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2" activeTab="2"/>
  </bookViews>
  <sheets>
    <sheet name="任务明细表（第一次发信息部）" sheetId="4" state="hidden" r:id="rId1"/>
    <sheet name="厂家品种明细表" sheetId="5" state="hidden" r:id="rId2"/>
    <sheet name="任务明细表" sheetId="6" r:id="rId3"/>
    <sheet name="厂家联系方式" sheetId="7" state="hidden" r:id="rId4"/>
    <sheet name="奖学金奖励政策" sheetId="8" r:id="rId5"/>
    <sheet name="品种明细表" sheetId="2" r:id="rId6"/>
    <sheet name="Sheet2" sheetId="10" state="hidden" r:id="rId7"/>
    <sheet name="Sheet1" sheetId="9" state="hidden" r:id="rId8"/>
    <sheet name="任务（原始表）" sheetId="3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 hidden="1">厂家品种明细表!$A$1:$H$828</definedName>
    <definedName name="_xlnm._FilterDatabase" localSheetId="6" hidden="1">Sheet2!$A$1:$FD$141</definedName>
    <definedName name="_xlnm._FilterDatabase" localSheetId="5" hidden="1">品种明细表!$A$1:$H$599</definedName>
    <definedName name="_xlnm._FilterDatabase" localSheetId="0" hidden="1">'任务明细表（第一次发信息部）'!$A$2:$Y$138</definedName>
    <definedName name="_xlnm._FilterDatabase" localSheetId="8" hidden="1">'任务（原始表）'!$A$2:$AY$138</definedName>
    <definedName name="_xlnm._FilterDatabase" localSheetId="2" hidden="1">任务明细表!$A$2:$JB$2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Z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司库392040</t>
        </r>
      </text>
    </comment>
    <comment ref="EZ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司库62964</t>
        </r>
      </text>
    </comment>
    <comment ref="EZ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司库105732</t>
        </r>
      </text>
    </comment>
    <comment ref="F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下账73440</t>
        </r>
      </text>
    </comment>
    <comment ref="F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下账61075.8
</t>
        </r>
      </text>
    </comment>
    <comment ref="F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下账57630元</t>
        </r>
      </text>
    </comment>
  </commentList>
</comments>
</file>

<file path=xl/sharedStrings.xml><?xml version="1.0" encoding="utf-8"?>
<sst xmlns="http://schemas.openxmlformats.org/spreadsheetml/2006/main" count="8050" uniqueCount="1735">
  <si>
    <t>阿斯利康</t>
  </si>
  <si>
    <t>正大天晴</t>
  </si>
  <si>
    <t>葛兰素史克系列</t>
  </si>
  <si>
    <t>云南白药系列</t>
  </si>
  <si>
    <t>扬子江系列</t>
  </si>
  <si>
    <t>中山中智</t>
  </si>
  <si>
    <t>康复新液</t>
  </si>
  <si>
    <t>序号</t>
  </si>
  <si>
    <t>门店ID</t>
  </si>
  <si>
    <t>门店</t>
  </si>
  <si>
    <t>片区</t>
  </si>
  <si>
    <t>1月任务</t>
  </si>
  <si>
    <t>2月任务</t>
  </si>
  <si>
    <t>3月任务</t>
  </si>
  <si>
    <t>四川太极怀远店</t>
  </si>
  <si>
    <t>城郊二片区</t>
  </si>
  <si>
    <t>四川太极温江区公平街道江安路药店</t>
  </si>
  <si>
    <t>四川太极崇州市崇阳镇尚贤坊街药店</t>
  </si>
  <si>
    <t>四川太极金带街药店</t>
  </si>
  <si>
    <t xml:space="preserve">四川太极崇州市崇阳镇永康东路药店 </t>
  </si>
  <si>
    <t>四川太极都江堰景中路店</t>
  </si>
  <si>
    <t>四川太极都江堰奎光路中段药店</t>
  </si>
  <si>
    <t>四川太极三江店</t>
  </si>
  <si>
    <t>四川太极崇州市崇阳镇蜀州中路药店</t>
  </si>
  <si>
    <t>四川太极都江堰幸福镇翔凤路药店</t>
  </si>
  <si>
    <t>四川太极都江堰市蒲阳镇堰问道西路药店</t>
  </si>
  <si>
    <t>四川太极都江堰市蒲阳路药店</t>
  </si>
  <si>
    <t>四川太极都江堰聚源镇药店</t>
  </si>
  <si>
    <t>四川太极都江堰药店</t>
  </si>
  <si>
    <t>四川太极温江店</t>
  </si>
  <si>
    <t>四川太极崇州中心店</t>
  </si>
  <si>
    <t>四川太极都江堰市永丰街道宝莲路药店</t>
  </si>
  <si>
    <t>四川太极大邑县晋原镇内蒙古大道桃源药店</t>
  </si>
  <si>
    <t>城郊一片/大邑片</t>
  </si>
  <si>
    <t>四川太极大邑县晋原镇东街药店</t>
  </si>
  <si>
    <t>四川太极大邑县沙渠镇方圆路药店</t>
  </si>
  <si>
    <t>四川太极大邑县晋原镇通达东路五段药店</t>
  </si>
  <si>
    <t>四川太极大邑县晋原镇子龙路店</t>
  </si>
  <si>
    <t>四川太极大邑县晋原镇北街药店</t>
  </si>
  <si>
    <t>四川太极大邑县新场镇文昌街药店</t>
  </si>
  <si>
    <t>四川太极大邑县晋源镇东壕沟段药店</t>
  </si>
  <si>
    <t>四川太极大邑县晋原镇潘家街药店</t>
  </si>
  <si>
    <t>四川太极大邑县安仁镇千禧街药店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</si>
  <si>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</si>
  <si>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</si>
  <si>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</si>
  <si>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</si>
  <si>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</si>
  <si>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</si>
  <si>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</si>
  <si>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</si>
  <si>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</si>
  <si>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</si>
  <si>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</si>
  <si>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</si>
  <si>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</si>
  <si>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</si>
  <si>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</si>
  <si>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</si>
  <si>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</si>
  <si>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</si>
  <si>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四川太极成华区羊子山西路药店（兴元华盛）</t>
  </si>
  <si>
    <t>四川太极成华区二环路北四段药店（汇融名城）</t>
  </si>
  <si>
    <t>四川太极武侯区科华街药店</t>
  </si>
  <si>
    <t>四川太极通盈街药店</t>
  </si>
  <si>
    <t>四川太极成华区华油路药店</t>
  </si>
  <si>
    <t>四川太极成华杉板桥南一路店</t>
  </si>
  <si>
    <t>四川太极郫县郫筒镇一环路东南段药店</t>
  </si>
  <si>
    <t>四川太极成华区东昌路一药店</t>
  </si>
  <si>
    <t>四川太极成华区崔家店路药店</t>
  </si>
  <si>
    <t>四川太极成华区培华东路药店</t>
  </si>
  <si>
    <t>四川太极金丝街药店</t>
  </si>
  <si>
    <t>四川太极郫县郫筒镇东大街药店</t>
  </si>
  <si>
    <t>四川太极双林路药店</t>
  </si>
  <si>
    <t>四川太极青羊区童子街药店</t>
  </si>
  <si>
    <t>四川太极锦江区劼人路药店</t>
  </si>
  <si>
    <t>四川太极成华区西林一街药店</t>
  </si>
  <si>
    <t>四川太极人民中路店</t>
  </si>
  <si>
    <t>四川太极武侯区丝竹路药店</t>
  </si>
  <si>
    <t>四川太极锦江区柳翠路药店</t>
  </si>
  <si>
    <t>四川太极锦江区宏济中路药店</t>
  </si>
  <si>
    <t>四川太极红星店</t>
  </si>
  <si>
    <t>四川太极武侯区倪家桥路药店</t>
  </si>
  <si>
    <t>四川太极锦江区静沙南路药店</t>
  </si>
  <si>
    <t>四川太极锦江区静明路药店</t>
  </si>
  <si>
    <t>四川太极金牛区解放路药店</t>
  </si>
  <si>
    <t>四川太极成华区云龙南路药店</t>
  </si>
  <si>
    <t>四川太极武侯区科华北路药店</t>
  </si>
  <si>
    <t>成都成汉太极大药房有限公司</t>
  </si>
  <si>
    <t>东南片区</t>
  </si>
  <si>
    <t>四川太极高新区锦城大道药店</t>
  </si>
  <si>
    <t>四川太极成华区万科路药店</t>
  </si>
  <si>
    <t>四川太极成华区华泰路药店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</si>
  <si>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</si>
  <si>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</si>
  <si>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</si>
  <si>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</si>
  <si>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四川太极高新天久北巷药店</t>
  </si>
  <si>
    <t>四川太极锦江区水杉街药店</t>
  </si>
  <si>
    <t>四川太极新园大道药店</t>
  </si>
  <si>
    <t>四川太极高新区新下街药店</t>
  </si>
  <si>
    <t>四川太极成华区金马河路药店</t>
  </si>
  <si>
    <t>四川太极高新区紫薇东路药店</t>
  </si>
  <si>
    <t>四川太极成华区万宇路药店</t>
  </si>
  <si>
    <t>四川太极成都高新区元华二巷药店</t>
  </si>
  <si>
    <t>四川太极双流区东升街道三强西路药店</t>
  </si>
  <si>
    <t>四川太极双流县西航港街道锦华路一段药店</t>
  </si>
  <si>
    <t>四川太极成华区华康路药店</t>
  </si>
  <si>
    <t>四川太极武侯区航中街药店</t>
  </si>
  <si>
    <t>四川太极高新区中和公济桥路药店</t>
  </si>
  <si>
    <t>四川太极高新区中和大道药店</t>
  </si>
  <si>
    <t>四川太极锦江区合欢树街药店</t>
  </si>
  <si>
    <t>四川太极高新区天顺路药店</t>
  </si>
  <si>
    <t>四川太极成华区龙潭西路药店</t>
  </si>
  <si>
    <t>四川太极高新区剑南大道药店</t>
  </si>
  <si>
    <t>四川太极高新区南华巷药店</t>
  </si>
  <si>
    <t>四川太极武侯区长寿路店</t>
  </si>
  <si>
    <t>四川太极旗舰店</t>
  </si>
  <si>
    <t>旗舰片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</si>
  <si>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</si>
  <si>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</si>
  <si>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</si>
  <si>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</si>
  <si>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</si>
  <si>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四川太极新都区新繁镇繁江北路药店</t>
  </si>
  <si>
    <t>四川太极光华村街药店</t>
  </si>
  <si>
    <t>四川太极土龙路药店</t>
  </si>
  <si>
    <t>四川太极新都区马超东路店</t>
  </si>
  <si>
    <t>四川太极枣子巷药店</t>
  </si>
  <si>
    <t>四川太极金牛区银河北街药店</t>
  </si>
  <si>
    <t>四川太极武侯区顺和街店</t>
  </si>
  <si>
    <t>四川太极新都区新都街道万和北路药店</t>
  </si>
  <si>
    <t>四川太极金牛区花照壁药店</t>
  </si>
  <si>
    <t>四川太极金牛区蜀汉路药店</t>
  </si>
  <si>
    <t>四川太极青羊区蜀辉路药店</t>
  </si>
  <si>
    <t>四川太极清江东路药店</t>
  </si>
  <si>
    <t>四川太极青羊区贝森北路药店</t>
  </si>
  <si>
    <t>四川太极金牛区交大路第三药店</t>
  </si>
  <si>
    <t>四川太极武侯区佳灵路药店</t>
  </si>
  <si>
    <t>四川太极武侯区大悦路药店</t>
  </si>
  <si>
    <t>四川太极金牛区金沙路药店</t>
  </si>
  <si>
    <t>四川太极青羊区光华北五路药店</t>
  </si>
  <si>
    <t>四川太极西部店</t>
  </si>
  <si>
    <t>四川太极金牛区黄苑东街药店</t>
  </si>
  <si>
    <t>四川太极金牛区银沙路药店</t>
  </si>
  <si>
    <t>四川太极大药房连锁有限公司武侯区聚萃街药店</t>
  </si>
  <si>
    <t>四川太极青羊区大石西路药店</t>
  </si>
  <si>
    <t>四川太极沙河源药店</t>
  </si>
  <si>
    <t>四川太极青羊区清江东路三药店</t>
  </si>
  <si>
    <t>四川太极武侯区双楠路药店</t>
  </si>
  <si>
    <t>四川太极金牛区五福桥东路药店</t>
  </si>
  <si>
    <t>四川太极青羊区蜀鑫路药店</t>
  </si>
  <si>
    <t>四川太极武侯区逸都路药店</t>
  </si>
  <si>
    <t>四川太极武侯区大华街药店</t>
  </si>
  <si>
    <t>四川太极青羊区光华西一路药店</t>
  </si>
  <si>
    <t>四川太极金牛区花照壁中横街药店</t>
  </si>
  <si>
    <t>四川太极青羊区经一路药店</t>
  </si>
  <si>
    <t>合计</t>
  </si>
  <si>
    <t>协议厂家名称</t>
  </si>
  <si>
    <t>货品ID</t>
  </si>
  <si>
    <t>名称</t>
  </si>
  <si>
    <t>规格</t>
  </si>
  <si>
    <t>生产厂家</t>
  </si>
  <si>
    <t>四川好医生攀西药业有限责任公司</t>
  </si>
  <si>
    <t>,</t>
  </si>
  <si>
    <t>抗感颗粒</t>
  </si>
  <si>
    <t>5gx15袋（儿童装）</t>
  </si>
  <si>
    <t>四川好医生</t>
  </si>
  <si>
    <t>5gx9袋(儿童装)</t>
  </si>
  <si>
    <t>150mlx3瓶</t>
  </si>
  <si>
    <t>四川好医生攀西药业</t>
  </si>
  <si>
    <t>50mlx2瓶</t>
  </si>
  <si>
    <t>四川好医生攀西</t>
  </si>
  <si>
    <t>盐酸氮卓斯汀鼻喷雾剂</t>
  </si>
  <si>
    <t>10mL;10mg每揿0.07ml</t>
  </si>
  <si>
    <t>贵州云峰</t>
  </si>
  <si>
    <t>中山市中智药业集团有限公司</t>
  </si>
  <si>
    <t>红参破壁饮片</t>
  </si>
  <si>
    <t>1g*20袋</t>
  </si>
  <si>
    <t>山药破壁饮片</t>
  </si>
  <si>
    <t>肉苁蓉破壁饮片</t>
  </si>
  <si>
    <t>1gx20袋</t>
  </si>
  <si>
    <t>白芍破壁饮片</t>
  </si>
  <si>
    <t>2gx20袋</t>
  </si>
  <si>
    <t>石斛破壁饮片</t>
  </si>
  <si>
    <t>玫瑰花破壁饮片</t>
  </si>
  <si>
    <t>天麻破壁饮片</t>
  </si>
  <si>
    <t>鱼腥草破壁饮片</t>
  </si>
  <si>
    <t>罗布麻叶破壁饮片</t>
  </si>
  <si>
    <t>当归破壁饮片</t>
  </si>
  <si>
    <t>2g*20袋</t>
  </si>
  <si>
    <t>三七破壁饮片</t>
  </si>
  <si>
    <t>山楂破壁饮片</t>
  </si>
  <si>
    <t>陈皮破壁饮片</t>
  </si>
  <si>
    <t>决明子破壁饮片</t>
  </si>
  <si>
    <t>黄芪破壁饮片</t>
  </si>
  <si>
    <t>淫羊藿破壁饮片</t>
  </si>
  <si>
    <t>茯苓破壁饮片</t>
  </si>
  <si>
    <t>罗汉果破壁饮片</t>
  </si>
  <si>
    <t>红景天破壁饮片</t>
  </si>
  <si>
    <t>菊花破壁饮片</t>
  </si>
  <si>
    <t>党参破壁饮片</t>
  </si>
  <si>
    <t>西洋参破壁饮片</t>
  </si>
  <si>
    <t>丹参破壁饮片</t>
  </si>
  <si>
    <t>2gx40袋</t>
  </si>
  <si>
    <t>石药欧意</t>
  </si>
  <si>
    <t>奥美拉唑肠溶胶囊</t>
  </si>
  <si>
    <t>20mgx14粒</t>
  </si>
  <si>
    <t>头孢克肟胶囊</t>
  </si>
  <si>
    <t>0.1gx8粒</t>
  </si>
  <si>
    <t>头孢呋辛酯片</t>
  </si>
  <si>
    <t>250mgx12片(薄膜衣片)</t>
  </si>
  <si>
    <t>罗红霉素片</t>
  </si>
  <si>
    <t>0.15gx24片</t>
  </si>
  <si>
    <t>马来酸左旋氨氯地平片</t>
  </si>
  <si>
    <t xml:space="preserve">2.5mgx14片
</t>
  </si>
  <si>
    <t>感冒清热软胶囊</t>
  </si>
  <si>
    <t>0.65gx24粒</t>
  </si>
  <si>
    <t>银黄软胶囊</t>
  </si>
  <si>
    <t>0.49gx24粒</t>
  </si>
  <si>
    <t>甲钴胺片（欧维）</t>
  </si>
  <si>
    <t>0.5mgx20片</t>
  </si>
  <si>
    <t>20mgx21粒</t>
  </si>
  <si>
    <t>盐酸二甲双胍片</t>
  </si>
  <si>
    <t>0.5gx30片</t>
  </si>
  <si>
    <t>阿仑膦酸钠片(固邦)</t>
  </si>
  <si>
    <t>70mgx1片</t>
  </si>
  <si>
    <t>头孢羟氨苄片(欧意)</t>
  </si>
  <si>
    <t>0.25克x24片</t>
  </si>
  <si>
    <t>0.85gx20片</t>
  </si>
  <si>
    <t>阿司匹林肠溶片</t>
  </si>
  <si>
    <t>100mgx36片</t>
  </si>
  <si>
    <t>石药集团欧意</t>
  </si>
  <si>
    <t>25mgx100片</t>
  </si>
  <si>
    <t>盐酸决奈达隆片</t>
  </si>
  <si>
    <t>400mgx6片</t>
  </si>
  <si>
    <t>阿奇霉素干混悬剂(维宏)</t>
  </si>
  <si>
    <t>0.1gx10袋</t>
  </si>
  <si>
    <t>盐酸左氧氟沙星胶囊</t>
  </si>
  <si>
    <t>0.1gx24粒</t>
  </si>
  <si>
    <t>头孢羟氨苄片</t>
  </si>
  <si>
    <t>0.25gx12片</t>
  </si>
  <si>
    <t>头孢羟氨苄颗粒</t>
  </si>
  <si>
    <t>0.125gx20袋</t>
  </si>
  <si>
    <t>布洛芬颗粒</t>
  </si>
  <si>
    <t>0.1gx8袋</t>
  </si>
  <si>
    <t>阿仑膦酸钠维D3片</t>
  </si>
  <si>
    <t>70mg/2800IUx1片</t>
  </si>
  <si>
    <t>马来酸左旋氨氯地平分散片</t>
  </si>
  <si>
    <t>2.5mgx14片</t>
  </si>
  <si>
    <t>0.125gx12袋</t>
  </si>
  <si>
    <t>维生素BT片</t>
  </si>
  <si>
    <t>0.1gx24片</t>
  </si>
  <si>
    <t>奥拉西坦胶囊(欧来宁)</t>
  </si>
  <si>
    <t xml:space="preserve">0.4gx24粒
</t>
  </si>
  <si>
    <t>复方妥英麻黄茶碱片</t>
  </si>
  <si>
    <t>100片</t>
  </si>
  <si>
    <t>西安杨森</t>
  </si>
  <si>
    <t>硝酸咪康唑阴道软胶囊(达克宁栓)</t>
  </si>
  <si>
    <t>0.4gx3粒</t>
  </si>
  <si>
    <t>硝酸咪康唑阴道软胶囊(达克宁胶囊)</t>
  </si>
  <si>
    <t>1.2gx1粒</t>
  </si>
  <si>
    <t>盐酸特比萘芬喷雾剂(达克宁)</t>
  </si>
  <si>
    <t>1%：30ml</t>
  </si>
  <si>
    <t>氯雷他定片</t>
  </si>
  <si>
    <t>10mgx12片</t>
  </si>
  <si>
    <t>右美沙芬愈创甘油醚糖浆</t>
  </si>
  <si>
    <t>150ml</t>
  </si>
  <si>
    <t>布地奈德鼻喷雾剂</t>
  </si>
  <si>
    <t>32ug:120喷</t>
  </si>
  <si>
    <t>盐酸特比萘芬喷雾剂</t>
  </si>
  <si>
    <t>1%：60ml</t>
  </si>
  <si>
    <t>珠海联邦</t>
  </si>
  <si>
    <t>硝酸咪康唑软膏（倍康软膏）</t>
  </si>
  <si>
    <t>15g：2%</t>
  </si>
  <si>
    <t>头孢拉定胶囊（联邦赛福定）</t>
  </si>
  <si>
    <t>0.25gx24粒</t>
  </si>
  <si>
    <t>珠海联邦中山</t>
  </si>
  <si>
    <t>罗红霉素胶囊（赛乐林）</t>
  </si>
  <si>
    <t>0.15gx24粒</t>
  </si>
  <si>
    <t>阿昔洛韦片（联邦阿思乐）</t>
  </si>
  <si>
    <t>0.1g×24片</t>
  </si>
  <si>
    <t>珠海联邦中山分公司</t>
  </si>
  <si>
    <t>盐酸左氧氟沙星软膏（联邦左福康软膏）</t>
  </si>
  <si>
    <t>0.3%:15g</t>
  </si>
  <si>
    <t>复方水杨酸甲酯乳膏（联邦正通高）</t>
  </si>
  <si>
    <t>40g</t>
  </si>
  <si>
    <t>布洛芬缓释胶囊（联邦缓士芬）</t>
  </si>
  <si>
    <t>300mgx12粒</t>
  </si>
  <si>
    <t>克林霉素磷酸酯凝胶（联邦倍克）</t>
  </si>
  <si>
    <t>10g</t>
  </si>
  <si>
    <t>倍他米松新霉素乳膏（联邦倍新）</t>
  </si>
  <si>
    <t>15g</t>
  </si>
  <si>
    <t>盐酸曲普利啶胶囊（刻免）</t>
  </si>
  <si>
    <t>2.5mgx12粒</t>
  </si>
  <si>
    <t>联邦制药厂</t>
  </si>
  <si>
    <t>氢溴酸右美沙芬口服溶液（联邦克立停）</t>
  </si>
  <si>
    <t>120ml:180mg</t>
  </si>
  <si>
    <t>珠海联邦制药</t>
  </si>
  <si>
    <t>维生素C泡腾片(黑加仑味）</t>
  </si>
  <si>
    <t>1gx15片(黑加仑子口味)</t>
  </si>
  <si>
    <t>阿莫西林胶囊</t>
  </si>
  <si>
    <t>0.25gx36粒</t>
  </si>
  <si>
    <t>氨苄西林胶囊(联邦安必仙)</t>
  </si>
  <si>
    <t>玻璃酸钠滴眼液</t>
  </si>
  <si>
    <t>5ml:5mg</t>
  </si>
  <si>
    <t>阿莫西林舒巴坦匹酯片（联邦新阿莫仙）</t>
  </si>
  <si>
    <t>0.5gx6片(0.25g:0.25g)</t>
  </si>
  <si>
    <t>500mgx24粒</t>
  </si>
  <si>
    <t>氨苄西林胶囊</t>
  </si>
  <si>
    <t>0.5gx24粒</t>
  </si>
  <si>
    <t>葛兰素史克</t>
  </si>
  <si>
    <t>丙酸氟替卡松吸入气雾剂(辅舒酮)</t>
  </si>
  <si>
    <t>125ug:60揿</t>
  </si>
  <si>
    <t>西班牙葛兰素</t>
  </si>
  <si>
    <t>50ug:120揿</t>
  </si>
  <si>
    <t>拉莫三嗪片</t>
  </si>
  <si>
    <t>50mgx30片</t>
  </si>
  <si>
    <t>Glaxo Operations UK  Ltd (英国)</t>
  </si>
  <si>
    <t>盐酸罗匹尼罗缓释片</t>
  </si>
  <si>
    <t>2mgx28片</t>
  </si>
  <si>
    <t>GLAXO WELLCOME,S.A.</t>
  </si>
  <si>
    <t>4mgx28片</t>
  </si>
  <si>
    <t>沙美特罗替卡松粉吸入剂(舒利迭)</t>
  </si>
  <si>
    <t>50ug:100ugx60吸(含准纳器)</t>
  </si>
  <si>
    <t xml:space="preserve">Glaxo Wellcome Production(法国) </t>
  </si>
  <si>
    <t>50ug:250ugx60喷(含准纳器)</t>
  </si>
  <si>
    <t>50ug:500ugx60喷(含准纳器)</t>
  </si>
  <si>
    <t>盐酸帕罗西汀片</t>
  </si>
  <si>
    <t>20mgx10片</t>
  </si>
  <si>
    <t>中美天津史克制药有限公司</t>
  </si>
  <si>
    <t>乌美溴铵维兰特罗吸入粉雾剂</t>
  </si>
  <si>
    <t>62.5μg：25μgx30吸</t>
  </si>
  <si>
    <t>氟替美维吸入粉雾剂</t>
  </si>
  <si>
    <t>100/62.5/25 30吸</t>
  </si>
  <si>
    <t>硫酸沙丁胺醇吸入气雾剂</t>
  </si>
  <si>
    <t>100ugx200揿</t>
  </si>
  <si>
    <t>葛兰素史克制药(苏州)有限公司</t>
  </si>
  <si>
    <t>富马酸替诺福韦二吡呋酯片</t>
  </si>
  <si>
    <t>300mgx30片</t>
  </si>
  <si>
    <t>葛兰素史克(天津)有限公司</t>
  </si>
  <si>
    <t>美纳里尼</t>
  </si>
  <si>
    <t>硅凝胶</t>
  </si>
  <si>
    <t>7g</t>
  </si>
  <si>
    <t>Hanson Medical,Inc</t>
  </si>
  <si>
    <t>盐酸达泊西汀片</t>
  </si>
  <si>
    <t>30mgx3片</t>
  </si>
  <si>
    <t/>
  </si>
  <si>
    <t>硅凝胶 Dermatix Ultra Gel</t>
  </si>
  <si>
    <t>重庆华邦制药</t>
  </si>
  <si>
    <t>地奈德乳膏</t>
  </si>
  <si>
    <t>0.05%*20g</t>
  </si>
  <si>
    <t>重庆华邦制药股份有限公司</t>
  </si>
  <si>
    <t>盐酸左西替利嗪片(迪皿)</t>
  </si>
  <si>
    <t>5mgx15片</t>
  </si>
  <si>
    <t>卡泊三醇软膏</t>
  </si>
  <si>
    <t>15g:0.75mg(0.005%)</t>
  </si>
  <si>
    <t>地奈德乳膏(力言卓)</t>
  </si>
  <si>
    <t>15g(0.05%)</t>
  </si>
  <si>
    <t>维A酸乳膏(迪维霜)</t>
  </si>
  <si>
    <t>0.1%x15g(15mg)</t>
  </si>
  <si>
    <t>萘替芬酮康唑乳膏(必亮)</t>
  </si>
  <si>
    <t>卤米松乳膏</t>
  </si>
  <si>
    <t>0.05%（15g：7.5mg）x15g</t>
  </si>
  <si>
    <t>喷昔洛韦乳膏(夫坦)</t>
  </si>
  <si>
    <t>1%:10g</t>
  </si>
  <si>
    <t>阿维A胶囊(方希)</t>
  </si>
  <si>
    <t>10mgx30粒</t>
  </si>
  <si>
    <t>复方樟脑乳膏</t>
  </si>
  <si>
    <t>25g</t>
  </si>
  <si>
    <t>复方氨肽素片(迪银片)</t>
  </si>
  <si>
    <t>120片</t>
  </si>
  <si>
    <t>维胺酯胶囊(三蕊)</t>
  </si>
  <si>
    <t>25mgx12粒x2板</t>
  </si>
  <si>
    <t>曲安奈德益康唑乳膏(邦力)</t>
  </si>
  <si>
    <t>15g：0.15g：15mg</t>
  </si>
  <si>
    <t>盐酸左西替利嗪口服溶液</t>
  </si>
  <si>
    <t>0.05%:10mlx6支</t>
  </si>
  <si>
    <t>丁酸氢化可的松乳膏(邦力)</t>
  </si>
  <si>
    <t>0.1%x10g</t>
  </si>
  <si>
    <t>维胺酯维E乳膏(痤疮王)(邦力)</t>
  </si>
  <si>
    <t>45mg:75mgx15g</t>
  </si>
  <si>
    <t>0.05%:10mlx10支</t>
  </si>
  <si>
    <t>联苯苄唑凝胶(必伏)</t>
  </si>
  <si>
    <t>1%x10g</t>
  </si>
  <si>
    <t>0.025%x15g(3.75mg)</t>
  </si>
  <si>
    <t>帕司烟肼片</t>
  </si>
  <si>
    <t>0.1gx100片</t>
  </si>
  <si>
    <t>阿伐斯汀胶囊</t>
  </si>
  <si>
    <t>8mgx10粒x2板</t>
  </si>
  <si>
    <t>盐酸多塞平乳膏(普爱宁)</t>
  </si>
  <si>
    <t>10g:0.5g</t>
  </si>
  <si>
    <t>他扎罗汀乳膏</t>
  </si>
  <si>
    <t>15g:15mg</t>
  </si>
  <si>
    <t>布洛芬缓释胶囊(芬必得)</t>
  </si>
  <si>
    <t>300mgx20粒</t>
  </si>
  <si>
    <t>阿苯达唑片(史克肠虫清)</t>
  </si>
  <si>
    <t>0.2gx10片</t>
  </si>
  <si>
    <t>莫匹罗星软膏(百多邦软膏)</t>
  </si>
  <si>
    <t>2%:5g</t>
  </si>
  <si>
    <t>双氯芬酸二乙胺乳胶剂(扶他林)</t>
  </si>
  <si>
    <t>20g:0.2g</t>
  </si>
  <si>
    <t>北京诺华制药有限公司</t>
  </si>
  <si>
    <t>双氯芬酸钠肠溶片(扶他林片)</t>
  </si>
  <si>
    <t>25mgx30片</t>
  </si>
  <si>
    <t>诺华制药有限公司</t>
  </si>
  <si>
    <t>氨麻美敏片(Ⅱ)（原美扑伪麻片）</t>
  </si>
  <si>
    <t>10片(薄膜衣)</t>
  </si>
  <si>
    <t>丙酸氟替卡松鼻喷雾剂</t>
  </si>
  <si>
    <t>50ug：120喷</t>
  </si>
  <si>
    <t>通气鼻贴(新康泰克)</t>
  </si>
  <si>
    <t>10片(肤色型)(标准尺码)</t>
  </si>
  <si>
    <t>酚咖片(芬必得)</t>
  </si>
  <si>
    <t>20片</t>
  </si>
  <si>
    <t>通气鼻贴</t>
  </si>
  <si>
    <t>10片(透明型)(标准尺码)</t>
  </si>
  <si>
    <t>盐酸特比萘芬乳膏(兰美抒)</t>
  </si>
  <si>
    <t>1%：10g</t>
  </si>
  <si>
    <t>瑞士GSK Consumer Healthcare S.A.</t>
  </si>
  <si>
    <t>8片(儿童型)</t>
  </si>
  <si>
    <t>莫匹罗星软膏</t>
  </si>
  <si>
    <t>2%：10g</t>
  </si>
  <si>
    <t>创面消毒喷雾剂</t>
  </si>
  <si>
    <t>70ml</t>
  </si>
  <si>
    <t>布洛芬缓释胶囊</t>
  </si>
  <si>
    <t>0.4gx24粒</t>
  </si>
  <si>
    <t>复方盐酸伪麻黄碱缓释胶囊(新康泰克)</t>
  </si>
  <si>
    <t>90mg:4mgx8粒</t>
  </si>
  <si>
    <t>布洛芬咀嚼片(芬必得)</t>
  </si>
  <si>
    <t>盐酸特比萘芬乳膏</t>
  </si>
  <si>
    <t>瑞士Novartis Consumer Health Schweiz AG</t>
  </si>
  <si>
    <t>保丽净假牙清洁片</t>
  </si>
  <si>
    <t>30片(专为全/半口假牙设计)</t>
  </si>
  <si>
    <t>PTI Royston LLC</t>
  </si>
  <si>
    <t>30片(专为局部假牙设计)</t>
  </si>
  <si>
    <t>盐酸赛洛唑啉鼻用喷雾剂</t>
  </si>
  <si>
    <t>10ml:10mg</t>
  </si>
  <si>
    <t>Novartis Consumer Health SA (诺华）</t>
  </si>
  <si>
    <t>双氯芬酸二乙胺乳胶剂</t>
  </si>
  <si>
    <t>1%（20克：0.2克）</t>
  </si>
  <si>
    <t>2%：15g</t>
  </si>
  <si>
    <t>0.3gx12粒x2板</t>
  </si>
  <si>
    <t>太极集团西南营销总部川蓉销售公司</t>
  </si>
  <si>
    <t>藿香正气口服液</t>
  </si>
  <si>
    <t>10mlx10支</t>
  </si>
  <si>
    <t>10mlx5支</t>
  </si>
  <si>
    <t>阿胶（太极天胶）</t>
  </si>
  <si>
    <t>250g</t>
  </si>
  <si>
    <t>补肾益寿胶囊</t>
  </si>
  <si>
    <t>0.3gx60粒</t>
  </si>
  <si>
    <t>鹿角胶</t>
  </si>
  <si>
    <t>120g</t>
  </si>
  <si>
    <t>急支糖浆</t>
  </si>
  <si>
    <t>100ml</t>
  </si>
  <si>
    <t>200ml</t>
  </si>
  <si>
    <t>180ml</t>
  </si>
  <si>
    <t>300ml</t>
  </si>
  <si>
    <t>大连辉瑞制药有限公司</t>
  </si>
  <si>
    <t>枸橼酸西地那非片</t>
  </si>
  <si>
    <t>100mgx1片</t>
  </si>
  <si>
    <t>阿奇霉素干混悬剂(希舒美)</t>
  </si>
  <si>
    <t>0.1gx6袋</t>
  </si>
  <si>
    <t>阿托伐他汀钙片</t>
  </si>
  <si>
    <t>20mgx28片</t>
  </si>
  <si>
    <t>20mgx7片</t>
  </si>
  <si>
    <t>50mgx1片</t>
  </si>
  <si>
    <t>氟康唑胶囊</t>
  </si>
  <si>
    <t>150mgx1粒</t>
  </si>
  <si>
    <t>阿奇霉素片(希舒美)</t>
  </si>
  <si>
    <t>250mgx6片</t>
  </si>
  <si>
    <t>50mgx10片</t>
  </si>
  <si>
    <t>50mgx5片</t>
  </si>
  <si>
    <t>0.1gx5片</t>
  </si>
  <si>
    <t>50mgx2片</t>
  </si>
  <si>
    <t>苯磺酸氨氯地平片</t>
  </si>
  <si>
    <t>5mgx28片</t>
  </si>
  <si>
    <t>格列吡嗪控释片</t>
  </si>
  <si>
    <t>5mgx14片</t>
  </si>
  <si>
    <t>普瑞巴林胶囊</t>
  </si>
  <si>
    <t>75mgx8粒</t>
  </si>
  <si>
    <t>尼麦角林片(思尔明)</t>
  </si>
  <si>
    <t>10mgx30片</t>
  </si>
  <si>
    <t>枸橼酸西地那非片(万艾可)</t>
  </si>
  <si>
    <t>100mgx10片</t>
  </si>
  <si>
    <t>甲磺酸多沙唑嗪缓释片</t>
  </si>
  <si>
    <t>4mgx10片、薄膜衣片</t>
  </si>
  <si>
    <t>阿托伐他汀钙片(立普妥)</t>
  </si>
  <si>
    <t>10mgx7片</t>
  </si>
  <si>
    <t>盐酸舍曲林片(左洛复)</t>
  </si>
  <si>
    <t>50mgx14片</t>
  </si>
  <si>
    <t>塞来昔布胶囊</t>
  </si>
  <si>
    <t>0.2gx18粒</t>
  </si>
  <si>
    <t>5mgx7片</t>
  </si>
  <si>
    <t>0.2gx6粒</t>
  </si>
  <si>
    <t>惠氏制药有限公司</t>
  </si>
  <si>
    <t>金钙尔奇碳酸钙维D3元素片(4)(金钙尔奇D)</t>
  </si>
  <si>
    <t>善存家庭装</t>
  </si>
  <si>
    <t>91*2</t>
  </si>
  <si>
    <t>善存银家庭装</t>
  </si>
  <si>
    <t>钙尔奇氨糖</t>
  </si>
  <si>
    <t>64+28</t>
  </si>
  <si>
    <t>善存儿童FOOD</t>
  </si>
  <si>
    <t>80粒</t>
  </si>
  <si>
    <t>维D维K软胶囊166粒</t>
  </si>
  <si>
    <t>166粒</t>
  </si>
  <si>
    <t>美敏伪麻溶液</t>
  </si>
  <si>
    <t>100ml(成人)</t>
  </si>
  <si>
    <t>100ml(儿童)</t>
  </si>
  <si>
    <t>多维元素片（29-Ⅱ）（善存银片）</t>
  </si>
  <si>
    <t>100片(薄膜衣)</t>
  </si>
  <si>
    <t>多维元素片(29)(善存)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</si>
  <si>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</si>
  <si>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</si>
  <si>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</si>
  <si>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</si>
  <si>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</si>
  <si>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</si>
  <si>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</si>
  <si>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</si>
  <si>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</si>
  <si>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</si>
  <si>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</si>
  <si>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</si>
  <si>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</si>
  <si>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</si>
  <si>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</si>
  <si>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</si>
  <si>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</si>
  <si>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</si>
  <si>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</si>
  <si>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丽珠医药集团股份有限公司</t>
  </si>
  <si>
    <t>抗病毒颗粒</t>
  </si>
  <si>
    <t>9gx20袋</t>
  </si>
  <si>
    <t>四川光大</t>
  </si>
  <si>
    <t>4g*20袋（无糖）</t>
  </si>
  <si>
    <t>四川光大制药</t>
  </si>
  <si>
    <t>9gx8袋</t>
  </si>
  <si>
    <t>9gx10袋(含糖)</t>
  </si>
  <si>
    <t>4gx12袋(无蔗糖)</t>
  </si>
  <si>
    <t>4gx10袋(无蔗糖)</t>
  </si>
  <si>
    <t>枸橼酸铋钾片/替硝唑片/克拉霉素片组合包装</t>
  </si>
  <si>
    <t>0.3gx0.5gx0.25gx7板x8片</t>
  </si>
  <si>
    <t>丽珠集团</t>
  </si>
  <si>
    <t>艾普拉唑肠溶片</t>
  </si>
  <si>
    <t>枸橼酸铋钾胶囊(丽珠得乐胶囊)</t>
  </si>
  <si>
    <t>0.3g：110mgx40粒</t>
  </si>
  <si>
    <t>丽珠制药</t>
  </si>
  <si>
    <t>麝香舒活灵</t>
  </si>
  <si>
    <t>80ml</t>
  </si>
  <si>
    <t>雷贝拉唑钠肠溶胶囊</t>
  </si>
  <si>
    <t>20mgx7粒</t>
  </si>
  <si>
    <t>丽珠集团丽珠</t>
  </si>
  <si>
    <t>枸橼酸铋钾颗粒(丽珠得乐)</t>
  </si>
  <si>
    <t>1.0g：110mgx56袋</t>
  </si>
  <si>
    <t>双歧杆菌活菌胶囊</t>
  </si>
  <si>
    <t>0.35x40粒</t>
  </si>
  <si>
    <t>盐酸伊托比利片(瑞复啉)</t>
  </si>
  <si>
    <t>50mgx20片</t>
  </si>
  <si>
    <t>枸橼酸铋钾片</t>
  </si>
  <si>
    <t>0.3gx40片</t>
  </si>
  <si>
    <t>丽珠制药厂</t>
  </si>
  <si>
    <t>枸橼酸铋钾颗粒</t>
  </si>
  <si>
    <t>110mg：1gx28袋</t>
  </si>
  <si>
    <t>缬沙坦胶囊</t>
  </si>
  <si>
    <t>80mgx28粒</t>
  </si>
  <si>
    <t>8片</t>
  </si>
  <si>
    <t>拜耳RX</t>
  </si>
  <si>
    <t>阿卡波糖片</t>
  </si>
  <si>
    <t>拜耳医药保健有限公司</t>
  </si>
  <si>
    <t>硝苯地平控释片(拜新同)</t>
  </si>
  <si>
    <t>30mgx7片</t>
  </si>
  <si>
    <t>炔雌醇环丙孕酮片(达英-35)</t>
  </si>
  <si>
    <t>2mg:0.035mgx21片</t>
  </si>
  <si>
    <t>拜耳医药保健有限公司广州分公司</t>
  </si>
  <si>
    <t>盐酸莫西沙星片</t>
  </si>
  <si>
    <t>0.4gx3片</t>
  </si>
  <si>
    <t>0.1gx30片</t>
  </si>
  <si>
    <t>戊酸雌二醇片/雌二醇环丙孕酮片复合包装(克龄蒙)</t>
  </si>
  <si>
    <t>21片</t>
  </si>
  <si>
    <t>戊酸雌二醇片</t>
  </si>
  <si>
    <t>1mgx21片</t>
  </si>
  <si>
    <t>屈螺酮炔雌醇片</t>
  </si>
  <si>
    <t>21片(薄膜衣)</t>
  </si>
  <si>
    <t>利伐沙班片(拜瑞妥)</t>
  </si>
  <si>
    <t>10mgx5片</t>
  </si>
  <si>
    <t>雌二醇屈螺酮片</t>
  </si>
  <si>
    <t>28片</t>
  </si>
  <si>
    <t>屈螺酮炔雌醇片（II)</t>
  </si>
  <si>
    <t>0.02mg;3mgx28片</t>
  </si>
  <si>
    <t>Bayer Australia Limited(澳大利亚)</t>
  </si>
  <si>
    <t>利伐沙班片</t>
  </si>
  <si>
    <t>15mgx7片</t>
  </si>
  <si>
    <t>地诺孕素片</t>
  </si>
  <si>
    <t>Bayer Weimar GmbH und Co. KG</t>
  </si>
  <si>
    <t>阿斯利康药业有限公司</t>
  </si>
  <si>
    <t>瑞舒伐他汀钙片（可定）</t>
  </si>
  <si>
    <t>10mgx7片x4板</t>
  </si>
  <si>
    <t>阿斯利康药业（中国）有限公司</t>
  </si>
  <si>
    <t>布地奈德福莫特罗粉吸入剂</t>
  </si>
  <si>
    <t>60吸 160μg+4.5μg/吸</t>
  </si>
  <si>
    <t>瑞典AstraZeneca AB s-15185,sodertalje</t>
  </si>
  <si>
    <t>艾司奥美拉唑镁肠溶片</t>
  </si>
  <si>
    <t>40mgx7片</t>
  </si>
  <si>
    <t>阿斯利康制药有限公司</t>
  </si>
  <si>
    <t>艾司奥美拉唑镁肠溶片（耐信）（原埃索美拉唑镁肠溶片)</t>
  </si>
  <si>
    <t>非洛地平缓释片(波依定)</t>
  </si>
  <si>
    <t>5mgx10片</t>
  </si>
  <si>
    <t>阿斯利康制药</t>
  </si>
  <si>
    <t>琥珀酸美托洛尔缓释片（倍他乐克）</t>
  </si>
  <si>
    <t>47.5mgx7片x4板</t>
  </si>
  <si>
    <t>吸入用布地奈德混悬液</t>
  </si>
  <si>
    <t>2ml:1mgx5支</t>
  </si>
  <si>
    <t>琥珀酸美托洛尔缓释片(倍他乐克)</t>
  </si>
  <si>
    <t>47.5mgx7片</t>
  </si>
  <si>
    <t>奥美拉唑镁肠溶片(洛赛克)</t>
  </si>
  <si>
    <t>20mgx7片x2板</t>
  </si>
  <si>
    <t>布地奈德福莫特罗吸入粉雾剂（Ⅱ）</t>
  </si>
  <si>
    <t>60吸 320ug+9ug/吸</t>
  </si>
  <si>
    <t>达格列净片</t>
  </si>
  <si>
    <t>10mgx14片</t>
  </si>
  <si>
    <t>AstraZeneca Pharmaceuticals LP</t>
  </si>
  <si>
    <t>2.5mgx10片</t>
  </si>
  <si>
    <t>富马酸喹硫平片</t>
  </si>
  <si>
    <t>0.2gx20片</t>
  </si>
  <si>
    <t>血脂康胶囊</t>
  </si>
  <si>
    <t>0.3x36粒</t>
  </si>
  <si>
    <t>北京北大维信生物科技有限公司</t>
  </si>
  <si>
    <t>沙格列汀片</t>
  </si>
  <si>
    <t>5mgx30片</t>
  </si>
  <si>
    <t>替格瑞洛片</t>
  </si>
  <si>
    <t>90mgx14片（包衣片）</t>
  </si>
  <si>
    <t>非洛地平缓释片</t>
  </si>
  <si>
    <t>奥美拉唑镁肠溶片</t>
  </si>
  <si>
    <t>10mgx7片（OTC）</t>
  </si>
  <si>
    <t>酒石酸美托洛尔片</t>
  </si>
  <si>
    <t>25mgx20片</t>
  </si>
  <si>
    <t>瑞舒伐他汀钙片(可定)</t>
  </si>
  <si>
    <t>单硝酸异山梨酯缓释片(依姆多)</t>
  </si>
  <si>
    <t>60mgx7片</t>
  </si>
  <si>
    <t>硫酸特布他林雾化液</t>
  </si>
  <si>
    <t>5mg:2mlx20支</t>
  </si>
  <si>
    <t>Bristol-Myers Squibb Company</t>
  </si>
  <si>
    <t>酒石酸美托洛尔片(倍他乐克)</t>
  </si>
  <si>
    <t>布地格福吸入气雾剂</t>
  </si>
  <si>
    <t>120掀/160ug/7.2ug/4.8ug/揿/瓶</t>
  </si>
  <si>
    <t>法国ASTRAZENECA DUNKERQUE PRODUCTION</t>
  </si>
  <si>
    <t>布地奈德福莫特罗吸入粉雾剂(Ⅰ)(布地奈德福莫特罗粉吸入剂)</t>
  </si>
  <si>
    <t>80ug/4.5ug：60吸</t>
  </si>
  <si>
    <t>布地奈德福莫特罗吸入粉雾剂(Ⅱ)(布地奈德福莫特罗粉吸入剂)</t>
  </si>
  <si>
    <t>160ug/4.5ug/120吸/支</t>
  </si>
  <si>
    <t>利那洛肽胶囊</t>
  </si>
  <si>
    <t>290ugx7粒</t>
  </si>
  <si>
    <t>Almac Pharma Services Limited</t>
  </si>
  <si>
    <t>0.3gx120粒</t>
  </si>
  <si>
    <t>0.3gx12粒</t>
  </si>
  <si>
    <t>环硅酸锆钠散</t>
  </si>
  <si>
    <t>10gx3袋</t>
  </si>
  <si>
    <t>美国</t>
  </si>
  <si>
    <t>阿司匹林泡腾片(巴米尔)</t>
  </si>
  <si>
    <t>0.5gx10片</t>
  </si>
  <si>
    <t>5gx3袋</t>
  </si>
  <si>
    <t>60mgx14片</t>
  </si>
  <si>
    <t>0.3gx24粒</t>
  </si>
  <si>
    <t>比卡鲁胺片(康士得)</t>
  </si>
  <si>
    <t>50mgx28片</t>
  </si>
  <si>
    <t>吸入用布地奈德混悬液(普米克令舒)</t>
  </si>
  <si>
    <t>2ml:0.5mg</t>
  </si>
  <si>
    <t>90mgx56片</t>
  </si>
  <si>
    <t>沙格列汀二甲双胍缓释片（Ⅲ）</t>
  </si>
  <si>
    <t>14片(2.5mg:1000mg）</t>
  </si>
  <si>
    <t>瑞舒伐他汀钙片</t>
  </si>
  <si>
    <t>IPR Pharmaceuticals,INCORPORATED</t>
  </si>
  <si>
    <t>氟维司群注射液</t>
  </si>
  <si>
    <t>5ml：0.25gX2支</t>
  </si>
  <si>
    <t>德国VetterPharma-Fertigung</t>
  </si>
  <si>
    <t>吉非替尼片</t>
  </si>
  <si>
    <t>0.25gx10片</t>
  </si>
  <si>
    <t>甲磺酸奥希替尼片</t>
  </si>
  <si>
    <t>80mgX30片</t>
  </si>
  <si>
    <t>AstraZenecaAB</t>
  </si>
  <si>
    <t>奥拉帕利片</t>
  </si>
  <si>
    <t>150mgx56片</t>
  </si>
  <si>
    <t>德国AbbVie Deutschland</t>
  </si>
  <si>
    <t>10mgx10片x3板</t>
  </si>
  <si>
    <t>2ml:1mg</t>
  </si>
  <si>
    <t>阿那曲唑片</t>
  </si>
  <si>
    <t>1mgx14片</t>
  </si>
  <si>
    <t>32ug:120喷（OTC)</t>
  </si>
  <si>
    <t>硫酸特布他林片(博利康尼)</t>
  </si>
  <si>
    <t>2.5mgx20片</t>
  </si>
  <si>
    <t>云南白药集团股份有限公司</t>
  </si>
  <si>
    <t>云南白药创可贴</t>
  </si>
  <si>
    <t>6片</t>
  </si>
  <si>
    <t>云南白药集团无锡药业有限公司</t>
  </si>
  <si>
    <t>蒲地蓝消炎片</t>
  </si>
  <si>
    <t>0.3g*24片*2板</t>
  </si>
  <si>
    <t>云南白药(精装)</t>
  </si>
  <si>
    <t>4g(保险子1粒)</t>
  </si>
  <si>
    <t>风寒感冒颗粒</t>
  </si>
  <si>
    <t>8gx6袋</t>
  </si>
  <si>
    <t>消炎镇痛膏</t>
  </si>
  <si>
    <t>7cmx10cmx2贴x2袋</t>
  </si>
  <si>
    <t>1.5cmx2.3cmx50片(经济型)</t>
  </si>
  <si>
    <t>血塞通分散片</t>
  </si>
  <si>
    <t>0.5g(50mg)x12片x2板</t>
  </si>
  <si>
    <t>云南白药集团大理药业有限责任公司</t>
  </si>
  <si>
    <t>陈香露白露片</t>
  </si>
  <si>
    <t>0.5gx100片</t>
  </si>
  <si>
    <t>伤风停胶囊</t>
  </si>
  <si>
    <t>0.35gx12粒x2板</t>
  </si>
  <si>
    <t>云南白药气雾剂</t>
  </si>
  <si>
    <t>50g+60g</t>
  </si>
  <si>
    <t>85g+30g</t>
  </si>
  <si>
    <t>云南白药膏</t>
  </si>
  <si>
    <t>6.5cmx10cmx5片(打孔透气型)</t>
  </si>
  <si>
    <t>风热感冒颗粒</t>
  </si>
  <si>
    <t>10gx6袋</t>
  </si>
  <si>
    <t>健胃消食片</t>
  </si>
  <si>
    <t>0.5gx12片x3板</t>
  </si>
  <si>
    <t>普乐安片</t>
  </si>
  <si>
    <t>120片(薄膜衣)</t>
  </si>
  <si>
    <t>清肺抑火片</t>
  </si>
  <si>
    <t>0.6gx12片x2板</t>
  </si>
  <si>
    <t>消炎止咳片</t>
  </si>
  <si>
    <t>0.42gx12片x2板</t>
  </si>
  <si>
    <t>新生化颗粒</t>
  </si>
  <si>
    <t>6gx12袋</t>
  </si>
  <si>
    <t>丹溪玉屏风颗粒</t>
  </si>
  <si>
    <t>15克x6袋</t>
  </si>
  <si>
    <t>复方丹参片</t>
  </si>
  <si>
    <t>0.32gx120片</t>
  </si>
  <si>
    <t>妇炎康片</t>
  </si>
  <si>
    <t>0.52gx18片x3板（薄膜衣片）</t>
  </si>
  <si>
    <t>参苓健脾胃颗粒</t>
  </si>
  <si>
    <t>10g*10袋</t>
  </si>
  <si>
    <t>云南白药痔疮膏</t>
  </si>
  <si>
    <t>1.5gx4支</t>
  </si>
  <si>
    <t>85g+60g</t>
  </si>
  <si>
    <t>小儿导赤片</t>
  </si>
  <si>
    <t>16片x1板</t>
  </si>
  <si>
    <t>云南白药集团丽江药业有限公司</t>
  </si>
  <si>
    <t>利胆止痛片</t>
  </si>
  <si>
    <t>18片x3板(薄膜衣)</t>
  </si>
  <si>
    <t>益脉康片</t>
  </si>
  <si>
    <t>40mgx12片x3板</t>
  </si>
  <si>
    <t>痛舒片</t>
  </si>
  <si>
    <t>0.4gx48片（薄膜衣）</t>
  </si>
  <si>
    <t>云南白药牙膏</t>
  </si>
  <si>
    <t>120g(留兰香型)</t>
  </si>
  <si>
    <t>田七痛经胶囊</t>
  </si>
  <si>
    <t>0.4gx12粒x2板</t>
  </si>
  <si>
    <t>板蓝根颗粒</t>
  </si>
  <si>
    <t>3gx30袋（无蔗糖）</t>
  </si>
  <si>
    <t>关节止痛膏</t>
  </si>
  <si>
    <t>泻痢消片</t>
  </si>
  <si>
    <t>0.35gx18片</t>
  </si>
  <si>
    <t>消渴灵片</t>
  </si>
  <si>
    <t>0.36gx100片</t>
  </si>
  <si>
    <t>香砂平胃颗粒</t>
  </si>
  <si>
    <t>热毒清片</t>
  </si>
  <si>
    <t>12片x3板</t>
  </si>
  <si>
    <t>1.5gx6支</t>
  </si>
  <si>
    <t>乳酸菌素片</t>
  </si>
  <si>
    <t>0.4x12片x3板</t>
  </si>
  <si>
    <t>诺氟沙星胶囊</t>
  </si>
  <si>
    <t>0.1gx12粒x2板</t>
  </si>
  <si>
    <t>云南白药胶囊</t>
  </si>
  <si>
    <t>0.25gx16粒</t>
  </si>
  <si>
    <t>云南白药酊</t>
  </si>
  <si>
    <t>50ml</t>
  </si>
  <si>
    <t>6.5cmx10cmx10片</t>
  </si>
  <si>
    <t>小儿宝泰康颗粒</t>
  </si>
  <si>
    <t>4gx12袋</t>
  </si>
  <si>
    <t>气血康口服液</t>
  </si>
  <si>
    <t>10mlx10支(OTC装)</t>
  </si>
  <si>
    <t>云南白药集团文山七花有限责任公司</t>
  </si>
  <si>
    <t>四季感冒片</t>
  </si>
  <si>
    <t>0.36gx12片x2板(薄膜衣)</t>
  </si>
  <si>
    <t>0.25gx32粒</t>
  </si>
  <si>
    <t>6.5cmx10cmx8片</t>
  </si>
  <si>
    <t>1.5cmx2.3cmx100片(轻巧透气型)</t>
  </si>
  <si>
    <t>20片(轻巧护翼型)(1.5x2.3cm)</t>
  </si>
  <si>
    <t>杭州默沙东制药有限公司</t>
  </si>
  <si>
    <t>氯沙坦钾片(科素亚)</t>
  </si>
  <si>
    <t>100mgx7片</t>
  </si>
  <si>
    <t>磷酸西格列汀片</t>
  </si>
  <si>
    <t>100mg×7片×2板</t>
  </si>
  <si>
    <t>依托考昔片</t>
  </si>
  <si>
    <t>60mgx5片</t>
  </si>
  <si>
    <t>非那雄胺片(保法止)</t>
  </si>
  <si>
    <t>1mgx28片</t>
  </si>
  <si>
    <t>氯沙坦钾片</t>
  </si>
  <si>
    <t>50mgx7片x4板</t>
  </si>
  <si>
    <t>阿仑膦酸钠片</t>
  </si>
  <si>
    <t>氯沙坦钾氢氯噻嗪片</t>
  </si>
  <si>
    <t>50mg:12.5mgx7片</t>
  </si>
  <si>
    <t>100mgx7片x4板</t>
  </si>
  <si>
    <t>孟鲁司特钠颗粒</t>
  </si>
  <si>
    <t>0.5g:4mgx7袋</t>
  </si>
  <si>
    <t>卡左双多巴缓释片</t>
  </si>
  <si>
    <t>50mg/200mgx30片</t>
  </si>
  <si>
    <t>阿瑞匹坦胶囊</t>
  </si>
  <si>
    <t>125mgx1粒+80mgx2粒</t>
  </si>
  <si>
    <t>依折麦布片</t>
  </si>
  <si>
    <t>10mgx10片</t>
  </si>
  <si>
    <t>100mgx7片x4片</t>
  </si>
  <si>
    <t>辛伐他汀片(舒降之)</t>
  </si>
  <si>
    <t>50mgx7片</t>
  </si>
  <si>
    <t>孟鲁司特钠咀嚼片</t>
  </si>
  <si>
    <t>4mgx30片</t>
  </si>
  <si>
    <t>非那雄胺片</t>
  </si>
  <si>
    <t>孟鲁司特钠咀嚼片(顺尔宁)</t>
  </si>
  <si>
    <t>5mgx5片</t>
  </si>
  <si>
    <t>100mgx7片x1板</t>
  </si>
  <si>
    <t>阿仑膦酸钠维D3片（II）</t>
  </si>
  <si>
    <t>70mg/5600IUx1片</t>
  </si>
  <si>
    <t>4mgx5片</t>
  </si>
  <si>
    <t>深圳华润三九医药贸易有限公司</t>
  </si>
  <si>
    <t>小儿感冒颗粒</t>
  </si>
  <si>
    <t>6gx10袋</t>
  </si>
  <si>
    <t>华润三九(枣庄)药业有限公司(原山东三九药业)</t>
  </si>
  <si>
    <t>小儿咽扁颗粒</t>
  </si>
  <si>
    <t>8gx10袋</t>
  </si>
  <si>
    <t>黄石三九药业有限公司(原:三九黄石制药厂)</t>
  </si>
  <si>
    <t>复方氨酚烷胺胶囊</t>
  </si>
  <si>
    <t>12粒</t>
  </si>
  <si>
    <t>华润三九(北京)药业有限公司(原北京三九药业有限公司)</t>
  </si>
  <si>
    <t>益血生胶囊</t>
  </si>
  <si>
    <t>吉林三九金复康药业有限公司</t>
  </si>
  <si>
    <t>0.25gx84粒</t>
  </si>
  <si>
    <t>小儿止咳糖浆</t>
  </si>
  <si>
    <t>225ml</t>
  </si>
  <si>
    <t>湖南三九南开制药有限公司</t>
  </si>
  <si>
    <t>小儿氨酚黄那敏颗粒</t>
  </si>
  <si>
    <t>6gx24袋</t>
  </si>
  <si>
    <t>6gx20袋</t>
  </si>
  <si>
    <t>天和骨通贴膏</t>
  </si>
  <si>
    <t>7cmx10cmx10贴</t>
  </si>
  <si>
    <t>桂林天和药业股份有限公司</t>
  </si>
  <si>
    <t>骨通贴膏</t>
  </si>
  <si>
    <t>8cmx13cmx8贴(打孔透气)</t>
  </si>
  <si>
    <t>天和追风膏</t>
  </si>
  <si>
    <t>7cmx10cmx2贴x3袋</t>
  </si>
  <si>
    <t>伤湿止痛膏</t>
  </si>
  <si>
    <t>8cmx13cmx8贴(打孔透气型)</t>
  </si>
  <si>
    <t>7cmx10cmx6贴</t>
  </si>
  <si>
    <t>8cmx13cmx10贴(打孔透气型)</t>
  </si>
  <si>
    <t>精制狗皮膏</t>
  </si>
  <si>
    <t>8cmx13cmx4贴x2袋(打孔透气型)</t>
  </si>
  <si>
    <t>麝香壮骨膏</t>
  </si>
  <si>
    <t>8cmx13cmx4贴x2袋</t>
  </si>
  <si>
    <t>多烯磷脂酰胆碱胶囊</t>
  </si>
  <si>
    <t>228mgx36粒</t>
  </si>
  <si>
    <t>赛诺菲安万特(北京)制药有限公司</t>
  </si>
  <si>
    <t>硝呋太尔制霉素阴道软胶囊</t>
  </si>
  <si>
    <t>0.5g：20万×6粒</t>
  </si>
  <si>
    <t>太阳石(唐山)药业有限公司</t>
  </si>
  <si>
    <t>复方莪术油栓</t>
  </si>
  <si>
    <t>50mgx6枚</t>
  </si>
  <si>
    <t>匹多莫德片(万适宁)</t>
  </si>
  <si>
    <t>0.4gx6片</t>
  </si>
  <si>
    <t>盐酸氨溴索口服溶液</t>
  </si>
  <si>
    <t>5ml:15mg×10支</t>
  </si>
  <si>
    <t>小儿咳喘灵口服液</t>
  </si>
  <si>
    <t>小儿化痰止咳颗粒</t>
  </si>
  <si>
    <t>5gx12袋</t>
  </si>
  <si>
    <t>健儿消食口服液</t>
  </si>
  <si>
    <t>小儿氨酚烷胺颗粒</t>
  </si>
  <si>
    <t>感冒灵颗粒</t>
  </si>
  <si>
    <t>10gx9袋</t>
  </si>
  <si>
    <t>三九医药股份有限公司</t>
  </si>
  <si>
    <t>强力枇杷露</t>
  </si>
  <si>
    <t>江西三九药业有限公司</t>
  </si>
  <si>
    <t>三九胃泰颗粒</t>
  </si>
  <si>
    <t>2.5gx6袋(无糖)</t>
  </si>
  <si>
    <t>20gx6袋</t>
  </si>
  <si>
    <t>壮骨关节丸</t>
  </si>
  <si>
    <t>6gx10袋(水丸)</t>
  </si>
  <si>
    <t>10gx20袋</t>
  </si>
  <si>
    <t>曲安奈德益康唑乳膏</t>
  </si>
  <si>
    <t>20g</t>
  </si>
  <si>
    <t>补脾益肠丸</t>
  </si>
  <si>
    <t>90g</t>
  </si>
  <si>
    <t>咽炎片</t>
  </si>
  <si>
    <t>0.26gx12片x4板(糖衣)</t>
  </si>
  <si>
    <t>正天丸</t>
  </si>
  <si>
    <t>小柴胡颗粒</t>
  </si>
  <si>
    <t>5.5抑菌液（快干免洗净手）</t>
  </si>
  <si>
    <t>深圳九邦医疗控股有限公司（原：深圳三九九正生物医药有限公司）</t>
  </si>
  <si>
    <t>感冒清热颗粒</t>
  </si>
  <si>
    <t>12gx18袋(有糖)</t>
  </si>
  <si>
    <t>糠酸莫米松凝胶</t>
  </si>
  <si>
    <t>10g(5g:5mg)</t>
  </si>
  <si>
    <t>感冒灵胶囊</t>
  </si>
  <si>
    <t>复方醋酸地塞米松乳膏(皮炎平)</t>
  </si>
  <si>
    <t>30g:22.5mg</t>
  </si>
  <si>
    <t>复方醋酸地塞米松乳膏(皮炎平软膏)</t>
  </si>
  <si>
    <t>复方感冒灵颗粒</t>
  </si>
  <si>
    <t>14gx15袋</t>
  </si>
  <si>
    <t>礼来（上海）管理有限公司</t>
  </si>
  <si>
    <t>他达拉非片(希爱力)</t>
  </si>
  <si>
    <t>20mgx1粒</t>
  </si>
  <si>
    <t>Lilly del Caribe lnc.PUERTO RICO(波多黎各）</t>
  </si>
  <si>
    <t>依奇珠单抗注射液</t>
  </si>
  <si>
    <t>80mg/mL(自动注射器)</t>
  </si>
  <si>
    <t>美国Eli Lilly and Company</t>
  </si>
  <si>
    <t>他达拉非片</t>
  </si>
  <si>
    <t>5mg*28s</t>
  </si>
  <si>
    <t>20mgx4粒</t>
  </si>
  <si>
    <t>盐酸托莫西汀胶囊</t>
  </si>
  <si>
    <t>40mgx7粒</t>
  </si>
  <si>
    <t>美国LILLY DEL CARIBE Inc</t>
  </si>
  <si>
    <t>25mgx7粒</t>
  </si>
  <si>
    <t>20mgx8片</t>
  </si>
  <si>
    <t>鲁南新时代医药有限公司</t>
  </si>
  <si>
    <t>奥利司他胶囊OTC</t>
  </si>
  <si>
    <t>60mg*24粒</t>
  </si>
  <si>
    <t>山东新时代药业有限公司</t>
  </si>
  <si>
    <t>安神补脑液OTC</t>
  </si>
  <si>
    <t>10ml*20支</t>
  </si>
  <si>
    <t>鲁南厚普制药有限公司</t>
  </si>
  <si>
    <t>人参固本口服液OTC</t>
  </si>
  <si>
    <t>10ml*14支</t>
  </si>
  <si>
    <t>桔贝合剂OTC</t>
  </si>
  <si>
    <t>10ml*6支</t>
  </si>
  <si>
    <t>柴银口服液OTC</t>
  </si>
  <si>
    <t>20ml*9支</t>
  </si>
  <si>
    <t>荆防颗粒OTC</t>
  </si>
  <si>
    <t>15g*10袋</t>
  </si>
  <si>
    <t>银黄含化片OTC</t>
  </si>
  <si>
    <t>24片/袋</t>
  </si>
  <si>
    <t>小儿消积止咳口服液</t>
  </si>
  <si>
    <t>盐酸布替萘芬喷剂</t>
  </si>
  <si>
    <t>10ml：0.1g/10g：0.1g</t>
  </si>
  <si>
    <t>鲁南贝特制药有限公司(原山东鲁南贝特制药有限公司)</t>
  </si>
  <si>
    <t>枸橼酸莫沙必利片</t>
  </si>
  <si>
    <t>5mgx24片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</si>
  <si>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</si>
  <si>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</si>
  <si>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</si>
  <si>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</si>
  <si>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</si>
  <si>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</si>
  <si>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</si>
  <si>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</si>
  <si>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</si>
  <si>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</si>
  <si>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</si>
  <si>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</si>
  <si>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</si>
  <si>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</si>
  <si>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</si>
  <si>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</si>
  <si>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盐酸坦洛新缓释胶囊</t>
  </si>
  <si>
    <t>0.2mg*12粒</t>
  </si>
  <si>
    <t>茵栀黄颗粒</t>
  </si>
  <si>
    <t>3gx10袋</t>
  </si>
  <si>
    <t>银杏叶片</t>
  </si>
  <si>
    <t>9.6mg*24片</t>
  </si>
  <si>
    <t>参芪降糖颗粒</t>
  </si>
  <si>
    <t>3gx21袋</t>
  </si>
  <si>
    <t>川蛭通络胶囊</t>
  </si>
  <si>
    <t>0.25g*24粒</t>
  </si>
  <si>
    <t>首荟通便胶囊</t>
  </si>
  <si>
    <t>03.5g*12粒</t>
  </si>
  <si>
    <t>普济痔疮栓</t>
  </si>
  <si>
    <t>1.3gx10粒</t>
  </si>
  <si>
    <t>醋氯芬酸肠溶片</t>
  </si>
  <si>
    <t>25mg*48片</t>
  </si>
  <si>
    <t>5mg*12片</t>
  </si>
  <si>
    <t>氯雷他定颗粒</t>
  </si>
  <si>
    <t>10mgx7袋</t>
  </si>
  <si>
    <t>阿莫西林克拉维酸钾分散片</t>
  </si>
  <si>
    <t>228.5mg*18片</t>
  </si>
  <si>
    <t>复方氯唑沙宗片(鲁南贝特片)</t>
  </si>
  <si>
    <t>125mg:150mgx24片</t>
  </si>
  <si>
    <t>鼻渊通窍颗粒</t>
  </si>
  <si>
    <t>15g*15袋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</si>
  <si>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</si>
  <si>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</si>
  <si>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</si>
  <si>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</si>
  <si>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</si>
  <si>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</si>
  <si>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</si>
  <si>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40mgx24片</t>
  </si>
  <si>
    <t>40mg*28片</t>
  </si>
  <si>
    <t>单硝酸异山梨酯片(鲁南欣康)</t>
  </si>
  <si>
    <t>20mgx48片</t>
  </si>
  <si>
    <t>20mg*36片</t>
  </si>
  <si>
    <t>扬子江药业集团有限公司</t>
  </si>
  <si>
    <t>蓝芩口服液</t>
  </si>
  <si>
    <t>10mlx12支</t>
  </si>
  <si>
    <t>江苏扬子江药业集团有限公司</t>
  </si>
  <si>
    <t>苏黄止咳胶囊</t>
  </si>
  <si>
    <t>0.45g*9粒</t>
  </si>
  <si>
    <t>扬子江药业集团北京海燕药业有限公司</t>
  </si>
  <si>
    <t>氯沙坦钾片(缓宁)</t>
  </si>
  <si>
    <t>扬子江药业集团四川海蓉药业有限公司</t>
  </si>
  <si>
    <t>兰索拉唑肠溶片</t>
  </si>
  <si>
    <t>15mgx14片</t>
  </si>
  <si>
    <t>胃苏颗粒</t>
  </si>
  <si>
    <t>5gx9袋(无糖型)</t>
  </si>
  <si>
    <t>扬子江药业集团江苏制药股份有限公司</t>
  </si>
  <si>
    <t>醋酸曲安奈德益康唑乳膏</t>
  </si>
  <si>
    <t>15g:0.0165g:0.15g</t>
  </si>
  <si>
    <t>马来酸依那普利片</t>
  </si>
  <si>
    <t>10mgx16片/板x2</t>
  </si>
  <si>
    <t>百乐眠胶囊</t>
  </si>
  <si>
    <t>0.27gx56粒</t>
  </si>
  <si>
    <t>荜铃胃痛颗粒</t>
  </si>
  <si>
    <t>5gx6袋</t>
  </si>
  <si>
    <t>黄芪精</t>
  </si>
  <si>
    <t>扬子江药业集团江苏龙凤堂中药有限公司</t>
  </si>
  <si>
    <t>依帕司他片(唐林)</t>
  </si>
  <si>
    <t>扬子江药业集团南京海陵药业有限公司</t>
  </si>
  <si>
    <t>0.27gx24粒</t>
  </si>
  <si>
    <t>枸地氯雷他定片（薄膜衣片）</t>
  </si>
  <si>
    <t>8.8mg*6s</t>
  </si>
  <si>
    <t>扬子江药业集团广州海瑞药业有限公司</t>
  </si>
  <si>
    <t>厄贝沙坦片(科苏)</t>
  </si>
  <si>
    <t>75mgx12片</t>
  </si>
  <si>
    <t>扬子江药业集团江苏紫龙药业有限公司</t>
  </si>
  <si>
    <t>10mlx6支(非浓缩型)</t>
  </si>
  <si>
    <t>0.45gX18粒</t>
  </si>
  <si>
    <t>马来酸依那普利片(依苏)</t>
  </si>
  <si>
    <t>5mgx16片</t>
  </si>
  <si>
    <t>格列美脲片(佑苏)</t>
  </si>
  <si>
    <t>2mgx10片</t>
  </si>
  <si>
    <t>罗红霉素胶囊</t>
  </si>
  <si>
    <t>150mgx12粒</t>
  </si>
  <si>
    <t>10mgx16片</t>
  </si>
  <si>
    <t>15gx9袋</t>
  </si>
  <si>
    <t>枸橼酸他莫昔芬片</t>
  </si>
  <si>
    <t>10mgx60片</t>
  </si>
  <si>
    <t>格列吡嗪缓释片(秦苏)</t>
  </si>
  <si>
    <t>5mgx12片x2板</t>
  </si>
  <si>
    <t>头孢克洛缓释胶囊</t>
  </si>
  <si>
    <t>0.125g×12粒</t>
  </si>
  <si>
    <t>银杏叶片(依康宁)</t>
  </si>
  <si>
    <t>9.6mg：2.4mgx12片x2板(薄膜衣)</t>
  </si>
  <si>
    <t>美洛昔康片(宏强)</t>
  </si>
  <si>
    <t>7.5mgx10片</t>
  </si>
  <si>
    <t>富马酸卢帕他定片</t>
  </si>
  <si>
    <t>10mgx3片</t>
  </si>
  <si>
    <t>0.1gx12粒</t>
  </si>
  <si>
    <t>硝苯地平缓释片</t>
  </si>
  <si>
    <t>香芍颗粒</t>
  </si>
  <si>
    <t>4gx3袋</t>
  </si>
  <si>
    <t>10mg*7片</t>
  </si>
  <si>
    <t>扬子江药业集团上海海尼药业有限公司</t>
  </si>
  <si>
    <t>氨氯地平贝那普利片（I）</t>
  </si>
  <si>
    <t>12.5mgx7片</t>
  </si>
  <si>
    <t>甲钴胺胶囊(奇信)</t>
  </si>
  <si>
    <t>0.5mgx50粒</t>
  </si>
  <si>
    <t>19.2mg:4.8mgx12片x3板(薄膜衣)</t>
  </si>
  <si>
    <t>1mgx14片/瓶</t>
  </si>
  <si>
    <t>依帕司他片</t>
  </si>
  <si>
    <t>50mgx18片</t>
  </si>
  <si>
    <t>神曲消食口服液</t>
  </si>
  <si>
    <t>10mlx6支</t>
  </si>
  <si>
    <t>10ml(相当于原药材21.2克)x6支</t>
  </si>
  <si>
    <t>拜耳OTC--李玲</t>
  </si>
  <si>
    <t>复合维生素片(爱乐维)</t>
  </si>
  <si>
    <t>拜耳启东</t>
  </si>
  <si>
    <t>复合维生素片</t>
  </si>
  <si>
    <t>40片</t>
  </si>
  <si>
    <t>拜耳医药启东</t>
  </si>
  <si>
    <t>爱乐维R多种维生素矿物质片</t>
  </si>
  <si>
    <t>1.65gx30片（乳母型）</t>
  </si>
  <si>
    <t>铝碳酸镁咀嚼片</t>
  </si>
  <si>
    <t>拜耳医药</t>
  </si>
  <si>
    <t>玛咖锌淫羊藿胶囊</t>
  </si>
  <si>
    <t>64.8g（0.54gx120粒）</t>
  </si>
  <si>
    <t>仙乐健康</t>
  </si>
  <si>
    <t>天灿柠檬酸苹果酸钙片</t>
  </si>
  <si>
    <t>74.16g（1.236gx60片）</t>
  </si>
  <si>
    <t>维生素C泡腾片</t>
  </si>
  <si>
    <t>1gx10片(橙味)</t>
  </si>
  <si>
    <t>拜耳医药保健</t>
  </si>
  <si>
    <t>1gx10片(柠檬味)</t>
  </si>
  <si>
    <t>维生素C泡腾片(力度伸)</t>
  </si>
  <si>
    <t>1gx15片x2支(橙味)</t>
  </si>
  <si>
    <t>复方对乙酰氨基酚片(Ⅱ)</t>
  </si>
  <si>
    <t>赛诺菲（杭州)制药有限公司</t>
  </si>
  <si>
    <t>厄贝沙坦片</t>
  </si>
  <si>
    <t>0.15gx7片</t>
  </si>
  <si>
    <t>赛诺菲(杭州)制药有限公司</t>
  </si>
  <si>
    <t>0.15gx7片x4板</t>
  </si>
  <si>
    <t>厄贝沙坦氢氯噻嗪片</t>
  </si>
  <si>
    <t>150mg:12.5mgx7片x4板</t>
  </si>
  <si>
    <t>丙戊酸钠缓释片(I）</t>
  </si>
  <si>
    <t>格列美脲片(亚莫利)</t>
  </si>
  <si>
    <t>2mgx15片</t>
  </si>
  <si>
    <t>雷米普利片(瑞泰)</t>
  </si>
  <si>
    <t>利司那肽注射液</t>
  </si>
  <si>
    <t>20ug：0.1mg，3ml/支（深紫色）</t>
  </si>
  <si>
    <t>硫酸氢氯吡格雷片(波立维片)</t>
  </si>
  <si>
    <t>75mgx28片</t>
  </si>
  <si>
    <t>甘精胰岛素注射液(来得时)</t>
  </si>
  <si>
    <t>3ml:300单位(预填充)</t>
  </si>
  <si>
    <t>盐酸胺碘酮片(可达龙)</t>
  </si>
  <si>
    <t>杭州赛诺菲圣德拉堡民生制药有限公司</t>
  </si>
  <si>
    <t>氨磺必利片</t>
  </si>
  <si>
    <t>10ug：0.05mg，3ml/支（绿色）</t>
  </si>
  <si>
    <t>碳酸司维拉姆片</t>
  </si>
  <si>
    <t>800mgx30片</t>
  </si>
  <si>
    <t>硫酸氢氯吡格雷片</t>
  </si>
  <si>
    <t>75mgx7片</t>
  </si>
  <si>
    <t>格列美脲片</t>
  </si>
  <si>
    <t>2mgx60片</t>
  </si>
  <si>
    <t>厄贝沙坦氢氯噻嗪片(安博诺)</t>
  </si>
  <si>
    <t>150mg:12.5mgx7片</t>
  </si>
  <si>
    <t>吡贝地尔缓释片</t>
  </si>
  <si>
    <t>施维雅(天津)制药有限公司</t>
  </si>
  <si>
    <t>苯甲酸阿格列汀片</t>
  </si>
  <si>
    <t>25mgx10片</t>
  </si>
  <si>
    <t>爱尔兰Takeda</t>
  </si>
  <si>
    <t>硫酸羟氯喹片</t>
  </si>
  <si>
    <t>西班牙Sanofi-Aventis SA</t>
  </si>
  <si>
    <t>石家庄以岭药业股份有限公司</t>
  </si>
  <si>
    <t>连花清瘟胶囊</t>
  </si>
  <si>
    <t>0.35gx36粒</t>
  </si>
  <si>
    <t>0.35gx48粒</t>
  </si>
  <si>
    <t>连花清瘟颗粒</t>
  </si>
  <si>
    <t>北京以岭药业有限公司</t>
  </si>
  <si>
    <t>通心络胶囊</t>
  </si>
  <si>
    <t>0.26gx30粒</t>
  </si>
  <si>
    <t>芪苈强心胶囊</t>
  </si>
  <si>
    <t>0.3gx36粒</t>
  </si>
  <si>
    <t>0.26gx90粒</t>
  </si>
  <si>
    <t>连花清瘟片</t>
  </si>
  <si>
    <t>0.35gx12片x3板(薄膜衣)</t>
  </si>
  <si>
    <t>参松养心胶囊</t>
  </si>
  <si>
    <t>0.4gx84粒</t>
  </si>
  <si>
    <t>大败毒胶囊</t>
  </si>
  <si>
    <t>0.5gx20粒</t>
  </si>
  <si>
    <t>夏荔芪胶囊</t>
  </si>
  <si>
    <t>0.45gx24粒</t>
  </si>
  <si>
    <t>连花清咳片</t>
  </si>
  <si>
    <t>0.46gx12片x3板(每片相当于饮片1.84g)</t>
  </si>
  <si>
    <t>连花泡沫抑菌洗手液</t>
  </si>
  <si>
    <t>以岭健康城科技有限公司</t>
  </si>
  <si>
    <t>连花抑菌护手霜</t>
  </si>
  <si>
    <t>45g</t>
  </si>
  <si>
    <t>连花免洗抑菌洗手液</t>
  </si>
  <si>
    <t>津力达颗粒</t>
  </si>
  <si>
    <t>9gx9袋</t>
  </si>
  <si>
    <t>0.26gx40粒/瓶</t>
  </si>
  <si>
    <t>格列齐特片(Ⅱ)</t>
  </si>
  <si>
    <t>80mgx10片x3板</t>
  </si>
  <si>
    <t>以岭牌酸枣仁油软胶囊</t>
  </si>
  <si>
    <t>30g（0.5gx60粒）</t>
  </si>
  <si>
    <t>盐酸左氧氟沙星片</t>
  </si>
  <si>
    <t>0.1gx10片</t>
  </si>
  <si>
    <t>阿奇霉素片</t>
  </si>
  <si>
    <t>0.25gx6片(薄膜衣)</t>
  </si>
  <si>
    <t>0.4gx36粒</t>
  </si>
  <si>
    <t>氢溴酸右美沙芬片</t>
  </si>
  <si>
    <t>15mgx12片x2板</t>
  </si>
  <si>
    <t>120ml（1ml:1.5mg:10mg)</t>
  </si>
  <si>
    <t>史达德药业（北京）有限公司</t>
  </si>
  <si>
    <t>沙库巴曲缬沙坦钠片</t>
  </si>
  <si>
    <t>100mgx14片</t>
  </si>
  <si>
    <t>维格列汀片</t>
  </si>
  <si>
    <t>卡马西平片(得理多)</t>
  </si>
  <si>
    <t>200mgx30片</t>
  </si>
  <si>
    <t>缬沙坦氨氯地平片（I）</t>
  </si>
  <si>
    <t>7片（80mg:5mg）</t>
  </si>
  <si>
    <t>那格列奈片</t>
  </si>
  <si>
    <t>120mgx12片</t>
  </si>
  <si>
    <t>缬沙坦氢氯噻嗪片</t>
  </si>
  <si>
    <t>80mg：12.5mgx7片</t>
  </si>
  <si>
    <t>盐酸奥洛他定滴眼液(帕坦洛)</t>
  </si>
  <si>
    <t>(比利时)S.a.ALCON-COUVREURn.v</t>
  </si>
  <si>
    <t>替比夫定片</t>
  </si>
  <si>
    <t>600mgx7片</t>
  </si>
  <si>
    <t>缬沙坦胶囊(代文)</t>
  </si>
  <si>
    <t>80mgx7粒</t>
  </si>
  <si>
    <t>盐酸贝那普利片(洛汀新)</t>
  </si>
  <si>
    <t>二甲双胍维格列汀片(Ⅱ)</t>
  </si>
  <si>
    <t>850mg:50mgx30片</t>
  </si>
  <si>
    <t>缬沙坦80mg：氨氯地平5mgx28片</t>
  </si>
  <si>
    <t>氟伐他汀钠缓释片</t>
  </si>
  <si>
    <t>80mgx7片（薄膜衣）</t>
  </si>
  <si>
    <t>司库奇尤单抗注射液</t>
  </si>
  <si>
    <t>1ml:150mg</t>
  </si>
  <si>
    <t>氟伐他汀钠胶囊(来适可)</t>
  </si>
  <si>
    <t>奥卡西平片</t>
  </si>
  <si>
    <t>0.3gx50片</t>
  </si>
  <si>
    <t>香港澳美制药厂</t>
  </si>
  <si>
    <t>复方氨酚溴敏胶囊</t>
  </si>
  <si>
    <t>20粒</t>
  </si>
  <si>
    <t>澳美制药厂</t>
  </si>
  <si>
    <t>盐酸氨基葡萄糖胶囊(奥泰灵)</t>
  </si>
  <si>
    <t>0.75gx60粒</t>
  </si>
  <si>
    <t>盐酸氨基葡萄糖胶囊</t>
  </si>
  <si>
    <t>0.75gx90粒</t>
  </si>
  <si>
    <t>盐酸氨溴索口服溶液(奥勃抒)</t>
  </si>
  <si>
    <t>10ml:30mgx15袋</t>
  </si>
  <si>
    <t>正大天晴药业集团股份有限公司</t>
  </si>
  <si>
    <t>甘草酸二铵胶囊(甘利欣)</t>
  </si>
  <si>
    <t>50mgx24粒</t>
  </si>
  <si>
    <t>阿德福韦酯胶囊</t>
  </si>
  <si>
    <t>10mgx14粒</t>
  </si>
  <si>
    <t>甘草酸二铵肠溶胶囊</t>
  </si>
  <si>
    <t>50mgx12粒x2板</t>
  </si>
  <si>
    <t>噻托溴铵粉吸入剂(吸入粉雾剂)</t>
  </si>
  <si>
    <t>18微克x10粒</t>
  </si>
  <si>
    <t>恩替卡韦分散片(润众)</t>
  </si>
  <si>
    <t>0.5mgx7片</t>
  </si>
  <si>
    <t>唑来膦酸注射液</t>
  </si>
  <si>
    <t>5ml:4mg</t>
  </si>
  <si>
    <t>盐酸二甲双胍缓释片</t>
  </si>
  <si>
    <t>甲磺酸伊马替尼胶囊</t>
  </si>
  <si>
    <t>100mgx12粒</t>
  </si>
  <si>
    <t>注射用地西他滨</t>
  </si>
  <si>
    <t>25mg</t>
  </si>
  <si>
    <t>噻托溴铵粉吸入剂（带吸入器）</t>
  </si>
  <si>
    <t>注射用替加环素</t>
  </si>
  <si>
    <t>50mg</t>
  </si>
  <si>
    <t>达沙替尼片</t>
  </si>
  <si>
    <t>卡培他滨片</t>
  </si>
  <si>
    <t>0.5gx12片</t>
  </si>
  <si>
    <t>马来酸恩替卡韦片</t>
  </si>
  <si>
    <t>噻托溴铵粉雾剂(带吸入器)</t>
  </si>
  <si>
    <t>18μgx10粒x3板</t>
  </si>
  <si>
    <t>100ml:5mg/支(以唑来膦酸无水物计)</t>
  </si>
  <si>
    <t>10mg</t>
  </si>
  <si>
    <t>恩替卡韦分散片</t>
  </si>
  <si>
    <t>0.5mgx14片x2板</t>
  </si>
  <si>
    <t>50mgx63粒</t>
  </si>
  <si>
    <t>噻托溴铵粉雾剂</t>
  </si>
  <si>
    <t>18μg(以噻托铵计)x30粒</t>
  </si>
  <si>
    <t>富马酸福莫特罗粉吸入剂</t>
  </si>
  <si>
    <t>12ugx24粒</t>
  </si>
  <si>
    <t>利奈唑胺葡萄糖注射液</t>
  </si>
  <si>
    <t>100ml0.2g：5.0g（安瓿）</t>
  </si>
  <si>
    <t>12μgx10粒x3板</t>
  </si>
  <si>
    <t>盐酸安罗替尼胶囊</t>
  </si>
  <si>
    <t>8mgx7粒</t>
  </si>
  <si>
    <t>10mgx7粒</t>
  </si>
  <si>
    <t>12mgx7粒</t>
  </si>
  <si>
    <t>注射用硼替佐米</t>
  </si>
  <si>
    <t>3.5mg</t>
  </si>
  <si>
    <t>醋酸加尼瑞克注射液</t>
  </si>
  <si>
    <t>0.5ml;0.25mg（以加尼瑞克计）</t>
  </si>
  <si>
    <t>来那度胺胶囊</t>
  </si>
  <si>
    <t>25mgx7粒x3板</t>
  </si>
  <si>
    <t>0.5gx60片</t>
  </si>
  <si>
    <t>安立生坦片</t>
  </si>
  <si>
    <t>5mgx7片x4板</t>
  </si>
  <si>
    <t>阿哌沙班片</t>
  </si>
  <si>
    <t>钆塞酸二钠注射液</t>
  </si>
  <si>
    <t>10ml预装玻璃注射器1ml/钆塞酸二钠181.43mg</t>
  </si>
  <si>
    <t>醋酸阿比特龙片</t>
  </si>
  <si>
    <t>0.25gx60片</t>
  </si>
  <si>
    <t>注射用醋酸卡泊芬净</t>
  </si>
  <si>
    <t>70mg</t>
  </si>
  <si>
    <t>注射用阿扎胞苷</t>
  </si>
  <si>
    <t>100mg</t>
  </si>
  <si>
    <t>枸橼酸托法替布片</t>
  </si>
  <si>
    <t>5mg*14片*2板</t>
  </si>
  <si>
    <t>注射用福沙匹坦双葡甲胺</t>
  </si>
  <si>
    <t>150mg</t>
  </si>
  <si>
    <t>10mgx7粒x3板</t>
  </si>
  <si>
    <t>5mgx7粒x3板</t>
  </si>
  <si>
    <t>2ml:1mgx5支x6袋</t>
  </si>
  <si>
    <t>90mgx14片</t>
  </si>
  <si>
    <t>100mgx12粒x5板</t>
  </si>
  <si>
    <t>达比加群酯胶囊</t>
  </si>
  <si>
    <t>110mgx30粒</t>
  </si>
  <si>
    <t>75mgx30粒</t>
  </si>
  <si>
    <t>恩曲他滨替诺福韦片</t>
  </si>
  <si>
    <t>200mg/300mgx30片</t>
  </si>
  <si>
    <t>江苏恒瑞医药股份有限公司</t>
  </si>
  <si>
    <t>非布司他片</t>
  </si>
  <si>
    <t>40mgx7片x2板</t>
  </si>
  <si>
    <t>艾瑞昔布片</t>
  </si>
  <si>
    <t>0.1gx6片x2板</t>
  </si>
  <si>
    <t>加巴喷丁胶囊(派汀)</t>
  </si>
  <si>
    <t>0.1gx10粒x5板</t>
  </si>
  <si>
    <t>来曲唑片(芙瑞)</t>
  </si>
  <si>
    <t>依托泊苷软胶囊</t>
  </si>
  <si>
    <t>50mg×10粒</t>
  </si>
  <si>
    <t>0.2gx10粒</t>
  </si>
  <si>
    <t>注射用紫杉醇</t>
  </si>
  <si>
    <t>100mg（白蛋白结合型）</t>
  </si>
  <si>
    <t>硫培非格司亭注射液</t>
  </si>
  <si>
    <t>0.6ml：6mgx1支</t>
  </si>
  <si>
    <t>甲磺酸阿帕替尼片</t>
  </si>
  <si>
    <t>0.425gx7片x2板</t>
  </si>
  <si>
    <t>0.25gx10片x3板</t>
  </si>
  <si>
    <t>培门冬酶注射液</t>
  </si>
  <si>
    <t>5ml:3750IU</t>
  </si>
  <si>
    <t>盐酸坦索罗辛缓释胶囊</t>
  </si>
  <si>
    <t>0.2mgx10粒</t>
  </si>
  <si>
    <t>盐酸曲美他嗪缓释片</t>
  </si>
  <si>
    <t>35mgx10片x3板</t>
  </si>
  <si>
    <t>0.425gx10片</t>
  </si>
  <si>
    <t>0.2mgx14片</t>
  </si>
  <si>
    <t>替吉奥胶囊</t>
  </si>
  <si>
    <t>20mgx14粒x3板</t>
  </si>
  <si>
    <t>盐酸氨溴索口服溶液(贝莱)</t>
  </si>
  <si>
    <t>100ml:0.3g</t>
  </si>
  <si>
    <t>克拉霉素缓释片</t>
  </si>
  <si>
    <t>0.5gx3片</t>
  </si>
  <si>
    <t>盐酸氨溴索片</t>
  </si>
  <si>
    <t>30mgx20片</t>
  </si>
  <si>
    <t>40mgx10片</t>
  </si>
  <si>
    <t>江苏豪森药业股份有限公司</t>
  </si>
  <si>
    <t>注射用米卡芬净钠</t>
  </si>
  <si>
    <t>江苏豪森药业集团有限公司(原:江苏豪森药业股份有限公司)</t>
  </si>
  <si>
    <t>瑞格列奈片(孚来迪)</t>
  </si>
  <si>
    <t>0.5mgx30片</t>
  </si>
  <si>
    <t>卡格列净片</t>
  </si>
  <si>
    <t>0.1gx14片</t>
  </si>
  <si>
    <t>头孢地尼胶囊</t>
  </si>
  <si>
    <t>0.1gx10粒</t>
  </si>
  <si>
    <t>50mgx2支</t>
  </si>
  <si>
    <t>琥珀酸普芦卡必利片</t>
  </si>
  <si>
    <t>2mgx7片</t>
  </si>
  <si>
    <t>雷贝拉唑钠肠溶片(瑞波特)</t>
  </si>
  <si>
    <t>10mgx7片x2板</t>
  </si>
  <si>
    <t xml:space="preserve">聚乙二醇洛塞那肽注射液
</t>
  </si>
  <si>
    <t>0.5ml：0.2mg/支</t>
  </si>
  <si>
    <t>浙江英诺珐医药有限公司</t>
  </si>
  <si>
    <t>复方鱼腥草合剂</t>
  </si>
  <si>
    <t>10mlx18瓶</t>
  </si>
  <si>
    <t>浙江康恩贝中药有限公司</t>
  </si>
  <si>
    <t>肠炎宁片</t>
  </si>
  <si>
    <t>0.42gx60片（薄膜衣）</t>
  </si>
  <si>
    <t>江西康恩贝中药有限公司</t>
  </si>
  <si>
    <t>0.42gx12片x3板(薄膜衣)</t>
  </si>
  <si>
    <t>浙江金华康恩贝生物制药有限公司</t>
  </si>
  <si>
    <t>肠炎宁颗粒</t>
  </si>
  <si>
    <t>10gx4袋</t>
  </si>
  <si>
    <t>江西天施康中药股份有限公司</t>
  </si>
  <si>
    <t>积雪苷霜软膏</t>
  </si>
  <si>
    <t>14g</t>
  </si>
  <si>
    <t>浙江康恩贝制药</t>
  </si>
  <si>
    <t>牛黄上清胶囊</t>
  </si>
  <si>
    <t>江西天施康弋阳</t>
  </si>
  <si>
    <t>复方陈香胃片</t>
  </si>
  <si>
    <t>0.28gx48片</t>
  </si>
  <si>
    <t>江西天施康</t>
  </si>
  <si>
    <t>红药胶囊</t>
  </si>
  <si>
    <t>0.25gx12粒x2板</t>
  </si>
  <si>
    <t>云南康恩贝(云南雄业)</t>
  </si>
  <si>
    <t>抗宫炎片(薄膜衣)</t>
  </si>
  <si>
    <t>0.3gx18片x4板</t>
  </si>
  <si>
    <t>0.41gx12片x2板(薄膜衣)</t>
  </si>
  <si>
    <t>云南康恩贝希陶药业</t>
  </si>
  <si>
    <t>江中药业股份有限公司</t>
  </si>
  <si>
    <t>0.4gx64片</t>
  </si>
  <si>
    <t>江中药业</t>
  </si>
  <si>
    <t>0.8gx8片x8板（薄膜衣）</t>
  </si>
  <si>
    <t>江中药业股份</t>
  </si>
  <si>
    <t>0.8g*32片（无糖型薄膜衣片）</t>
  </si>
  <si>
    <t>健胃消食片(小儿)</t>
  </si>
  <si>
    <t>0.5gx12片x6板(薄膜衣）</t>
  </si>
  <si>
    <t>0.8gx8片x4板(薄膜衣片)</t>
  </si>
  <si>
    <t>复方草珊瑚含片</t>
  </si>
  <si>
    <t>0.44gx48片</t>
  </si>
  <si>
    <t>江中健胃消食片</t>
  </si>
  <si>
    <t>0.5gx12片x3板(小儿)</t>
  </si>
  <si>
    <t>江中制药</t>
  </si>
  <si>
    <t>1gx6片x4板(大片)</t>
  </si>
  <si>
    <t>0.4gx8片x4板</t>
  </si>
  <si>
    <t>1gx6片x3板</t>
  </si>
  <si>
    <t>0.2gx12片x3板</t>
  </si>
  <si>
    <t>锐洁牌湿巾</t>
  </si>
  <si>
    <t>180mmx150mmx8片</t>
  </si>
  <si>
    <t>江中牌胖大海菊花乌梅桔红糖</t>
  </si>
  <si>
    <t>2g×12粒</t>
  </si>
  <si>
    <t>痔康片</t>
  </si>
  <si>
    <t>0.3gx24片x2板</t>
  </si>
  <si>
    <t>胃康灵胶囊</t>
  </si>
  <si>
    <t>0.4gx15粒x3板</t>
  </si>
  <si>
    <t>吉林福康</t>
  </si>
  <si>
    <t>参苓白术颗粒</t>
  </si>
  <si>
    <t>6gx15袋</t>
  </si>
  <si>
    <t>云南龙发</t>
  </si>
  <si>
    <t>古优牌氨糖钙</t>
  </si>
  <si>
    <t>1.0g*36片</t>
  </si>
  <si>
    <t>广州白云山制药股份有限公司广州白云山制药总厂</t>
  </si>
  <si>
    <t>枸橼酸西地那非片（金戈）</t>
  </si>
  <si>
    <t>0.5g*12粒*2板</t>
  </si>
  <si>
    <t>0.5g*12粒*4板</t>
  </si>
  <si>
    <t>阿莫西林克拉维酸钾片</t>
  </si>
  <si>
    <t>0.457g(400mg:57mg)x8片</t>
  </si>
  <si>
    <t>阿莫西林克拉维酸钾干混悬剂</t>
  </si>
  <si>
    <t>200mg:28.5mgx8袋</t>
  </si>
  <si>
    <t>头孢克肟颗粒</t>
  </si>
  <si>
    <t>50mgx8袋</t>
  </si>
  <si>
    <t>头孢克肟分散片</t>
  </si>
  <si>
    <t>0.25gx8片</t>
  </si>
  <si>
    <t>0.1gx10片x2板(薄膜衣)</t>
  </si>
  <si>
    <t>头孢丙烯分散片</t>
  </si>
  <si>
    <t>乙酰螺旋霉素片</t>
  </si>
  <si>
    <t>0.1gx24片(薄膜衣)</t>
  </si>
  <si>
    <t>盐酸环丙沙星片</t>
  </si>
  <si>
    <t>0.25gx6片x2板</t>
  </si>
  <si>
    <t>头孢克洛片</t>
  </si>
  <si>
    <t>0.25gx6片</t>
  </si>
  <si>
    <t>江苏万邦生化制药股份有限公司</t>
  </si>
  <si>
    <t>匹伐他汀钙片</t>
  </si>
  <si>
    <t>2mgx8片</t>
  </si>
  <si>
    <t>盐酸吡格列酮分散片</t>
  </si>
  <si>
    <t>替米沙坦片</t>
  </si>
  <si>
    <t>2mgx36片</t>
  </si>
  <si>
    <t>40mgx8片</t>
  </si>
  <si>
    <t>德国默克</t>
  </si>
  <si>
    <t>盐酸二甲双胍片(格华止)</t>
  </si>
  <si>
    <t>上海施贵宝制药</t>
  </si>
  <si>
    <t>甲巯咪唑片(赛治)</t>
  </si>
  <si>
    <t>10mgx50片</t>
  </si>
  <si>
    <t>富马酸比索洛尔片</t>
  </si>
  <si>
    <t>左甲状腺素钠片(优甲乐片)</t>
  </si>
  <si>
    <t>50ugx100片</t>
  </si>
  <si>
    <t>MerckKGaA</t>
  </si>
  <si>
    <t>500mgx20片</t>
  </si>
  <si>
    <t>上海施贵宝</t>
  </si>
  <si>
    <t>诺和诺德（中国）制药有限公司</t>
  </si>
  <si>
    <t>一次性使用无菌注射针</t>
  </si>
  <si>
    <t>30Gx7支(0.30x8mm)</t>
  </si>
  <si>
    <t>诺和诺德(中国)制药有限公司</t>
  </si>
  <si>
    <t>精蛋白生物合成人胰岛素注射液</t>
  </si>
  <si>
    <t>3ml:300iu(笔芯)</t>
  </si>
  <si>
    <t>门冬胰岛素注射液</t>
  </si>
  <si>
    <t>3ml：300单位(笔芯)</t>
  </si>
  <si>
    <t>胰岛素笔式数显注射器</t>
  </si>
  <si>
    <t>NovoPen5/1支</t>
  </si>
  <si>
    <t>德谷胰岛素注射液</t>
  </si>
  <si>
    <t>3ml：300单位</t>
  </si>
  <si>
    <t>重组人胰岛素注射液</t>
  </si>
  <si>
    <t>300IU/3ml/支(笔芯)</t>
  </si>
  <si>
    <t>生物合成人胰岛素注射液</t>
  </si>
  <si>
    <t>3毫升：300单位（笔芯）</t>
  </si>
  <si>
    <t>3ml:300单位(特充)</t>
  </si>
  <si>
    <t>精蛋白生物合成人胰岛素注射液(预混30R)</t>
  </si>
  <si>
    <t>400单位：10毫升x1支</t>
  </si>
  <si>
    <t>3毫升：300单位(笔芯)</t>
  </si>
  <si>
    <t>利拉鲁肽注射液</t>
  </si>
  <si>
    <t>3ml:18mg(预填充注射笔)</t>
  </si>
  <si>
    <t>门冬胰岛素30注射液</t>
  </si>
  <si>
    <t>3ml：300单位(特充)</t>
  </si>
  <si>
    <t>100单位/ml:3ml(笔芯)</t>
  </si>
  <si>
    <t>一次性使用无菌注射针(诺和针)</t>
  </si>
  <si>
    <t>32Gx7枚 0.23/0.25x6mm</t>
  </si>
  <si>
    <t>精蛋白生物合成人胰岛素注射液(诺和灵50R)</t>
  </si>
  <si>
    <t>300IU:3ml(笔芯)</t>
  </si>
  <si>
    <t>精蛋白生物合成人胰岛素注射液(预混诺和灵30R笔芯)</t>
  </si>
  <si>
    <t>300单位:3mlx1支(100iu/mlx3ml)</t>
  </si>
  <si>
    <t>诺和诺德中国</t>
  </si>
  <si>
    <t>地特胰岛素注射液</t>
  </si>
  <si>
    <t>300单位：3ml/支（笔芯）</t>
  </si>
  <si>
    <t>丹麦诺和诺德公司</t>
  </si>
  <si>
    <t>400IU/10ml/支</t>
  </si>
  <si>
    <t>诺和诺德</t>
  </si>
  <si>
    <t>济川药业集团有限公司</t>
  </si>
  <si>
    <t>蒲地蓝消炎口服液</t>
  </si>
  <si>
    <t>济川药业集团有限公司（原济川药业集团股份有限公司）</t>
  </si>
  <si>
    <t>小儿豉翘清热颗粒</t>
  </si>
  <si>
    <t>2gx9袋</t>
  </si>
  <si>
    <t>三拗片(薄膜衣)</t>
  </si>
  <si>
    <t>0.5gx24片</t>
  </si>
  <si>
    <t>健胃消食口服液</t>
  </si>
  <si>
    <t>川芎清脑颗粒</t>
  </si>
  <si>
    <t>成都盛世朗柯医药科技有限责任公司</t>
  </si>
  <si>
    <t>生理性海水鼻腔喷雾器</t>
  </si>
  <si>
    <t>浙江朗柯生物工程有限公司</t>
  </si>
  <si>
    <t>50ml（宝贝分享）</t>
  </si>
  <si>
    <t>生理性海水鼻腔喷雾器（鼻朗）</t>
  </si>
  <si>
    <t>79ml</t>
  </si>
  <si>
    <t>可调式鼻腔清洗器</t>
  </si>
  <si>
    <t>75ml双喷雾化</t>
  </si>
  <si>
    <t>液体伤口敷料</t>
  </si>
  <si>
    <t>50ml 生理性海水+芦荟粉</t>
  </si>
  <si>
    <t>等参海水鼻腔护理喷雾</t>
  </si>
  <si>
    <t>Gerolymato Str lnternational S.A.</t>
  </si>
  <si>
    <t>生理性海水鼻腔护理喷雾器</t>
  </si>
  <si>
    <t>60ml+60ml(定量喷雾A+定量喷雾B)</t>
  </si>
  <si>
    <t>高渗海水鼻咽喷雾器</t>
  </si>
  <si>
    <t>77ml（气液分离Ⅱ型）</t>
  </si>
  <si>
    <t>生理性海水鼻腔喷雾器（雷特伯恩）</t>
  </si>
  <si>
    <t>30mL</t>
  </si>
  <si>
    <t>江苏先声药业有限公司</t>
  </si>
  <si>
    <t>瑞舒伐他汀钙片10mg*7片</t>
  </si>
  <si>
    <t>南京先声东元制药有限公司</t>
  </si>
  <si>
    <t>瑞舒伐他汀钙片10mg*12片</t>
  </si>
  <si>
    <t>瑞舒伐他汀钙片10mg*28片</t>
  </si>
  <si>
    <t>苯磺酸左氨氯地平片2.5mgx21片</t>
  </si>
  <si>
    <t>2.5mgx21片</t>
  </si>
  <si>
    <t>先声药业有限公司(原：海南先声药业有限公司)</t>
  </si>
  <si>
    <t>蒙脱石散3g*15袋</t>
  </si>
  <si>
    <t>3gx15袋</t>
  </si>
  <si>
    <t>健脾八珍糕24块</t>
  </si>
  <si>
    <t>8.3gx24块</t>
  </si>
  <si>
    <t>江苏新海康制药有限公司(原高邮市兆康制药)</t>
  </si>
  <si>
    <t>蒙脱石分散片1.0g*18片</t>
  </si>
  <si>
    <t>1.0gx18片</t>
  </si>
  <si>
    <t>咳喘宁口服液8支</t>
  </si>
  <si>
    <t>10mlx8支</t>
  </si>
  <si>
    <t>阿莫西林颗粒125mgx18袋</t>
  </si>
  <si>
    <t>125mgx18袋</t>
  </si>
  <si>
    <t>阿莫西林克拉维酸钾颗粒9袋</t>
  </si>
  <si>
    <t>0.15625gx9袋</t>
  </si>
  <si>
    <t>阿莫西林克拉维酸钾片12片</t>
  </si>
  <si>
    <t>0.25g:0.0625gx12片</t>
  </si>
  <si>
    <t>头孢克洛干混悬颗粒12袋</t>
  </si>
  <si>
    <t>双氯芬酸钠缓释胶囊30粒</t>
  </si>
  <si>
    <t>50mgx30粒</t>
  </si>
  <si>
    <t>中国药科大学制药有限公司</t>
  </si>
  <si>
    <t>阿尔法骨化醇0.25ugx30粒</t>
  </si>
  <si>
    <t>0.25ugx30粒</t>
  </si>
  <si>
    <t>南通华山药业有限公司</t>
  </si>
  <si>
    <t>阿尔法骨化醇0.5μgx20粒</t>
  </si>
  <si>
    <t>0.5μgx20粒</t>
  </si>
  <si>
    <t>双氯芬酸钠凝胶2支</t>
  </si>
  <si>
    <t>15g:0.15gx2支</t>
  </si>
  <si>
    <t>气血康</t>
  </si>
  <si>
    <t>10mlx30支</t>
  </si>
  <si>
    <t>杭州中美华东制药有限公司</t>
  </si>
  <si>
    <t>阿卡波糖片(卡博平)</t>
  </si>
  <si>
    <t>百令胶囊</t>
  </si>
  <si>
    <t>0.5gx42粒</t>
  </si>
  <si>
    <t>盐酸吡格列酮片(卡司平)</t>
  </si>
  <si>
    <t>克拉霉素片</t>
  </si>
  <si>
    <t>0.25gx14片</t>
  </si>
  <si>
    <t>泮托拉唑钠肠溶胶囊</t>
  </si>
  <si>
    <t>他克莫司胶囊</t>
  </si>
  <si>
    <t>环孢素软胶囊(微乳化制剂)</t>
  </si>
  <si>
    <t>25mgx50粒</t>
  </si>
  <si>
    <t>吗替麦考酚酯分散片</t>
  </si>
  <si>
    <t>0.25gx10片x4板</t>
  </si>
  <si>
    <t>齐鲁制药有限公司</t>
  </si>
  <si>
    <t>15ml:0.15g</t>
  </si>
  <si>
    <t>齐鲁制药(海南)有限公司</t>
  </si>
  <si>
    <t>艾地苯醌片</t>
  </si>
  <si>
    <t>30mgx12片</t>
  </si>
  <si>
    <t>盐酸特拉唑嗪胶囊</t>
  </si>
  <si>
    <t>2mgx12粒x2板</t>
  </si>
  <si>
    <t>0.25gx48片</t>
  </si>
  <si>
    <t>20mgx1片</t>
  </si>
  <si>
    <t>盐酸特比萘芬阴道泡腾片</t>
  </si>
  <si>
    <t>50mgx3片</t>
  </si>
  <si>
    <t>盐酸特比萘芬阴道泡腾片(丁克)</t>
  </si>
  <si>
    <t>单唾液酸四己糖神经节苷脂钠注射液</t>
  </si>
  <si>
    <t>2ml:20mg</t>
  </si>
  <si>
    <t>左西孟旦注射液</t>
  </si>
  <si>
    <t>5ml：12.5mg×1支</t>
  </si>
  <si>
    <t>注射用紫杉醇（白蛋白结合型）</t>
  </si>
  <si>
    <t>贝伐珠单抗注射液</t>
  </si>
  <si>
    <t>100mg:4ml</t>
  </si>
  <si>
    <t>盐酸特比萘芬片</t>
  </si>
  <si>
    <t>0.125gx12片</t>
  </si>
  <si>
    <t>100mgx2片</t>
  </si>
  <si>
    <t>5mgx15片x2板</t>
  </si>
  <si>
    <t>羟基脲片</t>
  </si>
  <si>
    <t>华法林钠片</t>
  </si>
  <si>
    <t>2.5mgx80片</t>
  </si>
  <si>
    <t>胞磷胆碱钠胶囊</t>
  </si>
  <si>
    <t>0.1gx42粒</t>
  </si>
  <si>
    <t>0.3gx30片</t>
  </si>
  <si>
    <t>30ml:0.3gx1瓶</t>
  </si>
  <si>
    <t>头孢丙烯胶囊</t>
  </si>
  <si>
    <t>0.25gx12粒</t>
  </si>
  <si>
    <t>4mgx7片</t>
  </si>
  <si>
    <t>白葡奈氏菌片</t>
  </si>
  <si>
    <t>0.3mgx80片</t>
  </si>
  <si>
    <t>尼莫地平缓释片</t>
  </si>
  <si>
    <t>60mgx24片</t>
  </si>
  <si>
    <t>20mgx2片x2板</t>
  </si>
  <si>
    <t>0.4ml：0.4mgx10支</t>
  </si>
  <si>
    <t>甲巯咪唑乳膏</t>
  </si>
  <si>
    <t>右旋糖酐70滴眼液</t>
  </si>
  <si>
    <t>0.1％(0.4ml:0.4mg)/支x10支</t>
  </si>
  <si>
    <t>头孢丙烯颗粒</t>
  </si>
  <si>
    <t>0.125gx6袋</t>
  </si>
  <si>
    <t>头孢特仑新戊酯片</t>
  </si>
  <si>
    <t>100mgx6片x1板</t>
  </si>
  <si>
    <t>阿奇霉素胶囊</t>
  </si>
  <si>
    <t>0.25gx12粒x1板</t>
  </si>
  <si>
    <t xml:space="preserve">10mgx12片（薄膜衣）
</t>
  </si>
  <si>
    <t>盐酸左西替利嗪片</t>
  </si>
  <si>
    <t>普罗布考片</t>
  </si>
  <si>
    <t>0.125gx32片</t>
  </si>
  <si>
    <t>成都恒瑞制药有限公司</t>
  </si>
  <si>
    <t>盐酸二甲双胍缓释片(倍顺)</t>
  </si>
  <si>
    <t>0.5gx10片x3板</t>
  </si>
  <si>
    <t>瀚晖制药有限公司</t>
  </si>
  <si>
    <t>瀚晖制药有限公司（原海正辉瑞制药有限公司）</t>
  </si>
  <si>
    <t>0.15gx6片</t>
  </si>
  <si>
    <t>普伐他汀钠片</t>
  </si>
  <si>
    <t>氨氯地平阿托伐他汀钙片</t>
  </si>
  <si>
    <t>5mg：10mgx7片</t>
  </si>
  <si>
    <t>盐酸米诺环素胶囊</t>
  </si>
  <si>
    <t>100mgx10粒</t>
  </si>
  <si>
    <t>中山中智（盒）</t>
  </si>
  <si>
    <t>康复新液（盒）</t>
  </si>
  <si>
    <t>中美史克系列</t>
  </si>
  <si>
    <t>江苏恒瑞</t>
  </si>
  <si>
    <t>浙江英诺珐</t>
  </si>
  <si>
    <t>江中任务</t>
  </si>
  <si>
    <t>联邦系列</t>
  </si>
  <si>
    <t>华邦系列</t>
  </si>
  <si>
    <t>先声系列</t>
  </si>
  <si>
    <t>拜耳OTC</t>
  </si>
  <si>
    <t>辉瑞制药</t>
  </si>
  <si>
    <t>丽珠制药（按盒数考核）</t>
  </si>
  <si>
    <t>拜耳rx</t>
  </si>
  <si>
    <t>赛诺菲</t>
  </si>
  <si>
    <t>齐鲁系列</t>
  </si>
  <si>
    <t>华润三九</t>
  </si>
  <si>
    <t>惠氏系列</t>
  </si>
  <si>
    <t>盛世朗柯</t>
  </si>
  <si>
    <t>北京诺华</t>
  </si>
  <si>
    <t>4月任务</t>
  </si>
  <si>
    <t>5月任务</t>
  </si>
  <si>
    <t>6月任务</t>
  </si>
  <si>
    <t>7月任务</t>
  </si>
  <si>
    <t>8月任务</t>
  </si>
  <si>
    <t>9月任务</t>
  </si>
  <si>
    <t>旗舰片区</t>
  </si>
  <si>
    <t>西门片区</t>
  </si>
  <si>
    <t>城郊一片</t>
  </si>
  <si>
    <t>新津片区</t>
  </si>
  <si>
    <t>北门片区</t>
  </si>
  <si>
    <t>城郊二片</t>
  </si>
  <si>
    <r>
      <rPr>
        <sz val="9"/>
        <rFont val="宋体"/>
        <charset val="0"/>
      </rPr>
      <t>四川太极崇州市崇阳镇永康东路药店</t>
    </r>
    <r>
      <rPr>
        <sz val="9"/>
        <rFont val="Arial"/>
        <charset val="0"/>
      </rPr>
      <t xml:space="preserve"> </t>
    </r>
  </si>
  <si>
    <t>四川太极金牛区沙湾东一路药店</t>
  </si>
  <si>
    <t>四川太极高新区泰和二街药店</t>
  </si>
  <si>
    <t>四川太极大邑县观音阁街西段店</t>
  </si>
  <si>
    <t>四川太极大邑晋原街道金巷西街药店</t>
  </si>
  <si>
    <t>驷马桥</t>
  </si>
  <si>
    <t>四川太极青羊区蜀源路药店</t>
  </si>
  <si>
    <t>四川太极青羊区金祥路药店</t>
  </si>
  <si>
    <t>四川太极成华区水碾河路药店</t>
  </si>
  <si>
    <r>
      <rPr>
        <sz val="10"/>
        <rFont val="宋体"/>
        <charset val="0"/>
      </rPr>
      <t>合计</t>
    </r>
    <r>
      <rPr>
        <sz val="10"/>
        <rFont val="Arial"/>
        <charset val="0"/>
      </rPr>
      <t xml:space="preserve"> </t>
    </r>
  </si>
  <si>
    <t>厂家名称</t>
  </si>
  <si>
    <t>厂家联系人</t>
  </si>
  <si>
    <t>联系电话</t>
  </si>
  <si>
    <t>谢鑫</t>
  </si>
  <si>
    <t>王天琪</t>
  </si>
  <si>
    <t>童永洪</t>
  </si>
  <si>
    <t>汪雪梅</t>
  </si>
  <si>
    <t>李玉</t>
  </si>
  <si>
    <t>澜花花</t>
  </si>
  <si>
    <t>杨芳</t>
  </si>
  <si>
    <t>何柯欣</t>
  </si>
  <si>
    <t>黄伟</t>
  </si>
  <si>
    <t>姜黎</t>
  </si>
  <si>
    <t>舒洁梅</t>
  </si>
  <si>
    <t>李攀</t>
  </si>
  <si>
    <t>王丽明</t>
  </si>
  <si>
    <t>宋晓蓉</t>
  </si>
  <si>
    <t>曾玉成</t>
  </si>
  <si>
    <t>石清蓉</t>
  </si>
  <si>
    <t>李玲</t>
  </si>
  <si>
    <t>楚从江</t>
  </si>
  <si>
    <t>王月</t>
  </si>
  <si>
    <t>刘晏西</t>
  </si>
  <si>
    <t>曾杰</t>
  </si>
  <si>
    <t>胡俊</t>
  </si>
  <si>
    <t>赵丹</t>
  </si>
  <si>
    <t>贾雨菲</t>
  </si>
  <si>
    <t>秦梅</t>
  </si>
  <si>
    <t>邓骅</t>
  </si>
  <si>
    <t>核心厂家奖学金奖励确认表（2021年2-4月）</t>
  </si>
  <si>
    <t>奖励政策</t>
  </si>
  <si>
    <t>支付方式</t>
  </si>
  <si>
    <t>厂家负责人确认签字</t>
  </si>
  <si>
    <t>备注</t>
  </si>
  <si>
    <r>
      <rPr>
        <sz val="12"/>
        <color rgb="FFFF0000"/>
        <rFont val="宋体"/>
        <charset val="134"/>
      </rPr>
      <t>奖励每月完成率前三名</t>
    </r>
    <r>
      <rPr>
        <sz val="12"/>
        <rFont val="宋体"/>
        <charset val="134"/>
      </rPr>
      <t xml:space="preserve">
完成率第一名奖励</t>
    </r>
    <r>
      <rPr>
        <sz val="12"/>
        <color rgb="FFFF0000"/>
        <rFont val="宋体"/>
        <charset val="134"/>
      </rPr>
      <t>300</t>
    </r>
    <r>
      <rPr>
        <sz val="12"/>
        <rFont val="宋体"/>
        <charset val="134"/>
      </rPr>
      <t>元，完成率第二名奖励</t>
    </r>
    <r>
      <rPr>
        <sz val="12"/>
        <color rgb="FFFF0000"/>
        <rFont val="宋体"/>
        <charset val="134"/>
      </rPr>
      <t>200</t>
    </r>
    <r>
      <rPr>
        <sz val="12"/>
        <rFont val="宋体"/>
        <charset val="134"/>
      </rPr>
      <t>元，完成率第三名奖励</t>
    </r>
    <r>
      <rPr>
        <sz val="12"/>
        <color rgb="FFFF0000"/>
        <rFont val="宋体"/>
        <charset val="134"/>
      </rPr>
      <t>100</t>
    </r>
    <r>
      <rPr>
        <sz val="12"/>
        <rFont val="宋体"/>
        <charset val="134"/>
      </rPr>
      <t>元（不与其他奖励同享）</t>
    </r>
  </si>
  <si>
    <t>珠海联邦（3月起执行）</t>
  </si>
  <si>
    <t>拜耳otc</t>
  </si>
  <si>
    <r>
      <rPr>
        <b/>
        <sz val="12"/>
        <color rgb="FFFF0000"/>
        <rFont val="宋体"/>
        <charset val="134"/>
      </rPr>
      <t>奖励每月完成率前6名</t>
    </r>
    <r>
      <rPr>
        <sz val="12"/>
        <rFont val="宋体"/>
        <charset val="134"/>
      </rPr>
      <t xml:space="preserve">
完成率第1名奖励300元，完成率第2-3名奖励200元，完成率第4-6名奖励100元</t>
    </r>
  </si>
  <si>
    <r>
      <t xml:space="preserve">完成率达80%即可参与排名，按完成率及销售额双排名
</t>
    </r>
    <r>
      <rPr>
        <sz val="12"/>
        <color rgb="FFFF0000"/>
        <rFont val="宋体"/>
        <charset val="134"/>
      </rPr>
      <t>且以上奖励可重复享受，如：一个门店完成19个厂家系列任务都是完成率双排名均是第一名，那当月可获得5700元奖励</t>
    </r>
  </si>
  <si>
    <t>id</t>
  </si>
  <si>
    <t>品名</t>
  </si>
  <si>
    <t>厂家</t>
  </si>
  <si>
    <t>正大天晴系列</t>
  </si>
  <si>
    <t>云南白药</t>
  </si>
  <si>
    <t>中智系列</t>
  </si>
  <si>
    <t>复方樟脑乳膏（重点）</t>
  </si>
  <si>
    <t>帕司烟肼片（取消）</t>
  </si>
  <si>
    <t>盐酸多塞平乳膏(普爱宁)（取消）</t>
  </si>
  <si>
    <t>他扎罗汀乳膏（取消）</t>
  </si>
  <si>
    <t>10mgx12片（薄膜衣）</t>
  </si>
  <si>
    <t>实际销售</t>
  </si>
  <si>
    <t>完成率</t>
  </si>
  <si>
    <t>完成率排名</t>
  </si>
  <si>
    <t>销售额排名</t>
  </si>
  <si>
    <t>综合排名</t>
  </si>
  <si>
    <t>2021年好医生康复新液（两个规格）销售指标分配</t>
  </si>
  <si>
    <t>门店名称</t>
  </si>
  <si>
    <t>片区名称</t>
  </si>
  <si>
    <t>分级</t>
  </si>
  <si>
    <t>134798销售</t>
  </si>
  <si>
    <t>199867销售</t>
  </si>
  <si>
    <t>总销售</t>
  </si>
  <si>
    <t>月均交易笔数</t>
  </si>
  <si>
    <t>基数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</si>
  <si>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</si>
  <si>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</si>
  <si>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</si>
  <si>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</si>
  <si>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</si>
  <si>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</si>
  <si>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</si>
  <si>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</si>
  <si>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</si>
  <si>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</si>
  <si>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</si>
  <si>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</si>
  <si>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T</t>
  </si>
  <si>
    <t>A1</t>
  </si>
  <si>
    <t>A2</t>
  </si>
  <si>
    <t>A3</t>
  </si>
  <si>
    <t>B1</t>
  </si>
  <si>
    <t>B2</t>
  </si>
  <si>
    <t>C1</t>
  </si>
  <si>
    <t>C2</t>
  </si>
  <si>
    <t>宏济中路</t>
  </si>
  <si>
    <t>经一路</t>
  </si>
  <si>
    <t>科华北路</t>
  </si>
  <si>
    <t>日均销售</t>
  </si>
  <si>
    <t>门店类型</t>
  </si>
  <si>
    <t>销售数据</t>
  </si>
  <si>
    <r>
      <rPr>
        <sz val="9"/>
        <rFont val="宋体"/>
        <charset val="0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0"/>
      </rPr>
      <t>邛崃片</t>
    </r>
  </si>
  <si>
    <r>
      <rPr>
        <sz val="9"/>
        <rFont val="宋体"/>
        <charset val="134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134"/>
      </rPr>
      <t>邛崃片</t>
    </r>
  </si>
  <si>
    <r>
      <rPr>
        <sz val="9"/>
        <rFont val="宋体"/>
        <charset val="0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0"/>
      </rPr>
      <t>新津片</t>
    </r>
  </si>
  <si>
    <r>
      <rPr>
        <sz val="9"/>
        <rFont val="宋体"/>
        <charset val="0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0"/>
      </rPr>
      <t>大邑片</t>
    </r>
  </si>
  <si>
    <r>
      <rPr>
        <sz val="9"/>
        <color rgb="FFFF0000"/>
        <rFont val="宋体"/>
        <charset val="0"/>
      </rPr>
      <t>城郊一片</t>
    </r>
    <r>
      <rPr>
        <sz val="9"/>
        <color rgb="FFFF0000"/>
        <rFont val="Arial"/>
        <charset val="0"/>
      </rPr>
      <t>/</t>
    </r>
    <r>
      <rPr>
        <sz val="9"/>
        <color rgb="FFFF0000"/>
        <rFont val="宋体"/>
        <charset val="0"/>
      </rPr>
      <t>大邑片</t>
    </r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</si>
</sst>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5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b/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color rgb="FF000000"/>
      <name val="Arial"/>
      <charset val="0"/>
    </font>
    <font>
      <sz val="10"/>
      <color rgb="FF000000"/>
      <name val="宋体"/>
      <charset val="134"/>
    </font>
    <font>
      <sz val="12"/>
      <color rgb="FFFF0000"/>
      <name val="微软雅黑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0"/>
      <scheme val="minor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0"/>
      <scheme val="minor"/>
    </font>
    <font>
      <sz val="8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9" fillId="29" borderId="13" applyNumberFormat="0" applyAlignment="0" applyProtection="0">
      <alignment vertical="center"/>
    </xf>
    <xf numFmtId="0" fontId="51" fillId="29" borderId="8" applyNumberFormat="0" applyAlignment="0" applyProtection="0">
      <alignment vertical="center"/>
    </xf>
    <xf numFmtId="0" fontId="52" fillId="31" borderId="14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0" borderId="1" xfId="1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9" fontId="0" fillId="0" borderId="1" xfId="11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9" fontId="0" fillId="0" borderId="0" xfId="1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1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.23&#35745;&#21010;\11.23&#35745;&#21010;&#275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0.23&#35745;&#21010;\10.23&#35745;&#21010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521;&#35834;&#2964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08;&#2276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800;&#2766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23计划母表"/>
      <sheetName val="11.20采价表"/>
      <sheetName val="何玉英"/>
      <sheetName val="要货数量"/>
      <sheetName val="退货"/>
      <sheetName val="Sheet2"/>
    </sheetNames>
    <sheetDataSet>
      <sheetData sheetId="0" refreshError="1"/>
      <sheetData sheetId="1" refreshError="1"/>
      <sheetData sheetId="2" refreshError="1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</row>
        <row r="2">
          <cell r="D2">
            <v>198315</v>
          </cell>
          <cell r="E2" t="str">
            <v>一次性使用医用口罩</v>
          </cell>
          <cell r="F2" t="str">
            <v/>
          </cell>
          <cell r="G2" t="str">
            <v>10个 RK/KZ-A 175mmx95mm</v>
          </cell>
          <cell r="H2" t="str">
            <v>包</v>
          </cell>
          <cell r="I2" t="str">
            <v>四川蓉康世圣药业有限责任公司新都分公司</v>
          </cell>
        </row>
        <row r="3">
          <cell r="D3">
            <v>118954</v>
          </cell>
          <cell r="E3" t="str">
            <v>连花清瘟胶囊</v>
          </cell>
          <cell r="F3" t="str">
            <v/>
          </cell>
          <cell r="G3" t="str">
            <v>0.35gx36粒</v>
          </cell>
          <cell r="H3" t="str">
            <v>盒</v>
          </cell>
          <cell r="I3" t="str">
            <v>石家庄以岭药业股份有限公司</v>
          </cell>
        </row>
        <row r="4">
          <cell r="D4">
            <v>1949</v>
          </cell>
          <cell r="E4" t="str">
            <v>藿香正气水</v>
          </cell>
          <cell r="F4" t="str">
            <v/>
          </cell>
          <cell r="G4" t="str">
            <v>10mlx10支</v>
          </cell>
          <cell r="H4" t="str">
            <v>盒</v>
          </cell>
          <cell r="I4" t="str">
            <v>四川省通园制药集团有限公司</v>
          </cell>
        </row>
        <row r="5">
          <cell r="D5">
            <v>33974</v>
          </cell>
          <cell r="E5" t="str">
            <v>咳舒糖浆</v>
          </cell>
          <cell r="F5" t="str">
            <v/>
          </cell>
          <cell r="G5" t="str">
            <v>100ml</v>
          </cell>
          <cell r="H5" t="str">
            <v>瓶</v>
          </cell>
          <cell r="I5" t="str">
            <v>太极集团浙江东方制药有限公司</v>
          </cell>
        </row>
        <row r="6">
          <cell r="D6">
            <v>35100</v>
          </cell>
          <cell r="E6" t="str">
            <v>夏桑菊颗粒</v>
          </cell>
          <cell r="F6" t="str">
            <v/>
          </cell>
          <cell r="G6" t="str">
            <v>10gx20袋</v>
          </cell>
          <cell r="H6" t="str">
            <v>袋</v>
          </cell>
          <cell r="I6" t="str">
            <v>太极集团重庆桐君阁药厂有限公司</v>
          </cell>
        </row>
        <row r="7">
          <cell r="D7">
            <v>184685</v>
          </cell>
          <cell r="E7" t="str">
            <v>风油精</v>
          </cell>
          <cell r="F7" t="str">
            <v/>
          </cell>
          <cell r="G7" t="str">
            <v>6ml</v>
          </cell>
          <cell r="H7" t="str">
            <v>盒</v>
          </cell>
          <cell r="I7" t="str">
            <v>上海中华药业有限公司</v>
          </cell>
        </row>
        <row r="8">
          <cell r="D8">
            <v>19577</v>
          </cell>
          <cell r="E8" t="str">
            <v>人丹</v>
          </cell>
          <cell r="F8" t="str">
            <v/>
          </cell>
          <cell r="G8" t="str">
            <v>1.725g</v>
          </cell>
          <cell r="H8" t="str">
            <v>盒</v>
          </cell>
          <cell r="I8" t="str">
            <v>广州王老吉药业股份有限公司</v>
          </cell>
        </row>
        <row r="9">
          <cell r="D9">
            <v>127932</v>
          </cell>
          <cell r="E9" t="str">
            <v>苏黄止咳胶囊</v>
          </cell>
          <cell r="F9" t="str">
            <v/>
          </cell>
          <cell r="G9" t="str">
            <v>0.45g*9粒</v>
          </cell>
          <cell r="H9" t="str">
            <v>盒</v>
          </cell>
          <cell r="I9" t="str">
            <v>扬子江药业集团北京海燕药业有限公司</v>
          </cell>
        </row>
        <row r="10">
          <cell r="D10">
            <v>161198</v>
          </cell>
          <cell r="E10" t="str">
            <v>乳酸菌素片</v>
          </cell>
          <cell r="F10" t="str">
            <v/>
          </cell>
          <cell r="G10" t="str">
            <v>0.4gx64片</v>
          </cell>
          <cell r="H10" t="str">
            <v>盒</v>
          </cell>
          <cell r="I10" t="str">
            <v>江中药业股份有限公司</v>
          </cell>
        </row>
        <row r="11">
          <cell r="D11">
            <v>205174</v>
          </cell>
          <cell r="E11" t="str">
            <v>人绒毛膜促性腺激素检测试纸（胶体金法）</v>
          </cell>
          <cell r="F11" t="str">
            <v/>
          </cell>
          <cell r="G11" t="str">
            <v>1人份/袋(条Ⅰ型）</v>
          </cell>
          <cell r="H11" t="str">
            <v>袋</v>
          </cell>
          <cell r="I11" t="str">
            <v>南通伊仕生物技术股份有限公司</v>
          </cell>
        </row>
        <row r="12">
          <cell r="D12">
            <v>201309</v>
          </cell>
          <cell r="E12" t="str">
            <v>急支糖浆</v>
          </cell>
          <cell r="F12" t="str">
            <v/>
          </cell>
          <cell r="G12" t="str">
            <v>180ml</v>
          </cell>
          <cell r="H12" t="str">
            <v>瓶</v>
          </cell>
          <cell r="I12" t="str">
            <v>太极集团浙江东方制药有限公司</v>
          </cell>
        </row>
        <row r="13">
          <cell r="D13">
            <v>207667</v>
          </cell>
          <cell r="E13" t="str">
            <v>医用防护口罩</v>
          </cell>
          <cell r="F13" t="str">
            <v/>
          </cell>
          <cell r="G13" t="str">
            <v>挂耳折叠型 16cmx11cm 1只</v>
          </cell>
          <cell r="H13" t="str">
            <v>只</v>
          </cell>
          <cell r="I13" t="str">
            <v>河南省安邦卫材有限公司</v>
          </cell>
        </row>
        <row r="14">
          <cell r="D14">
            <v>118077</v>
          </cell>
          <cell r="E14" t="str">
            <v>创面消毒喷雾剂</v>
          </cell>
          <cell r="F14" t="str">
            <v>百多邦</v>
          </cell>
          <cell r="G14" t="str">
            <v>70ml</v>
          </cell>
          <cell r="H14" t="str">
            <v>瓶</v>
          </cell>
          <cell r="I14" t="str">
            <v>中美天津史克制药有限公司</v>
          </cell>
        </row>
        <row r="15">
          <cell r="D15">
            <v>198856</v>
          </cell>
          <cell r="E15" t="str">
            <v>百合康牌钙维生素D软胶囊</v>
          </cell>
          <cell r="F15" t="str">
            <v/>
          </cell>
          <cell r="G15" t="str">
            <v>1000mgx60粒</v>
          </cell>
          <cell r="H15" t="str">
            <v>盒</v>
          </cell>
          <cell r="I15" t="str">
            <v>威海百合生物技术股份有限公司</v>
          </cell>
        </row>
        <row r="16">
          <cell r="D16">
            <v>9937</v>
          </cell>
          <cell r="E16" t="str">
            <v>医用脱脂纱布垫</v>
          </cell>
          <cell r="F16" t="str">
            <v/>
          </cell>
          <cell r="G16" t="str">
            <v>6cmx6cmx8cmx2片</v>
          </cell>
          <cell r="H16" t="str">
            <v>个</v>
          </cell>
          <cell r="I16" t="str">
            <v>成都市卫生材料厂</v>
          </cell>
        </row>
        <row r="17">
          <cell r="D17">
            <v>144423</v>
          </cell>
          <cell r="E17" t="str">
            <v>健胃消食片</v>
          </cell>
          <cell r="F17" t="str">
            <v/>
          </cell>
          <cell r="G17" t="str">
            <v>0.8g*32片（无糖型薄膜衣片）</v>
          </cell>
          <cell r="H17" t="str">
            <v>盒</v>
          </cell>
          <cell r="I17" t="str">
            <v>江中药业股份有限公司</v>
          </cell>
        </row>
        <row r="18">
          <cell r="D18">
            <v>206240</v>
          </cell>
          <cell r="E18" t="str">
            <v>云南白药创可贴</v>
          </cell>
          <cell r="F18" t="str">
            <v/>
          </cell>
          <cell r="G18" t="str">
            <v>6片</v>
          </cell>
          <cell r="H18" t="str">
            <v>盒</v>
          </cell>
          <cell r="I18" t="str">
            <v>云南白药集团无锡药业有限公司</v>
          </cell>
        </row>
        <row r="19">
          <cell r="D19">
            <v>190565</v>
          </cell>
          <cell r="E19" t="str">
            <v>一次性使用医用口罩</v>
          </cell>
          <cell r="F19" t="str">
            <v/>
          </cell>
          <cell r="G19" t="str">
            <v>10只（17x18cm-3p浅绿橡筋非灭菌型）</v>
          </cell>
          <cell r="H19" t="str">
            <v>包</v>
          </cell>
          <cell r="I19" t="str">
            <v>振德医疗用品股份有限公司</v>
          </cell>
        </row>
        <row r="20">
          <cell r="D20">
            <v>195709</v>
          </cell>
          <cell r="E20" t="str">
            <v>三鞭补酒</v>
          </cell>
          <cell r="F20" t="str">
            <v/>
          </cell>
          <cell r="G20" t="str">
            <v>125ml玻璃瓶</v>
          </cell>
          <cell r="H20" t="str">
            <v>瓶</v>
          </cell>
          <cell r="I20" t="str">
            <v>烟台中亚医药保健酒有限公司</v>
          </cell>
        </row>
        <row r="21">
          <cell r="D21">
            <v>91</v>
          </cell>
          <cell r="E21" t="str">
            <v>布洛芬缓释胶囊(芬必得)</v>
          </cell>
          <cell r="F21" t="str">
            <v/>
          </cell>
          <cell r="G21" t="str">
            <v>300mgx20粒</v>
          </cell>
          <cell r="H21" t="str">
            <v>盒</v>
          </cell>
          <cell r="I21" t="str">
            <v>中美天津史克制药有限公司</v>
          </cell>
        </row>
        <row r="22">
          <cell r="D22">
            <v>35102</v>
          </cell>
          <cell r="E22" t="str">
            <v>复方板蓝根颗粒</v>
          </cell>
          <cell r="F22" t="str">
            <v/>
          </cell>
          <cell r="G22" t="str">
            <v>15gx20袋</v>
          </cell>
          <cell r="H22" t="str">
            <v>袋</v>
          </cell>
          <cell r="I22" t="str">
            <v>太极集团重庆桐君阁药厂有限公司</v>
          </cell>
        </row>
        <row r="23">
          <cell r="D23">
            <v>191528</v>
          </cell>
          <cell r="E23" t="str">
            <v>磷酸奥司他韦胶囊</v>
          </cell>
          <cell r="F23" t="str">
            <v/>
          </cell>
          <cell r="G23" t="str">
            <v>75mgx6粒</v>
          </cell>
          <cell r="H23" t="str">
            <v>盒</v>
          </cell>
          <cell r="I23" t="str">
            <v>宜昌东阳光长江药业股份有限公司（宜昌长江药业有限公司）</v>
          </cell>
        </row>
        <row r="24">
          <cell r="D24">
            <v>139379</v>
          </cell>
          <cell r="E24" t="str">
            <v>感冒清热颗粒</v>
          </cell>
          <cell r="F24" t="str">
            <v/>
          </cell>
          <cell r="G24" t="str">
            <v>12g*12袋</v>
          </cell>
          <cell r="H24" t="str">
            <v>盒</v>
          </cell>
          <cell r="I24" t="str">
            <v>太极集团重庆中药二厂</v>
          </cell>
        </row>
        <row r="25">
          <cell r="D25">
            <v>207587</v>
          </cell>
          <cell r="E25" t="str">
            <v>百合康牌B族维生素片</v>
          </cell>
          <cell r="F25" t="str">
            <v/>
          </cell>
          <cell r="G25" t="str">
            <v>600mgx50片(甜橙味)</v>
          </cell>
          <cell r="H25" t="str">
            <v>盒</v>
          </cell>
          <cell r="I25" t="str">
            <v>威海百合生物技术股份有限公司</v>
          </cell>
        </row>
        <row r="26">
          <cell r="D26">
            <v>84174</v>
          </cell>
          <cell r="E26" t="str">
            <v>六味地黄丸</v>
          </cell>
          <cell r="F26" t="str">
            <v/>
          </cell>
          <cell r="G26" t="str">
            <v>126丸/瓶(浓缩丸)</v>
          </cell>
          <cell r="H26" t="str">
            <v>盒</v>
          </cell>
          <cell r="I26" t="str">
            <v>太极集团重庆中药二厂</v>
          </cell>
        </row>
        <row r="27">
          <cell r="D27">
            <v>46836</v>
          </cell>
          <cell r="E27" t="str">
            <v>风油精</v>
          </cell>
          <cell r="F27" t="str">
            <v/>
          </cell>
          <cell r="G27" t="str">
            <v>6ml</v>
          </cell>
          <cell r="H27" t="str">
            <v>瓶</v>
          </cell>
          <cell r="I27" t="str">
            <v>黄石卫生材料药业有限公司</v>
          </cell>
        </row>
        <row r="28">
          <cell r="D28">
            <v>88132</v>
          </cell>
          <cell r="E28" t="str">
            <v>隆力奇驱蚊花露水</v>
          </cell>
          <cell r="F28" t="str">
            <v/>
          </cell>
          <cell r="G28" t="str">
            <v>195ml(复合花果香型)</v>
          </cell>
          <cell r="H28" t="str">
            <v>瓶</v>
          </cell>
          <cell r="I28" t="str">
            <v>江苏隆力奇生物科技股份有限公司</v>
          </cell>
        </row>
        <row r="29">
          <cell r="D29">
            <v>140054</v>
          </cell>
          <cell r="E29" t="str">
            <v>复方金银花颗粒</v>
          </cell>
          <cell r="F29" t="str">
            <v/>
          </cell>
          <cell r="G29" t="str">
            <v>10gx10袋</v>
          </cell>
          <cell r="H29" t="str">
            <v>盒</v>
          </cell>
          <cell r="I29" t="str">
            <v>广州诺金制药有限公司</v>
          </cell>
        </row>
        <row r="30">
          <cell r="D30">
            <v>200107</v>
          </cell>
          <cell r="E30" t="str">
            <v>一次性使用医用口罩</v>
          </cell>
          <cell r="F30" t="str">
            <v/>
          </cell>
          <cell r="G30" t="str">
            <v>10只（17x18cm-3p浅蓝无纺布橡筋 非灭菌型）</v>
          </cell>
          <cell r="H30" t="str">
            <v>包</v>
          </cell>
          <cell r="I30" t="str">
            <v>振德医疗用品股份有限公司</v>
          </cell>
        </row>
        <row r="31">
          <cell r="D31">
            <v>68437</v>
          </cell>
          <cell r="E31" t="str">
            <v>药艾条</v>
          </cell>
          <cell r="F31" t="str">
            <v/>
          </cell>
          <cell r="G31" t="str">
            <v>30g</v>
          </cell>
          <cell r="H31" t="str">
            <v>支</v>
          </cell>
          <cell r="I31" t="str">
            <v>烟台爱心药业有限公司</v>
          </cell>
        </row>
        <row r="32">
          <cell r="D32">
            <v>55228</v>
          </cell>
          <cell r="E32" t="str">
            <v>胃灵合剂</v>
          </cell>
          <cell r="F32" t="str">
            <v/>
          </cell>
          <cell r="G32" t="str">
            <v>100ml</v>
          </cell>
          <cell r="H32" t="str">
            <v>瓶</v>
          </cell>
          <cell r="I32" t="str">
            <v>太极集团浙江东方制药有限公司</v>
          </cell>
        </row>
        <row r="33">
          <cell r="D33">
            <v>135050</v>
          </cell>
          <cell r="E33" t="str">
            <v>人绒毛膜促性腺激素(HCG)诊断试剂（乳胶法）</v>
          </cell>
          <cell r="F33" t="str">
            <v/>
          </cell>
          <cell r="G33" t="str">
            <v>CB11x1支</v>
          </cell>
          <cell r="H33" t="str">
            <v>盒</v>
          </cell>
          <cell r="I33" t="str">
            <v>美艾利尔（上海）诊断产品有限公司</v>
          </cell>
        </row>
        <row r="34">
          <cell r="D34">
            <v>195888</v>
          </cell>
          <cell r="E34" t="str">
            <v>布洛芬缓释胶囊</v>
          </cell>
          <cell r="F34" t="str">
            <v>芬必得</v>
          </cell>
          <cell r="G34" t="str">
            <v>0.3gx12粒x2板</v>
          </cell>
          <cell r="H34" t="str">
            <v>盒</v>
          </cell>
          <cell r="I34" t="str">
            <v>中美天津史克制药有限公司</v>
          </cell>
        </row>
        <row r="35">
          <cell r="D35">
            <v>98019</v>
          </cell>
          <cell r="E35" t="str">
            <v>牛黄上清胶囊</v>
          </cell>
          <cell r="F35" t="str">
            <v/>
          </cell>
          <cell r="G35" t="str">
            <v>0.3gx12粒x3板</v>
          </cell>
          <cell r="H35" t="str">
            <v>盒</v>
          </cell>
          <cell r="I35" t="str">
            <v>江西康恩贝中药有限公司</v>
          </cell>
        </row>
        <row r="36">
          <cell r="D36">
            <v>38124</v>
          </cell>
          <cell r="E36" t="str">
            <v>小儿清热止咳合剂（原小儿清热止咳口服液）</v>
          </cell>
          <cell r="F36" t="str">
            <v/>
          </cell>
          <cell r="G36" t="str">
            <v>10mlx6支</v>
          </cell>
          <cell r="H36" t="str">
            <v>盒</v>
          </cell>
          <cell r="I36" t="str">
            <v>太极集团重庆桐君阁药厂有限公司</v>
          </cell>
        </row>
        <row r="37">
          <cell r="D37">
            <v>201281</v>
          </cell>
          <cell r="E37" t="str">
            <v>消炎止咳片</v>
          </cell>
          <cell r="F37" t="str">
            <v/>
          </cell>
          <cell r="G37" t="str">
            <v>0.41gx12片x2板(薄膜衣)</v>
          </cell>
          <cell r="H37" t="str">
            <v>盒</v>
          </cell>
          <cell r="I37" t="str">
            <v>云南康恩贝希陶药业有限公司</v>
          </cell>
        </row>
        <row r="38">
          <cell r="D38">
            <v>22944</v>
          </cell>
          <cell r="E38" t="str">
            <v>丙酸氟替卡松鼻喷雾剂</v>
          </cell>
          <cell r="F38" t="str">
            <v>辅舒良</v>
          </cell>
          <cell r="G38" t="str">
            <v>50ug：120喷</v>
          </cell>
          <cell r="H38" t="str">
            <v>盒</v>
          </cell>
          <cell r="I38" t="str">
            <v/>
          </cell>
        </row>
        <row r="39">
          <cell r="D39">
            <v>124181</v>
          </cell>
          <cell r="E39" t="str">
            <v>云南白药(精装)</v>
          </cell>
          <cell r="F39" t="str">
            <v/>
          </cell>
          <cell r="G39" t="str">
            <v>4g(保险子1粒)</v>
          </cell>
          <cell r="H39" t="str">
            <v>盒</v>
          </cell>
          <cell r="I39" t="str">
            <v>云南白药集团股份有限公司</v>
          </cell>
        </row>
        <row r="40">
          <cell r="D40">
            <v>16185</v>
          </cell>
          <cell r="E40" t="str">
            <v>厄贝沙坦片</v>
          </cell>
          <cell r="F40" t="str">
            <v>安博维</v>
          </cell>
          <cell r="G40" t="str">
            <v>0.15gx7片</v>
          </cell>
          <cell r="H40" t="str">
            <v>盒</v>
          </cell>
          <cell r="I40" t="str">
            <v>赛诺菲(杭州)制药有限公司</v>
          </cell>
        </row>
        <row r="41">
          <cell r="D41">
            <v>140824</v>
          </cell>
          <cell r="E41" t="str">
            <v>麝香舒活灵</v>
          </cell>
          <cell r="F41" t="str">
            <v/>
          </cell>
          <cell r="G41" t="str">
            <v>80ml</v>
          </cell>
          <cell r="H41" t="str">
            <v>瓶</v>
          </cell>
          <cell r="I41" t="str">
            <v>四川光大制药有限公司</v>
          </cell>
        </row>
        <row r="42">
          <cell r="D42">
            <v>110207</v>
          </cell>
          <cell r="E42" t="str">
            <v>碳酸钙维D3元素片(4)(金钙尔奇D)</v>
          </cell>
          <cell r="F42" t="str">
            <v/>
          </cell>
          <cell r="G42" t="str">
            <v>600mgx60片</v>
          </cell>
          <cell r="H42" t="str">
            <v>瓶</v>
          </cell>
          <cell r="I42" t="str">
            <v>惠氏制药有限公司</v>
          </cell>
        </row>
        <row r="43">
          <cell r="D43">
            <v>105528</v>
          </cell>
          <cell r="E43" t="str">
            <v>红药胶囊</v>
          </cell>
          <cell r="F43" t="str">
            <v/>
          </cell>
          <cell r="G43" t="str">
            <v>0.25gx12粒x2板</v>
          </cell>
          <cell r="H43" t="str">
            <v>盒</v>
          </cell>
          <cell r="I43" t="str">
            <v>云南康恩贝希陶药业有限公司</v>
          </cell>
        </row>
        <row r="44">
          <cell r="D44">
            <v>202156</v>
          </cell>
          <cell r="E44" t="str">
            <v>一次性使用医用口罩</v>
          </cell>
          <cell r="F44" t="str">
            <v/>
          </cell>
          <cell r="G44" t="str">
            <v>10只（17cmx18cm-3p）（浅蓝橡筋灭菌型）</v>
          </cell>
          <cell r="H44" t="str">
            <v>袋</v>
          </cell>
          <cell r="I44" t="str">
            <v>振德医疗用品股份有限公司</v>
          </cell>
        </row>
        <row r="45">
          <cell r="D45">
            <v>110795</v>
          </cell>
          <cell r="E45" t="str">
            <v>咳喘宁口服液</v>
          </cell>
          <cell r="F45" t="str">
            <v/>
          </cell>
          <cell r="G45" t="str">
            <v>10mlx8支</v>
          </cell>
          <cell r="H45" t="str">
            <v>盒</v>
          </cell>
          <cell r="I45" t="str">
            <v>南京先声东元制药有限公司</v>
          </cell>
        </row>
        <row r="46">
          <cell r="D46">
            <v>155108</v>
          </cell>
          <cell r="E46" t="str">
            <v>复方鱼腥草合剂</v>
          </cell>
          <cell r="F46" t="str">
            <v/>
          </cell>
          <cell r="G46" t="str">
            <v>10mlx18瓶</v>
          </cell>
          <cell r="H46" t="str">
            <v>盒</v>
          </cell>
          <cell r="I46" t="str">
            <v>浙江康恩贝中药有限公司</v>
          </cell>
        </row>
        <row r="47">
          <cell r="D47">
            <v>148772</v>
          </cell>
          <cell r="E47" t="str">
            <v>布洛芬混悬液</v>
          </cell>
          <cell r="F47" t="str">
            <v>美林</v>
          </cell>
          <cell r="G47" t="str">
            <v>35ml（30ml：0.6g）</v>
          </cell>
          <cell r="H47" t="str">
            <v>盒</v>
          </cell>
          <cell r="I47" t="str">
            <v>上海强生制药有限公司</v>
          </cell>
        </row>
        <row r="48">
          <cell r="D48">
            <v>203191</v>
          </cell>
          <cell r="E48" t="str">
            <v>盐酸氨基葡萄糖胶囊</v>
          </cell>
          <cell r="F48" t="str">
            <v/>
          </cell>
          <cell r="G48" t="str">
            <v>0.75gx90粒</v>
          </cell>
          <cell r="H48" t="str">
            <v>盒</v>
          </cell>
          <cell r="I48" t="str">
            <v>澳美制药厂</v>
          </cell>
        </row>
        <row r="49">
          <cell r="D49">
            <v>192641</v>
          </cell>
          <cell r="E49" t="str">
            <v>便携式氧气呼吸器</v>
          </cell>
          <cell r="F49" t="str">
            <v/>
          </cell>
          <cell r="G49" t="str">
            <v>SFK-3/1000ml</v>
          </cell>
          <cell r="H49" t="str">
            <v>瓶</v>
          </cell>
          <cell r="I49" t="str">
            <v>宝鸡市双峰气体有限公司</v>
          </cell>
        </row>
        <row r="50">
          <cell r="D50">
            <v>10969</v>
          </cell>
          <cell r="E50" t="str">
            <v>多维元素片（29）</v>
          </cell>
          <cell r="F50" t="str">
            <v>善存</v>
          </cell>
          <cell r="G50" t="str">
            <v>60片</v>
          </cell>
          <cell r="H50" t="str">
            <v>瓶</v>
          </cell>
          <cell r="I50" t="str">
            <v>惠氏制药有限公司</v>
          </cell>
        </row>
        <row r="51">
          <cell r="D51">
            <v>126112</v>
          </cell>
          <cell r="E51" t="str">
            <v>丁酸氢化可的松乳膏（尤卓尔）</v>
          </cell>
          <cell r="F51" t="str">
            <v>尤卓尔</v>
          </cell>
          <cell r="G51" t="str">
            <v>20g:20mg(0.1%)</v>
          </cell>
          <cell r="H51" t="str">
            <v>支</v>
          </cell>
          <cell r="I51" t="str">
            <v>天津金耀药业有限公司（原天津药业集团有限公司）</v>
          </cell>
        </row>
        <row r="52">
          <cell r="D52">
            <v>171499</v>
          </cell>
          <cell r="E52" t="str">
            <v>肠炎宁片</v>
          </cell>
          <cell r="F52" t="str">
            <v/>
          </cell>
          <cell r="G52" t="str">
            <v>0.42gx60片（薄膜衣）</v>
          </cell>
          <cell r="H52" t="str">
            <v>盒</v>
          </cell>
          <cell r="I52" t="str">
            <v>江西康恩贝中药有限公司</v>
          </cell>
        </row>
        <row r="53">
          <cell r="D53">
            <v>803</v>
          </cell>
          <cell r="E53" t="str">
            <v>三九胃泰颗粒</v>
          </cell>
          <cell r="F53" t="str">
            <v/>
          </cell>
          <cell r="G53" t="str">
            <v>2.5gx6袋(无糖)</v>
          </cell>
          <cell r="H53" t="str">
            <v>盒</v>
          </cell>
          <cell r="I53" t="str">
            <v>三九医药股份有限公司</v>
          </cell>
        </row>
        <row r="54">
          <cell r="D54">
            <v>191422</v>
          </cell>
          <cell r="E54" t="str">
            <v>磷酸奥司他韦颗粒</v>
          </cell>
          <cell r="F54" t="str">
            <v/>
          </cell>
          <cell r="G54" t="str">
            <v>15mg(以奥司他韦计)x12袋</v>
          </cell>
          <cell r="H54" t="str">
            <v>盒</v>
          </cell>
          <cell r="I54" t="str">
            <v>宜昌东阳光长江药业股份有限公司（宜昌长江药业有限公司）</v>
          </cell>
        </row>
        <row r="55">
          <cell r="D55">
            <v>110030</v>
          </cell>
          <cell r="E55" t="str">
            <v>健胃消食片(小儿)</v>
          </cell>
          <cell r="F55" t="str">
            <v/>
          </cell>
          <cell r="G55" t="str">
            <v>0.5gx12片x6板(薄膜衣）</v>
          </cell>
          <cell r="H55" t="str">
            <v>盒</v>
          </cell>
          <cell r="I55" t="str">
            <v>江中药业股份有限公司</v>
          </cell>
        </row>
        <row r="56">
          <cell r="D56">
            <v>207319</v>
          </cell>
          <cell r="E56" t="str">
            <v>医用普通口罩</v>
          </cell>
          <cell r="F56" t="str">
            <v/>
          </cell>
          <cell r="G56" t="str">
            <v>YT-A-L（大号）1只</v>
          </cell>
          <cell r="H56" t="str">
            <v>包</v>
          </cell>
          <cell r="I56" t="str">
            <v>徐州贝德氏卫生用品有限公司</v>
          </cell>
        </row>
        <row r="57">
          <cell r="D57">
            <v>184684</v>
          </cell>
          <cell r="E57" t="str">
            <v>清凉油(白色)</v>
          </cell>
          <cell r="F57" t="str">
            <v/>
          </cell>
          <cell r="G57" t="str">
            <v>18.4g</v>
          </cell>
          <cell r="H57" t="str">
            <v>盒</v>
          </cell>
          <cell r="I57" t="str">
            <v>上海中华药业有限公司</v>
          </cell>
        </row>
        <row r="58">
          <cell r="D58">
            <v>117605</v>
          </cell>
          <cell r="E58" t="str">
            <v>藿香正气颗粒</v>
          </cell>
          <cell r="F58" t="str">
            <v/>
          </cell>
          <cell r="G58" t="str">
            <v>10gx10袋</v>
          </cell>
          <cell r="H58" t="str">
            <v>盒</v>
          </cell>
          <cell r="I58" t="str">
            <v>太极集团四川南充制药有限公司</v>
          </cell>
        </row>
        <row r="59">
          <cell r="D59">
            <v>187575</v>
          </cell>
          <cell r="E59" t="str">
            <v>注射用米卡芬净钠</v>
          </cell>
          <cell r="F59" t="str">
            <v/>
          </cell>
          <cell r="G59" t="str">
            <v>50mg</v>
          </cell>
          <cell r="H59" t="str">
            <v>瓶</v>
          </cell>
          <cell r="I59" t="str">
            <v>江苏豪森药业集团有限公司(原:江苏豪森药业股份有限公司)</v>
          </cell>
        </row>
        <row r="60">
          <cell r="D60">
            <v>168750</v>
          </cell>
          <cell r="E60" t="str">
            <v>复方氨酚烷胺片</v>
          </cell>
          <cell r="F60" t="str">
            <v/>
          </cell>
          <cell r="G60" t="str">
            <v>6片x3板</v>
          </cell>
          <cell r="H60" t="str">
            <v>盒</v>
          </cell>
          <cell r="I60" t="str">
            <v>吉林省吴太感康药业有限公司</v>
          </cell>
        </row>
        <row r="61">
          <cell r="D61">
            <v>146387</v>
          </cell>
          <cell r="E61" t="str">
            <v>酒精棉球(欧洁)</v>
          </cell>
          <cell r="F61" t="str">
            <v/>
          </cell>
          <cell r="G61" t="str">
            <v>25只</v>
          </cell>
          <cell r="H61" t="str">
            <v>瓶</v>
          </cell>
          <cell r="I61" t="str">
            <v>浙江欧洁科技股份有限公司</v>
          </cell>
        </row>
        <row r="62">
          <cell r="D62">
            <v>196781</v>
          </cell>
          <cell r="E62" t="str">
            <v>玻璃体温计</v>
          </cell>
          <cell r="F62" t="str">
            <v/>
          </cell>
          <cell r="G62" t="str">
            <v>三角型棒式（口腔）</v>
          </cell>
          <cell r="H62" t="str">
            <v>支</v>
          </cell>
          <cell r="I62" t="str">
            <v>宁波市鄞州华鑫仪器有限公司</v>
          </cell>
        </row>
        <row r="63">
          <cell r="D63">
            <v>184709</v>
          </cell>
          <cell r="E63" t="str">
            <v>洁芙柔免洗手消毒凝胶</v>
          </cell>
          <cell r="F63" t="str">
            <v/>
          </cell>
          <cell r="G63" t="str">
            <v>60ml</v>
          </cell>
          <cell r="H63" t="str">
            <v>瓶</v>
          </cell>
          <cell r="I63" t="str">
            <v>上海利康消毒高科技有限公司</v>
          </cell>
        </row>
        <row r="64">
          <cell r="D64">
            <v>159520</v>
          </cell>
          <cell r="E64" t="str">
            <v>百合康牌维生素C含片</v>
          </cell>
          <cell r="F64" t="str">
            <v/>
          </cell>
          <cell r="G64" t="str">
            <v>1.2gx60片</v>
          </cell>
          <cell r="H64" t="str">
            <v>盒</v>
          </cell>
          <cell r="I64" t="str">
            <v>威海百合生物技术股份有限公司</v>
          </cell>
        </row>
        <row r="65">
          <cell r="D65">
            <v>133312</v>
          </cell>
          <cell r="E65" t="str">
            <v>氯雷他定片</v>
          </cell>
          <cell r="F65" t="str">
            <v/>
          </cell>
          <cell r="G65" t="str">
            <v>10mgx12片</v>
          </cell>
          <cell r="H65" t="str">
            <v>盒</v>
          </cell>
          <cell r="I65" t="str">
            <v>东盛科技启东盖天力制药股份有限公司</v>
          </cell>
        </row>
        <row r="66">
          <cell r="D66">
            <v>166998</v>
          </cell>
          <cell r="E66" t="str">
            <v>灸热贴</v>
          </cell>
          <cell r="F66" t="str">
            <v/>
          </cell>
          <cell r="G66" t="str">
            <v>HC-F痛经贴x2贴</v>
          </cell>
          <cell r="H66" t="str">
            <v>盒</v>
          </cell>
          <cell r="I66" t="str">
            <v>济南汉磁生物科技有限公司</v>
          </cell>
        </row>
        <row r="67">
          <cell r="D67">
            <v>186496</v>
          </cell>
          <cell r="E67" t="str">
            <v>仙靓蛇胆牛黄花露水</v>
          </cell>
          <cell r="F67" t="str">
            <v/>
          </cell>
          <cell r="G67" t="str">
            <v>195ml</v>
          </cell>
          <cell r="H67" t="str">
            <v>瓶</v>
          </cell>
          <cell r="I67" t="str">
            <v>南通市潘妍化妆品厂</v>
          </cell>
        </row>
        <row r="68">
          <cell r="D68">
            <v>180929</v>
          </cell>
          <cell r="E68" t="str">
            <v>协和维生素E乳</v>
          </cell>
          <cell r="F68" t="str">
            <v/>
          </cell>
          <cell r="G68" t="str">
            <v>100ml</v>
          </cell>
          <cell r="H68" t="str">
            <v>瓶</v>
          </cell>
          <cell r="I68" t="str">
            <v>苏州市协和药业有限公司</v>
          </cell>
        </row>
        <row r="69">
          <cell r="D69">
            <v>65506</v>
          </cell>
          <cell r="E69" t="str">
            <v>妇宝颗粒</v>
          </cell>
          <cell r="F69" t="str">
            <v/>
          </cell>
          <cell r="G69" t="str">
            <v>10gx8袋</v>
          </cell>
          <cell r="H69" t="str">
            <v>盒</v>
          </cell>
          <cell r="I69" t="str">
            <v>太极集团浙江东方制药有限公司</v>
          </cell>
        </row>
        <row r="70">
          <cell r="D70">
            <v>38127</v>
          </cell>
          <cell r="E70" t="str">
            <v>板蓝根颗粒</v>
          </cell>
          <cell r="F70" t="str">
            <v/>
          </cell>
          <cell r="G70" t="str">
            <v>10gx20袋</v>
          </cell>
          <cell r="H70" t="str">
            <v>袋</v>
          </cell>
          <cell r="I70" t="str">
            <v>太极集团四川绵阳制药有限公司</v>
          </cell>
        </row>
        <row r="71">
          <cell r="D71">
            <v>39163</v>
          </cell>
          <cell r="E71" t="str">
            <v>百合固金片</v>
          </cell>
          <cell r="F71" t="str">
            <v/>
          </cell>
          <cell r="G71" t="str">
            <v>0.4gx30片</v>
          </cell>
          <cell r="H71" t="str">
            <v>盒</v>
          </cell>
          <cell r="I71" t="str">
            <v>广州诺金制药有限公司</v>
          </cell>
        </row>
        <row r="72">
          <cell r="D72">
            <v>124844</v>
          </cell>
          <cell r="E72" t="str">
            <v>醒脾养儿颗粒</v>
          </cell>
          <cell r="F72" t="str">
            <v/>
          </cell>
          <cell r="G72" t="str">
            <v>2gx18袋</v>
          </cell>
          <cell r="H72" t="str">
            <v>盒</v>
          </cell>
          <cell r="I72" t="str">
            <v>贵州健兴药业有限公司</v>
          </cell>
        </row>
        <row r="73">
          <cell r="D73">
            <v>9438</v>
          </cell>
          <cell r="E73" t="str">
            <v>京都念慈菴枇杷糖</v>
          </cell>
          <cell r="F73" t="str">
            <v/>
          </cell>
          <cell r="G73" t="str">
            <v>45g(2.5gx18粒)</v>
          </cell>
          <cell r="H73" t="str">
            <v>罐</v>
          </cell>
          <cell r="I73" t="str">
            <v>泰国亚洲珍宝工业有限公司</v>
          </cell>
        </row>
        <row r="74">
          <cell r="D74">
            <v>9951</v>
          </cell>
          <cell r="E74" t="str">
            <v>医用脱脂纱布垫</v>
          </cell>
          <cell r="F74" t="str">
            <v/>
          </cell>
          <cell r="G74" t="str">
            <v>6cmx8cmx8cmx2片</v>
          </cell>
          <cell r="H74" t="str">
            <v>个</v>
          </cell>
          <cell r="I74" t="str">
            <v>成都市卫生材料厂</v>
          </cell>
        </row>
        <row r="75">
          <cell r="D75">
            <v>139200</v>
          </cell>
          <cell r="E75" t="str">
            <v>碳酸钙D3片(钙尔奇)</v>
          </cell>
          <cell r="F75" t="str">
            <v/>
          </cell>
          <cell r="G75" t="str">
            <v>600mgx100片</v>
          </cell>
          <cell r="H75" t="str">
            <v>盒</v>
          </cell>
          <cell r="I75" t="str">
            <v>惠氏制药有限公司</v>
          </cell>
        </row>
        <row r="76">
          <cell r="D76">
            <v>37565</v>
          </cell>
          <cell r="E76" t="str">
            <v>抗宫炎片</v>
          </cell>
          <cell r="F76" t="str">
            <v/>
          </cell>
          <cell r="G76" t="str">
            <v>0.3gx18片x4板(薄膜衣)</v>
          </cell>
          <cell r="H76" t="str">
            <v>盒</v>
          </cell>
          <cell r="I76" t="str">
            <v>江西天施康中药股份有限公司</v>
          </cell>
        </row>
        <row r="77">
          <cell r="D77">
            <v>165998</v>
          </cell>
          <cell r="E77" t="str">
            <v>高原安R凡克胶囊</v>
          </cell>
          <cell r="F77" t="str">
            <v/>
          </cell>
          <cell r="G77" t="str">
            <v>8g（0.4gx20粒）</v>
          </cell>
          <cell r="H77" t="str">
            <v>盒</v>
          </cell>
          <cell r="I77" t="str">
            <v>西藏高原安生物科技开发有限公司</v>
          </cell>
        </row>
        <row r="78">
          <cell r="D78">
            <v>194147</v>
          </cell>
          <cell r="E78" t="str">
            <v>田七痛经胶囊</v>
          </cell>
          <cell r="F78" t="str">
            <v/>
          </cell>
          <cell r="G78" t="str">
            <v>0.4gx12粒x2板</v>
          </cell>
          <cell r="H78" t="str">
            <v>盒</v>
          </cell>
          <cell r="I78" t="str">
            <v>广州诺金制药有限公司</v>
          </cell>
        </row>
        <row r="79">
          <cell r="D79">
            <v>183621</v>
          </cell>
          <cell r="E79" t="str">
            <v>益生菌粉</v>
          </cell>
          <cell r="F79" t="str">
            <v/>
          </cell>
          <cell r="G79" t="str">
            <v>9g（1.5gx6袋）</v>
          </cell>
          <cell r="H79" t="str">
            <v>盒</v>
          </cell>
          <cell r="I79" t="str">
            <v>深圳市均乐生物科技有限公司</v>
          </cell>
        </row>
        <row r="80">
          <cell r="D80">
            <v>181627</v>
          </cell>
          <cell r="E80" t="str">
            <v>鼻渊通窍颗粒</v>
          </cell>
          <cell r="F80" t="str">
            <v/>
          </cell>
          <cell r="G80" t="str">
            <v>15gX15袋</v>
          </cell>
          <cell r="H80" t="str">
            <v>袋</v>
          </cell>
          <cell r="I80" t="str">
            <v>山东新时代药业有限公司</v>
          </cell>
        </row>
        <row r="81">
          <cell r="D81">
            <v>183498</v>
          </cell>
          <cell r="E81" t="str">
            <v>荜铃胃痛颗粒</v>
          </cell>
          <cell r="F81" t="str">
            <v/>
          </cell>
          <cell r="G81" t="str">
            <v>5gx6袋</v>
          </cell>
          <cell r="H81" t="str">
            <v>盒</v>
          </cell>
          <cell r="I81" t="str">
            <v>扬子江药业集团江苏制药股份有限公司</v>
          </cell>
        </row>
        <row r="82">
          <cell r="D82">
            <v>167548</v>
          </cell>
          <cell r="E82" t="str">
            <v>阿托伐他汀钙胶囊</v>
          </cell>
          <cell r="F82" t="str">
            <v/>
          </cell>
          <cell r="G82" t="str">
            <v>10mgx14粒</v>
          </cell>
          <cell r="H82" t="str">
            <v>盒</v>
          </cell>
          <cell r="I82" t="str">
            <v>天方药业有限公司(原河南天方药业股份有限公司)</v>
          </cell>
        </row>
        <row r="83">
          <cell r="D83">
            <v>206452</v>
          </cell>
          <cell r="E83" t="str">
            <v>牙科洁治器</v>
          </cell>
          <cell r="F83" t="str">
            <v/>
          </cell>
          <cell r="G83" t="str">
            <v>YXB-1型 50支</v>
          </cell>
          <cell r="H83" t="str">
            <v>盒</v>
          </cell>
          <cell r="I83" t="str">
            <v>青岛海诺生物工程有限公司</v>
          </cell>
        </row>
        <row r="84">
          <cell r="D84">
            <v>30878</v>
          </cell>
          <cell r="E84" t="str">
            <v>四季抗病毒合剂</v>
          </cell>
          <cell r="F84" t="str">
            <v/>
          </cell>
          <cell r="G84" t="str">
            <v>120ml</v>
          </cell>
          <cell r="H84" t="str">
            <v>瓶</v>
          </cell>
          <cell r="I84" t="str">
            <v>陕西海天制药有限公司</v>
          </cell>
        </row>
        <row r="85">
          <cell r="D85">
            <v>140586</v>
          </cell>
          <cell r="E85" t="str">
            <v>人绒毛膜促性腺激素检测试纸（胶体金法）</v>
          </cell>
          <cell r="F85" t="str">
            <v/>
          </cell>
          <cell r="G85" t="str">
            <v>1人份/盒（卡Ⅰ型）</v>
          </cell>
          <cell r="H85" t="str">
            <v>盒</v>
          </cell>
          <cell r="I85" t="str">
            <v>南通伊仕生物技术股份有限公司</v>
          </cell>
        </row>
        <row r="86">
          <cell r="D86">
            <v>11203</v>
          </cell>
          <cell r="E86" t="str">
            <v>碳酸钙D3片(钙尔奇D600)</v>
          </cell>
          <cell r="F86" t="str">
            <v/>
          </cell>
          <cell r="G86" t="str">
            <v>600mgx60片</v>
          </cell>
          <cell r="H86" t="str">
            <v>瓶</v>
          </cell>
          <cell r="I86" t="str">
            <v>惠氏制药有限公司</v>
          </cell>
        </row>
        <row r="87">
          <cell r="D87">
            <v>206368</v>
          </cell>
          <cell r="E87" t="str">
            <v>创口贴</v>
          </cell>
          <cell r="F87" t="str">
            <v/>
          </cell>
          <cell r="G87" t="str">
            <v>70mmx18mmx100片(经济型)</v>
          </cell>
          <cell r="H87" t="str">
            <v>盒</v>
          </cell>
          <cell r="I87" t="str">
            <v>青岛海诺生物工程有限公司</v>
          </cell>
        </row>
        <row r="88">
          <cell r="D88">
            <v>201241</v>
          </cell>
          <cell r="E88" t="str">
            <v>促黄体生成素检测试纸（胶体金免疫层析法）</v>
          </cell>
          <cell r="F88" t="str">
            <v/>
          </cell>
          <cell r="G88" t="str">
            <v>5人份/盒（条型）</v>
          </cell>
          <cell r="H88" t="str">
            <v>盒</v>
          </cell>
          <cell r="I88" t="str">
            <v>南通伊仕生物技术股份有限公司</v>
          </cell>
        </row>
        <row r="89">
          <cell r="D89">
            <v>74375</v>
          </cell>
          <cell r="E89" t="str">
            <v>糠酸莫米松乳膏</v>
          </cell>
          <cell r="F89" t="str">
            <v>芙美松</v>
          </cell>
          <cell r="G89" t="str">
            <v>10g:10mg</v>
          </cell>
          <cell r="H89" t="str">
            <v>盒</v>
          </cell>
          <cell r="I89" t="str">
            <v>浙江仙琚制药股份有限公司</v>
          </cell>
        </row>
        <row r="90">
          <cell r="D90">
            <v>114941</v>
          </cell>
          <cell r="E90" t="str">
            <v>藿香正气胶囊</v>
          </cell>
          <cell r="F90" t="str">
            <v/>
          </cell>
          <cell r="G90" t="str">
            <v>0.3gx36粒</v>
          </cell>
          <cell r="H90" t="str">
            <v>盒</v>
          </cell>
          <cell r="I90" t="str">
            <v>太极集团浙江东方制药有限公司</v>
          </cell>
        </row>
        <row r="91">
          <cell r="D91">
            <v>200074</v>
          </cell>
          <cell r="E91" t="str">
            <v>复方板蓝根颗粒</v>
          </cell>
          <cell r="F91" t="str">
            <v/>
          </cell>
          <cell r="G91" t="str">
            <v>15gx20袋</v>
          </cell>
          <cell r="H91" t="str">
            <v>袋</v>
          </cell>
          <cell r="I91" t="str">
            <v>广州诺金制药有限公司</v>
          </cell>
        </row>
        <row r="92">
          <cell r="D92">
            <v>170166</v>
          </cell>
          <cell r="E92" t="str">
            <v>棉签</v>
          </cell>
          <cell r="F92" t="str">
            <v/>
          </cell>
          <cell r="G92" t="str">
            <v>50支（10cm单头）</v>
          </cell>
          <cell r="H92" t="str">
            <v>袋</v>
          </cell>
          <cell r="I92" t="str">
            <v>振德医疗用品股份有限公司</v>
          </cell>
        </row>
        <row r="93">
          <cell r="D93">
            <v>102356</v>
          </cell>
          <cell r="E93" t="str">
            <v>连花清瘟颗粒</v>
          </cell>
          <cell r="F93" t="str">
            <v/>
          </cell>
          <cell r="G93" t="str">
            <v>6gx10袋</v>
          </cell>
          <cell r="H93" t="str">
            <v>盒</v>
          </cell>
          <cell r="I93" t="str">
            <v>北京以岭药业有限公司</v>
          </cell>
        </row>
        <row r="94">
          <cell r="D94">
            <v>152746</v>
          </cell>
          <cell r="E94" t="str">
            <v>一次性自粘敷贴</v>
          </cell>
          <cell r="F94" t="str">
            <v/>
          </cell>
          <cell r="G94" t="str">
            <v>1片（10cmx15cm）(灭菌型)</v>
          </cell>
          <cell r="H94" t="str">
            <v>袋</v>
          </cell>
          <cell r="I94" t="str">
            <v>振德医疗用品股份有限公司</v>
          </cell>
        </row>
        <row r="95">
          <cell r="D95">
            <v>188729</v>
          </cell>
          <cell r="E95" t="str">
            <v>医用隔离面罩</v>
          </cell>
          <cell r="F95" t="str">
            <v/>
          </cell>
          <cell r="G95" t="str">
            <v>折叠式：GM-B-L(大号)1只（内附2枚隔离片）</v>
          </cell>
          <cell r="H95" t="str">
            <v>包</v>
          </cell>
          <cell r="I95" t="str">
            <v>徐州贝德氏卫生用品有限公司</v>
          </cell>
        </row>
        <row r="96">
          <cell r="D96">
            <v>191795</v>
          </cell>
          <cell r="E96" t="str">
            <v>冷敷凝露</v>
          </cell>
          <cell r="F96" t="str">
            <v/>
          </cell>
          <cell r="G96" t="str">
            <v>120ml</v>
          </cell>
          <cell r="H96" t="str">
            <v>瓶</v>
          </cell>
          <cell r="I96" t="str">
            <v>桂林市高乐医药保健品有限公司</v>
          </cell>
        </row>
        <row r="97">
          <cell r="D97">
            <v>104800</v>
          </cell>
          <cell r="E97" t="str">
            <v>氨麻美敏片(Ⅱ)（原美扑伪麻片）</v>
          </cell>
          <cell r="F97" t="str">
            <v/>
          </cell>
          <cell r="G97" t="str">
            <v>20片</v>
          </cell>
          <cell r="H97" t="str">
            <v>盒</v>
          </cell>
          <cell r="I97" t="str">
            <v>中美天津史克制药有限公司</v>
          </cell>
        </row>
        <row r="98">
          <cell r="D98">
            <v>17794</v>
          </cell>
          <cell r="E98" t="str">
            <v>妇炎洁植物本草抑菌洗液</v>
          </cell>
          <cell r="F98" t="str">
            <v/>
          </cell>
          <cell r="G98" t="str">
            <v>180ml</v>
          </cell>
          <cell r="H98" t="str">
            <v>瓶</v>
          </cell>
          <cell r="I98" t="str">
            <v>江西康美医药保健品有限公司</v>
          </cell>
        </row>
        <row r="99">
          <cell r="D99">
            <v>75419</v>
          </cell>
          <cell r="E99" t="str">
            <v>补肾益脑胶囊</v>
          </cell>
          <cell r="F99" t="str">
            <v/>
          </cell>
          <cell r="G99" t="str">
            <v>0.27gx12粒x6板</v>
          </cell>
          <cell r="H99" t="str">
            <v>盒</v>
          </cell>
          <cell r="I99" t="str">
            <v>太极集团浙江东方制药有限公司</v>
          </cell>
        </row>
        <row r="100">
          <cell r="D100">
            <v>46432</v>
          </cell>
          <cell r="E100" t="str">
            <v>麝香壮骨膏</v>
          </cell>
          <cell r="F100" t="str">
            <v/>
          </cell>
          <cell r="G100" t="str">
            <v>6.5cmx10cmx4贴</v>
          </cell>
          <cell r="H100" t="str">
            <v>盒</v>
          </cell>
          <cell r="I100" t="str">
            <v>黄石卫生材料药业有限公司</v>
          </cell>
        </row>
        <row r="101">
          <cell r="D101">
            <v>135024</v>
          </cell>
          <cell r="E101" t="str">
            <v>可丽蓝早早孕测试笔[人绒毛膜促性腺激素(HCG)电子测试笔</v>
          </cell>
          <cell r="F101" t="str">
            <v>可丽蓝</v>
          </cell>
          <cell r="G101" t="str">
            <v>1支装</v>
          </cell>
          <cell r="H101" t="str">
            <v>盒</v>
          </cell>
          <cell r="I101" t="str">
            <v>美艾利尔（上海）诊断产品有限公司</v>
          </cell>
        </row>
        <row r="102">
          <cell r="D102">
            <v>206874</v>
          </cell>
          <cell r="E102" t="str">
            <v>美莱健牌金银花枇杷糖</v>
          </cell>
          <cell r="F102" t="str">
            <v/>
          </cell>
          <cell r="G102" t="str">
            <v>25g(2.5gx10片）</v>
          </cell>
          <cell r="H102" t="str">
            <v>盒</v>
          </cell>
          <cell r="I102" t="str">
            <v>美徕健（广州）大健康产业有限公司</v>
          </cell>
        </row>
        <row r="103">
          <cell r="D103">
            <v>21692</v>
          </cell>
          <cell r="E103" t="str">
            <v>蓝芩口服液</v>
          </cell>
          <cell r="F103" t="str">
            <v/>
          </cell>
          <cell r="G103" t="str">
            <v>10mlx6支(非浓缩型)</v>
          </cell>
          <cell r="H103" t="str">
            <v>盒</v>
          </cell>
          <cell r="I103" t="str">
            <v>江苏扬子江药业集团有限公司</v>
          </cell>
        </row>
        <row r="104">
          <cell r="D104">
            <v>165596</v>
          </cell>
          <cell r="E104" t="str">
            <v>创口贴</v>
          </cell>
          <cell r="F104" t="str">
            <v/>
          </cell>
          <cell r="G104" t="str">
            <v>76mmx25mmx20片(舒适透气型)</v>
          </cell>
          <cell r="H104" t="str">
            <v>盒</v>
          </cell>
          <cell r="I104" t="str">
            <v>青岛海诺生物工程有限公司</v>
          </cell>
        </row>
        <row r="105">
          <cell r="D105">
            <v>206766</v>
          </cell>
          <cell r="E105" t="str">
            <v>美莱健牌金银花枇杷糖</v>
          </cell>
          <cell r="F105" t="str">
            <v/>
          </cell>
          <cell r="G105" t="str">
            <v>45g（2.5gx18片）</v>
          </cell>
          <cell r="H105" t="str">
            <v>盒</v>
          </cell>
          <cell r="I105" t="str">
            <v>美徕健（广州）大健康产业有限公司</v>
          </cell>
        </row>
        <row r="106">
          <cell r="D106">
            <v>201240</v>
          </cell>
          <cell r="E106" t="str">
            <v>人绒毛膜促性腺激素规则分子和β核心片段检测试剂盒（胶体金法）</v>
          </cell>
          <cell r="F106" t="str">
            <v/>
          </cell>
          <cell r="G106" t="str">
            <v>1人份/盒（笔型）</v>
          </cell>
          <cell r="H106" t="str">
            <v>盒</v>
          </cell>
          <cell r="I106" t="str">
            <v>南通伊仕生物技术股份有限公司</v>
          </cell>
        </row>
        <row r="107">
          <cell r="D107">
            <v>196594</v>
          </cell>
          <cell r="E107" t="str">
            <v>冷敷凝胶(默氏痘立克)</v>
          </cell>
          <cell r="F107" t="str">
            <v>默氏</v>
          </cell>
          <cell r="G107" t="str">
            <v>15g(痘性肌肤型)</v>
          </cell>
          <cell r="H107" t="str">
            <v>盒</v>
          </cell>
          <cell r="I107" t="str">
            <v>湖南德禧医疗科技有限公司</v>
          </cell>
        </row>
        <row r="108">
          <cell r="D108">
            <v>3527</v>
          </cell>
          <cell r="E108" t="str">
            <v>非那雄胺片</v>
          </cell>
          <cell r="F108" t="str">
            <v>保列治</v>
          </cell>
          <cell r="G108" t="str">
            <v>5mgx10片</v>
          </cell>
          <cell r="H108" t="str">
            <v>盒</v>
          </cell>
          <cell r="I108" t="str">
            <v>杭州默沙东制药有限公司</v>
          </cell>
        </row>
        <row r="109">
          <cell r="D109">
            <v>69450</v>
          </cell>
          <cell r="E109" t="str">
            <v>十全大补丸</v>
          </cell>
          <cell r="F109" t="str">
            <v/>
          </cell>
          <cell r="G109" t="str">
            <v>192丸(浓缩丸)</v>
          </cell>
          <cell r="H109" t="str">
            <v>瓶</v>
          </cell>
          <cell r="I109" t="str">
            <v>太极集团重庆中药二厂</v>
          </cell>
        </row>
        <row r="110">
          <cell r="D110">
            <v>153198</v>
          </cell>
          <cell r="E110" t="str">
            <v>医用纱布块</v>
          </cell>
          <cell r="F110" t="str">
            <v/>
          </cell>
          <cell r="G110" t="str">
            <v>5片（10cmx10cm-8P)(灭菌型、不带X光线）</v>
          </cell>
          <cell r="H110" t="str">
            <v>袋</v>
          </cell>
          <cell r="I110" t="str">
            <v>振德医疗用品股份有限公司</v>
          </cell>
        </row>
        <row r="111">
          <cell r="D111">
            <v>6045</v>
          </cell>
          <cell r="E111" t="str">
            <v>氯雷他定片</v>
          </cell>
          <cell r="F111" t="str">
            <v>开瑞坦</v>
          </cell>
          <cell r="G111" t="str">
            <v>10mgx6片</v>
          </cell>
          <cell r="H111" t="str">
            <v>盒</v>
          </cell>
          <cell r="I111" t="str">
            <v>东盛科技启东盖天力制药股份有限公司</v>
          </cell>
        </row>
        <row r="112">
          <cell r="D112">
            <v>72161</v>
          </cell>
          <cell r="E112" t="str">
            <v>鸿茅药酒</v>
          </cell>
          <cell r="F112" t="str">
            <v/>
          </cell>
          <cell r="G112" t="str">
            <v>500ml</v>
          </cell>
          <cell r="H112" t="str">
            <v>瓶</v>
          </cell>
          <cell r="I112" t="str">
            <v>内蒙古鸿茅药业有限责任公司</v>
          </cell>
        </row>
        <row r="113">
          <cell r="D113">
            <v>206363</v>
          </cell>
          <cell r="E113" t="str">
            <v>创口贴</v>
          </cell>
          <cell r="F113" t="str">
            <v/>
          </cell>
          <cell r="G113" t="str">
            <v>70mmx18mmx20片(轻巧便利型)</v>
          </cell>
          <cell r="H113" t="str">
            <v>盒</v>
          </cell>
          <cell r="I113" t="str">
            <v>青岛海诺生物工程有限公司</v>
          </cell>
        </row>
        <row r="114">
          <cell r="D114">
            <v>199686</v>
          </cell>
          <cell r="E114" t="str">
            <v>肤宁冷敷凝胶</v>
          </cell>
          <cell r="F114" t="str">
            <v/>
          </cell>
          <cell r="G114" t="str">
            <v>55g</v>
          </cell>
          <cell r="H114" t="str">
            <v>支</v>
          </cell>
          <cell r="I114" t="str">
            <v>陕西妙应扶民堂药业有限公司</v>
          </cell>
        </row>
        <row r="115">
          <cell r="D115">
            <v>39103</v>
          </cell>
          <cell r="E115" t="str">
            <v>葡萄糖酸钙锌口服溶液</v>
          </cell>
          <cell r="F115" t="str">
            <v/>
          </cell>
          <cell r="G115" t="str">
            <v>10mlx24支</v>
          </cell>
          <cell r="H115" t="str">
            <v>盒</v>
          </cell>
          <cell r="I115" t="str">
            <v>澳诺(中国)制药有限公司</v>
          </cell>
        </row>
        <row r="116">
          <cell r="D116">
            <v>2618</v>
          </cell>
          <cell r="E116" t="str">
            <v>甲硝唑凝胶(丽芙凝胶)</v>
          </cell>
          <cell r="F116" t="str">
            <v/>
          </cell>
          <cell r="G116" t="str">
            <v>20g</v>
          </cell>
          <cell r="H116" t="str">
            <v>支</v>
          </cell>
          <cell r="I116" t="str">
            <v>江苏知原药业有限公司(原江苏圣宝罗药业)</v>
          </cell>
        </row>
        <row r="117">
          <cell r="D117">
            <v>11522</v>
          </cell>
          <cell r="E117" t="str">
            <v>头孢克肟胶囊(世福素)</v>
          </cell>
          <cell r="F117" t="str">
            <v/>
          </cell>
          <cell r="G117" t="str">
            <v>100mgx6粒</v>
          </cell>
          <cell r="H117" t="str">
            <v>盒</v>
          </cell>
          <cell r="I117" t="str">
            <v>广州白云山制药股份有限公司广州白云山制药总厂</v>
          </cell>
        </row>
        <row r="118">
          <cell r="D118">
            <v>19608</v>
          </cell>
          <cell r="E118" t="str">
            <v>缬沙坦胶囊(代文)</v>
          </cell>
          <cell r="F118" t="str">
            <v/>
          </cell>
          <cell r="G118" t="str">
            <v>80mgx7粒</v>
          </cell>
          <cell r="H118" t="str">
            <v>盒</v>
          </cell>
          <cell r="I118" t="str">
            <v>北京诺华制药有限公司</v>
          </cell>
        </row>
        <row r="119">
          <cell r="D119">
            <v>196593</v>
          </cell>
          <cell r="E119" t="str">
            <v>伤口护理软膏(默氏靓甲王)</v>
          </cell>
          <cell r="F119" t="str">
            <v>默氏</v>
          </cell>
          <cell r="G119" t="str">
            <v>20g(CO-02型)</v>
          </cell>
          <cell r="H119" t="str">
            <v>盒</v>
          </cell>
          <cell r="I119" t="str">
            <v>湖南德禧医疗科技有限公司</v>
          </cell>
        </row>
        <row r="120">
          <cell r="D120">
            <v>201826</v>
          </cell>
          <cell r="E120" t="str">
            <v>安多福0.1%PVP-Ⅰ消毒液</v>
          </cell>
          <cell r="F120" t="str">
            <v/>
          </cell>
          <cell r="G120" t="str">
            <v>60ml手消毒喷雾</v>
          </cell>
          <cell r="H120" t="str">
            <v>瓶</v>
          </cell>
          <cell r="I120" t="str">
            <v>深圳市安多福消毒高科技股份有限公司</v>
          </cell>
        </row>
        <row r="121">
          <cell r="D121">
            <v>397</v>
          </cell>
          <cell r="E121" t="str">
            <v>格列齐特片(Ⅱ)</v>
          </cell>
          <cell r="F121" t="str">
            <v>达美康</v>
          </cell>
          <cell r="G121" t="str">
            <v>80mgx60片</v>
          </cell>
          <cell r="H121" t="str">
            <v>盒</v>
          </cell>
          <cell r="I121" t="str">
            <v>法国施维雅药厂天津华津制药厂合作生产</v>
          </cell>
        </row>
        <row r="122">
          <cell r="D122">
            <v>196820</v>
          </cell>
          <cell r="E122" t="str">
            <v>医用酒精消毒棉片</v>
          </cell>
          <cell r="F122" t="str">
            <v/>
          </cell>
          <cell r="G122" t="str">
            <v>6cmx3cmx50片</v>
          </cell>
          <cell r="H122" t="str">
            <v>盒</v>
          </cell>
          <cell r="I122" t="str">
            <v>青岛海诺生物工程有限公司</v>
          </cell>
        </row>
        <row r="123">
          <cell r="D123">
            <v>5688</v>
          </cell>
          <cell r="E123" t="str">
            <v>糠酸莫米松乳膏</v>
          </cell>
          <cell r="F123" t="str">
            <v>艾洛松</v>
          </cell>
          <cell r="G123" t="str">
            <v>0.1%(5g:5mg)</v>
          </cell>
          <cell r="H123" t="str">
            <v>支</v>
          </cell>
          <cell r="I123" t="str">
            <v>上海新亚药业闵行有限公司</v>
          </cell>
        </row>
        <row r="124">
          <cell r="D124">
            <v>102</v>
          </cell>
          <cell r="E124" t="str">
            <v>阿莫西林胶囊</v>
          </cell>
          <cell r="F124" t="str">
            <v/>
          </cell>
          <cell r="G124" t="str">
            <v>0.25gx50粒</v>
          </cell>
          <cell r="H124" t="str">
            <v>盒</v>
          </cell>
          <cell r="I124" t="str">
            <v>石药集团中诺药业(石家庄)有限公司</v>
          </cell>
        </row>
        <row r="125">
          <cell r="D125">
            <v>2324</v>
          </cell>
          <cell r="E125" t="str">
            <v>固肠止泻丸</v>
          </cell>
          <cell r="F125" t="str">
            <v/>
          </cell>
          <cell r="G125" t="str">
            <v>30g</v>
          </cell>
          <cell r="H125" t="str">
            <v>盒</v>
          </cell>
          <cell r="I125" t="str">
            <v>陕西中医学院制药厂</v>
          </cell>
        </row>
        <row r="126">
          <cell r="D126">
            <v>49938</v>
          </cell>
          <cell r="E126" t="str">
            <v>麻仁丸</v>
          </cell>
          <cell r="F126" t="str">
            <v/>
          </cell>
          <cell r="G126" t="str">
            <v>6gx10袋(水蜜丸)</v>
          </cell>
          <cell r="H126" t="str">
            <v>盒</v>
          </cell>
          <cell r="I126" t="str">
            <v>太极集团重庆桐君阁药厂有限公司</v>
          </cell>
        </row>
        <row r="127">
          <cell r="D127">
            <v>187532</v>
          </cell>
          <cell r="E127" t="str">
            <v>98医用复合碘消毒液</v>
          </cell>
          <cell r="F127" t="str">
            <v/>
          </cell>
          <cell r="G127" t="str">
            <v>100ml</v>
          </cell>
          <cell r="H127" t="str">
            <v>瓶</v>
          </cell>
          <cell r="I127" t="str">
            <v>贵州碘雅医疗器械有限公司</v>
          </cell>
        </row>
        <row r="128">
          <cell r="D128">
            <v>181157</v>
          </cell>
          <cell r="E128" t="str">
            <v>人绒毛膜促性腺激素(HCG)检测试纸(胶体金免疫层析法)</v>
          </cell>
          <cell r="F128" t="str">
            <v/>
          </cell>
          <cell r="G128" t="str">
            <v>卡型铝塑包装：1人份</v>
          </cell>
          <cell r="H128" t="str">
            <v>盒</v>
          </cell>
          <cell r="I128" t="str">
            <v>浙江东方基因生物制品股份有限公司</v>
          </cell>
        </row>
        <row r="129">
          <cell r="D129">
            <v>144678</v>
          </cell>
          <cell r="E129" t="str">
            <v>阿莫西林胶囊</v>
          </cell>
          <cell r="F129" t="str">
            <v/>
          </cell>
          <cell r="G129" t="str">
            <v>0.5gx36粒</v>
          </cell>
          <cell r="H129" t="str">
            <v>盒</v>
          </cell>
          <cell r="I129" t="str">
            <v>哈药集团制药总厂</v>
          </cell>
        </row>
        <row r="130">
          <cell r="D130">
            <v>118020</v>
          </cell>
          <cell r="E130" t="str">
            <v>穿心莲内酯滴丸</v>
          </cell>
          <cell r="F130" t="str">
            <v/>
          </cell>
          <cell r="G130" t="str">
            <v>0.15gx12袋</v>
          </cell>
          <cell r="H130" t="str">
            <v>盒</v>
          </cell>
          <cell r="I130" t="str">
            <v>天士力医药集团股份有限公司(原:天士力制药集团股份有限公司)</v>
          </cell>
        </row>
        <row r="131">
          <cell r="D131">
            <v>121976</v>
          </cell>
          <cell r="E131" t="str">
            <v>儿童复方氨酚肾素片</v>
          </cell>
          <cell r="F131" t="str">
            <v/>
          </cell>
          <cell r="G131" t="str">
            <v>12片</v>
          </cell>
          <cell r="H131" t="str">
            <v>盒</v>
          </cell>
          <cell r="I131" t="str">
            <v>幸福医药有限公司</v>
          </cell>
        </row>
        <row r="132">
          <cell r="D132">
            <v>26467</v>
          </cell>
          <cell r="E132" t="str">
            <v>维C银翘片</v>
          </cell>
          <cell r="F132" t="str">
            <v/>
          </cell>
          <cell r="G132" t="str">
            <v>18片</v>
          </cell>
          <cell r="H132" t="str">
            <v>瓶</v>
          </cell>
          <cell r="I132" t="str">
            <v>贵州百灵企业集团制药股份有限公司</v>
          </cell>
        </row>
        <row r="133">
          <cell r="D133">
            <v>155193</v>
          </cell>
          <cell r="E133" t="str">
            <v>水润护手霜</v>
          </cell>
          <cell r="F133" t="str">
            <v/>
          </cell>
          <cell r="G133" t="str">
            <v>80g</v>
          </cell>
          <cell r="H133" t="str">
            <v>支</v>
          </cell>
          <cell r="I133" t="str">
            <v>无锡樱花梦美容制品有限公司</v>
          </cell>
        </row>
        <row r="134">
          <cell r="D134">
            <v>207309</v>
          </cell>
          <cell r="E134" t="str">
            <v>医用隔离面罩</v>
          </cell>
          <cell r="F134" t="str">
            <v/>
          </cell>
          <cell r="G134" t="str">
            <v>折叠式：GM-D-S-l(小号)2只</v>
          </cell>
          <cell r="H134" t="str">
            <v>包</v>
          </cell>
          <cell r="I134" t="str">
            <v>徐州贝德氏卫生用品有限公司</v>
          </cell>
        </row>
        <row r="135">
          <cell r="D135">
            <v>130134</v>
          </cell>
          <cell r="E135" t="str">
            <v>乳酸菌素片</v>
          </cell>
          <cell r="F135" t="str">
            <v/>
          </cell>
          <cell r="G135" t="str">
            <v>0.4gx8片x4板</v>
          </cell>
          <cell r="H135" t="str">
            <v>盒</v>
          </cell>
          <cell r="I135" t="str">
            <v>江中药业股份有限公司</v>
          </cell>
        </row>
        <row r="136">
          <cell r="D136">
            <v>3207</v>
          </cell>
          <cell r="E136" t="str">
            <v>医用脱脂棉</v>
          </cell>
          <cell r="F136" t="str">
            <v/>
          </cell>
          <cell r="G136" t="str">
            <v>10g</v>
          </cell>
          <cell r="H136" t="str">
            <v>包</v>
          </cell>
          <cell r="I136" t="str">
            <v>成都市卫生材料厂</v>
          </cell>
        </row>
        <row r="137">
          <cell r="D137">
            <v>115039</v>
          </cell>
          <cell r="E137" t="str">
            <v>氯化钠滴眼液(白润洁)</v>
          </cell>
          <cell r="F137" t="str">
            <v/>
          </cell>
          <cell r="G137" t="str">
            <v>0.4ml:2.2mgx10支</v>
          </cell>
          <cell r="H137" t="str">
            <v>盒</v>
          </cell>
          <cell r="I137" t="str">
            <v>山东博士伦福瑞达制药有限公司(山东正大福瑞达公司</v>
          </cell>
        </row>
        <row r="138">
          <cell r="D138">
            <v>207325</v>
          </cell>
          <cell r="E138" t="str">
            <v>乐赛牌植物乳酸菌胶囊</v>
          </cell>
          <cell r="F138" t="str">
            <v>SWISSE斯维诗</v>
          </cell>
          <cell r="G138" t="str">
            <v>9.84g(0.41gx24粒)</v>
          </cell>
          <cell r="H138" t="str">
            <v>盒</v>
          </cell>
          <cell r="I138" t="str">
            <v>合生元(广州)健康产品有限公司</v>
          </cell>
        </row>
        <row r="139">
          <cell r="D139">
            <v>52008</v>
          </cell>
          <cell r="E139" t="str">
            <v>万通筋骨片</v>
          </cell>
          <cell r="F139" t="str">
            <v/>
          </cell>
          <cell r="G139" t="str">
            <v>0.28gx36片</v>
          </cell>
          <cell r="H139" t="str">
            <v>盒</v>
          </cell>
          <cell r="I139" t="str">
            <v>通化万通药业股份有限公司</v>
          </cell>
        </row>
        <row r="140">
          <cell r="D140">
            <v>194103</v>
          </cell>
          <cell r="E140" t="str">
            <v>医用冷敷贴</v>
          </cell>
          <cell r="F140" t="str">
            <v>撒隆巴斯</v>
          </cell>
          <cell r="G140" t="str">
            <v>14cmx10cmx3片</v>
          </cell>
          <cell r="H140" t="str">
            <v>盒</v>
          </cell>
          <cell r="I140" t="str">
            <v>久光制药株式会社</v>
          </cell>
        </row>
        <row r="141">
          <cell r="D141">
            <v>200082</v>
          </cell>
          <cell r="E141" t="str">
            <v>百合固金片</v>
          </cell>
          <cell r="F141" t="str">
            <v/>
          </cell>
          <cell r="G141" t="str">
            <v>0.4gx45片(薄膜衣)</v>
          </cell>
          <cell r="H141" t="str">
            <v>盒</v>
          </cell>
          <cell r="I141" t="str">
            <v>广州诺金制药有限公司</v>
          </cell>
        </row>
        <row r="142">
          <cell r="D142">
            <v>38855</v>
          </cell>
          <cell r="E142" t="str">
            <v>美国护肤甘油</v>
          </cell>
          <cell r="F142" t="str">
            <v/>
          </cell>
          <cell r="G142" t="str">
            <v>90ml</v>
          </cell>
          <cell r="H142" t="str">
            <v>瓶</v>
          </cell>
          <cell r="I142" t="str">
            <v>南通市潘妍化妆品厂</v>
          </cell>
        </row>
        <row r="143">
          <cell r="D143">
            <v>135051</v>
          </cell>
          <cell r="E143" t="str">
            <v>人绒毛膜促性腺激素(HCG)诊断试剂（乳胶法）</v>
          </cell>
          <cell r="F143" t="str">
            <v>可丽蓝</v>
          </cell>
          <cell r="G143" t="str">
            <v>CB11 2支装</v>
          </cell>
          <cell r="H143" t="str">
            <v>盒</v>
          </cell>
          <cell r="I143" t="str">
            <v>美艾利尔（上海）诊断产品有限公司</v>
          </cell>
        </row>
        <row r="144">
          <cell r="D144">
            <v>12019</v>
          </cell>
          <cell r="E144" t="str">
            <v>阿法骨化醇软胶囊(阿法D3)</v>
          </cell>
          <cell r="F144" t="str">
            <v/>
          </cell>
          <cell r="G144" t="str">
            <v>0.25ugx20粒</v>
          </cell>
          <cell r="H144" t="str">
            <v>盒</v>
          </cell>
          <cell r="I144" t="str">
            <v>昆明贝克诺顿制药有限公司</v>
          </cell>
        </row>
        <row r="145">
          <cell r="D145">
            <v>46943</v>
          </cell>
          <cell r="E145" t="str">
            <v>益母草颗粒</v>
          </cell>
          <cell r="F145" t="str">
            <v/>
          </cell>
          <cell r="G145" t="str">
            <v>15gx12袋</v>
          </cell>
          <cell r="H145" t="str">
            <v>盒</v>
          </cell>
          <cell r="I145" t="str">
            <v>太极集团四川南充制药有限公司</v>
          </cell>
        </row>
        <row r="146">
          <cell r="D146">
            <v>207305</v>
          </cell>
          <cell r="E146" t="str">
            <v>医用隔离面罩</v>
          </cell>
          <cell r="F146" t="str">
            <v/>
          </cell>
          <cell r="G146" t="str">
            <v>折叠式：GM-D-L-l(大号)2只</v>
          </cell>
          <cell r="H146" t="str">
            <v>包</v>
          </cell>
          <cell r="I146" t="str">
            <v>徐州贝德氏卫生用品有限公司</v>
          </cell>
        </row>
        <row r="147">
          <cell r="D147">
            <v>74885</v>
          </cell>
          <cell r="E147" t="str">
            <v>止咳片</v>
          </cell>
          <cell r="F147" t="str">
            <v/>
          </cell>
          <cell r="G147" t="str">
            <v>0.3gx15片x3板(糖衣)</v>
          </cell>
          <cell r="H147" t="str">
            <v>盒</v>
          </cell>
          <cell r="I147" t="str">
            <v>太极集团重庆桐君阁药厂有限公司</v>
          </cell>
        </row>
        <row r="148">
          <cell r="D148">
            <v>201865</v>
          </cell>
          <cell r="E148" t="str">
            <v>合生元钙维生素D颗粒</v>
          </cell>
          <cell r="F148" t="str">
            <v/>
          </cell>
          <cell r="G148" t="str">
            <v>65g(2.5gx26袋)</v>
          </cell>
          <cell r="H148" t="str">
            <v>盒</v>
          </cell>
          <cell r="I148" t="str">
            <v>合生元(广州)健康产品有限公司</v>
          </cell>
        </row>
        <row r="149">
          <cell r="D149">
            <v>191818</v>
          </cell>
          <cell r="E149" t="str">
            <v>液体伤口敷料</v>
          </cell>
          <cell r="F149" t="str">
            <v/>
          </cell>
          <cell r="G149" t="str">
            <v>80ml Ⅰ型</v>
          </cell>
          <cell r="H149" t="str">
            <v>瓶</v>
          </cell>
          <cell r="I149" t="str">
            <v>青岛博益特生物材料股份有限公司</v>
          </cell>
        </row>
        <row r="150">
          <cell r="D150">
            <v>109250</v>
          </cell>
          <cell r="E150" t="str">
            <v>健脾糕片</v>
          </cell>
          <cell r="F150" t="str">
            <v/>
          </cell>
          <cell r="G150" t="str">
            <v>0.5gx15片x3板</v>
          </cell>
          <cell r="H150" t="str">
            <v>盒</v>
          </cell>
          <cell r="I150" t="str">
            <v>太极集团四川绵阳制药有限公司</v>
          </cell>
        </row>
        <row r="151">
          <cell r="D151">
            <v>38445</v>
          </cell>
          <cell r="E151" t="str">
            <v>血塞通片</v>
          </cell>
          <cell r="F151" t="str">
            <v/>
          </cell>
          <cell r="G151" t="str">
            <v>0.1gx12片</v>
          </cell>
          <cell r="H151" t="str">
            <v>盒</v>
          </cell>
          <cell r="I151" t="str">
            <v>云南维和药业股份有限公司</v>
          </cell>
        </row>
        <row r="152">
          <cell r="D152">
            <v>135792</v>
          </cell>
          <cell r="E152" t="str">
            <v>藿香正气丸</v>
          </cell>
          <cell r="F152" t="str">
            <v/>
          </cell>
          <cell r="G152" t="str">
            <v>18丸*2板(浓缩丸)</v>
          </cell>
          <cell r="H152" t="str">
            <v>盒</v>
          </cell>
          <cell r="I152" t="str">
            <v>太极集团重庆中药二厂</v>
          </cell>
        </row>
        <row r="153">
          <cell r="D153">
            <v>197712</v>
          </cell>
          <cell r="E153" t="str">
            <v>玻璃体温计</v>
          </cell>
          <cell r="F153" t="str">
            <v/>
          </cell>
          <cell r="G153" t="str">
            <v>内标式（腋下）</v>
          </cell>
          <cell r="H153" t="str">
            <v>支</v>
          </cell>
          <cell r="I153" t="str">
            <v>宁波市鄞州华鑫仪器有限公司</v>
          </cell>
        </row>
        <row r="154">
          <cell r="D154">
            <v>195013</v>
          </cell>
          <cell r="E154" t="str">
            <v>伤口护理软膏(余伯年润手宝)</v>
          </cell>
          <cell r="F154" t="str">
            <v/>
          </cell>
          <cell r="G154" t="str">
            <v>40g(C0-04型)</v>
          </cell>
          <cell r="H154" t="str">
            <v>支</v>
          </cell>
          <cell r="I154" t="str">
            <v>湖南德禧医疗科技有限公司</v>
          </cell>
        </row>
        <row r="155">
          <cell r="D155">
            <v>206358</v>
          </cell>
          <cell r="E155" t="str">
            <v>创口贴</v>
          </cell>
          <cell r="F155" t="str">
            <v/>
          </cell>
          <cell r="G155" t="str">
            <v>76mmx25mmx20片（透明防水型）</v>
          </cell>
          <cell r="H155" t="str">
            <v>盒</v>
          </cell>
          <cell r="I155" t="str">
            <v>青岛海诺生物工程有限公司</v>
          </cell>
        </row>
        <row r="156">
          <cell r="D156">
            <v>82751</v>
          </cell>
          <cell r="E156" t="str">
            <v>泮托拉唑钠肠溶胶囊</v>
          </cell>
          <cell r="F156" t="str">
            <v/>
          </cell>
          <cell r="G156" t="str">
            <v>40mgx12粒</v>
          </cell>
          <cell r="H156" t="str">
            <v>盒</v>
          </cell>
          <cell r="I156" t="str">
            <v>湖南迪诺制药有限公司</v>
          </cell>
        </row>
        <row r="157">
          <cell r="D157">
            <v>40995</v>
          </cell>
          <cell r="E157" t="str">
            <v>天然维生素C咀嚼片</v>
          </cell>
          <cell r="F157" t="str">
            <v/>
          </cell>
          <cell r="G157" t="str">
            <v>76.5克（0.85gx90片）</v>
          </cell>
          <cell r="H157" t="str">
            <v>瓶</v>
          </cell>
          <cell r="I157" t="str">
            <v>养生堂药业有限公司</v>
          </cell>
        </row>
        <row r="158">
          <cell r="D158">
            <v>12536</v>
          </cell>
          <cell r="E158" t="str">
            <v>乙酰螺旋霉素片</v>
          </cell>
          <cell r="F158" t="str">
            <v/>
          </cell>
          <cell r="G158" t="str">
            <v>0.1gx24片(薄膜衣)</v>
          </cell>
          <cell r="H158" t="str">
            <v>盒</v>
          </cell>
          <cell r="I158" t="str">
            <v>广州白云山制药股份有限公司广州白云山制药总厂</v>
          </cell>
        </row>
        <row r="159">
          <cell r="D159">
            <v>30908</v>
          </cell>
          <cell r="E159" t="str">
            <v>头孢克肟颗粒</v>
          </cell>
          <cell r="F159" t="str">
            <v/>
          </cell>
          <cell r="G159" t="str">
            <v>50mgx6袋</v>
          </cell>
          <cell r="H159" t="str">
            <v>盒</v>
          </cell>
          <cell r="I159" t="str">
            <v>广东恒健制药有限公司(原:江门市恒健药业有限公司)</v>
          </cell>
        </row>
        <row r="160">
          <cell r="D160">
            <v>26043</v>
          </cell>
          <cell r="E160" t="str">
            <v>喉症丸</v>
          </cell>
          <cell r="F160" t="str">
            <v/>
          </cell>
          <cell r="G160" t="str">
            <v>60粒x2支</v>
          </cell>
          <cell r="H160" t="str">
            <v>盒</v>
          </cell>
          <cell r="I160" t="str">
            <v>太极集团重庆桐君阁药厂有限公司</v>
          </cell>
        </row>
        <row r="161">
          <cell r="D161">
            <v>194614</v>
          </cell>
          <cell r="E161" t="str">
            <v>脱脂棉球</v>
          </cell>
          <cell r="F161" t="str">
            <v/>
          </cell>
          <cell r="G161" t="str">
            <v>25g（型号0.2g）</v>
          </cell>
          <cell r="H161" t="str">
            <v>袋</v>
          </cell>
          <cell r="I161" t="str">
            <v>青岛海诺生物工程有限公司</v>
          </cell>
        </row>
        <row r="162">
          <cell r="D162">
            <v>40793</v>
          </cell>
          <cell r="E162" t="str">
            <v>薄荷通吸入剂</v>
          </cell>
          <cell r="F162" t="str">
            <v/>
          </cell>
          <cell r="G162" t="str">
            <v>0.97g</v>
          </cell>
          <cell r="H162" t="str">
            <v>支</v>
          </cell>
          <cell r="I162" t="str">
            <v>广东泰恩康制药厂有限公司(原:汕头市五环制药厂)</v>
          </cell>
        </row>
        <row r="163">
          <cell r="D163">
            <v>1922</v>
          </cell>
          <cell r="E163" t="str">
            <v>白猫风油精</v>
          </cell>
          <cell r="F163" t="str">
            <v/>
          </cell>
          <cell r="G163" t="str">
            <v>3ml</v>
          </cell>
          <cell r="H163" t="str">
            <v>瓶</v>
          </cell>
          <cell r="I163" t="str">
            <v>南通薄荷厂有限公司</v>
          </cell>
        </row>
        <row r="164">
          <cell r="D164">
            <v>1967</v>
          </cell>
          <cell r="E164" t="str">
            <v>消痛贴膏</v>
          </cell>
          <cell r="F164" t="str">
            <v/>
          </cell>
          <cell r="G164" t="str">
            <v>1.2g+2.5mlx5贴</v>
          </cell>
          <cell r="H164" t="str">
            <v>盒</v>
          </cell>
          <cell r="I164" t="str">
            <v>西藏奇正藏药股份有限公司</v>
          </cell>
        </row>
        <row r="165">
          <cell r="D165">
            <v>117873</v>
          </cell>
          <cell r="E165" t="str">
            <v>降脂灵片</v>
          </cell>
          <cell r="F165" t="str">
            <v/>
          </cell>
          <cell r="G165" t="str">
            <v>0.25gx20片x3板(薄膜衣)</v>
          </cell>
          <cell r="H165" t="str">
            <v>盒</v>
          </cell>
          <cell r="I165" t="str">
            <v>太极集团重庆桐君阁药厂有限公司</v>
          </cell>
        </row>
        <row r="166">
          <cell r="D166">
            <v>34337</v>
          </cell>
          <cell r="E166" t="str">
            <v>清喉咽合剂</v>
          </cell>
          <cell r="F166" t="str">
            <v/>
          </cell>
          <cell r="G166" t="str">
            <v>150ml</v>
          </cell>
          <cell r="H166" t="str">
            <v>瓶</v>
          </cell>
          <cell r="I166" t="str">
            <v>太极集团四川南充制药有限公司</v>
          </cell>
        </row>
        <row r="167">
          <cell r="D167">
            <v>203841</v>
          </cell>
          <cell r="E167" t="str">
            <v>复方陈香胃片</v>
          </cell>
          <cell r="F167" t="str">
            <v/>
          </cell>
          <cell r="G167" t="str">
            <v>0.28gx36片</v>
          </cell>
          <cell r="H167" t="str">
            <v>盒</v>
          </cell>
          <cell r="I167" t="str">
            <v>江西天施康中药股份有限公司</v>
          </cell>
        </row>
        <row r="168">
          <cell r="D168">
            <v>177742</v>
          </cell>
          <cell r="E168" t="str">
            <v>益母草颗粒</v>
          </cell>
          <cell r="F168" t="str">
            <v/>
          </cell>
          <cell r="G168" t="str">
            <v>15gx10袋</v>
          </cell>
          <cell r="H168" t="str">
            <v>盒</v>
          </cell>
          <cell r="I168" t="str">
            <v>广州诺金制药有限公司</v>
          </cell>
        </row>
        <row r="169">
          <cell r="D169">
            <v>16132</v>
          </cell>
          <cell r="E169" t="str">
            <v>丁硼乳膏(雅皓)</v>
          </cell>
          <cell r="F169" t="str">
            <v/>
          </cell>
          <cell r="G169" t="str">
            <v>65g</v>
          </cell>
          <cell r="H169" t="str">
            <v>支</v>
          </cell>
          <cell r="I169" t="str">
            <v>宁波立华制药有限公司</v>
          </cell>
        </row>
        <row r="170">
          <cell r="D170">
            <v>166923</v>
          </cell>
          <cell r="E170" t="str">
            <v>医用阴道冲洗器</v>
          </cell>
          <cell r="F170" t="str">
            <v/>
          </cell>
          <cell r="G170" t="str">
            <v>（LR/CXQ-I-A-50A）X1支</v>
          </cell>
          <cell r="H170" t="str">
            <v>盒</v>
          </cell>
          <cell r="I170" t="str">
            <v>成都兰润生物科技有限公司</v>
          </cell>
        </row>
        <row r="171">
          <cell r="D171">
            <v>179811</v>
          </cell>
          <cell r="E171" t="str">
            <v>潘靓橄榄油护手霜</v>
          </cell>
          <cell r="F171" t="str">
            <v/>
          </cell>
          <cell r="G171" t="str">
            <v>80g</v>
          </cell>
          <cell r="H171" t="str">
            <v>支</v>
          </cell>
          <cell r="I171" t="str">
            <v>南通市潘妍化妆品厂</v>
          </cell>
        </row>
        <row r="172">
          <cell r="D172">
            <v>2015</v>
          </cell>
          <cell r="E172" t="str">
            <v>酒石酸美托洛尔片</v>
          </cell>
          <cell r="F172" t="str">
            <v/>
          </cell>
          <cell r="G172" t="str">
            <v>25mgx20片</v>
          </cell>
          <cell r="H172" t="str">
            <v>盒</v>
          </cell>
          <cell r="I172" t="str">
            <v>阿斯利康制药有限公司</v>
          </cell>
        </row>
        <row r="173">
          <cell r="D173">
            <v>206504</v>
          </cell>
          <cell r="E173" t="str">
            <v>液体敷料</v>
          </cell>
          <cell r="F173" t="str">
            <v/>
          </cell>
          <cell r="G173" t="str">
            <v>160g 甘油型</v>
          </cell>
          <cell r="H173" t="str">
            <v>瓶</v>
          </cell>
          <cell r="I173" t="str">
            <v>福建省海乐威生物工程有限公司</v>
          </cell>
        </row>
        <row r="174">
          <cell r="D174">
            <v>183736</v>
          </cell>
          <cell r="E174" t="str">
            <v>胃康灵胶囊</v>
          </cell>
          <cell r="F174" t="str">
            <v/>
          </cell>
          <cell r="G174" t="str">
            <v>0.4gx15粒x3板</v>
          </cell>
          <cell r="H174" t="str">
            <v>盒</v>
          </cell>
          <cell r="I174" t="str">
            <v>吉林福康药业股份有限公司</v>
          </cell>
        </row>
        <row r="175">
          <cell r="D175">
            <v>163605</v>
          </cell>
          <cell r="E175" t="str">
            <v>氯替泼诺混悬滴眼液</v>
          </cell>
          <cell r="F175" t="str">
            <v/>
          </cell>
          <cell r="G175" t="str">
            <v>5ml:25mg(0.5%)</v>
          </cell>
          <cell r="H175" t="str">
            <v>盒</v>
          </cell>
          <cell r="I175" t="str">
            <v>Bausch &amp; Lomb Incorporated</v>
          </cell>
        </row>
        <row r="176">
          <cell r="D176">
            <v>108018</v>
          </cell>
          <cell r="E176" t="str">
            <v>咽炎片</v>
          </cell>
          <cell r="F176" t="str">
            <v/>
          </cell>
          <cell r="G176" t="str">
            <v>0.26gx12片x4板(糖衣)</v>
          </cell>
          <cell r="H176" t="str">
            <v>盒</v>
          </cell>
          <cell r="I176" t="str">
            <v>黄石三九药业有限公司(原:三九黄石制药厂)</v>
          </cell>
        </row>
        <row r="177">
          <cell r="D177">
            <v>31398</v>
          </cell>
          <cell r="E177" t="str">
            <v>奥美拉唑肠溶胶囊</v>
          </cell>
          <cell r="F177" t="str">
            <v/>
          </cell>
          <cell r="G177" t="str">
            <v>20mgx14粒</v>
          </cell>
          <cell r="H177" t="str">
            <v>盒</v>
          </cell>
          <cell r="I177" t="str">
            <v>悦康药业集团股份有限公司</v>
          </cell>
        </row>
        <row r="178">
          <cell r="D178">
            <v>155187</v>
          </cell>
          <cell r="E178" t="str">
            <v>鲜果谜语水漾护唇膏</v>
          </cell>
          <cell r="F178" t="str">
            <v/>
          </cell>
          <cell r="G178" t="str">
            <v>4.5g</v>
          </cell>
          <cell r="H178" t="str">
            <v>支</v>
          </cell>
          <cell r="I178" t="str">
            <v>汕头市莲娜姬护肤品有限公司</v>
          </cell>
        </row>
        <row r="179">
          <cell r="D179">
            <v>47495</v>
          </cell>
          <cell r="E179" t="str">
            <v>阿法骨化醇片(萌格旺)</v>
          </cell>
          <cell r="F179" t="str">
            <v/>
          </cell>
          <cell r="G179" t="str">
            <v>0.25ugx10片</v>
          </cell>
          <cell r="H179" t="str">
            <v>盒</v>
          </cell>
          <cell r="I179" t="str">
            <v>日本帝人制药株式会社医药岩国制造所</v>
          </cell>
        </row>
        <row r="180">
          <cell r="D180">
            <v>186426</v>
          </cell>
          <cell r="E180" t="str">
            <v>盐酸特比萘芬乳膏</v>
          </cell>
          <cell r="F180" t="str">
            <v>丁克</v>
          </cell>
          <cell r="G180" t="str">
            <v>20g:0.2gx1支</v>
          </cell>
          <cell r="H180" t="str">
            <v>盒</v>
          </cell>
          <cell r="I180" t="str">
            <v>齐鲁制药有限公司</v>
          </cell>
        </row>
        <row r="181">
          <cell r="D181">
            <v>74554</v>
          </cell>
          <cell r="E181" t="str">
            <v>桑菊感冒片</v>
          </cell>
          <cell r="F181" t="str">
            <v/>
          </cell>
          <cell r="G181" t="str">
            <v>0.52gx12片x3板</v>
          </cell>
          <cell r="H181" t="str">
            <v>盒</v>
          </cell>
          <cell r="I181" t="str">
            <v>太极集团重庆桐君阁药厂有限公司</v>
          </cell>
        </row>
        <row r="182">
          <cell r="D182">
            <v>139740</v>
          </cell>
          <cell r="E182" t="str">
            <v>咽炎片</v>
          </cell>
          <cell r="F182" t="str">
            <v/>
          </cell>
          <cell r="G182" t="str">
            <v>0.26gx15片x3板/盒(薄膜衣片)</v>
          </cell>
          <cell r="H182" t="str">
            <v>盒</v>
          </cell>
          <cell r="I182" t="str">
            <v>吉林市吴太感康药业有限公司</v>
          </cell>
        </row>
        <row r="183">
          <cell r="D183">
            <v>175232</v>
          </cell>
          <cell r="E183" t="str">
            <v>一次性使用消毒棉棒</v>
          </cell>
          <cell r="F183" t="str">
            <v/>
          </cell>
          <cell r="G183" t="str">
            <v>20支/盒（乙醇）</v>
          </cell>
          <cell r="H183" t="str">
            <v>盒</v>
          </cell>
          <cell r="I183" t="str">
            <v>上海利康消毒高科技有限公司</v>
          </cell>
        </row>
        <row r="184">
          <cell r="D184">
            <v>206448</v>
          </cell>
          <cell r="E184" t="str">
            <v>医用碘伏消毒棉球</v>
          </cell>
          <cell r="F184" t="str">
            <v/>
          </cell>
          <cell r="G184" t="str">
            <v>30粒</v>
          </cell>
          <cell r="H184" t="str">
            <v>瓶</v>
          </cell>
          <cell r="I184" t="str">
            <v>青岛海诺生物工程有限公司</v>
          </cell>
        </row>
        <row r="185">
          <cell r="D185">
            <v>136006</v>
          </cell>
          <cell r="E185" t="str">
            <v>非那雄胺片</v>
          </cell>
          <cell r="F185" t="str">
            <v>千诺林</v>
          </cell>
          <cell r="G185" t="str">
            <v>5mg*20片</v>
          </cell>
          <cell r="H185" t="str">
            <v>盒</v>
          </cell>
          <cell r="I185" t="str">
            <v>湖南千金湘江药业股份有限公司</v>
          </cell>
        </row>
        <row r="186">
          <cell r="D186">
            <v>194351</v>
          </cell>
          <cell r="E186" t="str">
            <v>苯磺酸左氨氯地平片</v>
          </cell>
          <cell r="F186" t="str">
            <v>瑞舒欣</v>
          </cell>
          <cell r="G186" t="str">
            <v>2.5mgx14片</v>
          </cell>
          <cell r="H186" t="str">
            <v>盒</v>
          </cell>
          <cell r="I186" t="str">
            <v>山东新时代药业有限公司</v>
          </cell>
        </row>
        <row r="187">
          <cell r="D187">
            <v>187141</v>
          </cell>
          <cell r="E187" t="str">
            <v>脑心舒口服液</v>
          </cell>
          <cell r="F187" t="str">
            <v/>
          </cell>
          <cell r="G187" t="str">
            <v>10mlx10支</v>
          </cell>
          <cell r="H187" t="str">
            <v>盒</v>
          </cell>
          <cell r="I187" t="str">
            <v>吉林敖东延边药业股份有限公司</v>
          </cell>
        </row>
        <row r="188">
          <cell r="D188">
            <v>206443</v>
          </cell>
          <cell r="E188" t="str">
            <v>医用酒精消毒棉球</v>
          </cell>
          <cell r="F188" t="str">
            <v/>
          </cell>
          <cell r="G188" t="str">
            <v>30粒</v>
          </cell>
          <cell r="H188" t="str">
            <v>瓶</v>
          </cell>
          <cell r="I188" t="str">
            <v>青岛海诺生物工程有限公司</v>
          </cell>
        </row>
        <row r="189">
          <cell r="D189">
            <v>202048</v>
          </cell>
          <cell r="E189" t="str">
            <v>开塞露（含甘油）</v>
          </cell>
          <cell r="F189" t="str">
            <v/>
          </cell>
          <cell r="G189" t="str">
            <v>20mlx20支</v>
          </cell>
          <cell r="H189" t="str">
            <v>盒</v>
          </cell>
          <cell r="I189" t="str">
            <v>江西德成制药有限公司</v>
          </cell>
        </row>
        <row r="190">
          <cell r="D190">
            <v>180670</v>
          </cell>
          <cell r="E190" t="str">
            <v>洛索洛芬钠胶囊</v>
          </cell>
          <cell r="F190" t="str">
            <v/>
          </cell>
          <cell r="G190" t="str">
            <v>60mg*10粒</v>
          </cell>
          <cell r="H190" t="str">
            <v>盒</v>
          </cell>
          <cell r="I190" t="str">
            <v>珠海金鸿药业有限公司</v>
          </cell>
        </row>
        <row r="191">
          <cell r="D191">
            <v>179832</v>
          </cell>
          <cell r="E191" t="str">
            <v>小浣熊儿童蛋白修复霜</v>
          </cell>
          <cell r="F191" t="str">
            <v/>
          </cell>
          <cell r="G191" t="str">
            <v>50g</v>
          </cell>
          <cell r="H191" t="str">
            <v>盒</v>
          </cell>
          <cell r="I191" t="str">
            <v>福建省梦娇兰日用化学品有限公司</v>
          </cell>
        </row>
        <row r="192">
          <cell r="D192">
            <v>206422</v>
          </cell>
          <cell r="E192" t="str">
            <v>医用无菌敷料</v>
          </cell>
          <cell r="F192" t="str">
            <v/>
          </cell>
          <cell r="G192" t="str">
            <v>11cmx15cmx1片 Ⅳ型 灭菌级</v>
          </cell>
          <cell r="H192" t="str">
            <v>袋</v>
          </cell>
          <cell r="I192" t="str">
            <v>山东东华医疗科技有限公司</v>
          </cell>
        </row>
        <row r="193">
          <cell r="D193">
            <v>185444</v>
          </cell>
          <cell r="E193" t="str">
            <v>滴耳油</v>
          </cell>
          <cell r="F193" t="str">
            <v/>
          </cell>
          <cell r="G193" t="str">
            <v>15ml</v>
          </cell>
          <cell r="H193" t="str">
            <v>盒</v>
          </cell>
          <cell r="I193" t="str">
            <v>江西德成制药有限公司</v>
          </cell>
        </row>
        <row r="194">
          <cell r="D194">
            <v>139278</v>
          </cell>
          <cell r="E194" t="str">
            <v>布洛芬咀嚼片(芬必得)</v>
          </cell>
          <cell r="F194" t="str">
            <v/>
          </cell>
          <cell r="G194" t="str">
            <v>0.2gx10片</v>
          </cell>
          <cell r="H194" t="str">
            <v>盒</v>
          </cell>
          <cell r="I194" t="str">
            <v>中美天津史克制药有限公司</v>
          </cell>
        </row>
        <row r="195">
          <cell r="D195">
            <v>190894</v>
          </cell>
          <cell r="E195" t="str">
            <v>匹伐他汀钙片</v>
          </cell>
          <cell r="F195" t="str">
            <v>邦之</v>
          </cell>
          <cell r="G195" t="str">
            <v>2mgx8片</v>
          </cell>
          <cell r="H195" t="str">
            <v>盒</v>
          </cell>
          <cell r="I195" t="str">
            <v>江苏万邦生化制药股份有限公司</v>
          </cell>
        </row>
        <row r="196">
          <cell r="D196">
            <v>166631</v>
          </cell>
          <cell r="E196" t="str">
            <v>精制狗皮膏</v>
          </cell>
          <cell r="F196" t="str">
            <v/>
          </cell>
          <cell r="G196" t="str">
            <v>7x10cmx10贴</v>
          </cell>
          <cell r="H196" t="str">
            <v>盒</v>
          </cell>
          <cell r="I196" t="str">
            <v>湖北康源药业有限公司</v>
          </cell>
        </row>
        <row r="197">
          <cell r="D197">
            <v>206429</v>
          </cell>
          <cell r="E197" t="str">
            <v>医用纱布片</v>
          </cell>
          <cell r="F197" t="str">
            <v/>
          </cell>
          <cell r="G197" t="str">
            <v>2片 10cmx10cm-8P灭菌级</v>
          </cell>
          <cell r="H197" t="str">
            <v>袋</v>
          </cell>
          <cell r="I197" t="str">
            <v>湖北中健医疗用品有限公司</v>
          </cell>
        </row>
        <row r="198">
          <cell r="D198">
            <v>77997</v>
          </cell>
          <cell r="E198" t="str">
            <v>盐酸西替利嗪片</v>
          </cell>
          <cell r="F198" t="str">
            <v>贝分片</v>
          </cell>
          <cell r="G198" t="str">
            <v>10mgx24片</v>
          </cell>
          <cell r="H198" t="str">
            <v>盒</v>
          </cell>
          <cell r="I198" t="str">
            <v>鲁南贝特制药有限公司(原山东鲁南贝特制药有限公司)</v>
          </cell>
        </row>
        <row r="199">
          <cell r="D199">
            <v>146176</v>
          </cell>
          <cell r="E199" t="str">
            <v>脱脂棉球</v>
          </cell>
          <cell r="F199" t="str">
            <v>欧洁</v>
          </cell>
          <cell r="G199" t="str">
            <v>50g</v>
          </cell>
          <cell r="H199" t="str">
            <v>包</v>
          </cell>
          <cell r="I199" t="str">
            <v>杭州欧拓普生物技术有限公司</v>
          </cell>
        </row>
        <row r="200">
          <cell r="D200">
            <v>2182</v>
          </cell>
          <cell r="E200" t="str">
            <v>清眩片</v>
          </cell>
          <cell r="F200" t="str">
            <v/>
          </cell>
          <cell r="G200" t="str">
            <v>0.48gx50片</v>
          </cell>
          <cell r="H200" t="str">
            <v>瓶</v>
          </cell>
          <cell r="I200" t="str">
            <v>太极集团重庆桐君阁药厂有限公司</v>
          </cell>
        </row>
        <row r="201">
          <cell r="D201">
            <v>3209</v>
          </cell>
          <cell r="E201" t="str">
            <v>纱布绷带</v>
          </cell>
          <cell r="F201" t="str">
            <v/>
          </cell>
          <cell r="G201" t="str">
            <v>WS/BD-6x600</v>
          </cell>
          <cell r="H201" t="str">
            <v>只</v>
          </cell>
          <cell r="I201" t="str">
            <v>成都市卫生材料厂</v>
          </cell>
        </row>
        <row r="202">
          <cell r="D202">
            <v>161196</v>
          </cell>
          <cell r="E202" t="str">
            <v>通窍鼻炎颗粒</v>
          </cell>
          <cell r="F202" t="str">
            <v/>
          </cell>
          <cell r="G202" t="str">
            <v>2gx15袋</v>
          </cell>
          <cell r="H202" t="str">
            <v>盒</v>
          </cell>
          <cell r="I202" t="str">
            <v>成都迪康药业有限公司</v>
          </cell>
        </row>
        <row r="203">
          <cell r="D203">
            <v>63648</v>
          </cell>
          <cell r="E203" t="str">
            <v>复方樟脑乳膏</v>
          </cell>
          <cell r="F203" t="str">
            <v/>
          </cell>
          <cell r="G203" t="str">
            <v>10g</v>
          </cell>
          <cell r="H203" t="str">
            <v>支</v>
          </cell>
          <cell r="I203" t="str">
            <v>武汉诺安药业有限公司</v>
          </cell>
        </row>
        <row r="204">
          <cell r="D204">
            <v>2350</v>
          </cell>
          <cell r="E204" t="str">
            <v>六神丸</v>
          </cell>
          <cell r="F204" t="str">
            <v/>
          </cell>
          <cell r="G204" t="str">
            <v>10粒x6支(人工麝香)</v>
          </cell>
          <cell r="H204" t="str">
            <v>盒</v>
          </cell>
          <cell r="I204" t="str">
            <v>雷允上药业集团有限公司</v>
          </cell>
        </row>
        <row r="205">
          <cell r="D205">
            <v>182316</v>
          </cell>
          <cell r="E205" t="str">
            <v>双歧杆菌四联活菌片(思连康)</v>
          </cell>
          <cell r="F205" t="str">
            <v/>
          </cell>
          <cell r="G205" t="str">
            <v>0.5g×36片</v>
          </cell>
          <cell r="H205" t="str">
            <v>盒</v>
          </cell>
          <cell r="I205" t="str">
            <v>杭州龙达新科生物制药有限公司</v>
          </cell>
        </row>
        <row r="206">
          <cell r="D206">
            <v>140424</v>
          </cell>
          <cell r="E206" t="str">
            <v>防风通圣丸</v>
          </cell>
          <cell r="F206" t="str">
            <v/>
          </cell>
          <cell r="G206" t="str">
            <v>6gx10袋(水丸)</v>
          </cell>
          <cell r="H206" t="str">
            <v>盒</v>
          </cell>
          <cell r="I206" t="str">
            <v>太极集团重庆桐君阁药厂有限公司</v>
          </cell>
        </row>
        <row r="207">
          <cell r="D207">
            <v>195982</v>
          </cell>
          <cell r="E207" t="str">
            <v>冷敷液(默氏狐克)</v>
          </cell>
          <cell r="F207" t="str">
            <v>默氏</v>
          </cell>
          <cell r="G207" t="str">
            <v>35ml(CS-01型)</v>
          </cell>
          <cell r="H207" t="str">
            <v>盒</v>
          </cell>
          <cell r="I207" t="str">
            <v>湖南德禧医疗科技有限公司</v>
          </cell>
        </row>
        <row r="208">
          <cell r="D208">
            <v>187375</v>
          </cell>
          <cell r="E208" t="str">
            <v>医用护理垫</v>
          </cell>
          <cell r="F208" t="str">
            <v/>
          </cell>
          <cell r="G208" t="str">
            <v>29cmx15.5cmx6片（纯棉无纺布面层）</v>
          </cell>
          <cell r="H208" t="str">
            <v>包</v>
          </cell>
          <cell r="I208" t="str">
            <v>上海月月舒妇女用品有限公司</v>
          </cell>
        </row>
        <row r="209">
          <cell r="D209">
            <v>139481</v>
          </cell>
          <cell r="E209" t="str">
            <v>盐酸氨酮戊酸外用散</v>
          </cell>
          <cell r="F209" t="str">
            <v>艾拉</v>
          </cell>
          <cell r="G209" t="str">
            <v>118mg</v>
          </cell>
          <cell r="H209" t="str">
            <v>盒</v>
          </cell>
          <cell r="I209" t="str">
            <v>上海复旦张江生物医药股份有限公司</v>
          </cell>
        </row>
        <row r="210">
          <cell r="D210">
            <v>58381</v>
          </cell>
          <cell r="E210" t="str">
            <v>拨云退翳丸</v>
          </cell>
          <cell r="F210" t="str">
            <v/>
          </cell>
          <cell r="G210" t="str">
            <v>6gx10袋(水蜜丸)</v>
          </cell>
          <cell r="H210" t="str">
            <v>盒</v>
          </cell>
          <cell r="I210" t="str">
            <v>太极集团重庆桐君阁药厂有限公司</v>
          </cell>
        </row>
        <row r="211">
          <cell r="D211">
            <v>1531</v>
          </cell>
          <cell r="E211" t="str">
            <v>龙胆泻肝片</v>
          </cell>
          <cell r="F211" t="str">
            <v/>
          </cell>
          <cell r="G211" t="str">
            <v>0.45gx50片</v>
          </cell>
          <cell r="H211" t="str">
            <v>瓶</v>
          </cell>
          <cell r="I211" t="str">
            <v>太极集团重庆桐君阁药厂有限公司</v>
          </cell>
        </row>
        <row r="212">
          <cell r="D212">
            <v>131917</v>
          </cell>
          <cell r="E212" t="str">
            <v>普济痔疮栓</v>
          </cell>
          <cell r="F212" t="str">
            <v/>
          </cell>
          <cell r="G212" t="str">
            <v>1.3gx10粒</v>
          </cell>
          <cell r="H212" t="str">
            <v>盒</v>
          </cell>
          <cell r="I212" t="str">
            <v>山东新时代药业有限公司</v>
          </cell>
        </row>
        <row r="213">
          <cell r="D213">
            <v>46433</v>
          </cell>
          <cell r="E213" t="str">
            <v>伤湿止痛膏</v>
          </cell>
          <cell r="F213" t="str">
            <v/>
          </cell>
          <cell r="G213" t="str">
            <v>7cmx10cmx4贴</v>
          </cell>
          <cell r="H213" t="str">
            <v>盒</v>
          </cell>
          <cell r="I213" t="str">
            <v>黄石卫生材料药业有限公司</v>
          </cell>
        </row>
        <row r="214">
          <cell r="D214">
            <v>204438</v>
          </cell>
          <cell r="E214" t="str">
            <v>盐水清洗液体敷料</v>
          </cell>
          <cell r="F214" t="str">
            <v/>
          </cell>
          <cell r="G214" t="str">
            <v>0.9% 250ml</v>
          </cell>
          <cell r="H214" t="str">
            <v>瓶</v>
          </cell>
          <cell r="I214" t="str">
            <v>江西真美生物科技有限公司</v>
          </cell>
        </row>
        <row r="215">
          <cell r="D215">
            <v>155041</v>
          </cell>
          <cell r="E215" t="str">
            <v>风油精</v>
          </cell>
          <cell r="F215" t="str">
            <v/>
          </cell>
          <cell r="G215" t="str">
            <v>6mL</v>
          </cell>
          <cell r="H215" t="str">
            <v>瓶</v>
          </cell>
          <cell r="I215" t="str">
            <v>安徽安科余良卿药业有限公司</v>
          </cell>
        </row>
        <row r="216">
          <cell r="D216">
            <v>129766</v>
          </cell>
          <cell r="E216" t="str">
            <v>冰王皮裂膏</v>
          </cell>
          <cell r="F216" t="str">
            <v/>
          </cell>
          <cell r="G216" t="str">
            <v>30g</v>
          </cell>
          <cell r="H216" t="str">
            <v>支</v>
          </cell>
          <cell r="I216" t="str">
            <v>平舆冰王生物工程有限公司</v>
          </cell>
        </row>
        <row r="217">
          <cell r="D217">
            <v>153440</v>
          </cell>
          <cell r="E217" t="str">
            <v>川贝止咳糖浆</v>
          </cell>
          <cell r="F217" t="str">
            <v/>
          </cell>
          <cell r="G217" t="str">
            <v>100ml(塑瓶)</v>
          </cell>
          <cell r="H217" t="str">
            <v>瓶</v>
          </cell>
          <cell r="I217" t="str">
            <v>太极集团重庆桐君阁药厂有限公司</v>
          </cell>
        </row>
        <row r="218">
          <cell r="D218">
            <v>188540</v>
          </cell>
          <cell r="E218" t="str">
            <v>桔贝合剂</v>
          </cell>
          <cell r="F218" t="str">
            <v/>
          </cell>
          <cell r="G218" t="str">
            <v>10mlx6支</v>
          </cell>
          <cell r="H218" t="str">
            <v>盒</v>
          </cell>
          <cell r="I218" t="str">
            <v>鲁南厚普制药有限公司</v>
          </cell>
        </row>
        <row r="219">
          <cell r="D219">
            <v>118251</v>
          </cell>
          <cell r="E219" t="str">
            <v>维生素AD滴剂(胶囊型)</v>
          </cell>
          <cell r="F219" t="str">
            <v/>
          </cell>
          <cell r="G219" t="str">
            <v>12粒x3板(1岁以下)(VA1500单位:VD500单位)</v>
          </cell>
          <cell r="H219" t="str">
            <v>盒</v>
          </cell>
          <cell r="I219" t="str">
            <v>南京海鲸药业有限公司</v>
          </cell>
        </row>
        <row r="220">
          <cell r="D220">
            <v>188233</v>
          </cell>
          <cell r="E220" t="str">
            <v>复方樟薄软膏</v>
          </cell>
          <cell r="F220" t="str">
            <v/>
          </cell>
          <cell r="G220" t="str">
            <v>19.4g</v>
          </cell>
          <cell r="H220" t="str">
            <v>瓶</v>
          </cell>
          <cell r="I220" t="str">
            <v>厦门虎标医药有限公司</v>
          </cell>
        </row>
        <row r="221">
          <cell r="D221">
            <v>2581</v>
          </cell>
          <cell r="E221" t="str">
            <v>养胃舒颗粒</v>
          </cell>
          <cell r="F221" t="str">
            <v/>
          </cell>
          <cell r="G221" t="str">
            <v>10gx6袋</v>
          </cell>
          <cell r="H221" t="str">
            <v>盒</v>
          </cell>
          <cell r="I221" t="str">
            <v>合肥华润神鹿药业有限公司(合肥神鹿双鹤药业)</v>
          </cell>
        </row>
        <row r="222">
          <cell r="D222">
            <v>24841</v>
          </cell>
          <cell r="E222" t="str">
            <v>麝香风湿胶囊</v>
          </cell>
          <cell r="F222" t="str">
            <v/>
          </cell>
          <cell r="G222" t="str">
            <v>0.3gx12粒x2板</v>
          </cell>
          <cell r="H222" t="str">
            <v>盒</v>
          </cell>
          <cell r="I222" t="str">
            <v>太极集团重庆桐君阁药厂有限公司</v>
          </cell>
        </row>
        <row r="223">
          <cell r="D223">
            <v>26082</v>
          </cell>
          <cell r="E223" t="str">
            <v>风油精</v>
          </cell>
          <cell r="F223" t="str">
            <v/>
          </cell>
          <cell r="G223" t="str">
            <v>3ml</v>
          </cell>
          <cell r="H223" t="str">
            <v>瓶</v>
          </cell>
          <cell r="I223" t="str">
            <v>广东一力集团制药股份有限公司(广东一力集团制药有限公司)</v>
          </cell>
        </row>
        <row r="224">
          <cell r="D224">
            <v>163101</v>
          </cell>
          <cell r="E224" t="str">
            <v>风油精</v>
          </cell>
          <cell r="F224" t="str">
            <v/>
          </cell>
          <cell r="G224" t="str">
            <v>9ml</v>
          </cell>
          <cell r="H224" t="str">
            <v>瓶</v>
          </cell>
          <cell r="I224" t="str">
            <v>上海中华药业南通有限公司(南通中宝药业)</v>
          </cell>
        </row>
        <row r="225">
          <cell r="D225">
            <v>152736</v>
          </cell>
          <cell r="E225" t="str">
            <v>透明敷料（灭菌型）</v>
          </cell>
          <cell r="F225" t="str">
            <v/>
          </cell>
          <cell r="G225" t="str">
            <v>1片（10cmx10cm）</v>
          </cell>
          <cell r="H225" t="str">
            <v>袋</v>
          </cell>
          <cell r="I225" t="str">
            <v>振德医疗用品股份有限公司</v>
          </cell>
        </row>
        <row r="226">
          <cell r="D226">
            <v>84301</v>
          </cell>
          <cell r="E226" t="str">
            <v>复方珍珠暗疮片</v>
          </cell>
          <cell r="F226" t="str">
            <v/>
          </cell>
          <cell r="G226" t="str">
            <v>0.33gx84片(薄膜衣)</v>
          </cell>
          <cell r="H226" t="str">
            <v>瓶</v>
          </cell>
          <cell r="I226" t="str">
            <v>佛山德众药业有限公司</v>
          </cell>
        </row>
        <row r="227">
          <cell r="D227">
            <v>75276</v>
          </cell>
          <cell r="E227" t="str">
            <v>消毒酒精(欧洁)</v>
          </cell>
          <cell r="F227" t="str">
            <v/>
          </cell>
          <cell r="G227" t="str">
            <v>100mlx75%(药用级)</v>
          </cell>
          <cell r="H227" t="str">
            <v>瓶</v>
          </cell>
          <cell r="I227" t="str">
            <v>杭州欧拓普生物技术有限公司</v>
          </cell>
        </row>
        <row r="228">
          <cell r="D228">
            <v>7706</v>
          </cell>
          <cell r="E228" t="str">
            <v>辣椒风湿膏</v>
          </cell>
          <cell r="F228" t="str">
            <v/>
          </cell>
          <cell r="G228" t="str">
            <v>7cmx10cmx4片</v>
          </cell>
          <cell r="H228" t="str">
            <v>盒</v>
          </cell>
          <cell r="I228" t="str">
            <v>湖南金寿制药有限公司</v>
          </cell>
        </row>
        <row r="229">
          <cell r="D229">
            <v>139409</v>
          </cell>
          <cell r="E229" t="str">
            <v>蜂胶口腔膜</v>
          </cell>
          <cell r="F229" t="str">
            <v/>
          </cell>
          <cell r="G229" t="str">
            <v>1cmx1.3cmx5片x4袋</v>
          </cell>
          <cell r="H229" t="str">
            <v>盒</v>
          </cell>
          <cell r="I229" t="str">
            <v>北京紫竹药业有限公司</v>
          </cell>
        </row>
        <row r="230">
          <cell r="D230">
            <v>155183</v>
          </cell>
          <cell r="E230" t="str">
            <v>蜂胶粉嫩护色唇膏</v>
          </cell>
          <cell r="F230" t="str">
            <v/>
          </cell>
          <cell r="G230" t="str">
            <v>3.0g</v>
          </cell>
          <cell r="H230" t="str">
            <v>支</v>
          </cell>
          <cell r="I230" t="str">
            <v>汕头市莲娜姬护肤品有限公司</v>
          </cell>
        </row>
        <row r="231">
          <cell r="D231">
            <v>62998</v>
          </cell>
          <cell r="E231" t="str">
            <v>苍耳子鼻炎胶囊</v>
          </cell>
          <cell r="F231" t="str">
            <v/>
          </cell>
          <cell r="G231" t="str">
            <v>0.4gx12粒x2板</v>
          </cell>
          <cell r="H231" t="str">
            <v>盒</v>
          </cell>
          <cell r="I231" t="str">
            <v>亚宝药业四川制药有限公司(四川亚宝光泰药业)</v>
          </cell>
        </row>
        <row r="232">
          <cell r="D232">
            <v>182108</v>
          </cell>
          <cell r="E232" t="str">
            <v>冰王芦荟甘油</v>
          </cell>
          <cell r="F232" t="str">
            <v/>
          </cell>
          <cell r="G232" t="str">
            <v>120ml</v>
          </cell>
          <cell r="H232" t="str">
            <v>瓶</v>
          </cell>
          <cell r="I232" t="str">
            <v>平舆冰王生物工程有限公司</v>
          </cell>
        </row>
        <row r="233">
          <cell r="D233">
            <v>105219</v>
          </cell>
          <cell r="E233" t="str">
            <v>七味铁屑丸</v>
          </cell>
          <cell r="F233" t="str">
            <v/>
          </cell>
          <cell r="G233" t="str">
            <v>1gx20丸(水丸)</v>
          </cell>
          <cell r="H233" t="str">
            <v>瓶</v>
          </cell>
          <cell r="I233" t="str">
            <v>西藏藏医学院藏药有限公司</v>
          </cell>
        </row>
        <row r="234">
          <cell r="D234">
            <v>49946</v>
          </cell>
          <cell r="E234" t="str">
            <v>参苏感冒片</v>
          </cell>
          <cell r="F234" t="str">
            <v/>
          </cell>
          <cell r="G234" t="str">
            <v>12片x3板</v>
          </cell>
          <cell r="H234" t="str">
            <v>盒</v>
          </cell>
          <cell r="I234" t="str">
            <v>太极集团重庆桐君阁药厂有限公司</v>
          </cell>
        </row>
        <row r="235">
          <cell r="D235">
            <v>207306</v>
          </cell>
          <cell r="E235" t="str">
            <v>医用隔离面罩</v>
          </cell>
          <cell r="F235" t="str">
            <v/>
          </cell>
          <cell r="G235" t="str">
            <v>折叠式：GM-D-L(大号)1只（隔离片1枚 赠1枚）</v>
          </cell>
          <cell r="H235" t="str">
            <v>包</v>
          </cell>
          <cell r="I235" t="str">
            <v>徐州贝德氏卫生用品有限公司</v>
          </cell>
        </row>
        <row r="236">
          <cell r="D236">
            <v>14771</v>
          </cell>
          <cell r="E236" t="str">
            <v>银翘解毒丸</v>
          </cell>
          <cell r="F236" t="str">
            <v/>
          </cell>
          <cell r="G236" t="str">
            <v>32丸x2板(浓缩丸)</v>
          </cell>
          <cell r="H236" t="str">
            <v>盒</v>
          </cell>
          <cell r="I236" t="str">
            <v>太极集团重庆中药二厂</v>
          </cell>
        </row>
        <row r="237">
          <cell r="D237">
            <v>129651</v>
          </cell>
          <cell r="E237" t="str">
            <v>雅嘉莱芦荟浓缩维生素E乳</v>
          </cell>
          <cell r="F237" t="str">
            <v/>
          </cell>
          <cell r="G237" t="str">
            <v>110ml</v>
          </cell>
          <cell r="H237" t="str">
            <v>瓶</v>
          </cell>
          <cell r="I237" t="str">
            <v>北京红妃时代商贸有限公司</v>
          </cell>
        </row>
        <row r="238">
          <cell r="D238">
            <v>151989</v>
          </cell>
          <cell r="E238" t="str">
            <v>胖大海糖</v>
          </cell>
          <cell r="F238" t="str">
            <v/>
          </cell>
          <cell r="G238" t="str">
            <v>1.5gx11粒x2板(铁盒)</v>
          </cell>
          <cell r="H238" t="str">
            <v>盒</v>
          </cell>
          <cell r="I238" t="str">
            <v>江西草珊瑚药业有限公司</v>
          </cell>
        </row>
        <row r="239">
          <cell r="D239">
            <v>29195</v>
          </cell>
          <cell r="E239" t="str">
            <v>皮敏消胶囊</v>
          </cell>
          <cell r="F239" t="str">
            <v/>
          </cell>
          <cell r="G239" t="str">
            <v>0.4gx10粒x2板</v>
          </cell>
          <cell r="H239" t="str">
            <v>盒</v>
          </cell>
          <cell r="I239" t="str">
            <v>四川德峰药业有限公司（辽宁良心(集团)德峰药业有限公司）</v>
          </cell>
        </row>
        <row r="240">
          <cell r="D240">
            <v>102933</v>
          </cell>
          <cell r="E240" t="str">
            <v>养血当归糖浆</v>
          </cell>
          <cell r="F240" t="str">
            <v/>
          </cell>
          <cell r="G240" t="str">
            <v>100ml</v>
          </cell>
          <cell r="H240" t="str">
            <v>瓶</v>
          </cell>
          <cell r="I240" t="str">
            <v>太极集团浙江东方制药有限公司</v>
          </cell>
        </row>
        <row r="241">
          <cell r="D241">
            <v>69719</v>
          </cell>
          <cell r="E241" t="str">
            <v>山楂麦曲颗粒</v>
          </cell>
          <cell r="F241" t="str">
            <v/>
          </cell>
          <cell r="G241" t="str">
            <v>15gx6袋</v>
          </cell>
          <cell r="H241" t="str">
            <v>盒</v>
          </cell>
          <cell r="I241" t="str">
            <v>广州诺金制药有限公司</v>
          </cell>
        </row>
        <row r="242">
          <cell r="D242">
            <v>196622</v>
          </cell>
          <cell r="E242" t="str">
            <v>氧氟沙星凝胶</v>
          </cell>
          <cell r="F242" t="str">
            <v/>
          </cell>
          <cell r="G242" t="str">
            <v>0.5% 20g</v>
          </cell>
          <cell r="H242" t="str">
            <v>盒</v>
          </cell>
          <cell r="I242" t="str">
            <v>江苏万禾制药有限公司</v>
          </cell>
        </row>
        <row r="243">
          <cell r="D243">
            <v>195987</v>
          </cell>
          <cell r="E243" t="str">
            <v>疤痕凝胶(默氏美芭克)</v>
          </cell>
          <cell r="F243" t="str">
            <v>默氏美芭克</v>
          </cell>
          <cell r="G243" t="str">
            <v>20g</v>
          </cell>
          <cell r="H243" t="str">
            <v>盒</v>
          </cell>
          <cell r="I243" t="str">
            <v>湖南德禧医疗科技有限公司</v>
          </cell>
        </row>
        <row r="244">
          <cell r="D244">
            <v>167998</v>
          </cell>
          <cell r="E244" t="str">
            <v>醋酸钙胶囊</v>
          </cell>
          <cell r="F244" t="str">
            <v/>
          </cell>
          <cell r="G244" t="str">
            <v>0.6gx15粒</v>
          </cell>
          <cell r="H244" t="str">
            <v>盒</v>
          </cell>
          <cell r="I244" t="str">
            <v>昆明邦宇制药有限公司</v>
          </cell>
        </row>
        <row r="245">
          <cell r="D245">
            <v>30115</v>
          </cell>
          <cell r="E245" t="str">
            <v>龙骨颈椎胶囊</v>
          </cell>
          <cell r="F245" t="str">
            <v/>
          </cell>
          <cell r="G245" t="str">
            <v>0.25gx10粒x3板</v>
          </cell>
          <cell r="H245" t="str">
            <v>盒</v>
          </cell>
          <cell r="I245" t="str">
            <v>通化金马药业集团股份有限公司</v>
          </cell>
        </row>
        <row r="246">
          <cell r="D246">
            <v>179869</v>
          </cell>
          <cell r="E246" t="str">
            <v>六神胶囊</v>
          </cell>
          <cell r="F246" t="str">
            <v/>
          </cell>
          <cell r="G246" t="str">
            <v>0.19g×6粒×2板</v>
          </cell>
          <cell r="H246" t="str">
            <v>盒</v>
          </cell>
          <cell r="I246" t="str">
            <v>雷允上药业集团有限公司</v>
          </cell>
        </row>
        <row r="247">
          <cell r="D247">
            <v>206855</v>
          </cell>
          <cell r="E247" t="str">
            <v>阿托伐他汀钙片</v>
          </cell>
          <cell r="F247" t="str">
            <v/>
          </cell>
          <cell r="G247" t="str">
            <v>10mgx28片</v>
          </cell>
          <cell r="H247" t="str">
            <v>盒</v>
          </cell>
          <cell r="I247" t="str">
            <v>兴安药业有限公司</v>
          </cell>
        </row>
        <row r="248">
          <cell r="D248">
            <v>208954</v>
          </cell>
          <cell r="E248" t="str">
            <v>依帕司他片</v>
          </cell>
          <cell r="F248" t="str">
            <v>唐林</v>
          </cell>
          <cell r="G248" t="str">
            <v>50mgx18片</v>
          </cell>
          <cell r="H248" t="str">
            <v>盒</v>
          </cell>
          <cell r="I248" t="str">
            <v>扬子江药业集团南京海陵药业有限公司</v>
          </cell>
        </row>
        <row r="249">
          <cell r="D249">
            <v>50537</v>
          </cell>
          <cell r="E249" t="str">
            <v>皮肤病血毒丸</v>
          </cell>
          <cell r="F249" t="str">
            <v/>
          </cell>
          <cell r="G249" t="str">
            <v>200粒(30g)薄膜包衣水丸</v>
          </cell>
          <cell r="H249" t="str">
            <v>瓶</v>
          </cell>
          <cell r="I249" t="str">
            <v>北京同仁堂制药有限公司</v>
          </cell>
        </row>
        <row r="250">
          <cell r="D250">
            <v>162592</v>
          </cell>
          <cell r="E250" t="str">
            <v>婴儿紫草抑菌护理油</v>
          </cell>
          <cell r="F250" t="str">
            <v/>
          </cell>
          <cell r="G250" t="str">
            <v>20ml</v>
          </cell>
          <cell r="H250" t="str">
            <v>盒</v>
          </cell>
          <cell r="I250" t="str">
            <v>福州植生源生物工程有限公司</v>
          </cell>
        </row>
        <row r="251">
          <cell r="D251">
            <v>64749</v>
          </cell>
          <cell r="E251" t="str">
            <v>参苏丸</v>
          </cell>
          <cell r="F251" t="str">
            <v/>
          </cell>
          <cell r="G251" t="str">
            <v>6gx6袋</v>
          </cell>
          <cell r="H251" t="str">
            <v>盒</v>
          </cell>
          <cell r="I251" t="str">
            <v>太极集团重庆中药二厂</v>
          </cell>
        </row>
        <row r="252">
          <cell r="D252">
            <v>151279</v>
          </cell>
          <cell r="E252" t="str">
            <v>草珊瑚薄荷含片</v>
          </cell>
          <cell r="F252" t="str">
            <v/>
          </cell>
          <cell r="G252" t="str">
            <v>1.5gx22片(铁盒)</v>
          </cell>
          <cell r="H252" t="str">
            <v>盒</v>
          </cell>
          <cell r="I252" t="str">
            <v>江西草珊瑚药业有限公司</v>
          </cell>
        </row>
        <row r="253">
          <cell r="D253">
            <v>146396</v>
          </cell>
          <cell r="E253" t="str">
            <v>医用碘伏棉球</v>
          </cell>
          <cell r="F253" t="str">
            <v/>
          </cell>
          <cell r="G253" t="str">
            <v>25枚</v>
          </cell>
          <cell r="H253" t="str">
            <v>瓶</v>
          </cell>
          <cell r="I253" t="str">
            <v>浙江欧洁科技股份有限公司</v>
          </cell>
        </row>
        <row r="254">
          <cell r="D254">
            <v>23455</v>
          </cell>
          <cell r="E254" t="str">
            <v>枸橼酸西地那非片</v>
          </cell>
          <cell r="F254" t="str">
            <v>万艾可</v>
          </cell>
          <cell r="G254" t="str">
            <v>50mgx1片</v>
          </cell>
          <cell r="H254" t="str">
            <v>盒</v>
          </cell>
          <cell r="I254" t="str">
            <v>大连辉瑞制药有限公司</v>
          </cell>
        </row>
        <row r="255">
          <cell r="D255">
            <v>201245</v>
          </cell>
          <cell r="E255" t="str">
            <v>人绒毛膜促性腺激素规则分子和β核心片段检测试剂盒（胶体金法）</v>
          </cell>
          <cell r="F255" t="str">
            <v/>
          </cell>
          <cell r="G255" t="str">
            <v>6人份/盒（条型）</v>
          </cell>
          <cell r="H255" t="str">
            <v>盒</v>
          </cell>
          <cell r="I255" t="str">
            <v>南通伊仕生物技术股份有限公司</v>
          </cell>
        </row>
        <row r="256">
          <cell r="D256">
            <v>193426</v>
          </cell>
          <cell r="E256" t="str">
            <v>哈药牌维生素C咀嚼片（甜橙味）</v>
          </cell>
          <cell r="F256" t="str">
            <v/>
          </cell>
          <cell r="G256" t="str">
            <v>14g（0.7gx20片）</v>
          </cell>
          <cell r="H256" t="str">
            <v>瓶</v>
          </cell>
          <cell r="I256" t="str">
            <v>哈药集团三精制药四厂有限公司</v>
          </cell>
        </row>
        <row r="257">
          <cell r="D257">
            <v>163152</v>
          </cell>
          <cell r="E257" t="str">
            <v>盐酸坦洛新缓释胶囊</v>
          </cell>
          <cell r="F257" t="str">
            <v/>
          </cell>
          <cell r="G257" t="str">
            <v>0.2mgx12粒</v>
          </cell>
          <cell r="H257" t="str">
            <v>盒</v>
          </cell>
          <cell r="I257" t="str">
            <v>鲁南贝特制药有限公司(原山东鲁南贝特制药有限公司)</v>
          </cell>
        </row>
        <row r="258">
          <cell r="D258">
            <v>115396</v>
          </cell>
          <cell r="E258" t="str">
            <v>肺力咳合剂</v>
          </cell>
          <cell r="F258" t="str">
            <v/>
          </cell>
          <cell r="G258" t="str">
            <v>150ml</v>
          </cell>
          <cell r="H258" t="str">
            <v>瓶</v>
          </cell>
          <cell r="I258" t="str">
            <v>贵州健兴药业有限公司</v>
          </cell>
        </row>
        <row r="259">
          <cell r="D259">
            <v>140587</v>
          </cell>
          <cell r="E259" t="str">
            <v>人绒毛膜促性腺激素检测试纸（胶体金法）</v>
          </cell>
          <cell r="F259" t="str">
            <v/>
          </cell>
          <cell r="G259" t="str">
            <v>1人份/盒（笔Ⅰ型）</v>
          </cell>
          <cell r="H259" t="str">
            <v>盒</v>
          </cell>
          <cell r="I259" t="str">
            <v>南通伊仕生物技术股份有限公司</v>
          </cell>
        </row>
        <row r="260">
          <cell r="D260">
            <v>170537</v>
          </cell>
          <cell r="E260" t="str">
            <v>归脾片</v>
          </cell>
          <cell r="F260" t="str">
            <v/>
          </cell>
          <cell r="G260" t="str">
            <v>0.45gx15片x3板</v>
          </cell>
          <cell r="H260" t="str">
            <v>盒</v>
          </cell>
          <cell r="I260" t="str">
            <v>太极集团重庆桐君阁药厂有限公司</v>
          </cell>
        </row>
        <row r="261">
          <cell r="D261">
            <v>180987</v>
          </cell>
          <cell r="E261" t="str">
            <v>可调式鼻腔清洗器</v>
          </cell>
          <cell r="F261" t="str">
            <v/>
          </cell>
          <cell r="G261" t="str">
            <v>75ml双喷雾化</v>
          </cell>
          <cell r="H261" t="str">
            <v>盒</v>
          </cell>
          <cell r="I261" t="str">
            <v>浙江朗柯生物工程有限公司</v>
          </cell>
        </row>
        <row r="262">
          <cell r="D262">
            <v>167808</v>
          </cell>
          <cell r="E262" t="str">
            <v>珍丽莱喜来牵花语护手油</v>
          </cell>
          <cell r="F262" t="str">
            <v/>
          </cell>
          <cell r="G262" t="str">
            <v>120ml（桂花）</v>
          </cell>
          <cell r="H262" t="str">
            <v>瓶</v>
          </cell>
          <cell r="I262" t="str">
            <v>广州金雪儿化妆品有限公司</v>
          </cell>
        </row>
        <row r="263">
          <cell r="D263">
            <v>146384</v>
          </cell>
          <cell r="E263" t="str">
            <v>酒精消毒棉片(欧洁)</v>
          </cell>
          <cell r="F263" t="str">
            <v/>
          </cell>
          <cell r="G263" t="str">
            <v>60mmx60mmx24片</v>
          </cell>
          <cell r="H263" t="str">
            <v>盒</v>
          </cell>
          <cell r="I263" t="str">
            <v>浙江欧洁科技股份有限公司</v>
          </cell>
        </row>
        <row r="264">
          <cell r="D264">
            <v>29059</v>
          </cell>
          <cell r="E264" t="str">
            <v>沙美特罗替卡松粉吸入剂(舒利迭)</v>
          </cell>
          <cell r="F264" t="str">
            <v/>
          </cell>
          <cell r="G264" t="str">
            <v>50ug:100ugx60吸(含准纳器)</v>
          </cell>
          <cell r="H264" t="str">
            <v>盒</v>
          </cell>
          <cell r="I264" t="str">
            <v>Glaxo Wellcome Production(法国) </v>
          </cell>
        </row>
        <row r="265">
          <cell r="D265">
            <v>178937</v>
          </cell>
          <cell r="E265" t="str">
            <v>小儿布洛芬栓</v>
          </cell>
          <cell r="F265" t="str">
            <v/>
          </cell>
          <cell r="G265" t="str">
            <v>50mgx3粒</v>
          </cell>
          <cell r="H265" t="str">
            <v>盒</v>
          </cell>
          <cell r="I265" t="str">
            <v>山西达英儿童制药有限公司</v>
          </cell>
        </row>
        <row r="266">
          <cell r="D266">
            <v>202449</v>
          </cell>
          <cell r="E266" t="str">
            <v>齿咽舒冷敷凝胶</v>
          </cell>
          <cell r="F266" t="str">
            <v/>
          </cell>
          <cell r="G266" t="str">
            <v>180ml</v>
          </cell>
          <cell r="H266" t="str">
            <v>瓶</v>
          </cell>
          <cell r="I266" t="str">
            <v>陕西健驰生物药业有限公司</v>
          </cell>
        </row>
        <row r="267">
          <cell r="D267">
            <v>197300</v>
          </cell>
          <cell r="E267" t="str">
            <v>血脂康胶囊</v>
          </cell>
          <cell r="F267" t="str">
            <v/>
          </cell>
          <cell r="G267" t="str">
            <v>0.3gx120粒</v>
          </cell>
          <cell r="H267" t="str">
            <v>盒</v>
          </cell>
          <cell r="I267" t="str">
            <v>北京北大维信生物科技有限公司</v>
          </cell>
        </row>
        <row r="268">
          <cell r="D268">
            <v>192527</v>
          </cell>
          <cell r="E268" t="str">
            <v>医用热敷贴</v>
          </cell>
          <cell r="F268" t="str">
            <v/>
          </cell>
          <cell r="G268" t="str">
            <v>130mmx95mm 10包</v>
          </cell>
          <cell r="H268" t="str">
            <v>袋</v>
          </cell>
          <cell r="I268" t="str">
            <v>安徽鑫露达医疗用品有限公司</v>
          </cell>
        </row>
        <row r="269">
          <cell r="D269">
            <v>184018</v>
          </cell>
          <cell r="E269" t="str">
            <v>板蓝根泡腾片</v>
          </cell>
          <cell r="F269" t="str">
            <v/>
          </cell>
          <cell r="G269" t="str">
            <v>4.5gx6片</v>
          </cell>
          <cell r="H269" t="str">
            <v>盒</v>
          </cell>
          <cell r="I269" t="str">
            <v>天士力医药集团股份有限公司(原:天士力制药集团股份有限公司)</v>
          </cell>
        </row>
        <row r="270">
          <cell r="D270">
            <v>207869</v>
          </cell>
          <cell r="E270" t="str">
            <v>医用隔离面罩</v>
          </cell>
          <cell r="F270" t="str">
            <v/>
          </cell>
          <cell r="G270" t="str">
            <v>JZJ-MZ-C,M(中号)黑色</v>
          </cell>
          <cell r="H270" t="str">
            <v>盒</v>
          </cell>
          <cell r="I270" t="str">
            <v>青岛爱蓓泽医疗有限公司</v>
          </cell>
        </row>
        <row r="271">
          <cell r="D271">
            <v>152725</v>
          </cell>
          <cell r="E271" t="str">
            <v>医用胶带</v>
          </cell>
          <cell r="F271" t="str">
            <v/>
          </cell>
          <cell r="G271" t="str">
            <v>1卷（无纺布型1.25cmx914cm）</v>
          </cell>
          <cell r="H271" t="str">
            <v>卷</v>
          </cell>
          <cell r="I271" t="str">
            <v>振德医疗用品股份有限公司</v>
          </cell>
        </row>
        <row r="272">
          <cell r="D272">
            <v>34289</v>
          </cell>
          <cell r="E272" t="str">
            <v>颈椎牵引器</v>
          </cell>
          <cell r="F272" t="str">
            <v/>
          </cell>
          <cell r="G272" t="str">
            <v>B型</v>
          </cell>
          <cell r="H272" t="str">
            <v>只</v>
          </cell>
          <cell r="I272" t="str">
            <v>江苏鱼跃医疗设备股份有限公司</v>
          </cell>
        </row>
        <row r="273">
          <cell r="D273">
            <v>181159</v>
          </cell>
          <cell r="E273" t="str">
            <v>人绒毛膜促性腺激素(HCG)检测试纸(胶体金免疫层析法)</v>
          </cell>
          <cell r="F273" t="str">
            <v/>
          </cell>
          <cell r="G273" t="str">
            <v>条型铝塑包装：1人份</v>
          </cell>
          <cell r="H273" t="str">
            <v>盒</v>
          </cell>
          <cell r="I273" t="str">
            <v>浙江东方基因生物制品股份有限公司</v>
          </cell>
        </row>
        <row r="274">
          <cell r="D274">
            <v>193427</v>
          </cell>
          <cell r="E274" t="str">
            <v>哈药牌维生素C咀嚼片（草莓味）</v>
          </cell>
          <cell r="F274" t="str">
            <v/>
          </cell>
          <cell r="G274" t="str">
            <v>14g（0.7gx20片）</v>
          </cell>
          <cell r="H274" t="str">
            <v>瓶</v>
          </cell>
          <cell r="I274" t="str">
            <v>哈药集团三精制药四厂有限公司</v>
          </cell>
        </row>
        <row r="275">
          <cell r="D275">
            <v>43147</v>
          </cell>
          <cell r="E275" t="str">
            <v>一次性使用注射笔用针头(BD)</v>
          </cell>
          <cell r="F275" t="str">
            <v/>
          </cell>
          <cell r="G275" t="str">
            <v>31Gx5mmx7支(BD超细超短型)320632</v>
          </cell>
          <cell r="H275" t="str">
            <v>盒</v>
          </cell>
          <cell r="I275" t="str">
            <v>美国 Becton Dickinson and Company</v>
          </cell>
        </row>
        <row r="276">
          <cell r="D276">
            <v>97</v>
          </cell>
          <cell r="E276" t="str">
            <v>甲硝唑芬布芬胶囊(牙周康胶囊)</v>
          </cell>
          <cell r="F276" t="str">
            <v/>
          </cell>
          <cell r="G276" t="str">
            <v>10片x2板</v>
          </cell>
          <cell r="H276" t="str">
            <v>盒</v>
          </cell>
          <cell r="I276" t="str">
            <v>重庆科瑞制药(集团)有限公司</v>
          </cell>
        </row>
        <row r="277">
          <cell r="D277">
            <v>31418</v>
          </cell>
          <cell r="E277" t="str">
            <v>少林风湿跌打膏</v>
          </cell>
          <cell r="F277" t="str">
            <v/>
          </cell>
          <cell r="G277" t="str">
            <v>7cmx9.5cmx8贴</v>
          </cell>
          <cell r="H277" t="str">
            <v>盒</v>
          </cell>
          <cell r="I277" t="str">
            <v>湖南金寿制药有限公司</v>
          </cell>
        </row>
        <row r="278">
          <cell r="D278">
            <v>196025</v>
          </cell>
          <cell r="E278" t="str">
            <v>摩罗丹</v>
          </cell>
          <cell r="F278" t="str">
            <v/>
          </cell>
          <cell r="G278" t="str">
            <v>9gx9袋</v>
          </cell>
          <cell r="H278" t="str">
            <v>盒</v>
          </cell>
          <cell r="I278" t="str">
            <v>邯郸制药股份有限公司</v>
          </cell>
        </row>
        <row r="279">
          <cell r="D279">
            <v>161917</v>
          </cell>
          <cell r="E279" t="str">
            <v>润肺止嗽丸</v>
          </cell>
          <cell r="F279" t="str">
            <v/>
          </cell>
          <cell r="G279" t="str">
            <v>6gx10丸（大蜜丸）</v>
          </cell>
          <cell r="H279" t="str">
            <v>盒</v>
          </cell>
          <cell r="I279" t="str">
            <v>北京同仁堂股份有限公司同仁堂制药厂</v>
          </cell>
        </row>
        <row r="280">
          <cell r="D280">
            <v>181356</v>
          </cell>
          <cell r="E280" t="str">
            <v>五维赖氨酸片</v>
          </cell>
          <cell r="F280" t="str">
            <v/>
          </cell>
          <cell r="G280" t="str">
            <v>36片</v>
          </cell>
          <cell r="H280" t="str">
            <v>盒</v>
          </cell>
          <cell r="I280" t="str">
            <v>延边大学草仙药业有限公司</v>
          </cell>
        </row>
        <row r="281">
          <cell r="D281">
            <v>195268</v>
          </cell>
          <cell r="E281" t="str">
            <v>玄麦甘桔胶囊</v>
          </cell>
          <cell r="F281" t="str">
            <v/>
          </cell>
          <cell r="G281" t="str">
            <v>0.35gx12粒x3板</v>
          </cell>
          <cell r="H281" t="str">
            <v>盒</v>
          </cell>
          <cell r="I281" t="str">
            <v>成都康弘制药有限公司</v>
          </cell>
        </row>
        <row r="282">
          <cell r="D282">
            <v>191817</v>
          </cell>
          <cell r="E282" t="str">
            <v>肤康搽剂</v>
          </cell>
          <cell r="F282" t="str">
            <v/>
          </cell>
          <cell r="G282" t="str">
            <v>10ml</v>
          </cell>
          <cell r="H282" t="str">
            <v>盒</v>
          </cell>
          <cell r="I282" t="str">
            <v>华佗国药股份有限公司</v>
          </cell>
        </row>
        <row r="283">
          <cell r="D283">
            <v>274</v>
          </cell>
          <cell r="E283" t="str">
            <v>阿苯达唑片(史克肠虫清)</v>
          </cell>
          <cell r="F283" t="str">
            <v/>
          </cell>
          <cell r="G283" t="str">
            <v>0.2gx10片</v>
          </cell>
          <cell r="H283" t="str">
            <v>盒</v>
          </cell>
          <cell r="I283" t="str">
            <v>中美天津史克制药有限公司</v>
          </cell>
        </row>
        <row r="284">
          <cell r="D284">
            <v>146855</v>
          </cell>
          <cell r="E284" t="str">
            <v>隐形眼镜护理液</v>
          </cell>
          <cell r="F284" t="str">
            <v/>
          </cell>
          <cell r="G284" t="str">
            <v>380ml</v>
          </cell>
          <cell r="H284" t="str">
            <v>瓶</v>
          </cell>
          <cell r="I284" t="str">
            <v>陕西仁康药业有限公司</v>
          </cell>
        </row>
        <row r="285">
          <cell r="D285">
            <v>130438</v>
          </cell>
          <cell r="E285" t="str">
            <v>麝香壮骨膏</v>
          </cell>
          <cell r="F285" t="str">
            <v/>
          </cell>
          <cell r="G285" t="str">
            <v>7cmx10cmx5贴x2袋</v>
          </cell>
          <cell r="H285" t="str">
            <v>盒</v>
          </cell>
          <cell r="I285" t="str">
            <v>河南羚锐制药股份有限公司</v>
          </cell>
        </row>
        <row r="286">
          <cell r="D286">
            <v>188542</v>
          </cell>
          <cell r="E286" t="str">
            <v>阿莫西林克拉维酸钾分散片</v>
          </cell>
          <cell r="F286" t="str">
            <v/>
          </cell>
          <cell r="G286" t="str">
            <v>0.2285gx18片</v>
          </cell>
          <cell r="H286" t="str">
            <v>盒</v>
          </cell>
          <cell r="I286" t="str">
            <v>鲁南贝特制药有限公司(原山东鲁南贝特制药有限公司)</v>
          </cell>
        </row>
        <row r="287">
          <cell r="D287">
            <v>195217</v>
          </cell>
          <cell r="E287" t="str">
            <v>健脾八珍糕</v>
          </cell>
          <cell r="F287" t="str">
            <v/>
          </cell>
          <cell r="G287" t="str">
            <v>8.3gx24块</v>
          </cell>
          <cell r="H287" t="str">
            <v>盒</v>
          </cell>
          <cell r="I287" t="str">
            <v>江苏新海康制药有限公司(原高邮市兆康制药)</v>
          </cell>
        </row>
        <row r="288">
          <cell r="D288">
            <v>65851</v>
          </cell>
          <cell r="E288" t="str">
            <v>十全大补丸</v>
          </cell>
          <cell r="F288" t="str">
            <v/>
          </cell>
          <cell r="G288" t="str">
            <v>6gx10袋(水蜜丸)</v>
          </cell>
          <cell r="H288" t="str">
            <v>盒</v>
          </cell>
          <cell r="I288" t="str">
            <v>太极集团重庆桐君阁药厂有限公司</v>
          </cell>
        </row>
        <row r="289">
          <cell r="D289">
            <v>182090</v>
          </cell>
          <cell r="E289" t="str">
            <v>阿托伐他汀钙片</v>
          </cell>
          <cell r="F289" t="str">
            <v>立普妥</v>
          </cell>
          <cell r="G289" t="str">
            <v>20mgx28片</v>
          </cell>
          <cell r="H289" t="str">
            <v>盒</v>
          </cell>
          <cell r="I289" t="str">
            <v>大连辉瑞制药有限公司</v>
          </cell>
        </row>
        <row r="290">
          <cell r="D290">
            <v>202157</v>
          </cell>
          <cell r="E290" t="str">
            <v>湿毒清片</v>
          </cell>
          <cell r="F290" t="str">
            <v/>
          </cell>
          <cell r="G290" t="str">
            <v>0.6gx48片</v>
          </cell>
          <cell r="H290" t="str">
            <v>盒</v>
          </cell>
          <cell r="I290" t="str">
            <v>广州诺金制药有限公司</v>
          </cell>
        </row>
        <row r="291">
          <cell r="D291">
            <v>182824</v>
          </cell>
          <cell r="E291" t="str">
            <v>硫酸氢氯吡格雷片(波立维片)</v>
          </cell>
          <cell r="F291" t="str">
            <v/>
          </cell>
          <cell r="G291" t="str">
            <v>75mgx28片</v>
          </cell>
          <cell r="H291" t="str">
            <v>盒</v>
          </cell>
          <cell r="I291" t="str">
            <v>赛诺菲(杭州)制药有限公司</v>
          </cell>
        </row>
        <row r="292">
          <cell r="D292">
            <v>153049</v>
          </cell>
          <cell r="E292" t="str">
            <v>炉甘石洗剂</v>
          </cell>
          <cell r="F292" t="str">
            <v/>
          </cell>
          <cell r="G292" t="str">
            <v>100ml</v>
          </cell>
          <cell r="H292" t="str">
            <v>瓶</v>
          </cell>
          <cell r="I292" t="str">
            <v/>
          </cell>
        </row>
        <row r="293">
          <cell r="D293">
            <v>4164</v>
          </cell>
          <cell r="E293" t="str">
            <v>感冒咳嗽颗粒</v>
          </cell>
          <cell r="F293" t="str">
            <v/>
          </cell>
          <cell r="G293" t="str">
            <v>10gx10袋</v>
          </cell>
          <cell r="H293" t="str">
            <v>盒</v>
          </cell>
          <cell r="I293" t="str">
            <v>太极集团四川南充制药有限公司</v>
          </cell>
        </row>
        <row r="294">
          <cell r="D294">
            <v>13250</v>
          </cell>
          <cell r="E294" t="str">
            <v>二硫化硒洗剂(希尔生)</v>
          </cell>
          <cell r="F294" t="str">
            <v/>
          </cell>
          <cell r="G294" t="str">
            <v>50g:2.5%(原50g:1.25g)</v>
          </cell>
          <cell r="H294" t="str">
            <v>盒</v>
          </cell>
          <cell r="I294" t="str">
            <v>江苏迪赛诺制药有限公司</v>
          </cell>
        </row>
        <row r="295">
          <cell r="D295">
            <v>138033</v>
          </cell>
          <cell r="E295" t="str">
            <v>养生堂牌天然维生素E软胶囊</v>
          </cell>
          <cell r="F295" t="str">
            <v/>
          </cell>
          <cell r="G295" t="str">
            <v>30g（250mgx120粒）</v>
          </cell>
          <cell r="H295" t="str">
            <v>盒</v>
          </cell>
          <cell r="I295" t="str">
            <v>养生堂药业有限公司</v>
          </cell>
        </row>
        <row r="296">
          <cell r="D296">
            <v>58262</v>
          </cell>
          <cell r="E296" t="str">
            <v>加味逍遥丸</v>
          </cell>
          <cell r="F296" t="str">
            <v/>
          </cell>
          <cell r="G296" t="str">
            <v>6gx10袋(水丸)</v>
          </cell>
          <cell r="H296" t="str">
            <v>盒</v>
          </cell>
          <cell r="I296" t="str">
            <v>北京同仁堂科技发展股份有限公司制药厂</v>
          </cell>
        </row>
        <row r="297">
          <cell r="D297">
            <v>200083</v>
          </cell>
          <cell r="E297" t="str">
            <v>参苓白术散</v>
          </cell>
          <cell r="F297" t="str">
            <v/>
          </cell>
          <cell r="G297" t="str">
            <v>9gx10袋</v>
          </cell>
          <cell r="H297" t="str">
            <v>盒</v>
          </cell>
          <cell r="I297" t="str">
            <v>广州诺金制药有限公司</v>
          </cell>
        </row>
        <row r="298">
          <cell r="D298">
            <v>101719</v>
          </cell>
          <cell r="E298" t="str">
            <v>康妇凝胶</v>
          </cell>
          <cell r="F298" t="str">
            <v/>
          </cell>
          <cell r="G298" t="str">
            <v>3gx3支</v>
          </cell>
          <cell r="H298" t="str">
            <v>盒</v>
          </cell>
          <cell r="I298" t="str">
            <v>贵州健兴药业有限公司</v>
          </cell>
        </row>
        <row r="299">
          <cell r="D299">
            <v>166003</v>
          </cell>
          <cell r="E299" t="str">
            <v>芪葛颗粒</v>
          </cell>
          <cell r="F299" t="str">
            <v/>
          </cell>
          <cell r="G299" t="str">
            <v>10gx10袋</v>
          </cell>
          <cell r="H299" t="str">
            <v>盒</v>
          </cell>
          <cell r="I299" t="str">
            <v>江苏康缘药业股份有限公司</v>
          </cell>
        </row>
        <row r="300">
          <cell r="D300">
            <v>191881</v>
          </cell>
          <cell r="E300" t="str">
            <v>复方吡拉西坦脑蛋白水解物片</v>
          </cell>
          <cell r="F300" t="str">
            <v/>
          </cell>
          <cell r="G300" t="str">
            <v>9片x3板(薄膜衣)</v>
          </cell>
          <cell r="H300" t="str">
            <v>盒</v>
          </cell>
          <cell r="I300" t="str">
            <v>辽宁天龙药业有限公司</v>
          </cell>
        </row>
        <row r="301">
          <cell r="D301">
            <v>14567</v>
          </cell>
          <cell r="E301" t="str">
            <v>十滴水</v>
          </cell>
          <cell r="F301" t="str">
            <v/>
          </cell>
          <cell r="G301" t="str">
            <v>100ml</v>
          </cell>
          <cell r="H301" t="str">
            <v>瓶</v>
          </cell>
          <cell r="I301" t="str">
            <v>四川逢春制药有限公司</v>
          </cell>
        </row>
        <row r="302">
          <cell r="D302">
            <v>119023</v>
          </cell>
          <cell r="E302" t="str">
            <v>医用纱布片</v>
          </cell>
          <cell r="F302" t="str">
            <v/>
          </cell>
          <cell r="G302" t="str">
            <v>10cmx10cm-8Px1片(灭菌级)</v>
          </cell>
          <cell r="H302" t="str">
            <v>袋</v>
          </cell>
          <cell r="I302" t="str">
            <v>稳健医疗用品股份有限公司(稳健实业(深圳)有限公司)</v>
          </cell>
        </row>
        <row r="303">
          <cell r="D303">
            <v>11650</v>
          </cell>
          <cell r="E303" t="str">
            <v>复方谷氨酰胺肠溶胶囊(谷参)</v>
          </cell>
          <cell r="F303" t="str">
            <v/>
          </cell>
          <cell r="G303" t="str">
            <v>12粒</v>
          </cell>
          <cell r="H303" t="str">
            <v>盒</v>
          </cell>
          <cell r="I303" t="str">
            <v>地奥集团成都药业股份有限公司</v>
          </cell>
        </row>
        <row r="304">
          <cell r="D304">
            <v>35529</v>
          </cell>
          <cell r="E304" t="str">
            <v>复方薄荷脑软膏</v>
          </cell>
          <cell r="F304" t="str">
            <v/>
          </cell>
          <cell r="G304" t="str">
            <v>10g</v>
          </cell>
          <cell r="H304" t="str">
            <v>盒</v>
          </cell>
          <cell r="I304" t="str">
            <v>曼秀雷敦(中国)药业有限公司</v>
          </cell>
        </row>
        <row r="305">
          <cell r="D305">
            <v>62646</v>
          </cell>
          <cell r="E305" t="str">
            <v>萘非滴眼液(黄润洁)</v>
          </cell>
          <cell r="F305" t="str">
            <v/>
          </cell>
          <cell r="G305" t="str">
            <v>10ml(含玻璃酸钠)</v>
          </cell>
          <cell r="H305" t="str">
            <v>盒</v>
          </cell>
          <cell r="I305" t="str">
            <v>山东博士伦福瑞达制药有限公司(山东正大福瑞达公司</v>
          </cell>
        </row>
        <row r="306">
          <cell r="D306">
            <v>195723</v>
          </cell>
          <cell r="E306" t="str">
            <v>医用隔离面罩</v>
          </cell>
          <cell r="F306" t="str">
            <v/>
          </cell>
          <cell r="G306" t="str">
            <v>JZJ-MZ-C(全棉型) 1枚装 S 蓝色</v>
          </cell>
          <cell r="H306" t="str">
            <v>盒</v>
          </cell>
          <cell r="I306" t="str">
            <v>青岛爱蓓泽医疗有限公司</v>
          </cell>
        </row>
        <row r="307">
          <cell r="D307">
            <v>186861</v>
          </cell>
          <cell r="E307" t="str">
            <v>腋用冷敷凝露</v>
          </cell>
          <cell r="F307" t="str">
            <v/>
          </cell>
          <cell r="G307" t="str">
            <v>40ml</v>
          </cell>
          <cell r="H307" t="str">
            <v>瓶</v>
          </cell>
          <cell r="I307" t="str">
            <v>桂林市高乐医药保健品有限公司</v>
          </cell>
        </row>
        <row r="308">
          <cell r="D308">
            <v>148025</v>
          </cell>
          <cell r="E308" t="str">
            <v>无菌敷贴</v>
          </cell>
          <cell r="F308" t="str">
            <v/>
          </cell>
          <cell r="G308" t="str">
            <v>HN-001(10cmx15cm）</v>
          </cell>
          <cell r="H308" t="str">
            <v>袋</v>
          </cell>
          <cell r="I308" t="str">
            <v>青岛海诺生物工程有限公司</v>
          </cell>
        </row>
        <row r="309">
          <cell r="D309">
            <v>197514</v>
          </cell>
          <cell r="E309" t="str">
            <v>冷敷凝胶</v>
          </cell>
          <cell r="F309" t="str">
            <v/>
          </cell>
          <cell r="G309" t="str">
            <v>15g</v>
          </cell>
          <cell r="H309" t="str">
            <v>支</v>
          </cell>
          <cell r="I309" t="str">
            <v>东莞圣幸美生物科技有限公司</v>
          </cell>
        </row>
        <row r="310">
          <cell r="D310">
            <v>59103</v>
          </cell>
          <cell r="E310" t="str">
            <v>复方磺胺甲噁唑钠滴眼液(乐敦康)</v>
          </cell>
          <cell r="F310" t="str">
            <v/>
          </cell>
          <cell r="G310" t="str">
            <v>15ml</v>
          </cell>
          <cell r="H310" t="str">
            <v>支</v>
          </cell>
          <cell r="I310" t="str">
            <v>曼秀雷敦(中国)药业有限公司</v>
          </cell>
        </row>
        <row r="311">
          <cell r="D311">
            <v>188724</v>
          </cell>
          <cell r="E311" t="str">
            <v>医用隔离面罩</v>
          </cell>
          <cell r="F311" t="str">
            <v/>
          </cell>
          <cell r="G311" t="str">
            <v>折叠式：GM-B-L(大号)3只（内附3枚隔离片）</v>
          </cell>
          <cell r="H311" t="str">
            <v>包</v>
          </cell>
          <cell r="I311" t="str">
            <v>徐州贝德氏卫生用品有限公司</v>
          </cell>
        </row>
        <row r="312">
          <cell r="D312">
            <v>195941</v>
          </cell>
          <cell r="E312" t="str">
            <v>冷敷凝胶(余伯年芦荟胶)</v>
          </cell>
          <cell r="F312" t="str">
            <v>余伯年</v>
          </cell>
          <cell r="G312" t="str">
            <v>150g(快康型)</v>
          </cell>
          <cell r="H312" t="str">
            <v>瓶</v>
          </cell>
          <cell r="I312" t="str">
            <v>湖南德禧医疗科技有限公司</v>
          </cell>
        </row>
        <row r="313">
          <cell r="D313">
            <v>192265</v>
          </cell>
          <cell r="E313" t="str">
            <v>右旋糖酐铁颗粒</v>
          </cell>
          <cell r="F313" t="str">
            <v>达因</v>
          </cell>
          <cell r="G313" t="str">
            <v>25mgx30袋</v>
          </cell>
          <cell r="H313" t="str">
            <v>盒</v>
          </cell>
          <cell r="I313" t="str">
            <v>山东达因海洋生物制药股份有限公司</v>
          </cell>
        </row>
        <row r="314">
          <cell r="D314">
            <v>199412</v>
          </cell>
          <cell r="E314" t="str">
            <v>小儿复方麝香草酚撒粉</v>
          </cell>
          <cell r="F314" t="str">
            <v/>
          </cell>
          <cell r="G314" t="str">
            <v>50g</v>
          </cell>
          <cell r="H314" t="str">
            <v>盒</v>
          </cell>
          <cell r="I314" t="str">
            <v>健民集团叶开泰国药(随州)有限公司(原武汉健民集团随州药业)</v>
          </cell>
        </row>
        <row r="315">
          <cell r="D315">
            <v>187176</v>
          </cell>
          <cell r="E315" t="str">
            <v>利宏牌多种维生素软糖（袋装）</v>
          </cell>
          <cell r="F315" t="str">
            <v/>
          </cell>
          <cell r="G315" t="str">
            <v>60g(3gx20粒)</v>
          </cell>
          <cell r="H315" t="str">
            <v>袋</v>
          </cell>
          <cell r="I315" t="str">
            <v>广州市益体健生物工程有限公司 </v>
          </cell>
        </row>
        <row r="316">
          <cell r="D316">
            <v>166999</v>
          </cell>
          <cell r="E316" t="str">
            <v>灸热贴</v>
          </cell>
          <cell r="F316" t="str">
            <v/>
          </cell>
          <cell r="G316" t="str">
            <v>HC-E骨质增生贴x2贴</v>
          </cell>
          <cell r="H316" t="str">
            <v>盒</v>
          </cell>
          <cell r="I316" t="str">
            <v>济南汉磁生物科技有限公司</v>
          </cell>
        </row>
        <row r="317">
          <cell r="D317">
            <v>13719</v>
          </cell>
          <cell r="E317" t="str">
            <v>活血通脉片</v>
          </cell>
          <cell r="F317" t="str">
            <v/>
          </cell>
          <cell r="G317" t="str">
            <v>12片x4板</v>
          </cell>
          <cell r="H317" t="str">
            <v>盒</v>
          </cell>
          <cell r="I317" t="str">
            <v>云南维和药业股份有限公司</v>
          </cell>
        </row>
        <row r="318">
          <cell r="D318">
            <v>49864</v>
          </cell>
          <cell r="E318" t="str">
            <v>炎可宁片</v>
          </cell>
          <cell r="F318" t="str">
            <v/>
          </cell>
          <cell r="G318" t="str">
            <v>0.3gx24片(薄膜衣)</v>
          </cell>
          <cell r="H318" t="str">
            <v>盒</v>
          </cell>
          <cell r="I318" t="str">
            <v>重庆陪都药业股份有限公司</v>
          </cell>
        </row>
        <row r="319">
          <cell r="D319">
            <v>67893</v>
          </cell>
          <cell r="E319" t="str">
            <v>桂附地黄丸</v>
          </cell>
          <cell r="F319" t="str">
            <v/>
          </cell>
          <cell r="G319" t="str">
            <v>6gx20袋</v>
          </cell>
          <cell r="H319" t="str">
            <v>盒</v>
          </cell>
          <cell r="I319" t="str">
            <v>太极集团重庆桐君阁药厂有限公司</v>
          </cell>
        </row>
        <row r="320">
          <cell r="D320">
            <v>189707</v>
          </cell>
          <cell r="E320" t="str">
            <v>樟薄玉香软膏</v>
          </cell>
          <cell r="F320" t="str">
            <v/>
          </cell>
          <cell r="G320" t="str">
            <v>19.4g</v>
          </cell>
          <cell r="H320" t="str">
            <v>瓶</v>
          </cell>
          <cell r="I320" t="str">
            <v>虎豹医药保健有限公司 Haw Par Healthcare Lt.新加坡</v>
          </cell>
        </row>
        <row r="321">
          <cell r="D321">
            <v>64766</v>
          </cell>
          <cell r="E321" t="str">
            <v>逍遥丸</v>
          </cell>
          <cell r="F321" t="str">
            <v/>
          </cell>
          <cell r="G321" t="str">
            <v>6gx10袋</v>
          </cell>
          <cell r="H321" t="str">
            <v>盒</v>
          </cell>
          <cell r="I321" t="str">
            <v>太极集团重庆桐君阁药厂有限公司</v>
          </cell>
        </row>
        <row r="322">
          <cell r="D322">
            <v>184422</v>
          </cell>
          <cell r="E322" t="str">
            <v>盐酸坦索罗辛缓释胶囊</v>
          </cell>
          <cell r="F322" t="str">
            <v/>
          </cell>
          <cell r="G322" t="str">
            <v>0.2mgx10粒</v>
          </cell>
          <cell r="H322" t="str">
            <v>盒</v>
          </cell>
          <cell r="I322" t="str">
            <v>浙江海力生制药有限公司</v>
          </cell>
        </row>
        <row r="323">
          <cell r="D323">
            <v>182883</v>
          </cell>
          <cell r="E323" t="str">
            <v>盐酸米诺环素胶囊</v>
          </cell>
          <cell r="F323" t="str">
            <v/>
          </cell>
          <cell r="G323" t="str">
            <v>100mgx10粒</v>
          </cell>
          <cell r="H323" t="str">
            <v>盒</v>
          </cell>
          <cell r="I323" t="str">
            <v>瀚晖制药有限公司（原海正辉瑞制药有限公司）</v>
          </cell>
        </row>
        <row r="324">
          <cell r="D324">
            <v>1210</v>
          </cell>
          <cell r="E324" t="str">
            <v>天麻丸</v>
          </cell>
          <cell r="F324" t="str">
            <v/>
          </cell>
          <cell r="G324" t="str">
            <v>60g</v>
          </cell>
          <cell r="H324" t="str">
            <v>瓶</v>
          </cell>
          <cell r="I324" t="str">
            <v>太极集团重庆桐君阁药厂有限公司</v>
          </cell>
        </row>
        <row r="325">
          <cell r="D325">
            <v>109325</v>
          </cell>
          <cell r="E325" t="str">
            <v>氨甲环酸片</v>
          </cell>
          <cell r="F325" t="str">
            <v/>
          </cell>
          <cell r="G325" t="str">
            <v>0.25gx10片x3板</v>
          </cell>
          <cell r="H325" t="str">
            <v>盒</v>
          </cell>
          <cell r="I325" t="str">
            <v>上海信谊万象药业有限公司(原:上海延安万象)</v>
          </cell>
        </row>
        <row r="326">
          <cell r="D326">
            <v>155857</v>
          </cell>
          <cell r="E326" t="str">
            <v>儿宝颗粒</v>
          </cell>
          <cell r="F326" t="str">
            <v/>
          </cell>
          <cell r="G326" t="str">
            <v>5gx15袋</v>
          </cell>
          <cell r="H326" t="str">
            <v>盒</v>
          </cell>
          <cell r="I326" t="str">
            <v>江西药都樟树药业有限公司</v>
          </cell>
        </row>
        <row r="327">
          <cell r="D327">
            <v>134343</v>
          </cell>
          <cell r="E327" t="str">
            <v>连花清瘟片</v>
          </cell>
          <cell r="F327" t="str">
            <v/>
          </cell>
          <cell r="G327" t="str">
            <v>0.35gx12片x3板(薄膜衣)</v>
          </cell>
          <cell r="H327" t="str">
            <v>盒</v>
          </cell>
          <cell r="I327" t="str">
            <v>石家庄以岭药业股份有限公司</v>
          </cell>
        </row>
        <row r="328">
          <cell r="D328">
            <v>59770</v>
          </cell>
          <cell r="E328" t="str">
            <v>皮肤消毒喷雾剂(破立妥)</v>
          </cell>
          <cell r="F328" t="str">
            <v>破立妥</v>
          </cell>
          <cell r="G328" t="str">
            <v>10ml</v>
          </cell>
          <cell r="H328" t="str">
            <v>瓶</v>
          </cell>
          <cell r="I328" t="str">
            <v>重庆灵方生物技术有限公司</v>
          </cell>
        </row>
        <row r="329">
          <cell r="D329">
            <v>59899</v>
          </cell>
          <cell r="E329" t="str">
            <v>维生素C泡腾片</v>
          </cell>
          <cell r="F329" t="str">
            <v>力度伸</v>
          </cell>
          <cell r="G329" t="str">
            <v>1gx10片(柠檬味)</v>
          </cell>
          <cell r="H329" t="str">
            <v>盒</v>
          </cell>
          <cell r="I329" t="str">
            <v>拜耳医药保健有限公司</v>
          </cell>
        </row>
        <row r="330">
          <cell r="D330">
            <v>155725</v>
          </cell>
          <cell r="E330" t="str">
            <v>化瘀祛斑胶囊</v>
          </cell>
          <cell r="F330" t="str">
            <v/>
          </cell>
          <cell r="G330" t="str">
            <v>0.32gx10粒x5板</v>
          </cell>
          <cell r="H330" t="str">
            <v>盒</v>
          </cell>
          <cell r="I330" t="str">
            <v>山西仁源堂药业有限公司</v>
          </cell>
        </row>
        <row r="331">
          <cell r="D331">
            <v>135307</v>
          </cell>
          <cell r="E331" t="str">
            <v>首乌延寿片</v>
          </cell>
          <cell r="F331" t="str">
            <v/>
          </cell>
          <cell r="G331" t="str">
            <v>20片×3板</v>
          </cell>
          <cell r="H331" t="str">
            <v>盒</v>
          </cell>
          <cell r="I331" t="str">
            <v>太极集团重庆桐君阁药厂有限公司</v>
          </cell>
        </row>
        <row r="332">
          <cell r="D332">
            <v>159507</v>
          </cell>
          <cell r="E332" t="str">
            <v>百合康牌鱼油软胶囊</v>
          </cell>
          <cell r="F332" t="str">
            <v/>
          </cell>
          <cell r="G332" t="str">
            <v>1.0gx100粒</v>
          </cell>
          <cell r="H332" t="str">
            <v>盒</v>
          </cell>
          <cell r="I332" t="str">
            <v>威海百合生物技术股份有限公司</v>
          </cell>
        </row>
        <row r="333">
          <cell r="D333">
            <v>115821</v>
          </cell>
          <cell r="E333" t="str">
            <v>康腹止泻片</v>
          </cell>
          <cell r="F333" t="str">
            <v/>
          </cell>
          <cell r="G333" t="str">
            <v>0.24gx24片</v>
          </cell>
          <cell r="H333" t="str">
            <v>盒</v>
          </cell>
          <cell r="I333" t="str">
            <v/>
          </cell>
        </row>
        <row r="334">
          <cell r="D334">
            <v>188897</v>
          </cell>
          <cell r="E334" t="str">
            <v>医用护理垫（看护垫）</v>
          </cell>
          <cell r="F334" t="str">
            <v/>
          </cell>
          <cell r="G334" t="str">
            <v>350mm超量型X4片</v>
          </cell>
          <cell r="H334" t="str">
            <v>包</v>
          </cell>
          <cell r="I334" t="str">
            <v>杭州慕尚护理用品有限公司</v>
          </cell>
        </row>
        <row r="335">
          <cell r="D335">
            <v>15209</v>
          </cell>
          <cell r="E335" t="str">
            <v>冰王痘克乳膏</v>
          </cell>
          <cell r="F335" t="str">
            <v/>
          </cell>
          <cell r="G335" t="str">
            <v>30g</v>
          </cell>
          <cell r="H335" t="str">
            <v>支</v>
          </cell>
          <cell r="I335" t="str">
            <v>平舆冰王生物工程有限公司</v>
          </cell>
        </row>
        <row r="336">
          <cell r="D336">
            <v>152741</v>
          </cell>
          <cell r="E336" t="str">
            <v>透明敷料</v>
          </cell>
          <cell r="F336" t="str">
            <v/>
          </cell>
          <cell r="G336" t="str">
            <v>1片（5cmx7cm）(灭菌型)</v>
          </cell>
          <cell r="H336" t="str">
            <v>袋</v>
          </cell>
          <cell r="I336" t="str">
            <v>振德医疗用品股份有限公司</v>
          </cell>
        </row>
        <row r="337">
          <cell r="D337">
            <v>182095</v>
          </cell>
          <cell r="E337" t="str">
            <v>冰王雪花膏（滋润型）</v>
          </cell>
          <cell r="F337" t="str">
            <v/>
          </cell>
          <cell r="G337" t="str">
            <v>50g</v>
          </cell>
          <cell r="H337" t="str">
            <v>盒</v>
          </cell>
          <cell r="I337" t="str">
            <v>平舆冰王生物工程有限公司</v>
          </cell>
        </row>
        <row r="338">
          <cell r="D338">
            <v>20688</v>
          </cell>
          <cell r="E338" t="str">
            <v>玉蓝降糖胶囊</v>
          </cell>
          <cell r="F338" t="str">
            <v/>
          </cell>
          <cell r="G338" t="str">
            <v>0.3gx45粒</v>
          </cell>
          <cell r="H338" t="str">
            <v>盒</v>
          </cell>
          <cell r="I338" t="str">
            <v>贵州健兴药业有限公司</v>
          </cell>
        </row>
        <row r="339">
          <cell r="D339">
            <v>137290</v>
          </cell>
          <cell r="E339" t="str">
            <v>小儿氨酚烷胺颗粒</v>
          </cell>
          <cell r="F339" t="str">
            <v/>
          </cell>
          <cell r="G339" t="str">
            <v>6gx12袋</v>
          </cell>
          <cell r="H339" t="str">
            <v>盒</v>
          </cell>
          <cell r="I339" t="str">
            <v>吉林万通药业集团梅河药业股份有限公司</v>
          </cell>
        </row>
        <row r="340">
          <cell r="D340">
            <v>196611</v>
          </cell>
          <cell r="E340" t="str">
            <v>艾瑞昔布片</v>
          </cell>
          <cell r="F340" t="str">
            <v>恒扬</v>
          </cell>
          <cell r="G340" t="str">
            <v>0.1gx6片x2板</v>
          </cell>
          <cell r="H340" t="str">
            <v>盒</v>
          </cell>
          <cell r="I340" t="str">
            <v>江苏恒瑞医药股份有限公司</v>
          </cell>
        </row>
        <row r="341">
          <cell r="D341">
            <v>87119</v>
          </cell>
          <cell r="E341" t="str">
            <v>石淋通颗粒</v>
          </cell>
          <cell r="F341" t="str">
            <v/>
          </cell>
          <cell r="G341" t="str">
            <v>15gx10袋</v>
          </cell>
          <cell r="H341" t="str">
            <v>盒</v>
          </cell>
          <cell r="I341" t="str">
            <v>太极集团重庆桐君阁药厂有限公司</v>
          </cell>
        </row>
        <row r="342">
          <cell r="D342">
            <v>101419</v>
          </cell>
          <cell r="E342" t="str">
            <v>卡泊三醇软膏</v>
          </cell>
          <cell r="F342" t="str">
            <v>澳夫清</v>
          </cell>
          <cell r="G342" t="str">
            <v>0.005%:10g</v>
          </cell>
          <cell r="H342" t="str">
            <v>盒</v>
          </cell>
          <cell r="I342" t="str">
            <v>澳美制药厂</v>
          </cell>
        </row>
        <row r="343">
          <cell r="D343">
            <v>69711</v>
          </cell>
          <cell r="E343" t="str">
            <v>金刚藤咀嚼片</v>
          </cell>
          <cell r="F343" t="str">
            <v/>
          </cell>
          <cell r="G343" t="str">
            <v>0.75gx24片</v>
          </cell>
          <cell r="H343" t="str">
            <v>盒</v>
          </cell>
          <cell r="I343" t="str">
            <v>广州诺金制药有限公司</v>
          </cell>
        </row>
        <row r="344">
          <cell r="D344">
            <v>86955</v>
          </cell>
          <cell r="E344" t="str">
            <v>金匮肾气丸</v>
          </cell>
          <cell r="F344" t="str">
            <v/>
          </cell>
          <cell r="G344" t="str">
            <v>6gx10丸</v>
          </cell>
          <cell r="H344" t="str">
            <v>盒</v>
          </cell>
          <cell r="I344" t="str">
            <v>北京同仁堂科技发展股份有限公司制药厂</v>
          </cell>
        </row>
        <row r="345">
          <cell r="D345">
            <v>200403</v>
          </cell>
          <cell r="E345" t="str">
            <v>医用护理垫</v>
          </cell>
          <cell r="F345" t="str">
            <v/>
          </cell>
          <cell r="G345" t="str">
            <v>18cmx14cmx12片（热风无纺布面层）</v>
          </cell>
          <cell r="H345" t="str">
            <v>包</v>
          </cell>
          <cell r="I345" t="str">
            <v>上海月月舒妇女用品有限公司</v>
          </cell>
        </row>
        <row r="346">
          <cell r="D346">
            <v>95475</v>
          </cell>
          <cell r="E346" t="str">
            <v>妮维雅润唇膏</v>
          </cell>
          <cell r="F346" t="str">
            <v/>
          </cell>
          <cell r="G346" t="str">
            <v>4.8g(修护型)</v>
          </cell>
          <cell r="H346" t="str">
            <v>支</v>
          </cell>
          <cell r="I346" t="str">
            <v>妮维雅(上海)有限公司</v>
          </cell>
        </row>
        <row r="347">
          <cell r="D347">
            <v>62650</v>
          </cell>
          <cell r="E347" t="str">
            <v>丙酸氟替卡松吸入气雾剂(辅舒酮)</v>
          </cell>
          <cell r="F347" t="str">
            <v>辅舒酮</v>
          </cell>
          <cell r="G347" t="str">
            <v>50ug:120揿</v>
          </cell>
          <cell r="H347" t="str">
            <v>盒</v>
          </cell>
          <cell r="I347" t="str">
            <v>西班牙葛兰素</v>
          </cell>
        </row>
        <row r="348">
          <cell r="D348">
            <v>126292</v>
          </cell>
          <cell r="E348" t="str">
            <v>童宝乐片</v>
          </cell>
          <cell r="F348" t="str">
            <v/>
          </cell>
          <cell r="G348" t="str">
            <v>0.3gx12片x4板</v>
          </cell>
          <cell r="H348" t="str">
            <v>盒</v>
          </cell>
          <cell r="I348" t="str">
            <v>华佗国药股份有限公司</v>
          </cell>
        </row>
        <row r="349">
          <cell r="D349">
            <v>154474</v>
          </cell>
          <cell r="E349" t="str">
            <v>洛药师乳膏</v>
          </cell>
          <cell r="F349" t="str">
            <v/>
          </cell>
          <cell r="G349" t="str">
            <v>15g</v>
          </cell>
          <cell r="H349" t="str">
            <v>盒</v>
          </cell>
          <cell r="I349" t="str">
            <v>成都圣源堂生物科技有限公司</v>
          </cell>
        </row>
        <row r="350">
          <cell r="D350">
            <v>131686</v>
          </cell>
          <cell r="E350" t="str">
            <v>咳特灵胶囊</v>
          </cell>
          <cell r="F350" t="str">
            <v/>
          </cell>
          <cell r="G350" t="str">
            <v>12粒x2板</v>
          </cell>
          <cell r="H350" t="str">
            <v>盒</v>
          </cell>
          <cell r="I350" t="str">
            <v>广州诺金制药有限公司</v>
          </cell>
        </row>
        <row r="351">
          <cell r="D351">
            <v>159558</v>
          </cell>
          <cell r="E351" t="str">
            <v>复方樟脑乳膏</v>
          </cell>
          <cell r="F351" t="str">
            <v/>
          </cell>
          <cell r="G351" t="str">
            <v>25g</v>
          </cell>
          <cell r="H351" t="str">
            <v>支</v>
          </cell>
          <cell r="I351" t="str">
            <v>重庆华邦制药股份有限公司</v>
          </cell>
        </row>
        <row r="352">
          <cell r="D352">
            <v>8439</v>
          </cell>
          <cell r="E352" t="str">
            <v>海洋洁肤液</v>
          </cell>
          <cell r="F352" t="str">
            <v/>
          </cell>
          <cell r="G352" t="str">
            <v>5ml</v>
          </cell>
          <cell r="H352" t="str">
            <v>盒</v>
          </cell>
          <cell r="I352" t="str">
            <v>威海康源生物工程有限公司</v>
          </cell>
        </row>
        <row r="353">
          <cell r="D353">
            <v>187374</v>
          </cell>
          <cell r="E353" t="str">
            <v>医用护理垫</v>
          </cell>
          <cell r="F353" t="str">
            <v/>
          </cell>
          <cell r="G353" t="str">
            <v>36cmx15.5cmx4片（纯棉无纺布面层）</v>
          </cell>
          <cell r="H353" t="str">
            <v>包</v>
          </cell>
          <cell r="I353" t="str">
            <v>上海月月舒妇女用品有限公司</v>
          </cell>
        </row>
        <row r="354">
          <cell r="D354">
            <v>17260</v>
          </cell>
          <cell r="E354" t="str">
            <v>托吡酯片(妥泰)</v>
          </cell>
          <cell r="F354" t="str">
            <v/>
          </cell>
          <cell r="G354" t="str">
            <v>25mgx60片</v>
          </cell>
          <cell r="H354" t="str">
            <v>瓶</v>
          </cell>
          <cell r="I354" t="str">
            <v>西安杨森制药有限公司</v>
          </cell>
        </row>
        <row r="355">
          <cell r="D355">
            <v>194379</v>
          </cell>
          <cell r="E355" t="str">
            <v>骨化三醇软胶囊</v>
          </cell>
          <cell r="F355" t="str">
            <v/>
          </cell>
          <cell r="G355" t="str">
            <v>0.25ugx20粒</v>
          </cell>
          <cell r="H355" t="str">
            <v>盒</v>
          </cell>
          <cell r="I355" t="str">
            <v>正大制药（青岛）有限公司（原青岛正大海尔制药有限公司）</v>
          </cell>
        </row>
        <row r="356">
          <cell r="D356">
            <v>186874</v>
          </cell>
          <cell r="E356" t="str">
            <v>哈药牌钙铁锌口服液（西柚味）</v>
          </cell>
          <cell r="F356" t="str">
            <v/>
          </cell>
          <cell r="G356" t="str">
            <v>10mlx10支</v>
          </cell>
          <cell r="H356" t="str">
            <v>盒</v>
          </cell>
          <cell r="I356" t="str">
            <v>哈药集团三精制药有限公司</v>
          </cell>
        </row>
        <row r="357">
          <cell r="D357">
            <v>104874</v>
          </cell>
          <cell r="E357" t="str">
            <v>关节止痛膏</v>
          </cell>
          <cell r="F357" t="str">
            <v/>
          </cell>
          <cell r="G357" t="str">
            <v>7cmx10cmx2片x4袋</v>
          </cell>
          <cell r="H357" t="str">
            <v>盒</v>
          </cell>
          <cell r="I357" t="str">
            <v>湖南金寿制药有限公司</v>
          </cell>
        </row>
        <row r="358">
          <cell r="D358">
            <v>59475</v>
          </cell>
          <cell r="E358" t="str">
            <v>小儿咽扁颗粒</v>
          </cell>
          <cell r="F358" t="str">
            <v/>
          </cell>
          <cell r="G358" t="str">
            <v>8gx10袋</v>
          </cell>
          <cell r="H358" t="str">
            <v>盒</v>
          </cell>
          <cell r="I358" t="str">
            <v>北京同仁堂科技发展股份有限公司制药厂</v>
          </cell>
        </row>
        <row r="359">
          <cell r="D359">
            <v>176958</v>
          </cell>
          <cell r="E359" t="str">
            <v>钙尔奇钙维D维K软胶囊</v>
          </cell>
          <cell r="F359" t="str">
            <v/>
          </cell>
          <cell r="G359" t="str">
            <v>1.05gx110粒+28粒x2盒</v>
          </cell>
          <cell r="H359" t="str">
            <v>盒</v>
          </cell>
          <cell r="I359" t="str">
            <v>惠氏制药有限公司</v>
          </cell>
        </row>
        <row r="360">
          <cell r="D360">
            <v>195005</v>
          </cell>
          <cell r="E360" t="str">
            <v>液体敷料(余伯年甘油宝)</v>
          </cell>
          <cell r="F360" t="str">
            <v/>
          </cell>
          <cell r="G360" t="str">
            <v>120ml（LD-02型）</v>
          </cell>
          <cell r="H360" t="str">
            <v>瓶</v>
          </cell>
          <cell r="I360" t="str">
            <v>湖南德禧医疗科技有限公司</v>
          </cell>
        </row>
        <row r="361">
          <cell r="D361">
            <v>150446</v>
          </cell>
          <cell r="E361" t="str">
            <v>阿莫西林分散片</v>
          </cell>
          <cell r="F361" t="str">
            <v/>
          </cell>
          <cell r="G361" t="str">
            <v>0.5gx10片/板x2板/盒</v>
          </cell>
          <cell r="H361" t="str">
            <v>盒</v>
          </cell>
          <cell r="I361" t="str">
            <v>西南药业股份有限公司</v>
          </cell>
        </row>
        <row r="362">
          <cell r="D362">
            <v>46434</v>
          </cell>
          <cell r="E362" t="str">
            <v>伤湿止痛膏</v>
          </cell>
          <cell r="F362" t="str">
            <v/>
          </cell>
          <cell r="G362" t="str">
            <v>6.5cmx10cmx3贴x2袋</v>
          </cell>
          <cell r="H362" t="str">
            <v>盒</v>
          </cell>
          <cell r="I362" t="str">
            <v>黄石卫生材料药业有限公司</v>
          </cell>
        </row>
        <row r="363">
          <cell r="D363">
            <v>39122</v>
          </cell>
          <cell r="E363" t="str">
            <v>槐角丸</v>
          </cell>
          <cell r="F363" t="str">
            <v/>
          </cell>
          <cell r="G363" t="str">
            <v>36g(200丸)</v>
          </cell>
          <cell r="H363" t="str">
            <v>瓶</v>
          </cell>
          <cell r="I363" t="str">
            <v>武汉太福制药有限公司</v>
          </cell>
        </row>
        <row r="364">
          <cell r="D364">
            <v>152507</v>
          </cell>
          <cell r="E364" t="str">
            <v>二丁颗粒</v>
          </cell>
          <cell r="F364" t="str">
            <v/>
          </cell>
          <cell r="G364" t="str">
            <v>20gx10袋</v>
          </cell>
          <cell r="H364" t="str">
            <v>盒</v>
          </cell>
          <cell r="I364" t="str">
            <v>吉林紫鑫禺拙药业有限公司</v>
          </cell>
        </row>
        <row r="365">
          <cell r="D365">
            <v>199370</v>
          </cell>
          <cell r="E365" t="str">
            <v>山楂调中丸</v>
          </cell>
          <cell r="F365" t="str">
            <v/>
          </cell>
          <cell r="G365" t="str">
            <v>6gx25丸(大蜜丸)</v>
          </cell>
          <cell r="H365" t="str">
            <v>瓶</v>
          </cell>
          <cell r="I365" t="str">
            <v>广盛原中医药有限公司</v>
          </cell>
        </row>
        <row r="366">
          <cell r="D366">
            <v>187379</v>
          </cell>
          <cell r="E366" t="str">
            <v>医用护理垫</v>
          </cell>
          <cell r="F366" t="str">
            <v/>
          </cell>
          <cell r="G366" t="str">
            <v>36cmx15.5cmx4片（热风无纺布面层）</v>
          </cell>
          <cell r="H366" t="str">
            <v>包</v>
          </cell>
          <cell r="I366" t="str">
            <v>上海月月舒妇女用品有限公司</v>
          </cell>
        </row>
        <row r="367">
          <cell r="D367">
            <v>183041</v>
          </cell>
          <cell r="E367" t="str">
            <v>银黄清肺胶囊</v>
          </cell>
          <cell r="F367" t="str">
            <v/>
          </cell>
          <cell r="G367" t="str">
            <v>0.15gx12粒x3板</v>
          </cell>
          <cell r="H367" t="str">
            <v>盒</v>
          </cell>
          <cell r="I367" t="str">
            <v>湖南安邦制药有限公司</v>
          </cell>
        </row>
        <row r="368">
          <cell r="D368">
            <v>55155</v>
          </cell>
          <cell r="E368" t="str">
            <v>十味蒂达胶囊</v>
          </cell>
          <cell r="F368" t="str">
            <v/>
          </cell>
          <cell r="G368" t="str">
            <v>0.45gx10粒x2板</v>
          </cell>
          <cell r="H368" t="str">
            <v>盒</v>
          </cell>
          <cell r="I368" t="str">
            <v>西藏诺迪康医药有限公司</v>
          </cell>
        </row>
        <row r="369">
          <cell r="D369">
            <v>188722</v>
          </cell>
          <cell r="E369" t="str">
            <v>医用隔离面罩</v>
          </cell>
          <cell r="F369" t="str">
            <v/>
          </cell>
          <cell r="G369" t="str">
            <v>折叠式：GM-A-L(大号)1只（内附3枚隔离片）</v>
          </cell>
          <cell r="H369" t="str">
            <v>包</v>
          </cell>
          <cell r="I369" t="str">
            <v>徐州贝德氏卫生用品有限公司</v>
          </cell>
        </row>
        <row r="370">
          <cell r="D370">
            <v>100184</v>
          </cell>
          <cell r="E370" t="str">
            <v>抗宫炎胶囊</v>
          </cell>
          <cell r="F370" t="str">
            <v/>
          </cell>
          <cell r="G370" t="str">
            <v>0.5gx12粒x3板</v>
          </cell>
          <cell r="H370" t="str">
            <v>盒</v>
          </cell>
          <cell r="I370" t="str">
            <v>江西心正药业有限责任公司</v>
          </cell>
        </row>
        <row r="371">
          <cell r="D371">
            <v>185384</v>
          </cell>
          <cell r="E371" t="str">
            <v>百雀羚美白防晒乳SPF50+（套装）</v>
          </cell>
          <cell r="F371" t="str">
            <v/>
          </cell>
          <cell r="G371" t="str">
            <v>美白防晒乳60g洁面乳12g焕颜美容液20ml</v>
          </cell>
          <cell r="H371" t="str">
            <v>套</v>
          </cell>
          <cell r="I371" t="str">
            <v>上海百雀羚日用化学有限公司</v>
          </cell>
        </row>
        <row r="372">
          <cell r="D372">
            <v>49010</v>
          </cell>
          <cell r="E372" t="str">
            <v>少腹逐瘀颗粒</v>
          </cell>
          <cell r="F372" t="str">
            <v/>
          </cell>
          <cell r="G372" t="str">
            <v>5gx20袋</v>
          </cell>
          <cell r="H372" t="str">
            <v>盒</v>
          </cell>
          <cell r="I372" t="str">
            <v>吉林敖东延边药业股份有限公司</v>
          </cell>
        </row>
        <row r="373">
          <cell r="D373">
            <v>186446</v>
          </cell>
          <cell r="E373" t="str">
            <v>三黄片</v>
          </cell>
          <cell r="F373" t="str">
            <v/>
          </cell>
          <cell r="G373" t="str">
            <v>0.26gx50片（薄膜）</v>
          </cell>
          <cell r="H373" t="str">
            <v>袋</v>
          </cell>
          <cell r="I373" t="str">
            <v>湖北德东药业有限公司(原湖北沙隆达生物化学制药厂)</v>
          </cell>
        </row>
        <row r="374">
          <cell r="D374">
            <v>135793</v>
          </cell>
          <cell r="E374" t="str">
            <v>川芎茶调丸(浓缩丸)</v>
          </cell>
          <cell r="F374" t="str">
            <v/>
          </cell>
          <cell r="G374" t="str">
            <v>每3丸重1.20g18丸x2板</v>
          </cell>
          <cell r="H374" t="str">
            <v>盒</v>
          </cell>
          <cell r="I374" t="str">
            <v>太极集团重庆中药二厂</v>
          </cell>
        </row>
        <row r="375">
          <cell r="D375">
            <v>39399</v>
          </cell>
          <cell r="E375" t="str">
            <v>盐酸地尔硫卓缓释胶囊(Ⅱ)(合贝爽)</v>
          </cell>
          <cell r="F375" t="str">
            <v/>
          </cell>
          <cell r="G375" t="str">
            <v>90mgx10粒</v>
          </cell>
          <cell r="H375" t="str">
            <v>袋</v>
          </cell>
          <cell r="I375" t="str">
            <v>天津田边制药有限公司</v>
          </cell>
        </row>
        <row r="376">
          <cell r="D376">
            <v>101720</v>
          </cell>
          <cell r="E376" t="str">
            <v>感冒滴丸</v>
          </cell>
          <cell r="F376" t="str">
            <v/>
          </cell>
          <cell r="G376" t="str">
            <v>2.5gx12袋</v>
          </cell>
          <cell r="H376" t="str">
            <v>盒</v>
          </cell>
          <cell r="I376" t="str">
            <v>贵州健兴药业有限公司</v>
          </cell>
        </row>
        <row r="377">
          <cell r="D377">
            <v>151280</v>
          </cell>
          <cell r="E377" t="str">
            <v>金银花糖</v>
          </cell>
          <cell r="F377" t="str">
            <v/>
          </cell>
          <cell r="G377" t="str">
            <v>2gx22粒(铁盒)</v>
          </cell>
          <cell r="H377" t="str">
            <v>盒</v>
          </cell>
          <cell r="I377" t="str">
            <v>江西草珊瑚药业有限公司</v>
          </cell>
        </row>
        <row r="378">
          <cell r="D378">
            <v>2739</v>
          </cell>
          <cell r="E378" t="str">
            <v>纱布绷带</v>
          </cell>
          <cell r="F378" t="str">
            <v/>
          </cell>
          <cell r="G378" t="str">
            <v>WS/BD-8x600</v>
          </cell>
          <cell r="H378" t="str">
            <v>只</v>
          </cell>
          <cell r="I378" t="str">
            <v>成都市卫生材料厂</v>
          </cell>
        </row>
        <row r="379">
          <cell r="D379">
            <v>182771</v>
          </cell>
          <cell r="E379" t="str">
            <v>便携式氧气呼吸器</v>
          </cell>
          <cell r="F379" t="str">
            <v/>
          </cell>
          <cell r="G379" t="str">
            <v>LFBZ1-960</v>
          </cell>
          <cell r="H379" t="str">
            <v>瓶</v>
          </cell>
          <cell r="I379" t="str">
            <v>连云港利丰医用氧产品有限公司</v>
          </cell>
        </row>
        <row r="380">
          <cell r="D380">
            <v>168423</v>
          </cell>
          <cell r="E380" t="str">
            <v>托伐普坦片</v>
          </cell>
          <cell r="F380" t="str">
            <v>苏麦卡</v>
          </cell>
          <cell r="G380" t="str">
            <v>15mgx5片</v>
          </cell>
          <cell r="H380" t="str">
            <v>盒</v>
          </cell>
          <cell r="I380" t="str">
            <v>浙江大冢制药有限公司</v>
          </cell>
        </row>
        <row r="381">
          <cell r="D381">
            <v>206432</v>
          </cell>
          <cell r="E381" t="str">
            <v>棉签</v>
          </cell>
          <cell r="F381" t="str">
            <v/>
          </cell>
          <cell r="G381" t="str">
            <v>塑棒型 8cmx100支</v>
          </cell>
          <cell r="H381" t="str">
            <v>盒</v>
          </cell>
          <cell r="I381" t="str">
            <v>湖北中健医疗用品有限公司</v>
          </cell>
        </row>
        <row r="382">
          <cell r="D382">
            <v>177707</v>
          </cell>
          <cell r="E382" t="str">
            <v>艾附暖宫丸</v>
          </cell>
          <cell r="F382" t="str">
            <v/>
          </cell>
          <cell r="G382" t="str">
            <v>9gx10丸（大蜜丸）</v>
          </cell>
          <cell r="H382" t="str">
            <v>盒</v>
          </cell>
          <cell r="I382" t="str">
            <v>黑龙江葵花药业股份有限公司</v>
          </cell>
        </row>
        <row r="383">
          <cell r="D383">
            <v>16932</v>
          </cell>
          <cell r="E383" t="str">
            <v>通宣理肺丸</v>
          </cell>
          <cell r="F383" t="str">
            <v/>
          </cell>
          <cell r="G383" t="str">
            <v>32丸x2板(浓缩丸)</v>
          </cell>
          <cell r="H383" t="str">
            <v>盒</v>
          </cell>
          <cell r="I383" t="str">
            <v>太极集团重庆中药二厂</v>
          </cell>
        </row>
        <row r="384">
          <cell r="D384">
            <v>129729</v>
          </cell>
          <cell r="E384" t="str">
            <v>冰王维E保湿霜</v>
          </cell>
          <cell r="F384" t="str">
            <v/>
          </cell>
          <cell r="G384" t="str">
            <v>50g</v>
          </cell>
          <cell r="H384" t="str">
            <v>支</v>
          </cell>
          <cell r="I384" t="str">
            <v>平舆冰王生物工程有限公司</v>
          </cell>
        </row>
        <row r="385">
          <cell r="D385">
            <v>21625</v>
          </cell>
          <cell r="E385" t="str">
            <v>包醛氧淀粉胶囊(析清)</v>
          </cell>
          <cell r="F385" t="str">
            <v/>
          </cell>
          <cell r="G385" t="str">
            <v>0.625gx75粒</v>
          </cell>
          <cell r="H385" t="str">
            <v>盒</v>
          </cell>
          <cell r="I385" t="str">
            <v>天津太平洋制药有限公司</v>
          </cell>
        </row>
        <row r="386">
          <cell r="D386">
            <v>154875</v>
          </cell>
          <cell r="E386" t="str">
            <v>抗HPV生物蛋白敷料</v>
          </cell>
          <cell r="F386" t="str">
            <v/>
          </cell>
          <cell r="G386" t="str">
            <v>3g</v>
          </cell>
          <cell r="H386" t="str">
            <v>盒</v>
          </cell>
          <cell r="I386" t="str">
            <v>山西锦波生物医药股份有限公司</v>
          </cell>
        </row>
        <row r="387">
          <cell r="D387">
            <v>54408</v>
          </cell>
          <cell r="E387" t="str">
            <v>当飞利肝宁胶囊</v>
          </cell>
          <cell r="F387" t="str">
            <v/>
          </cell>
          <cell r="G387" t="str">
            <v>0.25gx12粒x3板</v>
          </cell>
          <cell r="H387" t="str">
            <v>盒</v>
          </cell>
          <cell r="I387" t="str">
            <v>四川美大康药业股份有限公司</v>
          </cell>
        </row>
        <row r="388">
          <cell r="D388">
            <v>156879</v>
          </cell>
          <cell r="E388" t="str">
            <v>感冒清热颗粒</v>
          </cell>
          <cell r="F388" t="str">
            <v/>
          </cell>
          <cell r="G388" t="str">
            <v>12gx18袋(有糖)</v>
          </cell>
          <cell r="H388" t="str">
            <v>袋</v>
          </cell>
          <cell r="I388" t="str">
            <v>华润三九(枣庄)药业有限公司(原山东三九药业)</v>
          </cell>
        </row>
        <row r="389">
          <cell r="D389">
            <v>1378</v>
          </cell>
          <cell r="E389" t="str">
            <v>功劳去火胶囊</v>
          </cell>
          <cell r="F389" t="str">
            <v/>
          </cell>
          <cell r="G389" t="str">
            <v>0.3gx45粒</v>
          </cell>
          <cell r="H389" t="str">
            <v>盒</v>
          </cell>
          <cell r="I389" t="str">
            <v>贵州健兴药业有限公司</v>
          </cell>
        </row>
        <row r="390">
          <cell r="D390">
            <v>201328</v>
          </cell>
          <cell r="E390" t="str">
            <v>冷敷凝胶</v>
          </cell>
          <cell r="F390" t="str">
            <v/>
          </cell>
          <cell r="G390" t="str">
            <v>10ml  ZTD-口部冷敷凝胶（清清吻薄荷味）</v>
          </cell>
          <cell r="H390" t="str">
            <v>支</v>
          </cell>
          <cell r="I390" t="str">
            <v>四川滋兴生物科技有限公司</v>
          </cell>
        </row>
        <row r="391">
          <cell r="D391">
            <v>28257</v>
          </cell>
          <cell r="E391" t="str">
            <v>白癫风丸</v>
          </cell>
          <cell r="F391" t="str">
            <v/>
          </cell>
          <cell r="G391" t="str">
            <v>30丸x2小盒</v>
          </cell>
          <cell r="H391" t="str">
            <v>盒</v>
          </cell>
          <cell r="I391" t="str">
            <v>镇赉宝慷中药制药有限公司(原：吉林省银诺克药业有限公司)</v>
          </cell>
        </row>
        <row r="392">
          <cell r="D392">
            <v>111107</v>
          </cell>
          <cell r="E392" t="str">
            <v>头孢克洛干混悬剂</v>
          </cell>
          <cell r="F392" t="str">
            <v/>
          </cell>
          <cell r="G392" t="str">
            <v>0.125gx12袋</v>
          </cell>
          <cell r="H392" t="str">
            <v>盒</v>
          </cell>
          <cell r="I392" t="str">
            <v>先声药业有限公司(原：海南先声药业有限公司)</v>
          </cell>
        </row>
        <row r="393">
          <cell r="D393">
            <v>141013</v>
          </cell>
          <cell r="E393" t="str">
            <v>冰王芦荟胶</v>
          </cell>
          <cell r="F393" t="str">
            <v/>
          </cell>
          <cell r="G393" t="str">
            <v>30g</v>
          </cell>
          <cell r="H393" t="str">
            <v>支</v>
          </cell>
          <cell r="I393" t="str">
            <v>平舆冰王生物工程有限公司</v>
          </cell>
        </row>
        <row r="394">
          <cell r="D394">
            <v>163833</v>
          </cell>
          <cell r="E394" t="str">
            <v>猴头菌片</v>
          </cell>
          <cell r="F394" t="str">
            <v/>
          </cell>
          <cell r="G394" t="str">
            <v>30片</v>
          </cell>
          <cell r="H394" t="str">
            <v>盒</v>
          </cell>
          <cell r="I394" t="str">
            <v>健民药业集团股份有限公司</v>
          </cell>
        </row>
        <row r="395">
          <cell r="D395">
            <v>139658</v>
          </cell>
          <cell r="E395" t="str">
            <v>远红外贴</v>
          </cell>
          <cell r="F395" t="str">
            <v/>
          </cell>
          <cell r="G395" t="str">
            <v>风湿疼痛型 100mm x130mm x2贴</v>
          </cell>
          <cell r="H395" t="str">
            <v>盒</v>
          </cell>
          <cell r="I395" t="str">
            <v>云南贝洋生物科技有限公司</v>
          </cell>
        </row>
        <row r="396">
          <cell r="D396">
            <v>75406</v>
          </cell>
          <cell r="E396" t="str">
            <v>救心丸</v>
          </cell>
          <cell r="F396" t="str">
            <v/>
          </cell>
          <cell r="G396" t="str">
            <v>10粒（水丸）</v>
          </cell>
          <cell r="H396" t="str">
            <v>盒</v>
          </cell>
          <cell r="I396" t="str">
            <v>华佗国药股份有限公司</v>
          </cell>
        </row>
        <row r="397">
          <cell r="D397">
            <v>207855</v>
          </cell>
          <cell r="E397" t="str">
            <v>医用隔离面罩</v>
          </cell>
          <cell r="F397" t="str">
            <v/>
          </cell>
          <cell r="G397" t="str">
            <v>JZJ-MZ-C,S(小号)粉色</v>
          </cell>
          <cell r="H397" t="str">
            <v>盒</v>
          </cell>
          <cell r="I397" t="str">
            <v>青岛爱蓓泽医疗有限公司</v>
          </cell>
        </row>
        <row r="398">
          <cell r="D398">
            <v>44470</v>
          </cell>
          <cell r="E398" t="str">
            <v>叶酸片(斯利安)</v>
          </cell>
          <cell r="F398" t="str">
            <v/>
          </cell>
          <cell r="G398" t="str">
            <v>0.4mgx93片</v>
          </cell>
          <cell r="H398" t="str">
            <v>盒</v>
          </cell>
          <cell r="I398" t="str">
            <v>北京斯利安药业有限公司(原:北京北大药业有限公司)</v>
          </cell>
        </row>
        <row r="399">
          <cell r="D399">
            <v>84941</v>
          </cell>
          <cell r="E399" t="str">
            <v>金桂花除臭液</v>
          </cell>
          <cell r="F399" t="str">
            <v/>
          </cell>
          <cell r="G399" t="str">
            <v>20ml</v>
          </cell>
          <cell r="H399" t="str">
            <v>盒</v>
          </cell>
          <cell r="I399" t="str">
            <v>桂林市高乐医药保健品有限公司</v>
          </cell>
        </row>
        <row r="400">
          <cell r="D400">
            <v>193319</v>
          </cell>
          <cell r="E400" t="str">
            <v>热敷贴</v>
          </cell>
          <cell r="F400" t="str">
            <v/>
          </cell>
          <cell r="G400" t="str">
            <v>96mmx130mmx5片</v>
          </cell>
          <cell r="H400" t="str">
            <v>盒</v>
          </cell>
          <cell r="I400" t="str">
            <v>青岛沃普艾斯日用品有限公司</v>
          </cell>
        </row>
        <row r="401">
          <cell r="D401">
            <v>87828</v>
          </cell>
          <cell r="E401" t="str">
            <v>非那雄胺片(保法止)</v>
          </cell>
          <cell r="F401" t="str">
            <v/>
          </cell>
          <cell r="G401" t="str">
            <v>1mgx28片</v>
          </cell>
          <cell r="H401" t="str">
            <v>盒</v>
          </cell>
          <cell r="I401" t="str">
            <v>杭州默沙东制药有限公司</v>
          </cell>
        </row>
        <row r="402">
          <cell r="D402">
            <v>205166</v>
          </cell>
          <cell r="E402" t="str">
            <v>维生素BT片</v>
          </cell>
          <cell r="F402" t="str">
            <v/>
          </cell>
          <cell r="G402" t="str">
            <v>0.1gx24片</v>
          </cell>
          <cell r="H402" t="str">
            <v>盒</v>
          </cell>
          <cell r="I402" t="str">
            <v>石药集团欧意药业有限公司(原:石家庄欧意药业公司)</v>
          </cell>
        </row>
        <row r="403">
          <cell r="D403">
            <v>59046</v>
          </cell>
          <cell r="E403" t="str">
            <v>龙虎人丹</v>
          </cell>
          <cell r="F403" t="str">
            <v/>
          </cell>
          <cell r="G403" t="str">
            <v>0.04gx100粒</v>
          </cell>
          <cell r="H403" t="str">
            <v>盒</v>
          </cell>
          <cell r="I403" t="str">
            <v>上海中华药业有限公司</v>
          </cell>
        </row>
        <row r="404">
          <cell r="D404">
            <v>191374</v>
          </cell>
          <cell r="E404" t="str">
            <v>强腰壮骨膏</v>
          </cell>
          <cell r="F404" t="str">
            <v/>
          </cell>
          <cell r="G404" t="str">
            <v>7cmx10cmx5片</v>
          </cell>
          <cell r="H404" t="str">
            <v>盒</v>
          </cell>
          <cell r="I404" t="str">
            <v>四川厚生天佐药业有限公司</v>
          </cell>
        </row>
        <row r="405">
          <cell r="D405">
            <v>195727</v>
          </cell>
          <cell r="E405" t="str">
            <v>牙科用毛刷</v>
          </cell>
          <cell r="F405" t="str">
            <v/>
          </cell>
          <cell r="G405" t="str">
            <v>JZJ-YKMS-A  2支装</v>
          </cell>
          <cell r="H405" t="str">
            <v>盒</v>
          </cell>
          <cell r="I405" t="str">
            <v>青岛爱蓓泽医疗有限公司</v>
          </cell>
        </row>
        <row r="406">
          <cell r="D406">
            <v>168292</v>
          </cell>
          <cell r="E406" t="str">
            <v>冬己奶酪蜜酿宝宝霜</v>
          </cell>
          <cell r="F406" t="str">
            <v/>
          </cell>
          <cell r="G406" t="str">
            <v>60g</v>
          </cell>
          <cell r="H406" t="str">
            <v>瓶</v>
          </cell>
          <cell r="I406" t="str">
            <v>广州冬己婴童护理用品有限公司</v>
          </cell>
        </row>
        <row r="407">
          <cell r="D407">
            <v>15224</v>
          </cell>
          <cell r="E407" t="str">
            <v>熊胆痔灵膏</v>
          </cell>
          <cell r="F407" t="str">
            <v/>
          </cell>
          <cell r="G407" t="str">
            <v>10g</v>
          </cell>
          <cell r="H407" t="str">
            <v>支</v>
          </cell>
          <cell r="I407" t="str">
            <v>黑龙江葵花药业股份有限公司</v>
          </cell>
        </row>
        <row r="408">
          <cell r="D408">
            <v>186863</v>
          </cell>
          <cell r="E408" t="str">
            <v>腋用冷敷凝露</v>
          </cell>
          <cell r="F408" t="str">
            <v/>
          </cell>
          <cell r="G408" t="str">
            <v>12ml</v>
          </cell>
          <cell r="H408" t="str">
            <v>瓶</v>
          </cell>
          <cell r="I408" t="str">
            <v>桂林市高乐医药保健品有限公司</v>
          </cell>
        </row>
        <row r="409">
          <cell r="D409">
            <v>185202</v>
          </cell>
          <cell r="E409" t="str">
            <v>疏肝益阳胶囊</v>
          </cell>
          <cell r="F409" t="str">
            <v/>
          </cell>
          <cell r="G409" t="str">
            <v>0.25gx12粒x3板</v>
          </cell>
          <cell r="H409" t="str">
            <v>盒</v>
          </cell>
          <cell r="I409" t="str">
            <v>贵州益佰制药股份有限公司</v>
          </cell>
        </row>
        <row r="410">
          <cell r="D410">
            <v>148024</v>
          </cell>
          <cell r="E410" t="str">
            <v>无菌敷贴</v>
          </cell>
          <cell r="F410" t="str">
            <v/>
          </cell>
          <cell r="G410" t="str">
            <v>HN-001(6cmx7cm）</v>
          </cell>
          <cell r="H410" t="str">
            <v>袋</v>
          </cell>
          <cell r="I410" t="str">
            <v>青岛海诺生物工程有限公司</v>
          </cell>
        </row>
        <row r="411">
          <cell r="D411">
            <v>123486</v>
          </cell>
          <cell r="E411" t="str">
            <v>奇正消痛贴膏</v>
          </cell>
          <cell r="F411" t="str">
            <v/>
          </cell>
          <cell r="G411" t="str">
            <v>1g+2mlx2贴</v>
          </cell>
          <cell r="H411" t="str">
            <v>盒</v>
          </cell>
          <cell r="I411" t="str">
            <v>西藏奇正藏药股份有限公司</v>
          </cell>
        </row>
        <row r="412">
          <cell r="D412">
            <v>60044</v>
          </cell>
          <cell r="E412" t="str">
            <v>保妇康洗液</v>
          </cell>
          <cell r="F412" t="str">
            <v/>
          </cell>
          <cell r="G412" t="str">
            <v>200ml</v>
          </cell>
          <cell r="H412" t="str">
            <v>瓶</v>
          </cell>
          <cell r="I412" t="str">
            <v>海南碧凯药业有限公司</v>
          </cell>
        </row>
        <row r="413">
          <cell r="D413">
            <v>134807</v>
          </cell>
          <cell r="E413" t="str">
            <v>雌二醇凝胶</v>
          </cell>
          <cell r="F413" t="str">
            <v/>
          </cell>
          <cell r="G413" t="str">
            <v>40g：24mg</v>
          </cell>
          <cell r="H413" t="str">
            <v>支</v>
          </cell>
          <cell r="I413" t="str">
            <v>健民集团叶开泰国药(随州)有限公司(原武汉健民集团随州药业)</v>
          </cell>
        </row>
        <row r="414">
          <cell r="D414">
            <v>119033</v>
          </cell>
          <cell r="E414" t="str">
            <v>小便器</v>
          </cell>
          <cell r="F414" t="str">
            <v/>
          </cell>
          <cell r="G414" t="str">
            <v>女用(1个)</v>
          </cell>
          <cell r="H414" t="str">
            <v>袋</v>
          </cell>
          <cell r="I414" t="str">
            <v/>
          </cell>
        </row>
        <row r="415">
          <cell r="D415">
            <v>131882</v>
          </cell>
          <cell r="E415" t="str">
            <v>血塞通颗粒</v>
          </cell>
          <cell r="F415" t="str">
            <v/>
          </cell>
          <cell r="G415" t="str">
            <v>1.5gx12袋(无蔗糖）</v>
          </cell>
          <cell r="H415" t="str">
            <v>盒</v>
          </cell>
          <cell r="I415" t="str">
            <v>云南金泰得三七产业股份有限公司</v>
          </cell>
        </row>
        <row r="416">
          <cell r="D416">
            <v>39249</v>
          </cell>
          <cell r="E416" t="str">
            <v>穿龙骨刺片</v>
          </cell>
          <cell r="F416" t="str">
            <v/>
          </cell>
          <cell r="G416" t="str">
            <v>0.5gx72片(薄膜衣)</v>
          </cell>
          <cell r="H416" t="str">
            <v>瓶</v>
          </cell>
          <cell r="I416" t="str">
            <v>太极集团重庆桐君阁药厂有限公司</v>
          </cell>
        </row>
        <row r="417">
          <cell r="D417">
            <v>201728</v>
          </cell>
          <cell r="E417" t="str">
            <v>聚乙烯吡咯烷酮碘（0.2%碘伏消毒液）</v>
          </cell>
          <cell r="F417" t="str">
            <v/>
          </cell>
          <cell r="G417" t="str">
            <v>喷雾剂 100ml</v>
          </cell>
          <cell r="H417" t="str">
            <v>瓶</v>
          </cell>
          <cell r="I417" t="str">
            <v>山东利尔康医疗科技股份有限公司</v>
          </cell>
        </row>
        <row r="418">
          <cell r="D418">
            <v>1252</v>
          </cell>
          <cell r="E418" t="str">
            <v>消渴丸</v>
          </cell>
          <cell r="F418" t="str">
            <v/>
          </cell>
          <cell r="G418" t="str">
            <v>30g：120丸</v>
          </cell>
          <cell r="H418" t="str">
            <v>瓶</v>
          </cell>
          <cell r="I418" t="str">
            <v>广州中一药业有限公司</v>
          </cell>
        </row>
        <row r="419">
          <cell r="D419">
            <v>147248</v>
          </cell>
          <cell r="E419" t="str">
            <v>血府逐瘀丸</v>
          </cell>
          <cell r="F419" t="str">
            <v/>
          </cell>
          <cell r="G419" t="str">
            <v>6gx8袋（水蜜丸）</v>
          </cell>
          <cell r="H419" t="str">
            <v>盒</v>
          </cell>
          <cell r="I419" t="str">
            <v>黑龙江参鸽药业有限公司(齐齐哈尔参鸽药业有限公司)</v>
          </cell>
        </row>
        <row r="420">
          <cell r="D420">
            <v>123747</v>
          </cell>
          <cell r="E420" t="str">
            <v>抗病毒颗粒</v>
          </cell>
          <cell r="F420" t="str">
            <v/>
          </cell>
          <cell r="G420" t="str">
            <v>4gx10袋(无蔗糖)</v>
          </cell>
          <cell r="H420" t="str">
            <v>盒</v>
          </cell>
          <cell r="I420" t="str">
            <v>四川光大制药有限公司</v>
          </cell>
        </row>
        <row r="421">
          <cell r="D421">
            <v>127505</v>
          </cell>
          <cell r="E421" t="str">
            <v>铁锌氨基酸口服液</v>
          </cell>
          <cell r="F421" t="str">
            <v/>
          </cell>
          <cell r="G421" t="str">
            <v>250mlx4瓶(无糖型)</v>
          </cell>
          <cell r="H421" t="str">
            <v>盒</v>
          </cell>
          <cell r="I421" t="str">
            <v>福建上普药业有限公司</v>
          </cell>
        </row>
        <row r="422">
          <cell r="D422">
            <v>154085</v>
          </cell>
          <cell r="E422" t="str">
            <v>酒石酸溴莫尼定滴眼液</v>
          </cell>
          <cell r="F422" t="str">
            <v>阿法根</v>
          </cell>
          <cell r="G422" t="str">
            <v>10mg:5ml</v>
          </cell>
          <cell r="H422" t="str">
            <v>支</v>
          </cell>
          <cell r="I422" t="str">
            <v>爱尔兰Allergan Pharmaceuicals</v>
          </cell>
        </row>
        <row r="423">
          <cell r="D423">
            <v>204446</v>
          </cell>
          <cell r="E423" t="str">
            <v>聚维酮碘乳膏</v>
          </cell>
          <cell r="F423" t="str">
            <v/>
          </cell>
          <cell r="G423" t="str">
            <v>10%：15g</v>
          </cell>
          <cell r="H423" t="str">
            <v>盒</v>
          </cell>
          <cell r="I423" t="str">
            <v>广东恒健制药有限公司(原:江门市恒健药业有限公司)</v>
          </cell>
        </row>
        <row r="424">
          <cell r="D424">
            <v>35101</v>
          </cell>
          <cell r="E424" t="str">
            <v>玄麦甘桔颗粒</v>
          </cell>
          <cell r="F424" t="str">
            <v/>
          </cell>
          <cell r="G424" t="str">
            <v>10gx20袋</v>
          </cell>
          <cell r="H424" t="str">
            <v>袋</v>
          </cell>
          <cell r="I424" t="str">
            <v>太极集团重庆桐君阁药厂有限公司</v>
          </cell>
        </row>
        <row r="425">
          <cell r="D425">
            <v>199950</v>
          </cell>
          <cell r="E425" t="str">
            <v>清艾条</v>
          </cell>
          <cell r="F425" t="str">
            <v/>
          </cell>
          <cell r="G425" t="str">
            <v>25gx10支</v>
          </cell>
          <cell r="H425" t="str">
            <v>盒</v>
          </cell>
          <cell r="I425" t="str">
            <v>河北药王制药集团有限公司</v>
          </cell>
        </row>
        <row r="426">
          <cell r="D426">
            <v>193732</v>
          </cell>
          <cell r="E426" t="str">
            <v>三金清口维生素C咀嚼片（薄荷味）</v>
          </cell>
          <cell r="F426" t="str">
            <v/>
          </cell>
          <cell r="G426" t="str">
            <v>32g(0.8gx40片)</v>
          </cell>
          <cell r="H426" t="str">
            <v>瓶</v>
          </cell>
          <cell r="I426" t="str">
            <v>桂林三金大健康产业有限公司</v>
          </cell>
        </row>
        <row r="427">
          <cell r="D427">
            <v>49482</v>
          </cell>
          <cell r="E427" t="str">
            <v>美愈伪麻口服溶液</v>
          </cell>
          <cell r="F427" t="str">
            <v/>
          </cell>
          <cell r="G427" t="str">
            <v>100ml(复方)</v>
          </cell>
          <cell r="H427" t="str">
            <v>瓶</v>
          </cell>
          <cell r="I427" t="str">
            <v>西南药业股份有限公司</v>
          </cell>
        </row>
        <row r="428">
          <cell r="D428">
            <v>188896</v>
          </cell>
          <cell r="E428" t="str">
            <v>医用护理垫（看护垫）</v>
          </cell>
          <cell r="F428" t="str">
            <v/>
          </cell>
          <cell r="G428" t="str">
            <v>290mm量多型x6片</v>
          </cell>
          <cell r="H428" t="str">
            <v>包</v>
          </cell>
          <cell r="I428" t="str">
            <v>杭州慕尚护理用品有限公司</v>
          </cell>
        </row>
        <row r="429">
          <cell r="D429">
            <v>136808</v>
          </cell>
          <cell r="E429" t="str">
            <v>尼可地尔片</v>
          </cell>
          <cell r="F429" t="str">
            <v/>
          </cell>
          <cell r="G429" t="str">
            <v>5mgx10片x3板</v>
          </cell>
          <cell r="H429" t="str">
            <v>盒</v>
          </cell>
          <cell r="I429" t="str">
            <v/>
          </cell>
        </row>
        <row r="430">
          <cell r="D430">
            <v>111582</v>
          </cell>
          <cell r="E430" t="str">
            <v>酒精消毒液</v>
          </cell>
          <cell r="F430" t="str">
            <v/>
          </cell>
          <cell r="G430" t="str">
            <v>500ml(75%)</v>
          </cell>
          <cell r="H430" t="str">
            <v>瓶</v>
          </cell>
          <cell r="I430" t="str">
            <v>山东利尔康医疗科技股份有限公司</v>
          </cell>
        </row>
        <row r="431">
          <cell r="D431">
            <v>112010</v>
          </cell>
          <cell r="E431" t="str">
            <v>益母草颗粒</v>
          </cell>
          <cell r="F431" t="str">
            <v/>
          </cell>
          <cell r="G431" t="str">
            <v>15gx8袋</v>
          </cell>
          <cell r="H431" t="str">
            <v>盒</v>
          </cell>
          <cell r="I431" t="str">
            <v>北京同仁堂天然药物(唐山)有限公司</v>
          </cell>
        </row>
        <row r="432">
          <cell r="D432">
            <v>176981</v>
          </cell>
          <cell r="E432" t="str">
            <v>小儿感冒颗粒</v>
          </cell>
          <cell r="F432" t="str">
            <v/>
          </cell>
          <cell r="G432" t="str">
            <v>6gx12袋</v>
          </cell>
          <cell r="H432" t="str">
            <v>盒</v>
          </cell>
          <cell r="I432" t="str">
            <v>通化万通药业股份有限公司</v>
          </cell>
        </row>
        <row r="433">
          <cell r="D433">
            <v>179833</v>
          </cell>
          <cell r="E433" t="str">
            <v>小浣熊婴儿天然草本特润护肤霜</v>
          </cell>
          <cell r="F433" t="str">
            <v/>
          </cell>
          <cell r="G433" t="str">
            <v>50g</v>
          </cell>
          <cell r="H433" t="str">
            <v>盒</v>
          </cell>
          <cell r="I433" t="str">
            <v>福建省梦娇兰日用化学品有限公司</v>
          </cell>
        </row>
        <row r="434">
          <cell r="D434">
            <v>27499</v>
          </cell>
          <cell r="E434" t="str">
            <v>猴耳环消炎颗粒</v>
          </cell>
          <cell r="F434" t="str">
            <v/>
          </cell>
          <cell r="G434" t="str">
            <v>6gx6袋</v>
          </cell>
          <cell r="H434" t="str">
            <v>盒</v>
          </cell>
          <cell r="I434" t="str">
            <v>江西杏林白马药业股份有限公司（原：江西杏林白马药业有限公司）</v>
          </cell>
        </row>
        <row r="435">
          <cell r="D435">
            <v>10819</v>
          </cell>
          <cell r="E435" t="str">
            <v>多巴丝肼片</v>
          </cell>
          <cell r="F435" t="str">
            <v>美多芭</v>
          </cell>
          <cell r="G435" t="str">
            <v>250mgx40片</v>
          </cell>
          <cell r="H435" t="str">
            <v>盒</v>
          </cell>
          <cell r="I435" t="str">
            <v>上海罗氏制药有限公司</v>
          </cell>
        </row>
        <row r="436">
          <cell r="D436">
            <v>193828</v>
          </cell>
          <cell r="E436" t="str">
            <v>秋梨润肺膏</v>
          </cell>
          <cell r="F436" t="str">
            <v/>
          </cell>
          <cell r="G436" t="str">
            <v>120g</v>
          </cell>
          <cell r="H436" t="str">
            <v>盒</v>
          </cell>
          <cell r="I436" t="str">
            <v>葵花药业集团湖北武当有限公司(湖北武当金鼎制药有限公司)</v>
          </cell>
        </row>
        <row r="437">
          <cell r="D437">
            <v>107475</v>
          </cell>
          <cell r="E437" t="str">
            <v>消毒液(灵方)</v>
          </cell>
          <cell r="F437" t="str">
            <v>灵方</v>
          </cell>
          <cell r="G437" t="str">
            <v>100ml</v>
          </cell>
          <cell r="H437" t="str">
            <v>瓶</v>
          </cell>
          <cell r="I437" t="str">
            <v>重庆灵方生物技术有限公司</v>
          </cell>
        </row>
        <row r="438">
          <cell r="D438">
            <v>179810</v>
          </cell>
          <cell r="E438" t="str">
            <v>仙靓防冻防裂霜</v>
          </cell>
          <cell r="F438" t="str">
            <v/>
          </cell>
          <cell r="G438" t="str">
            <v>80g</v>
          </cell>
          <cell r="H438" t="str">
            <v>支</v>
          </cell>
          <cell r="I438" t="str">
            <v>南通市潘妍化妆品厂</v>
          </cell>
        </row>
        <row r="439">
          <cell r="D439">
            <v>185422</v>
          </cell>
          <cell r="E439" t="str">
            <v>红霉素软膏</v>
          </cell>
          <cell r="F439" t="str">
            <v/>
          </cell>
          <cell r="G439" t="str">
            <v>20g：1%</v>
          </cell>
          <cell r="H439" t="str">
            <v>盒</v>
          </cell>
          <cell r="I439" t="str">
            <v>江西德成制药有限公司</v>
          </cell>
        </row>
        <row r="440">
          <cell r="D440">
            <v>202197</v>
          </cell>
          <cell r="E440" t="str">
            <v>盐酸维拉帕米片</v>
          </cell>
          <cell r="F440" t="str">
            <v/>
          </cell>
          <cell r="G440" t="str">
            <v>40mgx20片</v>
          </cell>
          <cell r="H440" t="str">
            <v>盒</v>
          </cell>
          <cell r="I440" t="str">
            <v>天津市中央药业有限公司</v>
          </cell>
        </row>
        <row r="441">
          <cell r="D441">
            <v>95789</v>
          </cell>
          <cell r="E441" t="str">
            <v>米诺地尔酊</v>
          </cell>
          <cell r="F441" t="str">
            <v/>
          </cell>
          <cell r="G441" t="str">
            <v>60ml</v>
          </cell>
          <cell r="H441" t="str">
            <v>盒</v>
          </cell>
          <cell r="I441" t="str">
            <v>厦门美商医药有限公司(原:厦门东风药业有限公司)</v>
          </cell>
        </row>
        <row r="442">
          <cell r="D442">
            <v>8441</v>
          </cell>
          <cell r="E442" t="str">
            <v>康氏肤得安凝胶剂</v>
          </cell>
          <cell r="F442" t="str">
            <v/>
          </cell>
          <cell r="G442" t="str">
            <v>30g</v>
          </cell>
          <cell r="H442" t="str">
            <v>支</v>
          </cell>
          <cell r="I442" t="str">
            <v>沈阳康氏医药保健有限公司</v>
          </cell>
        </row>
        <row r="443">
          <cell r="D443">
            <v>63497</v>
          </cell>
          <cell r="E443" t="str">
            <v>萘敏维滴眼液</v>
          </cell>
          <cell r="F443" t="str">
            <v/>
          </cell>
          <cell r="G443" t="str">
            <v>10ml</v>
          </cell>
          <cell r="H443" t="str">
            <v>盒</v>
          </cell>
          <cell r="I443" t="str">
            <v>江西闪亮制药有限公司</v>
          </cell>
        </row>
        <row r="444">
          <cell r="D444">
            <v>49941</v>
          </cell>
          <cell r="E444" t="str">
            <v>柏子养心丸</v>
          </cell>
          <cell r="F444" t="str">
            <v/>
          </cell>
          <cell r="G444" t="str">
            <v>6gx10袋</v>
          </cell>
          <cell r="H444" t="str">
            <v>盒</v>
          </cell>
          <cell r="I444" t="str">
            <v>太极集团重庆桐君阁药厂有限公司</v>
          </cell>
        </row>
        <row r="445">
          <cell r="D445">
            <v>186862</v>
          </cell>
          <cell r="E445" t="str">
            <v>腋用冷敷凝露</v>
          </cell>
          <cell r="F445" t="str">
            <v/>
          </cell>
          <cell r="G445" t="str">
            <v>50ml</v>
          </cell>
          <cell r="H445" t="str">
            <v>瓶</v>
          </cell>
          <cell r="I445" t="str">
            <v>桂林市高乐医药保健品有限公司</v>
          </cell>
        </row>
        <row r="446">
          <cell r="D446">
            <v>161353</v>
          </cell>
          <cell r="E446" t="str">
            <v>百雀羚水嫩倍现盈采精华面膜</v>
          </cell>
          <cell r="F446" t="str">
            <v/>
          </cell>
          <cell r="G446" t="str">
            <v>22g×5片</v>
          </cell>
          <cell r="H446" t="str">
            <v>盒</v>
          </cell>
          <cell r="I446" t="str">
            <v>上海百雀羚日用化学有限公司</v>
          </cell>
        </row>
        <row r="447">
          <cell r="D447">
            <v>201140</v>
          </cell>
          <cell r="E447" t="str">
            <v>维生素E软胶囊</v>
          </cell>
          <cell r="F447" t="str">
            <v/>
          </cell>
          <cell r="G447" t="str">
            <v>18g（300mg/粒*60粒）</v>
          </cell>
          <cell r="H447" t="str">
            <v>瓶</v>
          </cell>
          <cell r="I447" t="str">
            <v>汤臣倍健股份有限公司</v>
          </cell>
        </row>
        <row r="448">
          <cell r="D448">
            <v>162866</v>
          </cell>
          <cell r="E448" t="str">
            <v>双黄连颗粒</v>
          </cell>
          <cell r="F448" t="str">
            <v/>
          </cell>
          <cell r="G448" t="str">
            <v>5gx12袋</v>
          </cell>
          <cell r="H448" t="str">
            <v>盒</v>
          </cell>
          <cell r="I448" t="str">
            <v>哈尔滨儿童制药厂有限公司(原:哈尔滨儿童制药厂)</v>
          </cell>
        </row>
        <row r="449">
          <cell r="D449">
            <v>174147</v>
          </cell>
          <cell r="E449" t="str">
            <v>清火养元胶囊</v>
          </cell>
          <cell r="F449" t="str">
            <v/>
          </cell>
          <cell r="G449" t="str">
            <v>0.5gx12粒x2板</v>
          </cell>
          <cell r="H449" t="str">
            <v>盒</v>
          </cell>
          <cell r="I449" t="str">
            <v>贵州汉方制药有限公司</v>
          </cell>
        </row>
        <row r="450">
          <cell r="D450">
            <v>2383</v>
          </cell>
          <cell r="E450" t="str">
            <v>偏瘫复原丸</v>
          </cell>
          <cell r="F450" t="str">
            <v/>
          </cell>
          <cell r="G450" t="str">
            <v>9gx10丸</v>
          </cell>
          <cell r="H450" t="str">
            <v>盒</v>
          </cell>
          <cell r="I450" t="str">
            <v>北京同仁堂股份有限公司同仁堂制药厂</v>
          </cell>
        </row>
        <row r="451">
          <cell r="D451">
            <v>165983</v>
          </cell>
          <cell r="E451" t="str">
            <v>氢溴酸右美沙芬口服溶液</v>
          </cell>
          <cell r="F451" t="str">
            <v/>
          </cell>
          <cell r="G451" t="str">
            <v>60ml(0.15%)</v>
          </cell>
          <cell r="H451" t="str">
            <v>盒</v>
          </cell>
          <cell r="I451" t="str">
            <v>南京海鲸药业有限公司</v>
          </cell>
        </row>
        <row r="452">
          <cell r="D452">
            <v>206421</v>
          </cell>
          <cell r="E452" t="str">
            <v>医用无菌敷料</v>
          </cell>
          <cell r="F452" t="str">
            <v/>
          </cell>
          <cell r="G452" t="str">
            <v>9cmx10cmx1片 Ⅳ型 灭菌级</v>
          </cell>
          <cell r="H452" t="str">
            <v>袋</v>
          </cell>
          <cell r="I452" t="str">
            <v>山东东华医疗科技有限公司</v>
          </cell>
        </row>
        <row r="453">
          <cell r="D453">
            <v>193731</v>
          </cell>
          <cell r="E453" t="str">
            <v>三金清口维生素C咀嚼片（柠檬味）</v>
          </cell>
          <cell r="F453" t="str">
            <v/>
          </cell>
          <cell r="G453" t="str">
            <v>32g（0.8gx40片）</v>
          </cell>
          <cell r="H453" t="str">
            <v>瓶</v>
          </cell>
          <cell r="I453" t="str">
            <v>桂林三金大健康产业有限公司</v>
          </cell>
        </row>
        <row r="454">
          <cell r="D454">
            <v>175233</v>
          </cell>
          <cell r="E454" t="str">
            <v>一次性使用消毒棉棒</v>
          </cell>
          <cell r="F454" t="str">
            <v/>
          </cell>
          <cell r="G454" t="str">
            <v>20支/盒（安尔碘）</v>
          </cell>
          <cell r="H454" t="str">
            <v>盒</v>
          </cell>
          <cell r="I454" t="str">
            <v>上海利康消毒高科技有限公司</v>
          </cell>
        </row>
        <row r="455">
          <cell r="D455">
            <v>182011</v>
          </cell>
          <cell r="E455" t="str">
            <v>雌二醇片/雌二醇地屈孕酮片复合包装</v>
          </cell>
          <cell r="F455" t="str">
            <v/>
          </cell>
          <cell r="G455" t="str">
            <v>1mg:10mgx28片</v>
          </cell>
          <cell r="H455" t="str">
            <v>盒</v>
          </cell>
          <cell r="I455" t="str">
            <v>荷兰Abbott Biologicals B.V</v>
          </cell>
        </row>
        <row r="456">
          <cell r="D456">
            <v>24914</v>
          </cell>
          <cell r="E456" t="str">
            <v>雷米普利片(瑞泰)</v>
          </cell>
          <cell r="F456" t="str">
            <v/>
          </cell>
          <cell r="G456" t="str">
            <v>5mgx7片</v>
          </cell>
          <cell r="H456" t="str">
            <v>盒</v>
          </cell>
          <cell r="I456" t="str">
            <v>赛诺菲安万特(北京)制药有限公司</v>
          </cell>
        </row>
        <row r="457">
          <cell r="D457">
            <v>204098</v>
          </cell>
          <cell r="E457" t="str">
            <v>古优牌氨基葡萄糖钙片</v>
          </cell>
          <cell r="F457" t="str">
            <v/>
          </cell>
          <cell r="G457" t="str">
            <v>36g(1gx36)</v>
          </cell>
          <cell r="H457" t="str">
            <v>盒</v>
          </cell>
          <cell r="I457" t="str">
            <v>江中药业股份有限公司</v>
          </cell>
        </row>
        <row r="458">
          <cell r="D458">
            <v>181376</v>
          </cell>
          <cell r="E458" t="str">
            <v>薄芝片</v>
          </cell>
          <cell r="F458" t="str">
            <v/>
          </cell>
          <cell r="G458" t="str">
            <v>24片</v>
          </cell>
          <cell r="H458" t="str">
            <v>盒</v>
          </cell>
          <cell r="I458" t="str">
            <v>浙江瑞新药业股份有限公司</v>
          </cell>
        </row>
        <row r="459">
          <cell r="D459">
            <v>181158</v>
          </cell>
          <cell r="E459" t="str">
            <v>人绒毛膜促性腺激素(HCG)检测试纸(胶体金免疫层析法)</v>
          </cell>
          <cell r="F459" t="str">
            <v/>
          </cell>
          <cell r="G459" t="str">
            <v>笔型铝塑包装：1人份</v>
          </cell>
          <cell r="H459" t="str">
            <v>盒</v>
          </cell>
          <cell r="I459" t="str">
            <v>浙江东方基因生物制品股份有限公司</v>
          </cell>
        </row>
        <row r="460">
          <cell r="D460">
            <v>19548</v>
          </cell>
          <cell r="E460" t="str">
            <v>开胸顺气丸</v>
          </cell>
          <cell r="F460" t="str">
            <v/>
          </cell>
          <cell r="G460" t="str">
            <v>9gx10袋</v>
          </cell>
          <cell r="H460" t="str">
            <v>盒</v>
          </cell>
          <cell r="I460" t="str">
            <v>太极集团重庆桐君阁药厂有限公司</v>
          </cell>
        </row>
        <row r="461">
          <cell r="D461">
            <v>10396</v>
          </cell>
          <cell r="E461" t="str">
            <v>小活络片</v>
          </cell>
          <cell r="F461" t="str">
            <v/>
          </cell>
          <cell r="G461" t="str">
            <v>0.32gx50片</v>
          </cell>
          <cell r="H461" t="str">
            <v>瓶</v>
          </cell>
          <cell r="I461" t="str">
            <v>太极集团重庆桐君阁药厂有限公司</v>
          </cell>
        </row>
        <row r="462">
          <cell r="D462">
            <v>155724</v>
          </cell>
          <cell r="E462" t="str">
            <v>麝香祛痛气雾剂</v>
          </cell>
          <cell r="F462" t="str">
            <v/>
          </cell>
          <cell r="G462" t="str">
            <v>84mL</v>
          </cell>
          <cell r="H462" t="str">
            <v>瓶</v>
          </cell>
          <cell r="I462" t="str">
            <v>杭州苏泊尔南洋药业有限公司(浙江南洋药业有限公司)</v>
          </cell>
        </row>
        <row r="463">
          <cell r="D463">
            <v>161221</v>
          </cell>
          <cell r="E463" t="str">
            <v>蚊不叮皮肤抑菌液</v>
          </cell>
          <cell r="F463" t="str">
            <v/>
          </cell>
          <cell r="G463" t="str">
            <v>60ml</v>
          </cell>
          <cell r="H463" t="str">
            <v>瓶</v>
          </cell>
          <cell r="I463" t="str">
            <v>南阳市森源生物技术开发有限责任公司</v>
          </cell>
        </row>
        <row r="464">
          <cell r="D464">
            <v>176979</v>
          </cell>
          <cell r="E464" t="str">
            <v>醋酸氯已定痔疮栓</v>
          </cell>
          <cell r="F464" t="str">
            <v/>
          </cell>
          <cell r="G464" t="str">
            <v>20mgx7枚</v>
          </cell>
          <cell r="H464" t="str">
            <v>盒</v>
          </cell>
          <cell r="I464" t="str">
            <v>锦州本天药业有限公司</v>
          </cell>
        </row>
        <row r="465">
          <cell r="D465">
            <v>208214</v>
          </cell>
          <cell r="E465" t="str">
            <v>大阔海牌深海鱼油软胶囊</v>
          </cell>
          <cell r="F465" t="str">
            <v/>
          </cell>
          <cell r="G465" t="str">
            <v>272g(200粒)</v>
          </cell>
          <cell r="H465" t="str">
            <v>瓶</v>
          </cell>
          <cell r="I465" t="str">
            <v>NatureAll Co.,lnc</v>
          </cell>
        </row>
        <row r="466">
          <cell r="D466">
            <v>178298</v>
          </cell>
          <cell r="E466" t="str">
            <v>盐酸阿莫罗芬搽剂</v>
          </cell>
          <cell r="F466" t="str">
            <v>楚甲</v>
          </cell>
          <cell r="G466" t="str">
            <v>5%2.5ml</v>
          </cell>
          <cell r="H466" t="str">
            <v>盒</v>
          </cell>
          <cell r="I466" t="str">
            <v>江苏福邦药业有限公司</v>
          </cell>
        </row>
        <row r="467">
          <cell r="D467">
            <v>734</v>
          </cell>
          <cell r="E467" t="str">
            <v>阿莫西林颗粒(再林)</v>
          </cell>
          <cell r="F467" t="str">
            <v/>
          </cell>
          <cell r="G467" t="str">
            <v>125mgx18袋</v>
          </cell>
          <cell r="H467" t="str">
            <v>盒</v>
          </cell>
          <cell r="I467" t="str">
            <v>先声药业有限公司(原：海南先声药业有限公司)</v>
          </cell>
        </row>
        <row r="468">
          <cell r="D468">
            <v>195025</v>
          </cell>
          <cell r="E468" t="str">
            <v>天麻钩藤颗粒</v>
          </cell>
          <cell r="F468" t="str">
            <v/>
          </cell>
          <cell r="G468" t="str">
            <v>5gx8袋(无糖型)</v>
          </cell>
          <cell r="H468" t="str">
            <v>盒</v>
          </cell>
          <cell r="I468" t="str">
            <v>成都九芝堂金鼎药业有限公司</v>
          </cell>
        </row>
        <row r="469">
          <cell r="D469">
            <v>48061</v>
          </cell>
          <cell r="E469" t="str">
            <v>皮肤消毒喷雾剂(破立妥)</v>
          </cell>
          <cell r="F469" t="str">
            <v>破立妥</v>
          </cell>
          <cell r="G469" t="str">
            <v>30ml</v>
          </cell>
          <cell r="H469" t="str">
            <v>盒</v>
          </cell>
          <cell r="I469" t="str">
            <v>重庆灵方生物技术有限公司</v>
          </cell>
        </row>
        <row r="470">
          <cell r="D470">
            <v>207870</v>
          </cell>
          <cell r="E470" t="str">
            <v>医用隔离面罩</v>
          </cell>
          <cell r="F470" t="str">
            <v/>
          </cell>
          <cell r="G470" t="str">
            <v>JZJ-MZ-C,M(中号)格子</v>
          </cell>
          <cell r="H470" t="str">
            <v>盒</v>
          </cell>
          <cell r="I470" t="str">
            <v>青岛爱蓓泽医疗有限公司</v>
          </cell>
        </row>
        <row r="471">
          <cell r="D471">
            <v>155182</v>
          </cell>
          <cell r="E471" t="str">
            <v>儿童特润霜</v>
          </cell>
          <cell r="F471" t="str">
            <v/>
          </cell>
          <cell r="G471" t="str">
            <v>50g</v>
          </cell>
          <cell r="H471" t="str">
            <v>盒</v>
          </cell>
          <cell r="I471" t="str">
            <v>无锡樱花梦美容制品有限公司</v>
          </cell>
        </row>
        <row r="472">
          <cell r="D472">
            <v>183063</v>
          </cell>
          <cell r="E472" t="str">
            <v>医用阴道冲洗器</v>
          </cell>
          <cell r="F472" t="str">
            <v/>
          </cell>
          <cell r="G472" t="str">
            <v>100ml（Ⅱ-100型×软头精装）</v>
          </cell>
          <cell r="H472" t="str">
            <v>盒</v>
          </cell>
          <cell r="I472" t="str">
            <v>福建灵方生物技术有限公司</v>
          </cell>
        </row>
        <row r="473">
          <cell r="D473">
            <v>87665</v>
          </cell>
          <cell r="E473" t="str">
            <v>地奥心血康软胶囊</v>
          </cell>
          <cell r="F473" t="str">
            <v/>
          </cell>
          <cell r="G473" t="str">
            <v>0.35gx30粒</v>
          </cell>
          <cell r="H473" t="str">
            <v>盒</v>
          </cell>
          <cell r="I473" t="str">
            <v>成都地奥制药集团有限公司</v>
          </cell>
        </row>
        <row r="474">
          <cell r="D474">
            <v>126081</v>
          </cell>
          <cell r="E474" t="str">
            <v>麦力若牌红景天参杞牛磺酸口服液</v>
          </cell>
          <cell r="F474" t="str">
            <v/>
          </cell>
          <cell r="G474" t="str">
            <v>10mlx10支</v>
          </cell>
          <cell r="H474" t="str">
            <v>盒</v>
          </cell>
          <cell r="I474" t="str">
            <v>四川麦力若科技发展有限责任公司</v>
          </cell>
        </row>
        <row r="475">
          <cell r="D475">
            <v>170164</v>
          </cell>
          <cell r="E475" t="str">
            <v>棉签</v>
          </cell>
          <cell r="F475" t="str">
            <v/>
          </cell>
          <cell r="G475" t="str">
            <v>5支x12袋（10cm单头）</v>
          </cell>
          <cell r="H475" t="str">
            <v>盒</v>
          </cell>
          <cell r="I475" t="str">
            <v>振德医疗用品股份有限公司</v>
          </cell>
        </row>
        <row r="476">
          <cell r="D476">
            <v>206506</v>
          </cell>
          <cell r="E476" t="str">
            <v>医用冷敷护理凝胶</v>
          </cell>
          <cell r="F476" t="str">
            <v/>
          </cell>
          <cell r="G476" t="str">
            <v>成人护理型 4.5g</v>
          </cell>
          <cell r="H476" t="str">
            <v>支</v>
          </cell>
          <cell r="I476" t="str">
            <v>福建省海乐威生物工程有限公司</v>
          </cell>
        </row>
        <row r="477">
          <cell r="D477">
            <v>121222</v>
          </cell>
          <cell r="E477" t="str">
            <v>盐酸托莫西汀胶囊</v>
          </cell>
          <cell r="F477" t="str">
            <v/>
          </cell>
          <cell r="G477" t="str">
            <v>25mgx7粒</v>
          </cell>
          <cell r="H477" t="str">
            <v>盒</v>
          </cell>
          <cell r="I477" t="str">
            <v>美国LILLY DEL CARIBE Inc</v>
          </cell>
        </row>
        <row r="478">
          <cell r="D478">
            <v>56694</v>
          </cell>
          <cell r="E478" t="str">
            <v>金天格胶囊</v>
          </cell>
          <cell r="F478" t="str">
            <v/>
          </cell>
          <cell r="G478" t="str">
            <v>0.4gx24粒</v>
          </cell>
          <cell r="H478" t="str">
            <v>盒</v>
          </cell>
          <cell r="I478" t="str">
            <v>金花企业(集团)股份有限公司西安金花制药厂</v>
          </cell>
        </row>
        <row r="479">
          <cell r="D479">
            <v>49865</v>
          </cell>
          <cell r="E479" t="str">
            <v>复方双金痔疮膏</v>
          </cell>
          <cell r="F479" t="str">
            <v/>
          </cell>
          <cell r="G479" t="str">
            <v>10g</v>
          </cell>
          <cell r="H479" t="str">
            <v>盒</v>
          </cell>
          <cell r="I479" t="str">
            <v>云南蓝绿康药业有限公司（昆明本草制药有限公司）</v>
          </cell>
        </row>
        <row r="480">
          <cell r="D480">
            <v>188563</v>
          </cell>
          <cell r="E480" t="str">
            <v>米诺地尔搽剂</v>
          </cell>
          <cell r="F480" t="str">
            <v/>
          </cell>
          <cell r="G480" t="str">
            <v>60ml:3g</v>
          </cell>
          <cell r="H480" t="str">
            <v>盒</v>
          </cell>
          <cell r="I480" t="str">
            <v>山西安特生物制药股份有限公司</v>
          </cell>
        </row>
        <row r="481">
          <cell r="D481">
            <v>199265</v>
          </cell>
          <cell r="E481" t="str">
            <v>无上艾抑菌粉（草本除螨包）</v>
          </cell>
          <cell r="F481" t="str">
            <v/>
          </cell>
          <cell r="G481" t="str">
            <v>15gx5包</v>
          </cell>
          <cell r="H481" t="str">
            <v>盒</v>
          </cell>
          <cell r="I481" t="str">
            <v>大艾实业有限公司</v>
          </cell>
        </row>
        <row r="482">
          <cell r="D482">
            <v>199929</v>
          </cell>
          <cell r="E482" t="str">
            <v>喜维家牌维生素C泡腾片(菠萝味)</v>
          </cell>
          <cell r="F482" t="str">
            <v/>
          </cell>
          <cell r="G482" t="str">
            <v>4gx20片</v>
          </cell>
          <cell r="H482" t="str">
            <v>支</v>
          </cell>
          <cell r="I482" t="str">
            <v>南京优能生物科技有限公司	</v>
          </cell>
        </row>
        <row r="483">
          <cell r="D483">
            <v>188564</v>
          </cell>
          <cell r="E483" t="str">
            <v>米诺地尔搽剂</v>
          </cell>
          <cell r="F483" t="str">
            <v/>
          </cell>
          <cell r="G483" t="str">
            <v>60ml:1.2g</v>
          </cell>
          <cell r="H483" t="str">
            <v>盒</v>
          </cell>
          <cell r="I483" t="str">
            <v>山西安特生物制药股份有限公司</v>
          </cell>
        </row>
        <row r="484">
          <cell r="D484">
            <v>63970</v>
          </cell>
          <cell r="E484" t="str">
            <v>壬苯醇醚栓(妻之友)</v>
          </cell>
          <cell r="F484" t="str">
            <v/>
          </cell>
          <cell r="G484" t="str">
            <v>100mgx5粒x2板</v>
          </cell>
          <cell r="H484" t="str">
            <v>盒</v>
          </cell>
          <cell r="I484" t="str">
            <v>中国药科大学制药有限公司</v>
          </cell>
        </row>
        <row r="485">
          <cell r="D485">
            <v>189553</v>
          </cell>
          <cell r="E485" t="str">
            <v>猴耳环消炎颗粒</v>
          </cell>
          <cell r="F485" t="str">
            <v/>
          </cell>
          <cell r="G485" t="str">
            <v>5gx12袋</v>
          </cell>
          <cell r="H485" t="str">
            <v>盒</v>
          </cell>
          <cell r="I485" t="str">
            <v>广州莱泰制药有限公司</v>
          </cell>
        </row>
        <row r="486">
          <cell r="D486">
            <v>176357</v>
          </cell>
          <cell r="E486" t="str">
            <v>盐酸二甲双胍肠溶片</v>
          </cell>
          <cell r="F486" t="str">
            <v/>
          </cell>
          <cell r="G486" t="str">
            <v>0.85gx60片</v>
          </cell>
          <cell r="H486" t="str">
            <v>瓶</v>
          </cell>
          <cell r="I486" t="str">
            <v>贵州天安药业股份有限公司</v>
          </cell>
        </row>
        <row r="487">
          <cell r="D487">
            <v>154584</v>
          </cell>
          <cell r="E487" t="str">
            <v>创可贴</v>
          </cell>
          <cell r="F487" t="str">
            <v/>
          </cell>
          <cell r="G487" t="str">
            <v>76mmx25mmx6片（超强透气防水）</v>
          </cell>
          <cell r="H487" t="str">
            <v>盒</v>
          </cell>
          <cell r="I487" t="str">
            <v>浙江红雨医药用品有限公司</v>
          </cell>
        </row>
        <row r="488">
          <cell r="D488">
            <v>149241</v>
          </cell>
          <cell r="E488" t="str">
            <v>丁香风油精</v>
          </cell>
          <cell r="F488" t="str">
            <v/>
          </cell>
          <cell r="G488" t="str">
            <v>6mL</v>
          </cell>
          <cell r="H488" t="str">
            <v>瓶</v>
          </cell>
          <cell r="I488" t="str">
            <v>健民集团叶开泰国药(随州)有限公司(原武汉健民集团随州药业)</v>
          </cell>
        </row>
        <row r="489">
          <cell r="D489">
            <v>115281</v>
          </cell>
          <cell r="E489" t="str">
            <v>维生素D滴剂</v>
          </cell>
          <cell r="F489" t="str">
            <v/>
          </cell>
          <cell r="G489" t="str">
            <v>400单位x3板x10粒</v>
          </cell>
          <cell r="H489" t="str">
            <v>盒</v>
          </cell>
          <cell r="I489" t="str">
            <v>青岛双鲸药业股份有限公司</v>
          </cell>
        </row>
        <row r="490">
          <cell r="D490">
            <v>202180</v>
          </cell>
          <cell r="E490" t="str">
            <v>别嘌醇片</v>
          </cell>
          <cell r="F490" t="str">
            <v/>
          </cell>
          <cell r="G490" t="str">
            <v>0.1gx30片</v>
          </cell>
          <cell r="H490" t="str">
            <v>盒</v>
          </cell>
          <cell r="I490" t="str">
            <v>世贸天阶制药（江苏）有限责任公司</v>
          </cell>
        </row>
        <row r="491">
          <cell r="D491">
            <v>10636</v>
          </cell>
          <cell r="E491" t="str">
            <v>香砂六君丸</v>
          </cell>
          <cell r="F491" t="str">
            <v/>
          </cell>
          <cell r="G491" t="str">
            <v>200丸(浓缩丸)</v>
          </cell>
          <cell r="H491" t="str">
            <v>盒</v>
          </cell>
          <cell r="I491" t="str">
            <v>仲景宛西制药股份有限公司（原河南省宛西制药股份有限公司）</v>
          </cell>
        </row>
        <row r="492">
          <cell r="D492">
            <v>43211</v>
          </cell>
          <cell r="E492" t="str">
            <v>化痰平喘片</v>
          </cell>
          <cell r="F492" t="str">
            <v/>
          </cell>
          <cell r="G492" t="str">
            <v>12片x2板</v>
          </cell>
          <cell r="H492" t="str">
            <v>盒</v>
          </cell>
          <cell r="I492" t="str">
            <v>通药制药集团股份有限公司(原：通化通药制药)</v>
          </cell>
        </row>
        <row r="493">
          <cell r="D493">
            <v>191024</v>
          </cell>
          <cell r="E493" t="str">
            <v>弹性绷带</v>
          </cell>
          <cell r="F493" t="str">
            <v/>
          </cell>
          <cell r="G493" t="str">
            <v>腰部用 黑色 大号：80-100cm(L)</v>
          </cell>
          <cell r="H493" t="str">
            <v>盒</v>
          </cell>
          <cell r="I493" t="str">
            <v>日本兴和株式会社</v>
          </cell>
        </row>
        <row r="494">
          <cell r="D494">
            <v>201138</v>
          </cell>
          <cell r="E494" t="str">
            <v>曲安奈德新霉素贴膏</v>
          </cell>
          <cell r="F494" t="str">
            <v/>
          </cell>
          <cell r="G494" t="str">
            <v>4cmx6cmx4贴</v>
          </cell>
          <cell r="H494" t="str">
            <v>盒</v>
          </cell>
          <cell r="I494" t="str">
            <v>广东恒健制药有限公司(原:江门市恒健药业有限公司)</v>
          </cell>
        </row>
        <row r="495">
          <cell r="D495">
            <v>55174</v>
          </cell>
          <cell r="E495" t="str">
            <v>婴儿健脾散</v>
          </cell>
          <cell r="F495" t="str">
            <v/>
          </cell>
          <cell r="G495" t="str">
            <v>1g×10袋（微粉细粒型）</v>
          </cell>
          <cell r="H495" t="str">
            <v>盒</v>
          </cell>
          <cell r="I495" t="str">
            <v>葵花药业集团(重庆)有限公司</v>
          </cell>
        </row>
        <row r="496">
          <cell r="D496">
            <v>159523</v>
          </cell>
          <cell r="E496" t="str">
            <v>百合康牌褪黑素维生素B6软胶囊</v>
          </cell>
          <cell r="F496" t="str">
            <v/>
          </cell>
          <cell r="G496" t="str">
            <v>0.15gx60粒</v>
          </cell>
          <cell r="H496" t="str">
            <v>盒</v>
          </cell>
          <cell r="I496" t="str">
            <v>威海百合生物技术股份有限公司</v>
          </cell>
        </row>
        <row r="497">
          <cell r="D497">
            <v>205399</v>
          </cell>
          <cell r="E497" t="str">
            <v>气血康口服液</v>
          </cell>
          <cell r="F497" t="str">
            <v/>
          </cell>
          <cell r="G497" t="str">
            <v>10mlx30支</v>
          </cell>
          <cell r="H497" t="str">
            <v>盒</v>
          </cell>
          <cell r="I497" t="str">
            <v>南京先声东元制药有限公司</v>
          </cell>
        </row>
        <row r="498">
          <cell r="D498">
            <v>201325</v>
          </cell>
          <cell r="E498" t="str">
            <v>液体敷料医用洗护液</v>
          </cell>
          <cell r="F498" t="str">
            <v/>
          </cell>
          <cell r="G498" t="str">
            <v>2kg</v>
          </cell>
          <cell r="H498" t="str">
            <v>桶</v>
          </cell>
          <cell r="I498" t="str">
            <v>四川滋兴生物科技有限公司</v>
          </cell>
        </row>
        <row r="499">
          <cell r="D499">
            <v>150524</v>
          </cell>
          <cell r="E499" t="str">
            <v>田七花叶颗粒</v>
          </cell>
          <cell r="F499" t="str">
            <v/>
          </cell>
          <cell r="G499" t="str">
            <v>10gx18袋</v>
          </cell>
          <cell r="H499" t="str">
            <v>袋</v>
          </cell>
          <cell r="I499" t="str">
            <v>云南植物药业有限公司</v>
          </cell>
        </row>
        <row r="500">
          <cell r="D500">
            <v>49944</v>
          </cell>
          <cell r="E500" t="str">
            <v>乌鸡白凤丸</v>
          </cell>
          <cell r="F500" t="str">
            <v/>
          </cell>
          <cell r="G500" t="str">
            <v>6gx10袋</v>
          </cell>
          <cell r="H500" t="str">
            <v>盒</v>
          </cell>
          <cell r="I500" t="str">
            <v>太极集团重庆桐君阁药厂有限公司</v>
          </cell>
        </row>
        <row r="501">
          <cell r="D501">
            <v>167000</v>
          </cell>
          <cell r="E501" t="str">
            <v>灸热贴</v>
          </cell>
          <cell r="F501" t="str">
            <v/>
          </cell>
          <cell r="G501" t="str">
            <v>HC-I强效型x2贴</v>
          </cell>
          <cell r="H501" t="str">
            <v>盒</v>
          </cell>
          <cell r="I501" t="str">
            <v>济南汉磁生物科技有限公司</v>
          </cell>
        </row>
        <row r="502">
          <cell r="D502">
            <v>115179</v>
          </cell>
          <cell r="E502" t="str">
            <v>百令胶囊</v>
          </cell>
          <cell r="F502" t="str">
            <v/>
          </cell>
          <cell r="G502" t="str">
            <v>0.5gx42粒</v>
          </cell>
          <cell r="H502" t="str">
            <v>盒</v>
          </cell>
          <cell r="I502" t="str">
            <v>杭州中美华东制药有限公司</v>
          </cell>
        </row>
        <row r="503">
          <cell r="D503">
            <v>91595</v>
          </cell>
          <cell r="E503" t="str">
            <v>蜜炼川贝枇杷膏</v>
          </cell>
          <cell r="F503" t="str">
            <v/>
          </cell>
          <cell r="G503" t="str">
            <v>210g</v>
          </cell>
          <cell r="H503" t="str">
            <v>瓶</v>
          </cell>
          <cell r="I503" t="str">
            <v>广州白云山潘高寿药业股份有限公司</v>
          </cell>
        </row>
        <row r="504">
          <cell r="D504">
            <v>108094</v>
          </cell>
          <cell r="E504" t="str">
            <v>纯珍珠粉</v>
          </cell>
          <cell r="F504" t="str">
            <v/>
          </cell>
          <cell r="G504" t="str">
            <v>80g</v>
          </cell>
          <cell r="H504" t="str">
            <v>袋</v>
          </cell>
          <cell r="I504" t="str">
            <v>海南娇黛日用化工有限公司</v>
          </cell>
        </row>
        <row r="505">
          <cell r="D505">
            <v>31553</v>
          </cell>
          <cell r="E505" t="str">
            <v>丹七片</v>
          </cell>
          <cell r="F505" t="str">
            <v/>
          </cell>
          <cell r="G505" t="str">
            <v>36片</v>
          </cell>
          <cell r="H505" t="str">
            <v>盒</v>
          </cell>
          <cell r="I505" t="str">
            <v>广西日田药业有限责任公司</v>
          </cell>
        </row>
        <row r="506">
          <cell r="D506">
            <v>82213</v>
          </cell>
          <cell r="E506" t="str">
            <v>参芍胶囊</v>
          </cell>
          <cell r="F506" t="str">
            <v/>
          </cell>
          <cell r="G506" t="str">
            <v>0.25gx12粒x2板</v>
          </cell>
          <cell r="H506" t="str">
            <v>盒</v>
          </cell>
          <cell r="I506" t="str">
            <v>保定步长天浩制药有限公司</v>
          </cell>
        </row>
        <row r="507">
          <cell r="D507">
            <v>159511</v>
          </cell>
          <cell r="E507" t="str">
            <v>多种维生素矿物质片</v>
          </cell>
          <cell r="F507" t="str">
            <v/>
          </cell>
          <cell r="G507" t="str">
            <v>1.0gx60片</v>
          </cell>
          <cell r="H507" t="str">
            <v>盒</v>
          </cell>
          <cell r="I507" t="str">
            <v>威海百合生物技术股份有限公司</v>
          </cell>
        </row>
        <row r="508">
          <cell r="D508">
            <v>155845</v>
          </cell>
          <cell r="E508" t="str">
            <v>盐酸度洛西汀肠溶片</v>
          </cell>
          <cell r="F508" t="str">
            <v/>
          </cell>
          <cell r="G508" t="str">
            <v>20mgx10片x2板</v>
          </cell>
          <cell r="H508" t="str">
            <v>盒</v>
          </cell>
          <cell r="I508" t="str">
            <v>上海上药中西制药有限公司</v>
          </cell>
        </row>
        <row r="509">
          <cell r="D509">
            <v>95474</v>
          </cell>
          <cell r="E509" t="str">
            <v>妮维雅润唇膏</v>
          </cell>
          <cell r="F509" t="str">
            <v/>
          </cell>
          <cell r="G509" t="str">
            <v>4.8g(天然型)</v>
          </cell>
          <cell r="H509" t="str">
            <v>支</v>
          </cell>
          <cell r="I509" t="str">
            <v>妮维雅(上海)有限公司</v>
          </cell>
        </row>
        <row r="510">
          <cell r="D510">
            <v>181354</v>
          </cell>
          <cell r="E510" t="str">
            <v>维生素AD滴剂</v>
          </cell>
          <cell r="F510" t="str">
            <v/>
          </cell>
          <cell r="G510" t="str">
            <v>12粒x5板(一岁以下）</v>
          </cell>
          <cell r="H510" t="str">
            <v>盒</v>
          </cell>
          <cell r="I510" t="str">
            <v>青岛双鲸药业股份有限公司</v>
          </cell>
        </row>
        <row r="511">
          <cell r="D511">
            <v>57716</v>
          </cell>
          <cell r="E511" t="str">
            <v>阿莫西林克拉维酸钾分散片（胜艾）</v>
          </cell>
          <cell r="F511" t="str">
            <v/>
          </cell>
          <cell r="G511" t="str">
            <v>0.2285gx6片x2板</v>
          </cell>
          <cell r="H511" t="str">
            <v>盒</v>
          </cell>
          <cell r="I511" t="str">
            <v>哈药集团制药总厂</v>
          </cell>
        </row>
        <row r="512">
          <cell r="D512">
            <v>86977</v>
          </cell>
          <cell r="E512" t="str">
            <v>芪参胶囊</v>
          </cell>
          <cell r="F512" t="str">
            <v/>
          </cell>
          <cell r="G512" t="str">
            <v>0.3gx9粒x2板</v>
          </cell>
          <cell r="H512" t="str">
            <v>盒</v>
          </cell>
          <cell r="I512" t="str">
            <v>上海凯宝新谊（新乡）药业有限公司</v>
          </cell>
        </row>
        <row r="513">
          <cell r="D513">
            <v>43985</v>
          </cell>
          <cell r="E513" t="str">
            <v>小儿智力糖浆</v>
          </cell>
          <cell r="F513" t="str">
            <v/>
          </cell>
          <cell r="G513" t="str">
            <v>10mlx6支</v>
          </cell>
          <cell r="H513" t="str">
            <v>盒</v>
          </cell>
          <cell r="I513" t="str">
            <v>太极集团重庆涪陵制药厂有限公司</v>
          </cell>
        </row>
        <row r="514">
          <cell r="D514">
            <v>193204</v>
          </cell>
          <cell r="E514" t="str">
            <v>汤臣倍健多种维生素矿物质片（孕妇）</v>
          </cell>
          <cell r="F514" t="str">
            <v/>
          </cell>
          <cell r="G514" t="str">
            <v>58.5g(1.3g/片x45片）</v>
          </cell>
          <cell r="H514" t="str">
            <v>瓶</v>
          </cell>
          <cell r="I514" t="str">
            <v>汤臣倍健股份有限公司</v>
          </cell>
        </row>
        <row r="515">
          <cell r="D515">
            <v>57968</v>
          </cell>
          <cell r="E515" t="str">
            <v>风湿马钱片</v>
          </cell>
          <cell r="F515" t="str">
            <v/>
          </cell>
          <cell r="G515" t="str">
            <v>0.17gx28片(薄膜衣)</v>
          </cell>
          <cell r="H515" t="str">
            <v>瓶</v>
          </cell>
          <cell r="I515" t="str">
            <v>太极集团四川绵阳制药有限公司</v>
          </cell>
        </row>
        <row r="516">
          <cell r="D516">
            <v>199266</v>
          </cell>
          <cell r="E516" t="str">
            <v>无上艾抑菌粉（老北京草本足浴包）</v>
          </cell>
          <cell r="F516" t="str">
            <v/>
          </cell>
          <cell r="G516" t="str">
            <v>15gx15包</v>
          </cell>
          <cell r="H516" t="str">
            <v>盒</v>
          </cell>
          <cell r="I516" t="str">
            <v>大艾实业有限公司</v>
          </cell>
        </row>
        <row r="517">
          <cell r="D517">
            <v>50287</v>
          </cell>
          <cell r="E517" t="str">
            <v>小儿咳喘灵颗粒</v>
          </cell>
          <cell r="F517" t="str">
            <v/>
          </cell>
          <cell r="G517" t="str">
            <v>2gx10袋</v>
          </cell>
          <cell r="H517" t="str">
            <v>盒</v>
          </cell>
          <cell r="I517" t="str">
            <v>太极集团四川南充制药有限公司</v>
          </cell>
        </row>
        <row r="518">
          <cell r="D518">
            <v>57</v>
          </cell>
          <cell r="E518" t="str">
            <v>甲正王除臭液</v>
          </cell>
          <cell r="F518" t="str">
            <v/>
          </cell>
          <cell r="G518" t="str">
            <v>12ml</v>
          </cell>
          <cell r="H518" t="str">
            <v>瓶</v>
          </cell>
          <cell r="I518" t="str">
            <v>广西柳州市中兴日用化工厂</v>
          </cell>
        </row>
        <row r="519">
          <cell r="D519">
            <v>84940</v>
          </cell>
          <cell r="E519" t="str">
            <v>金桂花除臭液</v>
          </cell>
          <cell r="F519" t="str">
            <v/>
          </cell>
          <cell r="G519" t="str">
            <v>40ml</v>
          </cell>
          <cell r="H519" t="str">
            <v>盒</v>
          </cell>
          <cell r="I519" t="str">
            <v/>
          </cell>
        </row>
        <row r="520">
          <cell r="D520">
            <v>97427</v>
          </cell>
          <cell r="E520" t="str">
            <v>复方羊角颗粒</v>
          </cell>
          <cell r="F520" t="str">
            <v/>
          </cell>
          <cell r="G520" t="str">
            <v>8gx10袋</v>
          </cell>
          <cell r="H520" t="str">
            <v>盒</v>
          </cell>
          <cell r="I520" t="str">
            <v>北京同仁堂天然药物(唐山)有限公司</v>
          </cell>
        </row>
        <row r="521">
          <cell r="D521">
            <v>204250</v>
          </cell>
          <cell r="E521" t="str">
            <v>盐酸阿莫罗芬搽剂</v>
          </cell>
          <cell r="F521" t="str">
            <v/>
          </cell>
          <cell r="G521" t="str">
            <v>5%：3ml</v>
          </cell>
          <cell r="H521" t="str">
            <v>盒</v>
          </cell>
          <cell r="I521" t="str">
            <v>湖北恒安药业有限公司</v>
          </cell>
        </row>
        <row r="522">
          <cell r="D522">
            <v>66070</v>
          </cell>
          <cell r="E522" t="str">
            <v>羚锐儿童肤宝</v>
          </cell>
          <cell r="F522" t="str">
            <v/>
          </cell>
          <cell r="G522" t="str">
            <v>15g</v>
          </cell>
          <cell r="H522" t="str">
            <v>盒</v>
          </cell>
          <cell r="I522" t="str">
            <v>河南羚锐制药股份有限公司</v>
          </cell>
        </row>
        <row r="523">
          <cell r="D523">
            <v>2384</v>
          </cell>
          <cell r="E523" t="str">
            <v>平消胶囊</v>
          </cell>
          <cell r="F523" t="str">
            <v/>
          </cell>
          <cell r="G523" t="str">
            <v>0.23gx100粒</v>
          </cell>
          <cell r="H523" t="str">
            <v>盒</v>
          </cell>
          <cell r="I523" t="str">
            <v>西安正大制药有限公司</v>
          </cell>
        </row>
        <row r="524">
          <cell r="D524">
            <v>64747</v>
          </cell>
          <cell r="E524" t="str">
            <v>银翘解毒丸</v>
          </cell>
          <cell r="F524" t="str">
            <v/>
          </cell>
          <cell r="G524" t="str">
            <v>32丸x4板(浓缩丸)</v>
          </cell>
          <cell r="H524" t="str">
            <v>盒</v>
          </cell>
          <cell r="I524" t="str">
            <v>太极集团重庆中药二厂</v>
          </cell>
        </row>
        <row r="525">
          <cell r="D525">
            <v>25464</v>
          </cell>
          <cell r="E525" t="str">
            <v>丁桂儿脐贴</v>
          </cell>
          <cell r="F525" t="str">
            <v/>
          </cell>
          <cell r="G525" t="str">
            <v>1.6gx3贴</v>
          </cell>
          <cell r="H525" t="str">
            <v>盒</v>
          </cell>
          <cell r="I525" t="str">
            <v>山西亚宝药业集团股份有限公司</v>
          </cell>
        </row>
        <row r="526">
          <cell r="D526">
            <v>191812</v>
          </cell>
          <cell r="E526" t="str">
            <v>止血愈创纱</v>
          </cell>
          <cell r="F526" t="str">
            <v/>
          </cell>
          <cell r="G526" t="str">
            <v>5片x1板（10mmx10mm）</v>
          </cell>
          <cell r="H526" t="str">
            <v>盒</v>
          </cell>
          <cell r="I526" t="str">
            <v>青岛博益特生物材料股份有限公司</v>
          </cell>
        </row>
        <row r="527">
          <cell r="D527">
            <v>101185</v>
          </cell>
          <cell r="E527" t="str">
            <v>化痰平喘片</v>
          </cell>
          <cell r="F527" t="str">
            <v/>
          </cell>
          <cell r="G527" t="str">
            <v>0.4gx36片</v>
          </cell>
          <cell r="H527" t="str">
            <v>盒</v>
          </cell>
          <cell r="I527" t="str">
            <v>吉林万通药业有限公司</v>
          </cell>
        </row>
        <row r="528">
          <cell r="D528">
            <v>195219</v>
          </cell>
          <cell r="E528" t="str">
            <v>苯磺酸左氨氯地平片</v>
          </cell>
          <cell r="F528" t="str">
            <v/>
          </cell>
          <cell r="G528" t="str">
            <v>2.5mgx21片</v>
          </cell>
          <cell r="H528" t="str">
            <v>盒</v>
          </cell>
          <cell r="I528" t="str">
            <v>先声药业有限公司(原：海南先声药业有限公司)</v>
          </cell>
        </row>
        <row r="529">
          <cell r="D529">
            <v>187683</v>
          </cell>
          <cell r="E529" t="str">
            <v>熊去氧胆酸片</v>
          </cell>
          <cell r="F529" t="str">
            <v/>
          </cell>
          <cell r="G529" t="str">
            <v>0.25gx12片x1板</v>
          </cell>
          <cell r="H529" t="str">
            <v>盒</v>
          </cell>
          <cell r="I529" t="str">
            <v/>
          </cell>
        </row>
        <row r="530">
          <cell r="D530">
            <v>159522</v>
          </cell>
          <cell r="E530" t="str">
            <v>番茄红素软胶囊</v>
          </cell>
          <cell r="F530" t="str">
            <v/>
          </cell>
          <cell r="G530" t="str">
            <v>0.5gx60片</v>
          </cell>
          <cell r="H530" t="str">
            <v>盒</v>
          </cell>
          <cell r="I530" t="str">
            <v>威海百合生物技术股份有限公司</v>
          </cell>
        </row>
        <row r="531">
          <cell r="D531">
            <v>206519</v>
          </cell>
          <cell r="E531" t="str">
            <v>医用冷敷护理凝胶</v>
          </cell>
          <cell r="F531" t="str">
            <v/>
          </cell>
          <cell r="G531" t="str">
            <v>成人护理型 50g</v>
          </cell>
          <cell r="H531" t="str">
            <v>支</v>
          </cell>
          <cell r="I531" t="str">
            <v>福建省海乐威生物工程有限公司</v>
          </cell>
        </row>
        <row r="532">
          <cell r="D532">
            <v>39170</v>
          </cell>
          <cell r="E532" t="str">
            <v>血宝胶囊</v>
          </cell>
          <cell r="F532" t="str">
            <v/>
          </cell>
          <cell r="G532" t="str">
            <v>0.3gx12粒x4板</v>
          </cell>
          <cell r="H532" t="str">
            <v>盒</v>
          </cell>
          <cell r="I532" t="str">
            <v>吉林白山正茂药业股份有限公司</v>
          </cell>
        </row>
        <row r="533">
          <cell r="D533">
            <v>64765</v>
          </cell>
          <cell r="E533" t="str">
            <v>保和丸</v>
          </cell>
          <cell r="F533" t="str">
            <v/>
          </cell>
          <cell r="G533" t="str">
            <v>6gx10袋</v>
          </cell>
          <cell r="H533" t="str">
            <v>盒</v>
          </cell>
          <cell r="I533" t="str">
            <v>太极集团重庆桐君阁药厂有限公司</v>
          </cell>
        </row>
        <row r="534">
          <cell r="D534">
            <v>168590</v>
          </cell>
          <cell r="E534" t="str">
            <v>厄贝沙坦片</v>
          </cell>
          <cell r="F534" t="str">
            <v/>
          </cell>
          <cell r="G534" t="str">
            <v>75mgx28片</v>
          </cell>
          <cell r="H534" t="str">
            <v>盒</v>
          </cell>
          <cell r="I534" t="str">
            <v>浙江华海药业股份有限公司</v>
          </cell>
        </row>
        <row r="535">
          <cell r="D535">
            <v>173136</v>
          </cell>
          <cell r="E535" t="str">
            <v>金水宝胶囊</v>
          </cell>
          <cell r="F535" t="str">
            <v/>
          </cell>
          <cell r="G535" t="str">
            <v>0.33gx9粒x8板（OTC）</v>
          </cell>
          <cell r="H535" t="str">
            <v>盒</v>
          </cell>
          <cell r="I535" t="str">
            <v>江西金水宝制药有限公司(原：江西济民可信金水宝制药有限公司</v>
          </cell>
        </row>
        <row r="536">
          <cell r="D536">
            <v>203054</v>
          </cell>
          <cell r="E536" t="str">
            <v>仙芝楼牌灵芝孢子油软胶囊</v>
          </cell>
          <cell r="F536" t="str">
            <v/>
          </cell>
          <cell r="G536" t="str">
            <v>0.5gx20粒x3瓶</v>
          </cell>
          <cell r="H536" t="str">
            <v>盒</v>
          </cell>
          <cell r="I536" t="str">
            <v>福建仙芝楼生物科技有限公司</v>
          </cell>
        </row>
        <row r="537">
          <cell r="D537">
            <v>158211</v>
          </cell>
          <cell r="E537" t="str">
            <v>橘红丸</v>
          </cell>
          <cell r="F537" t="str">
            <v/>
          </cell>
          <cell r="G537" t="str">
            <v>3gx8袋(浓缩丸)</v>
          </cell>
          <cell r="H537" t="str">
            <v>盒</v>
          </cell>
          <cell r="I537" t="str">
            <v>太极集团重庆中药二厂</v>
          </cell>
        </row>
        <row r="538">
          <cell r="D538">
            <v>10968</v>
          </cell>
          <cell r="E538" t="str">
            <v>多维元素片 （29-Ⅱ）</v>
          </cell>
          <cell r="F538" t="str">
            <v/>
          </cell>
          <cell r="G538" t="str">
            <v>60片</v>
          </cell>
          <cell r="H538" t="str">
            <v>瓶</v>
          </cell>
          <cell r="I538" t="str">
            <v>惠氏制药有限公司</v>
          </cell>
        </row>
        <row r="539">
          <cell r="D539">
            <v>11395</v>
          </cell>
          <cell r="E539" t="str">
            <v>冰王狐克香露</v>
          </cell>
          <cell r="F539" t="str">
            <v/>
          </cell>
          <cell r="G539" t="str">
            <v>35ml(I型)</v>
          </cell>
          <cell r="H539" t="str">
            <v>瓶</v>
          </cell>
          <cell r="I539" t="str">
            <v>平舆冰王生物工程有限公司</v>
          </cell>
        </row>
        <row r="540">
          <cell r="D540">
            <v>112576</v>
          </cell>
          <cell r="E540" t="str">
            <v>金银花糖浆</v>
          </cell>
          <cell r="F540" t="str">
            <v/>
          </cell>
          <cell r="G540" t="str">
            <v>150ml</v>
          </cell>
          <cell r="H540" t="str">
            <v>瓶</v>
          </cell>
          <cell r="I540" t="str">
            <v>太极集团四川南充制药有限公司</v>
          </cell>
        </row>
        <row r="541">
          <cell r="D541">
            <v>198701</v>
          </cell>
          <cell r="E541" t="str">
            <v>七十味珍珠丸</v>
          </cell>
          <cell r="F541" t="str">
            <v/>
          </cell>
          <cell r="G541" t="str">
            <v>1gx6丸（水丸）</v>
          </cell>
          <cell r="H541" t="str">
            <v>盒</v>
          </cell>
          <cell r="I541" t="str">
            <v>西藏甘露藏药股份有限公司</v>
          </cell>
        </row>
        <row r="542">
          <cell r="D542">
            <v>118247</v>
          </cell>
          <cell r="E542" t="str">
            <v>肝爽颗粒</v>
          </cell>
          <cell r="F542" t="str">
            <v/>
          </cell>
          <cell r="G542" t="str">
            <v>3gx12袋</v>
          </cell>
          <cell r="H542" t="str">
            <v>盒</v>
          </cell>
          <cell r="I542" t="str">
            <v>保定步长天浩制药有限公司</v>
          </cell>
        </row>
        <row r="543">
          <cell r="D543">
            <v>124828</v>
          </cell>
          <cell r="E543" t="str">
            <v>参苓健脾胃颗粒</v>
          </cell>
          <cell r="F543" t="str">
            <v/>
          </cell>
          <cell r="G543" t="str">
            <v>5gx8袋(无蔗糖)</v>
          </cell>
          <cell r="H543" t="str">
            <v>盒</v>
          </cell>
          <cell r="I543" t="str">
            <v>昆明中药厂有限公司</v>
          </cell>
        </row>
        <row r="544">
          <cell r="D544">
            <v>43861</v>
          </cell>
          <cell r="E544" t="str">
            <v>什果冰小小润唇膏-草莓</v>
          </cell>
          <cell r="F544" t="str">
            <v/>
          </cell>
          <cell r="G544" t="str">
            <v>3.5g</v>
          </cell>
          <cell r="H544" t="str">
            <v>支</v>
          </cell>
          <cell r="I544" t="str">
            <v>曼秀雷敦(中国)药业有限公司</v>
          </cell>
        </row>
        <row r="545">
          <cell r="D545">
            <v>182109</v>
          </cell>
          <cell r="E545" t="str">
            <v>冰王金鳄油冻消乳膏</v>
          </cell>
          <cell r="F545" t="str">
            <v/>
          </cell>
          <cell r="G545" t="str">
            <v>20g</v>
          </cell>
          <cell r="H545" t="str">
            <v>支</v>
          </cell>
          <cell r="I545" t="str">
            <v>平舆冰王生物工程有限公司</v>
          </cell>
        </row>
        <row r="546">
          <cell r="D546">
            <v>8162</v>
          </cell>
          <cell r="E546" t="str">
            <v>冰王鳄油冻裂消乳膏</v>
          </cell>
          <cell r="F546" t="str">
            <v/>
          </cell>
          <cell r="G546" t="str">
            <v>20g</v>
          </cell>
          <cell r="H546" t="str">
            <v>盒</v>
          </cell>
          <cell r="I546" t="str">
            <v>平舆冰王生物工程有限公司</v>
          </cell>
        </row>
        <row r="547">
          <cell r="D547">
            <v>39247</v>
          </cell>
          <cell r="E547" t="str">
            <v>六味地黄丸</v>
          </cell>
          <cell r="F547" t="str">
            <v/>
          </cell>
          <cell r="G547" t="str">
            <v>6gx20袋</v>
          </cell>
          <cell r="H547" t="str">
            <v>盒</v>
          </cell>
          <cell r="I547" t="str">
            <v>太极集团重庆桐君阁药厂有限公司</v>
          </cell>
        </row>
        <row r="548">
          <cell r="D548">
            <v>198102</v>
          </cell>
          <cell r="E548" t="str">
            <v>汤臣倍健水飞蓟葛根丹参片</v>
          </cell>
          <cell r="F548" t="str">
            <v/>
          </cell>
          <cell r="G548" t="str">
            <v>122.4g(1.02gx120片)</v>
          </cell>
          <cell r="H548" t="str">
            <v>瓶</v>
          </cell>
          <cell r="I548" t="str">
            <v>汤臣倍健股份有限公司</v>
          </cell>
        </row>
        <row r="549">
          <cell r="D549">
            <v>2534</v>
          </cell>
          <cell r="E549" t="str">
            <v>肾石通颗粒</v>
          </cell>
          <cell r="F549" t="str">
            <v/>
          </cell>
          <cell r="G549" t="str">
            <v>15gx10袋</v>
          </cell>
          <cell r="H549" t="str">
            <v>盒</v>
          </cell>
          <cell r="I549" t="str">
            <v>四川森科制药有限公司</v>
          </cell>
        </row>
        <row r="550">
          <cell r="D550">
            <v>186545</v>
          </cell>
          <cell r="E550" t="str">
            <v>百乐眠胶囊</v>
          </cell>
          <cell r="F550" t="str">
            <v/>
          </cell>
          <cell r="G550" t="str">
            <v>0.27gx56粒</v>
          </cell>
          <cell r="H550" t="str">
            <v>瓶</v>
          </cell>
          <cell r="I550" t="str">
            <v>江苏扬子江药业集团有限公司</v>
          </cell>
        </row>
        <row r="551">
          <cell r="D551">
            <v>1215</v>
          </cell>
          <cell r="E551" t="str">
            <v>麻仁丸</v>
          </cell>
          <cell r="F551" t="str">
            <v/>
          </cell>
          <cell r="G551" t="str">
            <v>6gx5袋</v>
          </cell>
          <cell r="H551" t="str">
            <v>盒</v>
          </cell>
          <cell r="I551" t="str">
            <v>太极集团重庆桐君阁药厂有限公司</v>
          </cell>
        </row>
        <row r="552">
          <cell r="D552">
            <v>195009</v>
          </cell>
          <cell r="E552" t="str">
            <v>伤口护理软膏(余伯年宝宝润唇)</v>
          </cell>
          <cell r="F552" t="str">
            <v/>
          </cell>
          <cell r="G552" t="str">
            <v>5g（CO-08型）</v>
          </cell>
          <cell r="H552" t="str">
            <v>支</v>
          </cell>
          <cell r="I552" t="str">
            <v>湖南德禧医疗科技有限公司</v>
          </cell>
        </row>
        <row r="553">
          <cell r="D553">
            <v>168109</v>
          </cell>
          <cell r="E553" t="str">
            <v>小儿氨酚黄那敏颗粒</v>
          </cell>
          <cell r="F553" t="str">
            <v/>
          </cell>
          <cell r="G553" t="str">
            <v>20袋</v>
          </cell>
          <cell r="H553" t="str">
            <v>盒</v>
          </cell>
          <cell r="I553" t="str">
            <v>西南药业股份有限公司</v>
          </cell>
        </row>
        <row r="554">
          <cell r="D554">
            <v>108087</v>
          </cell>
          <cell r="E554" t="str">
            <v>泻痢消片</v>
          </cell>
          <cell r="F554" t="str">
            <v/>
          </cell>
          <cell r="G554" t="str">
            <v>0.35gx18片</v>
          </cell>
          <cell r="H554" t="str">
            <v>盒</v>
          </cell>
          <cell r="I554" t="str">
            <v>云南白药集团大理药业有限责任公司</v>
          </cell>
        </row>
        <row r="555">
          <cell r="D555">
            <v>39729</v>
          </cell>
          <cell r="E555" t="str">
            <v>豨莶风湿胶囊</v>
          </cell>
          <cell r="F555" t="str">
            <v/>
          </cell>
          <cell r="G555" t="str">
            <v>0.25gx12粒</v>
          </cell>
          <cell r="H555" t="str">
            <v>盒</v>
          </cell>
          <cell r="I555" t="str">
            <v>吉林吉春制药有限公司</v>
          </cell>
        </row>
        <row r="556">
          <cell r="D556">
            <v>24233</v>
          </cell>
          <cell r="E556" t="str">
            <v>足光散(足光粉)</v>
          </cell>
          <cell r="F556" t="str">
            <v/>
          </cell>
          <cell r="G556" t="str">
            <v>40gx3袋</v>
          </cell>
          <cell r="H556" t="str">
            <v>盒</v>
          </cell>
          <cell r="I556" t="str">
            <v>武汉中联集团四药药业有限公司</v>
          </cell>
        </row>
        <row r="557">
          <cell r="D557">
            <v>96679</v>
          </cell>
          <cell r="E557" t="str">
            <v>通气鼻贴(新康泰克)</v>
          </cell>
          <cell r="F557" t="str">
            <v/>
          </cell>
          <cell r="G557" t="str">
            <v>10片(肤色型)(标准尺码)</v>
          </cell>
          <cell r="H557" t="str">
            <v>盒</v>
          </cell>
          <cell r="I557" t="str">
            <v>中美天津史克制药有限公司</v>
          </cell>
        </row>
        <row r="558">
          <cell r="D558">
            <v>173036</v>
          </cell>
          <cell r="E558" t="str">
            <v>注吸器</v>
          </cell>
          <cell r="F558" t="str">
            <v/>
          </cell>
          <cell r="G558" t="str">
            <v>150ml（Ⅰ型手动吸奶器按摩吸奶器）</v>
          </cell>
          <cell r="H558" t="str">
            <v>盒</v>
          </cell>
          <cell r="I558" t="str">
            <v>青岛图灵生物工程有限公司</v>
          </cell>
        </row>
        <row r="559">
          <cell r="D559">
            <v>47697</v>
          </cell>
          <cell r="E559" t="str">
            <v>聚维酮碘溶液(艾利克)</v>
          </cell>
          <cell r="F559" t="str">
            <v/>
          </cell>
          <cell r="G559" t="str">
            <v>1%：200ml（用于口腔黏膜）</v>
          </cell>
          <cell r="H559" t="str">
            <v>瓶</v>
          </cell>
          <cell r="I559" t="str">
            <v>成都永安制药有限公司</v>
          </cell>
        </row>
        <row r="560">
          <cell r="D560">
            <v>190275</v>
          </cell>
          <cell r="E560" t="str">
            <v>硅凝胶 Dermatix Ultra Gel</v>
          </cell>
          <cell r="F560" t="str">
            <v/>
          </cell>
          <cell r="G560" t="str">
            <v>15g</v>
          </cell>
          <cell r="H560" t="str">
            <v>支</v>
          </cell>
          <cell r="I560" t="str">
            <v>Hanson Medical,Inc</v>
          </cell>
        </row>
        <row r="561">
          <cell r="D561">
            <v>53772</v>
          </cell>
          <cell r="E561" t="str">
            <v>参一胶囊</v>
          </cell>
          <cell r="F561" t="str">
            <v/>
          </cell>
          <cell r="G561" t="str">
            <v>10mgx16粒</v>
          </cell>
          <cell r="H561" t="str">
            <v>盒</v>
          </cell>
          <cell r="I561" t="str">
            <v>吉林亚泰制药股份有限公司</v>
          </cell>
        </row>
        <row r="562">
          <cell r="D562">
            <v>135037</v>
          </cell>
          <cell r="E562" t="str">
            <v>硝苯地平缓释片(Ⅱ)</v>
          </cell>
          <cell r="F562" t="str">
            <v/>
          </cell>
          <cell r="G562" t="str">
            <v>20mgx12片x4板</v>
          </cell>
          <cell r="H562" t="str">
            <v>盒</v>
          </cell>
          <cell r="I562" t="str">
            <v>上海信谊天平药业有限公司</v>
          </cell>
        </row>
        <row r="563">
          <cell r="D563">
            <v>134587</v>
          </cell>
          <cell r="E563" t="str">
            <v>克尔牌蛋白粉</v>
          </cell>
          <cell r="F563" t="str">
            <v/>
          </cell>
          <cell r="G563" t="str">
            <v>455g</v>
          </cell>
          <cell r="H563" t="str">
            <v>罐</v>
          </cell>
          <cell r="I563" t="str">
            <v>美国胜天国际集团股份有限公司</v>
          </cell>
        </row>
        <row r="564">
          <cell r="D564">
            <v>206876</v>
          </cell>
          <cell r="E564" t="str">
            <v>牛黄消炎丸</v>
          </cell>
          <cell r="F564" t="str">
            <v/>
          </cell>
          <cell r="G564" t="str">
            <v>0.3gx10粒x6支x2板</v>
          </cell>
          <cell r="H564" t="str">
            <v>盒</v>
          </cell>
          <cell r="I564" t="str">
            <v>雷允上药业集团有限公司</v>
          </cell>
        </row>
        <row r="565">
          <cell r="D565">
            <v>201252</v>
          </cell>
          <cell r="E565" t="str">
            <v>生理性海水鼻腔喷雾器（鼻朗）</v>
          </cell>
          <cell r="F565" t="str">
            <v/>
          </cell>
          <cell r="G565" t="str">
            <v>80ml</v>
          </cell>
          <cell r="H565" t="str">
            <v>盒</v>
          </cell>
          <cell r="I565" t="str">
            <v>浙江朗柯生物工程有限公司</v>
          </cell>
        </row>
        <row r="566">
          <cell r="D566">
            <v>138568</v>
          </cell>
          <cell r="E566" t="str">
            <v>碳酸钙D3片(钙尔奇D)</v>
          </cell>
          <cell r="F566" t="str">
            <v>钙尔奇D</v>
          </cell>
          <cell r="G566" t="str">
            <v>600mgx36片</v>
          </cell>
          <cell r="H566" t="str">
            <v>瓶</v>
          </cell>
          <cell r="I566" t="str">
            <v>惠氏制药有限公司</v>
          </cell>
        </row>
        <row r="567">
          <cell r="D567">
            <v>164485</v>
          </cell>
          <cell r="E567" t="str">
            <v>复方金钱草颗粒</v>
          </cell>
          <cell r="F567" t="str">
            <v/>
          </cell>
          <cell r="G567" t="str">
            <v>10gx20袋</v>
          </cell>
          <cell r="H567" t="str">
            <v>袋</v>
          </cell>
          <cell r="I567" t="str">
            <v>广西万通制药有限公司</v>
          </cell>
        </row>
        <row r="568">
          <cell r="D568">
            <v>163501</v>
          </cell>
          <cell r="E568" t="str">
            <v>胃得安胶囊</v>
          </cell>
          <cell r="F568" t="str">
            <v/>
          </cell>
          <cell r="G568" t="str">
            <v>0.275gx36粒</v>
          </cell>
          <cell r="H568" t="str">
            <v>盒</v>
          </cell>
          <cell r="I568" t="str">
            <v>金陵药业股份有限公司浙江天峰制药厂</v>
          </cell>
        </row>
        <row r="569">
          <cell r="D569">
            <v>49089</v>
          </cell>
          <cell r="E569" t="str">
            <v>青霉素V钾片</v>
          </cell>
          <cell r="F569" t="str">
            <v/>
          </cell>
          <cell r="G569" t="str">
            <v>0.236gx12片x3板</v>
          </cell>
          <cell r="H569" t="str">
            <v>盒</v>
          </cell>
          <cell r="I569" t="str">
            <v>西南药业股份有限公司</v>
          </cell>
        </row>
        <row r="570">
          <cell r="D570">
            <v>137378</v>
          </cell>
          <cell r="E570" t="str">
            <v>喷昔洛韦乳膏</v>
          </cell>
          <cell r="F570" t="str">
            <v/>
          </cell>
          <cell r="G570" t="str">
            <v>10g:0.1g</v>
          </cell>
          <cell r="H570" t="str">
            <v>盒</v>
          </cell>
          <cell r="I570" t="str">
            <v>湖北恒安药业有限公司</v>
          </cell>
        </row>
        <row r="571">
          <cell r="D571">
            <v>194288</v>
          </cell>
          <cell r="E571" t="str">
            <v>Dr.Fu蓓肤安婴儿全身保湿护肤乳（滋润型）</v>
          </cell>
          <cell r="F571" t="str">
            <v/>
          </cell>
          <cell r="G571" t="str">
            <v>80ml</v>
          </cell>
          <cell r="H571" t="str">
            <v>盒</v>
          </cell>
          <cell r="I571" t="str">
            <v>宁波朗泽生物科技有限公司</v>
          </cell>
        </row>
        <row r="572">
          <cell r="D572">
            <v>203194</v>
          </cell>
          <cell r="E572" t="str">
            <v>冷敷凝胶</v>
          </cell>
          <cell r="F572" t="str">
            <v>圣幸保阴洁冷敷凝胶</v>
          </cell>
          <cell r="G572" t="str">
            <v>5gx2支</v>
          </cell>
          <cell r="H572" t="str">
            <v>盒</v>
          </cell>
          <cell r="I572" t="str">
            <v>东莞圣幸美生物科技有限公司</v>
          </cell>
        </row>
        <row r="573">
          <cell r="D573">
            <v>150605</v>
          </cell>
          <cell r="E573" t="str">
            <v>天麻头风灵片</v>
          </cell>
          <cell r="F573" t="str">
            <v/>
          </cell>
          <cell r="G573" t="str">
            <v>0.38gx36片(薄膜衣)</v>
          </cell>
          <cell r="H573" t="str">
            <v>盒</v>
          </cell>
          <cell r="I573" t="str">
            <v>河南金华隆制药有限公司</v>
          </cell>
        </row>
        <row r="574">
          <cell r="D574">
            <v>188796</v>
          </cell>
          <cell r="E574" t="str">
            <v>医用射线防护眼镜</v>
          </cell>
          <cell r="F574" t="str">
            <v/>
          </cell>
          <cell r="G574" t="str">
            <v>数码防护型（SM）SM923 平光（女）</v>
          </cell>
          <cell r="H574" t="str">
            <v>副</v>
          </cell>
          <cell r="I574" t="str">
            <v>武汉宝利莱眼镜科技有限公司</v>
          </cell>
        </row>
        <row r="575">
          <cell r="D575">
            <v>179395</v>
          </cell>
          <cell r="E575" t="str">
            <v>血糖试纸（葡萄糖脱氢酶法）</v>
          </cell>
          <cell r="F575" t="str">
            <v/>
          </cell>
          <cell r="G575" t="str">
            <v>100片（卓越金采）</v>
          </cell>
          <cell r="H575" t="str">
            <v>盒</v>
          </cell>
          <cell r="I575" t="str">
            <v>德国 Roche Diabetes Care GmbH</v>
          </cell>
        </row>
        <row r="576">
          <cell r="D576">
            <v>24057</v>
          </cell>
          <cell r="E576" t="str">
            <v>跌打万花油</v>
          </cell>
          <cell r="F576" t="str">
            <v/>
          </cell>
          <cell r="G576" t="str">
            <v>25ml</v>
          </cell>
          <cell r="H576" t="str">
            <v>瓶</v>
          </cell>
          <cell r="I576" t="str">
            <v>广州白云山敬修堂药业股份有限公司(原广州敬修堂)</v>
          </cell>
        </row>
        <row r="577">
          <cell r="D577">
            <v>121218</v>
          </cell>
          <cell r="E577" t="str">
            <v>盐酸倍他司汀口服液</v>
          </cell>
          <cell r="F577" t="str">
            <v/>
          </cell>
          <cell r="G577" t="str">
            <v>10ml:20mgx15支</v>
          </cell>
          <cell r="H577" t="str">
            <v>盒</v>
          </cell>
          <cell r="I577" t="str">
            <v>黑龙江中桂制药有限公司</v>
          </cell>
        </row>
        <row r="578">
          <cell r="D578">
            <v>104016</v>
          </cell>
          <cell r="E578" t="str">
            <v>百合康大豆卵磷脂软胶囊</v>
          </cell>
          <cell r="F578" t="str">
            <v/>
          </cell>
          <cell r="G578" t="str">
            <v>1.2gx100粒</v>
          </cell>
          <cell r="H578" t="str">
            <v>瓶</v>
          </cell>
          <cell r="I578" t="str">
            <v>威海百合生物技术股份有限公司</v>
          </cell>
        </row>
        <row r="579">
          <cell r="D579">
            <v>7992</v>
          </cell>
          <cell r="E579" t="str">
            <v>硫普罗宁肠溶片(凯西莱)</v>
          </cell>
          <cell r="F579" t="str">
            <v/>
          </cell>
          <cell r="G579" t="str">
            <v>0.1gx12片</v>
          </cell>
          <cell r="H579" t="str">
            <v>盒</v>
          </cell>
          <cell r="I579" t="str">
            <v>上海凯宝新谊（新乡）药业有限公司</v>
          </cell>
        </row>
        <row r="580">
          <cell r="D580">
            <v>146513</v>
          </cell>
          <cell r="E580" t="str">
            <v>复方聚乙二醇电解质散(Ⅳ)</v>
          </cell>
          <cell r="F580" t="str">
            <v/>
          </cell>
          <cell r="G580" t="str">
            <v>(A剂+B剂）x12袋</v>
          </cell>
          <cell r="H580" t="str">
            <v>盒</v>
          </cell>
          <cell r="I580" t="str">
            <v>舒泰神(北京)生物制药股份有限公司</v>
          </cell>
        </row>
        <row r="581">
          <cell r="D581">
            <v>28654</v>
          </cell>
          <cell r="E581" t="str">
            <v>痔康片</v>
          </cell>
          <cell r="F581" t="str">
            <v/>
          </cell>
          <cell r="G581" t="str">
            <v>0.3gx24片x2板</v>
          </cell>
          <cell r="H581" t="str">
            <v>盒</v>
          </cell>
          <cell r="I581" t="str">
            <v>江中药业股份有限公司</v>
          </cell>
        </row>
        <row r="582">
          <cell r="D582">
            <v>201061</v>
          </cell>
          <cell r="E582" t="str">
            <v>集尿袋</v>
          </cell>
          <cell r="F582" t="str">
            <v/>
          </cell>
          <cell r="G582" t="str">
            <v>男士专用型</v>
          </cell>
          <cell r="H582" t="str">
            <v>个</v>
          </cell>
          <cell r="I582" t="str">
            <v>河北维格拉医疗器械有限公司</v>
          </cell>
        </row>
        <row r="583">
          <cell r="D583">
            <v>131155</v>
          </cell>
          <cell r="E583" t="str">
            <v>苯溴马隆胶囊</v>
          </cell>
          <cell r="F583" t="str">
            <v>立加利仙</v>
          </cell>
          <cell r="G583" t="str">
            <v>50mgx10片</v>
          </cell>
          <cell r="H583" t="str">
            <v>盒</v>
          </cell>
          <cell r="I583" t="str">
            <v>昆山龙灯瑞迪制药有限公司</v>
          </cell>
        </row>
        <row r="584">
          <cell r="D584">
            <v>167807</v>
          </cell>
          <cell r="E584" t="str">
            <v>珍丽莱南极皲裂防冻膏</v>
          </cell>
          <cell r="F584" t="str">
            <v/>
          </cell>
          <cell r="G584" t="str">
            <v>20g</v>
          </cell>
          <cell r="H584" t="str">
            <v>盒</v>
          </cell>
          <cell r="I584" t="str">
            <v>广州金雪儿化妆品有限公司</v>
          </cell>
        </row>
        <row r="585">
          <cell r="D585">
            <v>187177</v>
          </cell>
          <cell r="E585" t="str">
            <v>利宏牌多种维生素软糖（罐装）</v>
          </cell>
          <cell r="F585" t="str">
            <v/>
          </cell>
          <cell r="G585" t="str">
            <v>60g(3gx20粒)</v>
          </cell>
          <cell r="H585" t="str">
            <v>罐</v>
          </cell>
          <cell r="I585" t="str">
            <v>广州市益体健生物工程有限公司 </v>
          </cell>
        </row>
        <row r="586">
          <cell r="D586">
            <v>172593</v>
          </cell>
          <cell r="E586" t="str">
            <v>富马酸替诺福韦二吡呋酯片</v>
          </cell>
          <cell r="F586" t="str">
            <v/>
          </cell>
          <cell r="G586" t="str">
            <v>300mgx30片</v>
          </cell>
          <cell r="H586" t="str">
            <v>盒</v>
          </cell>
          <cell r="I586" t="str">
            <v>正大天晴药业集团股份有限公司</v>
          </cell>
        </row>
        <row r="587">
          <cell r="D587">
            <v>140499</v>
          </cell>
          <cell r="E587" t="str">
            <v>螺旋藻咀嚼片</v>
          </cell>
          <cell r="F587" t="str">
            <v/>
          </cell>
          <cell r="G587" t="str">
            <v>72g(600mg/片*120片)</v>
          </cell>
          <cell r="H587" t="str">
            <v>瓶</v>
          </cell>
          <cell r="I587" t="str">
            <v>汤臣倍健股份有限公司</v>
          </cell>
        </row>
        <row r="588">
          <cell r="D588">
            <v>70432</v>
          </cell>
          <cell r="E588" t="str">
            <v>附子理中丸</v>
          </cell>
          <cell r="F588" t="str">
            <v/>
          </cell>
          <cell r="G588" t="str">
            <v>9gx10丸</v>
          </cell>
          <cell r="H588" t="str">
            <v>盒</v>
          </cell>
          <cell r="I588" t="str">
            <v>北京同仁堂科技发展股份有限公司制药厂</v>
          </cell>
        </row>
        <row r="589">
          <cell r="D589">
            <v>179394</v>
          </cell>
          <cell r="E589" t="str">
            <v>血糖试纸（葡萄糖脱氢酶法）</v>
          </cell>
          <cell r="F589" t="str">
            <v/>
          </cell>
          <cell r="G589" t="str">
            <v>50片（罗氏活力）</v>
          </cell>
          <cell r="H589" t="str">
            <v>盒</v>
          </cell>
          <cell r="I589" t="str">
            <v>德国 Roche Diabetes Care GmbH</v>
          </cell>
        </row>
        <row r="590">
          <cell r="D590">
            <v>38857</v>
          </cell>
          <cell r="E590" t="str">
            <v>凡士林倍润护手霜</v>
          </cell>
          <cell r="F590" t="str">
            <v/>
          </cell>
          <cell r="G590" t="str">
            <v>80g</v>
          </cell>
          <cell r="H590" t="str">
            <v>支</v>
          </cell>
          <cell r="I590" t="str">
            <v>南通市潘妍化妆品厂</v>
          </cell>
        </row>
        <row r="591">
          <cell r="D591">
            <v>57153</v>
          </cell>
          <cell r="E591" t="str">
            <v>格列美脲片(佑苏)</v>
          </cell>
          <cell r="F591" t="str">
            <v/>
          </cell>
          <cell r="G591" t="str">
            <v>2mgx10片</v>
          </cell>
          <cell r="H591" t="str">
            <v>盒</v>
          </cell>
          <cell r="I591" t="str">
            <v>扬子江药业集团广州海瑞药业有限公司</v>
          </cell>
        </row>
        <row r="592">
          <cell r="D592">
            <v>132655</v>
          </cell>
          <cell r="E592" t="str">
            <v>关节止痛膏</v>
          </cell>
          <cell r="F592" t="str">
            <v/>
          </cell>
          <cell r="G592" t="str">
            <v>7cmx10cmx2贴x2袋</v>
          </cell>
          <cell r="H592" t="str">
            <v>盒</v>
          </cell>
          <cell r="I592" t="str">
            <v>云南白药集团股份有限公司</v>
          </cell>
        </row>
        <row r="593">
          <cell r="D593">
            <v>9984</v>
          </cell>
          <cell r="E593" t="str">
            <v>医用棉签</v>
          </cell>
          <cell r="F593" t="str">
            <v/>
          </cell>
          <cell r="G593" t="str">
            <v>40支Ⅰ型</v>
          </cell>
          <cell r="H593" t="str">
            <v>袋</v>
          </cell>
          <cell r="I593" t="str">
            <v>成都市卫生材料厂</v>
          </cell>
        </row>
        <row r="594">
          <cell r="D594">
            <v>199109</v>
          </cell>
          <cell r="E594" t="str">
            <v>红曲</v>
          </cell>
          <cell r="F594" t="str">
            <v/>
          </cell>
          <cell r="G594" t="str">
            <v>3gx24袋</v>
          </cell>
          <cell r="H594" t="str">
            <v>盒</v>
          </cell>
          <cell r="I594" t="str">
            <v>都江堰桐君堂中药饮片有限公司
</v>
          </cell>
        </row>
        <row r="595">
          <cell r="D595">
            <v>128528</v>
          </cell>
          <cell r="E595" t="str">
            <v>枸橼酸铋钾片</v>
          </cell>
          <cell r="F595" t="str">
            <v/>
          </cell>
          <cell r="G595" t="str">
            <v>0.3gx40片</v>
          </cell>
          <cell r="H595" t="str">
            <v>盒</v>
          </cell>
          <cell r="I595" t="str">
            <v>丽珠集团丽珠制药厂</v>
          </cell>
        </row>
        <row r="596">
          <cell r="D596">
            <v>137710</v>
          </cell>
          <cell r="E596" t="str">
            <v>丙戊酸镁缓释片</v>
          </cell>
          <cell r="F596" t="str">
            <v/>
          </cell>
          <cell r="G596" t="str">
            <v>0.25gx30片</v>
          </cell>
          <cell r="H596" t="str">
            <v>盒</v>
          </cell>
          <cell r="I596" t="str">
            <v>湖南省湘中制药有限公司</v>
          </cell>
        </row>
        <row r="597">
          <cell r="D597">
            <v>186673</v>
          </cell>
          <cell r="E597" t="str">
            <v>咳康含片</v>
          </cell>
          <cell r="F597" t="str">
            <v/>
          </cell>
          <cell r="G597" t="str">
            <v>0.85gx8片x2板</v>
          </cell>
          <cell r="H597" t="str">
            <v>盒</v>
          </cell>
          <cell r="I597" t="str">
            <v>贵州科辉制药有限责任公司</v>
          </cell>
        </row>
        <row r="598">
          <cell r="D598">
            <v>187143</v>
          </cell>
          <cell r="E598" t="str">
            <v>朗千金婴幼乳膏抗菌剂</v>
          </cell>
          <cell r="F598" t="str">
            <v/>
          </cell>
          <cell r="G598" t="str">
            <v>15g</v>
          </cell>
          <cell r="H598" t="str">
            <v>支</v>
          </cell>
          <cell r="I598" t="str">
            <v>四川省蜀东药业有限公司</v>
          </cell>
        </row>
        <row r="599">
          <cell r="D599">
            <v>203685</v>
          </cell>
          <cell r="E599" t="str">
            <v>上臂式电子血压计</v>
          </cell>
          <cell r="F599" t="str">
            <v/>
          </cell>
          <cell r="G599" t="str">
            <v>HL868EA-5</v>
          </cell>
          <cell r="H599" t="str">
            <v>台</v>
          </cell>
          <cell r="I599" t="str">
            <v>合泰医疗电子（苏州）有限公司</v>
          </cell>
        </row>
        <row r="600">
          <cell r="D600">
            <v>138521</v>
          </cell>
          <cell r="E600" t="str">
            <v>他卡西醇软膏</v>
          </cell>
          <cell r="F600" t="str">
            <v>萌尔夫</v>
          </cell>
          <cell r="G600" t="str">
            <v>2μg/g10克</v>
          </cell>
          <cell r="H600" t="str">
            <v>盒</v>
          </cell>
          <cell r="I600" t="str">
            <v>帝人制药株式会社</v>
          </cell>
        </row>
        <row r="601">
          <cell r="D601">
            <v>193303</v>
          </cell>
          <cell r="E601" t="str">
            <v>协和脚跟膏</v>
          </cell>
          <cell r="F601" t="str">
            <v/>
          </cell>
          <cell r="G601" t="str">
            <v>50g</v>
          </cell>
          <cell r="H601" t="str">
            <v>盒</v>
          </cell>
          <cell r="I601" t="str">
            <v>苏州市协和药业有限公司</v>
          </cell>
        </row>
        <row r="602">
          <cell r="D602">
            <v>206426</v>
          </cell>
          <cell r="E602" t="str">
            <v>医用护理垫</v>
          </cell>
          <cell r="F602" t="str">
            <v/>
          </cell>
          <cell r="G602" t="str">
            <v>60x90cmx5片基本型</v>
          </cell>
          <cell r="H602" t="str">
            <v>袋</v>
          </cell>
          <cell r="I602" t="str">
            <v>合肥九圣医疗科技有限公司</v>
          </cell>
        </row>
        <row r="603">
          <cell r="D603">
            <v>86176</v>
          </cell>
          <cell r="E603" t="str">
            <v>甲磺酸多沙唑嗪缓释片</v>
          </cell>
          <cell r="F603" t="str">
            <v>可多华</v>
          </cell>
          <cell r="G603" t="str">
            <v>4mgx10片、薄膜衣片</v>
          </cell>
          <cell r="H603" t="str">
            <v>盒</v>
          </cell>
          <cell r="I603" t="str">
            <v>大连辉瑞制药有限公司</v>
          </cell>
        </row>
        <row r="604">
          <cell r="D604">
            <v>83255</v>
          </cell>
          <cell r="E604" t="str">
            <v>一次性使用无菌注射针(诺和针)</v>
          </cell>
          <cell r="F604" t="str">
            <v/>
          </cell>
          <cell r="G604" t="str">
            <v>32Gx7枚 0.23/0.25x6mm</v>
          </cell>
          <cell r="H604" t="str">
            <v>盒</v>
          </cell>
          <cell r="I604" t="str">
            <v>诺和诺德(中国)制药有限公司</v>
          </cell>
        </row>
        <row r="605">
          <cell r="D605">
            <v>44901</v>
          </cell>
          <cell r="E605" t="str">
            <v>知柏地黄丸</v>
          </cell>
          <cell r="F605" t="str">
            <v/>
          </cell>
          <cell r="G605" t="str">
            <v>60g(水蜜丸)</v>
          </cell>
          <cell r="H605" t="str">
            <v>瓶</v>
          </cell>
          <cell r="I605" t="str">
            <v>太极集团重庆中药二厂</v>
          </cell>
        </row>
        <row r="606">
          <cell r="D606">
            <v>168290</v>
          </cell>
          <cell r="E606" t="str">
            <v>冬己小雏菊花蕾宝宝水水霜</v>
          </cell>
          <cell r="F606" t="str">
            <v/>
          </cell>
          <cell r="G606" t="str">
            <v>60g</v>
          </cell>
          <cell r="H606" t="str">
            <v>瓶</v>
          </cell>
          <cell r="I606" t="str">
            <v>广州冬己婴童护理用品有限公司</v>
          </cell>
        </row>
        <row r="607">
          <cell r="D607">
            <v>135306</v>
          </cell>
          <cell r="E607" t="str">
            <v>复方黄连素片</v>
          </cell>
          <cell r="F607" t="str">
            <v/>
          </cell>
          <cell r="G607" t="str">
            <v>30mgx12片x2板(糖衣片)</v>
          </cell>
          <cell r="H607" t="str">
            <v>盒</v>
          </cell>
          <cell r="I607" t="str">
            <v>太极集团重庆桐君阁药厂有限公司</v>
          </cell>
        </row>
        <row r="608">
          <cell r="D608">
            <v>106019</v>
          </cell>
          <cell r="E608" t="str">
            <v>复方补骨脂颗粒</v>
          </cell>
          <cell r="F608" t="str">
            <v/>
          </cell>
          <cell r="G608" t="str">
            <v>20gx8袋</v>
          </cell>
          <cell r="H608" t="str">
            <v>盒</v>
          </cell>
          <cell r="I608" t="str">
            <v>重庆科瑞东和制药有限责任公司(原：重庆天晓制药)</v>
          </cell>
        </row>
        <row r="609">
          <cell r="D609">
            <v>2143</v>
          </cell>
          <cell r="E609" t="str">
            <v>龙胆泻肝片</v>
          </cell>
          <cell r="F609" t="str">
            <v/>
          </cell>
          <cell r="G609" t="str">
            <v>50片</v>
          </cell>
          <cell r="H609" t="str">
            <v>瓶</v>
          </cell>
          <cell r="I609" t="str">
            <v>太极集团重庆中药二厂</v>
          </cell>
        </row>
        <row r="610">
          <cell r="D610">
            <v>165452</v>
          </cell>
          <cell r="E610" t="str">
            <v>止咳平喘糖浆</v>
          </cell>
          <cell r="F610" t="str">
            <v/>
          </cell>
          <cell r="G610" t="str">
            <v>100mlx2瓶</v>
          </cell>
          <cell r="H610" t="str">
            <v>盒</v>
          </cell>
          <cell r="I610" t="str">
            <v>四川省通园制药集团有限公司</v>
          </cell>
        </row>
        <row r="611">
          <cell r="D611">
            <v>143462</v>
          </cell>
          <cell r="E611" t="str">
            <v>杜蕾斯天然胶乳橡胶避孕套</v>
          </cell>
          <cell r="F611" t="str">
            <v/>
          </cell>
          <cell r="G611" t="str">
            <v>10只至薄幻隐装air</v>
          </cell>
          <cell r="H611" t="str">
            <v>盒</v>
          </cell>
          <cell r="I611" t="str">
            <v>青岛伦敦杜蕾斯有限公司</v>
          </cell>
        </row>
        <row r="612">
          <cell r="D612">
            <v>3288</v>
          </cell>
          <cell r="E612" t="str">
            <v>藿香正气软胶囊</v>
          </cell>
          <cell r="F612" t="str">
            <v/>
          </cell>
          <cell r="G612" t="str">
            <v>24粒</v>
          </cell>
          <cell r="H612" t="str">
            <v>盒</v>
          </cell>
          <cell r="I612" t="str">
            <v>神威药业有限公司</v>
          </cell>
        </row>
        <row r="613">
          <cell r="D613">
            <v>191813</v>
          </cell>
          <cell r="E613" t="str">
            <v>壳聚糖止血粉</v>
          </cell>
          <cell r="F613" t="str">
            <v/>
          </cell>
          <cell r="G613" t="str">
            <v>1.0g/瓶</v>
          </cell>
          <cell r="H613" t="str">
            <v>盒</v>
          </cell>
          <cell r="I613" t="str">
            <v>青岛博益特生物材料股份有限公司</v>
          </cell>
        </row>
        <row r="614">
          <cell r="D614">
            <v>146787</v>
          </cell>
          <cell r="E614" t="str">
            <v>百雀羚水能量焕颜美容液</v>
          </cell>
          <cell r="F614" t="str">
            <v/>
          </cell>
          <cell r="G614" t="str">
            <v>90ml</v>
          </cell>
          <cell r="H614" t="str">
            <v>瓶</v>
          </cell>
          <cell r="I614" t="str">
            <v>上海百雀羚日用化学有限公司</v>
          </cell>
        </row>
        <row r="615">
          <cell r="D615">
            <v>11694</v>
          </cell>
          <cell r="E615" t="str">
            <v>复方夏天无片</v>
          </cell>
          <cell r="F615" t="str">
            <v/>
          </cell>
          <cell r="G615" t="str">
            <v>0.32gx36片(薄膜衣片)</v>
          </cell>
          <cell r="H615" t="str">
            <v>盒</v>
          </cell>
          <cell r="I615" t="str">
            <v>江西天施康中药股份有限公司</v>
          </cell>
        </row>
        <row r="616">
          <cell r="D616">
            <v>39508</v>
          </cell>
          <cell r="E616" t="str">
            <v>盐酸吡格列酮胶囊(贝唐宁)</v>
          </cell>
          <cell r="F616" t="str">
            <v/>
          </cell>
          <cell r="G616" t="str">
            <v>30mgx7粒</v>
          </cell>
          <cell r="H616" t="str">
            <v>盒</v>
          </cell>
          <cell r="I616" t="str">
            <v>四川绿叶制药股份有限公司（原四川绿叶宝光药业股份有限公司）</v>
          </cell>
        </row>
        <row r="617">
          <cell r="D617">
            <v>26777</v>
          </cell>
          <cell r="E617" t="str">
            <v>锡类散</v>
          </cell>
          <cell r="F617" t="str">
            <v/>
          </cell>
          <cell r="G617" t="str">
            <v>1g</v>
          </cell>
          <cell r="H617" t="str">
            <v>盒</v>
          </cell>
          <cell r="I617" t="str">
            <v>江苏七0七天然制药有限公司</v>
          </cell>
        </row>
        <row r="618">
          <cell r="D618">
            <v>129893</v>
          </cell>
          <cell r="E618" t="str">
            <v>伏格列波糖片</v>
          </cell>
          <cell r="F618" t="str">
            <v/>
          </cell>
          <cell r="G618" t="str">
            <v>0.2mgx30片</v>
          </cell>
          <cell r="H618" t="str">
            <v>盒</v>
          </cell>
          <cell r="I618" t="str">
            <v>苏州中化药品工业有限公司</v>
          </cell>
        </row>
        <row r="619">
          <cell r="D619">
            <v>112254</v>
          </cell>
          <cell r="E619" t="str">
            <v>颈康胶囊</v>
          </cell>
          <cell r="F619" t="str">
            <v/>
          </cell>
          <cell r="G619" t="str">
            <v>0.31gx24粒</v>
          </cell>
          <cell r="H619" t="str">
            <v>盒</v>
          </cell>
          <cell r="I619" t="str">
            <v>江西铜鼓仁和制药有限公司</v>
          </cell>
        </row>
        <row r="620">
          <cell r="D620">
            <v>152197</v>
          </cell>
          <cell r="E620" t="str">
            <v>蚊宁儿童抑菌止痒凝露</v>
          </cell>
          <cell r="F620" t="str">
            <v/>
          </cell>
          <cell r="G620" t="str">
            <v>6g</v>
          </cell>
          <cell r="H620" t="str">
            <v>支</v>
          </cell>
          <cell r="I620" t="str">
            <v>江苏普莱医药生物技术有限公司</v>
          </cell>
        </row>
        <row r="621">
          <cell r="D621">
            <v>180229</v>
          </cell>
          <cell r="E621" t="str">
            <v>曼秀雷敦花语舒缓润手霜-玫瑰</v>
          </cell>
          <cell r="F621" t="str">
            <v/>
          </cell>
          <cell r="G621" t="str">
            <v>50g</v>
          </cell>
          <cell r="H621" t="str">
            <v>支</v>
          </cell>
          <cell r="I621" t="str">
            <v>曼秀雷敦(中国)药业有限公司</v>
          </cell>
        </row>
        <row r="622">
          <cell r="D622">
            <v>262</v>
          </cell>
          <cell r="E622" t="str">
            <v>酚麻美敏片(泰诺)</v>
          </cell>
          <cell r="F622" t="str">
            <v/>
          </cell>
          <cell r="G622" t="str">
            <v>10片</v>
          </cell>
          <cell r="H622" t="str">
            <v>盒</v>
          </cell>
          <cell r="I622" t="str">
            <v>上海强生制药有限公司</v>
          </cell>
        </row>
        <row r="623">
          <cell r="D623">
            <v>40413</v>
          </cell>
          <cell r="E623" t="str">
            <v>熊胆滴眼液(原熊胆眼药水)</v>
          </cell>
          <cell r="F623" t="str">
            <v/>
          </cell>
          <cell r="G623" t="str">
            <v>10ml</v>
          </cell>
          <cell r="H623" t="str">
            <v>支</v>
          </cell>
          <cell r="I623" t="str">
            <v>云南傣药有限公司</v>
          </cell>
        </row>
        <row r="624">
          <cell r="D624">
            <v>14737</v>
          </cell>
          <cell r="E624" t="str">
            <v>聚乙二醇4000散(福松)</v>
          </cell>
          <cell r="F624" t="str">
            <v/>
          </cell>
          <cell r="G624" t="str">
            <v>10gx10袋</v>
          </cell>
          <cell r="H624" t="str">
            <v>盒</v>
          </cell>
          <cell r="I624" t="str">
            <v>博福-益普生(天津)制药有限公司</v>
          </cell>
        </row>
        <row r="625">
          <cell r="D625">
            <v>40223</v>
          </cell>
          <cell r="E625" t="str">
            <v>感冒止咳颗粒</v>
          </cell>
          <cell r="F625" t="str">
            <v/>
          </cell>
          <cell r="G625" t="str">
            <v>10gx10袋</v>
          </cell>
          <cell r="H625" t="str">
            <v>盒</v>
          </cell>
          <cell r="I625" t="str">
            <v>太极集团四川绵阳制药有限公司</v>
          </cell>
        </row>
        <row r="626">
          <cell r="D626">
            <v>23747</v>
          </cell>
          <cell r="E626" t="str">
            <v>天然胶乳橡胶避孕套（多乐士）</v>
          </cell>
          <cell r="F626" t="str">
            <v/>
          </cell>
          <cell r="G626" t="str">
            <v>12只(超薄玫瑰)</v>
          </cell>
          <cell r="H626" t="str">
            <v>盒</v>
          </cell>
          <cell r="I626" t="str">
            <v>GUMMITECH INDUSTRIES SDN.BHD(马来西亚)</v>
          </cell>
        </row>
        <row r="627">
          <cell r="D627">
            <v>198590</v>
          </cell>
          <cell r="E627" t="str">
            <v>氧化锌硫软膏</v>
          </cell>
          <cell r="F627" t="str">
            <v/>
          </cell>
          <cell r="G627" t="str">
            <v>50g（20g:2g:4g)</v>
          </cell>
          <cell r="H627" t="str">
            <v>盒</v>
          </cell>
          <cell r="I627" t="str">
            <v>四川明欣药业有限责任公司</v>
          </cell>
        </row>
        <row r="628">
          <cell r="D628">
            <v>128389</v>
          </cell>
          <cell r="E628" t="str">
            <v>排石颗粒</v>
          </cell>
          <cell r="F628" t="str">
            <v/>
          </cell>
          <cell r="G628" t="str">
            <v>5gx12袋(无糖型)</v>
          </cell>
          <cell r="H628" t="str">
            <v>盒</v>
          </cell>
          <cell r="I628" t="str">
            <v>南京同仁堂药业有限责任公司</v>
          </cell>
        </row>
        <row r="629">
          <cell r="D629">
            <v>68364</v>
          </cell>
          <cell r="E629" t="str">
            <v>医用氧气袋(佳禾)</v>
          </cell>
          <cell r="F629" t="str">
            <v/>
          </cell>
          <cell r="G629" t="str">
            <v>中号</v>
          </cell>
          <cell r="H629" t="str">
            <v>个</v>
          </cell>
          <cell r="I629" t="str">
            <v>冀州市佳禾医疗器械有限公司</v>
          </cell>
        </row>
        <row r="630">
          <cell r="D630">
            <v>130594</v>
          </cell>
          <cell r="E630" t="str">
            <v>感冒灵颗粒</v>
          </cell>
          <cell r="F630" t="str">
            <v/>
          </cell>
          <cell r="G630" t="str">
            <v>10gx9袋</v>
          </cell>
          <cell r="H630" t="str">
            <v>盒</v>
          </cell>
          <cell r="I630" t="str">
            <v>广州白云山和记黄埔中药有限公司(原广州白云山中药厂</v>
          </cell>
        </row>
        <row r="631">
          <cell r="D631">
            <v>197003</v>
          </cell>
          <cell r="E631" t="str">
            <v>84消毒液</v>
          </cell>
          <cell r="F631" t="str">
            <v/>
          </cell>
          <cell r="G631" t="str">
            <v>1kg</v>
          </cell>
          <cell r="H631" t="str">
            <v>瓶</v>
          </cell>
          <cell r="I631" t="str">
            <v>四川海辰日用化工有限公司 </v>
          </cell>
        </row>
        <row r="632">
          <cell r="D632">
            <v>47132</v>
          </cell>
          <cell r="E632" t="str">
            <v>安稳血糖试条</v>
          </cell>
          <cell r="F632" t="str">
            <v/>
          </cell>
          <cell r="G632" t="str">
            <v>50支(独立装)</v>
          </cell>
          <cell r="H632" t="str">
            <v>盒</v>
          </cell>
          <cell r="I632" t="str">
            <v>长沙三诺生物传感技术有限公司</v>
          </cell>
        </row>
        <row r="633">
          <cell r="D633">
            <v>50162</v>
          </cell>
          <cell r="E633" t="str">
            <v>羟糖甘滴眼液(新泪然)</v>
          </cell>
          <cell r="F633" t="str">
            <v/>
          </cell>
          <cell r="G633" t="str">
            <v>5ml</v>
          </cell>
          <cell r="H633" t="str">
            <v>支</v>
          </cell>
          <cell r="I633" t="str">
            <v>Alcon Laboratories,Inc.</v>
          </cell>
        </row>
        <row r="634">
          <cell r="D634">
            <v>170208</v>
          </cell>
          <cell r="E634" t="str">
            <v>消毒棉球</v>
          </cell>
          <cell r="F634" t="str">
            <v/>
          </cell>
          <cell r="G634" t="str">
            <v>0.2gx25颗（酒精棉球）</v>
          </cell>
          <cell r="H634" t="str">
            <v>瓶</v>
          </cell>
          <cell r="I634" t="str">
            <v>振德医疗用品股份有限公司</v>
          </cell>
        </row>
        <row r="635">
          <cell r="D635">
            <v>36190</v>
          </cell>
          <cell r="E635" t="str">
            <v>蕲艾沐浴膏(艾婴康)</v>
          </cell>
          <cell r="F635" t="str">
            <v/>
          </cell>
          <cell r="G635" t="str">
            <v>200ml</v>
          </cell>
          <cell r="H635" t="str">
            <v>瓶</v>
          </cell>
          <cell r="I635" t="str">
            <v>李时珍医药集团有限公司</v>
          </cell>
        </row>
        <row r="636">
          <cell r="D636">
            <v>198103</v>
          </cell>
          <cell r="E636" t="str">
            <v>汤臣倍健水飞蓟葛根丹参片</v>
          </cell>
          <cell r="F636" t="str">
            <v/>
          </cell>
          <cell r="G636" t="str">
            <v>61.2g(1.02gx60片)</v>
          </cell>
          <cell r="H636" t="str">
            <v>瓶</v>
          </cell>
          <cell r="I636" t="str">
            <v>汤臣倍健股份有限公司</v>
          </cell>
        </row>
        <row r="637">
          <cell r="D637">
            <v>192928</v>
          </cell>
          <cell r="E637" t="str">
            <v>利那洛肽胶囊</v>
          </cell>
          <cell r="F637" t="str">
            <v/>
          </cell>
          <cell r="G637" t="str">
            <v>290ugx7粒</v>
          </cell>
          <cell r="H637" t="str">
            <v>盒</v>
          </cell>
          <cell r="I637" t="str">
            <v>Almac Pharma Services Limited</v>
          </cell>
        </row>
        <row r="638">
          <cell r="D638">
            <v>189852</v>
          </cell>
          <cell r="E638" t="str">
            <v>冷敷凝胶</v>
          </cell>
          <cell r="F638" t="str">
            <v>冷敷凝胶（圣幸肛美乐5）</v>
          </cell>
          <cell r="G638" t="str">
            <v>10g</v>
          </cell>
          <cell r="H638" t="str">
            <v>盒</v>
          </cell>
          <cell r="I638" t="str">
            <v>东莞市仁圣堂生物科技有限公司</v>
          </cell>
        </row>
        <row r="639">
          <cell r="D639">
            <v>162510</v>
          </cell>
          <cell r="E639" t="str">
            <v>富马酸福莫特罗粉吸入剂</v>
          </cell>
          <cell r="F639" t="str">
            <v/>
          </cell>
          <cell r="G639" t="str">
            <v>12ugx24粒</v>
          </cell>
          <cell r="H639" t="str">
            <v>盒</v>
          </cell>
          <cell r="I639" t="str">
            <v>正大天晴药业集团股份有限公司</v>
          </cell>
        </row>
        <row r="640">
          <cell r="D640">
            <v>203494</v>
          </cell>
          <cell r="E640" t="str">
            <v>颈部固定器</v>
          </cell>
          <cell r="F640" t="str">
            <v/>
          </cell>
          <cell r="G640" t="str">
            <v>OH-005 L/XL</v>
          </cell>
          <cell r="H640" t="str">
            <v>盒</v>
          </cell>
          <cell r="I640" t="str">
            <v>浙江瑞瀚医疗器材制造有限公司</v>
          </cell>
        </row>
        <row r="641">
          <cell r="D641">
            <v>165929</v>
          </cell>
          <cell r="E641" t="str">
            <v>贝那鲁肽注射液</v>
          </cell>
          <cell r="F641" t="str">
            <v/>
          </cell>
          <cell r="G641" t="str">
            <v>2.1ml:4.2mg(42000U)</v>
          </cell>
          <cell r="H641" t="str">
            <v>盒</v>
          </cell>
          <cell r="I641" t="str">
            <v>上海仁会生物制药股份有限公司</v>
          </cell>
        </row>
        <row r="642">
          <cell r="D642">
            <v>188703</v>
          </cell>
          <cell r="E642" t="str">
            <v>皮肤屏障伤口护理敷料</v>
          </cell>
          <cell r="F642" t="str">
            <v/>
          </cell>
          <cell r="G642" t="str">
            <v>Ⅲ型（100g）</v>
          </cell>
          <cell r="H642" t="str">
            <v>盒</v>
          </cell>
          <cell r="I642" t="str">
            <v>海南希睿达生物技术有限公司</v>
          </cell>
        </row>
        <row r="643">
          <cell r="D643">
            <v>18469</v>
          </cell>
          <cell r="E643" t="str">
            <v>斧标驱风油</v>
          </cell>
          <cell r="F643" t="str">
            <v/>
          </cell>
          <cell r="G643" t="str">
            <v>3ml</v>
          </cell>
          <cell r="H643" t="str">
            <v>瓶</v>
          </cell>
          <cell r="I643" t="str">
            <v>梁介福(广东)药业有限公司</v>
          </cell>
        </row>
        <row r="644">
          <cell r="D644">
            <v>23712</v>
          </cell>
          <cell r="E644" t="str">
            <v>新生化颗粒</v>
          </cell>
          <cell r="F644" t="str">
            <v/>
          </cell>
          <cell r="G644" t="str">
            <v>6gx12袋</v>
          </cell>
          <cell r="H644" t="str">
            <v>盒</v>
          </cell>
          <cell r="I644" t="str">
            <v>云南白药集团股份有限公司</v>
          </cell>
        </row>
        <row r="645">
          <cell r="D645">
            <v>12503</v>
          </cell>
          <cell r="E645" t="str">
            <v>盐酸普罗帕酮片</v>
          </cell>
          <cell r="F645" t="str">
            <v/>
          </cell>
          <cell r="G645" t="str">
            <v>50mgx50片</v>
          </cell>
          <cell r="H645" t="str">
            <v>瓶</v>
          </cell>
          <cell r="I645" t="str">
            <v>江苏鹏鹞药业有限公司</v>
          </cell>
        </row>
        <row r="646">
          <cell r="D646">
            <v>125086</v>
          </cell>
          <cell r="E646" t="str">
            <v>止咳丸</v>
          </cell>
          <cell r="F646" t="str">
            <v/>
          </cell>
          <cell r="G646" t="str">
            <v>30丸x2板(浓缩丸)</v>
          </cell>
          <cell r="H646" t="str">
            <v>盒</v>
          </cell>
          <cell r="I646" t="str">
            <v>昆明中药厂有限公司</v>
          </cell>
        </row>
        <row r="647">
          <cell r="D647">
            <v>166994</v>
          </cell>
          <cell r="E647" t="str">
            <v>灸热贴</v>
          </cell>
          <cell r="F647" t="str">
            <v/>
          </cell>
          <cell r="G647" t="str">
            <v>HC-B肩痛贴x2贴</v>
          </cell>
          <cell r="H647" t="str">
            <v>盒</v>
          </cell>
          <cell r="I647" t="str">
            <v>济南汉磁生物科技有限公司</v>
          </cell>
        </row>
        <row r="648">
          <cell r="D648">
            <v>135655</v>
          </cell>
          <cell r="E648" t="str">
            <v>参苓健脾胃颗粒</v>
          </cell>
          <cell r="F648" t="str">
            <v/>
          </cell>
          <cell r="G648" t="str">
            <v>10g*10袋</v>
          </cell>
          <cell r="H648" t="str">
            <v>盒</v>
          </cell>
          <cell r="I648" t="str">
            <v>云南白药集团股份有限公司</v>
          </cell>
        </row>
        <row r="649">
          <cell r="D649">
            <v>167793</v>
          </cell>
          <cell r="E649" t="str">
            <v>羟苯磺酸钙胶囊</v>
          </cell>
          <cell r="F649" t="str">
            <v/>
          </cell>
          <cell r="G649" t="str">
            <v>0.5gx10粒</v>
          </cell>
          <cell r="H649" t="str">
            <v>盒</v>
          </cell>
          <cell r="I649" t="str">
            <v>上海复星朝晖药业有限公司</v>
          </cell>
        </row>
        <row r="650">
          <cell r="D650">
            <v>16569</v>
          </cell>
          <cell r="E650" t="str">
            <v>美敏伪麻溶液</v>
          </cell>
          <cell r="F650" t="str">
            <v/>
          </cell>
          <cell r="G650" t="str">
            <v>100ml(儿童)</v>
          </cell>
          <cell r="H650" t="str">
            <v>瓶</v>
          </cell>
          <cell r="I650" t="str">
            <v>惠氏制药有限公司</v>
          </cell>
        </row>
        <row r="651">
          <cell r="D651">
            <v>58348</v>
          </cell>
          <cell r="E651" t="str">
            <v>血塞通片(三七总甙片)</v>
          </cell>
          <cell r="F651" t="str">
            <v/>
          </cell>
          <cell r="G651" t="str">
            <v>86mg:50mgx20片(薄膜衣)</v>
          </cell>
          <cell r="H651" t="str">
            <v>盒</v>
          </cell>
          <cell r="I651" t="str">
            <v>云南维和药业股份有限公司</v>
          </cell>
        </row>
        <row r="652">
          <cell r="D652">
            <v>118058</v>
          </cell>
          <cell r="E652" t="str">
            <v>丙酸氟替卡松乳膏</v>
          </cell>
          <cell r="F652" t="str">
            <v>替美</v>
          </cell>
          <cell r="G652" t="str">
            <v>15g(0.05%)</v>
          </cell>
          <cell r="H652" t="str">
            <v>支</v>
          </cell>
          <cell r="I652" t="str">
            <v>湖北恒安药业有限公司</v>
          </cell>
        </row>
        <row r="653">
          <cell r="D653">
            <v>160697</v>
          </cell>
          <cell r="E653" t="str">
            <v>天然胶乳橡胶避孕套</v>
          </cell>
          <cell r="F653" t="str">
            <v/>
          </cell>
          <cell r="G653" t="str">
            <v>10只(无感透薄)</v>
          </cell>
          <cell r="H653" t="str">
            <v>盒</v>
          </cell>
          <cell r="I653" t="str">
            <v>日本冈本</v>
          </cell>
        </row>
        <row r="654">
          <cell r="D654">
            <v>15208</v>
          </cell>
          <cell r="E654" t="str">
            <v>冰王狐克香露</v>
          </cell>
          <cell r="F654" t="str">
            <v/>
          </cell>
          <cell r="G654" t="str">
            <v>60ml(II型)</v>
          </cell>
          <cell r="H654" t="str">
            <v>瓶</v>
          </cell>
          <cell r="I654" t="str">
            <v>平舆冰王生物工程有限公司</v>
          </cell>
        </row>
        <row r="655">
          <cell r="D655">
            <v>154505</v>
          </cell>
          <cell r="E655" t="str">
            <v>云南红药胶囊</v>
          </cell>
          <cell r="F655" t="str">
            <v/>
          </cell>
          <cell r="G655" t="str">
            <v>0.25gx12粒</v>
          </cell>
          <cell r="H655" t="str">
            <v>盒</v>
          </cell>
          <cell r="I655" t="str">
            <v>云南植物药业有限公司</v>
          </cell>
        </row>
        <row r="656">
          <cell r="D656">
            <v>198514</v>
          </cell>
          <cell r="E656" t="str">
            <v>蜂胶芦荟胶</v>
          </cell>
          <cell r="F656" t="str">
            <v/>
          </cell>
          <cell r="G656" t="str">
            <v>45g</v>
          </cell>
          <cell r="H656" t="str">
            <v>盒</v>
          </cell>
          <cell r="I656" t="str">
            <v>哈药集团三精制药四厂有限公司</v>
          </cell>
        </row>
        <row r="657">
          <cell r="D657">
            <v>1344</v>
          </cell>
          <cell r="E657" t="str">
            <v>血栓心脉宁胶囊</v>
          </cell>
          <cell r="F657" t="str">
            <v/>
          </cell>
          <cell r="G657" t="str">
            <v>0.5gx10粒x4板</v>
          </cell>
          <cell r="H657" t="str">
            <v>盒</v>
          </cell>
          <cell r="I657" t="str">
            <v>吉林华康药业股份有限公司</v>
          </cell>
        </row>
        <row r="658">
          <cell r="D658">
            <v>191625</v>
          </cell>
          <cell r="E658" t="str">
            <v>利司那肽注射液</v>
          </cell>
          <cell r="F658" t="str">
            <v>利时敏</v>
          </cell>
          <cell r="G658" t="str">
            <v>20ug：0.1mg，3ml/支（深紫色）</v>
          </cell>
          <cell r="H658" t="str">
            <v>盒</v>
          </cell>
          <cell r="I658" t="str">
            <v>赛诺菲安万特(北京)制药有限公司</v>
          </cell>
        </row>
        <row r="659">
          <cell r="D659">
            <v>107651</v>
          </cell>
          <cell r="E659" t="str">
            <v>伏格列波糖分散片</v>
          </cell>
          <cell r="F659" t="str">
            <v/>
          </cell>
          <cell r="G659" t="str">
            <v>0.2mgx30片</v>
          </cell>
          <cell r="H659" t="str">
            <v>盒</v>
          </cell>
          <cell r="I659" t="str">
            <v>江苏晨牌药业集团股份有限公司（原江苏晨牌药业）</v>
          </cell>
        </row>
        <row r="660">
          <cell r="D660">
            <v>39061</v>
          </cell>
          <cell r="E660" t="str">
            <v>葡萄糖酸锌口服溶液</v>
          </cell>
          <cell r="F660" t="str">
            <v/>
          </cell>
          <cell r="G660" t="str">
            <v>10ml:35mgx10支</v>
          </cell>
          <cell r="H660" t="str">
            <v>盒</v>
          </cell>
          <cell r="I660" t="str">
            <v>亚宝药业四川制药有限公司</v>
          </cell>
        </row>
        <row r="661">
          <cell r="D661">
            <v>191043</v>
          </cell>
          <cell r="E661" t="str">
            <v>多种B族维生素含片</v>
          </cell>
          <cell r="F661" t="str">
            <v/>
          </cell>
          <cell r="G661" t="str">
            <v>15g(500mgx30片)</v>
          </cell>
          <cell r="H661" t="str">
            <v>支</v>
          </cell>
          <cell r="I661" t="str">
            <v>江苏艾兰得营养品有限公司</v>
          </cell>
        </row>
        <row r="662">
          <cell r="D662">
            <v>183134</v>
          </cell>
          <cell r="E662" t="str">
            <v>川贝清肺糖浆</v>
          </cell>
          <cell r="F662" t="str">
            <v/>
          </cell>
          <cell r="G662" t="str">
            <v>120ml</v>
          </cell>
          <cell r="H662" t="str">
            <v>盒</v>
          </cell>
          <cell r="I662" t="str">
            <v>湖北炎黄本草药业有限公司(武汉鄂中药业有限公司)</v>
          </cell>
        </row>
        <row r="663">
          <cell r="D663">
            <v>178483</v>
          </cell>
          <cell r="E663" t="str">
            <v>托拉塞米片</v>
          </cell>
          <cell r="F663" t="str">
            <v>特苏敏</v>
          </cell>
          <cell r="G663" t="str">
            <v>10mgX12片</v>
          </cell>
          <cell r="H663" t="str">
            <v>盒</v>
          </cell>
          <cell r="I663" t="str">
            <v>南京正科医药股份有限公司(原南京正科制药有限公司)</v>
          </cell>
        </row>
        <row r="664">
          <cell r="D664">
            <v>4077</v>
          </cell>
          <cell r="E664" t="str">
            <v>拉米夫定片(贺普丁片)</v>
          </cell>
          <cell r="F664" t="str">
            <v/>
          </cell>
          <cell r="G664" t="str">
            <v>0.1gx14片</v>
          </cell>
          <cell r="H664" t="str">
            <v>盒</v>
          </cell>
          <cell r="I664" t="str">
            <v>葛兰素史克制药(苏州)有限公司</v>
          </cell>
        </row>
        <row r="665">
          <cell r="D665">
            <v>522</v>
          </cell>
          <cell r="E665" t="str">
            <v>雷公藤多苷片</v>
          </cell>
          <cell r="F665" t="str">
            <v/>
          </cell>
          <cell r="G665" t="str">
            <v>10mgx50片</v>
          </cell>
          <cell r="H665" t="str">
            <v>瓶</v>
          </cell>
          <cell r="I665" t="str">
            <v>湖南千金协力药业有限公司（原湖南协力）</v>
          </cell>
        </row>
        <row r="666">
          <cell r="D666">
            <v>178419</v>
          </cell>
          <cell r="E666" t="str">
            <v>格列美脲分散片</v>
          </cell>
          <cell r="F666" t="str">
            <v/>
          </cell>
          <cell r="G666" t="str">
            <v>2mgX30片</v>
          </cell>
          <cell r="H666" t="str">
            <v>盒</v>
          </cell>
          <cell r="I666" t="str">
            <v>石药集团欧意药业有限公司(原:石家庄欧意药业公司)</v>
          </cell>
        </row>
        <row r="667">
          <cell r="D667">
            <v>204853</v>
          </cell>
          <cell r="E667" t="str">
            <v>澳碧洁免洗手消毒液</v>
          </cell>
          <cell r="F667" t="str">
            <v/>
          </cell>
          <cell r="G667" t="str">
            <v>300ml</v>
          </cell>
          <cell r="H667" t="str">
            <v>瓶</v>
          </cell>
          <cell r="I667" t="str">
            <v>辽宁卫华医药有限公司</v>
          </cell>
        </row>
        <row r="668">
          <cell r="D668">
            <v>159331</v>
          </cell>
          <cell r="E668" t="str">
            <v>天然胶乳橡胶避孕套</v>
          </cell>
          <cell r="F668" t="str">
            <v/>
          </cell>
          <cell r="G668" t="str">
            <v>12只（亲昵装）</v>
          </cell>
          <cell r="H668" t="str">
            <v>盒</v>
          </cell>
          <cell r="I668" t="str">
            <v>青岛伦敦杜蕾斯有限公司</v>
          </cell>
        </row>
        <row r="669">
          <cell r="D669">
            <v>23859</v>
          </cell>
          <cell r="E669" t="str">
            <v>天然胶乳橡胶避孕套（多乐士）</v>
          </cell>
          <cell r="F669" t="str">
            <v/>
          </cell>
          <cell r="G669" t="str">
            <v>12只(梦幻持久耐力型)</v>
          </cell>
          <cell r="H669" t="str">
            <v>盒</v>
          </cell>
          <cell r="I669" t="str">
            <v>GUMMITECH INDUSTRIES SDN.BHD(马来西亚)</v>
          </cell>
        </row>
        <row r="670">
          <cell r="D670">
            <v>1314</v>
          </cell>
          <cell r="E670" t="str">
            <v>补中益气丸</v>
          </cell>
          <cell r="F670" t="str">
            <v/>
          </cell>
          <cell r="G670" t="str">
            <v>200丸(浓缩丸)</v>
          </cell>
          <cell r="H670" t="str">
            <v>瓶</v>
          </cell>
          <cell r="I670" t="str">
            <v>太极集团重庆中药二厂</v>
          </cell>
        </row>
        <row r="671">
          <cell r="D671">
            <v>137284</v>
          </cell>
          <cell r="E671" t="str">
            <v>复方北豆根氨酚那敏片</v>
          </cell>
          <cell r="F671" t="str">
            <v/>
          </cell>
          <cell r="G671" t="str">
            <v>10片x2板</v>
          </cell>
          <cell r="H671" t="str">
            <v>盒</v>
          </cell>
          <cell r="I671" t="str">
            <v>吉林省天泰药业股份有限公司(原吉林省辉南天泰药业)</v>
          </cell>
        </row>
        <row r="672">
          <cell r="D672">
            <v>201815</v>
          </cell>
          <cell r="E672" t="str">
            <v>生理性海水鼻腔喷雾器</v>
          </cell>
          <cell r="F672" t="str">
            <v/>
          </cell>
          <cell r="G672" t="str">
            <v>60ml</v>
          </cell>
          <cell r="H672" t="str">
            <v>瓶</v>
          </cell>
          <cell r="I672" t="str">
            <v>苏州乐泰医疗科技有限公司</v>
          </cell>
        </row>
        <row r="673">
          <cell r="D673">
            <v>203519</v>
          </cell>
          <cell r="E673" t="str">
            <v>医用固定带</v>
          </cell>
          <cell r="F673" t="str">
            <v/>
          </cell>
          <cell r="G673" t="str">
            <v>腰椎型(CR-101) L</v>
          </cell>
          <cell r="H673" t="str">
            <v>盒</v>
          </cell>
          <cell r="I673" t="str">
            <v>杭州莱莎生物科技有限公司</v>
          </cell>
        </row>
        <row r="674">
          <cell r="D674">
            <v>201814</v>
          </cell>
          <cell r="E674" t="str">
            <v>抗过敏凝胶</v>
          </cell>
          <cell r="F674" t="str">
            <v/>
          </cell>
          <cell r="G674" t="str">
            <v>10g</v>
          </cell>
          <cell r="H674" t="str">
            <v>支</v>
          </cell>
          <cell r="I674" t="str">
            <v>苏州乐泰医疗科技有限公司</v>
          </cell>
        </row>
        <row r="675">
          <cell r="D675">
            <v>198923</v>
          </cell>
          <cell r="E675" t="str">
            <v>液体伤口敷料</v>
          </cell>
          <cell r="F675" t="str">
            <v/>
          </cell>
          <cell r="G675" t="str">
            <v>50ml 生理性海水+芦荟粉</v>
          </cell>
          <cell r="H675" t="str">
            <v>盒</v>
          </cell>
          <cell r="I675" t="str">
            <v>浙江朗柯生物工程有限公司</v>
          </cell>
        </row>
        <row r="676">
          <cell r="D676">
            <v>136602</v>
          </cell>
          <cell r="E676" t="str">
            <v>恩替卡韦分散片</v>
          </cell>
          <cell r="F676" t="str">
            <v/>
          </cell>
          <cell r="G676" t="str">
            <v>0.5mgx7片</v>
          </cell>
          <cell r="H676" t="str">
            <v>盒</v>
          </cell>
          <cell r="I676" t="str">
            <v>湖南千金协力药业有限公司（原湖南协力）</v>
          </cell>
        </row>
        <row r="677">
          <cell r="D677">
            <v>176230</v>
          </cell>
          <cell r="E677" t="str">
            <v>风油精</v>
          </cell>
          <cell r="F677" t="str">
            <v/>
          </cell>
          <cell r="G677" t="str">
            <v>6ml</v>
          </cell>
          <cell r="H677" t="str">
            <v>瓶</v>
          </cell>
          <cell r="I677" t="str">
            <v>广东泰恩康制药厂有限公司(原:汕头市五环制药厂)</v>
          </cell>
        </row>
        <row r="678">
          <cell r="D678">
            <v>84037</v>
          </cell>
          <cell r="E678" t="str">
            <v>白脉软膏</v>
          </cell>
          <cell r="F678" t="str">
            <v/>
          </cell>
          <cell r="G678" t="str">
            <v>20g</v>
          </cell>
          <cell r="H678" t="str">
            <v>盒</v>
          </cell>
          <cell r="I678" t="str">
            <v>西藏奇正藏药股份有限公司</v>
          </cell>
        </row>
        <row r="679">
          <cell r="D679">
            <v>54359</v>
          </cell>
          <cell r="E679" t="str">
            <v>比拜克胶囊</v>
          </cell>
          <cell r="F679" t="str">
            <v/>
          </cell>
          <cell r="G679" t="str">
            <v>0.36gx14粒x2板</v>
          </cell>
          <cell r="H679" t="str">
            <v>盒</v>
          </cell>
          <cell r="I679" t="str">
            <v>四川金辉药业有限公司</v>
          </cell>
        </row>
        <row r="680">
          <cell r="D680">
            <v>176146</v>
          </cell>
          <cell r="E680" t="str">
            <v>苹果酸奈诺沙星胶囊</v>
          </cell>
          <cell r="F680" t="str">
            <v/>
          </cell>
          <cell r="G680" t="str">
            <v>0.25gx6粒</v>
          </cell>
          <cell r="H680" t="str">
            <v>盒</v>
          </cell>
          <cell r="I680" t="str">
            <v>浙江医药股份有限公司新昌制药厂</v>
          </cell>
        </row>
        <row r="681">
          <cell r="D681">
            <v>17267</v>
          </cell>
          <cell r="E681" t="str">
            <v>盐酸特拉唑嗪片</v>
          </cell>
          <cell r="F681" t="str">
            <v>高特灵</v>
          </cell>
          <cell r="G681" t="str">
            <v>2mgx28片</v>
          </cell>
          <cell r="H681" t="str">
            <v>盒</v>
          </cell>
          <cell r="I681" t="str">
            <v>上海雅培制药有限公司</v>
          </cell>
        </row>
        <row r="682">
          <cell r="D682">
            <v>140822</v>
          </cell>
          <cell r="E682" t="str">
            <v>枸橼酸西地那非片</v>
          </cell>
          <cell r="F682" t="str">
            <v>万艾可</v>
          </cell>
          <cell r="G682" t="str">
            <v>50mgx2片</v>
          </cell>
          <cell r="H682" t="str">
            <v>盒</v>
          </cell>
          <cell r="I682" t="str">
            <v>大连辉瑞制药有限公司</v>
          </cell>
        </row>
        <row r="683">
          <cell r="D683">
            <v>155599</v>
          </cell>
          <cell r="E683" t="str">
            <v>盐酸坦索罗辛缓释胶囊</v>
          </cell>
          <cell r="F683" t="str">
            <v>齐索</v>
          </cell>
          <cell r="G683" t="str">
            <v>0.2mgx20粒</v>
          </cell>
          <cell r="H683" t="str">
            <v>盒</v>
          </cell>
          <cell r="I683" t="str">
            <v>浙江海力生制药有限公司</v>
          </cell>
        </row>
        <row r="684">
          <cell r="D684">
            <v>194347</v>
          </cell>
          <cell r="E684" t="str">
            <v>艾普拉唑肠溶片</v>
          </cell>
          <cell r="F684" t="str">
            <v>壹丽安</v>
          </cell>
          <cell r="G684" t="str">
            <v>5mgx14片</v>
          </cell>
          <cell r="H684" t="str">
            <v>盒</v>
          </cell>
          <cell r="I684" t="str">
            <v>丽珠集团丽珠制药厂</v>
          </cell>
        </row>
        <row r="685">
          <cell r="D685">
            <v>198981</v>
          </cell>
          <cell r="E685" t="str">
            <v>鼻部冷敷凝胶</v>
          </cell>
          <cell r="F685" t="str">
            <v/>
          </cell>
          <cell r="G685" t="str">
            <v>5g 涂抹型</v>
          </cell>
          <cell r="H685" t="str">
            <v>盒</v>
          </cell>
          <cell r="I685" t="str">
            <v>湖北圣君药业有限公司</v>
          </cell>
        </row>
        <row r="686">
          <cell r="D686">
            <v>126842</v>
          </cell>
          <cell r="E686" t="str">
            <v>利塞膦酸钠片</v>
          </cell>
          <cell r="F686" t="str">
            <v/>
          </cell>
          <cell r="G686" t="str">
            <v>5mgx6片x2板(薄膜衣片)</v>
          </cell>
          <cell r="H686" t="str">
            <v>盒</v>
          </cell>
          <cell r="I686" t="str">
            <v>昆明积大制药有限公司</v>
          </cell>
        </row>
        <row r="687">
          <cell r="D687">
            <v>56052</v>
          </cell>
          <cell r="E687" t="str">
            <v>鼻炎宁颗粒</v>
          </cell>
          <cell r="F687" t="str">
            <v/>
          </cell>
          <cell r="G687" t="str">
            <v>15gx10袋</v>
          </cell>
          <cell r="H687" t="str">
            <v>盒</v>
          </cell>
          <cell r="I687" t="str">
            <v>江西药都樟树药业有限公司</v>
          </cell>
        </row>
        <row r="688">
          <cell r="D688">
            <v>52429</v>
          </cell>
          <cell r="E688" t="str">
            <v>汤臣倍健角鲨烯软胶囊</v>
          </cell>
          <cell r="F688" t="str">
            <v/>
          </cell>
          <cell r="G688" t="str">
            <v>500mgx100粒</v>
          </cell>
          <cell r="H688" t="str">
            <v>瓶</v>
          </cell>
          <cell r="I688" t="str">
            <v>广州市佰健生物工程有限公司</v>
          </cell>
        </row>
        <row r="689">
          <cell r="D689">
            <v>53805</v>
          </cell>
          <cell r="E689" t="str">
            <v>甘草酸二铵肠溶胶囊</v>
          </cell>
          <cell r="F689" t="str">
            <v/>
          </cell>
          <cell r="G689" t="str">
            <v>50mgx12粒x2板</v>
          </cell>
          <cell r="H689" t="str">
            <v>盒</v>
          </cell>
          <cell r="I689" t="str">
            <v>正大天晴药业集团股份有限公司</v>
          </cell>
        </row>
        <row r="690">
          <cell r="D690">
            <v>188793</v>
          </cell>
          <cell r="E690" t="str">
            <v>医用射线防护眼镜</v>
          </cell>
          <cell r="F690" t="str">
            <v/>
          </cell>
          <cell r="G690" t="str">
            <v>老视型（LS）LS802 +3.50D</v>
          </cell>
          <cell r="H690" t="str">
            <v>副</v>
          </cell>
          <cell r="I690" t="str">
            <v>武汉宝利莱眼镜科技有限公司</v>
          </cell>
        </row>
        <row r="691">
          <cell r="D691">
            <v>195932</v>
          </cell>
          <cell r="E691" t="str">
            <v>伤口护理软膏(余伯年肤裂宁)</v>
          </cell>
          <cell r="F691" t="str">
            <v>余伯年</v>
          </cell>
          <cell r="G691" t="str">
            <v>100g(CO-03型)</v>
          </cell>
          <cell r="H691" t="str">
            <v>盒</v>
          </cell>
          <cell r="I691" t="str">
            <v>湖南德禧医疗科技有限公司</v>
          </cell>
        </row>
        <row r="692">
          <cell r="D692">
            <v>192179</v>
          </cell>
          <cell r="E692" t="str">
            <v>脑络通胶囊</v>
          </cell>
          <cell r="F692" t="str">
            <v/>
          </cell>
          <cell r="G692" t="str">
            <v>0.5gx48粒</v>
          </cell>
          <cell r="H692" t="str">
            <v>.瓶</v>
          </cell>
          <cell r="I692" t="str">
            <v>辽宁天龙药业有限公司</v>
          </cell>
        </row>
        <row r="693">
          <cell r="D693">
            <v>181246</v>
          </cell>
          <cell r="E693" t="str">
            <v>SWISSE钙维生素D片</v>
          </cell>
          <cell r="F693" t="str">
            <v/>
          </cell>
          <cell r="G693" t="str">
            <v>1.895gx90片</v>
          </cell>
          <cell r="H693" t="str">
            <v>瓶</v>
          </cell>
          <cell r="I693" t="str">
            <v>Swisse Wellness Ply Ltd</v>
          </cell>
        </row>
        <row r="694">
          <cell r="D694">
            <v>139205</v>
          </cell>
          <cell r="E694" t="str">
            <v>达沙替尼片</v>
          </cell>
          <cell r="F694" t="str">
            <v/>
          </cell>
          <cell r="G694" t="str">
            <v>20mgx7片</v>
          </cell>
          <cell r="H694" t="str">
            <v>盒</v>
          </cell>
          <cell r="I694" t="str">
            <v>正大天晴药业集团股份有限公司</v>
          </cell>
        </row>
        <row r="695">
          <cell r="D695">
            <v>139957</v>
          </cell>
          <cell r="E695" t="str">
            <v>硫软膏</v>
          </cell>
          <cell r="F695" t="str">
            <v/>
          </cell>
          <cell r="G695" t="str">
            <v>20g（10%）</v>
          </cell>
          <cell r="H695" t="str">
            <v>支</v>
          </cell>
          <cell r="I695" t="str">
            <v>福元药业有限公司（福元药业股份有限公司）</v>
          </cell>
        </row>
        <row r="696">
          <cell r="D696">
            <v>182338</v>
          </cell>
          <cell r="E696" t="str">
            <v>硫酸羟氯喹片</v>
          </cell>
          <cell r="F696" t="str">
            <v/>
          </cell>
          <cell r="G696" t="str">
            <v>0.2gx10片</v>
          </cell>
          <cell r="H696" t="str">
            <v>盒</v>
          </cell>
          <cell r="I696" t="str">
            <v>西班牙Sanofi-Aventis SA</v>
          </cell>
        </row>
        <row r="697">
          <cell r="D697">
            <v>184791</v>
          </cell>
          <cell r="E697" t="str">
            <v>儿童维D钙咀嚼片</v>
          </cell>
          <cell r="F697" t="str">
            <v/>
          </cell>
          <cell r="G697" t="str">
            <v>100IU:0.75gx60片</v>
          </cell>
          <cell r="H697" t="str">
            <v>盒</v>
          </cell>
          <cell r="I697" t="str">
            <v>美国安士制药有限公司</v>
          </cell>
        </row>
        <row r="698">
          <cell r="D698">
            <v>4331</v>
          </cell>
          <cell r="E698" t="str">
            <v>葡萄糖酸锌片</v>
          </cell>
          <cell r="F698" t="str">
            <v/>
          </cell>
          <cell r="G698" t="str">
            <v>70mgx100片</v>
          </cell>
          <cell r="H698" t="str">
            <v>瓶</v>
          </cell>
          <cell r="I698" t="str">
            <v>海南制药厂有限公司</v>
          </cell>
        </row>
        <row r="699">
          <cell r="D699">
            <v>1212</v>
          </cell>
          <cell r="E699" t="str">
            <v>同仁乌鸡白凤丸</v>
          </cell>
          <cell r="F699" t="str">
            <v/>
          </cell>
          <cell r="G699" t="str">
            <v>9gx10丸(大蜜丸)</v>
          </cell>
          <cell r="H699" t="str">
            <v>盒</v>
          </cell>
          <cell r="I699" t="str">
            <v>北京同仁堂股份有限公司同仁堂制药厂</v>
          </cell>
        </row>
        <row r="700">
          <cell r="D700">
            <v>127318</v>
          </cell>
          <cell r="E700" t="str">
            <v>消糜栓</v>
          </cell>
          <cell r="F700" t="str">
            <v/>
          </cell>
          <cell r="G700" t="str">
            <v>3gx8粒</v>
          </cell>
          <cell r="H700" t="str">
            <v>盒</v>
          </cell>
          <cell r="I700" t="str">
            <v>通药制药集团股份有限公司(原：通化通药制药)</v>
          </cell>
        </row>
        <row r="701">
          <cell r="D701">
            <v>42956</v>
          </cell>
          <cell r="E701" t="str">
            <v>风寒咳嗽颗粒</v>
          </cell>
          <cell r="F701" t="str">
            <v/>
          </cell>
          <cell r="G701" t="str">
            <v>5gx10袋</v>
          </cell>
          <cell r="H701" t="str">
            <v>盒</v>
          </cell>
          <cell r="I701" t="str">
            <v>太极集团四川绵阳制药有限公司</v>
          </cell>
        </row>
        <row r="702">
          <cell r="D702">
            <v>187377</v>
          </cell>
          <cell r="E702" t="str">
            <v>医用护理垫</v>
          </cell>
          <cell r="F702" t="str">
            <v/>
          </cell>
          <cell r="G702" t="str">
            <v>24cmx15.5cmx8片（纯棉无纺布面层）</v>
          </cell>
          <cell r="H702" t="str">
            <v>包</v>
          </cell>
          <cell r="I702" t="str">
            <v>上海月月舒妇女用品有限公司</v>
          </cell>
        </row>
        <row r="703">
          <cell r="D703">
            <v>169900</v>
          </cell>
          <cell r="E703" t="str">
            <v>创可贴</v>
          </cell>
          <cell r="F703" t="str">
            <v/>
          </cell>
          <cell r="G703" t="str">
            <v>63mmx25mm6片76mmx25mm6片（防水透气型）</v>
          </cell>
          <cell r="H703" t="str">
            <v>盒</v>
          </cell>
          <cell r="I703" t="str">
            <v>浙江红雨医药用品有限公司</v>
          </cell>
        </row>
        <row r="704">
          <cell r="D704">
            <v>137301</v>
          </cell>
          <cell r="E704" t="str">
            <v>复方三七胶囊</v>
          </cell>
          <cell r="F704" t="str">
            <v/>
          </cell>
          <cell r="G704" t="str">
            <v>0.25gx12粒x4板</v>
          </cell>
          <cell r="H704" t="str">
            <v>盒</v>
          </cell>
          <cell r="I704" t="str">
            <v>吉林万通药业集团梅河药业股份有限公司</v>
          </cell>
        </row>
        <row r="705">
          <cell r="D705">
            <v>203689</v>
          </cell>
          <cell r="E705" t="str">
            <v>脉搏血氧饱和度仪</v>
          </cell>
          <cell r="F705" t="str">
            <v/>
          </cell>
          <cell r="G705" t="str">
            <v>prince-100A</v>
          </cell>
          <cell r="H705" t="str">
            <v>台</v>
          </cell>
          <cell r="I705" t="str">
            <v>深圳市科瑞康实业有限公司</v>
          </cell>
        </row>
        <row r="706">
          <cell r="D706">
            <v>186319</v>
          </cell>
          <cell r="E706" t="str">
            <v>洗鼻剂</v>
          </cell>
          <cell r="F706" t="str">
            <v/>
          </cell>
          <cell r="G706" t="str">
            <v>2.7gx30袋</v>
          </cell>
          <cell r="H706" t="str">
            <v>盒</v>
          </cell>
          <cell r="I706" t="str">
            <v>江苏泰德医药有限公司</v>
          </cell>
        </row>
        <row r="707">
          <cell r="D707">
            <v>199931</v>
          </cell>
          <cell r="E707" t="str">
            <v>喜维家牌维生素C泡腾片(甜橙味)</v>
          </cell>
          <cell r="F707" t="str">
            <v/>
          </cell>
          <cell r="G707" t="str">
            <v>4gx20片</v>
          </cell>
          <cell r="H707" t="str">
            <v>支</v>
          </cell>
          <cell r="I707" t="str">
            <v>南京优能生物科技有限公司	</v>
          </cell>
        </row>
        <row r="708">
          <cell r="D708">
            <v>47459</v>
          </cell>
          <cell r="E708" t="str">
            <v>妮维雅防晒隔离润肤露SPF30</v>
          </cell>
          <cell r="F708" t="str">
            <v/>
          </cell>
          <cell r="G708" t="str">
            <v>75ml</v>
          </cell>
          <cell r="H708" t="str">
            <v>支</v>
          </cell>
          <cell r="I708" t="str">
            <v>妮维雅(上海)有限公司</v>
          </cell>
        </row>
        <row r="709">
          <cell r="D709">
            <v>90347</v>
          </cell>
          <cell r="E709" t="str">
            <v>格列齐特片</v>
          </cell>
          <cell r="F709" t="str">
            <v/>
          </cell>
          <cell r="G709" t="str">
            <v>80mgx60片</v>
          </cell>
          <cell r="H709" t="str">
            <v>盒</v>
          </cell>
          <cell r="I709" t="str">
            <v>深圳海王药业有限公司</v>
          </cell>
        </row>
        <row r="710">
          <cell r="D710">
            <v>189993</v>
          </cell>
          <cell r="E710" t="str">
            <v>肛肠冲洗液</v>
          </cell>
          <cell r="F710" t="str">
            <v/>
          </cell>
          <cell r="G710" t="str">
            <v>180ml</v>
          </cell>
          <cell r="H710" t="str">
            <v>瓶</v>
          </cell>
          <cell r="I710" t="str">
            <v>吉林普泽生物医药有限公司</v>
          </cell>
        </row>
        <row r="711">
          <cell r="D711">
            <v>199224</v>
          </cell>
          <cell r="E711" t="str">
            <v>心脑健胶囊</v>
          </cell>
          <cell r="F711" t="str">
            <v/>
          </cell>
          <cell r="G711" t="str">
            <v>0.1gx36粒</v>
          </cell>
          <cell r="H711" t="str">
            <v>盒</v>
          </cell>
          <cell r="I711" t="str">
            <v>上海世康特制药有限公司</v>
          </cell>
        </row>
        <row r="712">
          <cell r="D712">
            <v>12259</v>
          </cell>
          <cell r="E712" t="str">
            <v>咪唑斯汀缓释片(皿治林)</v>
          </cell>
          <cell r="F712" t="str">
            <v/>
          </cell>
          <cell r="G712" t="str">
            <v>10mgx7片</v>
          </cell>
          <cell r="H712" t="str">
            <v>盒</v>
          </cell>
          <cell r="I712" t="str">
            <v>西安杨森制药有限公司</v>
          </cell>
        </row>
        <row r="713">
          <cell r="D713">
            <v>163069</v>
          </cell>
          <cell r="E713" t="str">
            <v>妮维雅男士控油劲爽保湿露</v>
          </cell>
          <cell r="F713" t="str">
            <v/>
          </cell>
          <cell r="G713" t="str">
            <v>50g</v>
          </cell>
          <cell r="H713" t="str">
            <v>盒</v>
          </cell>
          <cell r="I713" t="str">
            <v>妮维雅(上海)有限公司</v>
          </cell>
        </row>
        <row r="714">
          <cell r="D714">
            <v>169760</v>
          </cell>
          <cell r="E714" t="str">
            <v>柠檬烯胶囊</v>
          </cell>
          <cell r="F714" t="str">
            <v/>
          </cell>
          <cell r="G714" t="str">
            <v>75mgx45粒</v>
          </cell>
          <cell r="H714" t="str">
            <v>瓶</v>
          </cell>
          <cell r="I714" t="str">
            <v>成都蓉药集团四川长威制药有限公司</v>
          </cell>
        </row>
        <row r="715">
          <cell r="D715">
            <v>64189</v>
          </cell>
          <cell r="E715" t="str">
            <v>阿德福韦酯胶囊(阿迪仙)</v>
          </cell>
          <cell r="F715" t="str">
            <v/>
          </cell>
          <cell r="G715" t="str">
            <v>10mgx20粒</v>
          </cell>
          <cell r="H715" t="str">
            <v>盒</v>
          </cell>
          <cell r="I715" t="str">
            <v>珠海联邦制药股份有限公司中山分公司</v>
          </cell>
        </row>
        <row r="716">
          <cell r="D716">
            <v>188788</v>
          </cell>
          <cell r="E716" t="str">
            <v>医用射线防护眼镜</v>
          </cell>
          <cell r="F716" t="str">
            <v/>
          </cell>
          <cell r="G716" t="str">
            <v>老视型（LS）LS802 +1.00D</v>
          </cell>
          <cell r="H716" t="str">
            <v>副</v>
          </cell>
          <cell r="I716" t="str">
            <v>武汉宝利莱眼镜科技有限公司</v>
          </cell>
        </row>
        <row r="717">
          <cell r="D717">
            <v>16684</v>
          </cell>
          <cell r="E717" t="str">
            <v>降糖宁胶囊</v>
          </cell>
          <cell r="F717" t="str">
            <v/>
          </cell>
          <cell r="G717" t="str">
            <v>0.4gx12粒x3板</v>
          </cell>
          <cell r="H717" t="str">
            <v>盒</v>
          </cell>
          <cell r="I717" t="str">
            <v>通化颐生药业股份有限公司</v>
          </cell>
        </row>
        <row r="718">
          <cell r="D718">
            <v>50164</v>
          </cell>
          <cell r="E718" t="str">
            <v>盐酸普拉克索片(森福罗)</v>
          </cell>
          <cell r="F718" t="str">
            <v/>
          </cell>
          <cell r="G718" t="str">
            <v>1mg×30片</v>
          </cell>
          <cell r="H718" t="str">
            <v>盒</v>
          </cell>
          <cell r="I718" t="str">
            <v>德国Boehringer Ingelheim Pharma GmbH＆Co.KG</v>
          </cell>
        </row>
        <row r="719">
          <cell r="D719">
            <v>59973</v>
          </cell>
          <cell r="E719" t="str">
            <v>十全大补膏</v>
          </cell>
          <cell r="F719" t="str">
            <v/>
          </cell>
          <cell r="G719" t="str">
            <v>250gx2瓶</v>
          </cell>
          <cell r="H719" t="str">
            <v>盒</v>
          </cell>
          <cell r="I719" t="str">
            <v>太极集团浙江东方制药有限公司</v>
          </cell>
        </row>
        <row r="720">
          <cell r="D720">
            <v>28288</v>
          </cell>
          <cell r="E720" t="str">
            <v>青鹏软膏</v>
          </cell>
          <cell r="F720" t="str">
            <v/>
          </cell>
          <cell r="G720" t="str">
            <v>20g</v>
          </cell>
          <cell r="H720" t="str">
            <v>支</v>
          </cell>
          <cell r="I720" t="str">
            <v>西藏奇正藏药股份有限公司</v>
          </cell>
        </row>
        <row r="721">
          <cell r="D721">
            <v>181826</v>
          </cell>
          <cell r="E721" t="str">
            <v>卤米松/三氯生乳膏</v>
          </cell>
          <cell r="F721" t="str">
            <v>新适确得</v>
          </cell>
          <cell r="G721" t="str">
            <v>10g/支/盒</v>
          </cell>
          <cell r="H721" t="str">
            <v>盒</v>
          </cell>
          <cell r="I721" t="str">
            <v>瑞士Famar SA</v>
          </cell>
        </row>
        <row r="722">
          <cell r="D722">
            <v>49826</v>
          </cell>
          <cell r="E722" t="str">
            <v>水杨酸复合洗剂(康角丫)</v>
          </cell>
          <cell r="F722" t="str">
            <v/>
          </cell>
          <cell r="G722" t="str">
            <v>15gx2包+6gx2包</v>
          </cell>
          <cell r="H722" t="str">
            <v>盒</v>
          </cell>
          <cell r="I722" t="str">
            <v/>
          </cell>
        </row>
        <row r="723">
          <cell r="D723">
            <v>57596</v>
          </cell>
          <cell r="E723" t="str">
            <v>阿昔洛韦片</v>
          </cell>
          <cell r="F723" t="str">
            <v/>
          </cell>
          <cell r="G723" t="str">
            <v>0.1g×24片</v>
          </cell>
          <cell r="H723" t="str">
            <v>盒</v>
          </cell>
          <cell r="I723" t="str">
            <v>珠海联邦制药股份有限公司中山分公司</v>
          </cell>
        </row>
        <row r="724">
          <cell r="D724">
            <v>166334</v>
          </cell>
          <cell r="E724" t="str">
            <v>比沙可啶肠溶片</v>
          </cell>
          <cell r="F724" t="str">
            <v/>
          </cell>
          <cell r="G724" t="str">
            <v>5mgx16片</v>
          </cell>
          <cell r="H724" t="str">
            <v>盒</v>
          </cell>
          <cell r="I724" t="str">
            <v>中国药科大学制药有限公司</v>
          </cell>
        </row>
        <row r="725">
          <cell r="D725">
            <v>125169</v>
          </cell>
          <cell r="E725" t="str">
            <v>穿心莲片</v>
          </cell>
          <cell r="F725" t="str">
            <v/>
          </cell>
          <cell r="G725" t="str">
            <v>12片x4板(薄膜衣)</v>
          </cell>
          <cell r="H725" t="str">
            <v>盒</v>
          </cell>
          <cell r="I725" t="str">
            <v>广西嘉进药业有限公司</v>
          </cell>
        </row>
        <row r="726">
          <cell r="D726">
            <v>109247</v>
          </cell>
          <cell r="E726" t="str">
            <v>硝苯地平缓释片(Ⅰ)</v>
          </cell>
          <cell r="F726" t="str">
            <v/>
          </cell>
          <cell r="G726" t="str">
            <v>10mgx60片</v>
          </cell>
          <cell r="H726" t="str">
            <v>盒</v>
          </cell>
          <cell r="I726" t="str">
            <v>陕西步长高新制药有限公司</v>
          </cell>
        </row>
        <row r="727">
          <cell r="D727">
            <v>187382</v>
          </cell>
          <cell r="E727" t="str">
            <v>医用护理垫</v>
          </cell>
          <cell r="F727" t="str">
            <v/>
          </cell>
          <cell r="G727" t="str">
            <v>29cmx15.5cmx6片（热风无纺布面层）</v>
          </cell>
          <cell r="H727" t="str">
            <v>包</v>
          </cell>
          <cell r="I727" t="str">
            <v>上海月月舒妇女用品有限公司</v>
          </cell>
        </row>
        <row r="728">
          <cell r="D728">
            <v>188822</v>
          </cell>
          <cell r="E728" t="str">
            <v>五灵止痛胶囊</v>
          </cell>
          <cell r="F728" t="str">
            <v/>
          </cell>
          <cell r="G728" t="str">
            <v>0.3gx14粒</v>
          </cell>
          <cell r="H728" t="str">
            <v>盒</v>
          </cell>
          <cell r="I728" t="str">
            <v>长春银诺克药业有限公司</v>
          </cell>
        </row>
        <row r="729">
          <cell r="D729">
            <v>47481</v>
          </cell>
          <cell r="E729" t="str">
            <v>海洋酷爽爽身走珠液((妮维雅)</v>
          </cell>
          <cell r="F729" t="str">
            <v/>
          </cell>
          <cell r="G729" t="str">
            <v>50ml(男士专用)</v>
          </cell>
          <cell r="H729" t="str">
            <v>支</v>
          </cell>
          <cell r="I729" t="str">
            <v/>
          </cell>
        </row>
        <row r="730">
          <cell r="D730">
            <v>204704</v>
          </cell>
          <cell r="E730" t="str">
            <v>糖脉康颗粒</v>
          </cell>
          <cell r="F730" t="str">
            <v/>
          </cell>
          <cell r="G730" t="str">
            <v>5gx10袋</v>
          </cell>
          <cell r="H730" t="str">
            <v>盒</v>
          </cell>
          <cell r="I730" t="str">
            <v>四川宝鉴堂药业有限公司</v>
          </cell>
        </row>
        <row r="731">
          <cell r="D731">
            <v>186261</v>
          </cell>
          <cell r="E731" t="str">
            <v>坎地沙坦酯片</v>
          </cell>
          <cell r="F731" t="str">
            <v>必洛斯</v>
          </cell>
          <cell r="G731" t="str">
            <v>8mgx7片</v>
          </cell>
          <cell r="H731" t="str">
            <v>盒</v>
          </cell>
          <cell r="I731" t="str">
            <v>天津武田药品有限公司</v>
          </cell>
        </row>
        <row r="732">
          <cell r="D732">
            <v>205453</v>
          </cell>
          <cell r="E732" t="str">
            <v>洛伐他汀胶囊</v>
          </cell>
          <cell r="F732" t="str">
            <v/>
          </cell>
          <cell r="G732" t="str">
            <v>20mgx12片</v>
          </cell>
          <cell r="H732" t="str">
            <v>盒</v>
          </cell>
          <cell r="I732" t="str">
            <v>成都永康制药有限公司</v>
          </cell>
        </row>
        <row r="733">
          <cell r="D733">
            <v>66</v>
          </cell>
          <cell r="E733" t="str">
            <v>复方三维亚油酸胶丸Ⅰ(脉通胶丸)</v>
          </cell>
          <cell r="F733" t="str">
            <v/>
          </cell>
          <cell r="G733" t="str">
            <v>100丸</v>
          </cell>
          <cell r="H733" t="str">
            <v>瓶</v>
          </cell>
          <cell r="I733" t="str">
            <v>神威药业有限公司</v>
          </cell>
        </row>
        <row r="734">
          <cell r="D734">
            <v>200143</v>
          </cell>
          <cell r="E734" t="str">
            <v>膝部固定带</v>
          </cell>
          <cell r="F734" t="str">
            <v/>
          </cell>
          <cell r="G734" t="str">
            <v>ES-701  M</v>
          </cell>
          <cell r="H734" t="str">
            <v>盒</v>
          </cell>
          <cell r="I734" t="str">
            <v>浙江瑞瀚医疗器材制造有限公司</v>
          </cell>
        </row>
        <row r="735">
          <cell r="D735">
            <v>188702</v>
          </cell>
          <cell r="E735" t="str">
            <v>皮肤屏障伤口护理膏体敷料</v>
          </cell>
          <cell r="F735" t="str">
            <v/>
          </cell>
          <cell r="G735" t="str">
            <v>50g</v>
          </cell>
          <cell r="H735" t="str">
            <v>盒</v>
          </cell>
          <cell r="I735" t="str">
            <v>海南希睿达生物技术有限公司</v>
          </cell>
        </row>
        <row r="736">
          <cell r="D736">
            <v>57531</v>
          </cell>
          <cell r="E736" t="str">
            <v>安宫牛黄丸</v>
          </cell>
          <cell r="F736" t="str">
            <v/>
          </cell>
          <cell r="G736" t="str">
            <v>3gx1丸(大蜜丸)</v>
          </cell>
          <cell r="H736" t="str">
            <v>粒</v>
          </cell>
          <cell r="I736" t="str">
            <v>北京同仁堂科技发展股份有限公司制药厂</v>
          </cell>
        </row>
        <row r="737">
          <cell r="D737">
            <v>166331</v>
          </cell>
          <cell r="E737" t="str">
            <v>老顽铍抑菌喷剂</v>
          </cell>
          <cell r="F737" t="str">
            <v/>
          </cell>
          <cell r="G737" t="str">
            <v>55ml</v>
          </cell>
          <cell r="H737" t="str">
            <v>盒</v>
          </cell>
          <cell r="I737" t="str">
            <v>武汉老顽通生物科技有限公司</v>
          </cell>
        </row>
        <row r="738">
          <cell r="D738">
            <v>179144</v>
          </cell>
          <cell r="E738" t="str">
            <v>乌美溴铵维兰特罗吸入粉雾剂</v>
          </cell>
          <cell r="F738" t="str">
            <v>欧乐欣</v>
          </cell>
          <cell r="G738" t="str">
            <v>62.5μg：25μgx30吸</v>
          </cell>
          <cell r="H738" t="str">
            <v>盒</v>
          </cell>
          <cell r="I738" t="str">
            <v>Glaxo Operations UK  Ltd (英国)</v>
          </cell>
        </row>
        <row r="739">
          <cell r="D739">
            <v>42752</v>
          </cell>
          <cell r="E739" t="str">
            <v>丁二磺酸腺苷蛋氨酸肠溶片</v>
          </cell>
          <cell r="F739" t="str">
            <v>思美泰</v>
          </cell>
          <cell r="G739" t="str">
            <v>0.5gx10片</v>
          </cell>
          <cell r="H739" t="str">
            <v>盒</v>
          </cell>
          <cell r="I739" t="str">
            <v>ABBOTT S.R.L.</v>
          </cell>
        </row>
        <row r="740">
          <cell r="D740">
            <v>185476</v>
          </cell>
          <cell r="E740" t="str">
            <v>全自动臂式电子血压计</v>
          </cell>
          <cell r="F740" t="str">
            <v/>
          </cell>
          <cell r="G740" t="str">
            <v>LBP50</v>
          </cell>
          <cell r="H740" t="str">
            <v>台</v>
          </cell>
          <cell r="I740" t="str">
            <v>深圳乐普智能医疗器械有限公司</v>
          </cell>
        </row>
        <row r="741">
          <cell r="D741">
            <v>177287</v>
          </cell>
          <cell r="E741" t="str">
            <v>全自动腕式电子血压计</v>
          </cell>
          <cell r="F741" t="str">
            <v/>
          </cell>
          <cell r="G741" t="str">
            <v>BP3BJ1-3E</v>
          </cell>
          <cell r="H741" t="str">
            <v>台</v>
          </cell>
          <cell r="I741" t="str">
            <v>华略电子(深圳)有限公司</v>
          </cell>
        </row>
        <row r="742">
          <cell r="D742">
            <v>188791</v>
          </cell>
          <cell r="E742" t="str">
            <v>医用射线防护眼镜</v>
          </cell>
          <cell r="F742" t="str">
            <v/>
          </cell>
          <cell r="G742" t="str">
            <v>老视型（LS）LS802 +2.50D</v>
          </cell>
          <cell r="H742" t="str">
            <v>副</v>
          </cell>
          <cell r="I742" t="str">
            <v>武汉宝利莱眼镜科技有限公司</v>
          </cell>
        </row>
        <row r="743">
          <cell r="D743">
            <v>206677</v>
          </cell>
          <cell r="E743" t="str">
            <v>牙科用毛刷</v>
          </cell>
          <cell r="F743" t="str">
            <v/>
          </cell>
          <cell r="G743" t="str">
            <v>JZJ-YKMS-A 1支装</v>
          </cell>
          <cell r="H743" t="str">
            <v>支</v>
          </cell>
          <cell r="I743" t="str">
            <v>青岛爱蓓泽医疗有限公司</v>
          </cell>
        </row>
        <row r="744">
          <cell r="D744">
            <v>10547</v>
          </cell>
          <cell r="E744" t="str">
            <v>对乙酰氨基酚缓释片(泰诺林)</v>
          </cell>
          <cell r="F744" t="str">
            <v/>
          </cell>
          <cell r="G744" t="str">
            <v>18片</v>
          </cell>
          <cell r="H744" t="str">
            <v>盒</v>
          </cell>
          <cell r="I744" t="str">
            <v>上海强生制药有限公司</v>
          </cell>
        </row>
        <row r="745">
          <cell r="D745">
            <v>97899</v>
          </cell>
          <cell r="E745" t="str">
            <v>复方玄驹胶囊</v>
          </cell>
          <cell r="F745" t="str">
            <v/>
          </cell>
          <cell r="G745" t="str">
            <v>0.42x54粒</v>
          </cell>
          <cell r="H745" t="str">
            <v>盒</v>
          </cell>
          <cell r="I745" t="str">
            <v/>
          </cell>
        </row>
        <row r="746">
          <cell r="D746">
            <v>15286</v>
          </cell>
          <cell r="E746" t="str">
            <v>冰王脚臭净喷剂</v>
          </cell>
          <cell r="F746" t="str">
            <v/>
          </cell>
          <cell r="G746" t="str">
            <v>80ml</v>
          </cell>
          <cell r="H746" t="str">
            <v>支</v>
          </cell>
          <cell r="I746" t="str">
            <v>平舆冰王生物工程有限公司</v>
          </cell>
        </row>
        <row r="747">
          <cell r="D747">
            <v>75239</v>
          </cell>
          <cell r="E747" t="str">
            <v>氨酚麻美干混悬剂</v>
          </cell>
          <cell r="F747" t="str">
            <v/>
          </cell>
          <cell r="G747" t="str">
            <v>6袋</v>
          </cell>
          <cell r="H747" t="str">
            <v>盒</v>
          </cell>
          <cell r="I747" t="str">
            <v>浙江康德药业集团股份有限公司(原名称:浙江康德药业集团有限公司)</v>
          </cell>
        </row>
        <row r="748">
          <cell r="D748">
            <v>176746</v>
          </cell>
          <cell r="E748" t="str">
            <v>复方石淋通片</v>
          </cell>
          <cell r="F748" t="str">
            <v/>
          </cell>
          <cell r="G748" t="str">
            <v>48片</v>
          </cell>
          <cell r="H748" t="str">
            <v>盒</v>
          </cell>
          <cell r="I748" t="str">
            <v>吉林万通药业集团梅河药业股份有限公司</v>
          </cell>
        </row>
        <row r="749">
          <cell r="D749">
            <v>69256</v>
          </cell>
          <cell r="E749" t="str">
            <v>尼美舒利胶囊</v>
          </cell>
          <cell r="F749" t="str">
            <v/>
          </cell>
          <cell r="G749" t="str">
            <v>0.1gx10粒</v>
          </cell>
          <cell r="H749" t="str">
            <v>盒</v>
          </cell>
          <cell r="I749" t="str">
            <v>广州白云山制药股份有限公司广州白云山制药总厂</v>
          </cell>
        </row>
        <row r="750">
          <cell r="D750">
            <v>185401</v>
          </cell>
          <cell r="E750" t="str">
            <v>强肾片</v>
          </cell>
          <cell r="F750" t="str">
            <v/>
          </cell>
          <cell r="G750" t="str">
            <v>0.63gx12片x6板(薄膜衣)</v>
          </cell>
          <cell r="H750" t="str">
            <v>盒</v>
          </cell>
          <cell r="I750" t="str">
            <v>辽宁上药好护士药业(集团)有限公司</v>
          </cell>
        </row>
        <row r="751">
          <cell r="D751">
            <v>82439</v>
          </cell>
          <cell r="E751" t="str">
            <v>复方天麻颗粒</v>
          </cell>
          <cell r="F751" t="str">
            <v/>
          </cell>
          <cell r="G751" t="str">
            <v>15gx6袋</v>
          </cell>
          <cell r="H751" t="str">
            <v>盒</v>
          </cell>
          <cell r="I751" t="str">
            <v>黑龙江省济仁药业有限公司</v>
          </cell>
        </row>
        <row r="752">
          <cell r="D752">
            <v>147221</v>
          </cell>
          <cell r="E752" t="str">
            <v>百雀羚肌初赋活紧肤焕颜乳</v>
          </cell>
          <cell r="F752" t="str">
            <v/>
          </cell>
          <cell r="G752" t="str">
            <v>90ml</v>
          </cell>
          <cell r="H752" t="str">
            <v>瓶</v>
          </cell>
          <cell r="I752" t="str">
            <v>上海百雀羚日用化学有限公司</v>
          </cell>
        </row>
        <row r="753">
          <cell r="D753">
            <v>175183</v>
          </cell>
          <cell r="E753" t="str">
            <v>丙酸氟替卡松乳膏</v>
          </cell>
          <cell r="F753" t="str">
            <v/>
          </cell>
          <cell r="G753" t="str">
            <v>15g(0.05%)</v>
          </cell>
          <cell r="H753" t="str">
            <v>盒</v>
          </cell>
          <cell r="I753" t="str">
            <v>澳美制药厂</v>
          </cell>
        </row>
        <row r="754">
          <cell r="D754">
            <v>186322</v>
          </cell>
          <cell r="E754" t="str">
            <v>鼻腔清洗器</v>
          </cell>
          <cell r="F754" t="str">
            <v/>
          </cell>
          <cell r="G754" t="str">
            <v>180ml/2.7gx30袋</v>
          </cell>
          <cell r="H754" t="str">
            <v>盒</v>
          </cell>
          <cell r="I754" t="str">
            <v>江苏泰德医药有限公司</v>
          </cell>
        </row>
        <row r="755">
          <cell r="D755">
            <v>185383</v>
          </cell>
          <cell r="E755" t="str">
            <v>百雀羚防晒隔离乳SPF50+PA+++</v>
          </cell>
          <cell r="F755" t="str">
            <v/>
          </cell>
          <cell r="G755" t="str">
            <v>40g</v>
          </cell>
          <cell r="H755" t="str">
            <v>盒</v>
          </cell>
          <cell r="I755" t="str">
            <v>上海百雀羚日用化学有限公司</v>
          </cell>
        </row>
        <row r="756">
          <cell r="D756">
            <v>165514</v>
          </cell>
          <cell r="E756" t="str">
            <v>破伤风人免疫球蛋白</v>
          </cell>
          <cell r="F756" t="str">
            <v/>
          </cell>
          <cell r="G756" t="str">
            <v>2.5ml:250IU</v>
          </cell>
          <cell r="H756" t="str">
            <v>瓶</v>
          </cell>
          <cell r="I756" t="str">
            <v>成都蓉生药业有限公司</v>
          </cell>
        </row>
        <row r="757">
          <cell r="D757">
            <v>129719</v>
          </cell>
          <cell r="E757" t="str">
            <v>冰王脚爽净喷剂</v>
          </cell>
          <cell r="F757" t="str">
            <v/>
          </cell>
          <cell r="G757" t="str">
            <v>65ml</v>
          </cell>
          <cell r="H757" t="str">
            <v>瓶</v>
          </cell>
          <cell r="I757" t="str">
            <v>平舆冰王生物工程有限公司</v>
          </cell>
        </row>
        <row r="758">
          <cell r="D758">
            <v>182178</v>
          </cell>
          <cell r="E758" t="str">
            <v>百雀羚玲珑玉润花漾补水集</v>
          </cell>
          <cell r="F758" t="str">
            <v/>
          </cell>
          <cell r="G758" t="str">
            <v>洁容膏90g+清滢醒肤水100ml+凝水菁华乳100ml</v>
          </cell>
          <cell r="H758" t="str">
            <v>盒</v>
          </cell>
          <cell r="I758" t="str">
            <v>上海百雀羚日用化学有限公司</v>
          </cell>
        </row>
        <row r="759">
          <cell r="D759">
            <v>60030</v>
          </cell>
          <cell r="E759" t="str">
            <v>吲哚美辛缓释胶囊</v>
          </cell>
          <cell r="F759" t="str">
            <v/>
          </cell>
          <cell r="G759" t="str">
            <v>75mg×20粒</v>
          </cell>
          <cell r="H759" t="str">
            <v>盒</v>
          </cell>
          <cell r="I759" t="str">
            <v>北京红林制药有限公司</v>
          </cell>
        </row>
        <row r="760">
          <cell r="D760">
            <v>59227</v>
          </cell>
          <cell r="E760" t="str">
            <v>星梦一滴灵</v>
          </cell>
          <cell r="F760" t="str">
            <v/>
          </cell>
          <cell r="G760" t="str">
            <v>25ml</v>
          </cell>
          <cell r="H760" t="str">
            <v>瓶</v>
          </cell>
          <cell r="I760" t="str">
            <v>上海丽达日化有限公司</v>
          </cell>
        </row>
        <row r="761">
          <cell r="D761">
            <v>5882</v>
          </cell>
          <cell r="E761" t="str">
            <v>甲苯咪唑片(安乐士)</v>
          </cell>
          <cell r="F761" t="str">
            <v/>
          </cell>
          <cell r="G761" t="str">
            <v>100mgx6片</v>
          </cell>
          <cell r="H761" t="str">
            <v>盒</v>
          </cell>
          <cell r="I761" t="str">
            <v>西安杨森制药有限公司</v>
          </cell>
        </row>
        <row r="762">
          <cell r="D762">
            <v>169816</v>
          </cell>
          <cell r="E762" t="str">
            <v>腰椎固定带</v>
          </cell>
          <cell r="F762" t="str">
            <v/>
          </cell>
          <cell r="G762" t="str">
            <v>YY-M</v>
          </cell>
          <cell r="H762" t="str">
            <v>盒</v>
          </cell>
          <cell r="I762" t="str">
            <v>上海康伴保健器械有限公司</v>
          </cell>
        </row>
        <row r="763">
          <cell r="D763">
            <v>200148</v>
          </cell>
          <cell r="E763" t="str">
            <v>胸部固定带</v>
          </cell>
          <cell r="F763" t="str">
            <v/>
          </cell>
          <cell r="G763" t="str">
            <v>EB-586  M</v>
          </cell>
          <cell r="H763" t="str">
            <v>盒</v>
          </cell>
          <cell r="I763" t="str">
            <v>浙江瑞瀚医疗器材制造有限公司</v>
          </cell>
        </row>
        <row r="764">
          <cell r="D764">
            <v>59925</v>
          </cell>
          <cell r="E764" t="str">
            <v>尼麦角林胶囊</v>
          </cell>
          <cell r="F764" t="str">
            <v/>
          </cell>
          <cell r="G764" t="str">
            <v>30mg×10粒</v>
          </cell>
          <cell r="H764" t="str">
            <v>盒</v>
          </cell>
          <cell r="I764" t="str">
            <v>海南通用三洋药业有限公司</v>
          </cell>
        </row>
        <row r="765">
          <cell r="D765">
            <v>180349</v>
          </cell>
          <cell r="E765" t="str">
            <v>病人移动辅助设备</v>
          </cell>
          <cell r="F765" t="str">
            <v/>
          </cell>
          <cell r="G765" t="str">
            <v>YU850手杖型</v>
          </cell>
          <cell r="H765" t="str">
            <v>支</v>
          </cell>
          <cell r="I765" t="str">
            <v>江苏鱼跃医疗设备股份有限公司</v>
          </cell>
        </row>
        <row r="766">
          <cell r="D766">
            <v>142277</v>
          </cell>
          <cell r="E766" t="str">
            <v>门冬胰岛素50注射液</v>
          </cell>
          <cell r="F766" t="str">
            <v>诺和锐50 笔芯</v>
          </cell>
          <cell r="G766" t="str">
            <v>3ml:300单位（笔芯）</v>
          </cell>
          <cell r="H766" t="str">
            <v>支</v>
          </cell>
          <cell r="I766" t="str">
            <v>(丹麦)Novo Nordisk A/S</v>
          </cell>
        </row>
        <row r="767">
          <cell r="D767">
            <v>134915</v>
          </cell>
          <cell r="E767" t="str">
            <v>口腔炎喷雾剂</v>
          </cell>
          <cell r="F767" t="str">
            <v/>
          </cell>
          <cell r="G767" t="str">
            <v>15ml</v>
          </cell>
          <cell r="H767" t="str">
            <v>盒</v>
          </cell>
          <cell r="I767" t="str">
            <v>黑龙江天龙药业有限公司</v>
          </cell>
        </row>
        <row r="768">
          <cell r="D768">
            <v>24907</v>
          </cell>
          <cell r="E768" t="str">
            <v>马来酸氨氯地平片(麦利平)</v>
          </cell>
          <cell r="F768" t="str">
            <v/>
          </cell>
          <cell r="G768" t="str">
            <v>5mgx14片</v>
          </cell>
          <cell r="H768" t="str">
            <v>盒</v>
          </cell>
          <cell r="I768" t="str">
            <v>陕西超群制药有限公司</v>
          </cell>
        </row>
        <row r="769">
          <cell r="D769">
            <v>39164</v>
          </cell>
          <cell r="E769" t="str">
            <v>精制银翘解毒片</v>
          </cell>
          <cell r="F769" t="str">
            <v/>
          </cell>
          <cell r="G769" t="str">
            <v>0.25gx40片(薄膜衣)</v>
          </cell>
          <cell r="H769" t="str">
            <v>盒</v>
          </cell>
          <cell r="I769" t="str">
            <v>广州诺金制药有限公司</v>
          </cell>
        </row>
        <row r="770">
          <cell r="D770">
            <v>88123</v>
          </cell>
          <cell r="E770" t="str">
            <v>替米沙坦片</v>
          </cell>
          <cell r="F770" t="str">
            <v/>
          </cell>
          <cell r="G770" t="str">
            <v>40mgx14片</v>
          </cell>
          <cell r="H770" t="str">
            <v>盒</v>
          </cell>
          <cell r="I770" t="str">
            <v>北京福元医药股份有限公司</v>
          </cell>
        </row>
        <row r="771">
          <cell r="D771">
            <v>90475</v>
          </cell>
          <cell r="E771" t="str">
            <v>盐酸特拉唑嗪胶囊</v>
          </cell>
          <cell r="F771" t="str">
            <v/>
          </cell>
          <cell r="G771" t="str">
            <v>2mgx12粒x2板</v>
          </cell>
          <cell r="H771" t="str">
            <v>盒</v>
          </cell>
          <cell r="I771" t="str">
            <v>齐鲁制药有限公司</v>
          </cell>
        </row>
        <row r="772">
          <cell r="D772">
            <v>179360</v>
          </cell>
          <cell r="E772" t="str">
            <v>血糖仪</v>
          </cell>
          <cell r="F772" t="str">
            <v/>
          </cell>
          <cell r="G772" t="str">
            <v>血糖仪（卓越精采型NC）+采血笔</v>
          </cell>
          <cell r="H772" t="str">
            <v>台</v>
          </cell>
          <cell r="I772" t="str">
            <v>德国 Roche Diagnostics GmbH</v>
          </cell>
        </row>
        <row r="773">
          <cell r="D773">
            <v>1267</v>
          </cell>
          <cell r="E773" t="str">
            <v>镇脑宁胶囊</v>
          </cell>
          <cell r="F773" t="str">
            <v/>
          </cell>
          <cell r="G773" t="str">
            <v>0.3gx20粒x3板</v>
          </cell>
          <cell r="H773" t="str">
            <v>盒</v>
          </cell>
          <cell r="I773" t="str">
            <v>通化东宝药业股份有限公司</v>
          </cell>
        </row>
        <row r="774">
          <cell r="D774">
            <v>186989</v>
          </cell>
          <cell r="E774" t="str">
            <v>盐酸西替利嗪滴剂</v>
          </cell>
          <cell r="F774" t="str">
            <v/>
          </cell>
          <cell r="G774" t="str">
            <v>10ml</v>
          </cell>
          <cell r="H774" t="str">
            <v>瓶</v>
          </cell>
          <cell r="I774" t="str">
            <v/>
          </cell>
        </row>
        <row r="775">
          <cell r="D775">
            <v>1387</v>
          </cell>
          <cell r="E775" t="str">
            <v>麦味地黄丸</v>
          </cell>
          <cell r="F775" t="str">
            <v/>
          </cell>
          <cell r="G775" t="str">
            <v>200丸(浓缩丸)</v>
          </cell>
          <cell r="H775" t="str">
            <v>盒</v>
          </cell>
          <cell r="I775" t="str">
            <v>仲景宛西制药股份有限公司（原河南省宛西制药股份有限公司）</v>
          </cell>
        </row>
        <row r="776">
          <cell r="D776">
            <v>132255</v>
          </cell>
          <cell r="E776" t="str">
            <v>玻璃酸钠滴眼液</v>
          </cell>
          <cell r="F776" t="str">
            <v/>
          </cell>
          <cell r="G776" t="str">
            <v>5ml:15mg(0.3%)</v>
          </cell>
          <cell r="H776" t="str">
            <v>支</v>
          </cell>
          <cell r="I776" t="str">
            <v>参天制药（中国）有限公司</v>
          </cell>
        </row>
        <row r="777">
          <cell r="D777">
            <v>50161</v>
          </cell>
          <cell r="E777" t="str">
            <v>替比夫定片</v>
          </cell>
          <cell r="F777" t="str">
            <v/>
          </cell>
          <cell r="G777" t="str">
            <v>600mgx7片</v>
          </cell>
          <cell r="H777" t="str">
            <v>盒</v>
          </cell>
          <cell r="I777" t="str">
            <v>北京诺华制药有限公司</v>
          </cell>
        </row>
        <row r="778">
          <cell r="D778">
            <v>57989</v>
          </cell>
          <cell r="E778" t="str">
            <v>头孢克洛缓释胶囊</v>
          </cell>
          <cell r="F778" t="str">
            <v>曼宁</v>
          </cell>
          <cell r="G778" t="str">
            <v>0.125g×12粒</v>
          </cell>
          <cell r="H778" t="str">
            <v>盒</v>
          </cell>
          <cell r="I778" t="str">
            <v>江苏扬子江药业集团有限公司</v>
          </cell>
        </row>
        <row r="779">
          <cell r="D779">
            <v>186928</v>
          </cell>
          <cell r="E779" t="str">
            <v>维生素D滴剂</v>
          </cell>
          <cell r="F779" t="str">
            <v/>
          </cell>
          <cell r="G779" t="str">
            <v>400单位x36粒</v>
          </cell>
          <cell r="H779" t="str">
            <v>盒</v>
          </cell>
          <cell r="I779" t="str">
            <v>国药控股星鲨制药(厦门)有限公司(原:厦门星鲨制药)</v>
          </cell>
        </row>
        <row r="780">
          <cell r="D780">
            <v>35837</v>
          </cell>
          <cell r="E780" t="str">
            <v>医用脱脂纱布垫</v>
          </cell>
          <cell r="F780" t="str">
            <v/>
          </cell>
          <cell r="G780" t="str">
            <v>AM8x8x8x2片x100袋</v>
          </cell>
          <cell r="H780" t="str">
            <v>包</v>
          </cell>
          <cell r="I780" t="str">
            <v>成都市卫生材料厂</v>
          </cell>
        </row>
        <row r="781">
          <cell r="D781">
            <v>175089</v>
          </cell>
          <cell r="E781" t="str">
            <v>复方曲马多片</v>
          </cell>
          <cell r="F781" t="str">
            <v/>
          </cell>
          <cell r="G781" t="str">
            <v>0.1g:50mgx12片x2板</v>
          </cell>
          <cell r="H781" t="str">
            <v>盒</v>
          </cell>
          <cell r="I781" t="str">
            <v>通化兴华药业有限责任公司</v>
          </cell>
        </row>
        <row r="782">
          <cell r="D782">
            <v>201581</v>
          </cell>
          <cell r="E782" t="str">
            <v>远红外暖宫贴</v>
          </cell>
          <cell r="F782" t="str">
            <v/>
          </cell>
          <cell r="G782" t="str">
            <v>NG-Ⅱ型 2贴</v>
          </cell>
          <cell r="H782" t="str">
            <v>盒</v>
          </cell>
          <cell r="I782" t="str">
            <v>苏州乐泰医疗科技有限公司</v>
          </cell>
        </row>
        <row r="783">
          <cell r="D783">
            <v>186938</v>
          </cell>
          <cell r="E783" t="str">
            <v>盐酸伐昔洛韦缓释片</v>
          </cell>
          <cell r="F783" t="str">
            <v/>
          </cell>
          <cell r="G783" t="str">
            <v>0.6gx2片</v>
          </cell>
          <cell r="H783" t="str">
            <v>盒</v>
          </cell>
          <cell r="I783" t="str">
            <v>四川科伦药业股份有限公司</v>
          </cell>
        </row>
        <row r="784">
          <cell r="D784">
            <v>131907</v>
          </cell>
          <cell r="E784" t="str">
            <v>他克莫司软膏（明之欣）</v>
          </cell>
          <cell r="F784" t="str">
            <v/>
          </cell>
          <cell r="G784" t="str">
            <v>0.1%（10g：10mg）</v>
          </cell>
          <cell r="H784" t="str">
            <v>盒</v>
          </cell>
          <cell r="I784" t="str">
            <v>四川明欣药业有限责任公司</v>
          </cell>
        </row>
        <row r="785">
          <cell r="D785">
            <v>75272</v>
          </cell>
          <cell r="E785" t="str">
            <v>复合氨基酸口服液</v>
          </cell>
          <cell r="F785" t="str">
            <v/>
          </cell>
          <cell r="G785" t="str">
            <v>250ml红色</v>
          </cell>
          <cell r="H785" t="str">
            <v>盒</v>
          </cell>
          <cell r="I785" t="str">
            <v>江西认真生药业科技有限公司</v>
          </cell>
        </row>
        <row r="786">
          <cell r="D786">
            <v>13609</v>
          </cell>
          <cell r="E786" t="str">
            <v>氯沙坦钾片</v>
          </cell>
          <cell r="F786" t="str">
            <v>科素亚</v>
          </cell>
          <cell r="G786" t="str">
            <v>50mgx7片</v>
          </cell>
          <cell r="H786" t="str">
            <v>盒</v>
          </cell>
          <cell r="I786" t="str">
            <v>杭州默沙东制药有限公司</v>
          </cell>
        </row>
        <row r="787">
          <cell r="D787">
            <v>201327</v>
          </cell>
          <cell r="E787" t="str">
            <v>冷敷凝胶</v>
          </cell>
          <cell r="F787" t="str">
            <v/>
          </cell>
          <cell r="G787" t="str">
            <v>10ml  ZTD-口部冷敷凝胶（清清吻柠檬味）</v>
          </cell>
          <cell r="H787" t="str">
            <v>支</v>
          </cell>
          <cell r="I787" t="str">
            <v>四川滋兴生物科技有限公司</v>
          </cell>
        </row>
        <row r="788">
          <cell r="D788">
            <v>173037</v>
          </cell>
          <cell r="E788" t="str">
            <v>注吸器</v>
          </cell>
          <cell r="F788" t="str">
            <v/>
          </cell>
          <cell r="G788" t="str">
            <v>150ml（Ⅱ型电动吸奶器单泵型）</v>
          </cell>
          <cell r="H788" t="str">
            <v>盒</v>
          </cell>
          <cell r="I788" t="str">
            <v>青岛图灵生物工程有限公司</v>
          </cell>
        </row>
        <row r="789">
          <cell r="D789">
            <v>200874</v>
          </cell>
          <cell r="E789" t="str">
            <v>腹部固定器</v>
          </cell>
          <cell r="F789" t="str">
            <v/>
          </cell>
          <cell r="G789" t="str">
            <v>半弹性(CR-163)XL</v>
          </cell>
          <cell r="H789" t="str">
            <v>只</v>
          </cell>
          <cell r="I789" t="str">
            <v>杭州莱莎生物科技有限公司</v>
          </cell>
        </row>
        <row r="790">
          <cell r="D790">
            <v>188765</v>
          </cell>
          <cell r="E790" t="str">
            <v>医用压力袜</v>
          </cell>
          <cell r="F790" t="str">
            <v/>
          </cell>
          <cell r="G790" t="str">
            <v>2802 Ⅲ</v>
          </cell>
          <cell r="H790" t="str">
            <v>盒</v>
          </cell>
          <cell r="I790" t="str">
            <v>彪仕医技股份有限公司</v>
          </cell>
        </row>
        <row r="791">
          <cell r="D791">
            <v>187248</v>
          </cell>
          <cell r="E791" t="str">
            <v>玉泽积雪草安心修护面膜</v>
          </cell>
          <cell r="F791" t="str">
            <v/>
          </cell>
          <cell r="G791" t="str">
            <v>650mg x6片</v>
          </cell>
          <cell r="H791" t="str">
            <v>盒</v>
          </cell>
          <cell r="I791" t="str">
            <v>上海家化联合股份有限公司</v>
          </cell>
        </row>
        <row r="792">
          <cell r="D792">
            <v>201579</v>
          </cell>
          <cell r="E792" t="str">
            <v>硅酮疤痕凝胶</v>
          </cell>
          <cell r="F792" t="str">
            <v/>
          </cell>
          <cell r="G792" t="str">
            <v>20g</v>
          </cell>
          <cell r="H792" t="str">
            <v>支</v>
          </cell>
          <cell r="I792" t="str">
            <v>苏州乐泰医疗科技有限公司</v>
          </cell>
        </row>
        <row r="793">
          <cell r="D793">
            <v>201085</v>
          </cell>
          <cell r="E793" t="str">
            <v>盐酸决奈达隆片</v>
          </cell>
          <cell r="F793" t="str">
            <v/>
          </cell>
          <cell r="G793" t="str">
            <v>400mgx6片</v>
          </cell>
          <cell r="H793" t="str">
            <v>盒</v>
          </cell>
          <cell r="I793" t="str">
            <v>石药集团欧意药业有限公司(原:石家庄欧意药业公司)</v>
          </cell>
        </row>
        <row r="794">
          <cell r="D794">
            <v>198815</v>
          </cell>
          <cell r="E794" t="str">
            <v>替格瑞洛片</v>
          </cell>
          <cell r="F794" t="str">
            <v/>
          </cell>
          <cell r="G794" t="str">
            <v>90mgx14片</v>
          </cell>
          <cell r="H794" t="str">
            <v>盒</v>
          </cell>
          <cell r="I794" t="str">
            <v>正大天晴药业集团股份有限公司</v>
          </cell>
        </row>
        <row r="795">
          <cell r="D795">
            <v>191138</v>
          </cell>
          <cell r="E795" t="str">
            <v>尿酸试条（尿酸氧化酶法）</v>
          </cell>
          <cell r="F795" t="str">
            <v/>
          </cell>
          <cell r="G795" t="str">
            <v>UB-I 型x1支x10袋</v>
          </cell>
          <cell r="H795" t="str">
            <v>盒</v>
          </cell>
          <cell r="I795" t="str">
            <v>北京怡成生物电子技术股份有限公司</v>
          </cell>
        </row>
        <row r="796">
          <cell r="D796">
            <v>188752</v>
          </cell>
          <cell r="E796" t="str">
            <v>医用压力袜</v>
          </cell>
          <cell r="F796" t="str">
            <v/>
          </cell>
          <cell r="G796" t="str">
            <v>2821 Ⅰ</v>
          </cell>
          <cell r="H796" t="str">
            <v>盒</v>
          </cell>
          <cell r="I796" t="str">
            <v>彪仕医技股份有限公司</v>
          </cell>
        </row>
        <row r="797">
          <cell r="D797">
            <v>169817</v>
          </cell>
          <cell r="E797" t="str">
            <v>腰椎固定带</v>
          </cell>
          <cell r="F797" t="str">
            <v/>
          </cell>
          <cell r="G797" t="str">
            <v>YY-L</v>
          </cell>
          <cell r="H797" t="str">
            <v>盒</v>
          </cell>
          <cell r="I797" t="str">
            <v>上海康伴保健器械有限公司</v>
          </cell>
        </row>
        <row r="798">
          <cell r="D798">
            <v>180047</v>
          </cell>
          <cell r="E798" t="str">
            <v>仙芝楼牌孢子灵芝提取物胶囊</v>
          </cell>
          <cell r="F798" t="str">
            <v/>
          </cell>
          <cell r="G798" t="str">
            <v>0.4g×60粒×2瓶</v>
          </cell>
          <cell r="H798" t="str">
            <v>盒</v>
          </cell>
          <cell r="I798" t="str">
            <v>福建仙芝楼生物科技有限公司</v>
          </cell>
        </row>
        <row r="799">
          <cell r="D799">
            <v>200133</v>
          </cell>
          <cell r="E799" t="str">
            <v>腹部固定器</v>
          </cell>
          <cell r="F799" t="str">
            <v/>
          </cell>
          <cell r="G799" t="str">
            <v>EB-501  M</v>
          </cell>
          <cell r="H799" t="str">
            <v>盒</v>
          </cell>
          <cell r="I799" t="str">
            <v>浙江瑞瀚医疗器材制造有限公司</v>
          </cell>
        </row>
        <row r="800">
          <cell r="D800">
            <v>158233</v>
          </cell>
          <cell r="E800" t="str">
            <v>养血荣筋丸</v>
          </cell>
          <cell r="F800" t="str">
            <v/>
          </cell>
          <cell r="G800" t="str">
            <v>9gx10丸</v>
          </cell>
          <cell r="H800" t="str">
            <v>盒</v>
          </cell>
          <cell r="I800" t="str">
            <v>北京同仁堂股份有限公司同仁堂制药厂</v>
          </cell>
        </row>
        <row r="801">
          <cell r="D801">
            <v>177262</v>
          </cell>
          <cell r="E801" t="str">
            <v>左乙拉西坦口服溶液(开浦兰)</v>
          </cell>
          <cell r="F801" t="str">
            <v/>
          </cell>
          <cell r="G801" t="str">
            <v>10%150ml:15g</v>
          </cell>
          <cell r="H801" t="str">
            <v>瓶</v>
          </cell>
          <cell r="I801" t="str">
            <v>优时比（珠海）制药有限公司（原珠海许瓦兹制药有限公司）</v>
          </cell>
        </row>
        <row r="802">
          <cell r="D802">
            <v>147230</v>
          </cell>
          <cell r="E802" t="str">
            <v>小儿咳喘灵口服液</v>
          </cell>
          <cell r="F802" t="str">
            <v/>
          </cell>
          <cell r="G802" t="str">
            <v>10mlx10支</v>
          </cell>
          <cell r="H802" t="str">
            <v>盒</v>
          </cell>
          <cell r="I802" t="str">
            <v>杭州华润老桐君药业有限公司(原杭州老桐君制药有限公司)</v>
          </cell>
        </row>
        <row r="803">
          <cell r="D803">
            <v>208095</v>
          </cell>
          <cell r="E803" t="str">
            <v>重组人干扰素a1b喷雾剂</v>
          </cell>
          <cell r="F803" t="str">
            <v>运德素</v>
          </cell>
          <cell r="G803" t="str">
            <v>25万IU(25μg):5ml/支</v>
          </cell>
          <cell r="H803" t="str">
            <v>盒</v>
          </cell>
          <cell r="I803" t="str">
            <v>北京三元基因药业股份有限公司（北京三元基因工程有限公司）</v>
          </cell>
        </row>
        <row r="804">
          <cell r="D804">
            <v>123576</v>
          </cell>
          <cell r="E804" t="str">
            <v>全自动臂式电子血压计(迈克大夫)</v>
          </cell>
          <cell r="F804" t="str">
            <v/>
          </cell>
          <cell r="G804" t="str">
            <v>BP3MS1-4V</v>
          </cell>
          <cell r="H804" t="str">
            <v>台</v>
          </cell>
          <cell r="I804" t="str">
            <v>华略电子(深圳)有限公司</v>
          </cell>
        </row>
        <row r="805">
          <cell r="D805">
            <v>203213</v>
          </cell>
          <cell r="E805" t="str">
            <v>颈部固定器</v>
          </cell>
          <cell r="F805" t="str">
            <v/>
          </cell>
          <cell r="G805" t="str">
            <v>气动型(CR-910)均码</v>
          </cell>
          <cell r="H805" t="str">
            <v>只</v>
          </cell>
          <cell r="I805" t="str">
            <v>杭州莱莎生物科技有限公司</v>
          </cell>
        </row>
        <row r="806">
          <cell r="D806">
            <v>194321</v>
          </cell>
          <cell r="E806" t="str">
            <v>注射用福沙匹坦双葡甲胺</v>
          </cell>
          <cell r="F806" t="str">
            <v/>
          </cell>
          <cell r="G806" t="str">
            <v>0.15gx1瓶</v>
          </cell>
          <cell r="H806" t="str">
            <v>瓶</v>
          </cell>
          <cell r="I806" t="str">
            <v>江苏豪森药业集团有限公司(原:江苏豪森药业股份有限公司)</v>
          </cell>
        </row>
        <row r="807">
          <cell r="D807">
            <v>201057</v>
          </cell>
          <cell r="E807" t="str">
            <v>一次性使用吸氧管</v>
          </cell>
          <cell r="F807" t="str">
            <v/>
          </cell>
          <cell r="G807" t="str">
            <v>DRY-YCπ式一体吸氧管(成人)4米</v>
          </cell>
          <cell r="H807" t="str">
            <v>根</v>
          </cell>
          <cell r="I807" t="str">
            <v>宝鸡市德尔医疗器械制造有限责任公司</v>
          </cell>
        </row>
        <row r="808">
          <cell r="D808">
            <v>12170</v>
          </cell>
          <cell r="E808" t="str">
            <v>白癜风胶囊</v>
          </cell>
          <cell r="F808" t="str">
            <v/>
          </cell>
          <cell r="G808" t="str">
            <v>0.45gx48粒</v>
          </cell>
          <cell r="H808" t="str">
            <v>瓶</v>
          </cell>
          <cell r="I808" t="str">
            <v>天津宏仁堂药业有限公司(天津市第五中药厂)</v>
          </cell>
        </row>
        <row r="809">
          <cell r="D809">
            <v>13508</v>
          </cell>
          <cell r="E809" t="str">
            <v>天麻蜜环菌片</v>
          </cell>
          <cell r="F809" t="str">
            <v/>
          </cell>
          <cell r="G809" t="str">
            <v>0.25gx100片(塑瓶)</v>
          </cell>
          <cell r="H809" t="str">
            <v>瓶</v>
          </cell>
          <cell r="I809" t="str">
            <v>福建省三明天泰制药有限公司</v>
          </cell>
        </row>
        <row r="810">
          <cell r="D810">
            <v>3327</v>
          </cell>
          <cell r="E810" t="str">
            <v>玉泉丸</v>
          </cell>
          <cell r="F810" t="str">
            <v/>
          </cell>
          <cell r="G810" t="str">
            <v>60g</v>
          </cell>
          <cell r="H810" t="str">
            <v>瓶</v>
          </cell>
          <cell r="I810" t="str">
            <v>成都九芝堂金鼎药业有限公司</v>
          </cell>
        </row>
        <row r="811">
          <cell r="D811">
            <v>180351</v>
          </cell>
          <cell r="E811" t="str">
            <v>病人移动辅助设备</v>
          </cell>
          <cell r="F811" t="str">
            <v/>
          </cell>
          <cell r="G811" t="str">
            <v>YU810手杖型</v>
          </cell>
          <cell r="H811" t="str">
            <v>支</v>
          </cell>
          <cell r="I811" t="str">
            <v>江苏鱼跃医疗设备股份有限公司</v>
          </cell>
        </row>
        <row r="812">
          <cell r="D812">
            <v>201065</v>
          </cell>
          <cell r="E812" t="str">
            <v>一次性使用吸氧管</v>
          </cell>
          <cell r="F812" t="str">
            <v/>
          </cell>
          <cell r="G812" t="str">
            <v>DRY-YCπ式一体吸氧管(成人)</v>
          </cell>
          <cell r="H812" t="str">
            <v>根</v>
          </cell>
          <cell r="I812" t="str">
            <v>宝鸡市德尔医疗器械制造有限责任公司</v>
          </cell>
        </row>
        <row r="813">
          <cell r="D813">
            <v>168093</v>
          </cell>
          <cell r="E813" t="str">
            <v>小青龙颗粒</v>
          </cell>
          <cell r="F813" t="str">
            <v/>
          </cell>
          <cell r="G813" t="str">
            <v>13gx6袋</v>
          </cell>
          <cell r="H813" t="str">
            <v>盒</v>
          </cell>
          <cell r="I813" t="str">
            <v>四川泰乐制药有限公司</v>
          </cell>
        </row>
        <row r="814">
          <cell r="D814">
            <v>58607</v>
          </cell>
          <cell r="E814" t="str">
            <v>硝苯地平缓释片(Ⅱ)(欣盖达)</v>
          </cell>
          <cell r="F814" t="str">
            <v/>
          </cell>
          <cell r="G814" t="str">
            <v>20mgx30片</v>
          </cell>
          <cell r="H814" t="str">
            <v>瓶</v>
          </cell>
          <cell r="I814" t="str">
            <v>烟台鲁银药业有限公司</v>
          </cell>
        </row>
        <row r="815">
          <cell r="D815">
            <v>106233</v>
          </cell>
          <cell r="E815" t="str">
            <v>乳酸菌素片</v>
          </cell>
          <cell r="F815" t="str">
            <v/>
          </cell>
          <cell r="G815" t="str">
            <v>0.4x12片x3板</v>
          </cell>
          <cell r="H815" t="str">
            <v>盒</v>
          </cell>
          <cell r="I815" t="str">
            <v>云南白药集团大理药业有限责任公司</v>
          </cell>
        </row>
        <row r="816">
          <cell r="D816">
            <v>196053</v>
          </cell>
          <cell r="E816" t="str">
            <v>牙科洁治器</v>
          </cell>
          <cell r="F816" t="str">
            <v/>
          </cell>
          <cell r="G816" t="str">
            <v>JZJ-JZQ-B 70mmx40支</v>
          </cell>
          <cell r="H816" t="str">
            <v>盒</v>
          </cell>
          <cell r="I816" t="str">
            <v>青岛爱蓓泽医疗有限公司</v>
          </cell>
        </row>
        <row r="817">
          <cell r="D817">
            <v>94920</v>
          </cell>
          <cell r="E817" t="str">
            <v>盐酸左氧氟沙星乳膏</v>
          </cell>
          <cell r="F817" t="str">
            <v/>
          </cell>
          <cell r="G817" t="str">
            <v>0.3%:15g</v>
          </cell>
          <cell r="H817" t="str">
            <v>支</v>
          </cell>
          <cell r="I817" t="str">
            <v>珠海联邦制药股份有限公司中山分公司</v>
          </cell>
        </row>
        <row r="818">
          <cell r="D818">
            <v>1197</v>
          </cell>
          <cell r="E818" t="str">
            <v>腰痛宁胶囊</v>
          </cell>
          <cell r="F818" t="str">
            <v/>
          </cell>
          <cell r="G818" t="str">
            <v>20粒</v>
          </cell>
          <cell r="H818" t="str">
            <v>盒</v>
          </cell>
          <cell r="I818" t="str">
            <v>承德颈复康药业集团有限公司</v>
          </cell>
        </row>
        <row r="819">
          <cell r="D819">
            <v>26495</v>
          </cell>
          <cell r="E819" t="str">
            <v>消乳散结胶囊</v>
          </cell>
          <cell r="F819" t="str">
            <v/>
          </cell>
          <cell r="G819" t="str">
            <v>0.4gx20粒x3板</v>
          </cell>
          <cell r="H819" t="str">
            <v>盒</v>
          </cell>
          <cell r="I819" t="str">
            <v>山东神州制药有限公司</v>
          </cell>
        </row>
        <row r="820">
          <cell r="D820">
            <v>2738</v>
          </cell>
          <cell r="E820" t="str">
            <v>医用脱脂纱布</v>
          </cell>
          <cell r="F820" t="str">
            <v/>
          </cell>
          <cell r="G820" t="str">
            <v>A8m</v>
          </cell>
          <cell r="H820" t="str">
            <v>包</v>
          </cell>
          <cell r="I820" t="str">
            <v>成都市卫生材料厂</v>
          </cell>
        </row>
        <row r="821">
          <cell r="D821">
            <v>200114</v>
          </cell>
          <cell r="E821" t="str">
            <v>止咳橘红口服液</v>
          </cell>
          <cell r="F821" t="str">
            <v/>
          </cell>
          <cell r="G821" t="str">
            <v>10mlx12支</v>
          </cell>
          <cell r="H821" t="str">
            <v>盒</v>
          </cell>
          <cell r="I821" t="str">
            <v>广州诺金制药有限公司</v>
          </cell>
        </row>
        <row r="822">
          <cell r="D822">
            <v>2362</v>
          </cell>
          <cell r="E822" t="str">
            <v>氯霉素耳丸</v>
          </cell>
          <cell r="F822" t="str">
            <v/>
          </cell>
          <cell r="G822" t="str">
            <v>17mgx10粒</v>
          </cell>
          <cell r="H822" t="str">
            <v>管</v>
          </cell>
          <cell r="I822" t="str">
            <v>西南药业股份有限公司</v>
          </cell>
        </row>
        <row r="823">
          <cell r="D823">
            <v>17364</v>
          </cell>
          <cell r="E823" t="str">
            <v>盐酸西替利嗪片(仙特明)</v>
          </cell>
          <cell r="F823" t="str">
            <v/>
          </cell>
          <cell r="G823" t="str">
            <v>10mgx5片</v>
          </cell>
          <cell r="H823" t="str">
            <v>盒</v>
          </cell>
          <cell r="I823" t="str">
            <v>UCB Pharma S.A.(比利时)</v>
          </cell>
        </row>
        <row r="824">
          <cell r="D824">
            <v>163500</v>
          </cell>
          <cell r="E824" t="str">
            <v>辉乐牌乐盯软胶囊</v>
          </cell>
          <cell r="F824" t="str">
            <v/>
          </cell>
          <cell r="G824" t="str">
            <v>30g（0.5gx60粒）</v>
          </cell>
          <cell r="H824" t="str">
            <v>瓶</v>
          </cell>
          <cell r="I824" t="str">
            <v>广州市范乐医药科技有限公司</v>
          </cell>
        </row>
        <row r="825">
          <cell r="D825">
            <v>75186</v>
          </cell>
          <cell r="E825" t="str">
            <v>格列吡嗪控释片</v>
          </cell>
          <cell r="F825" t="str">
            <v/>
          </cell>
          <cell r="G825" t="str">
            <v>5mgx14片</v>
          </cell>
          <cell r="H825" t="str">
            <v>盒</v>
          </cell>
          <cell r="I825" t="str">
            <v/>
          </cell>
        </row>
        <row r="826">
          <cell r="D826">
            <v>5528</v>
          </cell>
          <cell r="E826" t="str">
            <v>腰痛片</v>
          </cell>
          <cell r="F826" t="str">
            <v/>
          </cell>
          <cell r="G826" t="str">
            <v>0.28gx50片</v>
          </cell>
          <cell r="H826" t="str">
            <v>瓶</v>
          </cell>
          <cell r="I826" t="str">
            <v>太极集团重庆桐君阁药厂有限公司</v>
          </cell>
        </row>
        <row r="827">
          <cell r="D827">
            <v>92894</v>
          </cell>
          <cell r="E827" t="str">
            <v>氢溴酸西酞普兰片(喜太乐)</v>
          </cell>
          <cell r="F827" t="str">
            <v/>
          </cell>
          <cell r="G827" t="str">
            <v>20mgx14片</v>
          </cell>
          <cell r="H827" t="str">
            <v>盒</v>
          </cell>
          <cell r="I827" t="str">
            <v>四川科伦药业股份有限公司</v>
          </cell>
        </row>
        <row r="828">
          <cell r="D828">
            <v>38914</v>
          </cell>
          <cell r="E828" t="str">
            <v>盐酸贝那普利片</v>
          </cell>
          <cell r="F828" t="str">
            <v/>
          </cell>
          <cell r="G828" t="str">
            <v>10mgx14片</v>
          </cell>
          <cell r="H828" t="str">
            <v>盒</v>
          </cell>
          <cell r="I828" t="str">
            <v>深圳信立泰药业股份有限公司</v>
          </cell>
        </row>
        <row r="829">
          <cell r="D829">
            <v>195182</v>
          </cell>
          <cell r="E829" t="str">
            <v>恩护士异丙醇耳道喷剂</v>
          </cell>
          <cell r="F829" t="str">
            <v/>
          </cell>
          <cell r="G829" t="str">
            <v>30ml</v>
          </cell>
          <cell r="H829" t="str">
            <v>瓶</v>
          </cell>
          <cell r="I829" t="str">
            <v>成都博创必成生物技术有限公司</v>
          </cell>
        </row>
        <row r="830">
          <cell r="D830">
            <v>188789</v>
          </cell>
          <cell r="E830" t="str">
            <v>医用射线防护眼镜</v>
          </cell>
          <cell r="F830" t="str">
            <v/>
          </cell>
          <cell r="G830" t="str">
            <v>老视型（LS）LS802 +1.50D</v>
          </cell>
          <cell r="H830" t="str">
            <v>副</v>
          </cell>
          <cell r="I830" t="str">
            <v>武汉宝利莱眼镜科技有限公司</v>
          </cell>
        </row>
        <row r="831">
          <cell r="D831">
            <v>188792</v>
          </cell>
          <cell r="E831" t="str">
            <v>医用射线防护眼镜</v>
          </cell>
          <cell r="F831" t="str">
            <v/>
          </cell>
          <cell r="G831" t="str">
            <v>老视型（LS）LS802 +3.00D</v>
          </cell>
          <cell r="H831" t="str">
            <v>副</v>
          </cell>
          <cell r="I831" t="str">
            <v>武汉宝利莱眼镜科技有限公司</v>
          </cell>
        </row>
        <row r="832">
          <cell r="D832">
            <v>67879</v>
          </cell>
          <cell r="E832" t="str">
            <v>防褥疮垫</v>
          </cell>
          <cell r="F832" t="str">
            <v/>
          </cell>
          <cell r="G832" t="str">
            <v>22管条纹式</v>
          </cell>
          <cell r="H832" t="str">
            <v>套</v>
          </cell>
          <cell r="I832" t="str">
            <v>江苏鱼跃医疗设备股份有限公司</v>
          </cell>
        </row>
        <row r="833">
          <cell r="D833">
            <v>201063</v>
          </cell>
          <cell r="E833" t="str">
            <v>集尿袋</v>
          </cell>
          <cell r="F833" t="str">
            <v/>
          </cell>
          <cell r="G833" t="str">
            <v>女士专用型</v>
          </cell>
          <cell r="H833" t="str">
            <v>个</v>
          </cell>
          <cell r="I833" t="str">
            <v>河北维格拉医疗器械有限公司</v>
          </cell>
        </row>
        <row r="834">
          <cell r="D834">
            <v>200152</v>
          </cell>
          <cell r="E834" t="str">
            <v>腰部固定器</v>
          </cell>
          <cell r="F834" t="str">
            <v/>
          </cell>
          <cell r="G834" t="str">
            <v>WB-640  L</v>
          </cell>
          <cell r="H834" t="str">
            <v>盒</v>
          </cell>
          <cell r="I834" t="str">
            <v>浙江瑞瀚医疗器材制造有限公司</v>
          </cell>
        </row>
        <row r="835">
          <cell r="D835">
            <v>203489</v>
          </cell>
          <cell r="E835" t="str">
            <v>颈部固定器</v>
          </cell>
          <cell r="F835" t="str">
            <v/>
          </cell>
          <cell r="G835" t="str">
            <v>OH-002 M</v>
          </cell>
          <cell r="H835" t="str">
            <v>盒</v>
          </cell>
          <cell r="I835" t="str">
            <v>浙江瑞瀚医疗器材制造有限公司</v>
          </cell>
        </row>
        <row r="836">
          <cell r="D836">
            <v>99543</v>
          </cell>
          <cell r="E836" t="str">
            <v>阿胶黄芪口服液</v>
          </cell>
          <cell r="F836" t="str">
            <v/>
          </cell>
          <cell r="G836" t="str">
            <v>100mlx6瓶</v>
          </cell>
          <cell r="H836" t="str">
            <v>盒</v>
          </cell>
          <cell r="I836" t="str">
            <v>福建省幸福生物科技有限公司</v>
          </cell>
        </row>
        <row r="837">
          <cell r="D837">
            <v>105209</v>
          </cell>
          <cell r="E837" t="str">
            <v>腰围(医用固定带)</v>
          </cell>
          <cell r="F837" t="str">
            <v/>
          </cell>
          <cell r="G837" t="str">
            <v>D13(M)</v>
          </cell>
          <cell r="H837" t="str">
            <v>盒</v>
          </cell>
          <cell r="I837" t="str">
            <v>冀州市佳禾医疗器械有限公司</v>
          </cell>
        </row>
        <row r="838">
          <cell r="D838">
            <v>67843</v>
          </cell>
          <cell r="E838" t="str">
            <v>病人移动辅助设备</v>
          </cell>
          <cell r="F838" t="str">
            <v/>
          </cell>
          <cell r="G838" t="str">
            <v>YU871手杖型</v>
          </cell>
          <cell r="H838" t="str">
            <v>支</v>
          </cell>
          <cell r="I838" t="str">
            <v>江苏鱼跃医疗设备股份有限公司</v>
          </cell>
        </row>
        <row r="839">
          <cell r="D839">
            <v>57180</v>
          </cell>
          <cell r="E839" t="str">
            <v>扎冲十三味丸</v>
          </cell>
          <cell r="F839" t="str">
            <v/>
          </cell>
          <cell r="G839" t="str">
            <v>20丸(水丸)</v>
          </cell>
          <cell r="H839" t="str">
            <v>盒</v>
          </cell>
          <cell r="I839" t="str">
            <v>内蒙古大唐药业有限公司</v>
          </cell>
        </row>
        <row r="840">
          <cell r="D840">
            <v>187591</v>
          </cell>
          <cell r="E840" t="str">
            <v>复方青黛胶囊</v>
          </cell>
          <cell r="F840" t="str">
            <v/>
          </cell>
          <cell r="G840" t="str">
            <v>0.5gx5板x12粒</v>
          </cell>
          <cell r="H840" t="str">
            <v>盒</v>
          </cell>
          <cell r="I840" t="str">
            <v>陕西医药控股集团天宁制药有限责任公司</v>
          </cell>
        </row>
        <row r="841">
          <cell r="D841">
            <v>152609</v>
          </cell>
          <cell r="E841" t="str">
            <v>苯甲酸阿格列汀片</v>
          </cell>
          <cell r="F841" t="str">
            <v>尼欣那</v>
          </cell>
          <cell r="G841" t="str">
            <v>25mgx10片</v>
          </cell>
          <cell r="H841" t="str">
            <v>盒</v>
          </cell>
          <cell r="I841" t="str">
            <v/>
          </cell>
        </row>
        <row r="842">
          <cell r="D842">
            <v>199268</v>
          </cell>
          <cell r="E842" t="str">
            <v>无上艾消毒粉（艾熏条金盒）</v>
          </cell>
          <cell r="F842" t="str">
            <v/>
          </cell>
          <cell r="G842" t="str">
            <v>20gx10条</v>
          </cell>
          <cell r="H842" t="str">
            <v>盒</v>
          </cell>
          <cell r="I842" t="str">
            <v>大艾实业有限公司</v>
          </cell>
        </row>
        <row r="843">
          <cell r="D843">
            <v>66155</v>
          </cell>
          <cell r="E843" t="str">
            <v>复方肾炎片</v>
          </cell>
          <cell r="F843" t="str">
            <v/>
          </cell>
          <cell r="G843" t="str">
            <v>0.5gx45片</v>
          </cell>
          <cell r="H843" t="str">
            <v>瓶</v>
          </cell>
          <cell r="I843" t="str">
            <v>西安恒生堂制药有限公司</v>
          </cell>
        </row>
        <row r="844">
          <cell r="D844">
            <v>160080</v>
          </cell>
          <cell r="E844" t="str">
            <v>欧缇抑菌喷剂（男士专用）</v>
          </cell>
          <cell r="F844" t="str">
            <v/>
          </cell>
          <cell r="G844" t="str">
            <v>30ml(A瓶29mlxB瓶1ml)</v>
          </cell>
          <cell r="H844" t="str">
            <v>盒</v>
          </cell>
          <cell r="I844" t="str">
            <v>江苏普莱医药生物技术有限公司</v>
          </cell>
        </row>
        <row r="845">
          <cell r="D845">
            <v>194097</v>
          </cell>
          <cell r="E845" t="str">
            <v>毛萼香茶菜清热利咽片</v>
          </cell>
          <cell r="F845" t="str">
            <v/>
          </cell>
          <cell r="G845" t="str">
            <v>1.5gx15片x2板</v>
          </cell>
          <cell r="H845" t="str">
            <v>盒</v>
          </cell>
          <cell r="I845" t="str">
            <v>红云制药(昆明)有限公司</v>
          </cell>
        </row>
        <row r="846">
          <cell r="D846">
            <v>9026</v>
          </cell>
          <cell r="E846" t="str">
            <v>香砂养胃丸</v>
          </cell>
          <cell r="F846" t="str">
            <v/>
          </cell>
          <cell r="G846" t="str">
            <v>200丸(浓缩丸)</v>
          </cell>
          <cell r="H846" t="str">
            <v>盒</v>
          </cell>
          <cell r="I846" t="str">
            <v>兰州佛慈制药股份有限公司</v>
          </cell>
        </row>
        <row r="847">
          <cell r="D847">
            <v>198352</v>
          </cell>
          <cell r="E847" t="str">
            <v>硫酸氢氯吡格雷片</v>
          </cell>
          <cell r="F847" t="str">
            <v/>
          </cell>
          <cell r="G847" t="str">
            <v>75mgx7片x4板</v>
          </cell>
          <cell r="H847" t="str">
            <v>盒</v>
          </cell>
          <cell r="I847" t="str">
            <v>深圳信立泰药业股份有限公司</v>
          </cell>
        </row>
        <row r="848">
          <cell r="D848">
            <v>120278</v>
          </cell>
          <cell r="E848" t="str">
            <v>安稳免调码血糖试条</v>
          </cell>
          <cell r="F848" t="str">
            <v/>
          </cell>
          <cell r="G848" t="str">
            <v>50支(瓶装)</v>
          </cell>
          <cell r="H848" t="str">
            <v>瓶</v>
          </cell>
          <cell r="I848" t="str">
            <v>长沙三诺生物传感技术有限公司</v>
          </cell>
        </row>
        <row r="849">
          <cell r="D849">
            <v>92637</v>
          </cell>
          <cell r="E849" t="str">
            <v>复方鱼腥草合剂</v>
          </cell>
          <cell r="F849" t="str">
            <v/>
          </cell>
          <cell r="G849" t="str">
            <v>10mlx10支</v>
          </cell>
          <cell r="H849" t="str">
            <v>盒</v>
          </cell>
          <cell r="I849" t="str">
            <v>浙江惠松制药有限公司</v>
          </cell>
        </row>
        <row r="850">
          <cell r="D850">
            <v>186424</v>
          </cell>
          <cell r="E850" t="str">
            <v>头孢特仑新戊酯片</v>
          </cell>
          <cell r="F850" t="str">
            <v/>
          </cell>
          <cell r="G850" t="str">
            <v>100mgx6片x1板</v>
          </cell>
          <cell r="H850" t="str">
            <v>盒</v>
          </cell>
          <cell r="I850" t="str">
            <v>齐鲁制药有限公司</v>
          </cell>
        </row>
        <row r="851">
          <cell r="D851">
            <v>31171</v>
          </cell>
          <cell r="E851" t="str">
            <v>癃闭舒片</v>
          </cell>
          <cell r="F851" t="str">
            <v/>
          </cell>
          <cell r="G851" t="str">
            <v>0.31gx12片x3板(薄膜衣片)</v>
          </cell>
          <cell r="H851" t="str">
            <v>盒</v>
          </cell>
          <cell r="I851" t="str">
            <v>天津药业集团新郑股份有限公司</v>
          </cell>
        </row>
        <row r="852">
          <cell r="D852">
            <v>173313</v>
          </cell>
          <cell r="E852" t="str">
            <v>单硝酸异山梨酯缓释片</v>
          </cell>
          <cell r="F852" t="str">
            <v>欣康</v>
          </cell>
          <cell r="G852" t="str">
            <v>40mgx28片</v>
          </cell>
          <cell r="H852" t="str">
            <v>盒</v>
          </cell>
          <cell r="I852" t="str">
            <v>鲁南贝特制药有限公司(原山东鲁南贝特制药有限公司)</v>
          </cell>
        </row>
        <row r="853">
          <cell r="D853">
            <v>18171</v>
          </cell>
          <cell r="E853" t="str">
            <v>一次性使用无菌注射针</v>
          </cell>
          <cell r="F853" t="str">
            <v/>
          </cell>
          <cell r="G853" t="str">
            <v>30Gx7支(0.30x8mm)</v>
          </cell>
          <cell r="H853" t="str">
            <v>盒</v>
          </cell>
          <cell r="I853" t="str">
            <v>诺和诺德(中国)制药有限公司</v>
          </cell>
        </row>
        <row r="854">
          <cell r="D854">
            <v>84460</v>
          </cell>
          <cell r="E854" t="str">
            <v>马来酸依那普利片</v>
          </cell>
          <cell r="F854" t="str">
            <v>依苏</v>
          </cell>
          <cell r="G854" t="str">
            <v>10mgx16片/板x2</v>
          </cell>
          <cell r="H854" t="str">
            <v>盒</v>
          </cell>
          <cell r="I854" t="str">
            <v>扬子江药业集团江苏制药股份有限公司</v>
          </cell>
        </row>
        <row r="855">
          <cell r="D855">
            <v>133728</v>
          </cell>
          <cell r="E855" t="str">
            <v>磷酸西格列汀片</v>
          </cell>
          <cell r="F855" t="str">
            <v>捷诺维</v>
          </cell>
          <cell r="G855" t="str">
            <v>100mgx7片x1板</v>
          </cell>
          <cell r="H855" t="str">
            <v>盒</v>
          </cell>
          <cell r="I855" t="str">
            <v>杭州默沙东制药有限公司</v>
          </cell>
        </row>
        <row r="856">
          <cell r="D856">
            <v>164178</v>
          </cell>
          <cell r="E856" t="str">
            <v>血糖测试条</v>
          </cell>
          <cell r="F856" t="str">
            <v/>
          </cell>
          <cell r="G856" t="str">
            <v>安稳+（50支）</v>
          </cell>
          <cell r="H856" t="str">
            <v>盒</v>
          </cell>
          <cell r="I856" t="str">
            <v>长沙三诺生物传感技术有限公司</v>
          </cell>
        </row>
        <row r="857">
          <cell r="D857">
            <v>186408</v>
          </cell>
          <cell r="E857" t="str">
            <v>维生素C含片（甜橙味）</v>
          </cell>
          <cell r="F857" t="str">
            <v/>
          </cell>
          <cell r="G857" t="str">
            <v>72g(0.8gx90片)</v>
          </cell>
          <cell r="H857" t="str">
            <v>盒</v>
          </cell>
          <cell r="I857" t="str">
            <v>浙江创新生物有限公司</v>
          </cell>
        </row>
        <row r="858">
          <cell r="D858">
            <v>176937</v>
          </cell>
          <cell r="E858" t="str">
            <v>板蓝根颗粒</v>
          </cell>
          <cell r="F858" t="str">
            <v/>
          </cell>
          <cell r="G858" t="str">
            <v>5gx18袋</v>
          </cell>
          <cell r="H858" t="str">
            <v>盒</v>
          </cell>
          <cell r="I858" t="str">
            <v>通化万通药业股份有限公司</v>
          </cell>
        </row>
        <row r="859">
          <cell r="D859">
            <v>201743</v>
          </cell>
          <cell r="E859" t="str">
            <v>鱼油牛磺酸锌软胶囊(汤臣倍健)</v>
          </cell>
          <cell r="F859" t="str">
            <v/>
          </cell>
          <cell r="G859" t="str">
            <v>45g(500mgx90粒)</v>
          </cell>
          <cell r="H859" t="str">
            <v>盒</v>
          </cell>
          <cell r="I859" t="str">
            <v>汤臣倍健股份有限公司</v>
          </cell>
        </row>
        <row r="860">
          <cell r="D860">
            <v>139204</v>
          </cell>
          <cell r="E860" t="str">
            <v>达沙替尼片</v>
          </cell>
          <cell r="F860" t="str">
            <v/>
          </cell>
          <cell r="G860" t="str">
            <v>50mgx7片</v>
          </cell>
          <cell r="H860" t="str">
            <v>盒</v>
          </cell>
          <cell r="I860" t="str">
            <v>正大天晴药业集团股份有限公司</v>
          </cell>
        </row>
        <row r="861">
          <cell r="D861">
            <v>29782</v>
          </cell>
          <cell r="E861" t="str">
            <v>盐酸吡格列酮片(卡司平)</v>
          </cell>
          <cell r="F861" t="str">
            <v/>
          </cell>
          <cell r="G861" t="str">
            <v>15mgx7片</v>
          </cell>
          <cell r="H861" t="str">
            <v>盒</v>
          </cell>
          <cell r="I861" t="str">
            <v>杭州中美华东制药有限公司</v>
          </cell>
        </row>
        <row r="862">
          <cell r="D862">
            <v>201819</v>
          </cell>
          <cell r="E862" t="str">
            <v>医用冷敷眼罩</v>
          </cell>
          <cell r="F862" t="str">
            <v/>
          </cell>
          <cell r="G862" t="str">
            <v>YZ-5  4贴</v>
          </cell>
          <cell r="H862" t="str">
            <v>盒</v>
          </cell>
          <cell r="I862" t="str">
            <v>苏州乐泰医疗科技有限公司</v>
          </cell>
        </row>
        <row r="863">
          <cell r="D863">
            <v>8427</v>
          </cell>
          <cell r="E863" t="str">
            <v>泌淋清胶囊</v>
          </cell>
          <cell r="F863" t="str">
            <v/>
          </cell>
          <cell r="G863" t="str">
            <v>0.4gx12粒x2板</v>
          </cell>
          <cell r="H863" t="str">
            <v>盒</v>
          </cell>
          <cell r="I863" t="str">
            <v>贵州百灵企业集团和仁堂药业有限公司</v>
          </cell>
        </row>
        <row r="864">
          <cell r="D864">
            <v>89829</v>
          </cell>
          <cell r="E864" t="str">
            <v>盐酸丙卡特罗片</v>
          </cell>
          <cell r="F864" t="str">
            <v/>
          </cell>
          <cell r="G864" t="str">
            <v>25ugx10片x2板</v>
          </cell>
          <cell r="H864" t="str">
            <v>盒</v>
          </cell>
          <cell r="I864" t="str">
            <v>青岛国大药业有限公司</v>
          </cell>
        </row>
        <row r="865">
          <cell r="D865">
            <v>203493</v>
          </cell>
          <cell r="E865" t="str">
            <v>颈部固定器</v>
          </cell>
          <cell r="F865" t="str">
            <v/>
          </cell>
          <cell r="G865" t="str">
            <v>OH-002 L</v>
          </cell>
          <cell r="H865" t="str">
            <v>盒</v>
          </cell>
          <cell r="I865" t="str">
            <v>浙江瑞瀚医疗器材制造有限公司</v>
          </cell>
        </row>
        <row r="866">
          <cell r="D866">
            <v>203496</v>
          </cell>
          <cell r="E866" t="str">
            <v>背部固定器</v>
          </cell>
          <cell r="F866" t="str">
            <v/>
          </cell>
          <cell r="G866" t="str">
            <v>OH-102 L</v>
          </cell>
          <cell r="H866" t="str">
            <v>盒</v>
          </cell>
          <cell r="I866" t="str">
            <v>浙江瑞瀚医疗器材制造有限公司</v>
          </cell>
        </row>
        <row r="867">
          <cell r="D867">
            <v>205472</v>
          </cell>
          <cell r="E867" t="str">
            <v>氟哌噻吨美利曲辛胶囊</v>
          </cell>
          <cell r="F867" t="str">
            <v/>
          </cell>
          <cell r="G867" t="str">
            <v>0.5mg:10mgx9粒x2板</v>
          </cell>
          <cell r="H867" t="str">
            <v>盒</v>
          </cell>
          <cell r="I867" t="str">
            <v>成都倍特药业有限公司(原四川方向药业有限责任公司)</v>
          </cell>
        </row>
        <row r="868">
          <cell r="D868">
            <v>181182</v>
          </cell>
          <cell r="E868" t="str">
            <v>红色小象婴儿保湿乳</v>
          </cell>
          <cell r="F868" t="str">
            <v/>
          </cell>
          <cell r="G868" t="str">
            <v>99ml</v>
          </cell>
          <cell r="H868" t="str">
            <v>瓶</v>
          </cell>
          <cell r="I868" t="str">
            <v>上海上美化妆品有限公司</v>
          </cell>
        </row>
        <row r="869">
          <cell r="D869">
            <v>146773</v>
          </cell>
          <cell r="E869" t="str">
            <v>百雀羚水能量焕颜凝乳</v>
          </cell>
          <cell r="F869" t="str">
            <v/>
          </cell>
          <cell r="G869" t="str">
            <v>90ml</v>
          </cell>
          <cell r="H869" t="str">
            <v>瓶</v>
          </cell>
          <cell r="I869" t="str">
            <v>上海百雀羚日用化学有限公司</v>
          </cell>
        </row>
        <row r="870">
          <cell r="D870">
            <v>108591</v>
          </cell>
          <cell r="E870" t="str">
            <v>欧姆龙血糖试纸</v>
          </cell>
          <cell r="F870" t="str">
            <v/>
          </cell>
          <cell r="G870" t="str">
            <v>HEA-STP30（25张）</v>
          </cell>
          <cell r="H870" t="str">
            <v>盒</v>
          </cell>
          <cell r="I870" t="str">
            <v/>
          </cell>
        </row>
        <row r="871">
          <cell r="D871">
            <v>170109</v>
          </cell>
          <cell r="E871" t="str">
            <v>腰椎固定带</v>
          </cell>
          <cell r="F871" t="str">
            <v/>
          </cell>
          <cell r="G871" t="str">
            <v>YY-XL</v>
          </cell>
          <cell r="H871" t="str">
            <v>盒</v>
          </cell>
          <cell r="I871" t="str">
            <v>上海康伴保健器械有限公司</v>
          </cell>
        </row>
        <row r="872">
          <cell r="D872">
            <v>194284</v>
          </cell>
          <cell r="E872" t="str">
            <v>氨甲环酸精华液</v>
          </cell>
          <cell r="F872" t="str">
            <v/>
          </cell>
          <cell r="G872" t="str">
            <v>30ml</v>
          </cell>
          <cell r="H872" t="str">
            <v>盒</v>
          </cell>
          <cell r="I872" t="str">
            <v>烟台仙瑟商贸有限公司</v>
          </cell>
        </row>
        <row r="873">
          <cell r="D873">
            <v>189471</v>
          </cell>
          <cell r="E873" t="str">
            <v>整蛋白型肠内营养剂（粉剂）</v>
          </cell>
          <cell r="F873" t="str">
            <v>能全素</v>
          </cell>
          <cell r="G873" t="str">
            <v>320g</v>
          </cell>
          <cell r="H873" t="str">
            <v>听</v>
          </cell>
          <cell r="I873" t="str">
            <v>Schleyerstraβe4,36041Fulda,Germny</v>
          </cell>
        </row>
        <row r="874">
          <cell r="D874">
            <v>161586</v>
          </cell>
          <cell r="E874" t="str">
            <v>阿法骨化醇片</v>
          </cell>
          <cell r="F874" t="str">
            <v>立庆</v>
          </cell>
          <cell r="G874" t="str">
            <v>0.5ugx10片x2板</v>
          </cell>
          <cell r="H874" t="str">
            <v>盒</v>
          </cell>
          <cell r="I874" t="str">
            <v>重庆药友制药有限责任公司</v>
          </cell>
        </row>
        <row r="875">
          <cell r="D875">
            <v>201056</v>
          </cell>
          <cell r="E875" t="str">
            <v>宝宝艾叶抑菌液+婴儿紫草抑菌擦剂+儿童皮肤抑菌液</v>
          </cell>
          <cell r="F875" t="str">
            <v/>
          </cell>
          <cell r="G875" t="str">
            <v>260ml+20ml+60ml</v>
          </cell>
          <cell r="H875" t="str">
            <v>盒</v>
          </cell>
          <cell r="I875" t="str">
            <v>南阳市森源生物技术开发有限责任公司</v>
          </cell>
        </row>
        <row r="876">
          <cell r="D876">
            <v>92721</v>
          </cell>
          <cell r="E876" t="str">
            <v>氯碘羟喹乳膏</v>
          </cell>
          <cell r="F876" t="str">
            <v/>
          </cell>
          <cell r="G876" t="str">
            <v>10g：0.3g</v>
          </cell>
          <cell r="H876" t="str">
            <v>盒</v>
          </cell>
          <cell r="I876" t="str">
            <v>天津金耀药业有限公司（原天津药业集团有限公司）</v>
          </cell>
        </row>
        <row r="877">
          <cell r="D877">
            <v>126331</v>
          </cell>
          <cell r="E877" t="str">
            <v>欧姆龙血糖试纸</v>
          </cell>
          <cell r="F877" t="str">
            <v/>
          </cell>
          <cell r="G877" t="str">
            <v>AS1</v>
          </cell>
          <cell r="H877" t="str">
            <v>盒</v>
          </cell>
          <cell r="I877" t="str">
            <v/>
          </cell>
        </row>
        <row r="878">
          <cell r="D878">
            <v>182144</v>
          </cell>
          <cell r="E878" t="str">
            <v>百雀羚三生花栀子花舒缓补水面膜</v>
          </cell>
          <cell r="F878" t="str">
            <v/>
          </cell>
          <cell r="G878" t="str">
            <v>25ml×5片</v>
          </cell>
          <cell r="H878" t="str">
            <v>盒</v>
          </cell>
          <cell r="I878" t="str">
            <v>上海百雀羚日用化学有限公司</v>
          </cell>
        </row>
        <row r="879">
          <cell r="D879">
            <v>200146</v>
          </cell>
          <cell r="E879" t="str">
            <v>胸部固定带</v>
          </cell>
          <cell r="F879" t="str">
            <v/>
          </cell>
          <cell r="G879" t="str">
            <v>EB-586  L</v>
          </cell>
          <cell r="H879" t="str">
            <v>盒</v>
          </cell>
          <cell r="I879" t="str">
            <v>浙江瑞瀚医疗器材制造有限公司</v>
          </cell>
        </row>
        <row r="880">
          <cell r="D880">
            <v>187743</v>
          </cell>
          <cell r="E880" t="str">
            <v>注射用替加环素</v>
          </cell>
          <cell r="F880" t="str">
            <v/>
          </cell>
          <cell r="G880" t="str">
            <v>50mgx2支</v>
          </cell>
          <cell r="H880" t="str">
            <v>盒</v>
          </cell>
          <cell r="I880" t="str">
            <v>江苏豪森药业集团有限公司(原:江苏豪森药业股份有限公司)</v>
          </cell>
        </row>
        <row r="881">
          <cell r="D881">
            <v>192626</v>
          </cell>
          <cell r="E881" t="str">
            <v>玉泽皮肤屏障修护调理乳</v>
          </cell>
          <cell r="F881" t="str">
            <v/>
          </cell>
          <cell r="G881" t="str">
            <v>50ml</v>
          </cell>
          <cell r="H881" t="str">
            <v>瓶</v>
          </cell>
          <cell r="I881" t="str">
            <v>上海家化联合股份有限公司</v>
          </cell>
        </row>
        <row r="882">
          <cell r="D882">
            <v>135082</v>
          </cell>
          <cell r="E882" t="str">
            <v>盐酸二甲双胍缓释片</v>
          </cell>
          <cell r="F882" t="str">
            <v/>
          </cell>
          <cell r="G882" t="str">
            <v>0.5g*30片</v>
          </cell>
          <cell r="H882" t="str">
            <v>盒</v>
          </cell>
          <cell r="I882" t="str">
            <v>南昌市飞弘药业有限公司</v>
          </cell>
        </row>
        <row r="883">
          <cell r="D883">
            <v>53710</v>
          </cell>
          <cell r="E883" t="str">
            <v>特定电磁波治疗器</v>
          </cell>
          <cell r="F883" t="str">
            <v/>
          </cell>
          <cell r="G883" t="str">
            <v>TDP-L-I-3</v>
          </cell>
          <cell r="H883" t="str">
            <v>台</v>
          </cell>
          <cell r="I883" t="str">
            <v>重庆市国人医疗器械公司</v>
          </cell>
        </row>
        <row r="884">
          <cell r="D884">
            <v>56754</v>
          </cell>
          <cell r="E884" t="str">
            <v>那格列奈片</v>
          </cell>
          <cell r="F884" t="str">
            <v>唐力</v>
          </cell>
          <cell r="G884" t="str">
            <v>120mgx12片</v>
          </cell>
          <cell r="H884" t="str">
            <v>盒</v>
          </cell>
          <cell r="I884" t="str">
            <v>北京诺华制药有限公司</v>
          </cell>
        </row>
        <row r="885">
          <cell r="D885">
            <v>200862</v>
          </cell>
          <cell r="E885" t="str">
            <v>医用制氧机</v>
          </cell>
          <cell r="F885" t="str">
            <v/>
          </cell>
          <cell r="G885" t="str">
            <v>CR-P3W</v>
          </cell>
          <cell r="H885" t="str">
            <v>台</v>
          </cell>
          <cell r="I885" t="str">
            <v>柯尔(苏州)医疗科技有限公司</v>
          </cell>
        </row>
        <row r="886">
          <cell r="D886">
            <v>100724</v>
          </cell>
          <cell r="E886" t="str">
            <v>田七痛经胶囊</v>
          </cell>
          <cell r="F886" t="str">
            <v/>
          </cell>
          <cell r="G886" t="str">
            <v>0.4gx12粒x2板</v>
          </cell>
          <cell r="H886" t="str">
            <v>盒</v>
          </cell>
          <cell r="I886" t="str">
            <v>云南白药集团股份有限公司</v>
          </cell>
        </row>
        <row r="887">
          <cell r="D887">
            <v>200145</v>
          </cell>
          <cell r="E887" t="str">
            <v>膝部固定带</v>
          </cell>
          <cell r="F887" t="str">
            <v/>
          </cell>
          <cell r="G887" t="str">
            <v>ES-701  L</v>
          </cell>
          <cell r="H887" t="str">
            <v>盒</v>
          </cell>
          <cell r="I887" t="str">
            <v>浙江瑞瀚医疗器材制造有限公司</v>
          </cell>
        </row>
        <row r="888">
          <cell r="D888">
            <v>191130</v>
          </cell>
          <cell r="E888" t="str">
            <v>韩束墨菊深度补水乳</v>
          </cell>
          <cell r="F888" t="str">
            <v/>
          </cell>
          <cell r="G888" t="str">
            <v>175ml</v>
          </cell>
          <cell r="H888" t="str">
            <v>盒</v>
          </cell>
          <cell r="I888" t="str">
            <v>上海上美化妆品有限公司</v>
          </cell>
        </row>
        <row r="889">
          <cell r="D889">
            <v>179367</v>
          </cell>
          <cell r="E889" t="str">
            <v>玉泽皮肤屏障修护洁面凝露</v>
          </cell>
          <cell r="F889" t="str">
            <v/>
          </cell>
          <cell r="G889" t="str">
            <v>150ml</v>
          </cell>
          <cell r="H889" t="str">
            <v>盒</v>
          </cell>
          <cell r="I889" t="str">
            <v>上海家化联合股份有限公司</v>
          </cell>
        </row>
        <row r="890">
          <cell r="D890">
            <v>187174</v>
          </cell>
          <cell r="E890" t="str">
            <v>利宏牌钙铁锌硒软糖（袋装）</v>
          </cell>
          <cell r="F890" t="str">
            <v/>
          </cell>
          <cell r="G890" t="str">
            <v>60g(3gx20粒)</v>
          </cell>
          <cell r="H890" t="str">
            <v>袋</v>
          </cell>
          <cell r="I890" t="str">
            <v>广州市益体健生物工程有限公司 </v>
          </cell>
        </row>
        <row r="891">
          <cell r="D891">
            <v>148422</v>
          </cell>
          <cell r="E891" t="str">
            <v>益母颗粒</v>
          </cell>
          <cell r="F891" t="str">
            <v/>
          </cell>
          <cell r="G891" t="str">
            <v>14gx10袋</v>
          </cell>
          <cell r="H891" t="str">
            <v>盒</v>
          </cell>
          <cell r="I891" t="str">
            <v>仲景宛西制药股份有限公司（原河南省宛西制药股份有限公司）</v>
          </cell>
        </row>
        <row r="892">
          <cell r="D892">
            <v>126498</v>
          </cell>
          <cell r="E892" t="str">
            <v>百雀羚草本水嫩倍现盈透精华水</v>
          </cell>
          <cell r="F892" t="str">
            <v/>
          </cell>
          <cell r="G892" t="str">
            <v>100ml</v>
          </cell>
          <cell r="H892" t="str">
            <v>瓶</v>
          </cell>
          <cell r="I892" t="str">
            <v>上海百雀羚日用化学有限公司</v>
          </cell>
        </row>
        <row r="893">
          <cell r="D893">
            <v>24928</v>
          </cell>
          <cell r="E893" t="str">
            <v>美洛昔康片(宏强)</v>
          </cell>
          <cell r="F893" t="str">
            <v/>
          </cell>
          <cell r="G893" t="str">
            <v>7.5mgx10片</v>
          </cell>
          <cell r="H893" t="str">
            <v>盒</v>
          </cell>
          <cell r="I893" t="str">
            <v>江苏扬子江药业集团有限公司</v>
          </cell>
        </row>
        <row r="894">
          <cell r="D894">
            <v>128601</v>
          </cell>
          <cell r="E894" t="str">
            <v>乐脉丸</v>
          </cell>
          <cell r="F894" t="str">
            <v/>
          </cell>
          <cell r="G894" t="str">
            <v>1.2gx12袋</v>
          </cell>
          <cell r="H894" t="str">
            <v>盒</v>
          </cell>
          <cell r="I894" t="str">
            <v>四川保宁制药有限公司</v>
          </cell>
        </row>
        <row r="895">
          <cell r="D895">
            <v>131839</v>
          </cell>
          <cell r="E895" t="str">
            <v>电子血压计</v>
          </cell>
          <cell r="F895" t="str">
            <v/>
          </cell>
          <cell r="G895" t="str">
            <v>HEM-7206上臂式</v>
          </cell>
          <cell r="H895" t="str">
            <v>台</v>
          </cell>
          <cell r="I895" t="str">
            <v>欧姆龙(大连)有限公司</v>
          </cell>
        </row>
        <row r="896">
          <cell r="D896">
            <v>92766</v>
          </cell>
          <cell r="E896" t="str">
            <v>环孢素软胶囊</v>
          </cell>
          <cell r="F896" t="str">
            <v>田可</v>
          </cell>
          <cell r="G896" t="str">
            <v>25mgx50粒</v>
          </cell>
          <cell r="H896" t="str">
            <v>盒</v>
          </cell>
          <cell r="I896" t="str">
            <v>华北制药股份有限公司</v>
          </cell>
        </row>
        <row r="897">
          <cell r="D897">
            <v>164202</v>
          </cell>
          <cell r="E897" t="str">
            <v>西格列汀二甲双胍片(II)</v>
          </cell>
          <cell r="F897" t="str">
            <v>捷诺达</v>
          </cell>
          <cell r="G897" t="str">
            <v>50mg：850mgx14片x2板</v>
          </cell>
          <cell r="H897" t="str">
            <v>盒</v>
          </cell>
          <cell r="I897" t="str">
            <v>MSD Pharma (Singapore) Pte. Ltd.</v>
          </cell>
        </row>
        <row r="898">
          <cell r="D898">
            <v>135781</v>
          </cell>
          <cell r="E898" t="str">
            <v>扶正化瘀胶囊</v>
          </cell>
          <cell r="F898" t="str">
            <v/>
          </cell>
          <cell r="G898" t="str">
            <v>0.3gx60粒</v>
          </cell>
          <cell r="H898" t="str">
            <v>盒</v>
          </cell>
          <cell r="I898" t="str">
            <v/>
          </cell>
        </row>
        <row r="899">
          <cell r="D899">
            <v>191375</v>
          </cell>
          <cell r="E899" t="str">
            <v>消肿镇痛膏</v>
          </cell>
          <cell r="F899" t="str">
            <v/>
          </cell>
          <cell r="G899" t="str">
            <v>7cmx10cmx5片</v>
          </cell>
          <cell r="H899" t="str">
            <v>盒</v>
          </cell>
          <cell r="I899" t="str">
            <v>四川厚生天佐药业有限公司</v>
          </cell>
        </row>
        <row r="900">
          <cell r="D900">
            <v>112534</v>
          </cell>
          <cell r="E900" t="str">
            <v>小牛血去蛋白提取物眼用凝胶</v>
          </cell>
          <cell r="F900" t="str">
            <v/>
          </cell>
          <cell r="G900" t="str">
            <v>5g(20%)</v>
          </cell>
          <cell r="H900" t="str">
            <v>支</v>
          </cell>
          <cell r="I900" t="str">
            <v>沈阳兴齐眼药股份有限公司(原沈阳兴齐制药)</v>
          </cell>
        </row>
        <row r="901">
          <cell r="D901">
            <v>44884</v>
          </cell>
          <cell r="E901" t="str">
            <v>盐酸头孢他美酯片(特普欣)</v>
          </cell>
          <cell r="F901" t="str">
            <v/>
          </cell>
          <cell r="G901" t="str">
            <v>181.3mgx12片</v>
          </cell>
          <cell r="H901" t="str">
            <v>盒</v>
          </cell>
          <cell r="I901" t="str">
            <v>成都倍特药业有限公司(原四川方向药业有限责任公司)</v>
          </cell>
        </row>
        <row r="902">
          <cell r="D902">
            <v>169187</v>
          </cell>
          <cell r="E902" t="str">
            <v>通窍鼻炎片</v>
          </cell>
          <cell r="F902" t="str">
            <v/>
          </cell>
          <cell r="G902" t="str">
            <v>0.3gx40片</v>
          </cell>
          <cell r="H902" t="str">
            <v>盒</v>
          </cell>
          <cell r="I902" t="str">
            <v>吉林省松辽制药有限公司(原:四平市吉特药业有限公司)</v>
          </cell>
        </row>
        <row r="903">
          <cell r="D903">
            <v>16570</v>
          </cell>
          <cell r="E903" t="str">
            <v>美敏伪麻溶液</v>
          </cell>
          <cell r="F903" t="str">
            <v/>
          </cell>
          <cell r="G903" t="str">
            <v>100ml(成人)</v>
          </cell>
          <cell r="H903" t="str">
            <v>瓶</v>
          </cell>
          <cell r="I903" t="str">
            <v>惠氏制药有限公司</v>
          </cell>
        </row>
        <row r="904">
          <cell r="D904">
            <v>87611</v>
          </cell>
          <cell r="E904" t="str">
            <v>维生素C含片</v>
          </cell>
          <cell r="F904" t="str">
            <v/>
          </cell>
          <cell r="G904" t="str">
            <v>0.65gx30片草莓味
</v>
          </cell>
          <cell r="H904" t="str">
            <v>盒</v>
          </cell>
          <cell r="I904" t="str">
            <v>江苏艾兰得营养品有限公司</v>
          </cell>
        </row>
        <row r="905">
          <cell r="D905">
            <v>88744</v>
          </cell>
          <cell r="E905" t="str">
            <v>盐酸普拉克索片</v>
          </cell>
          <cell r="F905" t="str">
            <v>森福罗</v>
          </cell>
          <cell r="G905" t="str">
            <v>0.25mgx30s</v>
          </cell>
          <cell r="H905" t="str">
            <v>盒</v>
          </cell>
          <cell r="I905" t="str">
            <v>德国贝朗 </v>
          </cell>
        </row>
        <row r="906">
          <cell r="D906">
            <v>130902</v>
          </cell>
          <cell r="E906" t="str">
            <v>精制狗皮膏</v>
          </cell>
          <cell r="F906" t="str">
            <v/>
          </cell>
          <cell r="G906" t="str">
            <v>8cmx13cmx4贴x2袋(打孔透气型)</v>
          </cell>
          <cell r="H906" t="str">
            <v>盒</v>
          </cell>
          <cell r="I906" t="str">
            <v>桂林天和药业股份有限公司</v>
          </cell>
        </row>
        <row r="907">
          <cell r="D907">
            <v>139127</v>
          </cell>
          <cell r="E907" t="str">
            <v>冰王头屑净</v>
          </cell>
          <cell r="F907" t="str">
            <v/>
          </cell>
          <cell r="G907" t="str">
            <v>50ml</v>
          </cell>
          <cell r="H907" t="str">
            <v>瓶</v>
          </cell>
          <cell r="I907" t="str">
            <v>平舆冰王生物工程有限公司</v>
          </cell>
        </row>
        <row r="908">
          <cell r="D908">
            <v>29230</v>
          </cell>
          <cell r="E908" t="str">
            <v>喉舒宁片</v>
          </cell>
          <cell r="F908" t="str">
            <v/>
          </cell>
          <cell r="G908" t="str">
            <v>12片x2板(薄膜衣)</v>
          </cell>
          <cell r="H908" t="str">
            <v>盒</v>
          </cell>
          <cell r="I908" t="str">
            <v>广州诺金制药有限公司</v>
          </cell>
        </row>
        <row r="909">
          <cell r="D909">
            <v>23861</v>
          </cell>
          <cell r="E909" t="str">
            <v>天然胶乳橡胶避孕套（多乐士）</v>
          </cell>
          <cell r="F909" t="str">
            <v/>
          </cell>
          <cell r="G909" t="str">
            <v>12只(梦幻加倍润滑型)</v>
          </cell>
          <cell r="H909" t="str">
            <v>盒</v>
          </cell>
          <cell r="I909" t="str">
            <v>GUMMITECH INDUSTRIES SDN.BHD(马来西亚)</v>
          </cell>
        </row>
        <row r="910">
          <cell r="D910">
            <v>100254</v>
          </cell>
          <cell r="E910" t="str">
            <v>氯沙坦钾片</v>
          </cell>
          <cell r="F910" t="str">
            <v/>
          </cell>
          <cell r="G910" t="str">
            <v>50mgx7片</v>
          </cell>
          <cell r="H910" t="str">
            <v>盒</v>
          </cell>
          <cell r="I910" t="str">
            <v>浙江华海药业股份有限公司</v>
          </cell>
        </row>
        <row r="911">
          <cell r="D911">
            <v>3204</v>
          </cell>
          <cell r="E911" t="str">
            <v>对乙酰氨基酚栓(小儿退热栓)</v>
          </cell>
          <cell r="F911" t="str">
            <v/>
          </cell>
          <cell r="G911" t="str">
            <v>0.3gx10枚</v>
          </cell>
          <cell r="H911" t="str">
            <v>盒</v>
          </cell>
          <cell r="I911" t="str">
            <v>湖北东信药业有限公司</v>
          </cell>
        </row>
        <row r="912">
          <cell r="D912">
            <v>153446</v>
          </cell>
          <cell r="E912" t="str">
            <v>济生肾气丸</v>
          </cell>
          <cell r="F912" t="str">
            <v/>
          </cell>
          <cell r="G912" t="str">
            <v>100gx3瓶</v>
          </cell>
          <cell r="H912" t="str">
            <v>盒</v>
          </cell>
          <cell r="I912" t="str">
            <v>太极集团浙江东方制药有限公司</v>
          </cell>
        </row>
        <row r="913">
          <cell r="D913">
            <v>27853</v>
          </cell>
          <cell r="E913" t="str">
            <v>格列吡嗪片</v>
          </cell>
          <cell r="F913" t="str">
            <v/>
          </cell>
          <cell r="G913" t="str">
            <v>5mgx60片</v>
          </cell>
          <cell r="H913" t="str">
            <v>瓶</v>
          </cell>
          <cell r="I913" t="str">
            <v>贵州圣济堂制药有限公司</v>
          </cell>
        </row>
        <row r="914">
          <cell r="D914">
            <v>127395</v>
          </cell>
          <cell r="E914" t="str">
            <v>明目上清片</v>
          </cell>
          <cell r="F914" t="str">
            <v/>
          </cell>
          <cell r="G914" t="str">
            <v>0.6gx48片</v>
          </cell>
          <cell r="H914" t="str">
            <v>盒</v>
          </cell>
          <cell r="I914" t="str">
            <v>吉林玉仁制药股份有限公司(原通化鸿淘茂药业有限公司)</v>
          </cell>
        </row>
        <row r="915">
          <cell r="D915">
            <v>21196</v>
          </cell>
          <cell r="E915" t="str">
            <v>单硝酸异山梨酯缓释胶囊(IV)</v>
          </cell>
          <cell r="F915" t="str">
            <v>异乐定</v>
          </cell>
          <cell r="G915" t="str">
            <v>50mgx10粒</v>
          </cell>
          <cell r="H915" t="str">
            <v>盒</v>
          </cell>
          <cell r="I915" t="str">
            <v>优时比（珠海）制药有限公司（原珠海许瓦兹制药有限公司）</v>
          </cell>
        </row>
        <row r="916">
          <cell r="D916">
            <v>202189</v>
          </cell>
          <cell r="E916" t="str">
            <v>双氯芬酸钠喷雾剂</v>
          </cell>
          <cell r="F916" t="str">
            <v/>
          </cell>
          <cell r="G916" t="str">
            <v>8ml:80mg</v>
          </cell>
          <cell r="H916" t="str">
            <v>盒</v>
          </cell>
          <cell r="I916" t="str">
            <v>山东京卫制药有限公司</v>
          </cell>
        </row>
        <row r="917">
          <cell r="D917">
            <v>40015</v>
          </cell>
          <cell r="E917" t="str">
            <v>贞芪扶正胶囊</v>
          </cell>
          <cell r="F917" t="str">
            <v/>
          </cell>
          <cell r="G917" t="str">
            <v>60粒</v>
          </cell>
          <cell r="H917" t="str">
            <v>瓶</v>
          </cell>
          <cell r="I917" t="str">
            <v>甘肃扶正药业科技有限公司</v>
          </cell>
        </row>
        <row r="918">
          <cell r="D918">
            <v>106273</v>
          </cell>
          <cell r="E918" t="str">
            <v>艾塞那肽注射液</v>
          </cell>
          <cell r="F918" t="str">
            <v>百泌达</v>
          </cell>
          <cell r="G918" t="str">
            <v>5ug</v>
          </cell>
          <cell r="H918" t="str">
            <v>支</v>
          </cell>
          <cell r="I918" t="str">
            <v/>
          </cell>
        </row>
        <row r="919">
          <cell r="D919">
            <v>200142</v>
          </cell>
          <cell r="E919" t="str">
            <v>腕关节固定带</v>
          </cell>
          <cell r="F919" t="str">
            <v/>
          </cell>
          <cell r="G919" t="str">
            <v>WS-301  单一尺寸</v>
          </cell>
          <cell r="H919" t="str">
            <v>盒</v>
          </cell>
          <cell r="I919" t="str">
            <v>浙江瑞瀚医疗器材制造有限公司</v>
          </cell>
        </row>
        <row r="920">
          <cell r="D920">
            <v>191022</v>
          </cell>
          <cell r="E920" t="str">
            <v>弹性绷带</v>
          </cell>
          <cell r="F920" t="str">
            <v/>
          </cell>
          <cell r="G920" t="str">
            <v>腰部用（加强型）黑色 普通：65-85cm(M)</v>
          </cell>
          <cell r="H920" t="str">
            <v>盒</v>
          </cell>
          <cell r="I920" t="str">
            <v>日本兴和株式会社</v>
          </cell>
        </row>
        <row r="921">
          <cell r="D921">
            <v>126569</v>
          </cell>
          <cell r="E921" t="str">
            <v>夏枯草颗粒</v>
          </cell>
          <cell r="F921" t="str">
            <v/>
          </cell>
          <cell r="G921" t="str">
            <v>2gx8袋</v>
          </cell>
          <cell r="H921" t="str">
            <v>盒</v>
          </cell>
          <cell r="I921" t="str">
            <v>江苏晨牌药业集团股份有限公司（原江苏晨牌药业）</v>
          </cell>
        </row>
        <row r="922">
          <cell r="D922">
            <v>201080</v>
          </cell>
          <cell r="E922" t="str">
            <v>手臂吊带</v>
          </cell>
          <cell r="F922" t="str">
            <v/>
          </cell>
          <cell r="G922" t="str">
            <v>3087（XL）</v>
          </cell>
          <cell r="H922" t="str">
            <v>盒</v>
          </cell>
          <cell r="I922" t="str">
            <v>彪仕医技股份有限公司</v>
          </cell>
        </row>
        <row r="923">
          <cell r="D923">
            <v>124701</v>
          </cell>
          <cell r="E923" t="str">
            <v>芪胶升白胶囊</v>
          </cell>
          <cell r="F923" t="str">
            <v/>
          </cell>
          <cell r="G923" t="str">
            <v>0.5gx36粒</v>
          </cell>
          <cell r="H923" t="str">
            <v>盒</v>
          </cell>
          <cell r="I923" t="str">
            <v>贵州汉方药业有限公司</v>
          </cell>
        </row>
        <row r="924">
          <cell r="D924">
            <v>188794</v>
          </cell>
          <cell r="E924" t="str">
            <v>医用射线防护眼镜</v>
          </cell>
          <cell r="F924" t="str">
            <v/>
          </cell>
          <cell r="G924" t="str">
            <v>老视型（LS）LS802 +4.00D</v>
          </cell>
          <cell r="H924" t="str">
            <v>副</v>
          </cell>
          <cell r="I924" t="str">
            <v>武汉宝利莱眼镜科技有限公司</v>
          </cell>
        </row>
        <row r="925">
          <cell r="D925">
            <v>55529</v>
          </cell>
          <cell r="E925" t="str">
            <v>喉痛灵颗粒</v>
          </cell>
          <cell r="F925" t="str">
            <v/>
          </cell>
          <cell r="G925" t="str">
            <v>10g×10袋</v>
          </cell>
          <cell r="H925" t="str">
            <v>盒</v>
          </cell>
          <cell r="I925" t="str">
            <v>广西禅方药业有限公司</v>
          </cell>
        </row>
        <row r="926">
          <cell r="D926">
            <v>8440</v>
          </cell>
          <cell r="E926" t="str">
            <v>康氏真菌清</v>
          </cell>
          <cell r="F926" t="str">
            <v/>
          </cell>
          <cell r="G926" t="str">
            <v>30g+60ml</v>
          </cell>
          <cell r="H926" t="str">
            <v>套</v>
          </cell>
          <cell r="I926" t="str">
            <v>沈阳康氏医药保健有限公司</v>
          </cell>
        </row>
        <row r="927">
          <cell r="D927">
            <v>105510</v>
          </cell>
          <cell r="E927" t="str">
            <v>健康秤</v>
          </cell>
          <cell r="F927" t="str">
            <v/>
          </cell>
          <cell r="G927" t="str">
            <v>BR2017</v>
          </cell>
          <cell r="H927" t="str">
            <v>个</v>
          </cell>
          <cell r="I927" t="str">
            <v>广东香山衡器集团股份有限公司</v>
          </cell>
        </row>
        <row r="928">
          <cell r="D928">
            <v>185642</v>
          </cell>
          <cell r="E928" t="str">
            <v>血糖仪套包</v>
          </cell>
          <cell r="F928" t="str">
            <v>拜安康</v>
          </cell>
          <cell r="G928" t="str">
            <v>血糖仪（1816）+50次试/瓶+一次性使用采血针</v>
          </cell>
          <cell r="H928" t="str">
            <v>套</v>
          </cell>
          <cell r="I928" t="str">
            <v>Ascensia Diabetes Care US Inc. 安晟信糖尿病保健美国股份有限公司</v>
          </cell>
        </row>
        <row r="929">
          <cell r="D929">
            <v>203500</v>
          </cell>
          <cell r="E929" t="str">
            <v>颈部固定器</v>
          </cell>
          <cell r="F929" t="str">
            <v/>
          </cell>
          <cell r="G929" t="str">
            <v>OH-005 S/M</v>
          </cell>
          <cell r="H929" t="str">
            <v>盒</v>
          </cell>
          <cell r="I929" t="str">
            <v>浙江瑞瀚医疗器材制造有限公司</v>
          </cell>
        </row>
        <row r="930">
          <cell r="D930">
            <v>200156</v>
          </cell>
          <cell r="E930" t="str">
            <v>肘关节固定带</v>
          </cell>
          <cell r="F930" t="str">
            <v/>
          </cell>
          <cell r="G930" t="str">
            <v>ES-201  M</v>
          </cell>
          <cell r="H930" t="str">
            <v>盒</v>
          </cell>
          <cell r="I930" t="str">
            <v>浙江瑞瀚医疗器材制造有限公司</v>
          </cell>
        </row>
        <row r="931">
          <cell r="D931">
            <v>58130</v>
          </cell>
          <cell r="E931" t="str">
            <v>磷酸腺嘌呤片</v>
          </cell>
          <cell r="F931" t="str">
            <v/>
          </cell>
          <cell r="G931" t="str">
            <v>10mgx100片</v>
          </cell>
          <cell r="H931" t="str">
            <v>瓶</v>
          </cell>
          <cell r="I931" t="str">
            <v>地奥集团成都药业股份有限公司</v>
          </cell>
        </row>
        <row r="932">
          <cell r="D932">
            <v>160855</v>
          </cell>
          <cell r="E932" t="str">
            <v>医用静脉曲张压缩袜</v>
          </cell>
          <cell r="F932" t="str">
            <v/>
          </cell>
          <cell r="G932" t="str">
            <v>Ⅱ级中筒式M</v>
          </cell>
          <cell r="H932" t="str">
            <v>盒</v>
          </cell>
          <cell r="I932" t="str">
            <v>浙江拓臻医疗科技有限公司</v>
          </cell>
        </row>
        <row r="933">
          <cell r="D933">
            <v>41217</v>
          </cell>
          <cell r="E933" t="str">
            <v>颈椎牵引器</v>
          </cell>
          <cell r="F933" t="str">
            <v/>
          </cell>
          <cell r="G933" t="str">
            <v>A型(韩式)</v>
          </cell>
          <cell r="H933" t="str">
            <v>个</v>
          </cell>
          <cell r="I933" t="str">
            <v>江苏鱼跃医疗设备股份有限公司</v>
          </cell>
        </row>
        <row r="934">
          <cell r="D934">
            <v>194937</v>
          </cell>
          <cell r="E934" t="str">
            <v>枸橼酸托法替布片</v>
          </cell>
          <cell r="F934" t="str">
            <v/>
          </cell>
          <cell r="G934" t="str">
            <v>5mg*14片*2板</v>
          </cell>
          <cell r="H934" t="str">
            <v>盒</v>
          </cell>
          <cell r="I934" t="str">
            <v>正大天晴药业集团股份有限公司</v>
          </cell>
        </row>
        <row r="935">
          <cell r="D935">
            <v>155448</v>
          </cell>
          <cell r="E935" t="str">
            <v>培哚普利叔丁胺片</v>
          </cell>
          <cell r="F935" t="str">
            <v/>
          </cell>
          <cell r="G935" t="str">
            <v>2mgx24片</v>
          </cell>
          <cell r="H935" t="str">
            <v>盒</v>
          </cell>
          <cell r="I935" t="str">
            <v>上药东英(江苏)药业有限公司</v>
          </cell>
        </row>
        <row r="936">
          <cell r="D936">
            <v>111503</v>
          </cell>
          <cell r="E936" t="str">
            <v>复方木尼孜其颗粒</v>
          </cell>
          <cell r="F936" t="str">
            <v/>
          </cell>
          <cell r="G936" t="str">
            <v>6gx9袋</v>
          </cell>
          <cell r="H936" t="str">
            <v>盒</v>
          </cell>
          <cell r="I936" t="str">
            <v>新疆维吾尔药业有限责任公司</v>
          </cell>
        </row>
        <row r="937">
          <cell r="D937">
            <v>64092</v>
          </cell>
          <cell r="E937" t="str">
            <v>复方斑蝥胶囊</v>
          </cell>
          <cell r="F937" t="str">
            <v/>
          </cell>
          <cell r="G937" t="str">
            <v>0.25gx12粒x5板</v>
          </cell>
          <cell r="H937" t="str">
            <v>盒</v>
          </cell>
          <cell r="I937" t="str">
            <v>贵州益佰制药股份有限公司</v>
          </cell>
        </row>
        <row r="938">
          <cell r="D938">
            <v>118901</v>
          </cell>
          <cell r="E938" t="str">
            <v>电子血压计(欧姆龙)</v>
          </cell>
          <cell r="F938" t="str">
            <v/>
          </cell>
          <cell r="G938" t="str">
            <v>HEM-6116(手腕式)</v>
          </cell>
          <cell r="H938" t="str">
            <v>台</v>
          </cell>
          <cell r="I938" t="str">
            <v>欧姆龙(大连)有限公司</v>
          </cell>
        </row>
        <row r="939">
          <cell r="D939">
            <v>195858</v>
          </cell>
          <cell r="E939" t="str">
            <v>臂式电子血压计</v>
          </cell>
          <cell r="F939" t="str">
            <v/>
          </cell>
          <cell r="G939" t="str">
            <v>AES-U281</v>
          </cell>
          <cell r="H939" t="str">
            <v>台</v>
          </cell>
          <cell r="I939" t="str">
            <v>深圳市爱立康医疗股份有限公司</v>
          </cell>
        </row>
        <row r="940">
          <cell r="D940">
            <v>186826</v>
          </cell>
          <cell r="E940" t="str">
            <v>电子血压计</v>
          </cell>
          <cell r="F940" t="str">
            <v/>
          </cell>
          <cell r="G940" t="str">
            <v>J761</v>
          </cell>
          <cell r="H940" t="str">
            <v>台</v>
          </cell>
          <cell r="I940" t="str">
            <v>欧姆龙健康医疗株式会社</v>
          </cell>
        </row>
        <row r="941">
          <cell r="D941">
            <v>193350</v>
          </cell>
          <cell r="E941" t="str">
            <v>盐酸特比萘芬阴道泡腾片</v>
          </cell>
          <cell r="F941" t="str">
            <v>丁克</v>
          </cell>
          <cell r="G941" t="str">
            <v>50mgx3片</v>
          </cell>
          <cell r="H941" t="str">
            <v>盒</v>
          </cell>
          <cell r="I941" t="str">
            <v>齐鲁制药有限公司</v>
          </cell>
        </row>
        <row r="942">
          <cell r="D942">
            <v>40879</v>
          </cell>
          <cell r="E942" t="str">
            <v>盐酸氟西汀分散片</v>
          </cell>
          <cell r="F942" t="str">
            <v>百优解</v>
          </cell>
          <cell r="G942" t="str">
            <v>20mgx28片</v>
          </cell>
          <cell r="H942" t="str">
            <v>盒</v>
          </cell>
          <cell r="I942" t="str">
            <v>礼来苏州制药有限公司</v>
          </cell>
        </row>
        <row r="943">
          <cell r="D943">
            <v>141247</v>
          </cell>
          <cell r="E943" t="str">
            <v>补血益母丸</v>
          </cell>
          <cell r="F943" t="str">
            <v/>
          </cell>
          <cell r="G943" t="str">
            <v>12gx6袋</v>
          </cell>
          <cell r="H943" t="str">
            <v>盒</v>
          </cell>
          <cell r="I943" t="str">
            <v>株洲千金药业股份有限公司</v>
          </cell>
        </row>
        <row r="944">
          <cell r="D944">
            <v>147216</v>
          </cell>
          <cell r="E944" t="str">
            <v>百雀羚肌初赋活抗皱菁华霜</v>
          </cell>
          <cell r="F944" t="str">
            <v/>
          </cell>
          <cell r="G944" t="str">
            <v>50g</v>
          </cell>
          <cell r="H944" t="str">
            <v>瓶</v>
          </cell>
          <cell r="I944" t="str">
            <v>上海百雀羚日用化学有限公司</v>
          </cell>
        </row>
        <row r="945">
          <cell r="D945">
            <v>115673</v>
          </cell>
          <cell r="E945" t="str">
            <v>黑骨藤追风活络胶囊</v>
          </cell>
          <cell r="F945" t="str">
            <v/>
          </cell>
          <cell r="G945" t="str">
            <v>0.3gx12粒x3板</v>
          </cell>
          <cell r="H945" t="str">
            <v>盒</v>
          </cell>
          <cell r="I945" t="str">
            <v>国药集团同济堂(贵州)制药有限公司(原贵州同济堂制药)</v>
          </cell>
        </row>
        <row r="946">
          <cell r="D946">
            <v>198418</v>
          </cell>
          <cell r="E946" t="str">
            <v>电子血压计</v>
          </cell>
          <cell r="F946" t="str">
            <v/>
          </cell>
          <cell r="G946" t="str">
            <v>HEM-6160</v>
          </cell>
          <cell r="H946" t="str">
            <v>台</v>
          </cell>
          <cell r="I946" t="str">
            <v>欧姆龙(大连)有限公司</v>
          </cell>
        </row>
        <row r="947">
          <cell r="D947">
            <v>73105</v>
          </cell>
          <cell r="E947" t="str">
            <v>噻托溴铵粉吸入剂(吸入粉雾剂)</v>
          </cell>
          <cell r="F947" t="str">
            <v>天晴速乐</v>
          </cell>
          <cell r="G947" t="str">
            <v>18微克x10粒</v>
          </cell>
          <cell r="H947" t="str">
            <v>盒</v>
          </cell>
          <cell r="I947" t="str">
            <v>正大天晴药业集团股份有限公司</v>
          </cell>
        </row>
        <row r="948">
          <cell r="D948">
            <v>56226</v>
          </cell>
          <cell r="E948" t="str">
            <v>盐酸西替利嗪片(西可韦)</v>
          </cell>
          <cell r="F948" t="str">
            <v/>
          </cell>
          <cell r="G948" t="str">
            <v>10mgx12片</v>
          </cell>
          <cell r="H948" t="str">
            <v>盒</v>
          </cell>
          <cell r="I948" t="str">
            <v>苏州东瑞制药有限公司</v>
          </cell>
        </row>
        <row r="949">
          <cell r="D949">
            <v>201323</v>
          </cell>
          <cell r="E949" t="str">
            <v>医用免洗手消毒液</v>
          </cell>
          <cell r="F949" t="str">
            <v/>
          </cell>
          <cell r="G949" t="str">
            <v>100ml</v>
          </cell>
          <cell r="H949" t="str">
            <v>瓶</v>
          </cell>
          <cell r="I949" t="str">
            <v>四川滋兴生物科技有限公司</v>
          </cell>
        </row>
        <row r="950">
          <cell r="D950">
            <v>152744</v>
          </cell>
          <cell r="E950" t="str">
            <v>一次性使用无菌换药包</v>
          </cell>
          <cell r="F950" t="str">
            <v/>
          </cell>
          <cell r="G950" t="str">
            <v>1套(灭菌型)</v>
          </cell>
          <cell r="H950" t="str">
            <v>套</v>
          </cell>
          <cell r="I950" t="str">
            <v>振德医疗用品股份有限公司</v>
          </cell>
        </row>
        <row r="951">
          <cell r="D951">
            <v>171252</v>
          </cell>
          <cell r="E951" t="str">
            <v>缩泉丸</v>
          </cell>
          <cell r="F951" t="str">
            <v/>
          </cell>
          <cell r="G951" t="str">
            <v>45g（水丸）</v>
          </cell>
          <cell r="H951" t="str">
            <v>瓶</v>
          </cell>
          <cell r="I951" t="str">
            <v>广东沙溪制药有限公司（原：广东益和堂制药有限公司）</v>
          </cell>
        </row>
        <row r="952">
          <cell r="D952">
            <v>166882</v>
          </cell>
          <cell r="E952" t="str">
            <v>滴露泡沫抑菌洗手液</v>
          </cell>
          <cell r="F952" t="str">
            <v/>
          </cell>
          <cell r="G952" t="str">
            <v>250ml（樱桃芬芳）</v>
          </cell>
          <cell r="H952" t="str">
            <v>瓶</v>
          </cell>
          <cell r="I952" t="str">
            <v>利洁时家化(中国)有限公司</v>
          </cell>
        </row>
        <row r="953">
          <cell r="D953">
            <v>45180</v>
          </cell>
          <cell r="E953" t="str">
            <v>盐酸洛美沙星滴眼液</v>
          </cell>
          <cell r="F953" t="str">
            <v/>
          </cell>
          <cell r="G953" t="str">
            <v>8ml（0.3%）</v>
          </cell>
          <cell r="H953" t="str">
            <v>盒</v>
          </cell>
          <cell r="I953" t="str">
            <v>江苏汉晨药业有限公司</v>
          </cell>
        </row>
        <row r="954">
          <cell r="D954">
            <v>147152</v>
          </cell>
          <cell r="E954" t="str">
            <v>西瓜霜喉口宝含片</v>
          </cell>
          <cell r="F954" t="str">
            <v/>
          </cell>
          <cell r="G954" t="str">
            <v>薄荷味28.8g（8袋x2片）</v>
          </cell>
          <cell r="H954" t="str">
            <v>盒</v>
          </cell>
          <cell r="I954" t="str">
            <v>桂林三金大健康产业有限公司</v>
          </cell>
        </row>
        <row r="955">
          <cell r="D955">
            <v>170173</v>
          </cell>
          <cell r="E955" t="str">
            <v>脱脂棉球</v>
          </cell>
          <cell r="F955" t="str">
            <v/>
          </cell>
          <cell r="G955" t="str">
            <v>50g（0.5gx100粒）</v>
          </cell>
          <cell r="H955" t="str">
            <v>袋</v>
          </cell>
          <cell r="I955" t="str">
            <v>振德医疗用品股份有限公司</v>
          </cell>
        </row>
        <row r="956">
          <cell r="D956">
            <v>189583</v>
          </cell>
          <cell r="E956" t="str">
            <v>高渗海水鼻腔喷雾器</v>
          </cell>
          <cell r="F956" t="str">
            <v/>
          </cell>
          <cell r="G956" t="str">
            <v>30ml</v>
          </cell>
          <cell r="H956" t="str">
            <v>盒</v>
          </cell>
          <cell r="I956" t="str">
            <v>广州零界医药有限公司</v>
          </cell>
        </row>
        <row r="957">
          <cell r="D957">
            <v>38928</v>
          </cell>
          <cell r="E957" t="str">
            <v>磷酸铝凝胶</v>
          </cell>
          <cell r="F957" t="str">
            <v/>
          </cell>
          <cell r="G957" t="str">
            <v>16gx10袋</v>
          </cell>
          <cell r="H957" t="str">
            <v>盒</v>
          </cell>
          <cell r="I957" t="str">
            <v>台湾葡萄王生技股份有限公司</v>
          </cell>
        </row>
        <row r="958">
          <cell r="D958">
            <v>188738</v>
          </cell>
          <cell r="E958" t="str">
            <v>利多卡因凝胶贴膏</v>
          </cell>
          <cell r="F958" t="str">
            <v>得百宁</v>
          </cell>
          <cell r="G958" t="str">
            <v>14cmx10cmx4贴/盒</v>
          </cell>
          <cell r="H958" t="str">
            <v>盒</v>
          </cell>
          <cell r="I958" t="str">
            <v>北京泰德制药股份有限公司</v>
          </cell>
        </row>
        <row r="959">
          <cell r="D959">
            <v>112547</v>
          </cell>
          <cell r="E959" t="str">
            <v>麻杏止咳糖浆</v>
          </cell>
          <cell r="F959" t="str">
            <v/>
          </cell>
          <cell r="G959" t="str">
            <v>150ml</v>
          </cell>
          <cell r="H959" t="str">
            <v>瓶</v>
          </cell>
          <cell r="I959" t="str">
            <v>太极集团四川南充制药有限公司</v>
          </cell>
        </row>
        <row r="960">
          <cell r="D960">
            <v>66902</v>
          </cell>
          <cell r="E960" t="str">
            <v>恩他卡朋片(珂丹)</v>
          </cell>
          <cell r="F960" t="str">
            <v/>
          </cell>
          <cell r="G960" t="str">
            <v>0.2gx30片</v>
          </cell>
          <cell r="H960" t="str">
            <v>瓶</v>
          </cell>
          <cell r="I960" t="str">
            <v/>
          </cell>
        </row>
        <row r="961">
          <cell r="D961">
            <v>168760</v>
          </cell>
          <cell r="E961" t="str">
            <v>益母草膏</v>
          </cell>
          <cell r="F961" t="str">
            <v/>
          </cell>
          <cell r="G961" t="str">
            <v>250g</v>
          </cell>
          <cell r="H961" t="str">
            <v>瓶</v>
          </cell>
          <cell r="I961" t="str">
            <v>太极集团浙江东方制药有限公司</v>
          </cell>
        </row>
        <row r="962">
          <cell r="D962">
            <v>195688</v>
          </cell>
          <cell r="E962" t="str">
            <v>聚氨酯避孕套</v>
          </cell>
          <cell r="F962" t="str">
            <v/>
          </cell>
          <cell r="G962" t="str">
            <v>光面 54mm 2只(零感)</v>
          </cell>
          <cell r="H962" t="str">
            <v>盒</v>
          </cell>
          <cell r="I962" t="str">
            <v>兰州科天健康科技股份有限公司</v>
          </cell>
        </row>
        <row r="963">
          <cell r="D963">
            <v>198039</v>
          </cell>
          <cell r="E963" t="str">
            <v>天麻头痛片</v>
          </cell>
          <cell r="F963" t="str">
            <v/>
          </cell>
          <cell r="G963" t="str">
            <v>0.31gx28片（薄膜衣）</v>
          </cell>
          <cell r="H963" t="str">
            <v>盒</v>
          </cell>
          <cell r="I963" t="str">
            <v>大连天山药业有限公司</v>
          </cell>
        </row>
        <row r="964">
          <cell r="D964">
            <v>203057</v>
          </cell>
          <cell r="E964" t="str">
            <v>仙芝楼牌破壁灵芝孢子粉胶囊</v>
          </cell>
          <cell r="F964" t="str">
            <v/>
          </cell>
          <cell r="G964" t="str">
            <v>250mgx80粒x3瓶</v>
          </cell>
          <cell r="H964" t="str">
            <v>盒</v>
          </cell>
          <cell r="I964" t="str">
            <v>福建仙芝楼生物科技有限公司</v>
          </cell>
        </row>
        <row r="965">
          <cell r="D965">
            <v>8319</v>
          </cell>
          <cell r="E965" t="str">
            <v>血压计</v>
          </cell>
          <cell r="F965" t="str">
            <v/>
          </cell>
          <cell r="G965" t="str">
            <v>台式</v>
          </cell>
          <cell r="H965" t="str">
            <v>台</v>
          </cell>
          <cell r="I965" t="str">
            <v>江苏鱼跃医疗设备股份有限公司</v>
          </cell>
        </row>
        <row r="966">
          <cell r="D966">
            <v>115725</v>
          </cell>
          <cell r="E966" t="str">
            <v>冬虫夏草菌丝体口服液(大光荣)</v>
          </cell>
          <cell r="F966" t="str">
            <v/>
          </cell>
          <cell r="G966" t="str">
            <v>250mlx3瓶</v>
          </cell>
          <cell r="H966" t="str">
            <v>提</v>
          </cell>
          <cell r="I966" t="str">
            <v>顺昌县幸福来保健品有限公司</v>
          </cell>
        </row>
        <row r="967">
          <cell r="D967">
            <v>3351</v>
          </cell>
          <cell r="E967" t="str">
            <v>复方土槿皮酊</v>
          </cell>
          <cell r="F967" t="str">
            <v/>
          </cell>
          <cell r="G967" t="str">
            <v>15ml</v>
          </cell>
          <cell r="H967" t="str">
            <v>瓶</v>
          </cell>
          <cell r="I967" t="str">
            <v>广东恒健制药有限公司(原:江门市恒健药业有限公司)</v>
          </cell>
        </row>
        <row r="968">
          <cell r="D968">
            <v>181795</v>
          </cell>
          <cell r="E968" t="str">
            <v>电子血压计</v>
          </cell>
          <cell r="F968" t="str">
            <v/>
          </cell>
          <cell r="G968" t="str">
            <v>J750（上臂式）</v>
          </cell>
          <cell r="H968" t="str">
            <v>台</v>
          </cell>
          <cell r="I968" t="str">
            <v>欧姆龙健康医疗株式会社</v>
          </cell>
        </row>
        <row r="969">
          <cell r="D969">
            <v>137276</v>
          </cell>
          <cell r="E969" t="str">
            <v>疝气带（疝敷托）</v>
          </cell>
          <cell r="F969" t="str">
            <v/>
          </cell>
          <cell r="G969" t="str">
            <v>DFR/SFT-ⅠXXL(成人)</v>
          </cell>
          <cell r="H969" t="str">
            <v>盒</v>
          </cell>
          <cell r="I969" t="str">
            <v>成都东方人健康产业有限责任公司</v>
          </cell>
        </row>
        <row r="970">
          <cell r="D970">
            <v>53709</v>
          </cell>
          <cell r="E970" t="str">
            <v>特定电磁波治疗器</v>
          </cell>
          <cell r="F970" t="str">
            <v/>
          </cell>
          <cell r="G970" t="str">
            <v>TDP-L-I-6A</v>
          </cell>
          <cell r="H970" t="str">
            <v>台</v>
          </cell>
          <cell r="I970" t="str">
            <v>重庆市国人医疗器械公司</v>
          </cell>
        </row>
        <row r="971">
          <cell r="D971">
            <v>160860</v>
          </cell>
          <cell r="E971" t="str">
            <v>医用静脉曲张压缩袜</v>
          </cell>
          <cell r="F971" t="str">
            <v/>
          </cell>
          <cell r="G971" t="str">
            <v>Ⅱ级长筒式XL</v>
          </cell>
          <cell r="H971" t="str">
            <v>盒</v>
          </cell>
          <cell r="I971" t="str">
            <v>浙江拓臻医疗科技有限公司</v>
          </cell>
        </row>
        <row r="972">
          <cell r="D972">
            <v>60415</v>
          </cell>
          <cell r="E972" t="str">
            <v>康氏真菌清乳膏剂</v>
          </cell>
          <cell r="F972" t="str">
            <v/>
          </cell>
          <cell r="G972" t="str">
            <v>30g</v>
          </cell>
          <cell r="H972" t="str">
            <v>支</v>
          </cell>
          <cell r="I972" t="str">
            <v/>
          </cell>
        </row>
        <row r="973">
          <cell r="D973">
            <v>9091</v>
          </cell>
          <cell r="E973" t="str">
            <v>听诊器</v>
          </cell>
          <cell r="F973" t="str">
            <v/>
          </cell>
          <cell r="G973" t="str">
            <v>单用</v>
          </cell>
          <cell r="H973" t="str">
            <v>盒</v>
          </cell>
          <cell r="I973" t="str">
            <v>江苏鱼跃医疗设备股份有限公司</v>
          </cell>
        </row>
        <row r="974">
          <cell r="D974">
            <v>169805</v>
          </cell>
          <cell r="E974" t="str">
            <v>医用外固定四肢及关节支具</v>
          </cell>
          <cell r="F974" t="str">
            <v/>
          </cell>
          <cell r="G974" t="str">
            <v>2081（腕部）</v>
          </cell>
          <cell r="H974" t="str">
            <v>盒</v>
          </cell>
          <cell r="I974" t="str">
            <v>彪仕医技股份有限公司</v>
          </cell>
        </row>
        <row r="975">
          <cell r="D975">
            <v>181989</v>
          </cell>
          <cell r="E975" t="str">
            <v>腰椎固定器</v>
          </cell>
          <cell r="F975" t="str">
            <v/>
          </cell>
          <cell r="G975" t="str">
            <v>2164(L83.8-96.5cm)</v>
          </cell>
          <cell r="H975" t="str">
            <v>盒</v>
          </cell>
          <cell r="I975" t="str">
            <v>彪仕医技股份有限公司</v>
          </cell>
        </row>
        <row r="976">
          <cell r="D976">
            <v>179371</v>
          </cell>
          <cell r="E976" t="str">
            <v>玉泽清痘调护舒缓喷雾</v>
          </cell>
          <cell r="F976" t="str">
            <v/>
          </cell>
          <cell r="G976" t="str">
            <v>150ml</v>
          </cell>
          <cell r="H976" t="str">
            <v>盒</v>
          </cell>
          <cell r="I976" t="str">
            <v>上海家化联合股份有限公司</v>
          </cell>
        </row>
        <row r="977">
          <cell r="D977">
            <v>146560</v>
          </cell>
          <cell r="E977" t="str">
            <v>芩黄喉症胶囊</v>
          </cell>
          <cell r="F977" t="str">
            <v/>
          </cell>
          <cell r="G977" t="str">
            <v>0.4gx18粒</v>
          </cell>
          <cell r="H977" t="str">
            <v>盒</v>
          </cell>
          <cell r="I977" t="str">
            <v>辽宁兴海制药有限公司</v>
          </cell>
        </row>
        <row r="978">
          <cell r="D978">
            <v>55765</v>
          </cell>
          <cell r="E978" t="str">
            <v>氯诺昔康片</v>
          </cell>
          <cell r="F978" t="str">
            <v>达路</v>
          </cell>
          <cell r="G978" t="str">
            <v>4mgx20片</v>
          </cell>
          <cell r="H978" t="str">
            <v>盒</v>
          </cell>
          <cell r="I978" t="str">
            <v>浙江震元制药有限公司</v>
          </cell>
        </row>
        <row r="979">
          <cell r="D979">
            <v>138633</v>
          </cell>
          <cell r="E979" t="str">
            <v>氨磺必利片</v>
          </cell>
          <cell r="F979" t="str">
            <v/>
          </cell>
          <cell r="G979" t="str">
            <v>0.2gx20片</v>
          </cell>
          <cell r="H979" t="str">
            <v>盒</v>
          </cell>
          <cell r="I979" t="str">
            <v>齐鲁制药有限公司</v>
          </cell>
        </row>
        <row r="980">
          <cell r="D980">
            <v>96033</v>
          </cell>
          <cell r="E980" t="str">
            <v>医用气垫</v>
          </cell>
          <cell r="F980" t="str">
            <v/>
          </cell>
          <cell r="G980" t="str">
            <v>C01型</v>
          </cell>
          <cell r="H980" t="str">
            <v>个</v>
          </cell>
          <cell r="I980" t="str">
            <v>冀州市佳禾医疗器械有限公司</v>
          </cell>
        </row>
        <row r="981">
          <cell r="D981">
            <v>39970</v>
          </cell>
          <cell r="E981" t="str">
            <v>安乃近片</v>
          </cell>
          <cell r="F981" t="str">
            <v/>
          </cell>
          <cell r="G981" t="str">
            <v>0.5gx12片x2板</v>
          </cell>
          <cell r="H981" t="str">
            <v>盒</v>
          </cell>
          <cell r="I981" t="str">
            <v>华中药业股份有限公司</v>
          </cell>
        </row>
        <row r="982">
          <cell r="D982">
            <v>146757</v>
          </cell>
          <cell r="E982" t="str">
            <v>百雀羚水能量焕采洁容膏</v>
          </cell>
          <cell r="F982" t="str">
            <v/>
          </cell>
          <cell r="G982" t="str">
            <v>80g</v>
          </cell>
          <cell r="H982" t="str">
            <v>支</v>
          </cell>
          <cell r="I982" t="str">
            <v>上海百雀羚日用化学有限公司</v>
          </cell>
        </row>
        <row r="983">
          <cell r="D983">
            <v>200539</v>
          </cell>
          <cell r="E983" t="str">
            <v>儿童DHA深海鱼油提取物胶囊</v>
          </cell>
          <cell r="F983" t="str">
            <v>菲仕兰儿童DHA深海鱼油提取物胶囊</v>
          </cell>
          <cell r="G983" t="str">
            <v>35.3克（393mgx90粒）</v>
          </cell>
          <cell r="H983" t="str">
            <v>盒</v>
          </cell>
          <cell r="I983" t="str">
            <v>EPAXA.S Aalesund-Norway（挪威）</v>
          </cell>
        </row>
        <row r="984">
          <cell r="D984">
            <v>166208</v>
          </cell>
          <cell r="E984" t="str">
            <v>曲安奈德口腔软膏</v>
          </cell>
          <cell r="F984" t="str">
            <v/>
          </cell>
          <cell r="G984" t="str">
            <v>0.1%:5g</v>
          </cell>
          <cell r="H984" t="str">
            <v>盒</v>
          </cell>
          <cell r="I984" t="str">
            <v>澳美制药厂</v>
          </cell>
        </row>
        <row r="985">
          <cell r="D985">
            <v>88522</v>
          </cell>
          <cell r="E985" t="str">
            <v>祛风止痛胶囊</v>
          </cell>
          <cell r="F985" t="str">
            <v/>
          </cell>
          <cell r="G985" t="str">
            <v>0.3gx18粒x3板</v>
          </cell>
          <cell r="H985" t="str">
            <v>盒</v>
          </cell>
          <cell r="I985" t="str">
            <v>陕西步长制药有限公司(原:咸阳步长制药有限公司)</v>
          </cell>
        </row>
        <row r="986">
          <cell r="D986">
            <v>200140</v>
          </cell>
          <cell r="E986" t="str">
            <v>踝关节固定带</v>
          </cell>
          <cell r="F986" t="str">
            <v/>
          </cell>
          <cell r="G986" t="str">
            <v>WS-903  L/XL</v>
          </cell>
          <cell r="H986" t="str">
            <v>盒</v>
          </cell>
          <cell r="I986" t="str">
            <v>浙江瑞瀚医疗器材制造有限公司</v>
          </cell>
        </row>
        <row r="987">
          <cell r="D987">
            <v>200151</v>
          </cell>
          <cell r="E987" t="str">
            <v>下肢带</v>
          </cell>
          <cell r="F987" t="str">
            <v/>
          </cell>
          <cell r="G987" t="str">
            <v>ES-801  M</v>
          </cell>
          <cell r="H987" t="str">
            <v>盒</v>
          </cell>
          <cell r="I987" t="str">
            <v>浙江瑞瀚医疗器材制造有限公司</v>
          </cell>
        </row>
        <row r="988">
          <cell r="D988">
            <v>188795</v>
          </cell>
          <cell r="E988" t="str">
            <v>医用射线防护眼镜</v>
          </cell>
          <cell r="F988" t="str">
            <v/>
          </cell>
          <cell r="G988" t="str">
            <v>数码防护型（SM）SM923 平光（男）</v>
          </cell>
          <cell r="H988" t="str">
            <v>副</v>
          </cell>
          <cell r="I988" t="str">
            <v>武汉宝利莱眼镜科技有限公司</v>
          </cell>
        </row>
        <row r="989">
          <cell r="D989">
            <v>152489</v>
          </cell>
          <cell r="E989" t="str">
            <v>电子血压计</v>
          </cell>
          <cell r="F989" t="str">
            <v/>
          </cell>
          <cell r="G989" t="str">
            <v>J30</v>
          </cell>
          <cell r="H989" t="str">
            <v>台</v>
          </cell>
          <cell r="I989" t="str">
            <v>欧姆龙健康医疗(中国)有限公司</v>
          </cell>
        </row>
        <row r="990">
          <cell r="D990">
            <v>83342</v>
          </cell>
          <cell r="E990" t="str">
            <v>氟康唑胶囊</v>
          </cell>
          <cell r="F990" t="str">
            <v/>
          </cell>
          <cell r="G990" t="str">
            <v>50mgx6粒x2板</v>
          </cell>
          <cell r="H990" t="str">
            <v>盒</v>
          </cell>
          <cell r="I990" t="str">
            <v>康普药业股份有限公司(原:湖南康普制药有限公司)</v>
          </cell>
        </row>
        <row r="991">
          <cell r="D991">
            <v>40986</v>
          </cell>
          <cell r="E991" t="str">
            <v>氢溴酸西酞普兰片(喜普妙)</v>
          </cell>
          <cell r="F991" t="str">
            <v/>
          </cell>
          <cell r="G991" t="str">
            <v>20mgx14片</v>
          </cell>
          <cell r="H991" t="str">
            <v>盒</v>
          </cell>
          <cell r="I991" t="str">
            <v>西安杨森制药有限公司</v>
          </cell>
        </row>
        <row r="992">
          <cell r="D992">
            <v>74756</v>
          </cell>
          <cell r="E992" t="str">
            <v>盐酸曲美他嗪胶囊</v>
          </cell>
          <cell r="F992" t="str">
            <v/>
          </cell>
          <cell r="G992" t="str">
            <v>20mgx15粒x2板</v>
          </cell>
          <cell r="H992" t="str">
            <v>盒</v>
          </cell>
          <cell r="I992" t="str">
            <v>北京嘉林药业股份有限公司</v>
          </cell>
        </row>
        <row r="993">
          <cell r="D993">
            <v>163378</v>
          </cell>
          <cell r="E993" t="str">
            <v>拉坦前列素滴眼液</v>
          </cell>
          <cell r="F993" t="str">
            <v/>
          </cell>
          <cell r="G993" t="str">
            <v>2.5ml:125ug</v>
          </cell>
          <cell r="H993" t="str">
            <v>盒</v>
          </cell>
          <cell r="I993" t="str">
            <v>Taejoon Pharm.Co.,Ltd</v>
          </cell>
        </row>
        <row r="994">
          <cell r="D994">
            <v>199859</v>
          </cell>
          <cell r="E994" t="str">
            <v>一件式造口袋</v>
          </cell>
          <cell r="F994" t="str">
            <v>胜舒</v>
          </cell>
          <cell r="G994" t="str">
            <v>15541（肠造口袋） 10个</v>
          </cell>
          <cell r="H994" t="str">
            <v>盒</v>
          </cell>
          <cell r="I994" t="str">
            <v>Coloplast A/S</v>
          </cell>
        </row>
        <row r="995">
          <cell r="D995">
            <v>147165</v>
          </cell>
          <cell r="E995" t="str">
            <v>百雀羚肌初赋活抚纹精华液</v>
          </cell>
          <cell r="F995" t="str">
            <v/>
          </cell>
          <cell r="G995" t="str">
            <v>30ml</v>
          </cell>
          <cell r="H995" t="str">
            <v>瓶</v>
          </cell>
          <cell r="I995" t="str">
            <v>上海百雀羚日用化学有限公司</v>
          </cell>
        </row>
        <row r="996">
          <cell r="D996">
            <v>151656</v>
          </cell>
          <cell r="E996" t="str">
            <v>韩束补水修护面膜</v>
          </cell>
          <cell r="F996" t="str">
            <v/>
          </cell>
          <cell r="G996" t="str">
            <v>25mlx5片</v>
          </cell>
          <cell r="H996" t="str">
            <v>盒</v>
          </cell>
          <cell r="I996" t="str">
            <v>上海韩束化妆品有限公司</v>
          </cell>
        </row>
        <row r="997">
          <cell r="D997">
            <v>151665</v>
          </cell>
          <cell r="E997" t="str">
            <v>韩束墨菊特润咕噜水</v>
          </cell>
          <cell r="F997" t="str">
            <v/>
          </cell>
          <cell r="G997" t="str">
            <v>175ml</v>
          </cell>
          <cell r="H997" t="str">
            <v>瓶</v>
          </cell>
          <cell r="I997" t="str">
            <v>上海上美化妆品有限公司</v>
          </cell>
        </row>
        <row r="998">
          <cell r="D998">
            <v>200141</v>
          </cell>
          <cell r="E998" t="str">
            <v>手臂吊带</v>
          </cell>
          <cell r="F998" t="str">
            <v/>
          </cell>
          <cell r="G998" t="str">
            <v>EO-301  单一尺寸</v>
          </cell>
          <cell r="H998" t="str">
            <v>盒</v>
          </cell>
          <cell r="I998" t="str">
            <v>浙江瑞瀚医疗器材制造有限公司</v>
          </cell>
        </row>
        <row r="999">
          <cell r="D999">
            <v>2372</v>
          </cell>
          <cell r="E999" t="str">
            <v>脑脉泰胶囊</v>
          </cell>
          <cell r="F999" t="str">
            <v/>
          </cell>
          <cell r="G999" t="str">
            <v>0.5gx10粒x3板</v>
          </cell>
          <cell r="H999" t="str">
            <v>盒</v>
          </cell>
          <cell r="I999" t="str">
            <v>桂林三金药业股份有限公司</v>
          </cell>
        </row>
        <row r="1000">
          <cell r="D1000">
            <v>200561</v>
          </cell>
          <cell r="E1000" t="str">
            <v>肤用冷敷凝胶金银花露水</v>
          </cell>
          <cell r="F1000" t="str">
            <v/>
          </cell>
          <cell r="G1000" t="str">
            <v>喷洒型 180ml</v>
          </cell>
          <cell r="H1000" t="str">
            <v>瓶</v>
          </cell>
          <cell r="I1000" t="str">
            <v>湖北圣君药业有限公司</v>
          </cell>
        </row>
        <row r="1001">
          <cell r="D1001">
            <v>154848</v>
          </cell>
          <cell r="E1001" t="str">
            <v>一次性使用注射笔用针头</v>
          </cell>
          <cell r="F1001" t="str">
            <v/>
          </cell>
          <cell r="G1001" t="str">
            <v>0.25x5mmx7支(31Gx5mm)</v>
          </cell>
          <cell r="H1001" t="str">
            <v>盒</v>
          </cell>
          <cell r="I1001" t="str">
            <v>苏州碧迪医疗器械有限公司</v>
          </cell>
        </row>
        <row r="1002">
          <cell r="D1002">
            <v>73488</v>
          </cell>
          <cell r="E1002" t="str">
            <v>地特胰岛素注射液</v>
          </cell>
          <cell r="F1002" t="str">
            <v>诺和平</v>
          </cell>
          <cell r="G1002" t="str">
            <v>300单位：3ml/支（笔芯）</v>
          </cell>
          <cell r="H1002" t="str">
            <v>支</v>
          </cell>
          <cell r="I1002" t="str">
            <v>(丹麦)Novo Nordisk A/S</v>
          </cell>
        </row>
        <row r="1003">
          <cell r="D1003">
            <v>146788</v>
          </cell>
          <cell r="E1003" t="str">
            <v>百雀羚水能量焕颜霜</v>
          </cell>
          <cell r="F1003" t="str">
            <v/>
          </cell>
          <cell r="G1003" t="str">
            <v>50g</v>
          </cell>
          <cell r="H1003" t="str">
            <v>瓶</v>
          </cell>
          <cell r="I1003" t="str">
            <v>上海百雀羚日用化学有限公司</v>
          </cell>
        </row>
        <row r="1004">
          <cell r="D1004">
            <v>188755</v>
          </cell>
          <cell r="E1004" t="str">
            <v>医用压力袜</v>
          </cell>
          <cell r="F1004" t="str">
            <v/>
          </cell>
          <cell r="G1004" t="str">
            <v>2865 Ⅳ</v>
          </cell>
          <cell r="H1004" t="str">
            <v>盒</v>
          </cell>
          <cell r="I1004" t="str">
            <v>彪仕医技股份有限公司</v>
          </cell>
        </row>
        <row r="1005">
          <cell r="D1005">
            <v>37038</v>
          </cell>
          <cell r="E1005" t="str">
            <v>盐酸丙卡特罗片(美普清)</v>
          </cell>
          <cell r="F1005" t="str">
            <v/>
          </cell>
          <cell r="G1005" t="str">
            <v>25ugx10片</v>
          </cell>
          <cell r="H1005" t="str">
            <v>盒</v>
          </cell>
          <cell r="I1005" t="str">
            <v>浙江大冢制药有限公司</v>
          </cell>
        </row>
        <row r="1006">
          <cell r="D1006">
            <v>11439</v>
          </cell>
          <cell r="E1006" t="str">
            <v>海珠喘息定片</v>
          </cell>
          <cell r="F1006" t="str">
            <v/>
          </cell>
          <cell r="G1006" t="str">
            <v>50片</v>
          </cell>
          <cell r="H1006" t="str">
            <v>瓶</v>
          </cell>
          <cell r="I1006" t="str">
            <v>沈阳红药制药有限公司(原：沈阳中药制药有限公司)</v>
          </cell>
        </row>
        <row r="1007">
          <cell r="D1007">
            <v>168882</v>
          </cell>
          <cell r="E1007" t="str">
            <v>午时茶颗粒</v>
          </cell>
          <cell r="F1007" t="str">
            <v/>
          </cell>
          <cell r="G1007" t="str">
            <v>6gx20袋</v>
          </cell>
          <cell r="H1007" t="str">
            <v>盒</v>
          </cell>
          <cell r="I1007" t="str">
            <v>武汉太福制药有限公司</v>
          </cell>
        </row>
        <row r="1008">
          <cell r="D1008">
            <v>134108</v>
          </cell>
          <cell r="E1008" t="str">
            <v>臂式电子血压计</v>
          </cell>
          <cell r="F1008" t="str">
            <v/>
          </cell>
          <cell r="G1008" t="str">
            <v>YE655B</v>
          </cell>
          <cell r="H1008" t="str">
            <v>台</v>
          </cell>
          <cell r="I1008" t="str">
            <v>江苏鱼跃医疗设备股份有限公司</v>
          </cell>
        </row>
        <row r="1009">
          <cell r="D1009">
            <v>188909</v>
          </cell>
          <cell r="E1009" t="str">
            <v>复方氨基酸胶囊（8-11）</v>
          </cell>
          <cell r="F1009" t="str">
            <v>和安</v>
          </cell>
          <cell r="G1009" t="str">
            <v>0.35gx12粒</v>
          </cell>
          <cell r="H1009" t="str">
            <v>盒</v>
          </cell>
          <cell r="I1009" t="str">
            <v>深圳万和制药有限公司</v>
          </cell>
        </row>
        <row r="1010">
          <cell r="D1010">
            <v>84</v>
          </cell>
          <cell r="E1010" t="str">
            <v>庆大霉素普鲁卡因胶囊</v>
          </cell>
          <cell r="F1010" t="str">
            <v/>
          </cell>
          <cell r="G1010" t="str">
            <v>12粒</v>
          </cell>
          <cell r="H1010" t="str">
            <v>盒</v>
          </cell>
          <cell r="I1010" t="str">
            <v>浙江奥托康制药集团股份有限公司</v>
          </cell>
        </row>
        <row r="1011">
          <cell r="D1011">
            <v>111404</v>
          </cell>
          <cell r="E1011" t="str">
            <v>心悦胶囊</v>
          </cell>
          <cell r="F1011" t="str">
            <v/>
          </cell>
          <cell r="G1011" t="str">
            <v>0.3gx8粒x3板</v>
          </cell>
          <cell r="H1011" t="str">
            <v>盒</v>
          </cell>
          <cell r="I1011" t="str">
            <v>吉林省集安益盛药业股份有限公司</v>
          </cell>
        </row>
        <row r="1012">
          <cell r="D1012">
            <v>180018</v>
          </cell>
          <cell r="E1012" t="str">
            <v>珍草堂多爱彩色染发膏（咖啡）</v>
          </cell>
          <cell r="F1012" t="str">
            <v/>
          </cell>
          <cell r="G1012" t="str">
            <v>60g+60g+12g×2</v>
          </cell>
          <cell r="H1012" t="str">
            <v>盒</v>
          </cell>
          <cell r="I1012" t="str">
            <v>江苏美爱斯化妆品股份有限公司</v>
          </cell>
        </row>
        <row r="1013">
          <cell r="D1013">
            <v>63511</v>
          </cell>
          <cell r="E1013" t="str">
            <v>复方对乙酰氨基酚片(Ⅱ)</v>
          </cell>
          <cell r="F1013" t="str">
            <v>散利痛</v>
          </cell>
          <cell r="G1013" t="str">
            <v>20片</v>
          </cell>
          <cell r="H1013" t="str">
            <v>盒</v>
          </cell>
          <cell r="I1013" t="str">
            <v>拜耳医药保健有限公司</v>
          </cell>
        </row>
        <row r="1014">
          <cell r="D1014">
            <v>201628</v>
          </cell>
          <cell r="E1014" t="str">
            <v>儿康宁糖浆</v>
          </cell>
          <cell r="F1014" t="str">
            <v/>
          </cell>
          <cell r="G1014" t="str">
            <v>100mlx3瓶</v>
          </cell>
          <cell r="H1014" t="str">
            <v>盒</v>
          </cell>
          <cell r="I1014" t="str">
            <v>太极集团重庆涪陵制药厂有限公司</v>
          </cell>
        </row>
        <row r="1015">
          <cell r="D1015">
            <v>44461</v>
          </cell>
          <cell r="E1015" t="str">
            <v>雷贝拉唑钠肠溶片(波利特)</v>
          </cell>
          <cell r="F1015" t="str">
            <v/>
          </cell>
          <cell r="G1015" t="str">
            <v>10mgx7片</v>
          </cell>
          <cell r="H1015" t="str">
            <v>盒</v>
          </cell>
          <cell r="I1015" t="str">
            <v>卫材(中国)药业有限公司</v>
          </cell>
        </row>
        <row r="1016">
          <cell r="D1016">
            <v>97099</v>
          </cell>
          <cell r="E1016" t="str">
            <v>电子体温计</v>
          </cell>
          <cell r="F1016" t="str">
            <v>欧姆龙</v>
          </cell>
          <cell r="G1016" t="str">
            <v>MC-246</v>
          </cell>
          <cell r="H1016" t="str">
            <v>支</v>
          </cell>
          <cell r="I1016" t="str">
            <v>欧姆龙(大连)有限公司</v>
          </cell>
        </row>
        <row r="1017">
          <cell r="D1017">
            <v>180020</v>
          </cell>
          <cell r="E1017" t="str">
            <v>珍草堂多爱彩色染发膏（褐黑）</v>
          </cell>
          <cell r="F1017" t="str">
            <v/>
          </cell>
          <cell r="G1017" t="str">
            <v>60g+60g+12g×2</v>
          </cell>
          <cell r="H1017" t="str">
            <v>盒</v>
          </cell>
          <cell r="I1017" t="str">
            <v>江苏美爱斯化妆品股份有限公司</v>
          </cell>
        </row>
        <row r="1018">
          <cell r="D1018">
            <v>112481</v>
          </cell>
          <cell r="E1018" t="str">
            <v>黄芪片</v>
          </cell>
          <cell r="F1018" t="str">
            <v/>
          </cell>
          <cell r="G1018" t="str">
            <v>0.41gx48片(薄膜衣片)</v>
          </cell>
          <cell r="H1018" t="str">
            <v>盒</v>
          </cell>
          <cell r="I1018" t="str">
            <v>四川奇力制药有限公司</v>
          </cell>
        </row>
        <row r="1019">
          <cell r="D1019">
            <v>129728</v>
          </cell>
          <cell r="E1019" t="str">
            <v>冰王尿素修复膏</v>
          </cell>
          <cell r="F1019" t="str">
            <v/>
          </cell>
          <cell r="G1019" t="str">
            <v>50g</v>
          </cell>
          <cell r="H1019" t="str">
            <v>支</v>
          </cell>
          <cell r="I1019" t="str">
            <v>平舆冰王生物工程有限公司</v>
          </cell>
        </row>
        <row r="1020">
          <cell r="D1020">
            <v>131588</v>
          </cell>
          <cell r="E1020" t="str">
            <v>消炎止咳片</v>
          </cell>
          <cell r="F1020" t="str">
            <v/>
          </cell>
          <cell r="G1020" t="str">
            <v>0.42gx12片x2板</v>
          </cell>
          <cell r="H1020" t="str">
            <v>盒</v>
          </cell>
          <cell r="I1020" t="str">
            <v>云南白药集团股份有限公司</v>
          </cell>
        </row>
        <row r="1021">
          <cell r="D1021">
            <v>196488</v>
          </cell>
          <cell r="E1021" t="str">
            <v>百合固金口服液</v>
          </cell>
          <cell r="F1021" t="str">
            <v/>
          </cell>
          <cell r="G1021" t="str">
            <v>10mlx6支</v>
          </cell>
          <cell r="H1021" t="str">
            <v>盒</v>
          </cell>
          <cell r="I1021" t="str">
            <v>内蒙古海天制药有限公司</v>
          </cell>
        </row>
        <row r="1022">
          <cell r="D1022">
            <v>3165</v>
          </cell>
          <cell r="E1022" t="str">
            <v>养血安神片</v>
          </cell>
          <cell r="F1022" t="str">
            <v/>
          </cell>
          <cell r="G1022" t="str">
            <v>100片</v>
          </cell>
          <cell r="H1022" t="str">
            <v>瓶</v>
          </cell>
          <cell r="I1022" t="str">
            <v>山西亚宝药业集团股份有限公司</v>
          </cell>
        </row>
        <row r="1023">
          <cell r="D1023">
            <v>124829</v>
          </cell>
          <cell r="E1023" t="str">
            <v>蒲公英颗粒</v>
          </cell>
          <cell r="F1023" t="str">
            <v/>
          </cell>
          <cell r="G1023" t="str">
            <v>15gx8袋</v>
          </cell>
          <cell r="H1023" t="str">
            <v>盒</v>
          </cell>
          <cell r="I1023" t="str">
            <v>昆明中药厂有限公司</v>
          </cell>
        </row>
        <row r="1024">
          <cell r="D1024">
            <v>60219</v>
          </cell>
          <cell r="E1024" t="str">
            <v>苯磺酸左氨氯地平片</v>
          </cell>
          <cell r="F1024" t="str">
            <v/>
          </cell>
          <cell r="G1024" t="str">
            <v>2.5mgx14片</v>
          </cell>
          <cell r="H1024" t="str">
            <v>盒</v>
          </cell>
          <cell r="I1024" t="str">
            <v>南昌弘益药业有限公司</v>
          </cell>
        </row>
        <row r="1025">
          <cell r="D1025">
            <v>141097</v>
          </cell>
          <cell r="E1025" t="str">
            <v>甲氨蝶呤片</v>
          </cell>
          <cell r="F1025" t="str">
            <v/>
          </cell>
          <cell r="G1025" t="str">
            <v>2.5mgx16片</v>
          </cell>
          <cell r="H1025" t="str">
            <v>瓶</v>
          </cell>
          <cell r="I1025" t="str">
            <v>上海上药信谊药厂有限公司(上海信谊药厂有限公司)</v>
          </cell>
        </row>
        <row r="1026">
          <cell r="D1026">
            <v>170174</v>
          </cell>
          <cell r="E1026" t="str">
            <v>纱布绷带</v>
          </cell>
          <cell r="F1026" t="str">
            <v/>
          </cell>
          <cell r="G1026" t="str">
            <v>2卷（8cmx600cm）</v>
          </cell>
          <cell r="H1026" t="str">
            <v>袋</v>
          </cell>
          <cell r="I1026" t="str">
            <v>振德医疗用品股份有限公司</v>
          </cell>
        </row>
        <row r="1027">
          <cell r="D1027">
            <v>13624</v>
          </cell>
          <cell r="E1027" t="str">
            <v>小儿百部止咳糖浆</v>
          </cell>
          <cell r="F1027" t="str">
            <v/>
          </cell>
          <cell r="G1027" t="str">
            <v>100ml</v>
          </cell>
          <cell r="H1027" t="str">
            <v>瓶</v>
          </cell>
          <cell r="I1027" t="str">
            <v>葵花药业集团(重庆)有限公司</v>
          </cell>
        </row>
        <row r="1028">
          <cell r="D1028">
            <v>131482</v>
          </cell>
          <cell r="E1028" t="str">
            <v>百草堂百卉膏皮肤消毒剂</v>
          </cell>
          <cell r="F1028" t="str">
            <v/>
          </cell>
          <cell r="G1028" t="str">
            <v>10g</v>
          </cell>
          <cell r="H1028" t="str">
            <v>支</v>
          </cell>
          <cell r="I1028" t="str">
            <v>百草堂医药股份有限公司</v>
          </cell>
        </row>
        <row r="1029">
          <cell r="D1029">
            <v>142824</v>
          </cell>
          <cell r="E1029" t="str">
            <v>骨友灵贴膏</v>
          </cell>
          <cell r="F1029" t="str">
            <v/>
          </cell>
          <cell r="G1029" t="str">
            <v>7x10cmx3贴x2袋(打孔)</v>
          </cell>
          <cell r="H1029" t="str">
            <v>盒</v>
          </cell>
          <cell r="I1029" t="str">
            <v>江西吉安三力制药有限公司</v>
          </cell>
        </row>
        <row r="1030">
          <cell r="D1030">
            <v>9083</v>
          </cell>
          <cell r="E1030" t="str">
            <v>藿香正气滴丸</v>
          </cell>
          <cell r="F1030" t="str">
            <v/>
          </cell>
          <cell r="G1030" t="str">
            <v>2.6gx9袋</v>
          </cell>
          <cell r="H1030" t="str">
            <v>盒</v>
          </cell>
          <cell r="I1030" t="str">
            <v>天士力医药集团股份有限公司(原:天士力制药集团股份有限公司)</v>
          </cell>
        </row>
        <row r="1031">
          <cell r="D1031">
            <v>23862</v>
          </cell>
          <cell r="E1031" t="str">
            <v>天然胶乳橡胶避孕套（多乐士）</v>
          </cell>
          <cell r="F1031" t="str">
            <v/>
          </cell>
          <cell r="G1031" t="str">
            <v>12只(梦幻激情颗粒型)</v>
          </cell>
          <cell r="H1031" t="str">
            <v>盒</v>
          </cell>
          <cell r="I1031" t="str">
            <v>GUMMITECH INDUSTRIES SDN.BHD(马来西亚)</v>
          </cell>
        </row>
        <row r="1032">
          <cell r="D1032">
            <v>2232</v>
          </cell>
          <cell r="E1032" t="str">
            <v>复方铝酸铋片(凯程必治)</v>
          </cell>
          <cell r="F1032" t="str">
            <v/>
          </cell>
          <cell r="G1032" t="str">
            <v>50片</v>
          </cell>
          <cell r="H1032" t="str">
            <v>盒</v>
          </cell>
          <cell r="I1032" t="str">
            <v>哈尔滨凯程制药有限公司</v>
          </cell>
        </row>
        <row r="1033">
          <cell r="D1033">
            <v>171181</v>
          </cell>
          <cell r="E1033" t="str">
            <v>非诺贝特胶囊(Ⅱ)</v>
          </cell>
          <cell r="F1033" t="str">
            <v/>
          </cell>
          <cell r="G1033" t="str">
            <v>0.1gx16粒</v>
          </cell>
          <cell r="H1033" t="str">
            <v>盒</v>
          </cell>
          <cell r="I1033" t="str">
            <v>广东华南药业集团有限公司</v>
          </cell>
        </row>
        <row r="1034">
          <cell r="D1034">
            <v>193203</v>
          </cell>
          <cell r="E1034" t="str">
            <v>汤臣倍健多种维生素咀嚼片（11-17岁）</v>
          </cell>
          <cell r="F1034" t="str">
            <v/>
          </cell>
          <cell r="G1034" t="str">
            <v>60g(1.0g/片x60片）</v>
          </cell>
          <cell r="H1034" t="str">
            <v>瓶</v>
          </cell>
          <cell r="I1034" t="str">
            <v>汤臣倍健股份有限公司</v>
          </cell>
        </row>
        <row r="1035">
          <cell r="D1035">
            <v>203925</v>
          </cell>
          <cell r="E1035" t="str">
            <v>医用助行器</v>
          </cell>
          <cell r="F1035" t="str">
            <v/>
          </cell>
          <cell r="G1035" t="str">
            <v>FS897</v>
          </cell>
          <cell r="H1035" t="str">
            <v>台</v>
          </cell>
          <cell r="I1035" t="str">
            <v>佛山市东方医疗设备有限公司</v>
          </cell>
        </row>
        <row r="1036">
          <cell r="D1036">
            <v>189807</v>
          </cell>
          <cell r="E1036" t="str">
            <v>液体伤口辅料</v>
          </cell>
          <cell r="F1036" t="str">
            <v/>
          </cell>
          <cell r="G1036" t="str">
            <v>15ml(YS15)</v>
          </cell>
          <cell r="H1036" t="str">
            <v>瓶</v>
          </cell>
          <cell r="I1036" t="str">
            <v>成都博创必成生物技术有限公司</v>
          </cell>
        </row>
        <row r="1037">
          <cell r="D1037">
            <v>16645</v>
          </cell>
          <cell r="E1037" t="str">
            <v>康麦斯蒜油胶囊</v>
          </cell>
          <cell r="F1037" t="str">
            <v/>
          </cell>
          <cell r="G1037" t="str">
            <v>34.1g(341mgx100粒)</v>
          </cell>
          <cell r="H1037" t="str">
            <v>瓶</v>
          </cell>
          <cell r="I1037" t="str">
            <v>康龙集团公司(Kang Long Group gorp)</v>
          </cell>
        </row>
        <row r="1038">
          <cell r="D1038">
            <v>123299</v>
          </cell>
          <cell r="E1038" t="str">
            <v>盐酸贝那普利片</v>
          </cell>
          <cell r="F1038" t="str">
            <v/>
          </cell>
          <cell r="G1038" t="str">
            <v>5mgx28片</v>
          </cell>
          <cell r="H1038" t="str">
            <v>盒</v>
          </cell>
          <cell r="I1038" t="str">
            <v>深圳信立泰药业股份有限公司</v>
          </cell>
        </row>
        <row r="1039">
          <cell r="D1039">
            <v>88262</v>
          </cell>
          <cell r="E1039" t="str">
            <v>匹多莫德分散片</v>
          </cell>
          <cell r="F1039" t="str">
            <v/>
          </cell>
          <cell r="G1039" t="str">
            <v>0.4gx8片</v>
          </cell>
          <cell r="H1039" t="str">
            <v>盒</v>
          </cell>
          <cell r="I1039" t="str">
            <v>北京金城泰尔制药有限公司</v>
          </cell>
        </row>
        <row r="1040">
          <cell r="D1040">
            <v>121455</v>
          </cell>
          <cell r="E1040" t="str">
            <v>金刚藤丸</v>
          </cell>
          <cell r="F1040" t="str">
            <v/>
          </cell>
          <cell r="G1040" t="str">
            <v>4gx9袋</v>
          </cell>
          <cell r="H1040" t="str">
            <v>盒</v>
          </cell>
          <cell r="I1040" t="str">
            <v>怀化正好制药有限公司</v>
          </cell>
        </row>
        <row r="1041">
          <cell r="D1041">
            <v>120681</v>
          </cell>
          <cell r="E1041" t="str">
            <v>奥利司他胶囊(雅塑)</v>
          </cell>
          <cell r="F1041" t="str">
            <v/>
          </cell>
          <cell r="G1041" t="str">
            <v>0.12gx18粒</v>
          </cell>
          <cell r="H1041" t="str">
            <v>盒</v>
          </cell>
          <cell r="I1041" t="str">
            <v>重庆植恩药业有限公司</v>
          </cell>
        </row>
        <row r="1042">
          <cell r="D1042">
            <v>13460</v>
          </cell>
          <cell r="E1042" t="str">
            <v>盐酸倍他司汀片</v>
          </cell>
          <cell r="F1042" t="str">
            <v/>
          </cell>
          <cell r="G1042" t="str">
            <v>4mgx100片</v>
          </cell>
          <cell r="H1042" t="str">
            <v>瓶</v>
          </cell>
          <cell r="I1042" t="str">
            <v>河南中杰药业有限公司</v>
          </cell>
        </row>
        <row r="1043">
          <cell r="D1043">
            <v>153384</v>
          </cell>
          <cell r="E1043" t="str">
            <v>复方丙酸氯倍他索软膏</v>
          </cell>
          <cell r="F1043" t="str">
            <v/>
          </cell>
          <cell r="G1043" t="str">
            <v>铝管30g</v>
          </cell>
          <cell r="H1043" t="str">
            <v>支</v>
          </cell>
          <cell r="I1043" t="str">
            <v>江苏知原药业有限公司(原江苏圣宝罗药业)</v>
          </cell>
        </row>
        <row r="1044">
          <cell r="D1044">
            <v>120033</v>
          </cell>
          <cell r="E1044" t="str">
            <v>拉坦前列素滴眼液（特力清）</v>
          </cell>
          <cell r="F1044" t="str">
            <v/>
          </cell>
          <cell r="G1044" t="str">
            <v>2.5ml:0.125mg</v>
          </cell>
          <cell r="H1044" t="str">
            <v>瓶</v>
          </cell>
          <cell r="I1044" t="str">
            <v>鲁南贝特制药有限公司(原山东鲁南贝特制药有限公司)</v>
          </cell>
        </row>
        <row r="1045">
          <cell r="D1045">
            <v>203511</v>
          </cell>
          <cell r="E1045" t="str">
            <v>医用固定带</v>
          </cell>
          <cell r="F1045" t="str">
            <v/>
          </cell>
          <cell r="G1045" t="str">
            <v>腰椎型(CR-101) S</v>
          </cell>
          <cell r="H1045" t="str">
            <v>盒</v>
          </cell>
          <cell r="I1045" t="str">
            <v>杭州莱莎生物科技有限公司</v>
          </cell>
        </row>
        <row r="1046">
          <cell r="D1046">
            <v>163598</v>
          </cell>
          <cell r="E1046" t="str">
            <v>盐酸氮卓斯汀滴眼液</v>
          </cell>
          <cell r="F1046" t="str">
            <v/>
          </cell>
          <cell r="G1046" t="str">
            <v>6ml:3mg</v>
          </cell>
          <cell r="H1046" t="str">
            <v>盒</v>
          </cell>
          <cell r="I1046" t="str">
            <v>Tubilux Pharma S.p.A</v>
          </cell>
        </row>
        <row r="1047">
          <cell r="D1047">
            <v>101721</v>
          </cell>
          <cell r="E1047" t="str">
            <v>川芎茶调滴丸</v>
          </cell>
          <cell r="F1047" t="str">
            <v/>
          </cell>
          <cell r="G1047" t="str">
            <v>2gx12袋</v>
          </cell>
          <cell r="H1047" t="str">
            <v>盒</v>
          </cell>
          <cell r="I1047" t="str">
            <v>贵州健兴药业有限公司</v>
          </cell>
        </row>
        <row r="1048">
          <cell r="D1048">
            <v>203506</v>
          </cell>
          <cell r="E1048" t="str">
            <v>医用固定带</v>
          </cell>
          <cell r="F1048" t="str">
            <v/>
          </cell>
          <cell r="G1048" t="str">
            <v>腰椎型(CR-101) M</v>
          </cell>
          <cell r="H1048" t="str">
            <v>盒</v>
          </cell>
          <cell r="I1048" t="str">
            <v>杭州莱莎生物科技有限公司</v>
          </cell>
        </row>
        <row r="1049">
          <cell r="D1049">
            <v>191195</v>
          </cell>
          <cell r="E1049" t="str">
            <v>韩束雪白肌美白补水乳液</v>
          </cell>
          <cell r="F1049" t="str">
            <v/>
          </cell>
          <cell r="G1049" t="str">
            <v>100ml</v>
          </cell>
          <cell r="H1049" t="str">
            <v>盒</v>
          </cell>
          <cell r="I1049" t="str">
            <v>上海韩束化妆品有限公司</v>
          </cell>
        </row>
        <row r="1050">
          <cell r="D1050">
            <v>25829</v>
          </cell>
          <cell r="E1050" t="str">
            <v>颈椎治疗仪</v>
          </cell>
          <cell r="F1050" t="str">
            <v/>
          </cell>
          <cell r="G1050" t="str">
            <v>JZCD-2</v>
          </cell>
          <cell r="H1050" t="str">
            <v>盒</v>
          </cell>
          <cell r="I1050" t="str">
            <v>成都东方人健康产业有限责任公司</v>
          </cell>
        </row>
        <row r="1051">
          <cell r="D1051">
            <v>200139</v>
          </cell>
          <cell r="E1051" t="str">
            <v>踝关节固定带</v>
          </cell>
          <cell r="F1051" t="str">
            <v/>
          </cell>
          <cell r="G1051" t="str">
            <v>WS-903  S/M</v>
          </cell>
          <cell r="H1051" t="str">
            <v>盒</v>
          </cell>
          <cell r="I1051" t="str">
            <v>浙江瑞瀚医疗器材制造有限公司</v>
          </cell>
        </row>
        <row r="1052">
          <cell r="D1052">
            <v>180102</v>
          </cell>
          <cell r="E1052" t="str">
            <v>韩束高保湿弹润乳（K）</v>
          </cell>
          <cell r="F1052" t="str">
            <v/>
          </cell>
          <cell r="G1052" t="str">
            <v>100ml</v>
          </cell>
          <cell r="H1052" t="str">
            <v>瓶</v>
          </cell>
          <cell r="I1052" t="str">
            <v>上海上美化妆品有限公司</v>
          </cell>
        </row>
        <row r="1053">
          <cell r="D1053">
            <v>50219</v>
          </cell>
          <cell r="E1053" t="str">
            <v>疝气带（疝敷托）</v>
          </cell>
          <cell r="F1053" t="str">
            <v/>
          </cell>
          <cell r="G1053" t="str">
            <v>DFR/SFT-ⅠL(成人)</v>
          </cell>
          <cell r="H1053" t="str">
            <v>盒</v>
          </cell>
          <cell r="I1053" t="str">
            <v>成都东方人健康产业有限责任公司</v>
          </cell>
        </row>
        <row r="1054">
          <cell r="D1054">
            <v>119189</v>
          </cell>
          <cell r="E1054" t="str">
            <v>替米沙坦胶囊</v>
          </cell>
          <cell r="F1054" t="str">
            <v/>
          </cell>
          <cell r="G1054" t="str">
            <v>40mgx14粒</v>
          </cell>
          <cell r="H1054" t="str">
            <v>盒</v>
          </cell>
          <cell r="I1054" t="str">
            <v>广州白云山天心制药股份有限公司(原:广州天心药业)</v>
          </cell>
        </row>
        <row r="1055">
          <cell r="D1055">
            <v>179964</v>
          </cell>
          <cell r="E1055" t="str">
            <v>腰椎固定器</v>
          </cell>
          <cell r="F1055" t="str">
            <v/>
          </cell>
          <cell r="G1055" t="str">
            <v>2167（S/M）</v>
          </cell>
          <cell r="H1055" t="str">
            <v>盒</v>
          </cell>
          <cell r="I1055" t="str">
            <v>彪仕医技股份有限公司</v>
          </cell>
        </row>
        <row r="1056">
          <cell r="D1056">
            <v>188769</v>
          </cell>
          <cell r="E1056" t="str">
            <v>医用压力袜</v>
          </cell>
          <cell r="F1056" t="str">
            <v/>
          </cell>
          <cell r="G1056" t="str">
            <v>2875 Ⅲ</v>
          </cell>
          <cell r="H1056" t="str">
            <v>盒</v>
          </cell>
          <cell r="I1056" t="str">
            <v>彪仕医技股份有限公司</v>
          </cell>
        </row>
        <row r="1057">
          <cell r="D1057">
            <v>201077</v>
          </cell>
          <cell r="E1057" t="str">
            <v>手臂吊带</v>
          </cell>
          <cell r="F1057" t="str">
            <v/>
          </cell>
          <cell r="G1057" t="str">
            <v>3087（S）</v>
          </cell>
          <cell r="H1057" t="str">
            <v>盒</v>
          </cell>
          <cell r="I1057" t="str">
            <v>彪仕医技股份有限公司</v>
          </cell>
        </row>
        <row r="1058">
          <cell r="D1058">
            <v>201094</v>
          </cell>
          <cell r="E1058" t="str">
            <v>医用外固定四肢及关节支具</v>
          </cell>
          <cell r="F1058" t="str">
            <v/>
          </cell>
          <cell r="G1058" t="str">
            <v>2085（S）</v>
          </cell>
          <cell r="H1058" t="str">
            <v>盒</v>
          </cell>
          <cell r="I1058" t="str">
            <v>彪仕医技股份有限公司</v>
          </cell>
        </row>
        <row r="1059">
          <cell r="D1059">
            <v>187249</v>
          </cell>
          <cell r="E1059" t="str">
            <v>玉泽净颜控油爽肤水</v>
          </cell>
          <cell r="F1059" t="str">
            <v/>
          </cell>
          <cell r="G1059" t="str">
            <v>200ml</v>
          </cell>
          <cell r="H1059" t="str">
            <v>瓶</v>
          </cell>
          <cell r="I1059" t="str">
            <v>上海家化联合股份有限公司</v>
          </cell>
        </row>
        <row r="1060">
          <cell r="D1060">
            <v>200149</v>
          </cell>
          <cell r="E1060" t="str">
            <v>下肢带</v>
          </cell>
          <cell r="F1060" t="str">
            <v/>
          </cell>
          <cell r="G1060" t="str">
            <v>ES-801  L</v>
          </cell>
          <cell r="H1060" t="str">
            <v>盒</v>
          </cell>
          <cell r="I1060" t="str">
            <v>浙江瑞瀚医疗器材制造有限公司</v>
          </cell>
        </row>
        <row r="1061">
          <cell r="D1061">
            <v>200157</v>
          </cell>
          <cell r="E1061" t="str">
            <v>肘关节固定带</v>
          </cell>
          <cell r="F1061" t="str">
            <v/>
          </cell>
          <cell r="G1061" t="str">
            <v>ES-201  L</v>
          </cell>
          <cell r="H1061" t="str">
            <v>盒</v>
          </cell>
          <cell r="I1061" t="str">
            <v>浙江瑞瀚医疗器材制造有限公司</v>
          </cell>
        </row>
        <row r="1062">
          <cell r="D1062">
            <v>193892</v>
          </cell>
          <cell r="E1062" t="str">
            <v>胞磷胆碱钠胶囊</v>
          </cell>
          <cell r="F1062" t="str">
            <v/>
          </cell>
          <cell r="G1062" t="str">
            <v>0.1gx42粒</v>
          </cell>
          <cell r="H1062" t="str">
            <v>盒</v>
          </cell>
          <cell r="I1062" t="str">
            <v>齐鲁制药有限公司</v>
          </cell>
        </row>
        <row r="1063">
          <cell r="D1063">
            <v>138668</v>
          </cell>
          <cell r="E1063" t="str">
            <v>藤黄健骨胶囊</v>
          </cell>
          <cell r="F1063" t="str">
            <v/>
          </cell>
          <cell r="G1063" t="str">
            <v>0.25gx24粒</v>
          </cell>
          <cell r="H1063" t="str">
            <v>盒</v>
          </cell>
          <cell r="I1063" t="str">
            <v>甘肃医药集团西峰制药厂</v>
          </cell>
        </row>
        <row r="1064">
          <cell r="D1064">
            <v>152273</v>
          </cell>
          <cell r="E1064" t="str">
            <v>替米沙坦片</v>
          </cell>
          <cell r="F1064" t="str">
            <v/>
          </cell>
          <cell r="G1064" t="str">
            <v>40mgx14片</v>
          </cell>
          <cell r="H1064" t="str">
            <v>盒</v>
          </cell>
          <cell r="I1064" t="str">
            <v>上海信谊天平药业有限公司</v>
          </cell>
        </row>
        <row r="1065">
          <cell r="D1065">
            <v>202282</v>
          </cell>
          <cell r="E1065" t="str">
            <v>花粉阻隔剂</v>
          </cell>
          <cell r="F1065" t="str">
            <v/>
          </cell>
          <cell r="G1065" t="str">
            <v>6g</v>
          </cell>
          <cell r="H1065" t="str">
            <v>支</v>
          </cell>
          <cell r="I1065" t="str">
            <v>南京天朗制药有限公司</v>
          </cell>
        </row>
        <row r="1066">
          <cell r="D1066">
            <v>126473</v>
          </cell>
          <cell r="E1066" t="str">
            <v>百雀羚草本水嫩精纯肌底精华液</v>
          </cell>
          <cell r="F1066" t="str">
            <v/>
          </cell>
          <cell r="G1066" t="str">
            <v>30ml</v>
          </cell>
          <cell r="H1066" t="str">
            <v>瓶</v>
          </cell>
          <cell r="I1066" t="str">
            <v>上海百雀羚日用化学有限公司</v>
          </cell>
        </row>
        <row r="1067">
          <cell r="D1067">
            <v>179975</v>
          </cell>
          <cell r="E1067" t="str">
            <v>医用外固定四肢及关节支具</v>
          </cell>
          <cell r="F1067" t="str">
            <v/>
          </cell>
          <cell r="G1067" t="str">
            <v>2085（M）</v>
          </cell>
          <cell r="H1067" t="str">
            <v>盒</v>
          </cell>
          <cell r="I1067" t="str">
            <v>彪仕医技股份有限公司</v>
          </cell>
        </row>
        <row r="1068">
          <cell r="D1068">
            <v>200135</v>
          </cell>
          <cell r="E1068" t="str">
            <v>腹部固定器</v>
          </cell>
          <cell r="F1068" t="str">
            <v/>
          </cell>
          <cell r="G1068" t="str">
            <v>EB-501  XL</v>
          </cell>
          <cell r="H1068" t="str">
            <v>盒</v>
          </cell>
          <cell r="I1068" t="str">
            <v>浙江瑞瀚医疗器材制造有限公司</v>
          </cell>
        </row>
        <row r="1069">
          <cell r="D1069">
            <v>106030</v>
          </cell>
          <cell r="E1069" t="str">
            <v>龙金通淋胶囊</v>
          </cell>
          <cell r="F1069" t="str">
            <v/>
          </cell>
          <cell r="G1069" t="str">
            <v>0.46gx12粒x2板</v>
          </cell>
          <cell r="H1069" t="str">
            <v>盒</v>
          </cell>
          <cell r="I1069" t="str">
            <v>云南康恩贝希陶药业有限公司</v>
          </cell>
        </row>
        <row r="1070">
          <cell r="D1070">
            <v>150009</v>
          </cell>
          <cell r="E1070" t="str">
            <v>加替沙星滴眼液</v>
          </cell>
          <cell r="F1070" t="str">
            <v/>
          </cell>
          <cell r="G1070" t="str">
            <v>0.3%：5ml</v>
          </cell>
          <cell r="H1070" t="str">
            <v>瓶</v>
          </cell>
          <cell r="I1070" t="str">
            <v>安徽省双科药业有限公司</v>
          </cell>
        </row>
        <row r="1071">
          <cell r="D1071">
            <v>163460</v>
          </cell>
          <cell r="E1071" t="str">
            <v>贝美素噻吗洛尔滴眼液</v>
          </cell>
          <cell r="F1071" t="str">
            <v/>
          </cell>
          <cell r="G1071" t="str">
            <v>3ml:0.9mg:15mg</v>
          </cell>
          <cell r="H1071" t="str">
            <v>支</v>
          </cell>
          <cell r="I1071" t="str">
            <v>爱尔兰Allergan Pharmaceuicals</v>
          </cell>
        </row>
        <row r="1072">
          <cell r="D1072">
            <v>179429</v>
          </cell>
          <cell r="E1072" t="str">
            <v>负压引流器</v>
          </cell>
          <cell r="F1072" t="str">
            <v/>
          </cell>
          <cell r="G1072" t="str">
            <v>10ml通用式</v>
          </cell>
          <cell r="H1072" t="str">
            <v>盒</v>
          </cell>
          <cell r="I1072" t="str">
            <v>青岛图灵生物工程有限公司</v>
          </cell>
        </row>
        <row r="1073">
          <cell r="D1073">
            <v>183289</v>
          </cell>
          <cell r="E1073" t="str">
            <v>电子血压计</v>
          </cell>
          <cell r="F1073" t="str">
            <v/>
          </cell>
          <cell r="G1073" t="str">
            <v>HEM-6182</v>
          </cell>
          <cell r="H1073" t="str">
            <v>台</v>
          </cell>
          <cell r="I1073" t="str">
            <v>欧姆龙(大连)有限公司</v>
          </cell>
        </row>
        <row r="1074">
          <cell r="D1074">
            <v>148062</v>
          </cell>
          <cell r="E1074" t="str">
            <v>更昔洛韦眼用凝胶</v>
          </cell>
          <cell r="F1074" t="str">
            <v>丽科明</v>
          </cell>
          <cell r="G1074" t="str">
            <v>5g:7.5mgx8g/支</v>
          </cell>
          <cell r="H1074" t="str">
            <v>支</v>
          </cell>
          <cell r="I1074" t="str">
            <v>湖北科益药业股份有限公司</v>
          </cell>
        </row>
        <row r="1075">
          <cell r="D1075">
            <v>147342</v>
          </cell>
          <cell r="E1075" t="str">
            <v>百雀羚水嫩精纯明星活肤水</v>
          </cell>
          <cell r="F1075" t="str">
            <v/>
          </cell>
          <cell r="G1075" t="str">
            <v>100ml</v>
          </cell>
          <cell r="H1075" t="str">
            <v>瓶</v>
          </cell>
          <cell r="I1075" t="str">
            <v>上海百雀羚日用化学有限公司</v>
          </cell>
        </row>
        <row r="1076">
          <cell r="D1076">
            <v>74462</v>
          </cell>
          <cell r="E1076" t="str">
            <v>臂式电子血压计</v>
          </cell>
          <cell r="F1076" t="str">
            <v/>
          </cell>
          <cell r="G1076" t="str">
            <v>YE-655A</v>
          </cell>
          <cell r="H1076" t="str">
            <v>台</v>
          </cell>
          <cell r="I1076" t="str">
            <v>江苏鱼跃医疗设备股份有限公司</v>
          </cell>
        </row>
        <row r="1077">
          <cell r="D1077">
            <v>179940</v>
          </cell>
          <cell r="E1077" t="str">
            <v>手臂吊带</v>
          </cell>
          <cell r="F1077" t="str">
            <v/>
          </cell>
          <cell r="G1077" t="str">
            <v>3087（M）</v>
          </cell>
          <cell r="H1077" t="str">
            <v>盒</v>
          </cell>
          <cell r="I1077" t="str">
            <v>彪仕医技股份有限公司</v>
          </cell>
        </row>
        <row r="1078">
          <cell r="D1078">
            <v>188344</v>
          </cell>
          <cell r="E1078" t="str">
            <v>医用外固定躯干支具</v>
          </cell>
          <cell r="F1078" t="str">
            <v/>
          </cell>
          <cell r="G1078" t="str">
            <v>4062</v>
          </cell>
          <cell r="H1078" t="str">
            <v>盒</v>
          </cell>
          <cell r="I1078" t="str">
            <v>彪仕医技股份有限公司</v>
          </cell>
        </row>
        <row r="1079">
          <cell r="D1079">
            <v>191005</v>
          </cell>
          <cell r="E1079" t="str">
            <v>弹性绷带</v>
          </cell>
          <cell r="F1079" t="str">
            <v/>
          </cell>
          <cell r="G1079" t="str">
            <v>膝关节用 黑色 大号：37-40cm(L)</v>
          </cell>
          <cell r="H1079" t="str">
            <v>盒</v>
          </cell>
          <cell r="I1079" t="str">
            <v>日本兴和株式会社</v>
          </cell>
        </row>
        <row r="1080">
          <cell r="D1080">
            <v>4453</v>
          </cell>
          <cell r="E1080" t="str">
            <v>腰息痛胶囊</v>
          </cell>
          <cell r="F1080" t="str">
            <v/>
          </cell>
          <cell r="G1080" t="str">
            <v>0.3gx24粒</v>
          </cell>
          <cell r="H1080" t="str">
            <v>盒</v>
          </cell>
          <cell r="I1080" t="str">
            <v>河北万岁药业有限公司</v>
          </cell>
        </row>
        <row r="1081">
          <cell r="D1081">
            <v>10318</v>
          </cell>
          <cell r="E1081" t="str">
            <v>骨刺平片</v>
          </cell>
          <cell r="F1081" t="str">
            <v/>
          </cell>
          <cell r="G1081" t="str">
            <v>100片</v>
          </cell>
          <cell r="H1081" t="str">
            <v>瓶</v>
          </cell>
          <cell r="I1081" t="str">
            <v>广东罗浮山国药股份有限公司</v>
          </cell>
        </row>
        <row r="1082">
          <cell r="D1082">
            <v>189853</v>
          </cell>
          <cell r="E1082" t="str">
            <v>冷敷凝胶</v>
          </cell>
          <cell r="F1082" t="str">
            <v>冷敷凝胶（圣幸肛美乐6）</v>
          </cell>
          <cell r="G1082" t="str">
            <v>10gx1支+3gx7袋</v>
          </cell>
          <cell r="H1082" t="str">
            <v>盒</v>
          </cell>
          <cell r="I1082" t="str">
            <v>东莞市仁圣堂生物科技有限公司</v>
          </cell>
        </row>
        <row r="1083">
          <cell r="D1083">
            <v>82036</v>
          </cell>
          <cell r="E1083" t="str">
            <v>智能电子血压计</v>
          </cell>
          <cell r="F1083" t="str">
            <v/>
          </cell>
          <cell r="G1083" t="str">
            <v>HEM-6200(手腕式)</v>
          </cell>
          <cell r="H1083" t="str">
            <v>盒</v>
          </cell>
          <cell r="I1083" t="str">
            <v>欧姆龙(大连)有限公司</v>
          </cell>
        </row>
        <row r="1084">
          <cell r="D1084">
            <v>21142</v>
          </cell>
          <cell r="E1084" t="str">
            <v>腰椎治疗仪</v>
          </cell>
          <cell r="F1084" t="str">
            <v/>
          </cell>
          <cell r="G1084" t="str">
            <v>DFR(YZCD-1)</v>
          </cell>
          <cell r="H1084" t="str">
            <v>盒</v>
          </cell>
          <cell r="I1084" t="str">
            <v>成都东方人健康产业有限责任公司</v>
          </cell>
        </row>
        <row r="1085">
          <cell r="D1085">
            <v>186833</v>
          </cell>
          <cell r="E1085" t="str">
            <v>电子血压计</v>
          </cell>
          <cell r="F1085" t="str">
            <v/>
          </cell>
          <cell r="G1085" t="str">
            <v>HEM-6231T</v>
          </cell>
          <cell r="H1085" t="str">
            <v>台</v>
          </cell>
          <cell r="I1085" t="str">
            <v>欧姆龙(大连)有限公司</v>
          </cell>
        </row>
        <row r="1086">
          <cell r="D1086">
            <v>200873</v>
          </cell>
          <cell r="E1086" t="str">
            <v>腹部固定器</v>
          </cell>
          <cell r="F1086" t="str">
            <v/>
          </cell>
          <cell r="G1086" t="str">
            <v>半弹性(CR-163)S</v>
          </cell>
          <cell r="H1086" t="str">
            <v>只</v>
          </cell>
          <cell r="I1086" t="str">
            <v>杭州莱莎生物科技有限公司</v>
          </cell>
        </row>
        <row r="1087">
          <cell r="D1087">
            <v>180100</v>
          </cell>
          <cell r="E1087" t="str">
            <v>韩束高保湿弹润精华霜（倍润型）(K)</v>
          </cell>
          <cell r="F1087" t="str">
            <v/>
          </cell>
          <cell r="G1087" t="str">
            <v>50g</v>
          </cell>
          <cell r="H1087" t="str">
            <v>瓶</v>
          </cell>
          <cell r="I1087" t="str">
            <v>上海上美化妆品有限公司</v>
          </cell>
        </row>
        <row r="1088">
          <cell r="D1088">
            <v>199233</v>
          </cell>
          <cell r="E1088" t="str">
            <v>韩束墨菊深度补水六件套</v>
          </cell>
          <cell r="F1088" t="str">
            <v/>
          </cell>
          <cell r="G1088" t="str">
            <v>100ml+175ml+50g+30ml+10gx2</v>
          </cell>
          <cell r="H1088" t="str">
            <v>盒</v>
          </cell>
          <cell r="I1088" t="str">
            <v>上海上美化妆品有限公司</v>
          </cell>
        </row>
        <row r="1089">
          <cell r="D1089">
            <v>63165</v>
          </cell>
          <cell r="E1089" t="str">
            <v>听诊器</v>
          </cell>
          <cell r="F1089" t="str">
            <v/>
          </cell>
          <cell r="G1089" t="str">
            <v>多功能型</v>
          </cell>
          <cell r="H1089" t="str">
            <v>付</v>
          </cell>
          <cell r="I1089" t="str">
            <v>江苏鱼跃医疗设备股份有限公司</v>
          </cell>
        </row>
        <row r="1090">
          <cell r="D1090">
            <v>179972</v>
          </cell>
          <cell r="E1090" t="str">
            <v>上肢医用外固定支具</v>
          </cell>
          <cell r="F1090" t="str">
            <v/>
          </cell>
          <cell r="G1090" t="str">
            <v>1089（L）</v>
          </cell>
          <cell r="H1090" t="str">
            <v>盒</v>
          </cell>
          <cell r="I1090" t="str">
            <v>彪仕医技股份有限公司</v>
          </cell>
        </row>
        <row r="1091">
          <cell r="D1091">
            <v>201089</v>
          </cell>
          <cell r="E1091" t="str">
            <v>医用外固定四肢及关节支具</v>
          </cell>
          <cell r="F1091" t="str">
            <v/>
          </cell>
          <cell r="G1091" t="str">
            <v>1001（S）</v>
          </cell>
          <cell r="H1091" t="str">
            <v>盒</v>
          </cell>
          <cell r="I1091" t="str">
            <v>彪仕医技股份有限公司</v>
          </cell>
        </row>
        <row r="1092">
          <cell r="D1092">
            <v>175172</v>
          </cell>
          <cell r="E1092" t="str">
            <v>哈药六钙锌口服液</v>
          </cell>
          <cell r="F1092" t="str">
            <v/>
          </cell>
          <cell r="G1092" t="str">
            <v>120ml(10mlx12支)</v>
          </cell>
          <cell r="H1092" t="str">
            <v>盒</v>
          </cell>
          <cell r="I1092" t="str">
            <v>哈药集团制药六厂</v>
          </cell>
        </row>
        <row r="1093">
          <cell r="D1093">
            <v>84347</v>
          </cell>
          <cell r="E1093" t="str">
            <v>疝气治疗带(佳禾)</v>
          </cell>
          <cell r="F1093" t="str">
            <v/>
          </cell>
          <cell r="G1093" t="str">
            <v>成人型(2套装)</v>
          </cell>
          <cell r="H1093" t="str">
            <v>盒</v>
          </cell>
          <cell r="I1093" t="str">
            <v>冀州市佳禾医疗器械有限公司</v>
          </cell>
        </row>
        <row r="1094">
          <cell r="D1094">
            <v>189157</v>
          </cell>
          <cell r="E1094" t="str">
            <v>糖尿乐片</v>
          </cell>
          <cell r="F1094" t="str">
            <v/>
          </cell>
          <cell r="G1094" t="str">
            <v>0.62gx16片x2板</v>
          </cell>
          <cell r="H1094" t="str">
            <v>盒</v>
          </cell>
          <cell r="I1094" t="str">
            <v>长春万德制药有限公司</v>
          </cell>
        </row>
        <row r="1095">
          <cell r="D1095">
            <v>185494</v>
          </cell>
          <cell r="E1095" t="str">
            <v>来氟米特片</v>
          </cell>
          <cell r="F1095" t="str">
            <v/>
          </cell>
          <cell r="G1095" t="str">
            <v>10mgx10片x4板</v>
          </cell>
          <cell r="H1095" t="str">
            <v>盒</v>
          </cell>
          <cell r="I1095" t="str">
            <v>福建汇天生物药业有限公司</v>
          </cell>
        </row>
        <row r="1096">
          <cell r="D1096">
            <v>189335</v>
          </cell>
          <cell r="E1096" t="str">
            <v>复方酮康唑软膏</v>
          </cell>
          <cell r="F1096" t="str">
            <v/>
          </cell>
          <cell r="G1096" t="str">
            <v>10g</v>
          </cell>
          <cell r="H1096" t="str">
            <v>支</v>
          </cell>
          <cell r="I1096" t="str">
            <v>江西吉安三力制药有限公司</v>
          </cell>
        </row>
        <row r="1097">
          <cell r="D1097">
            <v>93057</v>
          </cell>
          <cell r="E1097" t="str">
            <v>布地奈德吸入气雾剂</v>
          </cell>
          <cell r="F1097" t="str">
            <v>吉舒</v>
          </cell>
          <cell r="G1097" t="str">
            <v>200掀20mg</v>
          </cell>
          <cell r="H1097" t="str">
            <v>瓶</v>
          </cell>
          <cell r="I1097" t="str">
            <v>鲁南贝特制药有限公司(原山东鲁南贝特制药有限公司)</v>
          </cell>
        </row>
        <row r="1098">
          <cell r="D1098">
            <v>185644</v>
          </cell>
          <cell r="E1098" t="str">
            <v>血糖仪套包</v>
          </cell>
          <cell r="F1098" t="str">
            <v>拜安进</v>
          </cell>
          <cell r="G1098" t="str">
            <v>血糖仪（7600P）+50次试/瓶+一次性使用采血针</v>
          </cell>
          <cell r="H1098" t="str">
            <v>套</v>
          </cell>
          <cell r="I1098" t="str">
            <v>Ascensia Diabetes Care Holdings AG</v>
          </cell>
        </row>
        <row r="1099">
          <cell r="D1099">
            <v>191139</v>
          </cell>
          <cell r="E1099" t="str">
            <v>韩束墨菊深度补水滋养霜</v>
          </cell>
          <cell r="F1099" t="str">
            <v/>
          </cell>
          <cell r="G1099" t="str">
            <v>50g</v>
          </cell>
          <cell r="H1099" t="str">
            <v>盒</v>
          </cell>
          <cell r="I1099" t="str">
            <v>苏州工业园区黎姿化妆品有限公司</v>
          </cell>
        </row>
        <row r="1100">
          <cell r="D1100">
            <v>193110</v>
          </cell>
          <cell r="E1100" t="str">
            <v>厄贝沙坦分散片</v>
          </cell>
          <cell r="F1100" t="str">
            <v/>
          </cell>
          <cell r="G1100" t="str">
            <v>0.15gx7片</v>
          </cell>
          <cell r="H1100" t="str">
            <v>盒</v>
          </cell>
          <cell r="I1100" t="str">
            <v>华润双鹤利民药业（济南）有限公司</v>
          </cell>
        </row>
        <row r="1101">
          <cell r="D1101">
            <v>198687</v>
          </cell>
          <cell r="E1101" t="str">
            <v>思远牌抑菌油</v>
          </cell>
          <cell r="F1101" t="str">
            <v>婴儿紫草油</v>
          </cell>
          <cell r="G1101" t="str">
            <v>30ml</v>
          </cell>
          <cell r="H1101" t="str">
            <v>盒</v>
          </cell>
          <cell r="I1101" t="str">
            <v>江西思远实业有限公司</v>
          </cell>
        </row>
        <row r="1102">
          <cell r="D1102">
            <v>147164</v>
          </cell>
          <cell r="E1102" t="str">
            <v>百雀羚肌初赋活紧肤精华水</v>
          </cell>
          <cell r="F1102" t="str">
            <v/>
          </cell>
          <cell r="G1102" t="str">
            <v>90ml</v>
          </cell>
          <cell r="H1102" t="str">
            <v>瓶</v>
          </cell>
          <cell r="I1102" t="str">
            <v>上海百雀羚日用化学有限公司</v>
          </cell>
        </row>
        <row r="1103">
          <cell r="D1103">
            <v>41479</v>
          </cell>
          <cell r="E1103" t="str">
            <v>九味芩香含漱液</v>
          </cell>
          <cell r="F1103" t="str">
            <v/>
          </cell>
          <cell r="G1103" t="str">
            <v>150ml</v>
          </cell>
          <cell r="H1103" t="str">
            <v>瓶</v>
          </cell>
          <cell r="I1103" t="str">
            <v>杭州天诚药业有限公司</v>
          </cell>
        </row>
        <row r="1104">
          <cell r="D1104">
            <v>161345</v>
          </cell>
          <cell r="E1104" t="str">
            <v>百雀羚水嫩倍现至尚套装</v>
          </cell>
          <cell r="F1104" t="str">
            <v/>
          </cell>
          <cell r="G1104" t="str">
            <v>洁面乳95g精华水100ml精华霜50g隔离乳40g</v>
          </cell>
          <cell r="H1104" t="str">
            <v>盒</v>
          </cell>
          <cell r="I1104" t="str">
            <v>上海百雀羚日用化学有限公司</v>
          </cell>
        </row>
        <row r="1105">
          <cell r="D1105">
            <v>126492</v>
          </cell>
          <cell r="E1105" t="str">
            <v>百雀羚草本水嫩倍现保湿精华霜</v>
          </cell>
          <cell r="F1105" t="str">
            <v/>
          </cell>
          <cell r="G1105" t="str">
            <v>50g</v>
          </cell>
          <cell r="H1105" t="str">
            <v>瓶</v>
          </cell>
          <cell r="I1105" t="str">
            <v>上海百雀羚日用化学有限公司</v>
          </cell>
        </row>
        <row r="1106">
          <cell r="D1106">
            <v>187672</v>
          </cell>
          <cell r="E1106" t="str">
            <v>强力定眩片</v>
          </cell>
          <cell r="F1106" t="str">
            <v/>
          </cell>
          <cell r="G1106" t="str">
            <v>0.35gx12片x4板（糖衣）</v>
          </cell>
          <cell r="H1106" t="str">
            <v>盒</v>
          </cell>
          <cell r="I1106" t="str">
            <v>陕西汉王药业有限公司</v>
          </cell>
        </row>
        <row r="1107">
          <cell r="D1107">
            <v>197693</v>
          </cell>
          <cell r="E1107" t="str">
            <v>盐酸普拉克索缓释片</v>
          </cell>
          <cell r="F1107" t="str">
            <v>森福罗</v>
          </cell>
          <cell r="G1107" t="str">
            <v>0.75mgx10片</v>
          </cell>
          <cell r="H1107" t="str">
            <v>盒</v>
          </cell>
          <cell r="I1107" t="str">
            <v>上海勃林格殷格翰药业有限公司</v>
          </cell>
        </row>
        <row r="1108">
          <cell r="D1108">
            <v>187792</v>
          </cell>
          <cell r="E1108" t="str">
            <v>珍草堂多爱修护染发霜4.15(雅致栗红）</v>
          </cell>
          <cell r="F1108" t="str">
            <v/>
          </cell>
          <cell r="G1108" t="str">
            <v>60g+60g+12gx2+2ml</v>
          </cell>
          <cell r="H1108" t="str">
            <v>盒</v>
          </cell>
          <cell r="I1108" t="str">
            <v>江苏美爱斯化妆品股份有限公司</v>
          </cell>
        </row>
        <row r="1109">
          <cell r="D1109">
            <v>13362</v>
          </cell>
          <cell r="E1109" t="str">
            <v>鼻炎宁颗粒</v>
          </cell>
          <cell r="F1109" t="str">
            <v/>
          </cell>
          <cell r="G1109" t="str">
            <v>15gx10袋</v>
          </cell>
          <cell r="H1109" t="str">
            <v>盒</v>
          </cell>
          <cell r="I1109" t="str">
            <v>福建省泉州罗裳山制药厂</v>
          </cell>
        </row>
        <row r="1110">
          <cell r="D1110">
            <v>43016</v>
          </cell>
          <cell r="E1110" t="str">
            <v>阿奇霉素片</v>
          </cell>
          <cell r="F1110" t="str">
            <v/>
          </cell>
          <cell r="G1110" t="str">
            <v>0.25gx6片x2板</v>
          </cell>
          <cell r="H1110" t="str">
            <v>盒</v>
          </cell>
          <cell r="I1110" t="str">
            <v>西南药业股份有限公司</v>
          </cell>
        </row>
        <row r="1111">
          <cell r="D1111">
            <v>36438</v>
          </cell>
          <cell r="E1111" t="str">
            <v>曲安奈德益康唑乳膏(邦力)</v>
          </cell>
          <cell r="F1111" t="str">
            <v/>
          </cell>
          <cell r="G1111" t="str">
            <v>15g：0.15g：15mg</v>
          </cell>
          <cell r="H1111" t="str">
            <v>支</v>
          </cell>
          <cell r="I1111" t="str">
            <v>重庆华邦制药股份有限公司</v>
          </cell>
        </row>
        <row r="1112">
          <cell r="D1112">
            <v>49947</v>
          </cell>
          <cell r="E1112" t="str">
            <v>腰痛片</v>
          </cell>
          <cell r="F1112" t="str">
            <v/>
          </cell>
          <cell r="G1112" t="str">
            <v>0.28gx12片x4板(糖衣)</v>
          </cell>
          <cell r="H1112" t="str">
            <v>盒</v>
          </cell>
          <cell r="I1112" t="str">
            <v>太极集团重庆桐君阁药厂有限公司</v>
          </cell>
        </row>
        <row r="1113">
          <cell r="D1113">
            <v>175231</v>
          </cell>
          <cell r="E1113" t="str">
            <v>一次性使用消毒棉棒</v>
          </cell>
          <cell r="F1113" t="str">
            <v/>
          </cell>
          <cell r="G1113" t="str">
            <v>20支/盒（碘伏）</v>
          </cell>
          <cell r="H1113" t="str">
            <v>盒</v>
          </cell>
          <cell r="I1113" t="str">
            <v>上海利康消毒高科技有限公司</v>
          </cell>
        </row>
        <row r="1114">
          <cell r="D1114">
            <v>180226</v>
          </cell>
          <cell r="E1114" t="str">
            <v>曼秀雷敦水份润手霜</v>
          </cell>
          <cell r="F1114" t="str">
            <v/>
          </cell>
          <cell r="G1114" t="str">
            <v>50g</v>
          </cell>
          <cell r="H1114" t="str">
            <v>支</v>
          </cell>
          <cell r="I1114" t="str">
            <v>曼秀雷敦(中国)药业有限公司</v>
          </cell>
        </row>
        <row r="1115">
          <cell r="D1115">
            <v>148969</v>
          </cell>
          <cell r="E1115" t="str">
            <v>小儿氨酚黄那敏颗粒</v>
          </cell>
          <cell r="F1115" t="str">
            <v/>
          </cell>
          <cell r="G1115" t="str">
            <v>18袋</v>
          </cell>
          <cell r="H1115" t="str">
            <v>盒</v>
          </cell>
          <cell r="I1115" t="str">
            <v>保定步长天浩制药有限公司</v>
          </cell>
        </row>
        <row r="1116">
          <cell r="D1116">
            <v>29060</v>
          </cell>
          <cell r="E1116" t="str">
            <v>沙美特罗替卡松粉吸入剂(舒利迭)</v>
          </cell>
          <cell r="F1116" t="str">
            <v/>
          </cell>
          <cell r="G1116" t="str">
            <v>50ug:250ugx60喷(含准纳器)</v>
          </cell>
          <cell r="H1116" t="str">
            <v>盒</v>
          </cell>
          <cell r="I1116" t="str">
            <v>Glaxo Wellcome Production(法国) </v>
          </cell>
        </row>
        <row r="1117">
          <cell r="D1117">
            <v>37221</v>
          </cell>
          <cell r="E1117" t="str">
            <v>多乐士天然胶乳橡胶避孕套</v>
          </cell>
          <cell r="F1117" t="str">
            <v/>
          </cell>
          <cell r="G1117" t="str">
            <v>12只(时尚系列)</v>
          </cell>
          <cell r="H1117" t="str">
            <v>盒</v>
          </cell>
          <cell r="I1117" t="str">
            <v>东洋松蒲乳胶(锦州)有限公司</v>
          </cell>
        </row>
        <row r="1118">
          <cell r="D1118">
            <v>99795</v>
          </cell>
          <cell r="E1118" t="str">
            <v>锌咀嚼片(汤臣倍健)</v>
          </cell>
          <cell r="F1118" t="str">
            <v/>
          </cell>
          <cell r="G1118" t="str">
            <v>24g(0.4gx60片)</v>
          </cell>
          <cell r="H1118" t="str">
            <v>瓶</v>
          </cell>
          <cell r="I1118" t="str">
            <v>汤臣倍健股份有限公司</v>
          </cell>
        </row>
        <row r="1119">
          <cell r="D1119">
            <v>195928</v>
          </cell>
          <cell r="E1119" t="str">
            <v>液体敷料(余伯年宝宝红屁屁)</v>
          </cell>
          <cell r="F1119" t="str">
            <v>余伯年</v>
          </cell>
          <cell r="G1119" t="str">
            <v>20ml(LD-07型)</v>
          </cell>
          <cell r="H1119" t="str">
            <v>盒</v>
          </cell>
          <cell r="I1119" t="str">
            <v>湖南德禧医疗科技有限公司</v>
          </cell>
        </row>
        <row r="1120">
          <cell r="D1120">
            <v>163226</v>
          </cell>
          <cell r="E1120" t="str">
            <v>肤疾洗剂</v>
          </cell>
          <cell r="F1120" t="str">
            <v/>
          </cell>
          <cell r="G1120" t="str">
            <v>100ml雄黄8.3g</v>
          </cell>
          <cell r="H1120" t="str">
            <v>盒</v>
          </cell>
          <cell r="I1120" t="str">
            <v>陕西关爱制药有限公司</v>
          </cell>
        </row>
        <row r="1121">
          <cell r="D1121">
            <v>205507</v>
          </cell>
          <cell r="E1121" t="str">
            <v>四消丸</v>
          </cell>
          <cell r="F1121" t="str">
            <v/>
          </cell>
          <cell r="G1121" t="str">
            <v>6gx10袋（水丸）</v>
          </cell>
          <cell r="H1121" t="str">
            <v>盒</v>
          </cell>
          <cell r="I1121" t="str">
            <v>山西康威制药有限责任公司</v>
          </cell>
        </row>
        <row r="1122">
          <cell r="D1122">
            <v>35834</v>
          </cell>
          <cell r="E1122" t="str">
            <v>肾骨胶囊</v>
          </cell>
          <cell r="F1122" t="str">
            <v/>
          </cell>
          <cell r="G1122" t="str">
            <v>100mgx10粒x3板</v>
          </cell>
          <cell r="H1122" t="str">
            <v>盒</v>
          </cell>
          <cell r="I1122" t="str">
            <v>承德颈复康药业集团有限公司</v>
          </cell>
        </row>
        <row r="1123">
          <cell r="D1123">
            <v>184288</v>
          </cell>
          <cell r="E1123" t="str">
            <v>天然胶乳橡胶避孕套</v>
          </cell>
          <cell r="F1123" t="str">
            <v/>
          </cell>
          <cell r="G1123" t="str">
            <v>10+2只（杰士邦，轻盈薄）</v>
          </cell>
          <cell r="H1123" t="str">
            <v>盒</v>
          </cell>
          <cell r="I1123" t="str">
            <v>SURETEX LIMITED（泰国）</v>
          </cell>
        </row>
        <row r="1124">
          <cell r="D1124">
            <v>47482</v>
          </cell>
          <cell r="E1124" t="str">
            <v>活力清新爽身走珠液</v>
          </cell>
          <cell r="F1124" t="str">
            <v/>
          </cell>
          <cell r="G1124" t="str">
            <v>50ml</v>
          </cell>
          <cell r="H1124" t="str">
            <v>支</v>
          </cell>
          <cell r="I1124" t="str">
            <v>妮维雅(上海)有限公司</v>
          </cell>
        </row>
        <row r="1125">
          <cell r="D1125">
            <v>1407</v>
          </cell>
          <cell r="E1125" t="str">
            <v>浓缩当归丸</v>
          </cell>
          <cell r="F1125" t="str">
            <v/>
          </cell>
          <cell r="G1125" t="str">
            <v>200丸(浓缩丸)</v>
          </cell>
          <cell r="H1125" t="str">
            <v>瓶</v>
          </cell>
          <cell r="I1125" t="str">
            <v>仲景宛西制药股份有限公司（原河南省宛西制药股份有限公司）</v>
          </cell>
        </row>
        <row r="1126">
          <cell r="D1126">
            <v>28605</v>
          </cell>
          <cell r="E1126" t="str">
            <v>宫瘤清片</v>
          </cell>
          <cell r="F1126" t="str">
            <v/>
          </cell>
          <cell r="G1126" t="str">
            <v>27片(薄膜衣)</v>
          </cell>
          <cell r="H1126" t="str">
            <v>盒</v>
          </cell>
          <cell r="I1126" t="str">
            <v>广东百澳药业有限公司</v>
          </cell>
        </row>
        <row r="1127">
          <cell r="D1127">
            <v>143272</v>
          </cell>
          <cell r="E1127" t="str">
            <v>日晒防治膏</v>
          </cell>
          <cell r="F1127" t="str">
            <v/>
          </cell>
          <cell r="G1127" t="str">
            <v>30g</v>
          </cell>
          <cell r="H1127" t="str">
            <v>瓶</v>
          </cell>
          <cell r="I1127" t="str">
            <v>贵州绿太阳制药有限公司</v>
          </cell>
        </row>
        <row r="1128">
          <cell r="D1128">
            <v>54653</v>
          </cell>
          <cell r="E1128" t="str">
            <v>盐酸硫必利片</v>
          </cell>
          <cell r="F1128" t="str">
            <v/>
          </cell>
          <cell r="G1128" t="str">
            <v>0.1gx100片</v>
          </cell>
          <cell r="H1128" t="str">
            <v>瓶 </v>
          </cell>
          <cell r="I1128" t="str">
            <v>江苏恩华药业股份有限公司</v>
          </cell>
        </row>
        <row r="1129">
          <cell r="D1129">
            <v>146782</v>
          </cell>
          <cell r="E1129" t="str">
            <v>百雀羚水嫩精纯明星精华露</v>
          </cell>
          <cell r="F1129" t="str">
            <v/>
          </cell>
          <cell r="G1129" t="str">
            <v>100ml</v>
          </cell>
          <cell r="H1129" t="str">
            <v>瓶</v>
          </cell>
          <cell r="I1129" t="str">
            <v>上海百雀羚日用化学有限公司</v>
          </cell>
        </row>
        <row r="1130">
          <cell r="D1130">
            <v>171129</v>
          </cell>
          <cell r="E1130" t="str">
            <v>盐酸舍曲林片</v>
          </cell>
          <cell r="F1130" t="str">
            <v/>
          </cell>
          <cell r="G1130" t="str">
            <v>50mgx7片x2板（薄膜衣）</v>
          </cell>
          <cell r="H1130" t="str">
            <v>盒</v>
          </cell>
          <cell r="I1130" t="str">
            <v>成都恒瑞制药有限公司</v>
          </cell>
        </row>
        <row r="1131">
          <cell r="D1131">
            <v>178016</v>
          </cell>
          <cell r="E1131" t="str">
            <v>少林风湿跌打膏</v>
          </cell>
          <cell r="F1131" t="str">
            <v/>
          </cell>
          <cell r="G1131" t="str">
            <v>5cmx7cmx16贴</v>
          </cell>
          <cell r="H1131" t="str">
            <v>盒</v>
          </cell>
          <cell r="I1131" t="str">
            <v>吉林万通药业集团郑州万通复升药业股份有限公司</v>
          </cell>
        </row>
        <row r="1132">
          <cell r="D1132">
            <v>203512</v>
          </cell>
          <cell r="E1132" t="str">
            <v>医用固定带</v>
          </cell>
          <cell r="F1132" t="str">
            <v/>
          </cell>
          <cell r="G1132" t="str">
            <v>腰椎型(CR-101) XXL</v>
          </cell>
          <cell r="H1132" t="str">
            <v>盒</v>
          </cell>
          <cell r="I1132" t="str">
            <v>杭州莱莎生物科技有限公司</v>
          </cell>
        </row>
        <row r="1133">
          <cell r="D1133">
            <v>96419</v>
          </cell>
          <cell r="E1133" t="str">
            <v>托玛琳锗自发热布护踝</v>
          </cell>
          <cell r="F1133" t="str">
            <v/>
          </cell>
          <cell r="G1133" t="str">
            <v>付(D34)</v>
          </cell>
          <cell r="H1133" t="str">
            <v>盒</v>
          </cell>
          <cell r="I1133" t="str">
            <v>冀州市佳禾医疗器械有限公司</v>
          </cell>
        </row>
        <row r="1134">
          <cell r="D1134">
            <v>25491</v>
          </cell>
          <cell r="E1134" t="str">
            <v>氯氮平片</v>
          </cell>
          <cell r="F1134" t="str">
            <v/>
          </cell>
          <cell r="G1134" t="str">
            <v>25mgx100片</v>
          </cell>
          <cell r="H1134" t="str">
            <v>瓶</v>
          </cell>
          <cell r="I1134" t="str">
            <v>江苏恩华药业股份有限公司</v>
          </cell>
        </row>
        <row r="1135">
          <cell r="D1135">
            <v>130947</v>
          </cell>
          <cell r="E1135" t="str">
            <v>血糖试纸（葡萄糖脱氢酶法）</v>
          </cell>
          <cell r="F1135" t="str">
            <v/>
          </cell>
          <cell r="G1135" t="str">
            <v>50片（逸动型）</v>
          </cell>
          <cell r="H1135" t="str">
            <v>盒</v>
          </cell>
          <cell r="I1135" t="str">
            <v>德国 Roche Diagnostics GmbH</v>
          </cell>
        </row>
        <row r="1136">
          <cell r="D1136">
            <v>188757</v>
          </cell>
          <cell r="E1136" t="str">
            <v>医用压力袜</v>
          </cell>
          <cell r="F1136" t="str">
            <v/>
          </cell>
          <cell r="G1136" t="str">
            <v>2821 Ⅲ</v>
          </cell>
          <cell r="H1136" t="str">
            <v>盒</v>
          </cell>
          <cell r="I1136" t="str">
            <v>彪仕医技股份有限公司</v>
          </cell>
        </row>
        <row r="1137">
          <cell r="D1137">
            <v>187251</v>
          </cell>
          <cell r="E1137" t="str">
            <v>玉泽皮肤屏障修护沐浴液</v>
          </cell>
          <cell r="F1137" t="str">
            <v/>
          </cell>
          <cell r="G1137" t="str">
            <v>280ml</v>
          </cell>
          <cell r="H1137" t="str">
            <v>瓶</v>
          </cell>
          <cell r="I1137" t="str">
            <v>上海家化联合股份有限公司</v>
          </cell>
        </row>
        <row r="1138">
          <cell r="D1138">
            <v>192625</v>
          </cell>
          <cell r="E1138" t="str">
            <v>玉泽皮肤屏障修护保湿水</v>
          </cell>
          <cell r="F1138" t="str">
            <v/>
          </cell>
          <cell r="G1138" t="str">
            <v>200ml</v>
          </cell>
          <cell r="H1138" t="str">
            <v>瓶</v>
          </cell>
          <cell r="I1138" t="str">
            <v>上海家化联合股份有限公司</v>
          </cell>
        </row>
        <row r="1139">
          <cell r="D1139">
            <v>183494</v>
          </cell>
          <cell r="E1139" t="str">
            <v>非那雄胺片</v>
          </cell>
          <cell r="F1139" t="str">
            <v/>
          </cell>
          <cell r="G1139" t="str">
            <v>1mgx28片</v>
          </cell>
          <cell r="H1139" t="str">
            <v>盒</v>
          </cell>
          <cell r="I1139" t="str">
            <v>北京韩美药品有限公司</v>
          </cell>
        </row>
        <row r="1140">
          <cell r="D1140">
            <v>188531</v>
          </cell>
          <cell r="E1140" t="str">
            <v>B族维生素泡腾片（汤臣倍健)</v>
          </cell>
          <cell r="F1140" t="str">
            <v/>
          </cell>
          <cell r="G1140" t="str">
            <v>72g(4.0gx18片)</v>
          </cell>
          <cell r="H1140" t="str">
            <v>瓶</v>
          </cell>
          <cell r="I1140" t="str">
            <v>汤臣倍健股份有限公司</v>
          </cell>
        </row>
        <row r="1141">
          <cell r="D1141">
            <v>179965</v>
          </cell>
          <cell r="E1141" t="str">
            <v>腰椎固定器</v>
          </cell>
          <cell r="F1141" t="str">
            <v/>
          </cell>
          <cell r="G1141" t="str">
            <v>2167（L/XL）</v>
          </cell>
          <cell r="H1141" t="str">
            <v>盒</v>
          </cell>
          <cell r="I1141" t="str">
            <v>彪仕医技股份有限公司</v>
          </cell>
        </row>
        <row r="1142">
          <cell r="D1142">
            <v>29851</v>
          </cell>
          <cell r="E1142" t="str">
            <v>颈椎治疗仪</v>
          </cell>
          <cell r="F1142" t="str">
            <v/>
          </cell>
          <cell r="G1142" t="str">
            <v>JZCD-3</v>
          </cell>
          <cell r="H1142" t="str">
            <v>盒</v>
          </cell>
          <cell r="I1142" t="str">
            <v>成都东方人健康产业有限责任公司</v>
          </cell>
        </row>
        <row r="1143">
          <cell r="D1143">
            <v>200019</v>
          </cell>
          <cell r="E1143" t="str">
            <v>非布司他片</v>
          </cell>
          <cell r="F1143" t="str">
            <v/>
          </cell>
          <cell r="G1143" t="str">
            <v>40mgx14片</v>
          </cell>
          <cell r="H1143" t="str">
            <v>盒</v>
          </cell>
          <cell r="I1143" t="str">
            <v>安斯泰来制药(中国)有限公司</v>
          </cell>
        </row>
        <row r="1144">
          <cell r="D1144">
            <v>166168</v>
          </cell>
          <cell r="E1144" t="str">
            <v>灌肠器</v>
          </cell>
          <cell r="F1144" t="str">
            <v/>
          </cell>
          <cell r="G1144" t="str">
            <v>110ml</v>
          </cell>
          <cell r="H1144" t="str">
            <v>盒</v>
          </cell>
          <cell r="I1144" t="str">
            <v>浙江康力迪医疗用品有限公司</v>
          </cell>
        </row>
        <row r="1145">
          <cell r="D1145">
            <v>199240</v>
          </cell>
          <cell r="E1145" t="str">
            <v>韩束隔离水漾防晒乳</v>
          </cell>
          <cell r="F1145" t="str">
            <v/>
          </cell>
          <cell r="G1145" t="str">
            <v>40mlSPF30PA+++</v>
          </cell>
          <cell r="H1145" t="str">
            <v>盒</v>
          </cell>
          <cell r="I1145" t="str">
            <v>上海韩束化妆品有限公司</v>
          </cell>
        </row>
        <row r="1146">
          <cell r="D1146">
            <v>189905</v>
          </cell>
          <cell r="E1146" t="str">
            <v>尿酸测试条</v>
          </cell>
          <cell r="F1146" t="str">
            <v/>
          </cell>
          <cell r="G1146" t="str">
            <v>EA-18型 50支</v>
          </cell>
          <cell r="H1146" t="str">
            <v>盒</v>
          </cell>
          <cell r="I1146" t="str">
            <v>长沙三诺生物传感技术有限公司</v>
          </cell>
        </row>
        <row r="1147">
          <cell r="D1147">
            <v>62917</v>
          </cell>
          <cell r="E1147" t="str">
            <v>手动轮椅车</v>
          </cell>
          <cell r="F1147" t="str">
            <v/>
          </cell>
          <cell r="G1147" t="str">
            <v>1100</v>
          </cell>
          <cell r="H1147" t="str">
            <v>台</v>
          </cell>
          <cell r="I1147" t="str">
            <v>江苏鱼跃医疗设备股份有限公司</v>
          </cell>
        </row>
        <row r="1148">
          <cell r="D1148">
            <v>145381</v>
          </cell>
          <cell r="E1148" t="str">
            <v>医用辅助袜</v>
          </cell>
          <cell r="F1148" t="str">
            <v/>
          </cell>
          <cell r="G1148" t="str">
            <v>中筒露趾（30-40mmhg）M</v>
          </cell>
          <cell r="H1148" t="str">
            <v>双</v>
          </cell>
          <cell r="I1148" t="str">
            <v>达豫实业有限公司</v>
          </cell>
        </row>
        <row r="1149">
          <cell r="D1149">
            <v>154885</v>
          </cell>
          <cell r="E1149" t="str">
            <v>医用辅助袜</v>
          </cell>
          <cell r="F1149" t="str">
            <v/>
          </cell>
          <cell r="G1149" t="str">
            <v>中筒露趾（30-40mmhg）XL</v>
          </cell>
          <cell r="H1149" t="str">
            <v>双</v>
          </cell>
          <cell r="I1149" t="str">
            <v>达豫实业有限公司</v>
          </cell>
        </row>
        <row r="1150">
          <cell r="D1150">
            <v>179969</v>
          </cell>
          <cell r="E1150" t="str">
            <v>医用外固定四肢及关节支具</v>
          </cell>
          <cell r="F1150" t="str">
            <v/>
          </cell>
          <cell r="G1150" t="str">
            <v>1001（M）</v>
          </cell>
          <cell r="H1150" t="str">
            <v>盒</v>
          </cell>
          <cell r="I1150" t="str">
            <v>彪仕医技股份有限公司</v>
          </cell>
        </row>
        <row r="1151">
          <cell r="D1151">
            <v>191592</v>
          </cell>
          <cell r="E1151" t="str">
            <v>治疗型静脉曲张袜</v>
          </cell>
          <cell r="F1151" t="str">
            <v/>
          </cell>
          <cell r="G1151" t="str">
            <v>MDAD11中筒袜（厚款）轻型（一级压力）L</v>
          </cell>
          <cell r="H1151" t="str">
            <v>盒</v>
          </cell>
          <cell r="I1151" t="str">
            <v>华尔科技集团股份有限公司</v>
          </cell>
        </row>
        <row r="1152">
          <cell r="D1152">
            <v>191593</v>
          </cell>
          <cell r="E1152" t="str">
            <v>治疗型静脉曲张袜</v>
          </cell>
          <cell r="F1152" t="str">
            <v/>
          </cell>
          <cell r="G1152" t="str">
            <v>MDAD01中筒袜（厚款）轻型（一级压力）XL</v>
          </cell>
          <cell r="H1152" t="str">
            <v>盒</v>
          </cell>
          <cell r="I1152" t="str">
            <v>华尔科技集团股份有限公司</v>
          </cell>
        </row>
        <row r="1153">
          <cell r="D1153">
            <v>200134</v>
          </cell>
          <cell r="E1153" t="str">
            <v>腹部固定器</v>
          </cell>
          <cell r="F1153" t="str">
            <v/>
          </cell>
          <cell r="G1153" t="str">
            <v>EB-501  L</v>
          </cell>
          <cell r="H1153" t="str">
            <v>盒</v>
          </cell>
          <cell r="I1153" t="str">
            <v>浙江瑞瀚医疗器材制造有限公司</v>
          </cell>
        </row>
        <row r="1154">
          <cell r="D1154">
            <v>69143</v>
          </cell>
          <cell r="E1154" t="str">
            <v>钙铁锌咀嚼片</v>
          </cell>
          <cell r="F1154" t="str">
            <v/>
          </cell>
          <cell r="G1154" t="str">
            <v>72g(1.2gx60片)</v>
          </cell>
          <cell r="H1154" t="str">
            <v>瓶</v>
          </cell>
          <cell r="I1154" t="str">
            <v>汤臣倍健股份有限公司</v>
          </cell>
        </row>
        <row r="1155">
          <cell r="D1155">
            <v>203740</v>
          </cell>
          <cell r="E1155" t="str">
            <v>普罗雌烯阴道胶丸</v>
          </cell>
          <cell r="F1155" t="str">
            <v/>
          </cell>
          <cell r="G1155" t="str">
            <v>10mgx10粒</v>
          </cell>
          <cell r="H1155" t="str">
            <v>盒</v>
          </cell>
          <cell r="I1155" t="str">
            <v>浙江万联药业有限公司</v>
          </cell>
        </row>
        <row r="1156">
          <cell r="D1156">
            <v>198119</v>
          </cell>
          <cell r="E1156" t="str">
            <v>冷敷凝胶（圣幸肛美乐4）</v>
          </cell>
          <cell r="F1156" t="str">
            <v/>
          </cell>
          <cell r="G1156" t="str">
            <v>10g</v>
          </cell>
          <cell r="H1156" t="str">
            <v>盒</v>
          </cell>
          <cell r="I1156" t="str">
            <v>东莞市仁圣堂生物科技有限公司</v>
          </cell>
        </row>
        <row r="1157">
          <cell r="D1157">
            <v>191626</v>
          </cell>
          <cell r="E1157" t="str">
            <v>利司那肽注射液</v>
          </cell>
          <cell r="F1157" t="str">
            <v>利时敏</v>
          </cell>
          <cell r="G1157" t="str">
            <v>10ug：0.05mg，3ml/支（绿色）</v>
          </cell>
          <cell r="H1157" t="str">
            <v>盒</v>
          </cell>
          <cell r="I1157" t="str">
            <v>赛诺菲安万特(北京)制药有限公司</v>
          </cell>
        </row>
        <row r="1158">
          <cell r="D1158">
            <v>186727</v>
          </cell>
          <cell r="E1158" t="str">
            <v>医用红外体温计</v>
          </cell>
          <cell r="F1158" t="str">
            <v/>
          </cell>
          <cell r="G1158" t="str">
            <v>FR850</v>
          </cell>
          <cell r="H1158" t="str">
            <v>盒</v>
          </cell>
          <cell r="I1158" t="str">
            <v>深圳市家康科技有限公司</v>
          </cell>
        </row>
        <row r="1159">
          <cell r="D1159">
            <v>162418</v>
          </cell>
          <cell r="E1159" t="str">
            <v>复方地西泮片</v>
          </cell>
          <cell r="F1159" t="str">
            <v/>
          </cell>
          <cell r="G1159" t="str">
            <v>10片</v>
          </cell>
          <cell r="H1159" t="str">
            <v>盒</v>
          </cell>
          <cell r="I1159" t="str">
            <v>济宁市安康制药有限责任公司</v>
          </cell>
        </row>
        <row r="1160">
          <cell r="D1160">
            <v>203923</v>
          </cell>
          <cell r="E1160" t="str">
            <v>医用助行器</v>
          </cell>
          <cell r="F1160" t="str">
            <v/>
          </cell>
          <cell r="G1160" t="str">
            <v>FS913L</v>
          </cell>
          <cell r="H1160" t="str">
            <v>台</v>
          </cell>
          <cell r="I1160" t="str">
            <v>佛山市东方医疗设备有限公司</v>
          </cell>
        </row>
        <row r="1161">
          <cell r="D1161">
            <v>160853</v>
          </cell>
          <cell r="E1161" t="str">
            <v>医用静脉曲张压缩袜</v>
          </cell>
          <cell r="F1161" t="str">
            <v/>
          </cell>
          <cell r="G1161" t="str">
            <v>Ⅱ级长筒式L</v>
          </cell>
          <cell r="H1161" t="str">
            <v>盒</v>
          </cell>
          <cell r="I1161" t="str">
            <v>浙江拓臻医疗科技有限公司</v>
          </cell>
        </row>
        <row r="1162">
          <cell r="D1162">
            <v>200137</v>
          </cell>
          <cell r="E1162" t="str">
            <v>踝关节固定带</v>
          </cell>
          <cell r="F1162" t="str">
            <v/>
          </cell>
          <cell r="G1162" t="str">
            <v>ES-901  M</v>
          </cell>
          <cell r="H1162" t="str">
            <v>盒</v>
          </cell>
          <cell r="I1162" t="str">
            <v>浙江瑞瀚医疗器材制造有限公司</v>
          </cell>
        </row>
        <row r="1163">
          <cell r="D1163">
            <v>201598</v>
          </cell>
          <cell r="E1163" t="str">
            <v>达比加群酯胶囊</v>
          </cell>
          <cell r="F1163" t="str">
            <v/>
          </cell>
          <cell r="G1163" t="str">
            <v>75mgx30粒</v>
          </cell>
          <cell r="H1163" t="str">
            <v>盒</v>
          </cell>
          <cell r="I1163" t="str">
            <v>正大天晴药业集团股份有限公司</v>
          </cell>
        </row>
        <row r="1164">
          <cell r="D1164">
            <v>181888</v>
          </cell>
          <cell r="E1164" t="str">
            <v>碳酸镧咀嚼片</v>
          </cell>
          <cell r="F1164" t="str">
            <v>福斯利诺</v>
          </cell>
          <cell r="G1164" t="str">
            <v>500mgx20片</v>
          </cell>
          <cell r="H1164" t="str">
            <v>瓶</v>
          </cell>
          <cell r="I1164" t="str">
            <v>英国HamolLimited</v>
          </cell>
        </row>
        <row r="1165">
          <cell r="D1165">
            <v>205498</v>
          </cell>
          <cell r="E1165" t="str">
            <v>首乌丸</v>
          </cell>
          <cell r="F1165" t="str">
            <v/>
          </cell>
          <cell r="G1165" t="str">
            <v>6gx10袋</v>
          </cell>
          <cell r="H1165" t="str">
            <v>盒</v>
          </cell>
          <cell r="I1165" t="str">
            <v>河南金鸿堂制药有限公司(原河南明康制药)</v>
          </cell>
        </row>
        <row r="1166">
          <cell r="D1166">
            <v>69977</v>
          </cell>
          <cell r="E1166" t="str">
            <v>普伐他汀钠片</v>
          </cell>
          <cell r="F1166" t="str">
            <v/>
          </cell>
          <cell r="G1166" t="str">
            <v>10mgx10片</v>
          </cell>
          <cell r="H1166" t="str">
            <v>盒</v>
          </cell>
          <cell r="I1166" t="str">
            <v>华北制药股份有限公司</v>
          </cell>
        </row>
        <row r="1167">
          <cell r="D1167">
            <v>171351</v>
          </cell>
          <cell r="E1167" t="str">
            <v>复方土荆皮凝胶</v>
          </cell>
          <cell r="F1167" t="str">
            <v/>
          </cell>
          <cell r="G1167" t="str">
            <v>10g</v>
          </cell>
          <cell r="H1167" t="str">
            <v>盒</v>
          </cell>
          <cell r="I1167" t="str">
            <v>合肥立方制药股份有限公司</v>
          </cell>
        </row>
        <row r="1168">
          <cell r="D1168">
            <v>191128</v>
          </cell>
          <cell r="E1168" t="str">
            <v>韩束墨菊深度补水洁面乳</v>
          </cell>
          <cell r="F1168" t="str">
            <v/>
          </cell>
          <cell r="G1168" t="str">
            <v>100ml</v>
          </cell>
          <cell r="H1168" t="str">
            <v>盒</v>
          </cell>
          <cell r="I1168" t="str">
            <v>上海上美化妆品有限公司</v>
          </cell>
        </row>
        <row r="1169">
          <cell r="D1169">
            <v>181805</v>
          </cell>
          <cell r="E1169" t="str">
            <v>便携式超声雾化器</v>
          </cell>
          <cell r="F1169" t="str">
            <v/>
          </cell>
          <cell r="G1169" t="str">
            <v>A8B</v>
          </cell>
          <cell r="H1169" t="str">
            <v>台</v>
          </cell>
          <cell r="I1169" t="str">
            <v>深圳来福士雾化医学有限公司</v>
          </cell>
        </row>
        <row r="1170">
          <cell r="D1170">
            <v>180098</v>
          </cell>
          <cell r="E1170" t="str">
            <v>韩束高保湿洁面乳（K）</v>
          </cell>
          <cell r="F1170" t="str">
            <v/>
          </cell>
          <cell r="G1170" t="str">
            <v>100ml</v>
          </cell>
          <cell r="H1170" t="str">
            <v>瓶</v>
          </cell>
          <cell r="I1170" t="str">
            <v>上海上美化妆品有限公司</v>
          </cell>
        </row>
        <row r="1171">
          <cell r="D1171">
            <v>189901</v>
          </cell>
          <cell r="E1171" t="str">
            <v>腰椎固定器</v>
          </cell>
          <cell r="F1171" t="str">
            <v/>
          </cell>
          <cell r="G1171" t="str">
            <v>2168（M）</v>
          </cell>
          <cell r="H1171" t="str">
            <v>盒</v>
          </cell>
          <cell r="I1171" t="str">
            <v>彪仕医技股份有限公司</v>
          </cell>
        </row>
        <row r="1172">
          <cell r="D1172">
            <v>199814</v>
          </cell>
          <cell r="E1172" t="str">
            <v>造口护理用品附件</v>
          </cell>
          <cell r="F1172" t="str">
            <v/>
          </cell>
          <cell r="G1172" t="str">
            <v>弹力胶贴 12070 20片</v>
          </cell>
          <cell r="H1172" t="str">
            <v>盒</v>
          </cell>
          <cell r="I1172" t="str">
            <v>Coloplast A/S</v>
          </cell>
        </row>
        <row r="1173">
          <cell r="D1173">
            <v>191006</v>
          </cell>
          <cell r="E1173" t="str">
            <v>弹性绷带</v>
          </cell>
          <cell r="F1173" t="str">
            <v/>
          </cell>
          <cell r="G1173" t="str">
            <v>膝关节用 黑色 加大号：40-43cm(LL)</v>
          </cell>
          <cell r="H1173" t="str">
            <v>盒</v>
          </cell>
          <cell r="I1173" t="str">
            <v>日本兴和株式会社</v>
          </cell>
        </row>
        <row r="1174">
          <cell r="D1174">
            <v>187033</v>
          </cell>
          <cell r="E1174" t="str">
            <v>阿瑞匹坦胶囊</v>
          </cell>
          <cell r="F1174" t="str">
            <v>意美</v>
          </cell>
          <cell r="G1174" t="str">
            <v>125mgx1粒+80mgx2粒</v>
          </cell>
          <cell r="H1174" t="str">
            <v>盒</v>
          </cell>
          <cell r="I1174" t="str">
            <v>杭州默沙东制药有限公司</v>
          </cell>
        </row>
        <row r="1175">
          <cell r="D1175">
            <v>25828</v>
          </cell>
          <cell r="E1175" t="str">
            <v>颈椎治疗仪</v>
          </cell>
          <cell r="F1175" t="str">
            <v/>
          </cell>
          <cell r="G1175" t="str">
            <v>JZCD-1</v>
          </cell>
          <cell r="H1175" t="str">
            <v>盒</v>
          </cell>
          <cell r="I1175" t="str">
            <v>成都东方人健康产业有限责任公司</v>
          </cell>
        </row>
        <row r="1176">
          <cell r="D1176">
            <v>199842</v>
          </cell>
          <cell r="E1176" t="str">
            <v>造口护理用品</v>
          </cell>
          <cell r="F1176" t="str">
            <v/>
          </cell>
          <cell r="G1176" t="str">
            <v>平面底盘 02833 5个</v>
          </cell>
          <cell r="H1176" t="str">
            <v>盒</v>
          </cell>
          <cell r="I1176" t="str">
            <v>Coloplast A/S</v>
          </cell>
        </row>
        <row r="1177">
          <cell r="D1177">
            <v>34293</v>
          </cell>
          <cell r="E1177" t="str">
            <v>防褥疮床垫</v>
          </cell>
          <cell r="F1177" t="str">
            <v/>
          </cell>
          <cell r="G1177" t="str">
            <v>圆形坐垫I型</v>
          </cell>
          <cell r="H1177" t="str">
            <v>只</v>
          </cell>
          <cell r="I1177" t="str">
            <v>江苏鱼跃医疗设备股份有限公司</v>
          </cell>
        </row>
        <row r="1178">
          <cell r="D1178">
            <v>180354</v>
          </cell>
          <cell r="E1178" t="str">
            <v>手动轮椅车</v>
          </cell>
          <cell r="F1178" t="str">
            <v/>
          </cell>
          <cell r="G1178" t="str">
            <v>H005B（电镀）</v>
          </cell>
          <cell r="H1178" t="str">
            <v>台</v>
          </cell>
          <cell r="I1178" t="str">
            <v>江苏鱼跃医疗设备股份有限公司</v>
          </cell>
        </row>
        <row r="1179">
          <cell r="D1179">
            <v>180355</v>
          </cell>
          <cell r="E1179" t="str">
            <v>手动轮椅车</v>
          </cell>
          <cell r="F1179" t="str">
            <v/>
          </cell>
          <cell r="G1179" t="str">
            <v>H032C</v>
          </cell>
          <cell r="H1179" t="str">
            <v>台</v>
          </cell>
          <cell r="I1179" t="str">
            <v>江苏鱼跃医疗设备股份有限公司</v>
          </cell>
        </row>
        <row r="1180">
          <cell r="D1180">
            <v>93436</v>
          </cell>
          <cell r="E1180" t="str">
            <v>艾地苯醌片</v>
          </cell>
          <cell r="F1180" t="str">
            <v>金博瑞</v>
          </cell>
          <cell r="G1180" t="str">
            <v>30mgx12片</v>
          </cell>
          <cell r="H1180" t="str">
            <v>盒</v>
          </cell>
          <cell r="I1180" t="str">
            <v>深圳海王药业有限公司</v>
          </cell>
        </row>
        <row r="1181">
          <cell r="D1181">
            <v>97058</v>
          </cell>
          <cell r="E1181" t="str">
            <v>腰围固定带</v>
          </cell>
          <cell r="F1181" t="str">
            <v/>
          </cell>
          <cell r="G1181" t="str">
            <v>YTD01-M</v>
          </cell>
          <cell r="H1181" t="str">
            <v>盒</v>
          </cell>
          <cell r="I1181" t="str">
            <v>冀州市佳禾医疗器械有限公司</v>
          </cell>
        </row>
        <row r="1182">
          <cell r="D1182">
            <v>12984</v>
          </cell>
          <cell r="E1182" t="str">
            <v>血压计-听诊器保健盒</v>
          </cell>
          <cell r="F1182" t="str">
            <v/>
          </cell>
          <cell r="G1182" t="str">
            <v>A型(简装)</v>
          </cell>
          <cell r="H1182" t="str">
            <v>套</v>
          </cell>
          <cell r="I1182" t="str">
            <v>江苏鱼跃医疗设备股份有限公司</v>
          </cell>
        </row>
        <row r="1183">
          <cell r="D1183">
            <v>196294</v>
          </cell>
          <cell r="E1183" t="str">
            <v>他达拉非片</v>
          </cell>
          <cell r="F1183" t="str">
            <v/>
          </cell>
          <cell r="G1183" t="str">
            <v>20mgx2片x2板</v>
          </cell>
          <cell r="H1183" t="str">
            <v>盒</v>
          </cell>
          <cell r="I1183" t="str">
            <v>齐鲁制药(海南)有限公司</v>
          </cell>
        </row>
        <row r="1184">
          <cell r="D1184">
            <v>179967</v>
          </cell>
          <cell r="E1184" t="str">
            <v>医用外固定躯干支具</v>
          </cell>
          <cell r="F1184" t="str">
            <v/>
          </cell>
          <cell r="G1184" t="str">
            <v>1060</v>
          </cell>
          <cell r="H1184" t="str">
            <v>盒</v>
          </cell>
          <cell r="I1184" t="str">
            <v>彪仕医技股份有限公司</v>
          </cell>
        </row>
        <row r="1185">
          <cell r="D1185">
            <v>180353</v>
          </cell>
          <cell r="E1185" t="str">
            <v>手动轮椅车</v>
          </cell>
          <cell r="F1185" t="str">
            <v/>
          </cell>
          <cell r="G1185" t="str">
            <v>H007</v>
          </cell>
          <cell r="H1185" t="str">
            <v>台</v>
          </cell>
          <cell r="I1185" t="str">
            <v>江苏鱼跃医疗设备股份有限公司</v>
          </cell>
        </row>
        <row r="1186">
          <cell r="D1186">
            <v>3030</v>
          </cell>
          <cell r="E1186" t="str">
            <v>格列吡嗪片(迪沙片)</v>
          </cell>
          <cell r="F1186" t="str">
            <v/>
          </cell>
          <cell r="G1186" t="str">
            <v>2.5mgx20片x4板</v>
          </cell>
          <cell r="H1186" t="str">
            <v>盒</v>
          </cell>
          <cell r="I1186" t="str">
            <v>迪沙药业集团有限公司</v>
          </cell>
        </row>
        <row r="1187">
          <cell r="D1187">
            <v>88725</v>
          </cell>
          <cell r="E1187" t="str">
            <v>复方藏红花油</v>
          </cell>
          <cell r="F1187" t="str">
            <v/>
          </cell>
          <cell r="G1187" t="str">
            <v>20ml
</v>
          </cell>
          <cell r="H1187" t="str">
            <v>瓶</v>
          </cell>
          <cell r="I1187" t="str">
            <v>四川珠峰药业有限公司</v>
          </cell>
        </row>
        <row r="1188">
          <cell r="D1188">
            <v>163099</v>
          </cell>
          <cell r="E1188" t="str">
            <v>羧甲司坦口服溶液</v>
          </cell>
          <cell r="F1188" t="str">
            <v/>
          </cell>
          <cell r="G1188" t="str">
            <v>10ml：0.5gx10支</v>
          </cell>
          <cell r="H1188" t="str">
            <v>盒</v>
          </cell>
          <cell r="I1188" t="str">
            <v>广东众生药业股份有限公司</v>
          </cell>
        </row>
        <row r="1189">
          <cell r="D1189">
            <v>2723</v>
          </cell>
          <cell r="E1189" t="str">
            <v>阿米卡星滴眼液</v>
          </cell>
          <cell r="F1189" t="str">
            <v/>
          </cell>
          <cell r="G1189" t="str">
            <v>8ml：20mg</v>
          </cell>
          <cell r="H1189" t="str">
            <v>瓶</v>
          </cell>
          <cell r="I1189" t="str">
            <v>成都倍特药业有限公司(原四川方向药业有限责任公司)</v>
          </cell>
        </row>
        <row r="1190">
          <cell r="D1190">
            <v>88812</v>
          </cell>
          <cell r="E1190" t="str">
            <v>美沙拉秦栓</v>
          </cell>
          <cell r="F1190" t="str">
            <v/>
          </cell>
          <cell r="G1190" t="str">
            <v>1gx7枚</v>
          </cell>
          <cell r="H1190" t="str">
            <v>盒</v>
          </cell>
          <cell r="I1190" t="str">
            <v>黑龙江天宏药业股份有限公司</v>
          </cell>
        </row>
        <row r="1191">
          <cell r="D1191">
            <v>177442</v>
          </cell>
          <cell r="E1191" t="str">
            <v>苯磺酸氨氯地平片</v>
          </cell>
          <cell r="F1191" t="str">
            <v>亚斯克平</v>
          </cell>
          <cell r="G1191" t="str">
            <v>5mgx28片</v>
          </cell>
          <cell r="H1191" t="str">
            <v>盒</v>
          </cell>
          <cell r="I1191" t="str">
            <v>宁波大红鹰药业股份有限公司</v>
          </cell>
        </row>
        <row r="1192">
          <cell r="D1192">
            <v>115014</v>
          </cell>
          <cell r="E1192" t="str">
            <v>珍黄片</v>
          </cell>
          <cell r="F1192" t="str">
            <v/>
          </cell>
          <cell r="G1192" t="str">
            <v>0.21gx20片x2板(薄膜衣片)</v>
          </cell>
          <cell r="H1192" t="str">
            <v>盒</v>
          </cell>
          <cell r="I1192" t="str">
            <v>浙江天一堂制药有限公司</v>
          </cell>
        </row>
        <row r="1193">
          <cell r="D1193">
            <v>118071</v>
          </cell>
          <cell r="E1193" t="str">
            <v>盐酸二甲双胍片</v>
          </cell>
          <cell r="F1193" t="str">
            <v/>
          </cell>
          <cell r="G1193" t="str">
            <v>0.25gx48片</v>
          </cell>
          <cell r="H1193" t="str">
            <v>盒</v>
          </cell>
          <cell r="I1193" t="str">
            <v>齐鲁制药有限公司</v>
          </cell>
        </row>
        <row r="1194">
          <cell r="D1194">
            <v>51670</v>
          </cell>
          <cell r="E1194" t="str">
            <v>尪痹片</v>
          </cell>
          <cell r="F1194" t="str">
            <v/>
          </cell>
          <cell r="G1194" t="str">
            <v>0.5gx48片(薄膜衣)</v>
          </cell>
          <cell r="H1194" t="str">
            <v>盒</v>
          </cell>
          <cell r="I1194" t="str">
            <v>辽宁上药好护士药业(集团)有限公司</v>
          </cell>
        </row>
        <row r="1195">
          <cell r="D1195">
            <v>154041</v>
          </cell>
          <cell r="E1195" t="str">
            <v>碳酸钙D3咀嚼片Ⅱ(钙尔奇D300)</v>
          </cell>
          <cell r="F1195" t="str">
            <v/>
          </cell>
          <cell r="G1195" t="str">
            <v>300mgx100片</v>
          </cell>
          <cell r="H1195" t="str">
            <v>盒</v>
          </cell>
          <cell r="I1195" t="str">
            <v>惠氏制药有限公司</v>
          </cell>
        </row>
        <row r="1196">
          <cell r="D1196">
            <v>202175</v>
          </cell>
          <cell r="E1196" t="str">
            <v>利福昔明片</v>
          </cell>
          <cell r="F1196" t="str">
            <v>昔服申</v>
          </cell>
          <cell r="G1196" t="str">
            <v>0.2gx12片</v>
          </cell>
          <cell r="H1196" t="str">
            <v>盒</v>
          </cell>
          <cell r="I1196" t="str">
            <v>意大利ALFA WASSERMANN S.p.A.</v>
          </cell>
        </row>
        <row r="1197">
          <cell r="D1197">
            <v>171728</v>
          </cell>
          <cell r="E1197" t="str">
            <v>血糖测试系统</v>
          </cell>
          <cell r="F1197" t="str">
            <v/>
          </cell>
          <cell r="G1197" t="str">
            <v>金稳型血糖试条50支</v>
          </cell>
          <cell r="H1197" t="str">
            <v>盒</v>
          </cell>
          <cell r="I1197" t="str">
            <v>长沙三诺生物传感技术有限公司</v>
          </cell>
        </row>
        <row r="1198">
          <cell r="D1198">
            <v>17320</v>
          </cell>
          <cell r="E1198" t="str">
            <v>格列本脲片(优降糖)</v>
          </cell>
          <cell r="F1198" t="str">
            <v/>
          </cell>
          <cell r="G1198" t="str">
            <v>2.5mgx100片</v>
          </cell>
          <cell r="H1198" t="str">
            <v>瓶</v>
          </cell>
          <cell r="I1198" t="str">
            <v>天津太平洋制药有限公司</v>
          </cell>
        </row>
        <row r="1199">
          <cell r="D1199">
            <v>74054</v>
          </cell>
          <cell r="E1199" t="str">
            <v>苯扎氯铵贴</v>
          </cell>
          <cell r="F1199" t="str">
            <v/>
          </cell>
          <cell r="G1199" t="str">
            <v>38mmx25mmx4片</v>
          </cell>
          <cell r="H1199" t="str">
            <v>盒</v>
          </cell>
          <cell r="I1199" t="str">
            <v>上海强生有限公司</v>
          </cell>
        </row>
        <row r="1200">
          <cell r="D1200">
            <v>2339</v>
          </cell>
          <cell r="E1200" t="str">
            <v>抗妇炎胶囊</v>
          </cell>
          <cell r="F1200" t="str">
            <v/>
          </cell>
          <cell r="G1200" t="str">
            <v>0.35gx24粒</v>
          </cell>
          <cell r="H1200" t="str">
            <v>盒</v>
          </cell>
          <cell r="I1200" t="str">
            <v>贵州远程制药有限责任公司</v>
          </cell>
        </row>
        <row r="1201">
          <cell r="D1201">
            <v>3756</v>
          </cell>
          <cell r="E1201" t="str">
            <v>复明片</v>
          </cell>
          <cell r="F1201" t="str">
            <v/>
          </cell>
          <cell r="G1201" t="str">
            <v>0.3gx90片</v>
          </cell>
          <cell r="H1201" t="str">
            <v>瓶</v>
          </cell>
          <cell r="I1201" t="str">
            <v>西安碑林药业股份有限公司</v>
          </cell>
        </row>
        <row r="1202">
          <cell r="D1202">
            <v>87889</v>
          </cell>
          <cell r="E1202" t="str">
            <v>米格列醇片(奥恬苹)</v>
          </cell>
          <cell r="F1202" t="str">
            <v/>
          </cell>
          <cell r="G1202" t="str">
            <v>50mgx10片x2板</v>
          </cell>
          <cell r="H1202" t="str">
            <v>盒</v>
          </cell>
          <cell r="I1202" t="str">
            <v>四川维奥制药有限公司</v>
          </cell>
        </row>
        <row r="1203">
          <cell r="D1203">
            <v>135354</v>
          </cell>
          <cell r="E1203" t="str">
            <v>气血康口服液</v>
          </cell>
          <cell r="F1203" t="str">
            <v/>
          </cell>
          <cell r="G1203" t="str">
            <v>10mlx10支(OTC装)</v>
          </cell>
          <cell r="H1203" t="str">
            <v>盒</v>
          </cell>
          <cell r="I1203" t="str">
            <v>云南白药集团文山七花有限责任公司</v>
          </cell>
        </row>
        <row r="1204">
          <cell r="D1204">
            <v>1645</v>
          </cell>
          <cell r="E1204" t="str">
            <v>口炎颗粒</v>
          </cell>
          <cell r="F1204" t="str">
            <v/>
          </cell>
          <cell r="G1204" t="str">
            <v>3gx10袋</v>
          </cell>
          <cell r="H1204" t="str">
            <v>盒</v>
          </cell>
          <cell r="I1204" t="str">
            <v>四川光大制药有限公司</v>
          </cell>
        </row>
        <row r="1205">
          <cell r="D1205">
            <v>28667</v>
          </cell>
          <cell r="E1205" t="str">
            <v>盐酸二甲双胍肠溶片</v>
          </cell>
          <cell r="F1205" t="str">
            <v/>
          </cell>
          <cell r="G1205" t="str">
            <v>0.25gx60片</v>
          </cell>
          <cell r="H1205" t="str">
            <v>瓶</v>
          </cell>
          <cell r="I1205" t="str">
            <v>贵州圣济堂制药有限公司</v>
          </cell>
        </row>
        <row r="1206">
          <cell r="D1206">
            <v>151637</v>
          </cell>
          <cell r="E1206" t="str">
            <v>韩束补水倍润面膜</v>
          </cell>
          <cell r="F1206" t="str">
            <v/>
          </cell>
          <cell r="G1206" t="str">
            <v>25mlx5片</v>
          </cell>
          <cell r="H1206" t="str">
            <v>盒</v>
          </cell>
          <cell r="I1206" t="str">
            <v>上海韩束化妆品有限公司</v>
          </cell>
        </row>
        <row r="1207">
          <cell r="D1207">
            <v>208880</v>
          </cell>
          <cell r="E1207" t="str">
            <v>医用冷敷贴</v>
          </cell>
          <cell r="F1207" t="str">
            <v>雷神艾灸贴</v>
          </cell>
          <cell r="G1207" t="str">
            <v>A颈肩腰腿疼痛酸麻肿胀综合型65mmx130mmx5贴x2袋</v>
          </cell>
          <cell r="H1207" t="str">
            <v>盒</v>
          </cell>
          <cell r="I1207" t="str">
            <v>河南省雷神医疗科技有限公司</v>
          </cell>
        </row>
        <row r="1208">
          <cell r="D1208">
            <v>208075</v>
          </cell>
          <cell r="E1208" t="str">
            <v>冷敷凝胶</v>
          </cell>
          <cell r="F1208" t="str">
            <v/>
          </cell>
          <cell r="G1208" t="str">
            <v>唇部型1.5g 粉色</v>
          </cell>
          <cell r="H1208" t="str">
            <v>支</v>
          </cell>
          <cell r="I1208" t="str">
            <v>青岛艾暖医疗科技有限公司</v>
          </cell>
        </row>
        <row r="1209">
          <cell r="D1209">
            <v>208076</v>
          </cell>
          <cell r="E1209" t="str">
            <v>冷敷凝胶</v>
          </cell>
          <cell r="F1209" t="str">
            <v/>
          </cell>
          <cell r="G1209" t="str">
            <v>唇部型1.5g 黑色</v>
          </cell>
          <cell r="H1209" t="str">
            <v>支</v>
          </cell>
          <cell r="I1209" t="str">
            <v>青岛艾暖医疗科技有限公司</v>
          </cell>
        </row>
        <row r="1210">
          <cell r="D1210">
            <v>207688</v>
          </cell>
          <cell r="E1210" t="str">
            <v>盐酸氨基葡萄糖片</v>
          </cell>
          <cell r="F1210" t="str">
            <v/>
          </cell>
          <cell r="G1210" t="str">
            <v>0.24gx60片</v>
          </cell>
          <cell r="H1210" t="str">
            <v>盒</v>
          </cell>
          <cell r="I1210" t="str">
            <v>四川绿叶制药股份有限公司（原四川绿叶宝光药业股份有限公司）</v>
          </cell>
        </row>
        <row r="1211">
          <cell r="D1211">
            <v>193730</v>
          </cell>
          <cell r="E1211" t="str">
            <v>三金清口维生素C咀嚼片（草莓味）</v>
          </cell>
          <cell r="F1211" t="str">
            <v/>
          </cell>
          <cell r="G1211" t="str">
            <v>32g（0.8gx40片）</v>
          </cell>
          <cell r="H1211" t="str">
            <v>瓶</v>
          </cell>
          <cell r="I1211" t="str">
            <v>桂林三金大健康产业有限公司</v>
          </cell>
        </row>
        <row r="1212">
          <cell r="D1212">
            <v>188539</v>
          </cell>
          <cell r="E1212" t="str">
            <v>一次性使用气流雾化器</v>
          </cell>
          <cell r="F1212" t="str">
            <v/>
          </cell>
          <cell r="G1212" t="str">
            <v>/</v>
          </cell>
          <cell r="H1212" t="str">
            <v>个</v>
          </cell>
          <cell r="I1212" t="str">
            <v>江苏安宁医疗器械有限公司</v>
          </cell>
        </row>
        <row r="1213">
          <cell r="D1213">
            <v>160877</v>
          </cell>
          <cell r="E1213" t="str">
            <v>奥美沙坦酯片</v>
          </cell>
          <cell r="F1213" t="str">
            <v>希佳</v>
          </cell>
          <cell r="G1213" t="str">
            <v>20mgx7片</v>
          </cell>
          <cell r="H1213" t="str">
            <v>盒</v>
          </cell>
          <cell r="I1213" t="str">
            <v>南京正大天晴制药有限公司</v>
          </cell>
        </row>
        <row r="1214">
          <cell r="D1214">
            <v>63684</v>
          </cell>
          <cell r="E1214" t="str">
            <v>八珍益母丸</v>
          </cell>
          <cell r="F1214" t="str">
            <v/>
          </cell>
          <cell r="G1214" t="str">
            <v>6gx8袋(水蜜丸)</v>
          </cell>
          <cell r="H1214" t="str">
            <v>盒</v>
          </cell>
          <cell r="I1214" t="str">
            <v>太极集团重庆中药二厂</v>
          </cell>
        </row>
        <row r="1215">
          <cell r="D1215">
            <v>201032</v>
          </cell>
          <cell r="E1215" t="str">
            <v>电子血压计</v>
          </cell>
          <cell r="F1215" t="str">
            <v/>
          </cell>
          <cell r="G1215" t="str">
            <v>HEM-7206J</v>
          </cell>
          <cell r="H1215" t="str">
            <v>台</v>
          </cell>
          <cell r="I1215" t="str">
            <v>欧姆龙(大连)有限公司</v>
          </cell>
        </row>
        <row r="1216">
          <cell r="D1216">
            <v>132641</v>
          </cell>
          <cell r="E1216" t="str">
            <v>羟糖甘滴眼液</v>
          </cell>
          <cell r="F1216" t="str">
            <v/>
          </cell>
          <cell r="G1216" t="str">
            <v>8ml</v>
          </cell>
          <cell r="H1216" t="str">
            <v>盒</v>
          </cell>
          <cell r="I1216" t="str">
            <v>成都青山利康药业有限公司</v>
          </cell>
        </row>
        <row r="1217">
          <cell r="D1217">
            <v>75273</v>
          </cell>
          <cell r="E1217" t="str">
            <v>棉签</v>
          </cell>
          <cell r="F1217" t="str">
            <v/>
          </cell>
          <cell r="G1217" t="str">
            <v>55支(儿童安全型)</v>
          </cell>
          <cell r="H1217" t="str">
            <v>盒</v>
          </cell>
          <cell r="I1217" t="str">
            <v>杭州欧拓普生物技术有限公司</v>
          </cell>
        </row>
        <row r="1218">
          <cell r="D1218">
            <v>137407</v>
          </cell>
          <cell r="E1218" t="str">
            <v>麝香心脑乐片</v>
          </cell>
          <cell r="F1218" t="str">
            <v/>
          </cell>
          <cell r="G1218" t="str">
            <v>18片×2板</v>
          </cell>
          <cell r="H1218" t="str">
            <v>盒</v>
          </cell>
          <cell r="I1218" t="str">
            <v>吉林亚泰明星制药有限公司(吉林省明星制药有限公司)</v>
          </cell>
        </row>
        <row r="1219">
          <cell r="D1219">
            <v>186704</v>
          </cell>
          <cell r="E1219" t="str">
            <v>痔速宁片</v>
          </cell>
          <cell r="F1219" t="str">
            <v/>
          </cell>
          <cell r="G1219" t="str">
            <v>0.31gx12片x3板（薄膜衣片）</v>
          </cell>
          <cell r="H1219" t="str">
            <v>盒</v>
          </cell>
          <cell r="I1219" t="str">
            <v>江西药都仁和制药有限公司</v>
          </cell>
        </row>
        <row r="1220">
          <cell r="D1220">
            <v>17346</v>
          </cell>
          <cell r="E1220" t="str">
            <v>盐酸金刚烷胺片</v>
          </cell>
          <cell r="F1220" t="str">
            <v/>
          </cell>
          <cell r="G1220" t="str">
            <v>0.1gx100片</v>
          </cell>
          <cell r="H1220" t="str">
            <v>瓶</v>
          </cell>
          <cell r="I1220" t="str">
            <v>江苏鹏鹞药业有限公司</v>
          </cell>
        </row>
        <row r="1221">
          <cell r="D1221">
            <v>162004</v>
          </cell>
          <cell r="E1221" t="str">
            <v>B族维生素含片</v>
          </cell>
          <cell r="F1221" t="str">
            <v/>
          </cell>
          <cell r="G1221" t="str">
            <v>0.5gx30片</v>
          </cell>
          <cell r="H1221" t="str">
            <v>支</v>
          </cell>
          <cell r="I1221" t="str">
            <v>江苏艾兰得营养品有限公司</v>
          </cell>
        </row>
        <row r="1222">
          <cell r="D1222">
            <v>201067</v>
          </cell>
          <cell r="E1222" t="str">
            <v>小儿参术健脾丸</v>
          </cell>
          <cell r="F1222" t="str">
            <v/>
          </cell>
          <cell r="G1222" t="str">
            <v>3gx10丸(大蜜丸)</v>
          </cell>
          <cell r="H1222" t="str">
            <v>袋</v>
          </cell>
          <cell r="I1222" t="str">
            <v>广盛原中医药有限公司</v>
          </cell>
        </row>
        <row r="1223">
          <cell r="D1223">
            <v>104543</v>
          </cell>
          <cell r="E1223" t="str">
            <v>清眩片</v>
          </cell>
          <cell r="F1223" t="str">
            <v/>
          </cell>
          <cell r="G1223" t="str">
            <v>0.48gx12片x4板</v>
          </cell>
          <cell r="H1223" t="str">
            <v>盒</v>
          </cell>
          <cell r="I1223" t="str">
            <v>太极集团重庆桐君阁药厂有限公司</v>
          </cell>
        </row>
        <row r="1224">
          <cell r="D1224">
            <v>627</v>
          </cell>
          <cell r="E1224" t="str">
            <v>醋酸甲羟孕酮片(安宫黄体酮)</v>
          </cell>
          <cell r="F1224" t="str">
            <v/>
          </cell>
          <cell r="G1224" t="str">
            <v>2mgx100片</v>
          </cell>
          <cell r="H1224" t="str">
            <v>瓶</v>
          </cell>
          <cell r="I1224" t="str">
            <v>浙江仙琚制药股份有限公司</v>
          </cell>
        </row>
        <row r="1225">
          <cell r="D1225">
            <v>29500</v>
          </cell>
          <cell r="E1225" t="str">
            <v>精蛋白锌重组人胰岛素注射液</v>
          </cell>
          <cell r="F1225" t="str">
            <v>优泌林</v>
          </cell>
          <cell r="G1225" t="str">
            <v>3ml:300单位(笔芯，中效型)</v>
          </cell>
          <cell r="H1225" t="str">
            <v>盒</v>
          </cell>
          <cell r="I1225" t="str">
            <v>礼来苏州制药有限公司</v>
          </cell>
        </row>
        <row r="1226">
          <cell r="D1226">
            <v>142674</v>
          </cell>
          <cell r="E1226" t="str">
            <v>三维葡磷钙咀嚼片</v>
          </cell>
          <cell r="F1226" t="str">
            <v/>
          </cell>
          <cell r="G1226" t="str">
            <v>100片</v>
          </cell>
          <cell r="H1226" t="str">
            <v>盒</v>
          </cell>
          <cell r="I1226" t="str">
            <v>江西制药有限责任公司</v>
          </cell>
        </row>
        <row r="1227">
          <cell r="D1227">
            <v>88827</v>
          </cell>
          <cell r="E1227" t="str">
            <v>草乌甲素片</v>
          </cell>
          <cell r="F1227" t="str">
            <v>拜力克</v>
          </cell>
          <cell r="G1227" t="str">
            <v>0.4mgx12片
</v>
          </cell>
          <cell r="H1227" t="str">
            <v>盒</v>
          </cell>
          <cell r="I1227" t="str">
            <v>云南昊邦制药有限公司</v>
          </cell>
        </row>
        <row r="1228">
          <cell r="D1228">
            <v>198990</v>
          </cell>
          <cell r="E1228" t="str">
            <v>威士雅维生素C咀嚼片</v>
          </cell>
          <cell r="F1228" t="str">
            <v/>
          </cell>
          <cell r="G1228" t="str">
            <v>32g (0.8gx40片)草莓味</v>
          </cell>
          <cell r="H1228" t="str">
            <v>瓶</v>
          </cell>
          <cell r="I1228" t="str">
            <v>广东威士雅保健品有限公司</v>
          </cell>
        </row>
        <row r="1229">
          <cell r="D1229">
            <v>187463</v>
          </cell>
          <cell r="E1229" t="str">
            <v>造口袋</v>
          </cell>
          <cell r="F1229" t="str">
            <v/>
          </cell>
          <cell r="G1229" t="str">
            <v>(一件式 开口型) JZJ-ZKD-A/150ml</v>
          </cell>
          <cell r="H1229" t="str">
            <v>盒</v>
          </cell>
          <cell r="I1229" t="str">
            <v>青岛爱蓓泽医疗有限公司</v>
          </cell>
        </row>
        <row r="1230">
          <cell r="D1230">
            <v>207204</v>
          </cell>
          <cell r="E1230" t="str">
            <v>舒林酸片</v>
          </cell>
          <cell r="F1230" t="str">
            <v>枢力达</v>
          </cell>
          <cell r="G1230" t="str">
            <v>0.1gx12片x2板</v>
          </cell>
          <cell r="H1230" t="str">
            <v>盒</v>
          </cell>
          <cell r="I1230" t="str">
            <v>福安药业集团宁波天衡制药有限公司(宁波市天衡制药有限公司)</v>
          </cell>
        </row>
        <row r="1231">
          <cell r="D1231">
            <v>56257</v>
          </cell>
          <cell r="E1231" t="str">
            <v>和血明目片</v>
          </cell>
          <cell r="F1231" t="str">
            <v/>
          </cell>
          <cell r="G1231" t="str">
            <v>0.3gx60片</v>
          </cell>
          <cell r="H1231" t="str">
            <v>盒</v>
          </cell>
          <cell r="I1231" t="str">
            <v>西安碑林药业股份有限公司</v>
          </cell>
        </row>
        <row r="1232">
          <cell r="D1232">
            <v>15993</v>
          </cell>
          <cell r="E1232" t="str">
            <v>风油精</v>
          </cell>
          <cell r="F1232" t="str">
            <v/>
          </cell>
          <cell r="G1232" t="str">
            <v>3ml</v>
          </cell>
          <cell r="H1232" t="str">
            <v>瓶</v>
          </cell>
          <cell r="I1232" t="str">
            <v>福建太平洋制药有限公司</v>
          </cell>
        </row>
        <row r="1233">
          <cell r="D1233">
            <v>81792</v>
          </cell>
          <cell r="E1233" t="str">
            <v>硝酸舍他康唑乳膏</v>
          </cell>
          <cell r="F1233" t="str">
            <v>立灵奇</v>
          </cell>
          <cell r="G1233" t="str">
            <v>10g:0.2g</v>
          </cell>
          <cell r="H1233" t="str">
            <v>支</v>
          </cell>
          <cell r="I1233" t="str">
            <v>海南海神同洲制药有限公司</v>
          </cell>
        </row>
        <row r="1234">
          <cell r="D1234">
            <v>168507</v>
          </cell>
          <cell r="E1234" t="str">
            <v>宫颈炎康栓</v>
          </cell>
          <cell r="F1234" t="str">
            <v/>
          </cell>
          <cell r="G1234" t="str">
            <v>1.2gx6粒</v>
          </cell>
          <cell r="H1234" t="str">
            <v>盒</v>
          </cell>
          <cell r="I1234" t="str">
            <v>广西康华药业有限责任公司</v>
          </cell>
        </row>
        <row r="1235">
          <cell r="D1235">
            <v>23745</v>
          </cell>
          <cell r="E1235" t="str">
            <v>天然胶乳橡胶避孕套（多乐士）</v>
          </cell>
          <cell r="F1235" t="str">
            <v/>
          </cell>
          <cell r="G1235" t="str">
            <v>12只(超薄檀香)</v>
          </cell>
          <cell r="H1235" t="str">
            <v>盒</v>
          </cell>
          <cell r="I1235" t="str">
            <v>GUMMITECH INDUSTRIES SDN.BHD(马来西亚)</v>
          </cell>
        </row>
        <row r="1236">
          <cell r="D1236">
            <v>145819</v>
          </cell>
          <cell r="E1236" t="str">
            <v>成人护理垫</v>
          </cell>
          <cell r="F1236" t="str">
            <v/>
          </cell>
          <cell r="G1236" t="str">
            <v>M/L10片(腰扣型)</v>
          </cell>
          <cell r="H1236" t="str">
            <v>包</v>
          </cell>
          <cell r="I1236" t="str">
            <v>福建亿发卫生用品有限公司</v>
          </cell>
        </row>
        <row r="1237">
          <cell r="D1237">
            <v>186422</v>
          </cell>
          <cell r="E1237" t="str">
            <v>头孢克肟胶囊</v>
          </cell>
          <cell r="F1237" t="str">
            <v/>
          </cell>
          <cell r="G1237" t="str">
            <v>0.1gx12粒</v>
          </cell>
          <cell r="H1237" t="str">
            <v>盒</v>
          </cell>
          <cell r="I1237" t="str">
            <v>齐鲁制药有限公司</v>
          </cell>
        </row>
        <row r="1238">
          <cell r="D1238">
            <v>198593</v>
          </cell>
          <cell r="E1238" t="str">
            <v>环硅酸锆钠散</v>
          </cell>
          <cell r="F1238" t="str">
            <v>利倍卓</v>
          </cell>
          <cell r="G1238" t="str">
            <v>5gx3袋</v>
          </cell>
          <cell r="H1238" t="str">
            <v>盒</v>
          </cell>
          <cell r="I1238" t="str">
            <v/>
          </cell>
        </row>
        <row r="1239">
          <cell r="D1239">
            <v>126593</v>
          </cell>
          <cell r="E1239" t="str">
            <v>格列美脲口腔崩解片</v>
          </cell>
          <cell r="F1239" t="str">
            <v/>
          </cell>
          <cell r="G1239" t="str">
            <v>2mgx15片x2板</v>
          </cell>
          <cell r="H1239" t="str">
            <v>盒</v>
          </cell>
          <cell r="I1239" t="str">
            <v>武汉维奥制药有限公司</v>
          </cell>
        </row>
        <row r="1240">
          <cell r="D1240">
            <v>130060</v>
          </cell>
          <cell r="E1240" t="str">
            <v>至灵胶囊</v>
          </cell>
          <cell r="F1240" t="str">
            <v/>
          </cell>
          <cell r="G1240" t="str">
            <v>0.25gx60粒</v>
          </cell>
          <cell r="H1240" t="str">
            <v>盒</v>
          </cell>
          <cell r="I1240" t="str">
            <v>大同市利群药业有限责任公司</v>
          </cell>
        </row>
        <row r="1241">
          <cell r="D1241">
            <v>66522</v>
          </cell>
          <cell r="E1241" t="str">
            <v>听诊器</v>
          </cell>
          <cell r="F1241" t="str">
            <v/>
          </cell>
          <cell r="G1241" t="str">
            <v>插入式二用</v>
          </cell>
          <cell r="H1241" t="str">
            <v>付</v>
          </cell>
          <cell r="I1241" t="str">
            <v>江苏鱼跃医疗设备股份有限公司</v>
          </cell>
        </row>
        <row r="1242">
          <cell r="D1242">
            <v>63070</v>
          </cell>
          <cell r="E1242" t="str">
            <v>便携式颈椎牵引器</v>
          </cell>
          <cell r="F1242" t="str">
            <v/>
          </cell>
          <cell r="G1242" t="str">
            <v>QQ-A型</v>
          </cell>
          <cell r="H1242" t="str">
            <v>盒</v>
          </cell>
          <cell r="I1242" t="str">
            <v>上海康伴保健器械有限公司</v>
          </cell>
        </row>
        <row r="1243">
          <cell r="D1243">
            <v>187589</v>
          </cell>
          <cell r="E1243" t="str">
            <v>阿哌沙班片</v>
          </cell>
          <cell r="F1243" t="str">
            <v/>
          </cell>
          <cell r="G1243" t="str">
            <v>2.5mgx14片</v>
          </cell>
          <cell r="H1243" t="str">
            <v>盒</v>
          </cell>
          <cell r="I1243" t="str">
            <v>江苏豪森药业集团有限公司(原:江苏豪森药业股份有限公司)</v>
          </cell>
        </row>
        <row r="1244">
          <cell r="D1244">
            <v>180350</v>
          </cell>
          <cell r="E1244" t="str">
            <v>病人移动辅助设备</v>
          </cell>
          <cell r="F1244" t="str">
            <v/>
          </cell>
          <cell r="G1244" t="str">
            <v>YU830手杖型</v>
          </cell>
          <cell r="H1244" t="str">
            <v>支</v>
          </cell>
          <cell r="I1244" t="str">
            <v>江苏鱼跃医疗设备股份有限公司</v>
          </cell>
        </row>
        <row r="1245">
          <cell r="D1245">
            <v>21070</v>
          </cell>
          <cell r="E1245" t="str">
            <v>麻仁润肠丸</v>
          </cell>
          <cell r="F1245" t="str">
            <v/>
          </cell>
          <cell r="G1245" t="str">
            <v>6gx10丸</v>
          </cell>
          <cell r="H1245" t="str">
            <v>盒</v>
          </cell>
          <cell r="I1245" t="str">
            <v>北京同仁堂股份有限公司同仁堂制药厂</v>
          </cell>
        </row>
        <row r="1246">
          <cell r="D1246">
            <v>18142</v>
          </cell>
          <cell r="E1246" t="str">
            <v>疝敷托</v>
          </cell>
          <cell r="F1246" t="str">
            <v/>
          </cell>
          <cell r="G1246" t="str">
            <v>S(成人)</v>
          </cell>
          <cell r="H1246" t="str">
            <v>盒</v>
          </cell>
          <cell r="I1246" t="str">
            <v>成都东方人健康产业有限责任公司</v>
          </cell>
        </row>
        <row r="1247">
          <cell r="D1247">
            <v>71424</v>
          </cell>
          <cell r="E1247" t="str">
            <v>荆肤止痒颗粒</v>
          </cell>
          <cell r="F1247" t="str">
            <v/>
          </cell>
          <cell r="G1247" t="str">
            <v>3gx6袋</v>
          </cell>
          <cell r="H1247" t="str">
            <v>盒</v>
          </cell>
          <cell r="I1247" t="str">
            <v>四川光大制药有限公司</v>
          </cell>
        </row>
        <row r="1248">
          <cell r="D1248">
            <v>58841</v>
          </cell>
          <cell r="E1248" t="str">
            <v>汉桃叶片</v>
          </cell>
          <cell r="F1248" t="str">
            <v/>
          </cell>
          <cell r="G1248" t="str">
            <v>0.32gx24片(糖衣)</v>
          </cell>
          <cell r="H1248" t="str">
            <v>盒</v>
          </cell>
          <cell r="I1248" t="str">
            <v>广东和平药业有限公司</v>
          </cell>
        </row>
        <row r="1249">
          <cell r="D1249">
            <v>54350</v>
          </cell>
          <cell r="E1249" t="str">
            <v>盐酸齐拉西酮片（力复君安）</v>
          </cell>
          <cell r="F1249" t="str">
            <v/>
          </cell>
          <cell r="G1249" t="str">
            <v>20mgx10片x2板</v>
          </cell>
          <cell r="H1249" t="str">
            <v>盒</v>
          </cell>
          <cell r="I1249" t="str">
            <v>重庆圣华曦药业股份有限公司</v>
          </cell>
        </row>
        <row r="1250">
          <cell r="D1250">
            <v>186494</v>
          </cell>
          <cell r="E1250" t="str">
            <v>仙靓薄荷清凉花露水</v>
          </cell>
          <cell r="F1250" t="str">
            <v/>
          </cell>
          <cell r="G1250" t="str">
            <v>195ml</v>
          </cell>
          <cell r="H1250" t="str">
            <v>瓶</v>
          </cell>
          <cell r="I1250" t="str">
            <v>南通市潘妍化妆品厂</v>
          </cell>
        </row>
        <row r="1251">
          <cell r="D1251">
            <v>67373</v>
          </cell>
          <cell r="E1251" t="str">
            <v>颈椎牵引器</v>
          </cell>
          <cell r="F1251" t="str">
            <v/>
          </cell>
          <cell r="G1251" t="str">
            <v>C型</v>
          </cell>
          <cell r="H1251" t="str">
            <v>盒</v>
          </cell>
          <cell r="I1251" t="str">
            <v>江苏鱼跃医疗设备股份有限公司</v>
          </cell>
        </row>
        <row r="1252">
          <cell r="D1252">
            <v>90863</v>
          </cell>
          <cell r="E1252" t="str">
            <v>舒秘胶囊</v>
          </cell>
          <cell r="F1252" t="str">
            <v/>
          </cell>
          <cell r="G1252" t="str">
            <v>0.3gx20片</v>
          </cell>
          <cell r="H1252" t="str">
            <v>盒</v>
          </cell>
          <cell r="I1252" t="str">
            <v>山西德元堂药业有限公司</v>
          </cell>
        </row>
        <row r="1253">
          <cell r="D1253">
            <v>70333</v>
          </cell>
          <cell r="E1253" t="str">
            <v>烧烫伤膏</v>
          </cell>
          <cell r="F1253" t="str">
            <v/>
          </cell>
          <cell r="G1253" t="str">
            <v>40g</v>
          </cell>
          <cell r="H1253" t="str">
            <v>瓶</v>
          </cell>
          <cell r="I1253" t="str">
            <v>长春海外制药集团有限公司</v>
          </cell>
        </row>
        <row r="1254">
          <cell r="D1254">
            <v>8444</v>
          </cell>
          <cell r="E1254" t="str">
            <v>康氏尤必净</v>
          </cell>
          <cell r="F1254" t="str">
            <v/>
          </cell>
          <cell r="G1254" t="str">
            <v>10ml(普通型)</v>
          </cell>
          <cell r="H1254" t="str">
            <v>盒</v>
          </cell>
          <cell r="I1254" t="str">
            <v>沈阳康氏医药保健有限公司</v>
          </cell>
        </row>
        <row r="1255">
          <cell r="D1255">
            <v>188775</v>
          </cell>
          <cell r="E1255" t="str">
            <v>医用压力袜</v>
          </cell>
          <cell r="F1255" t="str">
            <v/>
          </cell>
          <cell r="G1255" t="str">
            <v>2875 Ⅳ</v>
          </cell>
          <cell r="H1255" t="str">
            <v>盒</v>
          </cell>
          <cell r="I1255" t="str">
            <v>彪仕医技股份有限公司</v>
          </cell>
        </row>
        <row r="1256">
          <cell r="D1256">
            <v>167212</v>
          </cell>
          <cell r="E1256" t="str">
            <v>刮痧板</v>
          </cell>
          <cell r="F1256" t="str">
            <v/>
          </cell>
          <cell r="G1256" t="str">
            <v>DTH-610（牛角）</v>
          </cell>
          <cell r="H1256" t="str">
            <v>盒</v>
          </cell>
          <cell r="I1256" t="str">
            <v>青岛鼎泰和医疗器械有限公司</v>
          </cell>
        </row>
        <row r="1257">
          <cell r="D1257">
            <v>187500</v>
          </cell>
          <cell r="E1257" t="str">
            <v>防护用品</v>
          </cell>
          <cell r="F1257" t="str">
            <v/>
          </cell>
          <cell r="G1257" t="str">
            <v>XAG/FH-5-B-L</v>
          </cell>
          <cell r="H1257" t="str">
            <v>盒</v>
          </cell>
          <cell r="I1257" t="str">
            <v>成都新澳冠医疗器械有限公司</v>
          </cell>
        </row>
        <row r="1258">
          <cell r="D1258">
            <v>59033</v>
          </cell>
          <cell r="E1258" t="str">
            <v>冻疮膏</v>
          </cell>
          <cell r="F1258" t="str">
            <v/>
          </cell>
          <cell r="G1258" t="str">
            <v>20g</v>
          </cell>
          <cell r="H1258" t="str">
            <v>支</v>
          </cell>
          <cell r="I1258" t="str">
            <v>上海运佳黄浦制药有限公司</v>
          </cell>
        </row>
        <row r="1259">
          <cell r="D1259">
            <v>54348</v>
          </cell>
          <cell r="E1259" t="str">
            <v>多索茶碱片（安赛玛）</v>
          </cell>
          <cell r="F1259" t="str">
            <v/>
          </cell>
          <cell r="G1259" t="str">
            <v>0.2gx12片</v>
          </cell>
          <cell r="H1259" t="str">
            <v>盒</v>
          </cell>
          <cell r="I1259" t="str">
            <v>黑龙江福和华星制药集团股份有限公司</v>
          </cell>
        </row>
        <row r="1260">
          <cell r="D1260">
            <v>122981</v>
          </cell>
          <cell r="E1260" t="str">
            <v>医用助行器</v>
          </cell>
          <cell r="F1260" t="str">
            <v/>
          </cell>
          <cell r="G1260" t="str">
            <v>FS894</v>
          </cell>
          <cell r="H1260" t="str">
            <v>台</v>
          </cell>
          <cell r="I1260" t="str">
            <v>佛山市东方医疗设备有限公司</v>
          </cell>
        </row>
        <row r="1261">
          <cell r="D1261">
            <v>188797</v>
          </cell>
          <cell r="E1261" t="str">
            <v>氨氯地平阿托伐他汀钙片
</v>
          </cell>
          <cell r="F1261" t="str">
            <v>多达一</v>
          </cell>
          <cell r="G1261" t="str">
            <v>5mg:20mgx7片</v>
          </cell>
          <cell r="H1261" t="str">
            <v>盒</v>
          </cell>
          <cell r="I1261" t="str">
            <v>Pfizer Manufacturing Deutschland GmbH</v>
          </cell>
        </row>
        <row r="1262">
          <cell r="D1262">
            <v>183224</v>
          </cell>
          <cell r="E1262" t="str">
            <v>虫草双参酒</v>
          </cell>
          <cell r="F1262" t="str">
            <v/>
          </cell>
          <cell r="G1262" t="str">
            <v>500ml</v>
          </cell>
          <cell r="H1262" t="str">
            <v>盒</v>
          </cell>
          <cell r="I1262" t="str">
            <v>西安阿房宫药业股份有限公司（原西安阿房宫药业有限公司）</v>
          </cell>
        </row>
        <row r="1263">
          <cell r="D1263">
            <v>179368</v>
          </cell>
          <cell r="E1263" t="str">
            <v>玉泽皮肤屏障修护精华乳</v>
          </cell>
          <cell r="F1263" t="str">
            <v/>
          </cell>
          <cell r="G1263" t="str">
            <v>30ml</v>
          </cell>
          <cell r="H1263" t="str">
            <v>盒</v>
          </cell>
          <cell r="I1263" t="str">
            <v>上海家化联合股份有限公司</v>
          </cell>
        </row>
        <row r="1264">
          <cell r="D1264">
            <v>67882</v>
          </cell>
          <cell r="E1264" t="str">
            <v>医用助行器</v>
          </cell>
          <cell r="F1264" t="str">
            <v/>
          </cell>
          <cell r="G1264" t="str">
            <v>YU750</v>
          </cell>
          <cell r="H1264" t="str">
            <v>支</v>
          </cell>
          <cell r="I1264" t="str">
            <v>江苏鱼跃医疗设备股份有限公司</v>
          </cell>
        </row>
        <row r="1265">
          <cell r="D1265">
            <v>146786</v>
          </cell>
          <cell r="E1265" t="str">
            <v>百雀羚水嫩精纯卸妆洁面乳</v>
          </cell>
          <cell r="F1265" t="str">
            <v/>
          </cell>
          <cell r="G1265" t="str">
            <v>95g</v>
          </cell>
          <cell r="H1265" t="str">
            <v>瓶</v>
          </cell>
          <cell r="I1265" t="str">
            <v/>
          </cell>
        </row>
        <row r="1266">
          <cell r="D1266">
            <v>179970</v>
          </cell>
          <cell r="E1266" t="str">
            <v>医用外固定四肢及关节支具</v>
          </cell>
          <cell r="F1266" t="str">
            <v/>
          </cell>
          <cell r="G1266" t="str">
            <v>2022（M）</v>
          </cell>
          <cell r="H1266" t="str">
            <v>盒</v>
          </cell>
          <cell r="I1266" t="str">
            <v>彪仕医技股份有限公司</v>
          </cell>
        </row>
        <row r="1267">
          <cell r="D1267">
            <v>99187</v>
          </cell>
          <cell r="E1267" t="str">
            <v>伏格列波糖胶囊(辰欣)</v>
          </cell>
          <cell r="F1267" t="str">
            <v/>
          </cell>
          <cell r="G1267" t="str">
            <v>0.1mgx15粒x4板</v>
          </cell>
          <cell r="H1267" t="str">
            <v>盒</v>
          </cell>
          <cell r="I1267" t="str">
            <v>辰欣药业股份有限公司（原山东鲁抗辰欣药业有限公司）</v>
          </cell>
        </row>
        <row r="1268">
          <cell r="D1268">
            <v>179971</v>
          </cell>
          <cell r="E1268" t="str">
            <v>医用外固定四肢及关节支具</v>
          </cell>
          <cell r="F1268" t="str">
            <v/>
          </cell>
          <cell r="G1268" t="str">
            <v>2022（L）</v>
          </cell>
          <cell r="H1268" t="str">
            <v>盒</v>
          </cell>
          <cell r="I1268" t="str">
            <v>彪仕医技股份有限公司</v>
          </cell>
        </row>
        <row r="1269">
          <cell r="D1269">
            <v>195030</v>
          </cell>
          <cell r="E1269" t="str">
            <v>造口护理用品附件</v>
          </cell>
          <cell r="F1269" t="str">
            <v/>
          </cell>
          <cell r="G1269" t="str">
            <v>防漏膏（12050）60g/支</v>
          </cell>
          <cell r="H1269" t="str">
            <v>支</v>
          </cell>
          <cell r="I1269" t="str">
            <v>Coloplast A/S</v>
          </cell>
        </row>
        <row r="1270">
          <cell r="D1270">
            <v>199841</v>
          </cell>
          <cell r="E1270" t="str">
            <v>造口护理用品</v>
          </cell>
          <cell r="F1270" t="str">
            <v/>
          </cell>
          <cell r="G1270" t="str">
            <v>肠造口袋 01698 15个</v>
          </cell>
          <cell r="H1270" t="str">
            <v>盒</v>
          </cell>
          <cell r="I1270" t="str">
            <v>Coloplast A/S</v>
          </cell>
        </row>
        <row r="1271">
          <cell r="D1271">
            <v>191012</v>
          </cell>
          <cell r="E1271" t="str">
            <v>弹性绷带</v>
          </cell>
          <cell r="F1271" t="str">
            <v/>
          </cell>
          <cell r="G1271" t="str">
            <v>膝关节用（加强型）黑色 普通：36-41cm(M)</v>
          </cell>
          <cell r="H1271" t="str">
            <v>盒</v>
          </cell>
          <cell r="I1271" t="str">
            <v>日本兴和株式会社</v>
          </cell>
        </row>
        <row r="1272">
          <cell r="D1272">
            <v>113761</v>
          </cell>
          <cell r="E1272" t="str">
            <v>替吉奥胶囊</v>
          </cell>
          <cell r="F1272" t="str">
            <v/>
          </cell>
          <cell r="G1272" t="str">
            <v>20mgx14粒x3板</v>
          </cell>
          <cell r="H1272" t="str">
            <v>盒</v>
          </cell>
          <cell r="I1272" t="str">
            <v>江苏恒瑞医药股份有限公司</v>
          </cell>
        </row>
        <row r="1273">
          <cell r="D1273">
            <v>202625</v>
          </cell>
          <cell r="E1273" t="str">
            <v>扑米酮片</v>
          </cell>
          <cell r="F1273" t="str">
            <v/>
          </cell>
          <cell r="G1273" t="str">
            <v>0.25gx100片</v>
          </cell>
          <cell r="H1273" t="str">
            <v>盒</v>
          </cell>
          <cell r="I1273" t="str">
            <v>上海新黄河制药有限公司（原上海信谊黄河制药）</v>
          </cell>
        </row>
        <row r="1274">
          <cell r="D1274">
            <v>154190</v>
          </cell>
          <cell r="E1274" t="str">
            <v>盐酸度洛西汀肠溶胶囊</v>
          </cell>
          <cell r="F1274" t="str">
            <v>欣百达</v>
          </cell>
          <cell r="G1274" t="str">
            <v>30mgx7粒</v>
          </cell>
          <cell r="H1274" t="str">
            <v>盒</v>
          </cell>
          <cell r="I1274" t="str">
            <v>EIi LiIIyandCompany美国</v>
          </cell>
        </row>
        <row r="1275">
          <cell r="D1275">
            <v>75342</v>
          </cell>
          <cell r="E1275" t="str">
            <v>一清软胶囊</v>
          </cell>
          <cell r="F1275" t="str">
            <v/>
          </cell>
          <cell r="G1275" t="str">
            <v>0.5gx24粒</v>
          </cell>
          <cell r="H1275" t="str">
            <v>盒</v>
          </cell>
          <cell r="I1275" t="str">
            <v>江西欧氏药业有限责任公司</v>
          </cell>
        </row>
        <row r="1276">
          <cell r="D1276">
            <v>151748</v>
          </cell>
          <cell r="E1276" t="str">
            <v>盐酸替扎尼定片</v>
          </cell>
          <cell r="F1276" t="str">
            <v/>
          </cell>
          <cell r="G1276" t="str">
            <v>2mgx24片</v>
          </cell>
          <cell r="H1276" t="str">
            <v>盒</v>
          </cell>
          <cell r="I1276" t="str">
            <v>四川科瑞德制药有限公司</v>
          </cell>
        </row>
        <row r="1277">
          <cell r="D1277">
            <v>185643</v>
          </cell>
          <cell r="E1277" t="str">
            <v>哈西奈德溶液</v>
          </cell>
          <cell r="F1277" t="str">
            <v/>
          </cell>
          <cell r="G1277" t="str">
            <v>0.1%:10ml</v>
          </cell>
          <cell r="H1277" t="str">
            <v>瓶</v>
          </cell>
          <cell r="I1277" t="str">
            <v>湖北舒邦药业有限公司（湖北丝宝药业有限公司）</v>
          </cell>
        </row>
        <row r="1278">
          <cell r="D1278">
            <v>170218</v>
          </cell>
          <cell r="E1278" t="str">
            <v>喉咽清口服液</v>
          </cell>
          <cell r="F1278" t="str">
            <v/>
          </cell>
          <cell r="G1278" t="str">
            <v>10mlx12支</v>
          </cell>
          <cell r="H1278" t="str">
            <v>盒</v>
          </cell>
          <cell r="I1278" t="str">
            <v>湖南时代阳光药业股份有限公司</v>
          </cell>
        </row>
        <row r="1279">
          <cell r="D1279">
            <v>1486</v>
          </cell>
          <cell r="E1279" t="str">
            <v>感冒清片</v>
          </cell>
          <cell r="F1279" t="str">
            <v/>
          </cell>
          <cell r="G1279" t="str">
            <v>100片(薄膜衣)</v>
          </cell>
          <cell r="H1279" t="str">
            <v>瓶</v>
          </cell>
          <cell r="I1279" t="str">
            <v>广州白云山制药股份有限公司广州白云山制药总厂</v>
          </cell>
        </row>
        <row r="1280">
          <cell r="D1280">
            <v>933</v>
          </cell>
          <cell r="E1280" t="str">
            <v>盐酸金霉素眼膏</v>
          </cell>
          <cell r="F1280" t="str">
            <v/>
          </cell>
          <cell r="G1280" t="str">
            <v>2g</v>
          </cell>
          <cell r="H1280" t="str">
            <v>支</v>
          </cell>
          <cell r="I1280" t="str">
            <v>南京白敬宇制药有限责任公司</v>
          </cell>
        </row>
        <row r="1281">
          <cell r="D1281">
            <v>200845</v>
          </cell>
          <cell r="E1281" t="str">
            <v>恩替卡韦胶囊</v>
          </cell>
          <cell r="F1281" t="str">
            <v/>
          </cell>
          <cell r="G1281" t="str">
            <v>0.5mgx12粒x2板</v>
          </cell>
          <cell r="H1281" t="str">
            <v>盒</v>
          </cell>
          <cell r="I1281" t="str">
            <v>南京正大天晴制药有限公司</v>
          </cell>
        </row>
        <row r="1282">
          <cell r="D1282">
            <v>119427</v>
          </cell>
          <cell r="E1282" t="str">
            <v>心脑宁胶囊</v>
          </cell>
          <cell r="F1282" t="str">
            <v/>
          </cell>
          <cell r="G1282" t="str">
            <v>0.45gx12粒x2板</v>
          </cell>
          <cell r="H1282" t="str">
            <v>盒</v>
          </cell>
          <cell r="I1282" t="str">
            <v>贵州景诚制药有限公司</v>
          </cell>
        </row>
        <row r="1283">
          <cell r="D1283">
            <v>82040</v>
          </cell>
          <cell r="E1283" t="str">
            <v>复方伤痛胶囊</v>
          </cell>
          <cell r="F1283" t="str">
            <v/>
          </cell>
          <cell r="G1283" t="str">
            <v>0.3gx12粒x2板</v>
          </cell>
          <cell r="H1283" t="str">
            <v>盒</v>
          </cell>
          <cell r="I1283" t="str">
            <v>甘肃医药集团西峰制药厂</v>
          </cell>
        </row>
        <row r="1284">
          <cell r="D1284">
            <v>90581</v>
          </cell>
          <cell r="E1284" t="str">
            <v>醋氯芬酸分散片</v>
          </cell>
          <cell r="F1284" t="str">
            <v/>
          </cell>
          <cell r="G1284" t="str">
            <v>0.1gx12片
</v>
          </cell>
          <cell r="H1284" t="str">
            <v>盒</v>
          </cell>
          <cell r="I1284" t="str">
            <v>河南诺美药业有限公司(濮阳市仲亿药业有限公司)</v>
          </cell>
        </row>
        <row r="1285">
          <cell r="D1285">
            <v>130417</v>
          </cell>
          <cell r="E1285" t="str">
            <v>缬沙坦分散片</v>
          </cell>
          <cell r="F1285" t="str">
            <v/>
          </cell>
          <cell r="G1285" t="str">
            <v>80mgX7片X2板</v>
          </cell>
          <cell r="H1285" t="str">
            <v>盒</v>
          </cell>
          <cell r="I1285" t="str">
            <v>桂林华信制药有限公司</v>
          </cell>
        </row>
        <row r="1286">
          <cell r="D1286">
            <v>12031</v>
          </cell>
          <cell r="E1286" t="str">
            <v>愈酚喷托异丙嗪颗粒</v>
          </cell>
          <cell r="F1286" t="str">
            <v/>
          </cell>
          <cell r="G1286" t="str">
            <v>5gx10袋</v>
          </cell>
          <cell r="H1286" t="str">
            <v>盒</v>
          </cell>
          <cell r="I1286" t="str">
            <v>广西纯正堂制药有限公司（原广西纯正堂制药厂）</v>
          </cell>
        </row>
        <row r="1287">
          <cell r="D1287">
            <v>117792</v>
          </cell>
          <cell r="E1287" t="str">
            <v>坎地沙坦酯分散片</v>
          </cell>
          <cell r="F1287" t="str">
            <v/>
          </cell>
          <cell r="G1287" t="str">
            <v>4mgx16片</v>
          </cell>
          <cell r="H1287" t="str">
            <v>盒</v>
          </cell>
          <cell r="I1287" t="str">
            <v>昆明源瑞制药有限公司</v>
          </cell>
        </row>
        <row r="1288">
          <cell r="D1288">
            <v>84958</v>
          </cell>
          <cell r="E1288" t="str">
            <v>龙七胃康片</v>
          </cell>
          <cell r="F1288" t="str">
            <v/>
          </cell>
          <cell r="G1288" t="str">
            <v>0.45gx36片</v>
          </cell>
          <cell r="H1288" t="str">
            <v>盒</v>
          </cell>
          <cell r="I1288" t="str">
            <v>重庆迪康长江制药有限公司</v>
          </cell>
        </row>
        <row r="1289">
          <cell r="D1289">
            <v>185637</v>
          </cell>
          <cell r="E1289" t="str">
            <v>血糖试纸(葡萄糖脱氢酶法)</v>
          </cell>
          <cell r="F1289" t="str">
            <v>拜安进</v>
          </cell>
          <cell r="G1289" t="str">
            <v>25次测试/瓶x2</v>
          </cell>
          <cell r="H1289" t="str">
            <v>盒</v>
          </cell>
          <cell r="I1289" t="str">
            <v>Ascensia Diabetes Care Holdings AG</v>
          </cell>
        </row>
        <row r="1290">
          <cell r="D1290">
            <v>115208</v>
          </cell>
          <cell r="E1290" t="str">
            <v>来氟米特片</v>
          </cell>
          <cell r="F1290" t="str">
            <v/>
          </cell>
          <cell r="G1290" t="str">
            <v>10mgx14片</v>
          </cell>
          <cell r="H1290" t="str">
            <v>盒</v>
          </cell>
          <cell r="I1290" t="str">
            <v>河北万岁药业有限公司</v>
          </cell>
        </row>
        <row r="1291">
          <cell r="D1291">
            <v>23446</v>
          </cell>
          <cell r="E1291" t="str">
            <v>一次性使用PE检查手套</v>
          </cell>
          <cell r="F1291" t="str">
            <v/>
          </cell>
          <cell r="G1291" t="str">
            <v>100只(中号)</v>
          </cell>
          <cell r="H1291" t="str">
            <v>袋</v>
          </cell>
          <cell r="I1291" t="str">
            <v>成都明森医疗器械有限责任公司</v>
          </cell>
        </row>
        <row r="1292">
          <cell r="D1292">
            <v>58355</v>
          </cell>
          <cell r="E1292" t="str">
            <v>枸橼酸莫沙必利胶囊</v>
          </cell>
          <cell r="F1292" t="str">
            <v/>
          </cell>
          <cell r="G1292" t="str">
            <v>5mgx24粒</v>
          </cell>
          <cell r="H1292" t="str">
            <v>盒</v>
          </cell>
          <cell r="I1292" t="str">
            <v>上海新黄河制药有限公司（原上海信谊黄河制药）</v>
          </cell>
        </row>
        <row r="1293">
          <cell r="D1293">
            <v>115151</v>
          </cell>
          <cell r="E1293" t="str">
            <v>胞磷胆碱钠片</v>
          </cell>
          <cell r="F1293" t="str">
            <v/>
          </cell>
          <cell r="G1293" t="str">
            <v>0.2gx10片</v>
          </cell>
          <cell r="H1293" t="str">
            <v>盒</v>
          </cell>
          <cell r="I1293" t="str">
            <v>福建省闽东力捷迅药业有限公司</v>
          </cell>
        </row>
        <row r="1294">
          <cell r="D1294">
            <v>82831</v>
          </cell>
          <cell r="E1294" t="str">
            <v>安神补脑片</v>
          </cell>
          <cell r="F1294" t="str">
            <v/>
          </cell>
          <cell r="G1294" t="str">
            <v>0.31gx18片(薄膜衣)</v>
          </cell>
          <cell r="H1294" t="str">
            <v>盒</v>
          </cell>
          <cell r="I1294" t="str">
            <v>通化茂祥制药有限公司</v>
          </cell>
        </row>
        <row r="1295">
          <cell r="D1295">
            <v>29860</v>
          </cell>
          <cell r="E1295" t="str">
            <v>甜梦胶囊</v>
          </cell>
          <cell r="F1295" t="str">
            <v/>
          </cell>
          <cell r="G1295" t="str">
            <v>0.4gx12粒x3板</v>
          </cell>
          <cell r="H1295" t="str">
            <v>盒</v>
          </cell>
          <cell r="I1295" t="str">
            <v>山东鲁泰环中制药有限公司</v>
          </cell>
        </row>
        <row r="1296">
          <cell r="D1296">
            <v>117654</v>
          </cell>
          <cell r="E1296" t="str">
            <v>痛经软膏</v>
          </cell>
          <cell r="F1296" t="str">
            <v/>
          </cell>
          <cell r="G1296" t="str">
            <v>药膏5g+贴剂3.5cm</v>
          </cell>
          <cell r="H1296" t="str">
            <v>盒</v>
          </cell>
          <cell r="I1296" t="str">
            <v>贵州绿太阳制药有限公司</v>
          </cell>
        </row>
        <row r="1297">
          <cell r="D1297">
            <v>175436</v>
          </cell>
          <cell r="E1297" t="str">
            <v>婴儿天然草本粟米热痱粉</v>
          </cell>
          <cell r="F1297" t="str">
            <v/>
          </cell>
          <cell r="G1297" t="str">
            <v>120g</v>
          </cell>
          <cell r="H1297" t="str">
            <v>盒</v>
          </cell>
          <cell r="I1297" t="str">
            <v>福建省梦娇兰日用化学品有限公司</v>
          </cell>
        </row>
        <row r="1298">
          <cell r="D1298">
            <v>185534</v>
          </cell>
          <cell r="E1298" t="str">
            <v>血糖试纸（葡萄糖脱氢酶法）</v>
          </cell>
          <cell r="F1298" t="str">
            <v>拜安康</v>
          </cell>
          <cell r="G1298" t="str">
            <v>50次测试/瓶</v>
          </cell>
          <cell r="H1298" t="str">
            <v>盒</v>
          </cell>
          <cell r="I1298" t="str">
            <v>Ascensia Diabetes Care US Inc. 安晟信糖尿病保健美国股份有限公司</v>
          </cell>
        </row>
        <row r="1299">
          <cell r="D1299">
            <v>184860</v>
          </cell>
          <cell r="E1299" t="str">
            <v>夫西地酸乳膏</v>
          </cell>
          <cell r="F1299" t="str">
            <v>奥络</v>
          </cell>
          <cell r="G1299" t="str">
            <v>2%(15g:0.3g)</v>
          </cell>
          <cell r="H1299" t="str">
            <v>支</v>
          </cell>
          <cell r="I1299" t="str">
            <v>澳美制药厂</v>
          </cell>
        </row>
        <row r="1300">
          <cell r="D1300">
            <v>63557</v>
          </cell>
          <cell r="E1300" t="str">
            <v>九味肝泰胶囊</v>
          </cell>
          <cell r="F1300" t="str">
            <v/>
          </cell>
          <cell r="G1300" t="str">
            <v>0.35gx36粒</v>
          </cell>
          <cell r="H1300" t="str">
            <v>盒</v>
          </cell>
          <cell r="I1300" t="str">
            <v>湖南新汇制药有限公司</v>
          </cell>
        </row>
        <row r="1301">
          <cell r="D1301">
            <v>127185</v>
          </cell>
          <cell r="E1301" t="str">
            <v>维妇康洗液</v>
          </cell>
          <cell r="F1301" t="str">
            <v/>
          </cell>
          <cell r="G1301" t="str">
            <v>300ml</v>
          </cell>
          <cell r="H1301" t="str">
            <v>瓶</v>
          </cell>
          <cell r="I1301" t="str">
            <v>成都芝芝药业有限公司</v>
          </cell>
        </row>
        <row r="1302">
          <cell r="D1302">
            <v>130596</v>
          </cell>
          <cell r="E1302" t="str">
            <v>葛根汤颗粒</v>
          </cell>
          <cell r="F1302" t="str">
            <v/>
          </cell>
          <cell r="G1302" t="str">
            <v>6gx9袋</v>
          </cell>
          <cell r="H1302" t="str">
            <v>盒</v>
          </cell>
          <cell r="I1302" t="str">
            <v>瑞阳制药有限公司</v>
          </cell>
        </row>
        <row r="1303">
          <cell r="D1303">
            <v>148722</v>
          </cell>
          <cell r="E1303" t="str">
            <v>头孢呋辛酯片</v>
          </cell>
          <cell r="F1303" t="str">
            <v>倍特巴欣</v>
          </cell>
          <cell r="G1303" t="str">
            <v>0.25gx6片（薄膜衣）</v>
          </cell>
          <cell r="H1303" t="str">
            <v>盒</v>
          </cell>
          <cell r="I1303" t="str">
            <v>成都倍特药业有限公司(原四川方向药业有限责任公司)</v>
          </cell>
        </row>
        <row r="1304">
          <cell r="D1304">
            <v>198946</v>
          </cell>
          <cell r="E1304" t="str">
            <v>氟康唑片</v>
          </cell>
          <cell r="F1304" t="str">
            <v/>
          </cell>
          <cell r="G1304" t="str">
            <v>50mgx30片</v>
          </cell>
          <cell r="H1304" t="str">
            <v>盒</v>
          </cell>
          <cell r="I1304" t="str">
            <v>四川科伦药业股份有限公司</v>
          </cell>
        </row>
        <row r="1305">
          <cell r="D1305">
            <v>136108</v>
          </cell>
          <cell r="E1305" t="str">
            <v>肝必复软胶囊</v>
          </cell>
          <cell r="F1305" t="str">
            <v/>
          </cell>
          <cell r="G1305" t="str">
            <v>0.5gx36粒</v>
          </cell>
          <cell r="H1305" t="str">
            <v>盒</v>
          </cell>
          <cell r="I1305" t="str">
            <v>广东佳泰药业股份有限公司(原深圳市佳泰药业股份有限公司)</v>
          </cell>
        </row>
        <row r="1306">
          <cell r="D1306">
            <v>20808</v>
          </cell>
          <cell r="E1306" t="str">
            <v>甲硝唑片</v>
          </cell>
          <cell r="F1306" t="str">
            <v/>
          </cell>
          <cell r="G1306" t="str">
            <v>0.2gx100片</v>
          </cell>
          <cell r="H1306" t="str">
            <v>瓶</v>
          </cell>
          <cell r="I1306" t="str">
            <v>西南药业股份有限公司</v>
          </cell>
        </row>
        <row r="1307">
          <cell r="D1307">
            <v>191596</v>
          </cell>
          <cell r="E1307" t="str">
            <v>治疗型静脉曲张袜</v>
          </cell>
          <cell r="F1307" t="str">
            <v/>
          </cell>
          <cell r="G1307" t="str">
            <v>MDAF11长筒袜（厚款）轻型（一级压力）L</v>
          </cell>
          <cell r="H1307" t="str">
            <v>盒</v>
          </cell>
          <cell r="I1307" t="str">
            <v>华尔科技集团股份有限公司</v>
          </cell>
        </row>
        <row r="1308">
          <cell r="D1308">
            <v>70365</v>
          </cell>
          <cell r="E1308" t="str">
            <v>苦参凝胶</v>
          </cell>
          <cell r="F1308" t="str">
            <v/>
          </cell>
          <cell r="G1308" t="str">
            <v>5克x4支</v>
          </cell>
          <cell r="H1308" t="str">
            <v>盒</v>
          </cell>
          <cell r="I1308" t="str">
            <v>贵阳新天药业股份有限公司</v>
          </cell>
        </row>
        <row r="1309">
          <cell r="D1309">
            <v>188772</v>
          </cell>
          <cell r="E1309" t="str">
            <v>医用压力袜</v>
          </cell>
          <cell r="F1309" t="str">
            <v/>
          </cell>
          <cell r="G1309" t="str">
            <v>2857 XL</v>
          </cell>
          <cell r="H1309" t="str">
            <v>盒</v>
          </cell>
          <cell r="I1309" t="str">
            <v>彪仕医技股份有限公司</v>
          </cell>
        </row>
        <row r="1310">
          <cell r="D1310">
            <v>59879</v>
          </cell>
          <cell r="E1310" t="str">
            <v>奥美拉唑肠溶胶囊</v>
          </cell>
          <cell r="F1310" t="str">
            <v>奥克 </v>
          </cell>
          <cell r="G1310" t="str">
            <v>20mgx14片</v>
          </cell>
          <cell r="H1310" t="str">
            <v>瓶</v>
          </cell>
          <cell r="I1310" t="str">
            <v>常州四药制药有限公司</v>
          </cell>
        </row>
        <row r="1311">
          <cell r="D1311">
            <v>150461</v>
          </cell>
          <cell r="E1311" t="str">
            <v>韩束雪白肌美白补水精华霜</v>
          </cell>
          <cell r="F1311" t="str">
            <v/>
          </cell>
          <cell r="G1311" t="str">
            <v>50g</v>
          </cell>
          <cell r="H1311" t="str">
            <v>瓶</v>
          </cell>
          <cell r="I1311" t="str">
            <v>上海韩束化妆品有限公司</v>
          </cell>
        </row>
        <row r="1312">
          <cell r="D1312">
            <v>31085</v>
          </cell>
          <cell r="E1312" t="str">
            <v>病人移动辅助设备（拐杖）</v>
          </cell>
          <cell r="F1312" t="str">
            <v/>
          </cell>
          <cell r="G1312" t="str">
            <v>YU821</v>
          </cell>
          <cell r="H1312" t="str">
            <v>支</v>
          </cell>
          <cell r="I1312" t="str">
            <v>江苏鱼跃医疗设备股份有限公司</v>
          </cell>
        </row>
        <row r="1313">
          <cell r="D1313">
            <v>80605</v>
          </cell>
          <cell r="E1313" t="str">
            <v>玻璃体温计</v>
          </cell>
          <cell r="F1313" t="str">
            <v/>
          </cell>
          <cell r="G1313" t="str">
            <v>三角型棒式口腔型</v>
          </cell>
          <cell r="H1313" t="str">
            <v>支</v>
          </cell>
          <cell r="I1313" t="str">
            <v>江苏鱼跃医疗设备股份有限公司</v>
          </cell>
        </row>
        <row r="1314">
          <cell r="D1314">
            <v>182190</v>
          </cell>
          <cell r="E1314" t="str">
            <v>便携式超声雾化器</v>
          </cell>
          <cell r="F1314" t="str">
            <v/>
          </cell>
          <cell r="G1314" t="str">
            <v>Air360mini+A</v>
          </cell>
          <cell r="H1314" t="str">
            <v>台</v>
          </cell>
          <cell r="I1314" t="str">
            <v>深圳来福士雾化医学有限公司</v>
          </cell>
        </row>
        <row r="1315">
          <cell r="D1315">
            <v>189314</v>
          </cell>
          <cell r="E1315" t="str">
            <v>补金片</v>
          </cell>
          <cell r="F1315" t="str">
            <v/>
          </cell>
          <cell r="G1315" t="str">
            <v>0.25gx110片</v>
          </cell>
          <cell r="H1315" t="str">
            <v>瓶</v>
          </cell>
          <cell r="I1315" t="str">
            <v>通化百信药业有限公司</v>
          </cell>
        </row>
        <row r="1316">
          <cell r="D1316">
            <v>199384</v>
          </cell>
          <cell r="E1316" t="str">
            <v>头孢拉定胶囊</v>
          </cell>
          <cell r="F1316" t="str">
            <v/>
          </cell>
          <cell r="G1316" t="str">
            <v>0.25gx10粒x5板</v>
          </cell>
          <cell r="H1316" t="str">
            <v>盒</v>
          </cell>
          <cell r="I1316" t="str">
            <v>山东鲁抗医药股份有限公司</v>
          </cell>
        </row>
        <row r="1317">
          <cell r="D1317">
            <v>29941</v>
          </cell>
          <cell r="E1317" t="str">
            <v>重组牛碱性成纤维细胞生长因子滴眼液</v>
          </cell>
          <cell r="F1317" t="str">
            <v/>
          </cell>
          <cell r="G1317" t="str">
            <v>21000单位:5ml</v>
          </cell>
          <cell r="H1317" t="str">
            <v>盒</v>
          </cell>
          <cell r="I1317" t="str">
            <v>珠海亿胜生物制药有限公司</v>
          </cell>
        </row>
        <row r="1318">
          <cell r="D1318">
            <v>199448</v>
          </cell>
          <cell r="E1318" t="str">
            <v>对乙酰氨基酚片</v>
          </cell>
          <cell r="F1318" t="str">
            <v/>
          </cell>
          <cell r="G1318" t="str">
            <v>0.5gx100片</v>
          </cell>
          <cell r="H1318" t="str">
            <v>瓶</v>
          </cell>
          <cell r="I1318" t="str">
            <v>成都通德药业有限公司</v>
          </cell>
        </row>
        <row r="1319">
          <cell r="D1319">
            <v>147071</v>
          </cell>
          <cell r="E1319" t="str">
            <v>他克莫司胶囊</v>
          </cell>
          <cell r="F1319" t="str">
            <v/>
          </cell>
          <cell r="G1319" t="str">
            <v>0.5mgx50粒</v>
          </cell>
          <cell r="H1319" t="str">
            <v>盒</v>
          </cell>
          <cell r="I1319" t="str">
            <v>杭州中美华东制药有限公司</v>
          </cell>
        </row>
        <row r="1320">
          <cell r="D1320">
            <v>184973</v>
          </cell>
          <cell r="E1320" t="str">
            <v>尼美舒利分散片</v>
          </cell>
          <cell r="F1320" t="str">
            <v/>
          </cell>
          <cell r="G1320" t="str">
            <v>100mgx10片</v>
          </cell>
          <cell r="H1320" t="str">
            <v>盒</v>
          </cell>
          <cell r="I1320" t="str">
            <v>乐普药业（北京）有限责任公司</v>
          </cell>
        </row>
        <row r="1321">
          <cell r="D1321">
            <v>70480</v>
          </cell>
          <cell r="E1321" t="str">
            <v>痹痛宁胶囊</v>
          </cell>
          <cell r="F1321" t="str">
            <v/>
          </cell>
          <cell r="G1321" t="str">
            <v>0.2克x12粒x2板</v>
          </cell>
          <cell r="H1321" t="str">
            <v>盒</v>
          </cell>
          <cell r="I1321" t="str">
            <v>贵州恒霸药业有限责任公司</v>
          </cell>
        </row>
        <row r="1322">
          <cell r="D1322">
            <v>29864</v>
          </cell>
          <cell r="E1322" t="str">
            <v>复方气管炎片</v>
          </cell>
          <cell r="F1322" t="str">
            <v/>
          </cell>
          <cell r="G1322" t="str">
            <v>0.35gx12片x2板(薄膜衣)</v>
          </cell>
          <cell r="H1322" t="str">
            <v>盒</v>
          </cell>
          <cell r="I1322" t="str">
            <v/>
          </cell>
        </row>
        <row r="1323">
          <cell r="D1323">
            <v>18141</v>
          </cell>
          <cell r="E1323" t="str">
            <v>疝气带（疝敷托）</v>
          </cell>
          <cell r="F1323" t="str">
            <v/>
          </cell>
          <cell r="G1323" t="str">
            <v>DFR/SFT-ⅡS(儿童)</v>
          </cell>
          <cell r="H1323" t="str">
            <v>盒</v>
          </cell>
          <cell r="I1323" t="str">
            <v>成都东方人健康产业有限责任公司</v>
          </cell>
        </row>
        <row r="1324">
          <cell r="D1324">
            <v>112529</v>
          </cell>
          <cell r="E1324" t="str">
            <v>血糖试纸</v>
          </cell>
          <cell r="F1324" t="str">
            <v/>
          </cell>
          <cell r="G1324" t="str">
            <v>50片(稳择型)</v>
          </cell>
          <cell r="H1324" t="str">
            <v>盒</v>
          </cell>
          <cell r="I1324" t="str">
            <v/>
          </cell>
        </row>
        <row r="1325">
          <cell r="D1325">
            <v>188753</v>
          </cell>
          <cell r="E1325" t="str">
            <v>医用压力袜</v>
          </cell>
          <cell r="F1325" t="str">
            <v/>
          </cell>
          <cell r="G1325" t="str">
            <v>2865 Ⅲ</v>
          </cell>
          <cell r="H1325" t="str">
            <v>盒</v>
          </cell>
          <cell r="I1325" t="str">
            <v>彪仕医技股份有限公司</v>
          </cell>
        </row>
        <row r="1326">
          <cell r="D1326">
            <v>201078</v>
          </cell>
          <cell r="E1326" t="str">
            <v>手臂吊带</v>
          </cell>
          <cell r="F1326" t="str">
            <v/>
          </cell>
          <cell r="G1326" t="str">
            <v>3087（L）</v>
          </cell>
          <cell r="H1326" t="str">
            <v>盒</v>
          </cell>
          <cell r="I1326" t="str">
            <v>彪仕医技股份有限公司</v>
          </cell>
        </row>
        <row r="1327">
          <cell r="D1327">
            <v>201087</v>
          </cell>
          <cell r="E1327" t="str">
            <v>医用外固定四肢及关节支具</v>
          </cell>
          <cell r="F1327" t="str">
            <v/>
          </cell>
          <cell r="G1327" t="str">
            <v>2022（膝部）-XL</v>
          </cell>
          <cell r="H1327" t="str">
            <v>盒</v>
          </cell>
          <cell r="I1327" t="str">
            <v>彪仕医技股份有限公司</v>
          </cell>
        </row>
        <row r="1328">
          <cell r="D1328">
            <v>16748</v>
          </cell>
          <cell r="E1328" t="str">
            <v>盐酸伊托必利片(奥为仙)</v>
          </cell>
          <cell r="F1328" t="str">
            <v/>
          </cell>
          <cell r="G1328" t="str">
            <v>50mgx6片x2板(薄膜衣)</v>
          </cell>
          <cell r="H1328" t="str">
            <v>盒</v>
          </cell>
          <cell r="I1328" t="str">
            <v>成都恒瑞制药有限公司</v>
          </cell>
        </row>
        <row r="1329">
          <cell r="D1329">
            <v>38924</v>
          </cell>
          <cell r="E1329" t="str">
            <v>盐酸伐昔洛韦片(丽珠威)</v>
          </cell>
          <cell r="F1329" t="str">
            <v/>
          </cell>
          <cell r="G1329" t="str">
            <v>0.3gx6片</v>
          </cell>
          <cell r="H1329" t="str">
            <v>盒</v>
          </cell>
          <cell r="I1329" t="str">
            <v>丽珠集团丽珠制药厂</v>
          </cell>
        </row>
        <row r="1330">
          <cell r="D1330">
            <v>40673</v>
          </cell>
          <cell r="E1330" t="str">
            <v>硝苯地平缓释片(Ⅱ)</v>
          </cell>
          <cell r="F1330" t="str">
            <v/>
          </cell>
          <cell r="G1330" t="str">
            <v>20mgx24片</v>
          </cell>
          <cell r="H1330" t="str">
            <v>盒</v>
          </cell>
          <cell r="I1330" t="str">
            <v>上海信谊天平药业有限公司</v>
          </cell>
        </row>
        <row r="1331">
          <cell r="D1331">
            <v>66075</v>
          </cell>
          <cell r="E1331" t="str">
            <v>兰索拉唑片</v>
          </cell>
          <cell r="F1331" t="str">
            <v/>
          </cell>
          <cell r="G1331" t="str">
            <v>30mgx8片</v>
          </cell>
          <cell r="H1331" t="str">
            <v>盒</v>
          </cell>
          <cell r="I1331" t="str">
            <v>辰欣药业股份有限公司（原山东鲁抗辰欣药业有限公司）</v>
          </cell>
        </row>
        <row r="1332">
          <cell r="D1332">
            <v>176103</v>
          </cell>
          <cell r="E1332" t="str">
            <v>氯沙坦钾片</v>
          </cell>
          <cell r="F1332" t="str">
            <v/>
          </cell>
          <cell r="G1332" t="str">
            <v>50mgx7片</v>
          </cell>
          <cell r="H1332" t="str">
            <v>盒</v>
          </cell>
          <cell r="I1332" t="str">
            <v>北京双鹤药业股份有限公司</v>
          </cell>
        </row>
        <row r="1333">
          <cell r="D1333">
            <v>176104</v>
          </cell>
          <cell r="E1333" t="str">
            <v>缬沙坦胶囊</v>
          </cell>
          <cell r="F1333" t="str">
            <v/>
          </cell>
          <cell r="G1333" t="str">
            <v>80mgx14粒</v>
          </cell>
          <cell r="H1333" t="str">
            <v>盒</v>
          </cell>
          <cell r="I1333" t="str">
            <v>丽珠集团丽珠制药厂</v>
          </cell>
        </row>
        <row r="1334">
          <cell r="D1334">
            <v>177010</v>
          </cell>
          <cell r="E1334" t="str">
            <v>厄贝沙坦胶囊</v>
          </cell>
          <cell r="F1334" t="str">
            <v>伊康宁</v>
          </cell>
          <cell r="G1334" t="str">
            <v>75mgx7粒x4板</v>
          </cell>
          <cell r="H1334" t="str">
            <v>盒</v>
          </cell>
          <cell r="I1334" t="str">
            <v>上海信谊天平药业有限公司</v>
          </cell>
        </row>
        <row r="1335">
          <cell r="D1335">
            <v>188818</v>
          </cell>
          <cell r="E1335" t="str">
            <v>羟苯磺酸钙分散片
</v>
          </cell>
          <cell r="F1335" t="str">
            <v/>
          </cell>
          <cell r="G1335" t="str">
            <v>0.25gx10片x3板</v>
          </cell>
          <cell r="H1335" t="str">
            <v>盒</v>
          </cell>
          <cell r="I1335" t="str">
            <v>海南林恒制药股份有限公司</v>
          </cell>
        </row>
        <row r="1336">
          <cell r="D1336">
            <v>168183</v>
          </cell>
          <cell r="E1336" t="str">
            <v>汉方元专业儿童PM2.5主动防霾口罩</v>
          </cell>
          <cell r="F1336" t="str">
            <v/>
          </cell>
          <cell r="G1336" t="str">
            <v>9001V/9002Vx5只（女适应年龄3-10岁））</v>
          </cell>
          <cell r="H1336" t="str">
            <v>袋</v>
          </cell>
          <cell r="I1336" t="str">
            <v>北京汉方元生物科技有限公司</v>
          </cell>
        </row>
        <row r="1337">
          <cell r="D1337">
            <v>168184</v>
          </cell>
          <cell r="E1337" t="str">
            <v>汉方元PM2.5加湿润喉主动防霾口罩</v>
          </cell>
          <cell r="F1337" t="str">
            <v/>
          </cell>
          <cell r="G1337" t="str">
            <v>9500VH（3只口罩+6片加湿片）黑色</v>
          </cell>
          <cell r="H1337" t="str">
            <v>袋</v>
          </cell>
          <cell r="I1337" t="str">
            <v>北京汉方元生物科技有限公司</v>
          </cell>
        </row>
        <row r="1338">
          <cell r="D1338">
            <v>168185</v>
          </cell>
          <cell r="E1338" t="str">
            <v>汉方元PM2.5主动防霾口罩情侣款</v>
          </cell>
          <cell r="F1338" t="str">
            <v/>
          </cell>
          <cell r="G1338" t="str">
            <v>9506Vx2只（均码）</v>
          </cell>
          <cell r="H1338" t="str">
            <v>袋</v>
          </cell>
          <cell r="I1338" t="str">
            <v>北京汉方元生物科技有限公司</v>
          </cell>
        </row>
        <row r="1339">
          <cell r="D1339">
            <v>168186</v>
          </cell>
          <cell r="E1339" t="str">
            <v>汉方元PM2.5加湿润喉主动防霾口罩</v>
          </cell>
          <cell r="F1339" t="str">
            <v/>
          </cell>
          <cell r="G1339" t="str">
            <v>9500VH（3只口罩+6片加湿片）白色</v>
          </cell>
          <cell r="H1339" t="str">
            <v>袋</v>
          </cell>
          <cell r="I1339" t="str">
            <v>北京汉方元生物科技有限公司</v>
          </cell>
        </row>
        <row r="1340">
          <cell r="D1340">
            <v>168187</v>
          </cell>
          <cell r="E1340" t="str">
            <v>汉方元PM2.5加湿润喉主动防霾口罩</v>
          </cell>
          <cell r="F1340" t="str">
            <v/>
          </cell>
          <cell r="G1340" t="str">
            <v>9500VH（3只口罩+6片加湿片）粉色</v>
          </cell>
          <cell r="H1340" t="str">
            <v>袋</v>
          </cell>
          <cell r="I1340" t="str">
            <v>北京汉方元生物科技有限公司</v>
          </cell>
        </row>
        <row r="1341">
          <cell r="D1341">
            <v>168188</v>
          </cell>
          <cell r="E1341" t="str">
            <v>汉方元专业儿童PM2.5主动防霾口罩</v>
          </cell>
          <cell r="F1341" t="str">
            <v/>
          </cell>
          <cell r="G1341" t="str">
            <v>9001V/9002Vx5只（男适应年龄3-10岁））</v>
          </cell>
          <cell r="H1341" t="str">
            <v>袋</v>
          </cell>
          <cell r="I1341" t="str">
            <v>北京汉方元生物科技有限公司</v>
          </cell>
        </row>
        <row r="1342">
          <cell r="D1342">
            <v>168189</v>
          </cell>
          <cell r="E1342" t="str">
            <v>汉方元PM2.5FreeStyle主动防霾口罩</v>
          </cell>
          <cell r="F1342" t="str">
            <v/>
          </cell>
          <cell r="G1342" t="str">
            <v>9507x7只</v>
          </cell>
          <cell r="H1342" t="str">
            <v>袋</v>
          </cell>
          <cell r="I1342" t="str">
            <v>北京汉方元生物科技有限公司</v>
          </cell>
        </row>
        <row r="1343">
          <cell r="D1343">
            <v>120188</v>
          </cell>
          <cell r="E1343" t="str">
            <v>芦荟纯胶(红妃)</v>
          </cell>
          <cell r="F1343" t="str">
            <v/>
          </cell>
          <cell r="G1343" t="str">
            <v>55g(超浓缩)</v>
          </cell>
          <cell r="H1343" t="str">
            <v>支</v>
          </cell>
          <cell r="I1343" t="str">
            <v/>
          </cell>
        </row>
        <row r="1344">
          <cell r="D1344">
            <v>166000</v>
          </cell>
          <cell r="E1344" t="str">
            <v>浓缩芦荟纯胶</v>
          </cell>
          <cell r="F1344" t="str">
            <v/>
          </cell>
          <cell r="G1344" t="str">
            <v>55g</v>
          </cell>
          <cell r="H1344" t="str">
            <v>盒</v>
          </cell>
          <cell r="I1344" t="str">
            <v>北京红妃时代商贸有限公司</v>
          </cell>
        </row>
        <row r="1345">
          <cell r="D1345">
            <v>129777</v>
          </cell>
          <cell r="E1345" t="str">
            <v>丹瑞肤乐宝凝露</v>
          </cell>
          <cell r="F1345" t="str">
            <v/>
          </cell>
          <cell r="G1345" t="str">
            <v>25g</v>
          </cell>
          <cell r="H1345" t="str">
            <v>支</v>
          </cell>
          <cell r="I1345" t="str">
            <v>北京百根康诺生物技术有限公司</v>
          </cell>
        </row>
        <row r="1346">
          <cell r="D1346">
            <v>165206</v>
          </cell>
          <cell r="E1346" t="str">
            <v>无线电子体温计</v>
          </cell>
          <cell r="F1346" t="str">
            <v/>
          </cell>
          <cell r="G1346" t="str">
            <v>WT701</v>
          </cell>
          <cell r="H1346" t="str">
            <v>台</v>
          </cell>
          <cell r="I1346" t="str">
            <v/>
          </cell>
        </row>
        <row r="1347">
          <cell r="D1347">
            <v>165208</v>
          </cell>
          <cell r="E1347" t="str">
            <v>美德玛肌肤平滑凝露</v>
          </cell>
          <cell r="F1347" t="str">
            <v/>
          </cell>
          <cell r="G1347" t="str">
            <v>20g</v>
          </cell>
          <cell r="H1347" t="str">
            <v>支</v>
          </cell>
          <cell r="I1347" t="str">
            <v/>
          </cell>
        </row>
        <row r="1348">
          <cell r="D1348">
            <v>165210</v>
          </cell>
          <cell r="E1348" t="str">
            <v>美德玛肌肤平滑凝乳</v>
          </cell>
          <cell r="F1348" t="str">
            <v/>
          </cell>
          <cell r="G1348" t="str">
            <v>50g</v>
          </cell>
          <cell r="H1348" t="str">
            <v>支</v>
          </cell>
          <cell r="I1348" t="str">
            <v/>
          </cell>
        </row>
        <row r="1349">
          <cell r="D1349">
            <v>105991</v>
          </cell>
          <cell r="E1349" t="str">
            <v>御美彩染焗油膏(五贝子)棕黑色</v>
          </cell>
          <cell r="F1349" t="str">
            <v>五倍子</v>
          </cell>
          <cell r="G1349" t="str">
            <v>120g</v>
          </cell>
          <cell r="H1349" t="str">
            <v>盒</v>
          </cell>
          <cell r="I1349" t="str">
            <v>北京老人头日用化学有限公司</v>
          </cell>
        </row>
        <row r="1350">
          <cell r="D1350">
            <v>167810</v>
          </cell>
          <cell r="E1350" t="str">
            <v>雀巢怡养中老年奶粉</v>
          </cell>
          <cell r="F1350" t="str">
            <v/>
          </cell>
          <cell r="G1350" t="str">
            <v>800g（脑力加油站）</v>
          </cell>
          <cell r="H1350" t="str">
            <v>罐</v>
          </cell>
          <cell r="I1350" t="str">
            <v>黑龙江双城雀巣有限公司</v>
          </cell>
        </row>
        <row r="1351">
          <cell r="D1351">
            <v>20507</v>
          </cell>
          <cell r="E1351" t="str">
            <v>复方吲哚美辛酊(舒肤特酊)</v>
          </cell>
          <cell r="F1351" t="str">
            <v/>
          </cell>
          <cell r="G1351" t="str">
            <v>50ml</v>
          </cell>
          <cell r="H1351" t="str">
            <v>瓶</v>
          </cell>
          <cell r="I1351" t="str">
            <v>贵州宏奇药业有限公司</v>
          </cell>
        </row>
        <row r="1352">
          <cell r="D1352">
            <v>159427</v>
          </cell>
          <cell r="E1352" t="str">
            <v>双黄连颗粒</v>
          </cell>
          <cell r="F1352" t="str">
            <v/>
          </cell>
          <cell r="G1352" t="str">
            <v>5gx9袋</v>
          </cell>
          <cell r="H1352" t="str">
            <v>盒</v>
          </cell>
          <cell r="I1352" t="str">
            <v>哈尔滨儿童制药厂有限公司(原:哈尔滨儿童制药厂)</v>
          </cell>
        </row>
        <row r="1353">
          <cell r="D1353">
            <v>181864</v>
          </cell>
          <cell r="E1353" t="str">
            <v>复合凝乳酶胶囊</v>
          </cell>
          <cell r="F1353" t="str">
            <v/>
          </cell>
          <cell r="G1353" t="str">
            <v>6粒（复方）</v>
          </cell>
          <cell r="H1353" t="str">
            <v>盒</v>
          </cell>
          <cell r="I1353" t="str">
            <v>葵花药业集团(唐山)生物制药有限公司</v>
          </cell>
        </row>
        <row r="1354">
          <cell r="D1354">
            <v>181758</v>
          </cell>
          <cell r="E1354" t="str">
            <v>冻干枣圈</v>
          </cell>
          <cell r="F1354" t="str">
            <v/>
          </cell>
          <cell r="G1354" t="str">
            <v>100g</v>
          </cell>
          <cell r="H1354" t="str">
            <v>袋</v>
          </cell>
          <cell r="I1354" t="str">
            <v>沧州世友果品枣业有限公司</v>
          </cell>
        </row>
        <row r="1355">
          <cell r="D1355">
            <v>181761</v>
          </cell>
          <cell r="E1355" t="str">
            <v>冻干红枣</v>
          </cell>
          <cell r="F1355" t="str">
            <v/>
          </cell>
          <cell r="G1355" t="str">
            <v>100g</v>
          </cell>
          <cell r="H1355" t="str">
            <v>袋</v>
          </cell>
          <cell r="I1355" t="str">
            <v>沧州世友果品枣业有限公司</v>
          </cell>
        </row>
        <row r="1356">
          <cell r="D1356">
            <v>181763</v>
          </cell>
          <cell r="E1356" t="str">
            <v>冻干枣圈</v>
          </cell>
          <cell r="F1356" t="str">
            <v/>
          </cell>
          <cell r="G1356" t="str">
            <v>30g</v>
          </cell>
          <cell r="H1356" t="str">
            <v>袋</v>
          </cell>
          <cell r="I1356" t="str">
            <v>沧州世友果品枣业有限公司</v>
          </cell>
        </row>
        <row r="1357">
          <cell r="D1357">
            <v>188151</v>
          </cell>
          <cell r="E1357" t="str">
            <v>医用冷敷贴</v>
          </cell>
          <cell r="F1357" t="str">
            <v/>
          </cell>
          <cell r="G1357" t="str">
            <v>25gx1贴</v>
          </cell>
          <cell r="H1357" t="str">
            <v>盒</v>
          </cell>
          <cell r="I1357" t="str">
            <v>江苏朗沁科技有限公司</v>
          </cell>
        </row>
        <row r="1358">
          <cell r="D1358">
            <v>32029</v>
          </cell>
          <cell r="E1358" t="str">
            <v>理肤泉痘痘清爽肤水</v>
          </cell>
          <cell r="F1358" t="str">
            <v/>
          </cell>
          <cell r="G1358" t="str">
            <v>200ml</v>
          </cell>
          <cell r="H1358" t="str">
            <v>瓶</v>
          </cell>
          <cell r="I1358" t="str">
            <v>法国理肤泉</v>
          </cell>
        </row>
        <row r="1359">
          <cell r="D1359">
            <v>43067</v>
          </cell>
          <cell r="E1359" t="str">
            <v>理肤泉特安舒护滋养面霜</v>
          </cell>
          <cell r="F1359" t="str">
            <v/>
          </cell>
          <cell r="G1359" t="str">
            <v>40ml</v>
          </cell>
          <cell r="H1359" t="str">
            <v>瓶</v>
          </cell>
          <cell r="I1359" t="str">
            <v>法国理肤泉</v>
          </cell>
        </row>
        <row r="1360">
          <cell r="D1360">
            <v>43068</v>
          </cell>
          <cell r="E1360" t="str">
            <v>理肤泉特安洁面泡沫</v>
          </cell>
          <cell r="F1360" t="str">
            <v/>
          </cell>
          <cell r="G1360" t="str">
            <v>125ml</v>
          </cell>
          <cell r="H1360" t="str">
            <v>瓶</v>
          </cell>
          <cell r="I1360" t="str">
            <v>法国理肤泉</v>
          </cell>
        </row>
        <row r="1361">
          <cell r="D1361">
            <v>66303</v>
          </cell>
          <cell r="E1361" t="str">
            <v>理肤泉特安舒护润肤水</v>
          </cell>
          <cell r="F1361" t="str">
            <v/>
          </cell>
          <cell r="G1361" t="str">
            <v>200ml</v>
          </cell>
          <cell r="H1361" t="str">
            <v>支</v>
          </cell>
          <cell r="I1361" t="str">
            <v/>
          </cell>
        </row>
        <row r="1362">
          <cell r="D1362">
            <v>74187</v>
          </cell>
          <cell r="E1362" t="str">
            <v>薇姿润唇膏</v>
          </cell>
          <cell r="F1362" t="str">
            <v/>
          </cell>
          <cell r="G1362" t="str">
            <v>4.7ml</v>
          </cell>
          <cell r="H1362" t="str">
            <v>支</v>
          </cell>
          <cell r="I1362" t="str">
            <v/>
          </cell>
        </row>
        <row r="1363">
          <cell r="D1363">
            <v>74342</v>
          </cell>
          <cell r="E1363" t="str">
            <v>理肤泉每日隔离乳液</v>
          </cell>
          <cell r="F1363" t="str">
            <v/>
          </cell>
          <cell r="G1363" t="str">
            <v>30ml(SPF30+PA+++)</v>
          </cell>
          <cell r="H1363" t="str">
            <v>瓶</v>
          </cell>
          <cell r="I1363" t="str">
            <v/>
          </cell>
        </row>
        <row r="1364">
          <cell r="D1364">
            <v>74511</v>
          </cell>
          <cell r="E1364" t="str">
            <v>薇姿润泉舒缓喷雾</v>
          </cell>
          <cell r="F1364" t="str">
            <v/>
          </cell>
          <cell r="G1364" t="str">
            <v>300ml</v>
          </cell>
          <cell r="H1364" t="str">
            <v>瓶</v>
          </cell>
          <cell r="I1364" t="str">
            <v/>
          </cell>
        </row>
        <row r="1365">
          <cell r="D1365">
            <v>96371</v>
          </cell>
          <cell r="E1365" t="str">
            <v>薇姿轻盈透感矿物修颜霜SPF20</v>
          </cell>
          <cell r="F1365" t="str">
            <v/>
          </cell>
          <cell r="G1365" t="str">
            <v>40ml自然色</v>
          </cell>
          <cell r="H1365" t="str">
            <v>支</v>
          </cell>
          <cell r="I1365" t="str">
            <v>欧莱雅(中国)有限公司</v>
          </cell>
        </row>
        <row r="1366">
          <cell r="D1366">
            <v>106934</v>
          </cell>
          <cell r="E1366" t="str">
            <v>理肤泉舒安臻白柔肤水</v>
          </cell>
          <cell r="F1366" t="str">
            <v/>
          </cell>
          <cell r="G1366" t="str">
            <v>200ml</v>
          </cell>
          <cell r="H1366" t="str">
            <v>瓶</v>
          </cell>
          <cell r="I1366" t="str">
            <v>法国理肤泉</v>
          </cell>
        </row>
        <row r="1367">
          <cell r="D1367">
            <v>106936</v>
          </cell>
          <cell r="E1367" t="str">
            <v>理肤泉舒安臻白精华液</v>
          </cell>
          <cell r="F1367" t="str">
            <v/>
          </cell>
          <cell r="G1367" t="str">
            <v>30ml</v>
          </cell>
          <cell r="H1367" t="str">
            <v>瓶</v>
          </cell>
          <cell r="I1367" t="str">
            <v>法国理肤泉</v>
          </cell>
        </row>
        <row r="1368">
          <cell r="D1368">
            <v>119826</v>
          </cell>
          <cell r="E1368" t="str">
            <v>理肤泉清痘净肤修护霜</v>
          </cell>
          <cell r="F1368" t="str">
            <v/>
          </cell>
          <cell r="G1368" t="str">
            <v>15ml</v>
          </cell>
          <cell r="H1368" t="str">
            <v>支</v>
          </cell>
          <cell r="I1368" t="str">
            <v>法国理肤泉</v>
          </cell>
        </row>
        <row r="1369">
          <cell r="D1369">
            <v>121248</v>
          </cell>
          <cell r="E1369" t="str">
            <v>薇姿活性塑颜肌源焕活精华水</v>
          </cell>
          <cell r="F1369" t="str">
            <v/>
          </cell>
          <cell r="G1369" t="str">
            <v>200ml</v>
          </cell>
          <cell r="H1369" t="str">
            <v>支</v>
          </cell>
          <cell r="I1369" t="str">
            <v/>
          </cell>
        </row>
        <row r="1370">
          <cell r="D1370">
            <v>121925</v>
          </cell>
          <cell r="E1370" t="str">
            <v>薇姿活性塑颜肌源焕活日霜</v>
          </cell>
          <cell r="F1370" t="str">
            <v/>
          </cell>
          <cell r="G1370" t="str">
            <v>50ml（中性至混活合性肌肤）</v>
          </cell>
          <cell r="H1370" t="str">
            <v>支</v>
          </cell>
          <cell r="I1370" t="str">
            <v/>
          </cell>
        </row>
        <row r="1371">
          <cell r="D1371">
            <v>121949</v>
          </cell>
          <cell r="E1371" t="str">
            <v>薇姿活性塑颜肌源焕活日霜</v>
          </cell>
          <cell r="F1371" t="str">
            <v/>
          </cell>
          <cell r="G1371" t="str">
            <v>50ml（干性肌肤）</v>
          </cell>
          <cell r="H1371" t="str">
            <v>支</v>
          </cell>
          <cell r="I1371" t="str">
            <v/>
          </cell>
        </row>
        <row r="1372">
          <cell r="D1372">
            <v>122158</v>
          </cell>
          <cell r="E1372" t="str">
            <v>理肤泉舒安臻白保湿乳液</v>
          </cell>
          <cell r="F1372" t="str">
            <v/>
          </cell>
          <cell r="G1372" t="str">
            <v>50ml</v>
          </cell>
          <cell r="H1372" t="str">
            <v>支</v>
          </cell>
          <cell r="I1372" t="str">
            <v/>
          </cell>
        </row>
        <row r="1373">
          <cell r="D1373">
            <v>122162</v>
          </cell>
          <cell r="E1373" t="str">
            <v>理肤泉每日隔离透润遮瑕乳液</v>
          </cell>
          <cell r="F1373" t="str">
            <v/>
          </cell>
          <cell r="G1373" t="str">
            <v>30ml(SPF30+PA+++02)</v>
          </cell>
          <cell r="H1373" t="str">
            <v>支</v>
          </cell>
          <cell r="I1373" t="str">
            <v/>
          </cell>
        </row>
        <row r="1374">
          <cell r="D1374">
            <v>124179</v>
          </cell>
          <cell r="E1374" t="str">
            <v>薇姿净颜无瑕冰爽祛痘精华霜</v>
          </cell>
          <cell r="F1374" t="str">
            <v/>
          </cell>
          <cell r="G1374" t="str">
            <v>15ml</v>
          </cell>
          <cell r="H1374" t="str">
            <v>支</v>
          </cell>
          <cell r="I1374" t="str">
            <v>欧莱雅(中国)有限公司</v>
          </cell>
        </row>
        <row r="1375">
          <cell r="D1375">
            <v>124722</v>
          </cell>
          <cell r="E1375" t="str">
            <v>薇姿活性塑颜肌源焕活赋能精华液</v>
          </cell>
          <cell r="F1375" t="str">
            <v/>
          </cell>
          <cell r="G1375" t="str">
            <v>50ml</v>
          </cell>
          <cell r="H1375" t="str">
            <v>支</v>
          </cell>
          <cell r="I1375" t="str">
            <v/>
          </cell>
        </row>
        <row r="1376">
          <cell r="D1376">
            <v>130552</v>
          </cell>
          <cell r="E1376" t="str">
            <v>薇姿活性塑颜肌源焕活眼睫精华露</v>
          </cell>
          <cell r="F1376" t="str">
            <v/>
          </cell>
          <cell r="G1376" t="str">
            <v>15ml
</v>
          </cell>
          <cell r="H1376" t="str">
            <v>瓶</v>
          </cell>
          <cell r="I1376" t="str">
            <v/>
          </cell>
        </row>
        <row r="1377">
          <cell r="D1377">
            <v>140361</v>
          </cell>
          <cell r="E1377" t="str">
            <v>薇姿净颜无瑕清透平衡晚霜</v>
          </cell>
          <cell r="F1377" t="str">
            <v/>
          </cell>
          <cell r="G1377" t="str">
            <v>40ml</v>
          </cell>
          <cell r="H1377" t="str">
            <v>支</v>
          </cell>
          <cell r="I1377" t="str">
            <v>欧莱雅(中国)有限公司</v>
          </cell>
        </row>
        <row r="1378">
          <cell r="D1378">
            <v>140364</v>
          </cell>
          <cell r="E1378" t="str">
            <v>理肤泉温泉活化清润洁面泡沫</v>
          </cell>
          <cell r="F1378" t="str">
            <v/>
          </cell>
          <cell r="G1378" t="str">
            <v>125ml</v>
          </cell>
          <cell r="H1378" t="str">
            <v>支</v>
          </cell>
          <cell r="I1378" t="str">
            <v>欧莱雅(中国)有限公司</v>
          </cell>
        </row>
        <row r="1379">
          <cell r="D1379">
            <v>140370</v>
          </cell>
          <cell r="E1379" t="str">
            <v>薇姿理想新肌焕能精华凝霜</v>
          </cell>
          <cell r="F1379" t="str">
            <v/>
          </cell>
          <cell r="G1379" t="str">
            <v>50ml</v>
          </cell>
          <cell r="H1379" t="str">
            <v>支</v>
          </cell>
          <cell r="I1379" t="str">
            <v>欧莱雅(中国)有限公司</v>
          </cell>
        </row>
        <row r="1380">
          <cell r="D1380">
            <v>140372</v>
          </cell>
          <cell r="E1380" t="str">
            <v>薇姿理想焕白防晒隔离乳</v>
          </cell>
          <cell r="F1380" t="str">
            <v/>
          </cell>
          <cell r="G1380" t="str">
            <v>SPF30+PA+++(清爽型)30ml</v>
          </cell>
          <cell r="H1380" t="str">
            <v>支</v>
          </cell>
          <cell r="I1380" t="str">
            <v>欧莱雅(中国)有限公司</v>
          </cell>
        </row>
        <row r="1381">
          <cell r="D1381">
            <v>140373</v>
          </cell>
          <cell r="E1381" t="str">
            <v>薇姿理想焕白柔肤水</v>
          </cell>
          <cell r="F1381" t="str">
            <v/>
          </cell>
          <cell r="G1381" t="str">
            <v>200ml</v>
          </cell>
          <cell r="H1381" t="str">
            <v>支</v>
          </cell>
          <cell r="I1381" t="str">
            <v>欧莱雅(中国)有限公司</v>
          </cell>
        </row>
        <row r="1382">
          <cell r="D1382">
            <v>140388</v>
          </cell>
          <cell r="E1382" t="str">
            <v>薇姿理想焕白活采乳液</v>
          </cell>
          <cell r="F1382" t="str">
            <v/>
          </cell>
          <cell r="G1382" t="str">
            <v>50ml</v>
          </cell>
          <cell r="H1382" t="str">
            <v>支</v>
          </cell>
          <cell r="I1382" t="str">
            <v>欧莱雅(中国)有限公司</v>
          </cell>
        </row>
        <row r="1383">
          <cell r="D1383">
            <v>140394</v>
          </cell>
          <cell r="E1383" t="str">
            <v>理肤泉特护清爽防晒露</v>
          </cell>
          <cell r="F1383" t="str">
            <v/>
          </cell>
          <cell r="G1383" t="str">
            <v>100ml</v>
          </cell>
          <cell r="H1383" t="str">
            <v>支</v>
          </cell>
          <cell r="I1383" t="str">
            <v>欧莱雅(中国)有限公司</v>
          </cell>
        </row>
        <row r="1384">
          <cell r="D1384">
            <v>143168</v>
          </cell>
          <cell r="E1384" t="str">
            <v>薇姿理想新肌焕能精华液</v>
          </cell>
          <cell r="F1384" t="str">
            <v/>
          </cell>
          <cell r="G1384" t="str">
            <v>30ml</v>
          </cell>
          <cell r="H1384" t="str">
            <v>支</v>
          </cell>
          <cell r="I1384" t="str">
            <v/>
          </cell>
        </row>
        <row r="1385">
          <cell r="D1385">
            <v>143169</v>
          </cell>
          <cell r="E1385" t="str">
            <v>薇姿温泉纯净洁面摩丝</v>
          </cell>
          <cell r="F1385" t="str">
            <v/>
          </cell>
          <cell r="G1385" t="str">
            <v>150ml</v>
          </cell>
          <cell r="H1385" t="str">
            <v>瓶</v>
          </cell>
          <cell r="I1385" t="str">
            <v/>
          </cell>
        </row>
        <row r="1386">
          <cell r="D1386">
            <v>143170</v>
          </cell>
          <cell r="E1386" t="str">
            <v>薇姿温泉矿物水活精粹水</v>
          </cell>
          <cell r="F1386" t="str">
            <v/>
          </cell>
          <cell r="G1386" t="str">
            <v>200ml</v>
          </cell>
          <cell r="H1386" t="str">
            <v>瓶</v>
          </cell>
          <cell r="I1386" t="str">
            <v/>
          </cell>
        </row>
        <row r="1387">
          <cell r="D1387">
            <v>151526</v>
          </cell>
          <cell r="E1387" t="str">
            <v>薇姿温泉纯净温润洁颜油</v>
          </cell>
          <cell r="F1387" t="str">
            <v/>
          </cell>
          <cell r="G1387" t="str">
            <v>125ml</v>
          </cell>
          <cell r="H1387" t="str">
            <v>瓶</v>
          </cell>
          <cell r="I1387" t="str">
            <v>欧莱雅(中国)有限公司</v>
          </cell>
        </row>
        <row r="1388">
          <cell r="D1388">
            <v>151529</v>
          </cell>
          <cell r="E1388" t="str">
            <v>薇姿温泉矿物水活精华液</v>
          </cell>
          <cell r="F1388" t="str">
            <v/>
          </cell>
          <cell r="G1388" t="str">
            <v>30ml</v>
          </cell>
          <cell r="H1388" t="str">
            <v>盒</v>
          </cell>
          <cell r="I1388" t="str">
            <v>欧莱雅(中国)有限公司</v>
          </cell>
        </row>
        <row r="1389">
          <cell r="D1389">
            <v>151533</v>
          </cell>
          <cell r="E1389" t="str">
            <v>薇姿温泉纯净三合一洁肤水</v>
          </cell>
          <cell r="F1389" t="str">
            <v/>
          </cell>
          <cell r="G1389" t="str">
            <v>200ml</v>
          </cell>
          <cell r="H1389" t="str">
            <v>瓶</v>
          </cell>
          <cell r="I1389" t="str">
            <v>欧莱雅(中国)有限公司</v>
          </cell>
        </row>
        <row r="1390">
          <cell r="D1390">
            <v>151540</v>
          </cell>
          <cell r="E1390" t="str">
            <v>薇姿理想焕白活采晚安面膜</v>
          </cell>
          <cell r="F1390" t="str">
            <v/>
          </cell>
          <cell r="G1390" t="str">
            <v>75ml</v>
          </cell>
          <cell r="H1390" t="str">
            <v>盒</v>
          </cell>
          <cell r="I1390" t="str">
            <v>欧莱雅(中国)有限公司</v>
          </cell>
        </row>
        <row r="1391">
          <cell r="D1391">
            <v>151542</v>
          </cell>
          <cell r="E1391" t="str">
            <v>理肤泉每日隔离透润遮瑕乳液</v>
          </cell>
          <cell r="F1391" t="str">
            <v/>
          </cell>
          <cell r="G1391" t="str">
            <v>30mlSPF30+03PA+++</v>
          </cell>
          <cell r="H1391" t="str">
            <v>盒</v>
          </cell>
          <cell r="I1391" t="str">
            <v>欧莱雅(中国)有限公司</v>
          </cell>
        </row>
        <row r="1392">
          <cell r="D1392">
            <v>154852</v>
          </cell>
          <cell r="E1392" t="str">
            <v>薇姿活性塑颜致臻焕活精华液</v>
          </cell>
          <cell r="F1392" t="str">
            <v/>
          </cell>
          <cell r="G1392" t="str">
            <v>50ml</v>
          </cell>
          <cell r="H1392" t="str">
            <v>盒</v>
          </cell>
          <cell r="I1392" t="str">
            <v>法国薇姿</v>
          </cell>
        </row>
        <row r="1393">
          <cell r="D1393">
            <v>154853</v>
          </cell>
          <cell r="E1393" t="str">
            <v>薇姿活性塑颜致臻焕活精华液</v>
          </cell>
          <cell r="F1393" t="str">
            <v/>
          </cell>
          <cell r="G1393" t="str">
            <v>30ml</v>
          </cell>
          <cell r="H1393" t="str">
            <v>盒</v>
          </cell>
          <cell r="I1393" t="str">
            <v>法国薇姿</v>
          </cell>
        </row>
        <row r="1394">
          <cell r="D1394">
            <v>164746</v>
          </cell>
          <cell r="E1394" t="str">
            <v>薇姿水光焕白精华水</v>
          </cell>
          <cell r="F1394" t="str">
            <v/>
          </cell>
          <cell r="G1394" t="str">
            <v>100ml</v>
          </cell>
          <cell r="H1394" t="str">
            <v>盒</v>
          </cell>
          <cell r="I1394" t="str">
            <v>欧莱雅(中国)有限公司</v>
          </cell>
        </row>
        <row r="1395">
          <cell r="D1395">
            <v>164748</v>
          </cell>
          <cell r="E1395" t="str">
            <v>薇姿温泉矿物修护微精华水</v>
          </cell>
          <cell r="F1395" t="str">
            <v/>
          </cell>
          <cell r="G1395" t="str">
            <v>100ml</v>
          </cell>
          <cell r="H1395" t="str">
            <v>盒</v>
          </cell>
          <cell r="I1395" t="str">
            <v>欧莱雅(中国)有限公司</v>
          </cell>
        </row>
        <row r="1396">
          <cell r="D1396">
            <v>164752</v>
          </cell>
          <cell r="E1396" t="str">
            <v>薇姿活性塑颜致臻焕活紧实眼霜</v>
          </cell>
          <cell r="F1396" t="str">
            <v/>
          </cell>
          <cell r="G1396" t="str">
            <v>15ml</v>
          </cell>
          <cell r="H1396" t="str">
            <v>盒</v>
          </cell>
          <cell r="I1396" t="str">
            <v>法国薇姿</v>
          </cell>
        </row>
        <row r="1397">
          <cell r="D1397">
            <v>164753</v>
          </cell>
          <cell r="E1397" t="str">
            <v>薇姿赋能89号微精华露</v>
          </cell>
          <cell r="F1397" t="str">
            <v/>
          </cell>
          <cell r="G1397" t="str">
            <v>50ml</v>
          </cell>
          <cell r="H1397" t="str">
            <v>盒</v>
          </cell>
          <cell r="I1397" t="str">
            <v>法国薇姿</v>
          </cell>
        </row>
        <row r="1398">
          <cell r="D1398">
            <v>165667</v>
          </cell>
          <cell r="E1398" t="str">
            <v>薇姿活性塑颜致臻焕活晚霜</v>
          </cell>
          <cell r="F1398" t="str">
            <v/>
          </cell>
          <cell r="G1398" t="str">
            <v>50ml</v>
          </cell>
          <cell r="H1398" t="str">
            <v>盒</v>
          </cell>
          <cell r="I1398" t="str">
            <v>法国薇姿</v>
          </cell>
        </row>
        <row r="1399">
          <cell r="D1399">
            <v>168855</v>
          </cell>
          <cell r="E1399" t="str">
            <v>薇姿水光焕白乳霜</v>
          </cell>
          <cell r="F1399" t="str">
            <v/>
          </cell>
          <cell r="G1399" t="str">
            <v>50ml</v>
          </cell>
          <cell r="H1399" t="str">
            <v>支</v>
          </cell>
          <cell r="I1399" t="str">
            <v>欧莱雅(中国)有限公司</v>
          </cell>
        </row>
        <row r="1400">
          <cell r="D1400">
            <v>172661</v>
          </cell>
          <cell r="E1400" t="str">
            <v>薇姿水光焕亮角质调理液</v>
          </cell>
          <cell r="F1400" t="str">
            <v/>
          </cell>
          <cell r="G1400" t="str">
            <v>100ml</v>
          </cell>
          <cell r="H1400" t="str">
            <v>支</v>
          </cell>
          <cell r="I1400" t="str">
            <v>欧莱雅(中国)有限公司</v>
          </cell>
        </row>
        <row r="1401">
          <cell r="D1401">
            <v>177142</v>
          </cell>
          <cell r="E1401" t="str">
            <v>薇姿优护晒后舒润修护乳</v>
          </cell>
          <cell r="F1401" t="str">
            <v/>
          </cell>
          <cell r="G1401" t="str">
            <v>100ml</v>
          </cell>
          <cell r="H1401" t="str">
            <v>支</v>
          </cell>
          <cell r="I1401" t="str">
            <v>欧莱雅(中国)有限公司</v>
          </cell>
        </row>
        <row r="1402">
          <cell r="D1402">
            <v>177283</v>
          </cell>
          <cell r="E1402" t="str">
            <v>理肤泉特护清盈防晒乳SPF50PA++++</v>
          </cell>
          <cell r="F1402" t="str">
            <v/>
          </cell>
          <cell r="G1402" t="str">
            <v>50ml</v>
          </cell>
          <cell r="H1402" t="str">
            <v>支</v>
          </cell>
          <cell r="I1402" t="str">
            <v>欧莱雅(中国)有限公司</v>
          </cell>
        </row>
        <row r="1403">
          <cell r="D1403">
            <v>177385</v>
          </cell>
          <cell r="E1403" t="str">
            <v>理肤泉每日防晒隔离乳SPF50+PA++++</v>
          </cell>
          <cell r="F1403" t="str">
            <v/>
          </cell>
          <cell r="G1403" t="str">
            <v>30ml</v>
          </cell>
          <cell r="H1403" t="str">
            <v>支</v>
          </cell>
          <cell r="I1403" t="str">
            <v>欧莱雅(中国)有限公司</v>
          </cell>
        </row>
        <row r="1404">
          <cell r="D1404">
            <v>177389</v>
          </cell>
          <cell r="E1404" t="str">
            <v>理肤泉每日隔离透润遮瑕乳SPF50+PA++++03</v>
          </cell>
          <cell r="F1404" t="str">
            <v/>
          </cell>
          <cell r="G1404" t="str">
            <v>30ml</v>
          </cell>
          <cell r="H1404" t="str">
            <v>支</v>
          </cell>
          <cell r="I1404" t="str">
            <v>欧莱雅(中国)有限公司</v>
          </cell>
        </row>
        <row r="1405">
          <cell r="D1405">
            <v>177391</v>
          </cell>
          <cell r="E1405" t="str">
            <v>理肤泉每日防晒隔离修颜乳SPF50+PA++++</v>
          </cell>
          <cell r="F1405" t="str">
            <v/>
          </cell>
          <cell r="G1405" t="str">
            <v>30ml</v>
          </cell>
          <cell r="H1405" t="str">
            <v>支</v>
          </cell>
          <cell r="I1405" t="str">
            <v>法国理肤泉</v>
          </cell>
        </row>
        <row r="1406">
          <cell r="D1406">
            <v>179824</v>
          </cell>
          <cell r="E1406" t="str">
            <v>薇姿温泉矿物系列水活精华液</v>
          </cell>
          <cell r="F1406" t="str">
            <v/>
          </cell>
          <cell r="G1406" t="str">
            <v>30ml</v>
          </cell>
          <cell r="H1406" t="str">
            <v>瓶</v>
          </cell>
          <cell r="I1406" t="str">
            <v>欧莱雅(中国)有限公司</v>
          </cell>
        </row>
        <row r="1407">
          <cell r="D1407">
            <v>179895</v>
          </cell>
          <cell r="E1407" t="str">
            <v>薇姿温泉矿物系列水活精华液</v>
          </cell>
          <cell r="F1407" t="str">
            <v/>
          </cell>
          <cell r="G1407" t="str">
            <v>50ml</v>
          </cell>
          <cell r="H1407" t="str">
            <v>瓶</v>
          </cell>
          <cell r="I1407" t="str">
            <v>欧莱雅(中国)有限公司</v>
          </cell>
        </row>
        <row r="1408">
          <cell r="D1408">
            <v>179896</v>
          </cell>
          <cell r="E1408" t="str">
            <v>薇姿温泉矿物系列水活霜(滋润型)</v>
          </cell>
          <cell r="F1408" t="str">
            <v/>
          </cell>
          <cell r="G1408" t="str">
            <v>50ml</v>
          </cell>
          <cell r="H1408" t="str">
            <v>瓶</v>
          </cell>
          <cell r="I1408" t="str">
            <v>欧莱雅(中国)有限公司</v>
          </cell>
        </row>
        <row r="1409">
          <cell r="D1409">
            <v>180241</v>
          </cell>
          <cell r="E1409" t="str">
            <v>理肤泉舒颜紧致抗皱精华乳</v>
          </cell>
          <cell r="F1409" t="str">
            <v/>
          </cell>
          <cell r="G1409" t="str">
            <v>30ml</v>
          </cell>
          <cell r="H1409" t="str">
            <v>盒</v>
          </cell>
          <cell r="I1409" t="str">
            <v>法国理肤泉</v>
          </cell>
        </row>
        <row r="1410">
          <cell r="D1410">
            <v>180242</v>
          </cell>
          <cell r="E1410" t="str">
            <v>理肤泉舒颜紧致抗皱修护眼霜</v>
          </cell>
          <cell r="F1410" t="str">
            <v/>
          </cell>
          <cell r="G1410" t="str">
            <v>15ml</v>
          </cell>
          <cell r="H1410" t="str">
            <v>盒</v>
          </cell>
          <cell r="I1410" t="str">
            <v>法国理肤泉</v>
          </cell>
        </row>
        <row r="1411">
          <cell r="D1411">
            <v>180283</v>
          </cell>
          <cell r="E1411" t="str">
            <v>薇姿活性塑颜致臻紧致日霜（中性至混合性肌肤）</v>
          </cell>
          <cell r="F1411" t="str">
            <v/>
          </cell>
          <cell r="G1411" t="str">
            <v>50ml</v>
          </cell>
          <cell r="H1411" t="str">
            <v>盒</v>
          </cell>
          <cell r="I1411" t="str">
            <v>法国薇姿</v>
          </cell>
        </row>
        <row r="1412">
          <cell r="D1412">
            <v>180284</v>
          </cell>
          <cell r="E1412" t="str">
            <v>薇姿活性塑颜致臻紧致日霜（干性肌肤）</v>
          </cell>
          <cell r="F1412" t="str">
            <v/>
          </cell>
          <cell r="G1412" t="str">
            <v>50ml</v>
          </cell>
          <cell r="H1412" t="str">
            <v>盒</v>
          </cell>
          <cell r="I1412" t="str">
            <v>法国薇姿</v>
          </cell>
        </row>
        <row r="1413">
          <cell r="D1413">
            <v>180285</v>
          </cell>
          <cell r="E1413" t="str">
            <v>薇姿矿物赋能温泉水</v>
          </cell>
          <cell r="F1413" t="str">
            <v/>
          </cell>
          <cell r="G1413" t="str">
            <v>300ml</v>
          </cell>
          <cell r="H1413" t="str">
            <v>瓶</v>
          </cell>
          <cell r="I1413" t="str">
            <v>法国薇姿</v>
          </cell>
        </row>
        <row r="1414">
          <cell r="D1414">
            <v>180286</v>
          </cell>
          <cell r="E1414" t="str">
            <v>薇姿温泉矿物系列水活霜（清爽型）</v>
          </cell>
          <cell r="F1414" t="str">
            <v/>
          </cell>
          <cell r="G1414" t="str">
            <v>50ml</v>
          </cell>
          <cell r="H1414" t="str">
            <v>瓶</v>
          </cell>
          <cell r="I1414" t="str">
            <v>欧莱雅(中国)有限公司</v>
          </cell>
        </row>
        <row r="1415">
          <cell r="D1415">
            <v>180288</v>
          </cell>
          <cell r="E1415" t="str">
            <v>薇姿优护清透防晒喷雾SPF50PA++++</v>
          </cell>
          <cell r="F1415" t="str">
            <v/>
          </cell>
          <cell r="G1415" t="str">
            <v>200ml</v>
          </cell>
          <cell r="H1415" t="str">
            <v>盒</v>
          </cell>
          <cell r="I1415" t="str">
            <v>欧莱雅(中国)有限公司</v>
          </cell>
        </row>
        <row r="1416">
          <cell r="D1416">
            <v>187021</v>
          </cell>
          <cell r="E1416" t="str">
            <v>理肤泉清痘净肤细致精华乳</v>
          </cell>
          <cell r="F1416" t="str">
            <v/>
          </cell>
          <cell r="G1416" t="str">
            <v>40ml</v>
          </cell>
          <cell r="H1416" t="str">
            <v>盒</v>
          </cell>
          <cell r="I1416" t="str">
            <v>法国理肤泉</v>
          </cell>
        </row>
        <row r="1417">
          <cell r="D1417">
            <v>187027</v>
          </cell>
          <cell r="E1417" t="str">
            <v>理肤泉营润温和身体滋润乳霜</v>
          </cell>
          <cell r="F1417" t="str">
            <v/>
          </cell>
          <cell r="G1417" t="str">
            <v>200ml</v>
          </cell>
          <cell r="H1417" t="str">
            <v>盒</v>
          </cell>
          <cell r="I1417" t="str">
            <v>欧莱雅(中国)有限公司</v>
          </cell>
        </row>
        <row r="1418">
          <cell r="D1418">
            <v>187559</v>
          </cell>
          <cell r="E1418" t="str">
            <v>理肤泉特安舒缓修复精华喷雾</v>
          </cell>
          <cell r="F1418" t="str">
            <v/>
          </cell>
          <cell r="G1418" t="str">
            <v>100ml</v>
          </cell>
          <cell r="H1418" t="str">
            <v>盒</v>
          </cell>
          <cell r="I1418" t="str">
            <v>法国理肤泉</v>
          </cell>
        </row>
        <row r="1419">
          <cell r="D1419">
            <v>187560</v>
          </cell>
          <cell r="E1419" t="str">
            <v>薇姿89眼部微精华露</v>
          </cell>
          <cell r="F1419" t="str">
            <v/>
          </cell>
          <cell r="G1419" t="str">
            <v>15ml</v>
          </cell>
          <cell r="H1419" t="str">
            <v>盒</v>
          </cell>
          <cell r="I1419" t="str">
            <v>法国薇姿</v>
          </cell>
        </row>
        <row r="1420">
          <cell r="D1420">
            <v>188905</v>
          </cell>
          <cell r="E1420" t="str">
            <v>薇姿每日隐形防晒喷雾 SPF50+ PA++++</v>
          </cell>
          <cell r="F1420" t="str">
            <v/>
          </cell>
          <cell r="G1420" t="str">
            <v>75ml</v>
          </cell>
          <cell r="H1420" t="str">
            <v>瓶</v>
          </cell>
          <cell r="I1420" t="str">
            <v>欧莱雅(中国)有限公司</v>
          </cell>
        </row>
        <row r="1421">
          <cell r="D1421">
            <v>150353</v>
          </cell>
          <cell r="E1421" t="str">
            <v>韩束墨菊深度补水乳</v>
          </cell>
          <cell r="F1421" t="str">
            <v/>
          </cell>
          <cell r="G1421" t="str">
            <v>175ml</v>
          </cell>
          <cell r="H1421" t="str">
            <v>瓶</v>
          </cell>
          <cell r="I1421" t="str">
            <v>上海韩束化妆品有限公司</v>
          </cell>
        </row>
        <row r="1422">
          <cell r="D1422">
            <v>150355</v>
          </cell>
          <cell r="E1422" t="str">
            <v>韩束补水温和洁面乳</v>
          </cell>
          <cell r="F1422" t="str">
            <v/>
          </cell>
          <cell r="G1422" t="str">
            <v>160ml</v>
          </cell>
          <cell r="H1422" t="str">
            <v>瓶</v>
          </cell>
          <cell r="I1422" t="str">
            <v>上海韩束化妆品有限公司</v>
          </cell>
        </row>
        <row r="1423">
          <cell r="D1423">
            <v>150368</v>
          </cell>
          <cell r="E1423" t="str">
            <v>韩束墨菊深度补水滋养霜</v>
          </cell>
          <cell r="F1423" t="str">
            <v/>
          </cell>
          <cell r="G1423" t="str">
            <v>50g</v>
          </cell>
          <cell r="H1423" t="str">
            <v>瓶</v>
          </cell>
          <cell r="I1423" t="str">
            <v>上海韩束化妆品有限公司</v>
          </cell>
        </row>
        <row r="1424">
          <cell r="D1424">
            <v>150369</v>
          </cell>
          <cell r="E1424" t="str">
            <v>韩束墨菊深度补水露</v>
          </cell>
          <cell r="F1424" t="str">
            <v/>
          </cell>
          <cell r="G1424" t="str">
            <v>175ml</v>
          </cell>
          <cell r="H1424" t="str">
            <v>瓶</v>
          </cell>
          <cell r="I1424" t="str">
            <v>上海韩束化妆品有限公司</v>
          </cell>
        </row>
        <row r="1425">
          <cell r="D1425">
            <v>150374</v>
          </cell>
          <cell r="E1425" t="str">
            <v>韩束墨菊深度补水六件组</v>
          </cell>
          <cell r="F1425" t="str">
            <v/>
          </cell>
          <cell r="G1425" t="str">
            <v>80ml+150ml+50g+30ml+5gx2</v>
          </cell>
          <cell r="H1425" t="str">
            <v>套</v>
          </cell>
          <cell r="I1425" t="str">
            <v>上海韩束化妆品有限公司</v>
          </cell>
        </row>
        <row r="1426">
          <cell r="D1426">
            <v>150383</v>
          </cell>
          <cell r="E1426" t="str">
            <v>韩束多效修护眼霜</v>
          </cell>
          <cell r="F1426" t="str">
            <v/>
          </cell>
          <cell r="G1426" t="str">
            <v>15g</v>
          </cell>
          <cell r="H1426" t="str">
            <v>瓶</v>
          </cell>
          <cell r="I1426" t="str">
            <v>上海韩束化妆品有限公司</v>
          </cell>
        </row>
        <row r="1427">
          <cell r="D1427">
            <v>150469</v>
          </cell>
          <cell r="E1427" t="str">
            <v>韩束美白保湿优选套组</v>
          </cell>
          <cell r="F1427" t="str">
            <v/>
          </cell>
          <cell r="G1427" t="str">
            <v>80ml+150ml+150ml+4gx2</v>
          </cell>
          <cell r="H1427" t="str">
            <v>盒</v>
          </cell>
          <cell r="I1427" t="str">
            <v>上海韩束化妆品有限公司</v>
          </cell>
        </row>
        <row r="1428">
          <cell r="D1428">
            <v>150470</v>
          </cell>
          <cell r="E1428" t="str">
            <v>韩束雪白肌美白保湿柔肤水</v>
          </cell>
          <cell r="F1428" t="str">
            <v/>
          </cell>
          <cell r="G1428" t="str">
            <v>200ml</v>
          </cell>
          <cell r="H1428" t="str">
            <v>瓶</v>
          </cell>
          <cell r="I1428" t="str">
            <v>上海韩束化妆品有限公司</v>
          </cell>
        </row>
        <row r="1429">
          <cell r="D1429">
            <v>150478</v>
          </cell>
          <cell r="E1429" t="str">
            <v>韩束雪白肌美白补水乳液</v>
          </cell>
          <cell r="F1429" t="str">
            <v/>
          </cell>
          <cell r="G1429" t="str">
            <v>175ml</v>
          </cell>
          <cell r="H1429" t="str">
            <v>瓶</v>
          </cell>
          <cell r="I1429" t="str">
            <v>上海韩束化妆品有限公司</v>
          </cell>
        </row>
        <row r="1430">
          <cell r="D1430">
            <v>150570</v>
          </cell>
          <cell r="E1430" t="str">
            <v>韩束墨菊深度补水洁面乳</v>
          </cell>
          <cell r="F1430" t="str">
            <v/>
          </cell>
          <cell r="G1430" t="str">
            <v>160ml</v>
          </cell>
          <cell r="H1430" t="str">
            <v>瓶</v>
          </cell>
          <cell r="I1430" t="str">
            <v>上海韩束化妆品有限公司</v>
          </cell>
        </row>
        <row r="1431">
          <cell r="D1431">
            <v>151567</v>
          </cell>
          <cell r="E1431" t="str">
            <v>韩束倍润亮颜修容霜</v>
          </cell>
          <cell r="F1431" t="str">
            <v/>
          </cell>
          <cell r="G1431" t="str">
            <v>40ml</v>
          </cell>
          <cell r="H1431" t="str">
            <v>瓶</v>
          </cell>
          <cell r="I1431" t="str">
            <v>上海韩束化妆品有限公司</v>
          </cell>
        </row>
        <row r="1432">
          <cell r="D1432">
            <v>151576</v>
          </cell>
          <cell r="E1432" t="str">
            <v>韩束墨菊深度补水修容霜</v>
          </cell>
          <cell r="F1432" t="str">
            <v/>
          </cell>
          <cell r="G1432" t="str">
            <v>40ml</v>
          </cell>
          <cell r="H1432" t="str">
            <v>瓶</v>
          </cell>
          <cell r="I1432" t="str">
            <v>上海韩束化妆品有限公司</v>
          </cell>
        </row>
        <row r="1433">
          <cell r="D1433">
            <v>151578</v>
          </cell>
          <cell r="E1433" t="str">
            <v>韩束墨菊深度滋养眼霜</v>
          </cell>
          <cell r="F1433" t="str">
            <v/>
          </cell>
          <cell r="G1433" t="str">
            <v>15g</v>
          </cell>
          <cell r="H1433" t="str">
            <v>瓶</v>
          </cell>
          <cell r="I1433" t="str">
            <v>上海韩束化妆品有限公司</v>
          </cell>
        </row>
        <row r="1434">
          <cell r="D1434">
            <v>151620</v>
          </cell>
          <cell r="E1434" t="str">
            <v>韩束补水提亮面膜</v>
          </cell>
          <cell r="F1434" t="str">
            <v/>
          </cell>
          <cell r="G1434" t="str">
            <v>25mlx5片</v>
          </cell>
          <cell r="H1434" t="str">
            <v>盒</v>
          </cell>
          <cell r="I1434" t="str">
            <v>上海韩束化妆品有限公司</v>
          </cell>
        </row>
        <row r="1435">
          <cell r="D1435">
            <v>177763</v>
          </cell>
          <cell r="E1435" t="str">
            <v>红色小象儿童净护洗手液</v>
          </cell>
          <cell r="F1435" t="str">
            <v/>
          </cell>
          <cell r="G1435" t="str">
            <v>200ml</v>
          </cell>
          <cell r="H1435" t="str">
            <v>瓶</v>
          </cell>
          <cell r="I1435" t="str">
            <v>上海上美化妆品有限公司</v>
          </cell>
        </row>
        <row r="1436">
          <cell r="D1436">
            <v>177879</v>
          </cell>
          <cell r="E1436" t="str">
            <v>红色小象婴儿洗发沐浴露</v>
          </cell>
          <cell r="F1436" t="str">
            <v/>
          </cell>
          <cell r="G1436" t="str">
            <v>99ml</v>
          </cell>
          <cell r="H1436" t="str">
            <v>瓶</v>
          </cell>
          <cell r="I1436" t="str">
            <v>上海上美化妆品有限公司</v>
          </cell>
        </row>
        <row r="1437">
          <cell r="D1437">
            <v>177894</v>
          </cell>
          <cell r="E1437" t="str">
            <v>红色小象婴儿护臀霜</v>
          </cell>
          <cell r="F1437" t="str">
            <v/>
          </cell>
          <cell r="G1437" t="str">
            <v>50g</v>
          </cell>
          <cell r="H1437" t="str">
            <v>瓶</v>
          </cell>
          <cell r="I1437" t="str">
            <v>上海上美化妆品有限公司</v>
          </cell>
        </row>
        <row r="1438">
          <cell r="D1438">
            <v>180105</v>
          </cell>
          <cell r="E1438" t="str">
            <v>韩束巨水光弹润奢享礼盒</v>
          </cell>
          <cell r="F1438" t="str">
            <v/>
          </cell>
          <cell r="G1438" t="str">
            <v>60ml+60ml+30ml+50g</v>
          </cell>
          <cell r="H1438" t="str">
            <v>套</v>
          </cell>
          <cell r="I1438" t="str">
            <v>上海上美化妆品有限公司</v>
          </cell>
        </row>
        <row r="1439">
          <cell r="D1439">
            <v>180107</v>
          </cell>
          <cell r="E1439" t="str">
            <v>韩束红润气垫霜</v>
          </cell>
          <cell r="F1439" t="str">
            <v/>
          </cell>
          <cell r="G1439" t="str">
            <v>12g</v>
          </cell>
          <cell r="H1439" t="str">
            <v>瓶</v>
          </cell>
          <cell r="I1439" t="str">
            <v>上海上美化妆品有限公司</v>
          </cell>
        </row>
        <row r="1440">
          <cell r="D1440">
            <v>181181</v>
          </cell>
          <cell r="E1440" t="str">
            <v>儿童盈养洗护优惠装</v>
          </cell>
          <cell r="F1440" t="str">
            <v/>
          </cell>
          <cell r="G1440" t="str">
            <v>99ml+99ml</v>
          </cell>
          <cell r="H1440" t="str">
            <v>套</v>
          </cell>
          <cell r="I1440" t="str">
            <v>上海上美化妆品有限公司</v>
          </cell>
        </row>
        <row r="1441">
          <cell r="D1441">
            <v>181203</v>
          </cell>
          <cell r="E1441" t="str">
            <v>红色小象儿童健齿口腔护理套装（牙膏+牙刷）</v>
          </cell>
          <cell r="F1441" t="str">
            <v/>
          </cell>
          <cell r="G1441" t="str">
            <v>60g+1支</v>
          </cell>
          <cell r="H1441" t="str">
            <v>套</v>
          </cell>
          <cell r="I1441" t="str">
            <v>上海上美化妆品有限公司</v>
          </cell>
        </row>
        <row r="1442">
          <cell r="D1442">
            <v>181205</v>
          </cell>
          <cell r="E1442" t="str">
            <v>红色小象幼童优护牙膏（草莓味）</v>
          </cell>
          <cell r="F1442" t="str">
            <v/>
          </cell>
          <cell r="G1442" t="str">
            <v>40g</v>
          </cell>
          <cell r="H1442" t="str">
            <v>盒</v>
          </cell>
          <cell r="I1442" t="str">
            <v>上海上美化妆品有限公司</v>
          </cell>
        </row>
        <row r="1443">
          <cell r="D1443">
            <v>181209</v>
          </cell>
          <cell r="E1443" t="str">
            <v>红色小象手口专用婴儿柔湿巾</v>
          </cell>
          <cell r="F1443" t="str">
            <v/>
          </cell>
          <cell r="G1443" t="str">
            <v>25抽</v>
          </cell>
          <cell r="H1443" t="str">
            <v>包</v>
          </cell>
          <cell r="I1443" t="str">
            <v>上海上美化妆品有限公司</v>
          </cell>
        </row>
        <row r="1444">
          <cell r="D1444">
            <v>181210</v>
          </cell>
          <cell r="E1444" t="str">
            <v>红色小象儿童洗发沐浴露</v>
          </cell>
          <cell r="F1444" t="str">
            <v/>
          </cell>
          <cell r="G1444" t="str">
            <v>530ml</v>
          </cell>
          <cell r="H1444" t="str">
            <v>瓶</v>
          </cell>
          <cell r="I1444" t="str">
            <v>上海上美化妆品有限公司</v>
          </cell>
        </row>
        <row r="1445">
          <cell r="D1445">
            <v>181211</v>
          </cell>
          <cell r="E1445" t="str">
            <v>红色小象儿童健齿牙膏（草莓冰淇淋味）</v>
          </cell>
          <cell r="F1445" t="str">
            <v/>
          </cell>
          <cell r="G1445" t="str">
            <v>60g</v>
          </cell>
          <cell r="H1445" t="str">
            <v>盒</v>
          </cell>
          <cell r="I1445" t="str">
            <v>上海上美化妆品有限公司</v>
          </cell>
        </row>
        <row r="1446">
          <cell r="D1446">
            <v>181270</v>
          </cell>
          <cell r="E1446" t="str">
            <v>红色小象幼童优护口腔护理套装（牙膏+牙刷）</v>
          </cell>
          <cell r="F1446" t="str">
            <v/>
          </cell>
          <cell r="G1446" t="str">
            <v>40g+1支</v>
          </cell>
          <cell r="H1446" t="str">
            <v>套</v>
          </cell>
          <cell r="I1446" t="str">
            <v>上海上美化妆品有限公司</v>
          </cell>
        </row>
        <row r="1447">
          <cell r="D1447">
            <v>191129</v>
          </cell>
          <cell r="E1447" t="str">
            <v>韩束墨菊深度滋润眼霜</v>
          </cell>
          <cell r="F1447" t="str">
            <v/>
          </cell>
          <cell r="G1447" t="str">
            <v>20g</v>
          </cell>
          <cell r="H1447" t="str">
            <v>盒</v>
          </cell>
          <cell r="I1447" t="str">
            <v>苏州工业园区黎姿化妆品有限公司</v>
          </cell>
        </row>
        <row r="1448">
          <cell r="D1448">
            <v>191194</v>
          </cell>
          <cell r="E1448" t="str">
            <v>韩束雪白肌美白保湿柔肤水</v>
          </cell>
          <cell r="F1448" t="str">
            <v/>
          </cell>
          <cell r="G1448" t="str">
            <v>130ml</v>
          </cell>
          <cell r="H1448" t="str">
            <v>盒</v>
          </cell>
          <cell r="I1448" t="str">
            <v>上海韩束化妆品有限公司</v>
          </cell>
        </row>
        <row r="1449">
          <cell r="D1449">
            <v>199398</v>
          </cell>
          <cell r="E1449" t="str">
            <v>韩束黄金肌肽蜂窝活效抚纹面膜</v>
          </cell>
          <cell r="F1449" t="str">
            <v/>
          </cell>
          <cell r="G1449" t="str">
            <v>25mlx5片</v>
          </cell>
          <cell r="H1449" t="str">
            <v>盒</v>
          </cell>
          <cell r="I1449" t="str">
            <v>上海上美化妆品有限公司</v>
          </cell>
        </row>
        <row r="1450">
          <cell r="D1450">
            <v>199410</v>
          </cell>
          <cell r="E1450" t="str">
            <v>韩束雪白肌美白保湿优选礼盒</v>
          </cell>
          <cell r="F1450" t="str">
            <v/>
          </cell>
          <cell r="G1450" t="str">
            <v>120ml+130ml+30ml+100ml+10gx2</v>
          </cell>
          <cell r="H1450" t="str">
            <v>盒</v>
          </cell>
          <cell r="I1450" t="str">
            <v>上海韩束化妆品有限公司</v>
          </cell>
        </row>
        <row r="1451">
          <cell r="D1451">
            <v>130122</v>
          </cell>
          <cell r="E1451" t="str">
            <v>鳕鱼肝油软胶囊</v>
          </cell>
          <cell r="F1451" t="str">
            <v/>
          </cell>
          <cell r="G1451" t="str">
            <v>30g（0.5gx60粒）</v>
          </cell>
          <cell r="H1451" t="str">
            <v>瓶</v>
          </cell>
          <cell r="I1451" t="str">
            <v>仙乐健康科技股份有限公司</v>
          </cell>
        </row>
        <row r="1452">
          <cell r="D1452">
            <v>172668</v>
          </cell>
          <cell r="E1452" t="str">
            <v>维妥立牌芦荟西洋参软胶囊</v>
          </cell>
          <cell r="F1452" t="str">
            <v/>
          </cell>
          <cell r="G1452" t="str">
            <v>20.01g（0.667gx30粒）</v>
          </cell>
          <cell r="H1452" t="str">
            <v>盒</v>
          </cell>
          <cell r="I1452" t="str">
            <v>仙乐健康科技股份有限公司</v>
          </cell>
        </row>
        <row r="1453">
          <cell r="D1453">
            <v>172687</v>
          </cell>
          <cell r="E1453" t="str">
            <v>千林多种维生素硒软胶囊（孕妇乳母型）</v>
          </cell>
          <cell r="F1453" t="str">
            <v/>
          </cell>
          <cell r="G1453" t="str">
            <v>30g（0.5g/粒x60粒）</v>
          </cell>
          <cell r="H1453" t="str">
            <v>瓶</v>
          </cell>
          <cell r="I1453" t="str">
            <v>广东千林健康产业有限公司</v>
          </cell>
        </row>
        <row r="1454">
          <cell r="D1454">
            <v>191031</v>
          </cell>
          <cell r="E1454" t="str">
            <v>恩护士异丙醇耳道喷剂</v>
          </cell>
          <cell r="F1454" t="str">
            <v/>
          </cell>
          <cell r="G1454" t="str">
            <v>15ml</v>
          </cell>
          <cell r="H1454" t="str">
            <v>瓶</v>
          </cell>
          <cell r="I1454" t="str">
            <v>成都博创必成生物技术有限公司</v>
          </cell>
        </row>
        <row r="1455">
          <cell r="D1455">
            <v>154048</v>
          </cell>
          <cell r="E1455" t="str">
            <v>枇杷蜂蜜</v>
          </cell>
          <cell r="F1455" t="str">
            <v/>
          </cell>
          <cell r="G1455" t="str">
            <v>950g</v>
          </cell>
          <cell r="H1455" t="str">
            <v>瓶</v>
          </cell>
          <cell r="I1455" t="str">
            <v>成都诚德生物科技有限公司</v>
          </cell>
        </row>
        <row r="1456">
          <cell r="D1456">
            <v>154086</v>
          </cell>
          <cell r="E1456" t="str">
            <v>洋槐蜂蜜</v>
          </cell>
          <cell r="F1456" t="str">
            <v/>
          </cell>
          <cell r="G1456" t="str">
            <v>950g</v>
          </cell>
          <cell r="H1456" t="str">
            <v>瓶</v>
          </cell>
          <cell r="I1456" t="str">
            <v>成都诚德生物科技有限公司</v>
          </cell>
        </row>
        <row r="1457">
          <cell r="D1457">
            <v>154088</v>
          </cell>
          <cell r="E1457" t="str">
            <v>党参蜂蜜</v>
          </cell>
          <cell r="F1457" t="str">
            <v/>
          </cell>
          <cell r="G1457" t="str">
            <v>950g</v>
          </cell>
          <cell r="H1457" t="str">
            <v>瓶</v>
          </cell>
          <cell r="I1457" t="str">
            <v>成都诚德生物科技有限公司</v>
          </cell>
        </row>
        <row r="1458">
          <cell r="D1458">
            <v>154089</v>
          </cell>
          <cell r="E1458" t="str">
            <v>枸杞蜂蜜</v>
          </cell>
          <cell r="F1458" t="str">
            <v/>
          </cell>
          <cell r="G1458" t="str">
            <v>950g</v>
          </cell>
          <cell r="H1458" t="str">
            <v>瓶</v>
          </cell>
          <cell r="I1458" t="str">
            <v>成都诚德生物科技有限公司</v>
          </cell>
        </row>
        <row r="1459">
          <cell r="D1459">
            <v>154120</v>
          </cell>
          <cell r="E1459" t="str">
            <v>野桂花蜂蜜</v>
          </cell>
          <cell r="F1459" t="str">
            <v/>
          </cell>
          <cell r="G1459" t="str">
            <v>500g</v>
          </cell>
          <cell r="H1459" t="str">
            <v>瓶</v>
          </cell>
          <cell r="I1459" t="str">
            <v>成都诚德生物科技有限公司</v>
          </cell>
        </row>
        <row r="1460">
          <cell r="D1460">
            <v>154126</v>
          </cell>
          <cell r="E1460" t="str">
            <v>洋槐蜂蜜</v>
          </cell>
          <cell r="F1460" t="str">
            <v/>
          </cell>
          <cell r="G1460" t="str">
            <v>500g</v>
          </cell>
          <cell r="H1460" t="str">
            <v>瓶</v>
          </cell>
          <cell r="I1460" t="str">
            <v>成都诚德生物科技有限公司</v>
          </cell>
        </row>
        <row r="1461">
          <cell r="D1461">
            <v>154150</v>
          </cell>
          <cell r="E1461" t="str">
            <v>枇杷蜂蜜</v>
          </cell>
          <cell r="F1461" t="str">
            <v/>
          </cell>
          <cell r="G1461" t="str">
            <v>500g</v>
          </cell>
          <cell r="H1461" t="str">
            <v>瓶</v>
          </cell>
          <cell r="I1461" t="str">
            <v>成都诚德生物科技有限公司</v>
          </cell>
        </row>
        <row r="1462">
          <cell r="D1462">
            <v>161591</v>
          </cell>
          <cell r="E1462" t="str">
            <v>鬘鬒祛屑洗发剂</v>
          </cell>
          <cell r="F1462" t="str">
            <v/>
          </cell>
          <cell r="G1462" t="str">
            <v>200ml</v>
          </cell>
          <cell r="H1462" t="str">
            <v>瓶</v>
          </cell>
          <cell r="I1462" t="str">
            <v>曼真国际有限公司</v>
          </cell>
        </row>
        <row r="1463">
          <cell r="D1463">
            <v>161596</v>
          </cell>
          <cell r="E1463" t="str">
            <v>金银花露饮料</v>
          </cell>
          <cell r="F1463" t="str">
            <v/>
          </cell>
          <cell r="G1463" t="str">
            <v>340ml</v>
          </cell>
          <cell r="H1463" t="str">
            <v>瓶</v>
          </cell>
          <cell r="I1463" t="str">
            <v>广州白云山和黄大健康产品有限公司</v>
          </cell>
        </row>
        <row r="1464">
          <cell r="D1464">
            <v>180021</v>
          </cell>
          <cell r="E1464" t="str">
            <v>男用冷敷凝露</v>
          </cell>
          <cell r="F1464" t="str">
            <v/>
          </cell>
          <cell r="G1464" t="str">
            <v>10.8ml</v>
          </cell>
          <cell r="H1464" t="str">
            <v>盒</v>
          </cell>
          <cell r="I1464" t="str">
            <v>延安万历药业有限公司</v>
          </cell>
        </row>
        <row r="1465">
          <cell r="D1465">
            <v>183205</v>
          </cell>
          <cell r="E1465" t="str">
            <v>黑枸杞</v>
          </cell>
          <cell r="F1465" t="str">
            <v/>
          </cell>
          <cell r="G1465" t="str">
            <v>90g</v>
          </cell>
          <cell r="H1465" t="str">
            <v>盒</v>
          </cell>
          <cell r="I1465" t="str">
            <v>江西康庆堂中药饮片有限公司</v>
          </cell>
        </row>
        <row r="1466">
          <cell r="D1466">
            <v>184673</v>
          </cell>
          <cell r="E1466" t="str">
            <v>蒲公英</v>
          </cell>
          <cell r="F1466" t="str">
            <v/>
          </cell>
          <cell r="G1466" t="str">
            <v>35g</v>
          </cell>
          <cell r="H1466" t="str">
            <v>瓶</v>
          </cell>
          <cell r="I1466" t="str">
            <v>江西康庆堂中药饮片有限公司</v>
          </cell>
        </row>
        <row r="1467">
          <cell r="D1467">
            <v>184674</v>
          </cell>
          <cell r="E1467" t="str">
            <v>苦瓜干</v>
          </cell>
          <cell r="F1467" t="str">
            <v/>
          </cell>
          <cell r="G1467" t="str">
            <v>35g</v>
          </cell>
          <cell r="H1467" t="str">
            <v>瓶</v>
          </cell>
          <cell r="I1467" t="str">
            <v>江西康庆堂中药饮片有限公司</v>
          </cell>
        </row>
        <row r="1468">
          <cell r="D1468">
            <v>184675</v>
          </cell>
          <cell r="E1468" t="str">
            <v>无花果</v>
          </cell>
          <cell r="F1468" t="str">
            <v/>
          </cell>
          <cell r="G1468" t="str">
            <v>160g</v>
          </cell>
          <cell r="H1468" t="str">
            <v>瓶</v>
          </cell>
          <cell r="I1468" t="str">
            <v>江西康庆堂中药饮片有限公司</v>
          </cell>
        </row>
        <row r="1469">
          <cell r="D1469">
            <v>184676</v>
          </cell>
          <cell r="E1469" t="str">
            <v>金丝皇菊</v>
          </cell>
          <cell r="F1469" t="str">
            <v/>
          </cell>
          <cell r="G1469" t="str">
            <v>20g</v>
          </cell>
          <cell r="H1469" t="str">
            <v>瓶</v>
          </cell>
          <cell r="I1469" t="str">
            <v>江西康庆堂中药饮片有限公司</v>
          </cell>
        </row>
        <row r="1470">
          <cell r="D1470">
            <v>187557</v>
          </cell>
          <cell r="E1470" t="str">
            <v>鬘鬒祛屑洗发剂</v>
          </cell>
          <cell r="F1470" t="str">
            <v/>
          </cell>
          <cell r="G1470" t="str">
            <v>200ml</v>
          </cell>
          <cell r="H1470" t="str">
            <v>瓶</v>
          </cell>
          <cell r="I1470" t="str">
            <v>星皇亚太企业（博罗）化工有限公司</v>
          </cell>
        </row>
        <row r="1471">
          <cell r="D1471">
            <v>196592</v>
          </cell>
          <cell r="E1471" t="str">
            <v>医用外科口罩</v>
          </cell>
          <cell r="F1471" t="str">
            <v/>
          </cell>
          <cell r="G1471" t="str">
            <v>175mmx95mm(10片)</v>
          </cell>
          <cell r="H1471" t="str">
            <v>袋</v>
          </cell>
          <cell r="I1471" t="str">
            <v>浙江蓝禾医疗用品有限公司</v>
          </cell>
        </row>
        <row r="1472">
          <cell r="D1472">
            <v>197654</v>
          </cell>
          <cell r="E1472" t="str">
            <v>医用外科口罩</v>
          </cell>
          <cell r="F1472" t="str">
            <v/>
          </cell>
          <cell r="G1472" t="str">
            <v>L型(175mmx95mm）x30片独立装 黑</v>
          </cell>
          <cell r="H1472" t="str">
            <v>袋</v>
          </cell>
          <cell r="I1472" t="str">
            <v>浙江蓝禾医疗用品有限公司</v>
          </cell>
        </row>
        <row r="1473">
          <cell r="D1473">
            <v>197655</v>
          </cell>
          <cell r="E1473" t="str">
            <v>医用外科口罩</v>
          </cell>
          <cell r="F1473" t="str">
            <v/>
          </cell>
          <cell r="G1473" t="str">
            <v>L型(175mmx95mm）x30片独立装 蓝</v>
          </cell>
          <cell r="H1473" t="str">
            <v>袋</v>
          </cell>
          <cell r="I1473" t="str">
            <v>浙江蓝禾医疗用品有限公司</v>
          </cell>
        </row>
        <row r="1474">
          <cell r="D1474">
            <v>197656</v>
          </cell>
          <cell r="E1474" t="str">
            <v>医用外科口罩</v>
          </cell>
          <cell r="F1474" t="str">
            <v/>
          </cell>
          <cell r="G1474" t="str">
            <v>175mmx95mm(10片独立装)粉色蝴蝶结</v>
          </cell>
          <cell r="H1474" t="str">
            <v>袋</v>
          </cell>
          <cell r="I1474" t="str">
            <v>浙江蓝禾医疗用品有限公司</v>
          </cell>
        </row>
        <row r="1475">
          <cell r="D1475">
            <v>197657</v>
          </cell>
          <cell r="E1475" t="str">
            <v>医用外科口罩</v>
          </cell>
          <cell r="F1475" t="str">
            <v/>
          </cell>
          <cell r="G1475" t="str">
            <v>175mmx95mm(10片独立装)蓝色</v>
          </cell>
          <cell r="H1475" t="str">
            <v>袋</v>
          </cell>
          <cell r="I1475" t="str">
            <v>浙江蓝禾医疗用品有限公司</v>
          </cell>
        </row>
        <row r="1476">
          <cell r="D1476">
            <v>197658</v>
          </cell>
          <cell r="E1476" t="str">
            <v>医用外科口罩</v>
          </cell>
          <cell r="F1476" t="str">
            <v/>
          </cell>
          <cell r="G1476" t="str">
            <v>175mmx95mm(10片独立装)黑色</v>
          </cell>
          <cell r="H1476" t="str">
            <v>袋</v>
          </cell>
          <cell r="I1476" t="str">
            <v>浙江蓝禾医疗用品有限公司</v>
          </cell>
        </row>
        <row r="1477">
          <cell r="D1477">
            <v>169464</v>
          </cell>
          <cell r="E1477" t="str">
            <v>枸杞红枣红豆粉</v>
          </cell>
          <cell r="F1477" t="str">
            <v/>
          </cell>
          <cell r="G1477" t="str">
            <v>600克</v>
          </cell>
          <cell r="H1477" t="str">
            <v>罐</v>
          </cell>
          <cell r="I1477" t="str">
            <v>广东多合生物科技有限公司</v>
          </cell>
        </row>
        <row r="1478">
          <cell r="D1478">
            <v>169465</v>
          </cell>
          <cell r="E1478" t="str">
            <v>猴头菇燕麦山药粉</v>
          </cell>
          <cell r="F1478" t="str">
            <v/>
          </cell>
          <cell r="G1478" t="str">
            <v>600克</v>
          </cell>
          <cell r="H1478" t="str">
            <v>罐</v>
          </cell>
          <cell r="I1478" t="str">
            <v>广东多合生物科技有限公司</v>
          </cell>
        </row>
        <row r="1479">
          <cell r="D1479">
            <v>169466</v>
          </cell>
          <cell r="E1479" t="str">
            <v>茯苓红豆薏米粉</v>
          </cell>
          <cell r="F1479" t="str">
            <v/>
          </cell>
          <cell r="G1479" t="str">
            <v>600克</v>
          </cell>
          <cell r="H1479" t="str">
            <v>罐</v>
          </cell>
          <cell r="I1479" t="str">
            <v>广东多合生物科技有限公司</v>
          </cell>
        </row>
        <row r="1480">
          <cell r="D1480">
            <v>169467</v>
          </cell>
          <cell r="E1480" t="str">
            <v>核桃芝麻黑豆粉</v>
          </cell>
          <cell r="F1480" t="str">
            <v/>
          </cell>
          <cell r="G1480" t="str">
            <v>600克</v>
          </cell>
          <cell r="H1480" t="str">
            <v>罐</v>
          </cell>
          <cell r="I1480" t="str">
            <v>广东多合生物科技有限公司</v>
          </cell>
        </row>
        <row r="1481">
          <cell r="D1481">
            <v>169468</v>
          </cell>
          <cell r="E1481" t="str">
            <v>莲子茯苓芡实粉</v>
          </cell>
          <cell r="F1481" t="str">
            <v/>
          </cell>
          <cell r="G1481" t="str">
            <v>600克</v>
          </cell>
          <cell r="H1481" t="str">
            <v>罐</v>
          </cell>
          <cell r="I1481" t="str">
            <v>广东多合生物科技有限公司</v>
          </cell>
        </row>
        <row r="1482">
          <cell r="D1482">
            <v>169469</v>
          </cell>
          <cell r="E1482" t="str">
            <v>银杏茯苓南瓜籽粉</v>
          </cell>
          <cell r="F1482" t="str">
            <v/>
          </cell>
          <cell r="G1482" t="str">
            <v>600克</v>
          </cell>
          <cell r="H1482" t="str">
            <v>罐</v>
          </cell>
          <cell r="I1482" t="str">
            <v>广东多合生物科技有限公司</v>
          </cell>
        </row>
        <row r="1483">
          <cell r="D1483">
            <v>10340</v>
          </cell>
          <cell r="E1483" t="str">
            <v>复方对乙酰氨基酚片Ⅱ(散列通)</v>
          </cell>
          <cell r="F1483" t="str">
            <v/>
          </cell>
          <cell r="G1483" t="str">
            <v>10片</v>
          </cell>
          <cell r="H1483" t="str">
            <v>盒</v>
          </cell>
          <cell r="I1483" t="str">
            <v>西南药业股份有限公司</v>
          </cell>
        </row>
        <row r="1484">
          <cell r="D1484">
            <v>11768</v>
          </cell>
          <cell r="E1484" t="str">
            <v>气血康口服液</v>
          </cell>
          <cell r="F1484" t="str">
            <v/>
          </cell>
          <cell r="G1484" t="str">
            <v>10mlx10支</v>
          </cell>
          <cell r="H1484" t="str">
            <v>盒</v>
          </cell>
          <cell r="I1484" t="str">
            <v>云南白药集团文山七花有限责任公司</v>
          </cell>
        </row>
        <row r="1485">
          <cell r="D1485">
            <v>40373</v>
          </cell>
          <cell r="E1485" t="str">
            <v>养血清脑丸</v>
          </cell>
          <cell r="F1485" t="str">
            <v/>
          </cell>
          <cell r="G1485" t="str">
            <v>2.5gx9袋</v>
          </cell>
          <cell r="H1485" t="str">
            <v>盒</v>
          </cell>
          <cell r="I1485" t="str">
            <v>天士力医药集团股份有限公司(原:天士力制药集团股份有限公司)</v>
          </cell>
        </row>
        <row r="1486">
          <cell r="D1486">
            <v>54407</v>
          </cell>
          <cell r="E1486" t="str">
            <v>肝胃气痛片</v>
          </cell>
          <cell r="F1486" t="str">
            <v/>
          </cell>
          <cell r="G1486" t="str">
            <v>0.6gx12片x2板</v>
          </cell>
          <cell r="H1486" t="str">
            <v>盒</v>
          </cell>
          <cell r="I1486" t="str">
            <v>沈阳康达制药集团有限公司</v>
          </cell>
        </row>
        <row r="1487">
          <cell r="D1487">
            <v>103926</v>
          </cell>
          <cell r="E1487" t="str">
            <v>合生元幼儿配方奶粉(三阶段)</v>
          </cell>
          <cell r="F1487" t="str">
            <v/>
          </cell>
          <cell r="G1487" t="str">
            <v>900g(超级金装)</v>
          </cell>
          <cell r="H1487" t="str">
            <v>罐</v>
          </cell>
          <cell r="I1487" t="str">
            <v/>
          </cell>
        </row>
        <row r="1488">
          <cell r="D1488">
            <v>103928</v>
          </cell>
          <cell r="E1488" t="str">
            <v>合生元幼儿配方奶粉(三阶段)</v>
          </cell>
          <cell r="F1488" t="str">
            <v/>
          </cell>
          <cell r="G1488" t="str">
            <v>900g(超级呵护)</v>
          </cell>
          <cell r="H1488" t="str">
            <v>罐</v>
          </cell>
          <cell r="I1488" t="str">
            <v>（法国）COOPERATIVE ISIGNY-SAINTE MERE</v>
          </cell>
        </row>
        <row r="1489">
          <cell r="D1489">
            <v>103942</v>
          </cell>
          <cell r="E1489" t="str">
            <v>合生元婴儿配方奶粉(一阶段)</v>
          </cell>
          <cell r="F1489" t="str">
            <v/>
          </cell>
          <cell r="G1489" t="str">
            <v>900g(金装)</v>
          </cell>
          <cell r="H1489" t="str">
            <v>罐</v>
          </cell>
          <cell r="I1489" t="str">
            <v>（法国）COOPERATIVE ISIGNY-SAINTE MERE</v>
          </cell>
        </row>
        <row r="1490">
          <cell r="D1490">
            <v>103960</v>
          </cell>
          <cell r="E1490" t="str">
            <v>合生元幼儿配方奶粉(三阶段)</v>
          </cell>
          <cell r="F1490" t="str">
            <v/>
          </cell>
          <cell r="G1490" t="str">
            <v>900g(金装)</v>
          </cell>
          <cell r="H1490" t="str">
            <v>罐</v>
          </cell>
          <cell r="I1490" t="str">
            <v>（法国）COOPERATIVE ISIGNY-SAINTE MERE</v>
          </cell>
        </row>
        <row r="1491">
          <cell r="D1491">
            <v>103961</v>
          </cell>
          <cell r="E1491" t="str">
            <v>合生元较大婴儿配方奶粉(二阶段)</v>
          </cell>
          <cell r="F1491" t="str">
            <v/>
          </cell>
          <cell r="G1491" t="str">
            <v>900g(超级金装)</v>
          </cell>
          <cell r="H1491" t="str">
            <v>罐</v>
          </cell>
          <cell r="I1491" t="str">
            <v>（法国）COOPERATIVE ISIGNY-SAINTE MERE</v>
          </cell>
        </row>
        <row r="1492">
          <cell r="D1492">
            <v>103963</v>
          </cell>
          <cell r="E1492" t="str">
            <v>合生元较大婴儿配方奶粉(二阶段)</v>
          </cell>
          <cell r="F1492" t="str">
            <v/>
          </cell>
          <cell r="G1492" t="str">
            <v>900g(超级呵护)</v>
          </cell>
          <cell r="H1492" t="str">
            <v>罐</v>
          </cell>
          <cell r="I1492" t="str">
            <v>（法国）COOPERATIVE ISIGNY-SAINTE MERE</v>
          </cell>
        </row>
        <row r="1493">
          <cell r="D1493">
            <v>103968</v>
          </cell>
          <cell r="E1493" t="str">
            <v>合生元婴儿配方奶粉(一阶段)</v>
          </cell>
          <cell r="F1493" t="str">
            <v/>
          </cell>
          <cell r="G1493" t="str">
            <v>900g(超级金装)</v>
          </cell>
          <cell r="H1493" t="str">
            <v>罐</v>
          </cell>
          <cell r="I1493" t="str">
            <v>（法国）COOPERATIVE ISIGNY-SAINTE MERE</v>
          </cell>
        </row>
        <row r="1494">
          <cell r="D1494">
            <v>104055</v>
          </cell>
          <cell r="E1494" t="str">
            <v>合生元婴幼儿有机燕麦粉</v>
          </cell>
          <cell r="F1494" t="str">
            <v/>
          </cell>
          <cell r="G1494" t="str">
            <v>300g</v>
          </cell>
          <cell r="H1494" t="str">
            <v>罐</v>
          </cell>
          <cell r="I1494" t="str">
            <v/>
          </cell>
        </row>
        <row r="1495">
          <cell r="D1495">
            <v>104063</v>
          </cell>
          <cell r="E1495" t="str">
            <v>合生元幼儿配方奶粉(三阶段)</v>
          </cell>
          <cell r="F1495" t="str">
            <v/>
          </cell>
          <cell r="G1495" t="str">
            <v>900g(呵护)</v>
          </cell>
          <cell r="H1495" t="str">
            <v>罐</v>
          </cell>
          <cell r="I1495" t="str">
            <v>（法国）COOPERATIVE ISIGNY-SAINTE MERE</v>
          </cell>
        </row>
        <row r="1496">
          <cell r="D1496">
            <v>104452</v>
          </cell>
          <cell r="E1496" t="str">
            <v>银杏叶分散片</v>
          </cell>
          <cell r="F1496" t="str">
            <v/>
          </cell>
          <cell r="G1496" t="str">
            <v>24片(9.6mg:2.4mg)</v>
          </cell>
          <cell r="H1496" t="str">
            <v>盒</v>
          </cell>
          <cell r="I1496" t="str">
            <v>深圳海王药业有限公司</v>
          </cell>
        </row>
        <row r="1497">
          <cell r="D1497">
            <v>120309</v>
          </cell>
          <cell r="E1497" t="str">
            <v>脑络通胶囊</v>
          </cell>
          <cell r="F1497" t="str">
            <v/>
          </cell>
          <cell r="G1497" t="str">
            <v>0.5gx36粒</v>
          </cell>
          <cell r="H1497" t="str">
            <v>盒</v>
          </cell>
          <cell r="I1497" t="str">
            <v>广东邦民制药厂有限公司</v>
          </cell>
        </row>
        <row r="1498">
          <cell r="D1498">
            <v>141012</v>
          </cell>
          <cell r="E1498" t="str">
            <v>葡萄糖酸钙口服溶液</v>
          </cell>
          <cell r="F1498" t="str">
            <v/>
          </cell>
          <cell r="G1498" t="str">
            <v>10mlx12支</v>
          </cell>
          <cell r="H1498" t="str">
            <v>盒</v>
          </cell>
          <cell r="I1498" t="str">
            <v>亚宝药业四川制药有限公司</v>
          </cell>
        </row>
        <row r="1499">
          <cell r="D1499">
            <v>145876</v>
          </cell>
          <cell r="E1499" t="str">
            <v>滚加贴退热宝</v>
          </cell>
          <cell r="F1499" t="str">
            <v/>
          </cell>
          <cell r="G1499" t="str">
            <v>退热走珠器30ml+退热贴4贴</v>
          </cell>
          <cell r="H1499" t="str">
            <v>盒</v>
          </cell>
          <cell r="I1499" t="str">
            <v>安徽安科余良卿药业有限公司</v>
          </cell>
        </row>
        <row r="1500">
          <cell r="D1500">
            <v>163232</v>
          </cell>
          <cell r="E1500" t="str">
            <v>穿黄清热胶囊</v>
          </cell>
          <cell r="F1500" t="str">
            <v/>
          </cell>
          <cell r="G1500" t="str">
            <v>0.36gx36粒</v>
          </cell>
          <cell r="H1500" t="str">
            <v>盒</v>
          </cell>
          <cell r="I1500" t="str">
            <v>四川好医生药业集团有限公司(原:四川好医生制药)</v>
          </cell>
        </row>
        <row r="1501">
          <cell r="D1501">
            <v>164280</v>
          </cell>
          <cell r="E1501" t="str">
            <v>黄芪颗粒</v>
          </cell>
          <cell r="F1501" t="str">
            <v/>
          </cell>
          <cell r="G1501" t="str">
            <v>4gx16袋（无蔗糖）</v>
          </cell>
          <cell r="H1501" t="str">
            <v>盒</v>
          </cell>
          <cell r="I1501" t="str">
            <v>四川百利药业有限责任公司</v>
          </cell>
        </row>
        <row r="1502">
          <cell r="D1502">
            <v>171748</v>
          </cell>
          <cell r="E1502" t="str">
            <v>深海鱼油胶囊</v>
          </cell>
          <cell r="F1502" t="str">
            <v/>
          </cell>
          <cell r="G1502" t="str">
            <v>126g(1.4gx90粒)</v>
          </cell>
          <cell r="H1502" t="str">
            <v>瓶</v>
          </cell>
          <cell r="I1502" t="str">
            <v>Swisse Wellness Ply Ltd</v>
          </cell>
        </row>
        <row r="1503">
          <cell r="D1503">
            <v>175377</v>
          </cell>
          <cell r="E1503" t="str">
            <v>斯利安钙片</v>
          </cell>
          <cell r="F1503" t="str">
            <v/>
          </cell>
          <cell r="G1503" t="str">
            <v>0.7gx240片（孕妇型）</v>
          </cell>
          <cell r="H1503" t="str">
            <v>盒</v>
          </cell>
          <cell r="I1503" t="str">
            <v>北京斯利安药业有限公司(原:北京北大药业有限公司)</v>
          </cell>
        </row>
        <row r="1504">
          <cell r="D1504">
            <v>182979</v>
          </cell>
          <cell r="E1504" t="str">
            <v>调经养颜片</v>
          </cell>
          <cell r="F1504" t="str">
            <v/>
          </cell>
          <cell r="G1504" t="str">
            <v>0.52gx12片x6板</v>
          </cell>
          <cell r="H1504" t="str">
            <v>盒</v>
          </cell>
          <cell r="I1504" t="str">
            <v>江西海尔思药业股份有限公司(江西海尔思药业有限公司)</v>
          </cell>
        </row>
        <row r="1505">
          <cell r="D1505">
            <v>195879</v>
          </cell>
          <cell r="E1505" t="str">
            <v>SWISSE维生素D滴剂</v>
          </cell>
          <cell r="F1505" t="str">
            <v/>
          </cell>
          <cell r="G1505" t="str">
            <v>30ml</v>
          </cell>
          <cell r="H1505" t="str">
            <v>瓶</v>
          </cell>
          <cell r="I1505" t="str">
            <v>Swisse Wellness Ply Ltd</v>
          </cell>
        </row>
        <row r="1506">
          <cell r="D1506">
            <v>199813</v>
          </cell>
          <cell r="E1506" t="str">
            <v>海马多鞭丸</v>
          </cell>
          <cell r="F1506" t="str">
            <v/>
          </cell>
          <cell r="G1506" t="str">
            <v>0.2gx100粒</v>
          </cell>
          <cell r="H1506" t="str">
            <v>盒</v>
          </cell>
          <cell r="I1506" t="str">
            <v>沈阳康达制药集团有限公司</v>
          </cell>
        </row>
        <row r="1507">
          <cell r="D1507">
            <v>208215</v>
          </cell>
          <cell r="E1507" t="str">
            <v>大阔海牌深海鱼油软胶囊</v>
          </cell>
          <cell r="F1507" t="str">
            <v/>
          </cell>
          <cell r="G1507" t="str">
            <v>122.4g(90粒)</v>
          </cell>
          <cell r="H1507" t="str">
            <v>瓶</v>
          </cell>
          <cell r="I1507" t="str">
            <v>NatureAll Co.,lnc</v>
          </cell>
        </row>
        <row r="1508">
          <cell r="D1508">
            <v>27257</v>
          </cell>
          <cell r="E1508" t="str">
            <v>夏枯草膏</v>
          </cell>
          <cell r="F1508" t="str">
            <v/>
          </cell>
          <cell r="G1508" t="str">
            <v>200g</v>
          </cell>
          <cell r="H1508" t="str">
            <v>瓶</v>
          </cell>
          <cell r="I1508" t="str">
            <v>李时珍医药集团有限公司</v>
          </cell>
        </row>
        <row r="1509">
          <cell r="D1509">
            <v>27262</v>
          </cell>
          <cell r="E1509" t="str">
            <v>板蓝根糖浆</v>
          </cell>
          <cell r="F1509" t="str">
            <v/>
          </cell>
          <cell r="G1509" t="str">
            <v>100ml</v>
          </cell>
          <cell r="H1509" t="str">
            <v>瓶</v>
          </cell>
          <cell r="I1509" t="str">
            <v>李时珍医药集团有限公司</v>
          </cell>
        </row>
        <row r="1510">
          <cell r="D1510">
            <v>27263</v>
          </cell>
          <cell r="E1510" t="str">
            <v>复方紫龙片(咳喘片)</v>
          </cell>
          <cell r="F1510" t="str">
            <v/>
          </cell>
          <cell r="G1510" t="str">
            <v>0.6gx9片x2板</v>
          </cell>
          <cell r="H1510" t="str">
            <v>盒</v>
          </cell>
          <cell r="I1510" t="str">
            <v>李时珍医药集团有限公司</v>
          </cell>
        </row>
        <row r="1511">
          <cell r="D1511">
            <v>27268</v>
          </cell>
          <cell r="E1511" t="str">
            <v>肝复康丸</v>
          </cell>
          <cell r="F1511" t="str">
            <v/>
          </cell>
          <cell r="G1511" t="str">
            <v>60g</v>
          </cell>
          <cell r="H1511" t="str">
            <v>瓶</v>
          </cell>
          <cell r="I1511" t="str">
            <v>李时珍医药集团有限公司</v>
          </cell>
        </row>
        <row r="1512">
          <cell r="D1512">
            <v>31768</v>
          </cell>
          <cell r="E1512" t="str">
            <v>安眠补脑糖浆</v>
          </cell>
          <cell r="F1512" t="str">
            <v/>
          </cell>
          <cell r="G1512" t="str">
            <v>100ml</v>
          </cell>
          <cell r="H1512" t="str">
            <v>瓶</v>
          </cell>
          <cell r="I1512" t="str">
            <v>李时珍医药集团有限公司</v>
          </cell>
        </row>
        <row r="1513">
          <cell r="D1513">
            <v>77790</v>
          </cell>
          <cell r="E1513" t="str">
            <v>天麻丸</v>
          </cell>
          <cell r="F1513" t="str">
            <v/>
          </cell>
          <cell r="G1513" t="str">
            <v>60g</v>
          </cell>
          <cell r="H1513" t="str">
            <v>瓶</v>
          </cell>
          <cell r="I1513" t="str">
            <v>李时珍医药集团有限公司</v>
          </cell>
        </row>
        <row r="1514">
          <cell r="D1514">
            <v>81865</v>
          </cell>
          <cell r="E1514" t="str">
            <v>戊己丸</v>
          </cell>
          <cell r="F1514" t="str">
            <v/>
          </cell>
          <cell r="G1514" t="str">
            <v>60g</v>
          </cell>
          <cell r="H1514" t="str">
            <v>瓶</v>
          </cell>
          <cell r="I1514" t="str">
            <v>李时珍医药集团有限公司</v>
          </cell>
        </row>
        <row r="1515">
          <cell r="D1515">
            <v>150321</v>
          </cell>
          <cell r="E1515" t="str">
            <v>血塞通滴丸</v>
          </cell>
          <cell r="F1515" t="str">
            <v/>
          </cell>
          <cell r="G1515" t="str">
            <v>28mgx90丸(含三七总皂苷10mg)</v>
          </cell>
          <cell r="H1515" t="str">
            <v>瓶</v>
          </cell>
          <cell r="I1515" t="str">
            <v>朗天药业(湖北)有限公司</v>
          </cell>
        </row>
        <row r="1516">
          <cell r="D1516">
            <v>184473</v>
          </cell>
          <cell r="E1516" t="str">
            <v>阴道炎七联检测试剂盒（干化学法）</v>
          </cell>
          <cell r="F1516" t="str">
            <v/>
          </cell>
          <cell r="G1516" t="str">
            <v>1人份/盒</v>
          </cell>
          <cell r="H1516" t="str">
            <v>盒</v>
          </cell>
          <cell r="I1516" t="str">
            <v>江苏宜偌维盛生物技术有限公司</v>
          </cell>
        </row>
        <row r="1517">
          <cell r="D1517">
            <v>23354</v>
          </cell>
          <cell r="E1517" t="str">
            <v>颈椎治疗仪</v>
          </cell>
          <cell r="F1517" t="str">
            <v/>
          </cell>
          <cell r="G1517" t="str">
            <v>DFR/JZCD-4(可调式)</v>
          </cell>
          <cell r="H1517" t="str">
            <v>盒</v>
          </cell>
          <cell r="I1517" t="str">
            <v>成都东方人健康产业有限责任公司</v>
          </cell>
        </row>
        <row r="1518">
          <cell r="D1518">
            <v>29722</v>
          </cell>
          <cell r="E1518" t="str">
            <v>颈椎治疗仪</v>
          </cell>
          <cell r="F1518" t="str">
            <v/>
          </cell>
          <cell r="G1518" t="str">
            <v>JZCD-5</v>
          </cell>
          <cell r="H1518" t="str">
            <v>盒</v>
          </cell>
          <cell r="I1518" t="str">
            <v>成都东方人健康产业有限责任公司</v>
          </cell>
        </row>
        <row r="1519">
          <cell r="D1519">
            <v>39496</v>
          </cell>
          <cell r="E1519" t="str">
            <v>疝气带药袋</v>
          </cell>
          <cell r="F1519" t="str">
            <v/>
          </cell>
          <cell r="G1519" t="str">
            <v>1包</v>
          </cell>
          <cell r="H1519" t="str">
            <v>袋</v>
          </cell>
          <cell r="I1519" t="str">
            <v>成都东方人健康产业有限责任公司</v>
          </cell>
        </row>
        <row r="1520">
          <cell r="D1520">
            <v>146177</v>
          </cell>
          <cell r="E1520" t="str">
            <v>欧洁抗菌防霾口罩（日用立体型）</v>
          </cell>
          <cell r="F1520" t="str">
            <v/>
          </cell>
          <cell r="G1520" t="str">
            <v>2只</v>
          </cell>
          <cell r="H1520" t="str">
            <v>袋</v>
          </cell>
          <cell r="I1520" t="str">
            <v>浙江伊鲁博生物科技有限公司</v>
          </cell>
        </row>
        <row r="1521">
          <cell r="D1521">
            <v>146388</v>
          </cell>
          <cell r="E1521" t="str">
            <v>急救用品包</v>
          </cell>
          <cell r="F1521" t="str">
            <v/>
          </cell>
          <cell r="G1521" t="str">
            <v>II型家庭急救包</v>
          </cell>
          <cell r="H1521" t="str">
            <v>个</v>
          </cell>
          <cell r="I1521" t="str">
            <v>浙江欧洁科技股份有限公司</v>
          </cell>
        </row>
        <row r="1522">
          <cell r="D1522">
            <v>146397</v>
          </cell>
          <cell r="E1522" t="str">
            <v>急救用品包(欧洁)</v>
          </cell>
          <cell r="F1522" t="str">
            <v/>
          </cell>
          <cell r="G1522" t="str">
            <v>III型旅行急救包</v>
          </cell>
          <cell r="H1522" t="str">
            <v>个</v>
          </cell>
          <cell r="I1522" t="str">
            <v>浙江欧洁科技股份有限公司</v>
          </cell>
        </row>
        <row r="1523">
          <cell r="D1523">
            <v>175828</v>
          </cell>
          <cell r="E1523" t="str">
            <v>医用纱布块</v>
          </cell>
          <cell r="F1523" t="str">
            <v/>
          </cell>
          <cell r="G1523" t="str">
            <v>80mmx80mmx8P（5块）</v>
          </cell>
          <cell r="H1523" t="str">
            <v>包</v>
          </cell>
          <cell r="I1523" t="str">
            <v>浙江伊鲁博生物科技有限公司</v>
          </cell>
        </row>
        <row r="1524">
          <cell r="D1524">
            <v>179924</v>
          </cell>
          <cell r="E1524" t="str">
            <v>小心眼植物精粹眼膏</v>
          </cell>
          <cell r="F1524" t="str">
            <v/>
          </cell>
          <cell r="G1524" t="str">
            <v>10g</v>
          </cell>
          <cell r="H1524" t="str">
            <v>支</v>
          </cell>
          <cell r="I1524" t="str">
            <v>广州雨晓生物制品有限公司</v>
          </cell>
        </row>
        <row r="1525">
          <cell r="D1525">
            <v>184708</v>
          </cell>
          <cell r="E1525" t="str">
            <v>点而康表面消毒液</v>
          </cell>
          <cell r="F1525" t="str">
            <v/>
          </cell>
          <cell r="G1525" t="str">
            <v>280ml</v>
          </cell>
          <cell r="H1525" t="str">
            <v>瓶</v>
          </cell>
          <cell r="I1525" t="str">
            <v>上海利康消毒高科技有限公司</v>
          </cell>
        </row>
        <row r="1526">
          <cell r="D1526">
            <v>195717</v>
          </cell>
          <cell r="E1526" t="str">
            <v>医用隔离面罩</v>
          </cell>
          <cell r="F1526" t="str">
            <v/>
          </cell>
          <cell r="G1526" t="str">
            <v>JZJ-MZ-E 3枚装 M 黑色</v>
          </cell>
          <cell r="H1526" t="str">
            <v>盒</v>
          </cell>
          <cell r="I1526" t="str">
            <v>青岛爱蓓泽医疗有限公司</v>
          </cell>
        </row>
        <row r="1527">
          <cell r="D1527">
            <v>198439</v>
          </cell>
          <cell r="E1527" t="str">
            <v>一次性使用医用口罩(男童印花)</v>
          </cell>
          <cell r="F1527" t="str">
            <v/>
          </cell>
          <cell r="G1527" t="str">
            <v>14.5cmx9.5cmx10只 平面型</v>
          </cell>
          <cell r="H1527" t="str">
            <v>袋</v>
          </cell>
          <cell r="I1527" t="str">
            <v>安徽宜美健医疗用品有限公司</v>
          </cell>
        </row>
        <row r="1528">
          <cell r="D1528">
            <v>201679</v>
          </cell>
          <cell r="E1528" t="str">
            <v>一次性使用医用口罩</v>
          </cell>
          <cell r="F1528" t="str">
            <v/>
          </cell>
          <cell r="G1528" t="str">
            <v>非无菌型 三层 145mmx90mmx6个</v>
          </cell>
          <cell r="H1528" t="str">
            <v>包</v>
          </cell>
          <cell r="I1528" t="str">
            <v>浙江欧洁科技股份有限公司</v>
          </cell>
        </row>
        <row r="1529">
          <cell r="D1529">
            <v>206527</v>
          </cell>
          <cell r="E1529" t="str">
            <v>点尔康碘伏皮肤消毒液</v>
          </cell>
          <cell r="F1529" t="str">
            <v/>
          </cell>
          <cell r="G1529" t="str">
            <v>75ml</v>
          </cell>
          <cell r="H1529" t="str">
            <v>盒</v>
          </cell>
          <cell r="I1529" t="str">
            <v>上海利康消毒高科技有限公司</v>
          </cell>
        </row>
        <row r="1530">
          <cell r="D1530">
            <v>207853</v>
          </cell>
          <cell r="E1530" t="str">
            <v>医用隔离面罩</v>
          </cell>
          <cell r="F1530" t="str">
            <v>JZJ-MZ-C,S(小号)绿色</v>
          </cell>
          <cell r="G1530" t="str">
            <v>JZJ-MZ-C,S(小号)绿色</v>
          </cell>
          <cell r="H1530" t="str">
            <v>盒</v>
          </cell>
          <cell r="I1530" t="str">
            <v>青岛爱蓓泽医疗有限公司</v>
          </cell>
        </row>
        <row r="1531">
          <cell r="D1531">
            <v>207854</v>
          </cell>
          <cell r="E1531" t="str">
            <v>医用隔离面罩</v>
          </cell>
          <cell r="F1531" t="str">
            <v/>
          </cell>
          <cell r="G1531" t="str">
            <v>JZJ-MZ-C,S(小号)黄色</v>
          </cell>
          <cell r="H1531" t="str">
            <v>盒</v>
          </cell>
          <cell r="I1531" t="str">
            <v>青岛爱蓓泽医疗有限公司</v>
          </cell>
        </row>
        <row r="1532">
          <cell r="D1532">
            <v>207864</v>
          </cell>
          <cell r="E1532" t="str">
            <v>医用隔离面罩</v>
          </cell>
          <cell r="F1532" t="str">
            <v/>
          </cell>
          <cell r="G1532" t="str">
            <v>JZJ-MZ-C,M(中号)红色</v>
          </cell>
          <cell r="H1532" t="str">
            <v>盒</v>
          </cell>
          <cell r="I1532" t="str">
            <v>青岛爱蓓泽医疗有限公司</v>
          </cell>
        </row>
        <row r="1533">
          <cell r="D1533">
            <v>207867</v>
          </cell>
          <cell r="E1533" t="str">
            <v>医用隔离面罩</v>
          </cell>
          <cell r="F1533" t="str">
            <v/>
          </cell>
          <cell r="G1533" t="str">
            <v>JZJ-MZ-C,M(中号)藏青</v>
          </cell>
          <cell r="H1533" t="str">
            <v>盒</v>
          </cell>
          <cell r="I1533" t="str">
            <v>青岛爱蓓泽医疗有限公司</v>
          </cell>
        </row>
        <row r="1534">
          <cell r="D1534">
            <v>187485</v>
          </cell>
          <cell r="E1534" t="str">
            <v>半自动尿液分析仪</v>
          </cell>
          <cell r="F1534" t="str">
            <v/>
          </cell>
          <cell r="G1534" t="str">
            <v>Ui-10A</v>
          </cell>
          <cell r="H1534" t="str">
            <v>盒</v>
          </cell>
          <cell r="I1534" t="str">
            <v>成都恩普生医疗科技有限公司</v>
          </cell>
        </row>
        <row r="1535">
          <cell r="D1535">
            <v>187486</v>
          </cell>
          <cell r="E1535" t="str">
            <v>半自动尿液分析仪</v>
          </cell>
          <cell r="F1535" t="str">
            <v/>
          </cell>
          <cell r="G1535" t="str">
            <v>Ui-2A</v>
          </cell>
          <cell r="H1535" t="str">
            <v>盒</v>
          </cell>
          <cell r="I1535" t="str">
            <v>成都恩普生医疗科技有限公司</v>
          </cell>
        </row>
        <row r="1536">
          <cell r="D1536">
            <v>187488</v>
          </cell>
          <cell r="E1536" t="str">
            <v>半自动尿液分析仪</v>
          </cell>
          <cell r="F1536" t="str">
            <v/>
          </cell>
          <cell r="G1536" t="str">
            <v>Ui-1</v>
          </cell>
          <cell r="H1536" t="str">
            <v>盒</v>
          </cell>
          <cell r="I1536" t="str">
            <v>成都恩普生医疗科技有限公司</v>
          </cell>
        </row>
        <row r="1537">
          <cell r="D1537">
            <v>187570</v>
          </cell>
          <cell r="E1537" t="str">
            <v>尿液分析试纸（干化学法）</v>
          </cell>
          <cell r="F1537" t="str">
            <v/>
          </cell>
          <cell r="G1537" t="str">
            <v>11AI 100条</v>
          </cell>
          <cell r="H1537" t="str">
            <v>盒</v>
          </cell>
          <cell r="I1537" t="str">
            <v>苏州第壹制药有限公司</v>
          </cell>
        </row>
        <row r="1538">
          <cell r="D1538">
            <v>204714</v>
          </cell>
          <cell r="E1538" t="str">
            <v>一次性使用取样器</v>
          </cell>
          <cell r="F1538" t="str">
            <v/>
          </cell>
          <cell r="G1538" t="str">
            <v>DS2018</v>
          </cell>
          <cell r="H1538" t="str">
            <v>份</v>
          </cell>
          <cell r="I1538" t="str">
            <v>广州市邦硕生物技术有限公司</v>
          </cell>
        </row>
        <row r="1539">
          <cell r="D1539">
            <v>166323</v>
          </cell>
          <cell r="E1539" t="str">
            <v>艾达肤皮肤抑菌凝胶</v>
          </cell>
          <cell r="F1539" t="str">
            <v/>
          </cell>
          <cell r="G1539" t="str">
            <v>20g</v>
          </cell>
          <cell r="H1539" t="str">
            <v>支</v>
          </cell>
          <cell r="I1539" t="str">
            <v>成都抚南医药有限公司</v>
          </cell>
        </row>
        <row r="1540">
          <cell r="D1540">
            <v>864</v>
          </cell>
          <cell r="E1540" t="str">
            <v>水杨酸苯酚贴膏(鸡眼膏)</v>
          </cell>
          <cell r="F1540" t="str">
            <v/>
          </cell>
          <cell r="G1540" t="str">
            <v>6贴(简装)</v>
          </cell>
          <cell r="H1540" t="str">
            <v>盒</v>
          </cell>
          <cell r="I1540" t="str">
            <v>上海卫生材料厂有限公司</v>
          </cell>
        </row>
        <row r="1541">
          <cell r="D1541">
            <v>1306</v>
          </cell>
          <cell r="E1541" t="str">
            <v>防风通圣丸</v>
          </cell>
          <cell r="F1541" t="str">
            <v/>
          </cell>
          <cell r="G1541" t="str">
            <v>6gx9袋</v>
          </cell>
          <cell r="H1541" t="str">
            <v>盒</v>
          </cell>
          <cell r="I1541" t="str">
            <v>太极集团四川绵阳制药有限公司</v>
          </cell>
        </row>
        <row r="1542">
          <cell r="D1542">
            <v>16641</v>
          </cell>
          <cell r="E1542" t="str">
            <v>法莫替丁片(高舒达)</v>
          </cell>
          <cell r="F1542" t="str">
            <v/>
          </cell>
          <cell r="G1542" t="str">
            <v>20mgx30片</v>
          </cell>
          <cell r="H1542" t="str">
            <v>盒</v>
          </cell>
          <cell r="I1542" t="str">
            <v>安斯泰来制药(中国)有限公司</v>
          </cell>
        </row>
        <row r="1543">
          <cell r="D1543">
            <v>17324</v>
          </cell>
          <cell r="E1543" t="str">
            <v>非诺贝特片</v>
          </cell>
          <cell r="F1543" t="str">
            <v/>
          </cell>
          <cell r="G1543" t="str">
            <v>0.1gx100片</v>
          </cell>
          <cell r="H1543" t="str">
            <v>瓶</v>
          </cell>
          <cell r="I1543" t="str">
            <v>徐州恩华药业集团有限公司</v>
          </cell>
        </row>
        <row r="1544">
          <cell r="D1544">
            <v>49707</v>
          </cell>
          <cell r="E1544" t="str">
            <v>振源胶囊</v>
          </cell>
          <cell r="F1544" t="str">
            <v/>
          </cell>
          <cell r="G1544" t="str">
            <v>0.25gx10粒x2板</v>
          </cell>
          <cell r="H1544" t="str">
            <v>盒</v>
          </cell>
          <cell r="I1544" t="str">
            <v>吉林省集安益盛药业股份有限公司</v>
          </cell>
        </row>
        <row r="1545">
          <cell r="D1545">
            <v>82556</v>
          </cell>
          <cell r="E1545" t="str">
            <v>脉血康胶囊</v>
          </cell>
          <cell r="F1545" t="str">
            <v/>
          </cell>
          <cell r="G1545" t="str">
            <v>0.25gx36粒</v>
          </cell>
          <cell r="H1545" t="str">
            <v>盒</v>
          </cell>
          <cell r="I1545" t="str">
            <v>贵州信邦制药股份有限公司</v>
          </cell>
        </row>
        <row r="1546">
          <cell r="D1546">
            <v>155378</v>
          </cell>
          <cell r="E1546" t="str">
            <v>铝镁加混悬液</v>
          </cell>
          <cell r="F1546" t="str">
            <v/>
          </cell>
          <cell r="G1546" t="str">
            <v>15ml:1.5gx15袋</v>
          </cell>
          <cell r="H1546" t="str">
            <v>盒</v>
          </cell>
          <cell r="I1546" t="str">
            <v>扬州一洋制药有限公司</v>
          </cell>
        </row>
        <row r="1547">
          <cell r="D1547">
            <v>169455</v>
          </cell>
          <cell r="E1547" t="str">
            <v>格列齐特缓释片</v>
          </cell>
          <cell r="F1547" t="str">
            <v/>
          </cell>
          <cell r="G1547" t="str">
            <v>30mg×60片</v>
          </cell>
          <cell r="H1547" t="str">
            <v>盒</v>
          </cell>
          <cell r="I1547" t="str">
            <v>北京福元医药股份有限公司</v>
          </cell>
        </row>
        <row r="1548">
          <cell r="D1548">
            <v>186566</v>
          </cell>
          <cell r="E1548" t="str">
            <v>医用冰袋</v>
          </cell>
          <cell r="F1548" t="str">
            <v/>
          </cell>
          <cell r="G1548" t="str">
            <v>200g</v>
          </cell>
          <cell r="H1548" t="str">
            <v>袋</v>
          </cell>
          <cell r="I1548" t="str">
            <v>青岛沃普艾斯日用品有限公司</v>
          </cell>
        </row>
        <row r="1549">
          <cell r="D1549">
            <v>199255</v>
          </cell>
          <cell r="E1549" t="str">
            <v>茵山莲颗粒</v>
          </cell>
          <cell r="F1549" t="str">
            <v/>
          </cell>
          <cell r="G1549" t="str">
            <v>3gx10袋(无糖型)</v>
          </cell>
          <cell r="H1549" t="str">
            <v>盒</v>
          </cell>
          <cell r="I1549" t="str">
            <v>四川国康药业有限公司</v>
          </cell>
        </row>
        <row r="1550">
          <cell r="D1550">
            <v>21209</v>
          </cell>
          <cell r="E1550" t="str">
            <v>银杏叶片(达纳康)</v>
          </cell>
          <cell r="F1550" t="str">
            <v/>
          </cell>
          <cell r="G1550" t="str">
            <v>40mgx15片</v>
          </cell>
          <cell r="H1550" t="str">
            <v>盒</v>
          </cell>
          <cell r="I1550" t="str">
            <v>(法国)Beaufour Ipsen Pharma</v>
          </cell>
        </row>
        <row r="1551">
          <cell r="D1551">
            <v>70463</v>
          </cell>
          <cell r="E1551" t="str">
            <v>坐珠达西</v>
          </cell>
          <cell r="F1551" t="str">
            <v/>
          </cell>
          <cell r="G1551" t="str">
            <v>1gx6丸</v>
          </cell>
          <cell r="H1551" t="str">
            <v>盒</v>
          </cell>
          <cell r="I1551" t="str">
            <v>西藏甘露藏药股份有限公司</v>
          </cell>
        </row>
        <row r="1552">
          <cell r="D1552">
            <v>185022</v>
          </cell>
          <cell r="E1552" t="str">
            <v>海贽油（海贽臭氧抑菌油）</v>
          </cell>
          <cell r="F1552" t="str">
            <v/>
          </cell>
          <cell r="G1552" t="str">
            <v>15ml</v>
          </cell>
          <cell r="H1552" t="str">
            <v>瓶</v>
          </cell>
          <cell r="I1552" t="str">
            <v>湖南海贽医疗科技有限公司</v>
          </cell>
        </row>
        <row r="1553">
          <cell r="D1553">
            <v>200991</v>
          </cell>
          <cell r="E1553" t="str">
            <v>吉祥安坤丸</v>
          </cell>
          <cell r="F1553" t="str">
            <v/>
          </cell>
          <cell r="G1553" t="str">
            <v>0.2gx15粒x4板</v>
          </cell>
          <cell r="H1553" t="str">
            <v>盒</v>
          </cell>
          <cell r="I1553" t="str">
            <v>内蒙古大唐药业有限公司</v>
          </cell>
        </row>
        <row r="1554">
          <cell r="D1554">
            <v>176885</v>
          </cell>
          <cell r="E1554" t="str">
            <v>仁青常觉</v>
          </cell>
          <cell r="F1554" t="str">
            <v/>
          </cell>
          <cell r="G1554" t="str">
            <v>1gx6丸</v>
          </cell>
          <cell r="H1554" t="str">
            <v>盒</v>
          </cell>
          <cell r="I1554" t="str">
            <v>西藏甘露藏药股份有限公司</v>
          </cell>
        </row>
        <row r="1555">
          <cell r="D1555">
            <v>200913</v>
          </cell>
          <cell r="E1555" t="str">
            <v>二十五味驴血丸</v>
          </cell>
          <cell r="F1555" t="str">
            <v/>
          </cell>
          <cell r="G1555" t="str">
            <v>0.25gx12丸x2板</v>
          </cell>
          <cell r="H1555" t="str">
            <v>盒</v>
          </cell>
          <cell r="I1555" t="str">
            <v>西藏甘露藏药股份有限公司</v>
          </cell>
        </row>
        <row r="1556">
          <cell r="D1556">
            <v>185261</v>
          </cell>
          <cell r="E1556" t="str">
            <v>罗补甫克比日丸</v>
          </cell>
          <cell r="F1556" t="str">
            <v/>
          </cell>
          <cell r="G1556" t="str">
            <v>0.3gx40丸x2板</v>
          </cell>
          <cell r="H1556" t="str">
            <v>盒</v>
          </cell>
          <cell r="I1556" t="str">
            <v>和田维吾尔药业股份有限公司</v>
          </cell>
        </row>
        <row r="1557">
          <cell r="D1557">
            <v>155325</v>
          </cell>
          <cell r="E1557" t="str">
            <v>黑枸杞</v>
          </cell>
          <cell r="F1557" t="str">
            <v/>
          </cell>
          <cell r="G1557" t="str">
            <v>100g</v>
          </cell>
          <cell r="H1557" t="str">
            <v>盒</v>
          </cell>
          <cell r="I1557" t="str">
            <v>四川众品康荞食品有限公司</v>
          </cell>
        </row>
        <row r="1558">
          <cell r="D1558">
            <v>155326</v>
          </cell>
          <cell r="E1558" t="str">
            <v>黑枸杞</v>
          </cell>
          <cell r="F1558" t="str">
            <v/>
          </cell>
          <cell r="G1558" t="str">
            <v>50g</v>
          </cell>
          <cell r="H1558" t="str">
            <v>盒</v>
          </cell>
          <cell r="I1558" t="str">
            <v>四川众品康荞食品有限公司</v>
          </cell>
        </row>
        <row r="1559">
          <cell r="D1559">
            <v>161192</v>
          </cell>
          <cell r="E1559" t="str">
            <v>枸杞红糖</v>
          </cell>
          <cell r="F1559" t="str">
            <v/>
          </cell>
          <cell r="G1559" t="str">
            <v>216g（18gx12条）</v>
          </cell>
          <cell r="H1559" t="str">
            <v>袋</v>
          </cell>
          <cell r="I1559" t="str">
            <v>福建好日子食品有限公司</v>
          </cell>
        </row>
        <row r="1560">
          <cell r="D1560">
            <v>184568</v>
          </cell>
          <cell r="E1560" t="str">
            <v>电子多用陶瓷壶</v>
          </cell>
          <cell r="F1560" t="str">
            <v/>
          </cell>
          <cell r="G1560" t="str">
            <v>4.0L（YLR204）</v>
          </cell>
          <cell r="H1560" t="str">
            <v>只</v>
          </cell>
          <cell r="I1560" t="str">
            <v>潮州市潮安区东凤镇荣乐不锈钢制品厂</v>
          </cell>
        </row>
        <row r="1561">
          <cell r="D1561">
            <v>184569</v>
          </cell>
          <cell r="E1561" t="str">
            <v>电子多用陶瓷壶</v>
          </cell>
          <cell r="F1561" t="str">
            <v/>
          </cell>
          <cell r="G1561" t="str">
            <v>5.0L（YLR205）</v>
          </cell>
          <cell r="H1561" t="str">
            <v>只</v>
          </cell>
          <cell r="I1561" t="str">
            <v>潮州市潮安区东凤镇荣乐不锈钢制品厂</v>
          </cell>
        </row>
        <row r="1562">
          <cell r="D1562">
            <v>101233</v>
          </cell>
          <cell r="E1562" t="str">
            <v>壳聚糖凝胶(痔必治)</v>
          </cell>
          <cell r="F1562" t="str">
            <v/>
          </cell>
          <cell r="G1562" t="str">
            <v>3gx4支</v>
          </cell>
          <cell r="H1562" t="str">
            <v>盒</v>
          </cell>
          <cell r="I1562" t="str">
            <v/>
          </cell>
        </row>
        <row r="1563">
          <cell r="D1563">
            <v>169039</v>
          </cell>
          <cell r="E1563" t="str">
            <v>蒂苒我的女孩润手霜（暖暖的羊毛围巾)</v>
          </cell>
          <cell r="F1563" t="str">
            <v/>
          </cell>
          <cell r="G1563" t="str">
            <v>45g</v>
          </cell>
          <cell r="H1563" t="str">
            <v>支</v>
          </cell>
          <cell r="I1563" t="str">
            <v>广州冬己婴童护理用品有限公司</v>
          </cell>
        </row>
        <row r="1564">
          <cell r="D1564">
            <v>169043</v>
          </cell>
          <cell r="E1564" t="str">
            <v>蒂苒我的女孩润手霜（花痴女神）</v>
          </cell>
          <cell r="F1564" t="str">
            <v/>
          </cell>
          <cell r="G1564" t="str">
            <v>45g</v>
          </cell>
          <cell r="H1564" t="str">
            <v>支</v>
          </cell>
          <cell r="I1564" t="str">
            <v>广州冬己婴童护理用品有限公司</v>
          </cell>
        </row>
        <row r="1565">
          <cell r="D1565">
            <v>169049</v>
          </cell>
          <cell r="E1565" t="str">
            <v>蒂苒我的女孩润手霜（初见蝴蝶结）</v>
          </cell>
          <cell r="F1565" t="str">
            <v/>
          </cell>
          <cell r="G1565" t="str">
            <v>45g</v>
          </cell>
          <cell r="H1565" t="str">
            <v>支</v>
          </cell>
          <cell r="I1565" t="str">
            <v>广州冬己婴童护理用品有限公司</v>
          </cell>
        </row>
        <row r="1566">
          <cell r="D1566">
            <v>169050</v>
          </cell>
          <cell r="E1566" t="str">
            <v>蒂苒我的女孩润手霜（懵萌的暗恋）</v>
          </cell>
          <cell r="F1566" t="str">
            <v/>
          </cell>
          <cell r="G1566" t="str">
            <v>45g</v>
          </cell>
          <cell r="H1566" t="str">
            <v>支</v>
          </cell>
          <cell r="I1566" t="str">
            <v>广州冬己婴童护理用品有限公司</v>
          </cell>
        </row>
        <row r="1567">
          <cell r="D1567">
            <v>169052</v>
          </cell>
          <cell r="E1567" t="str">
            <v>冬己宝宝椰油滋养润手霜</v>
          </cell>
          <cell r="F1567" t="str">
            <v/>
          </cell>
          <cell r="G1567" t="str">
            <v>45g</v>
          </cell>
          <cell r="H1567" t="str">
            <v>支</v>
          </cell>
          <cell r="I1567" t="str">
            <v>广州冬己婴童护理用品有限公司</v>
          </cell>
        </row>
        <row r="1568">
          <cell r="D1568">
            <v>170092</v>
          </cell>
          <cell r="E1568" t="str">
            <v>蒂苒纯真百合柔雾唇膏</v>
          </cell>
          <cell r="F1568" t="str">
            <v/>
          </cell>
          <cell r="G1568" t="str">
            <v>3.2g（202）</v>
          </cell>
          <cell r="H1568" t="str">
            <v>支</v>
          </cell>
          <cell r="I1568" t="str">
            <v>广州冬己婴童护理用品有限公司</v>
          </cell>
        </row>
        <row r="1569">
          <cell r="D1569">
            <v>170093</v>
          </cell>
          <cell r="E1569" t="str">
            <v>蒂苒纯真百合柔雾唇膏</v>
          </cell>
          <cell r="F1569" t="str">
            <v/>
          </cell>
          <cell r="G1569" t="str">
            <v>3.2g（203）</v>
          </cell>
          <cell r="H1569" t="str">
            <v>支</v>
          </cell>
          <cell r="I1569" t="str">
            <v>广州冬己婴童护理用品有限公司</v>
          </cell>
        </row>
        <row r="1570">
          <cell r="D1570">
            <v>170094</v>
          </cell>
          <cell r="E1570" t="str">
            <v>蒂苒纯真百合柔雾唇膏</v>
          </cell>
          <cell r="F1570" t="str">
            <v/>
          </cell>
          <cell r="G1570" t="str">
            <v>3.2g（206）</v>
          </cell>
          <cell r="H1570" t="str">
            <v>支</v>
          </cell>
          <cell r="I1570" t="str">
            <v>广州冬己婴童护理用品有限公司</v>
          </cell>
        </row>
        <row r="1571">
          <cell r="D1571">
            <v>170095</v>
          </cell>
          <cell r="E1571" t="str">
            <v>蒂苒纯真百合柔雾唇膏</v>
          </cell>
          <cell r="F1571" t="str">
            <v/>
          </cell>
          <cell r="G1571" t="str">
            <v>3.2g（204）</v>
          </cell>
          <cell r="H1571" t="str">
            <v>支</v>
          </cell>
          <cell r="I1571" t="str">
            <v>广州冬己婴童护理用品有限公司</v>
          </cell>
        </row>
        <row r="1572">
          <cell r="D1572">
            <v>175123</v>
          </cell>
          <cell r="E1572" t="str">
            <v>海圣防晒修护乳SPF30</v>
          </cell>
          <cell r="F1572" t="str">
            <v/>
          </cell>
          <cell r="G1572" t="str">
            <v>50ml</v>
          </cell>
          <cell r="H1572" t="str">
            <v>瓶</v>
          </cell>
          <cell r="I1572" t="str">
            <v>广州姿采化妆品厂</v>
          </cell>
        </row>
        <row r="1573">
          <cell r="D1573">
            <v>193719</v>
          </cell>
          <cell r="E1573" t="str">
            <v>SPENNY诗佩妮诱吻迷情雾面唇膏01</v>
          </cell>
          <cell r="F1573" t="str">
            <v/>
          </cell>
          <cell r="G1573" t="str">
            <v>3.8g</v>
          </cell>
          <cell r="H1573" t="str">
            <v>支</v>
          </cell>
          <cell r="I1573" t="str">
            <v>上海堇时生物科技有限公司</v>
          </cell>
        </row>
        <row r="1574">
          <cell r="D1574">
            <v>193720</v>
          </cell>
          <cell r="E1574" t="str">
            <v>SPENNY诗佩妮诱吻迷情雾面唇膏02</v>
          </cell>
          <cell r="F1574" t="str">
            <v/>
          </cell>
          <cell r="G1574" t="str">
            <v>3.8g</v>
          </cell>
          <cell r="H1574" t="str">
            <v>支</v>
          </cell>
          <cell r="I1574" t="str">
            <v>上海堇时生物科技有限公司</v>
          </cell>
        </row>
        <row r="1575">
          <cell r="D1575">
            <v>193721</v>
          </cell>
          <cell r="E1575" t="str">
            <v>SPENNY诗佩妮诱吻迷情雾面唇膏03</v>
          </cell>
          <cell r="F1575" t="str">
            <v/>
          </cell>
          <cell r="G1575" t="str">
            <v>3.8g</v>
          </cell>
          <cell r="H1575" t="str">
            <v>支</v>
          </cell>
          <cell r="I1575" t="str">
            <v>上海堇时生物科技有限公司</v>
          </cell>
        </row>
        <row r="1576">
          <cell r="D1576">
            <v>193722</v>
          </cell>
          <cell r="E1576" t="str">
            <v>SPENNY诗佩妮诱吻迷情雾面唇膏04</v>
          </cell>
          <cell r="F1576" t="str">
            <v/>
          </cell>
          <cell r="G1576" t="str">
            <v>3.8g</v>
          </cell>
          <cell r="H1576" t="str">
            <v>支</v>
          </cell>
          <cell r="I1576" t="str">
            <v>上海堇时生物科技有限公司</v>
          </cell>
        </row>
        <row r="1577">
          <cell r="D1577">
            <v>193723</v>
          </cell>
          <cell r="E1577" t="str">
            <v>SPENNY诗佩妮诱吻迷情雾面唇膏05</v>
          </cell>
          <cell r="F1577" t="str">
            <v/>
          </cell>
          <cell r="G1577" t="str">
            <v>3.8g</v>
          </cell>
          <cell r="H1577" t="str">
            <v>支</v>
          </cell>
          <cell r="I1577" t="str">
            <v>上海堇时生物科技有限公司</v>
          </cell>
        </row>
        <row r="1578">
          <cell r="D1578">
            <v>193724</v>
          </cell>
          <cell r="E1578" t="str">
            <v>SPENNY诗佩妮诱吻迷情雾面唇膏06</v>
          </cell>
          <cell r="F1578" t="str">
            <v/>
          </cell>
          <cell r="G1578" t="str">
            <v>3.8g</v>
          </cell>
          <cell r="H1578" t="str">
            <v>支</v>
          </cell>
          <cell r="I1578" t="str">
            <v>上海堇时生物科技有限公司</v>
          </cell>
        </row>
        <row r="1579">
          <cell r="D1579">
            <v>183903</v>
          </cell>
          <cell r="E1579" t="str">
            <v>Jordan儿童牙膏（树莓味）</v>
          </cell>
          <cell r="F1579" t="str">
            <v/>
          </cell>
          <cell r="G1579" t="str">
            <v>50ml（0-5岁）</v>
          </cell>
          <cell r="H1579" t="str">
            <v>支</v>
          </cell>
          <cell r="I1579" t="str">
            <v>Jordan Asia Pacific Sdn.Bhd.</v>
          </cell>
        </row>
        <row r="1580">
          <cell r="D1580">
            <v>183904</v>
          </cell>
          <cell r="E1580" t="str">
            <v>Jordan儿童牙膏（混合水果味）</v>
          </cell>
          <cell r="F1580" t="str">
            <v/>
          </cell>
          <cell r="G1580" t="str">
            <v>50ml（6-12岁）</v>
          </cell>
          <cell r="H1580" t="str">
            <v>支</v>
          </cell>
          <cell r="I1580" t="str">
            <v>Jordan Asia Pacific Sdn.Bhd.</v>
          </cell>
        </row>
        <row r="1581">
          <cell r="D1581">
            <v>183911</v>
          </cell>
          <cell r="E1581" t="str">
            <v>Jordan婴童牙刷（Step1）双支装</v>
          </cell>
          <cell r="F1581" t="str">
            <v/>
          </cell>
          <cell r="G1581" t="str">
            <v>0.13mm（0-2岁）</v>
          </cell>
          <cell r="H1581" t="str">
            <v>套</v>
          </cell>
          <cell r="I1581" t="str">
            <v>Jordan Asia Pacific Sdn.Bhd.</v>
          </cell>
        </row>
        <row r="1582">
          <cell r="D1582">
            <v>183912</v>
          </cell>
          <cell r="E1582" t="str">
            <v>Jordan婴童牙刷（Step2）双支装</v>
          </cell>
          <cell r="F1582" t="str">
            <v/>
          </cell>
          <cell r="G1582" t="str">
            <v>0.15mm（3-5岁）</v>
          </cell>
          <cell r="H1582" t="str">
            <v>套</v>
          </cell>
          <cell r="I1582" t="str">
            <v>Jordan Asia Pacific Sdn.Bhd.</v>
          </cell>
        </row>
        <row r="1583">
          <cell r="D1583">
            <v>183913</v>
          </cell>
          <cell r="E1583" t="str">
            <v>Jordan婴童牙刷（Step3）双支装</v>
          </cell>
          <cell r="F1583" t="str">
            <v/>
          </cell>
          <cell r="G1583" t="str">
            <v>0.15mm（6-9岁）</v>
          </cell>
          <cell r="H1583" t="str">
            <v>套</v>
          </cell>
          <cell r="I1583" t="str">
            <v>Jordan Asia Pacific Sdn.Bhd.</v>
          </cell>
        </row>
        <row r="1584">
          <cell r="D1584">
            <v>183923</v>
          </cell>
          <cell r="E1584" t="str">
            <v>Jordan婴童牙刷（Step1）</v>
          </cell>
          <cell r="F1584" t="str">
            <v/>
          </cell>
          <cell r="G1584" t="str">
            <v>0.13mm（0-2岁）</v>
          </cell>
          <cell r="H1584" t="str">
            <v>支</v>
          </cell>
          <cell r="I1584" t="str">
            <v>Jordan Asia Pacific Sdn.Bhd.</v>
          </cell>
        </row>
        <row r="1585">
          <cell r="D1585">
            <v>183924</v>
          </cell>
          <cell r="E1585" t="str">
            <v>Jordan婴童牙刷（Step2）</v>
          </cell>
          <cell r="F1585" t="str">
            <v/>
          </cell>
          <cell r="G1585" t="str">
            <v>0.15mm（3-5岁）</v>
          </cell>
          <cell r="H1585" t="str">
            <v>支</v>
          </cell>
          <cell r="I1585" t="str">
            <v>Jordan Asia Pacific Sdn.Bhd.</v>
          </cell>
        </row>
        <row r="1586">
          <cell r="D1586">
            <v>183926</v>
          </cell>
          <cell r="E1586" t="str">
            <v>Jordan婴童牙刷（Step3）</v>
          </cell>
          <cell r="F1586" t="str">
            <v/>
          </cell>
          <cell r="G1586" t="str">
            <v>0.15mm（6-9岁）</v>
          </cell>
          <cell r="H1586" t="str">
            <v>支</v>
          </cell>
          <cell r="I1586" t="str">
            <v>Jordan Asia Pacific Sdn.Bhd.</v>
          </cell>
        </row>
        <row r="1587">
          <cell r="D1587">
            <v>183927</v>
          </cell>
          <cell r="E1587" t="str">
            <v>JordanTargetSensitive超细柔抗敏牙刷</v>
          </cell>
          <cell r="F1587" t="str">
            <v/>
          </cell>
          <cell r="G1587" t="str">
            <v>0.15mm软毛</v>
          </cell>
          <cell r="H1587" t="str">
            <v>支</v>
          </cell>
          <cell r="I1587" t="str">
            <v>Jordan Asia Pacific Sdn.Bhd.</v>
          </cell>
        </row>
        <row r="1588">
          <cell r="D1588">
            <v>183928</v>
          </cell>
          <cell r="E1588" t="str">
            <v>JordanCleansmile净爽设计款牙刷</v>
          </cell>
          <cell r="F1588" t="str">
            <v/>
          </cell>
          <cell r="G1588" t="str">
            <v>0.15mm软毛</v>
          </cell>
          <cell r="H1588" t="str">
            <v>支</v>
          </cell>
          <cell r="I1588" t="str">
            <v>Jordan Asia Pacific Sdn.Bhd.</v>
          </cell>
        </row>
        <row r="1589">
          <cell r="D1589">
            <v>183929</v>
          </cell>
          <cell r="E1589" t="str">
            <v>JordanlndividualReach秀我设计款牙刷</v>
          </cell>
          <cell r="F1589" t="str">
            <v/>
          </cell>
          <cell r="G1589" t="str">
            <v>0.15mm软毛</v>
          </cell>
          <cell r="H1589" t="str">
            <v>支</v>
          </cell>
          <cell r="I1589" t="str">
            <v>Jordan Asia Pacific Sdn.Bhd.</v>
          </cell>
        </row>
        <row r="1590">
          <cell r="D1590">
            <v>183932</v>
          </cell>
          <cell r="E1590" t="str">
            <v>挪威JordanGumProtector超细柔弹力护龈牙刷</v>
          </cell>
          <cell r="F1590" t="str">
            <v/>
          </cell>
          <cell r="G1590" t="str">
            <v>0.15mm</v>
          </cell>
          <cell r="H1590" t="str">
            <v>支</v>
          </cell>
          <cell r="I1590" t="str">
            <v>Jordan Asia Pacific Sdn.Bhd.</v>
          </cell>
        </row>
        <row r="1591">
          <cell r="D1591">
            <v>126918</v>
          </cell>
          <cell r="E1591" t="str">
            <v>美素乐2段</v>
          </cell>
          <cell r="F1591" t="str">
            <v/>
          </cell>
          <cell r="G1591" t="str">
            <v>900g</v>
          </cell>
          <cell r="H1591" t="str">
            <v>听</v>
          </cell>
          <cell r="I1591" t="str">
            <v/>
          </cell>
        </row>
        <row r="1592">
          <cell r="D1592">
            <v>126919</v>
          </cell>
          <cell r="E1592" t="str">
            <v>美素高3段(美素佳儿金装幼儿配方奶粉)</v>
          </cell>
          <cell r="F1592" t="str">
            <v/>
          </cell>
          <cell r="G1592" t="str">
            <v>900g（1-3岁）</v>
          </cell>
          <cell r="H1592" t="str">
            <v>听</v>
          </cell>
          <cell r="I1592" t="str">
            <v/>
          </cell>
        </row>
        <row r="1593">
          <cell r="D1593">
            <v>126945</v>
          </cell>
          <cell r="E1593" t="str">
            <v>美素力1段(美素力金装婴儿配方奶粉)</v>
          </cell>
          <cell r="F1593" t="str">
            <v/>
          </cell>
          <cell r="G1593" t="str">
            <v>900g（0-6个月）</v>
          </cell>
          <cell r="H1593" t="str">
            <v>听</v>
          </cell>
          <cell r="I1593" t="str">
            <v/>
          </cell>
        </row>
        <row r="1594">
          <cell r="D1594">
            <v>126946</v>
          </cell>
          <cell r="E1594" t="str">
            <v>美素佳儿4段(美素佳儿金装儿童配方奶粉)</v>
          </cell>
          <cell r="F1594" t="str">
            <v/>
          </cell>
          <cell r="G1594" t="str">
            <v>900g（3-6岁）</v>
          </cell>
          <cell r="H1594" t="str">
            <v>听</v>
          </cell>
          <cell r="I1594" t="str">
            <v/>
          </cell>
        </row>
        <row r="1595">
          <cell r="D1595">
            <v>177093</v>
          </cell>
          <cell r="E1595" t="str">
            <v>美素力婴儿配方奶粉</v>
          </cell>
          <cell r="F1595" t="str">
            <v/>
          </cell>
          <cell r="G1595" t="str">
            <v>900g（0-6月龄，1段）</v>
          </cell>
          <cell r="H1595" t="str">
            <v>罐</v>
          </cell>
          <cell r="I1595" t="str">
            <v>（荷兰）FrieslandCampina Domo B.V</v>
          </cell>
        </row>
        <row r="1596">
          <cell r="D1596">
            <v>177289</v>
          </cell>
          <cell r="E1596" t="str">
            <v>美素佳儿较大婴儿配方奶粉</v>
          </cell>
          <cell r="F1596" t="str">
            <v/>
          </cell>
          <cell r="G1596" t="str">
            <v>900g（6-12月龄，2段）</v>
          </cell>
          <cell r="H1596" t="str">
            <v>罐</v>
          </cell>
          <cell r="I1596" t="str">
            <v>（荷兰）FrieslandCampina Domo B.V</v>
          </cell>
        </row>
        <row r="1597">
          <cell r="D1597">
            <v>177392</v>
          </cell>
          <cell r="E1597" t="str">
            <v>美素佳儿儿童配方奶粉（调制乳粉）</v>
          </cell>
          <cell r="F1597" t="str">
            <v/>
          </cell>
          <cell r="G1597" t="str">
            <v>900g（36-72月龄，4段）</v>
          </cell>
          <cell r="H1597" t="str">
            <v>罐</v>
          </cell>
          <cell r="I1597" t="str">
            <v>（荷兰）FrieslandCampina Domo B.V</v>
          </cell>
        </row>
        <row r="1598">
          <cell r="D1598">
            <v>177393</v>
          </cell>
          <cell r="E1598" t="str">
            <v>美素佳儿幼儿配方奶粉</v>
          </cell>
          <cell r="F1598" t="str">
            <v/>
          </cell>
          <cell r="G1598" t="str">
            <v>900g（12-36月龄，3段）</v>
          </cell>
          <cell r="H1598" t="str">
            <v>罐</v>
          </cell>
          <cell r="I1598" t="str">
            <v>（荷兰）FrieslandCampina Domo B.V</v>
          </cell>
        </row>
        <row r="1599">
          <cell r="D1599">
            <v>188268</v>
          </cell>
          <cell r="E1599" t="str">
            <v>酵母重组胶原蛋白贴敷料</v>
          </cell>
          <cell r="F1599" t="str">
            <v>悦可丽</v>
          </cell>
          <cell r="G1599" t="str">
            <v>22cmx25cmx5片（椭圆形）</v>
          </cell>
          <cell r="H1599" t="str">
            <v>盒</v>
          </cell>
          <cell r="I1599" t="str">
            <v>青海创铭医疗器械有限公司</v>
          </cell>
        </row>
        <row r="1600">
          <cell r="D1600">
            <v>188269</v>
          </cell>
          <cell r="E1600" t="str">
            <v>酵母重组胶原蛋白疤痕凝胶
</v>
          </cell>
          <cell r="F1600" t="str">
            <v>悦可丽</v>
          </cell>
          <cell r="G1600" t="str">
            <v>15g</v>
          </cell>
          <cell r="H1600" t="str">
            <v>盒</v>
          </cell>
          <cell r="I1600" t="str">
            <v>青海创铭医疗器械有限公司</v>
          </cell>
        </row>
        <row r="1601">
          <cell r="D1601">
            <v>204022</v>
          </cell>
          <cell r="E1601" t="str">
            <v>多参数记录仪</v>
          </cell>
          <cell r="F1601" t="str">
            <v>健康魔方</v>
          </cell>
          <cell r="G1601" t="str">
            <v>H8</v>
          </cell>
          <cell r="H1601" t="str">
            <v>套</v>
          </cell>
          <cell r="I1601" t="str">
            <v>深圳市深大赫云技术有限公司</v>
          </cell>
        </row>
        <row r="1602">
          <cell r="D1602">
            <v>109244</v>
          </cell>
          <cell r="E1602" t="str">
            <v>电子脂肪秤</v>
          </cell>
          <cell r="F1602" t="str">
            <v/>
          </cell>
          <cell r="G1602" t="str">
            <v>EF901</v>
          </cell>
          <cell r="H1602" t="str">
            <v>台</v>
          </cell>
          <cell r="I1602" t="str">
            <v/>
          </cell>
        </row>
        <row r="1603">
          <cell r="D1603">
            <v>135165</v>
          </cell>
          <cell r="E1603" t="str">
            <v>香山电子母婴秤</v>
          </cell>
          <cell r="F1603" t="str">
            <v/>
          </cell>
          <cell r="G1603" t="str">
            <v>EB9345H</v>
          </cell>
          <cell r="H1603" t="str">
            <v>台</v>
          </cell>
          <cell r="I1603" t="str">
            <v>广东香山衡器集团股份有限公司</v>
          </cell>
        </row>
        <row r="1604">
          <cell r="D1604">
            <v>135168</v>
          </cell>
          <cell r="E1604" t="str">
            <v>香山电子人体秤</v>
          </cell>
          <cell r="F1604" t="str">
            <v/>
          </cell>
          <cell r="G1604" t="str">
            <v>EB9365</v>
          </cell>
          <cell r="H1604" t="str">
            <v>台</v>
          </cell>
          <cell r="I1604" t="str">
            <v>广东香山衡器集团股份有限公司</v>
          </cell>
        </row>
        <row r="1605">
          <cell r="D1605">
            <v>160856</v>
          </cell>
          <cell r="E1605" t="str">
            <v>医用静脉曲张压缩袜</v>
          </cell>
          <cell r="F1605" t="str">
            <v/>
          </cell>
          <cell r="G1605" t="str">
            <v>Ⅱ级中筒式S</v>
          </cell>
          <cell r="H1605" t="str">
            <v>盒</v>
          </cell>
          <cell r="I1605" t="str">
            <v>浙江拓臻医疗科技有限公司</v>
          </cell>
        </row>
        <row r="1606">
          <cell r="D1606">
            <v>187364</v>
          </cell>
          <cell r="E1606" t="str">
            <v>耳内式助听器</v>
          </cell>
          <cell r="F1606" t="str">
            <v/>
          </cell>
          <cell r="G1606" t="str">
            <v>D-C-C2R（天启2C R）</v>
          </cell>
          <cell r="H1606" t="str">
            <v>盒</v>
          </cell>
          <cell r="I1606" t="str">
            <v>欧仕达听力科技（厦门）有限公司</v>
          </cell>
        </row>
        <row r="1607">
          <cell r="D1607">
            <v>187365</v>
          </cell>
          <cell r="E1607" t="str">
            <v>耳内式助听器</v>
          </cell>
          <cell r="F1607" t="str">
            <v/>
          </cell>
          <cell r="G1607" t="str">
            <v>D-C-C2R（天启2C L）</v>
          </cell>
          <cell r="H1607" t="str">
            <v>盒</v>
          </cell>
          <cell r="I1607" t="str">
            <v>欧仕达听力科技（厦门）有限公司</v>
          </cell>
        </row>
        <row r="1608">
          <cell r="D1608">
            <v>187367</v>
          </cell>
          <cell r="E1608" t="str">
            <v>耳背式助听器</v>
          </cell>
          <cell r="F1608" t="str">
            <v/>
          </cell>
          <cell r="G1608" t="str">
            <v>AS05R（天启2E R）</v>
          </cell>
          <cell r="H1608" t="str">
            <v>盒</v>
          </cell>
          <cell r="I1608" t="str">
            <v>欧仕达听力科技（厦门）有限公司</v>
          </cell>
        </row>
        <row r="1609">
          <cell r="D1609">
            <v>187527</v>
          </cell>
          <cell r="E1609" t="str">
            <v>小型医用制氧机</v>
          </cell>
          <cell r="F1609" t="str">
            <v/>
          </cell>
          <cell r="G1609" t="str">
            <v>ZY-3SW</v>
          </cell>
          <cell r="H1609" t="str">
            <v>台</v>
          </cell>
          <cell r="I1609" t="str">
            <v>合肥雅美娜环境医疗设备有限公司（原名称：合肥美菱净化设备有限公司）</v>
          </cell>
        </row>
        <row r="1610">
          <cell r="D1610">
            <v>187539</v>
          </cell>
          <cell r="E1610" t="str">
            <v>造口袋</v>
          </cell>
          <cell r="F1610" t="str">
            <v/>
          </cell>
          <cell r="G1610" t="str">
            <v>JZJ-ZKD-A（二件式肛肠开口型）450mlx10袋</v>
          </cell>
          <cell r="H1610" t="str">
            <v>盒</v>
          </cell>
          <cell r="I1610" t="str">
            <v>青岛爱蓓泽医疗有限公司</v>
          </cell>
        </row>
        <row r="1611">
          <cell r="D1611">
            <v>187540</v>
          </cell>
          <cell r="E1611" t="str">
            <v>造口袋</v>
          </cell>
          <cell r="F1611" t="str">
            <v/>
          </cell>
          <cell r="G1611" t="str">
            <v>JZJ-ZKD-A（二件式造口袋胶片）x5pcs</v>
          </cell>
          <cell r="H1611" t="str">
            <v>盒</v>
          </cell>
          <cell r="I1611" t="str">
            <v>青岛爱蓓泽医疗有限公司</v>
          </cell>
        </row>
        <row r="1612">
          <cell r="D1612">
            <v>187542</v>
          </cell>
          <cell r="E1612" t="str">
            <v>玻璃体温计</v>
          </cell>
          <cell r="F1612" t="str">
            <v/>
          </cell>
          <cell r="G1612" t="str">
            <v>三角型棒式 口腔型x10支</v>
          </cell>
          <cell r="H1612" t="str">
            <v>盒</v>
          </cell>
          <cell r="I1612" t="str">
            <v>安徽方达药械有限公司</v>
          </cell>
        </row>
        <row r="1613">
          <cell r="D1613">
            <v>187543</v>
          </cell>
          <cell r="E1613" t="str">
            <v>玻璃体温计</v>
          </cell>
          <cell r="F1613" t="str">
            <v/>
          </cell>
          <cell r="G1613" t="str">
            <v>内标式 腋下型（中）x10支</v>
          </cell>
          <cell r="H1613" t="str">
            <v>盒</v>
          </cell>
          <cell r="I1613" t="str">
            <v>安徽方达药械有限公司</v>
          </cell>
        </row>
        <row r="1614">
          <cell r="D1614">
            <v>188065</v>
          </cell>
          <cell r="E1614" t="str">
            <v>医用压缩空气式雾化器</v>
          </cell>
          <cell r="F1614" t="str">
            <v/>
          </cell>
          <cell r="G1614" t="str">
            <v>YS-04</v>
          </cell>
          <cell r="H1614" t="str">
            <v>个</v>
          </cell>
          <cell r="I1614" t="str">
            <v>合肥雅美娜环境医疗设备有限公司（原名称：合肥美菱净化设备有限公司）</v>
          </cell>
        </row>
        <row r="1615">
          <cell r="D1615">
            <v>182980</v>
          </cell>
          <cell r="E1615" t="str">
            <v>宝兰鱼油胶囊1000</v>
          </cell>
          <cell r="F1615" t="str">
            <v/>
          </cell>
          <cell r="G1615" t="str">
            <v>152g(0.76g×200粒)</v>
          </cell>
          <cell r="H1615" t="str">
            <v>瓶</v>
          </cell>
          <cell r="I1615" t="str">
            <v>广州澳柯葆贸易有限公司</v>
          </cell>
        </row>
        <row r="1616">
          <cell r="D1616">
            <v>182981</v>
          </cell>
          <cell r="E1616" t="str">
            <v>佳思敏牛乳高钙益生菌咬咬片（巧克力味）</v>
          </cell>
          <cell r="F1616" t="str">
            <v/>
          </cell>
          <cell r="G1616" t="str">
            <v>120g(2g×60)</v>
          </cell>
          <cell r="H1616" t="str">
            <v>瓶</v>
          </cell>
          <cell r="I1616" t="str">
            <v>广州澳柯葆贸易有限公司</v>
          </cell>
        </row>
        <row r="1617">
          <cell r="D1617">
            <v>182982</v>
          </cell>
          <cell r="E1617" t="str">
            <v>佳思敏牛乳高钙鱼油咬咬片(香草味）</v>
          </cell>
          <cell r="F1617" t="str">
            <v/>
          </cell>
          <cell r="G1617" t="str">
            <v>120g(2g×60)</v>
          </cell>
          <cell r="H1617" t="str">
            <v>瓶</v>
          </cell>
          <cell r="I1617" t="str">
            <v>广州澳柯葆贸易有限公司</v>
          </cell>
        </row>
        <row r="1618">
          <cell r="D1618">
            <v>182983</v>
          </cell>
          <cell r="E1618" t="str">
            <v>澳萃维水解胶原蛋白压片糖果</v>
          </cell>
          <cell r="F1618" t="str">
            <v/>
          </cell>
          <cell r="G1618" t="str">
            <v>75g（1.25g×60）</v>
          </cell>
          <cell r="H1618" t="str">
            <v>瓶</v>
          </cell>
          <cell r="I1618" t="str">
            <v>广州澳柯葆贸易有限公司</v>
          </cell>
        </row>
        <row r="1619">
          <cell r="D1619">
            <v>182984</v>
          </cell>
          <cell r="E1619" t="str">
            <v>澳萃维胶原蛋白粉固体饮料</v>
          </cell>
          <cell r="F1619" t="str">
            <v/>
          </cell>
          <cell r="G1619" t="str">
            <v>300g</v>
          </cell>
          <cell r="H1619" t="str">
            <v>罐</v>
          </cell>
          <cell r="I1619" t="str">
            <v>广州澳柯葆贸易有限公司</v>
          </cell>
        </row>
        <row r="1620">
          <cell r="D1620">
            <v>182985</v>
          </cell>
          <cell r="E1620" t="str">
            <v>澳萃维速溶植物蛋白粉固体饮料（巧克力味）</v>
          </cell>
          <cell r="F1620" t="str">
            <v/>
          </cell>
          <cell r="G1620" t="str">
            <v>375g</v>
          </cell>
          <cell r="H1620" t="str">
            <v>罐</v>
          </cell>
          <cell r="I1620" t="str">
            <v>广州澳柯葆贸易有限公司</v>
          </cell>
        </row>
        <row r="1621">
          <cell r="D1621">
            <v>182986</v>
          </cell>
          <cell r="E1621" t="str">
            <v>澳萃维速溶植物蛋白粉固体饮料（香草味）</v>
          </cell>
          <cell r="F1621" t="str">
            <v/>
          </cell>
          <cell r="G1621" t="str">
            <v>375g</v>
          </cell>
          <cell r="H1621" t="str">
            <v>件</v>
          </cell>
          <cell r="I1621" t="str">
            <v>广州澳柯葆贸易有限公司</v>
          </cell>
        </row>
        <row r="1622">
          <cell r="D1622">
            <v>182987</v>
          </cell>
          <cell r="E1622" t="str">
            <v>澳萃维速溶植物蛋白粉固体饮料（原味）</v>
          </cell>
          <cell r="F1622" t="str">
            <v/>
          </cell>
          <cell r="G1622" t="str">
            <v>375g</v>
          </cell>
          <cell r="H1622" t="str">
            <v>罐</v>
          </cell>
          <cell r="I1622" t="str">
            <v>广州澳柯葆贸易有限公司</v>
          </cell>
        </row>
        <row r="1623">
          <cell r="D1623">
            <v>182988</v>
          </cell>
          <cell r="E1623" t="str">
            <v>极塑椰子水复合果汁饮料浓浆</v>
          </cell>
          <cell r="F1623" t="str">
            <v/>
          </cell>
          <cell r="G1623" t="str">
            <v>750ml</v>
          </cell>
          <cell r="H1623" t="str">
            <v>瓶</v>
          </cell>
          <cell r="I1623" t="str">
            <v>广州澳柯葆贸易有限公司</v>
          </cell>
        </row>
        <row r="1624">
          <cell r="D1624">
            <v>182990</v>
          </cell>
          <cell r="E1624" t="str">
            <v>极塑奶昔粉固体饮料（覆盆子味）</v>
          </cell>
          <cell r="F1624" t="str">
            <v/>
          </cell>
          <cell r="G1624" t="str">
            <v>350g</v>
          </cell>
          <cell r="H1624" t="str">
            <v>罐</v>
          </cell>
          <cell r="I1624" t="str">
            <v>广州澳柯葆贸易有限公司</v>
          </cell>
        </row>
        <row r="1625">
          <cell r="D1625">
            <v>182992</v>
          </cell>
          <cell r="E1625" t="str">
            <v>极塑奶昔粉固体饮料（巧克力味）</v>
          </cell>
          <cell r="F1625" t="str">
            <v/>
          </cell>
          <cell r="G1625" t="str">
            <v>350g</v>
          </cell>
          <cell r="H1625" t="str">
            <v>罐</v>
          </cell>
          <cell r="I1625" t="str">
            <v>广州澳柯葆贸易有限公司</v>
          </cell>
        </row>
        <row r="1626">
          <cell r="D1626">
            <v>182995</v>
          </cell>
          <cell r="E1626" t="str">
            <v>极塑奶昔粉固体饮料（香草味）</v>
          </cell>
          <cell r="F1626" t="str">
            <v/>
          </cell>
          <cell r="G1626" t="str">
            <v>350g</v>
          </cell>
          <cell r="H1626" t="str">
            <v>罐</v>
          </cell>
          <cell r="I1626" t="str">
            <v>广州澳柯葆贸易有限公司</v>
          </cell>
        </row>
        <row r="1627">
          <cell r="D1627">
            <v>196028</v>
          </cell>
          <cell r="E1627" t="str">
            <v>红外额温计</v>
          </cell>
          <cell r="F1627" t="str">
            <v/>
          </cell>
          <cell r="G1627" t="str">
            <v>AET-R301</v>
          </cell>
          <cell r="H1627" t="str">
            <v>个</v>
          </cell>
          <cell r="I1627" t="str">
            <v>深圳市爱立康医疗股份有限公司</v>
          </cell>
        </row>
        <row r="1628">
          <cell r="D1628">
            <v>30931</v>
          </cell>
          <cell r="E1628" t="str">
            <v>仙人掌胃康胶囊</v>
          </cell>
          <cell r="F1628" t="str">
            <v/>
          </cell>
          <cell r="G1628" t="str">
            <v>0.4gx24粒</v>
          </cell>
          <cell r="H1628" t="str">
            <v>盒</v>
          </cell>
          <cell r="I1628" t="str">
            <v>贵州顺健制药有限公司(原：贵州安顺顺健制药厂)</v>
          </cell>
        </row>
        <row r="1629">
          <cell r="D1629">
            <v>52848</v>
          </cell>
          <cell r="E1629" t="str">
            <v>老人通便茶</v>
          </cell>
          <cell r="F1629" t="str">
            <v/>
          </cell>
          <cell r="G1629" t="str">
            <v>5gx10包</v>
          </cell>
          <cell r="H1629" t="str">
            <v>盒</v>
          </cell>
          <cell r="I1629" t="str">
            <v>广西金赛保健品有限责任公司</v>
          </cell>
        </row>
        <row r="1630">
          <cell r="D1630">
            <v>92708</v>
          </cell>
          <cell r="E1630" t="str">
            <v>穿心莲片</v>
          </cell>
          <cell r="F1630" t="str">
            <v/>
          </cell>
          <cell r="G1630" t="str">
            <v>20片(薄膜衣)</v>
          </cell>
          <cell r="H1630" t="str">
            <v>盒</v>
          </cell>
          <cell r="I1630" t="str">
            <v>广西嘉进药业有限公司</v>
          </cell>
        </row>
        <row r="1631">
          <cell r="D1631">
            <v>118814</v>
          </cell>
          <cell r="E1631" t="str">
            <v>血塞通分散片</v>
          </cell>
          <cell r="F1631" t="str">
            <v/>
          </cell>
          <cell r="G1631" t="str">
            <v>50mgx12片x4板</v>
          </cell>
          <cell r="H1631" t="str">
            <v>盒</v>
          </cell>
          <cell r="I1631" t="str">
            <v>云南植物药业有限公司</v>
          </cell>
        </row>
        <row r="1632">
          <cell r="D1632">
            <v>124845</v>
          </cell>
          <cell r="E1632" t="str">
            <v>金嗓子喉宝</v>
          </cell>
          <cell r="F1632" t="str">
            <v/>
          </cell>
          <cell r="G1632" t="str">
            <v>1.9gx12片</v>
          </cell>
          <cell r="H1632" t="str">
            <v>盒</v>
          </cell>
          <cell r="I1632" t="str">
            <v>广西金嗓子保健品有限公司</v>
          </cell>
        </row>
        <row r="1633">
          <cell r="D1633">
            <v>162624</v>
          </cell>
          <cell r="E1633" t="str">
            <v>豆笔祛痘印凝胶</v>
          </cell>
          <cell r="F1633" t="str">
            <v/>
          </cell>
          <cell r="G1633" t="str">
            <v>20g</v>
          </cell>
          <cell r="H1633" t="str">
            <v>盒</v>
          </cell>
          <cell r="I1633" t="str">
            <v>成都中青美业科技有限责任公司</v>
          </cell>
        </row>
        <row r="1634">
          <cell r="D1634">
            <v>168678</v>
          </cell>
          <cell r="E1634" t="str">
            <v>胆香鼻炎片</v>
          </cell>
          <cell r="F1634" t="str">
            <v/>
          </cell>
          <cell r="G1634" t="str">
            <v>0.31gx12片x2板（薄膜衣）</v>
          </cell>
          <cell r="H1634" t="str">
            <v>盒</v>
          </cell>
          <cell r="I1634" t="str">
            <v>深圳市泰康制药有限公司</v>
          </cell>
        </row>
        <row r="1635">
          <cell r="D1635">
            <v>172550</v>
          </cell>
          <cell r="E1635" t="str">
            <v>豆笔至臻控油洁面乳</v>
          </cell>
          <cell r="F1635" t="str">
            <v/>
          </cell>
          <cell r="G1635" t="str">
            <v>60g</v>
          </cell>
          <cell r="H1635" t="str">
            <v>支</v>
          </cell>
          <cell r="I1635" t="str">
            <v>成都中青美业科技有限责任公司</v>
          </cell>
        </row>
        <row r="1636">
          <cell r="D1636">
            <v>183133</v>
          </cell>
          <cell r="E1636" t="str">
            <v>天然胶乳橡胶避孕套（杜蕾斯）</v>
          </cell>
          <cell r="F1636" t="str">
            <v/>
          </cell>
          <cell r="G1636" t="str">
            <v>12只（润薄空气套）</v>
          </cell>
          <cell r="H1636" t="str">
            <v>盒</v>
          </cell>
          <cell r="I1636" t="str">
            <v>青岛伦敦杜蕾斯有限公司</v>
          </cell>
        </row>
        <row r="1637">
          <cell r="D1637">
            <v>205186</v>
          </cell>
          <cell r="E1637" t="str">
            <v>都乐牌清咽片</v>
          </cell>
          <cell r="F1637" t="str">
            <v>金嗓子喉宝都乐牌清咽片</v>
          </cell>
          <cell r="G1637" t="str">
            <v>2gx12片(铁盒)</v>
          </cell>
          <cell r="H1637" t="str">
            <v>盒</v>
          </cell>
          <cell r="I1637" t="str">
            <v>广西金嗓子保健品有限公司</v>
          </cell>
        </row>
        <row r="1638">
          <cell r="D1638">
            <v>181199</v>
          </cell>
          <cell r="E1638" t="str">
            <v>D-Sorb滴适宝营养饮液</v>
          </cell>
          <cell r="F1638" t="str">
            <v/>
          </cell>
          <cell r="G1638" t="str">
            <v>2.8ml</v>
          </cell>
          <cell r="H1638" t="str">
            <v>盒</v>
          </cell>
          <cell r="I1638" t="str">
            <v>加拿大天然维生素有限公司</v>
          </cell>
        </row>
        <row r="1639">
          <cell r="D1639">
            <v>182088</v>
          </cell>
          <cell r="E1639" t="str">
            <v>皮皮爽</v>
          </cell>
          <cell r="F1639" t="str">
            <v/>
          </cell>
          <cell r="G1639" t="str">
            <v>膏剂10g</v>
          </cell>
          <cell r="H1639" t="str">
            <v>盒</v>
          </cell>
          <cell r="I1639" t="str">
            <v>济南豪瑞生物技术有限公司</v>
          </cell>
        </row>
        <row r="1640">
          <cell r="D1640">
            <v>170067</v>
          </cell>
          <cell r="E1640" t="str">
            <v>磷霉素氨丁三醇颗粒</v>
          </cell>
          <cell r="F1640" t="str">
            <v/>
          </cell>
          <cell r="G1640" t="str">
            <v>3g(300万单位)</v>
          </cell>
          <cell r="H1640" t="str">
            <v>盒</v>
          </cell>
          <cell r="I1640" t="str">
            <v>Zambon Switzerland Ltd.</v>
          </cell>
        </row>
        <row r="1641">
          <cell r="D1641">
            <v>198884</v>
          </cell>
          <cell r="E1641" t="str">
            <v>医用外科口罩（儿童专用）</v>
          </cell>
          <cell r="F1641" t="str">
            <v/>
          </cell>
          <cell r="G1641" t="str">
            <v>非灭菌型  平面形 20只</v>
          </cell>
          <cell r="H1641" t="str">
            <v>袋</v>
          </cell>
          <cell r="I1641" t="str">
            <v>中山宇安医疗器械有限公司</v>
          </cell>
        </row>
        <row r="1642">
          <cell r="D1642">
            <v>197323</v>
          </cell>
          <cell r="E1642" t="str">
            <v>一次性使用医用口罩</v>
          </cell>
          <cell r="F1642" t="str">
            <v>伊藤良品口罩</v>
          </cell>
          <cell r="G1642" t="str">
            <v>N99牛仔蓝折叠式中号21cmx11.8cm（5只）</v>
          </cell>
          <cell r="H1642" t="str">
            <v>包</v>
          </cell>
          <cell r="I1642" t="str">
            <v>徐州贝德氏卫生用品有限公司</v>
          </cell>
        </row>
        <row r="1643">
          <cell r="D1643">
            <v>197324</v>
          </cell>
          <cell r="E1643" t="str">
            <v>一次性使用医用口罩</v>
          </cell>
          <cell r="F1643" t="str">
            <v>伊藤良品口罩</v>
          </cell>
          <cell r="G1643" t="str">
            <v>N99红色 折叠式大号23cmx13cm(5只)</v>
          </cell>
          <cell r="H1643" t="str">
            <v>包</v>
          </cell>
          <cell r="I1643" t="str">
            <v>徐州贝德氏卫生用品有限公司</v>
          </cell>
        </row>
        <row r="1644">
          <cell r="D1644">
            <v>197325</v>
          </cell>
          <cell r="E1644" t="str">
            <v>一次性使用医用口罩</v>
          </cell>
          <cell r="F1644" t="str">
            <v>伊藤良品口罩</v>
          </cell>
          <cell r="G1644" t="str">
            <v>N99白色折叠式大号23cmx13cm（5只）</v>
          </cell>
          <cell r="H1644" t="str">
            <v>包</v>
          </cell>
          <cell r="I1644" t="str">
            <v>徐州贝德氏卫生用品有限公司</v>
          </cell>
        </row>
        <row r="1645">
          <cell r="D1645">
            <v>197326</v>
          </cell>
          <cell r="E1645" t="str">
            <v>一次性使用医用口罩</v>
          </cell>
          <cell r="F1645" t="str">
            <v>伊藤良品口罩</v>
          </cell>
          <cell r="G1645" t="str">
            <v>N99卡通袋鼠折叠式小号16cmx10.5cm（5只）</v>
          </cell>
          <cell r="H1645" t="str">
            <v>包</v>
          </cell>
          <cell r="I1645" t="str">
            <v>徐州贝德氏卫生用品有限公司</v>
          </cell>
        </row>
        <row r="1646">
          <cell r="D1646">
            <v>153931</v>
          </cell>
          <cell r="E1646" t="str">
            <v>雅漾恒润保湿小套装</v>
          </cell>
          <cell r="F1646" t="str">
            <v/>
          </cell>
          <cell r="G1646" t="str">
            <v>喷雾50ml+保湿水100ml+保湿乳15ml</v>
          </cell>
          <cell r="H1646" t="str">
            <v>套</v>
          </cell>
          <cell r="I1646" t="str">
            <v>法国皮尔法伯雅漾护肤化妆品研制公司</v>
          </cell>
        </row>
        <row r="1647">
          <cell r="D1647">
            <v>157615</v>
          </cell>
          <cell r="E1647" t="str">
            <v>雅漾日间隔离乳SPF30PA+++</v>
          </cell>
          <cell r="F1647" t="str">
            <v/>
          </cell>
          <cell r="G1647" t="str">
            <v>40ml</v>
          </cell>
          <cell r="H1647" t="str">
            <v>支</v>
          </cell>
          <cell r="I1647" t="str">
            <v>法国皮尔法伯雅漾护肤化妆品研制公司</v>
          </cell>
        </row>
        <row r="1648">
          <cell r="D1648">
            <v>157618</v>
          </cell>
          <cell r="E1648" t="str">
            <v>雅漾修护舒缓保湿霜</v>
          </cell>
          <cell r="F1648" t="str">
            <v/>
          </cell>
          <cell r="G1648" t="str">
            <v>50g</v>
          </cell>
          <cell r="H1648" t="str">
            <v>支</v>
          </cell>
          <cell r="I1648" t="str">
            <v>法国皮尔法伯雅漾护肤化妆品研制公司</v>
          </cell>
        </row>
        <row r="1649">
          <cell r="D1649">
            <v>157621</v>
          </cell>
          <cell r="E1649" t="str">
            <v>雅漾净柔洁面摩丝</v>
          </cell>
          <cell r="F1649" t="str">
            <v/>
          </cell>
          <cell r="G1649" t="str">
            <v>150ml</v>
          </cell>
          <cell r="H1649" t="str">
            <v>支</v>
          </cell>
          <cell r="I1649" t="str">
            <v>法国皮尔法伯雅漾护肤化妆品研制公司</v>
          </cell>
        </row>
        <row r="1650">
          <cell r="D1650">
            <v>157622</v>
          </cell>
          <cell r="E1650" t="str">
            <v>雅漾活泉恒润保湿精华乳</v>
          </cell>
          <cell r="F1650" t="str">
            <v/>
          </cell>
          <cell r="G1650" t="str">
            <v>30ml</v>
          </cell>
          <cell r="H1650" t="str">
            <v>支</v>
          </cell>
          <cell r="I1650" t="str">
            <v>法国皮尔法伯雅漾护肤化妆品研制公司</v>
          </cell>
        </row>
        <row r="1651">
          <cell r="D1651">
            <v>157876</v>
          </cell>
          <cell r="E1651" t="str">
            <v>雅漾活泉恒润清爽保湿乳</v>
          </cell>
          <cell r="F1651" t="str">
            <v/>
          </cell>
          <cell r="G1651" t="str">
            <v>40ml</v>
          </cell>
          <cell r="H1651" t="str">
            <v>支</v>
          </cell>
          <cell r="I1651" t="str">
            <v>法国皮尔法伯雅漾护肤化妆品研制公司</v>
          </cell>
        </row>
        <row r="1652">
          <cell r="D1652">
            <v>157879</v>
          </cell>
          <cell r="E1652" t="str">
            <v>雅漾修颜抚纹眼霜</v>
          </cell>
          <cell r="F1652" t="str">
            <v/>
          </cell>
          <cell r="G1652" t="str">
            <v>15ml</v>
          </cell>
          <cell r="H1652" t="str">
            <v>支</v>
          </cell>
          <cell r="I1652" t="str">
            <v>法国皮尔法伯雅漾护肤化妆品研制公司</v>
          </cell>
        </row>
        <row r="1653">
          <cell r="D1653">
            <v>167440</v>
          </cell>
          <cell r="E1653" t="str">
            <v>雅漾活泉修护洁面乳</v>
          </cell>
          <cell r="F1653" t="str">
            <v/>
          </cell>
          <cell r="G1653" t="str">
            <v>200ml</v>
          </cell>
          <cell r="H1653" t="str">
            <v>支</v>
          </cell>
          <cell r="I1653" t="str">
            <v>法国皮尔法伯雅漾护肤化妆品研制公司</v>
          </cell>
        </row>
        <row r="1654">
          <cell r="D1654">
            <v>167441</v>
          </cell>
          <cell r="E1654" t="str">
            <v>雅漾舒缓特护洁面乳</v>
          </cell>
          <cell r="F1654" t="str">
            <v/>
          </cell>
          <cell r="G1654" t="str">
            <v>200ml</v>
          </cell>
          <cell r="H1654" t="str">
            <v>瓶</v>
          </cell>
          <cell r="I1654" t="str">
            <v>法国皮尔法伯雅漾护肤化妆品研制公司</v>
          </cell>
        </row>
        <row r="1655">
          <cell r="D1655">
            <v>167442</v>
          </cell>
          <cell r="E1655" t="str">
            <v>雅漾舒护活泉喷雾</v>
          </cell>
          <cell r="F1655" t="str">
            <v/>
          </cell>
          <cell r="G1655" t="str">
            <v>150ml</v>
          </cell>
          <cell r="H1655" t="str">
            <v>瓶</v>
          </cell>
          <cell r="I1655" t="str">
            <v>法国皮尔法伯雅漾护肤化妆品研制公司</v>
          </cell>
        </row>
        <row r="1656">
          <cell r="D1656">
            <v>167443</v>
          </cell>
          <cell r="E1656" t="str">
            <v>雅漾净润清爽卸妆水</v>
          </cell>
          <cell r="F1656" t="str">
            <v/>
          </cell>
          <cell r="G1656" t="str">
            <v>400ml</v>
          </cell>
          <cell r="H1656" t="str">
            <v>瓶</v>
          </cell>
          <cell r="I1656" t="str">
            <v>法国皮尔法伯雅漾护肤化妆品研制公司</v>
          </cell>
        </row>
        <row r="1657">
          <cell r="D1657">
            <v>167456</v>
          </cell>
          <cell r="E1657" t="str">
            <v>雅漾舒护活泉喷雾</v>
          </cell>
          <cell r="F1657" t="str">
            <v/>
          </cell>
          <cell r="G1657" t="str">
            <v>300ml</v>
          </cell>
          <cell r="H1657" t="str">
            <v>瓶</v>
          </cell>
          <cell r="I1657" t="str">
            <v>法国皮尔法伯雅漾护肤化妆品研制公司</v>
          </cell>
        </row>
        <row r="1658">
          <cell r="D1658">
            <v>167459</v>
          </cell>
          <cell r="E1658" t="str">
            <v>雅漾舒润净颜卸妆水</v>
          </cell>
          <cell r="F1658" t="str">
            <v/>
          </cell>
          <cell r="G1658" t="str">
            <v>400ml</v>
          </cell>
          <cell r="H1658" t="str">
            <v>瓶</v>
          </cell>
          <cell r="I1658" t="str">
            <v>法国皮尔法伯雅漾护肤化妆品研制公司</v>
          </cell>
        </row>
        <row r="1659">
          <cell r="D1659">
            <v>169978</v>
          </cell>
          <cell r="E1659" t="str">
            <v>雅漾平衡洁肤凝胶</v>
          </cell>
          <cell r="F1659" t="str">
            <v/>
          </cell>
          <cell r="G1659" t="str">
            <v>125ml</v>
          </cell>
          <cell r="H1659" t="str">
            <v>支</v>
          </cell>
          <cell r="I1659" t="str">
            <v>法国皮尔法伯雅漾护肤化妆品研制公司</v>
          </cell>
        </row>
        <row r="1660">
          <cell r="D1660">
            <v>169981</v>
          </cell>
          <cell r="E1660" t="str">
            <v>雅漾净柔爽肤水</v>
          </cell>
          <cell r="F1660" t="str">
            <v/>
          </cell>
          <cell r="G1660" t="str">
            <v>300ml</v>
          </cell>
          <cell r="H1660" t="str">
            <v>瓶</v>
          </cell>
          <cell r="I1660" t="str">
            <v>法国皮尔法伯雅漾护肤化妆品研制公司</v>
          </cell>
        </row>
        <row r="1661">
          <cell r="D1661">
            <v>174530</v>
          </cell>
          <cell r="E1661" t="str">
            <v>雅漾舒缓特护免洗洁面乳</v>
          </cell>
          <cell r="F1661" t="str">
            <v/>
          </cell>
          <cell r="G1661" t="str">
            <v>200ml</v>
          </cell>
          <cell r="H1661" t="str">
            <v>盒</v>
          </cell>
          <cell r="I1661" t="str">
            <v>法国皮尔法伯雅漾护肤化妆品研制公司</v>
          </cell>
        </row>
        <row r="1662">
          <cell r="D1662">
            <v>174532</v>
          </cell>
          <cell r="E1662" t="str">
            <v>雅漾舒缓特护保湿乳</v>
          </cell>
          <cell r="F1662" t="str">
            <v/>
          </cell>
          <cell r="G1662" t="str">
            <v>50ml</v>
          </cell>
          <cell r="H1662" t="str">
            <v>盒</v>
          </cell>
          <cell r="I1662" t="str">
            <v>法国皮尔法伯雅漾护肤化妆品研制公司</v>
          </cell>
        </row>
        <row r="1663">
          <cell r="D1663">
            <v>183654</v>
          </cell>
          <cell r="E1663" t="str">
            <v>雅漾恒润保湿精华乳</v>
          </cell>
          <cell r="F1663" t="str">
            <v/>
          </cell>
          <cell r="G1663" t="str">
            <v>30ml</v>
          </cell>
          <cell r="H1663" t="str">
            <v>瓶</v>
          </cell>
          <cell r="I1663" t="str">
            <v>法国皮尔法伯雅漾护肤化妆品研制公司</v>
          </cell>
        </row>
        <row r="1664">
          <cell r="D1664">
            <v>184515</v>
          </cell>
          <cell r="E1664" t="str">
            <v>雅漾焕彩透亮光感蜜粉</v>
          </cell>
          <cell r="F1664" t="str">
            <v/>
          </cell>
          <cell r="G1664" t="str">
            <v>9g</v>
          </cell>
          <cell r="H1664" t="str">
            <v>盒</v>
          </cell>
          <cell r="I1664" t="str">
            <v>法国皮尔法伯雅漾护肤化妆品研制公司</v>
          </cell>
        </row>
        <row r="1665">
          <cell r="D1665">
            <v>147172</v>
          </cell>
          <cell r="E1665" t="str">
            <v>百雀羚肌初赋活修护眼霜</v>
          </cell>
          <cell r="F1665" t="str">
            <v/>
          </cell>
          <cell r="G1665" t="str">
            <v>10g</v>
          </cell>
          <cell r="H1665" t="str">
            <v>瓶</v>
          </cell>
          <cell r="I1665" t="str">
            <v>上海百雀羚日用化学有限公司</v>
          </cell>
        </row>
        <row r="1666">
          <cell r="D1666">
            <v>166182</v>
          </cell>
          <cell r="E1666" t="str">
            <v>一叶子人参亮颜粉润面膜</v>
          </cell>
          <cell r="F1666" t="str">
            <v/>
          </cell>
          <cell r="G1666" t="str">
            <v>25ml</v>
          </cell>
          <cell r="H1666" t="str">
            <v>片</v>
          </cell>
          <cell r="I1666" t="str">
            <v>上海韩束化妆品有限公司</v>
          </cell>
        </row>
        <row r="1667">
          <cell r="D1667">
            <v>179834</v>
          </cell>
          <cell r="E1667" t="str">
            <v>小浣熊儿童柔润保湿护手霜</v>
          </cell>
          <cell r="F1667" t="str">
            <v/>
          </cell>
          <cell r="G1667" t="str">
            <v>70g</v>
          </cell>
          <cell r="H1667" t="str">
            <v>支</v>
          </cell>
          <cell r="I1667" t="str">
            <v>福建省梦娇兰日用化学品有限公司</v>
          </cell>
        </row>
        <row r="1668">
          <cell r="D1668">
            <v>185096</v>
          </cell>
          <cell r="E1668" t="str">
            <v>儿童维生素牙膏</v>
          </cell>
          <cell r="F1668" t="str">
            <v/>
          </cell>
          <cell r="G1668" t="str">
            <v>70g（亲亲草莓味）</v>
          </cell>
          <cell r="H1668" t="str">
            <v>盒</v>
          </cell>
          <cell r="I1668" t="str">
            <v>福建省梦娇兰日用化学品有限公司</v>
          </cell>
        </row>
        <row r="1669">
          <cell r="D1669">
            <v>185098</v>
          </cell>
          <cell r="E1669" t="str">
            <v>儿童清香水果味牙膏</v>
          </cell>
          <cell r="F1669" t="str">
            <v/>
          </cell>
          <cell r="G1669" t="str">
            <v>70g（鲜鲜橙子味）</v>
          </cell>
          <cell r="H1669" t="str">
            <v>盒</v>
          </cell>
          <cell r="I1669" t="str">
            <v>福建省梦娇兰日用化学品有限公司</v>
          </cell>
        </row>
        <row r="1670">
          <cell r="D1670">
            <v>185385</v>
          </cell>
          <cell r="E1670" t="str">
            <v>百雀羚肌初赋活至臻套装</v>
          </cell>
          <cell r="F1670" t="str">
            <v/>
          </cell>
          <cell r="G1670" t="str">
            <v>精华水90ml精华液90ml焕颜乳90ml抗皱菁华霜50g</v>
          </cell>
          <cell r="H1670" t="str">
            <v>套</v>
          </cell>
          <cell r="I1670" t="str">
            <v>上海百雀羚日用化学有限公司</v>
          </cell>
        </row>
        <row r="1671">
          <cell r="D1671">
            <v>145717</v>
          </cell>
          <cell r="E1671" t="str">
            <v>瑞舒伐他汀钙片</v>
          </cell>
          <cell r="F1671" t="str">
            <v/>
          </cell>
          <cell r="G1671" t="str">
            <v>10mgx7片</v>
          </cell>
          <cell r="H1671" t="str">
            <v>盒</v>
          </cell>
          <cell r="I1671" t="str">
            <v>瀚晖制药有限公司（原海正辉瑞制药有限公司）</v>
          </cell>
        </row>
        <row r="1672">
          <cell r="D1672">
            <v>207253</v>
          </cell>
          <cell r="E1672" t="str">
            <v>口服五维赖氨酸葡萄糖</v>
          </cell>
          <cell r="F1672" t="str">
            <v/>
          </cell>
          <cell r="G1672" t="str">
            <v>5gx20袋</v>
          </cell>
          <cell r="H1672" t="str">
            <v>盒</v>
          </cell>
          <cell r="I1672" t="str">
            <v>山东齐都药业有限公司</v>
          </cell>
        </row>
        <row r="1673">
          <cell r="D1673">
            <v>144701</v>
          </cell>
          <cell r="E1673" t="str">
            <v>PPT锁水保湿人体润滑剂</v>
          </cell>
          <cell r="F1673" t="str">
            <v/>
          </cell>
          <cell r="G1673" t="str">
            <v>60ml</v>
          </cell>
          <cell r="H1673" t="str">
            <v>瓶</v>
          </cell>
          <cell r="I1673" t="str">
            <v/>
          </cell>
        </row>
        <row r="1674">
          <cell r="D1674">
            <v>162002</v>
          </cell>
          <cell r="E1674" t="str">
            <v>天然维生素E软胶囊</v>
          </cell>
          <cell r="F1674" t="str">
            <v/>
          </cell>
          <cell r="G1674" t="str">
            <v>22.5g(500mgx45粒）</v>
          </cell>
          <cell r="H1674" t="str">
            <v>瓶</v>
          </cell>
          <cell r="I1674" t="str">
            <v>广州奈梵斯健康产品有限公司</v>
          </cell>
        </row>
        <row r="1675">
          <cell r="D1675">
            <v>162005</v>
          </cell>
          <cell r="E1675" t="str">
            <v>天然β-胡萝卜素软胶囊</v>
          </cell>
          <cell r="F1675" t="str">
            <v/>
          </cell>
          <cell r="G1675" t="str">
            <v>22.5g(500mgx45粒）</v>
          </cell>
          <cell r="H1675" t="str">
            <v>瓶</v>
          </cell>
          <cell r="I1675" t="str">
            <v>广州奈梵斯健康产品有限公司</v>
          </cell>
        </row>
        <row r="1676">
          <cell r="D1676">
            <v>165759</v>
          </cell>
          <cell r="E1676" t="str">
            <v>天然胶乳橡胶避孕套</v>
          </cell>
          <cell r="F1676" t="str">
            <v/>
          </cell>
          <cell r="G1676" t="str">
            <v>3片（质感超薄）异性光面粉红色香草味</v>
          </cell>
          <cell r="H1676" t="str">
            <v>盒</v>
          </cell>
          <cell r="I1676" t="str">
            <v>冈本株式会社(东京。日本)</v>
          </cell>
        </row>
        <row r="1677">
          <cell r="D1677">
            <v>166140</v>
          </cell>
          <cell r="E1677" t="str">
            <v>天然胶乳橡胶避孕套</v>
          </cell>
          <cell r="F1677" t="str">
            <v/>
          </cell>
          <cell r="G1677" t="str">
            <v>10片（冰感透薄）直行光面浅蓝色薄荷味</v>
          </cell>
          <cell r="H1677" t="str">
            <v>盒</v>
          </cell>
          <cell r="I1677" t="str">
            <v>冈本株式会社(东京。日本)</v>
          </cell>
        </row>
        <row r="1678">
          <cell r="D1678">
            <v>203929</v>
          </cell>
          <cell r="E1678" t="str">
            <v>医用外科口罩</v>
          </cell>
          <cell r="F1678" t="str">
            <v/>
          </cell>
          <cell r="G1678" t="str">
            <v>平面型 挂耳式 无菌 17.5cmx9.5cm 10只</v>
          </cell>
          <cell r="H1678" t="str">
            <v>袋</v>
          </cell>
          <cell r="I1678" t="str">
            <v>郑州天蓬实业有限公司</v>
          </cell>
        </row>
        <row r="1679">
          <cell r="D1679">
            <v>202153</v>
          </cell>
          <cell r="E1679" t="str">
            <v>一次性使用医用口罩</v>
          </cell>
          <cell r="F1679" t="str">
            <v/>
          </cell>
          <cell r="G1679" t="str">
            <v>平面型耳挂式(非无菌型)17.5cmx9.5cm 10只</v>
          </cell>
          <cell r="H1679" t="str">
            <v>袋</v>
          </cell>
          <cell r="I1679" t="str">
            <v>四川太极医疗器械有限公司</v>
          </cell>
        </row>
        <row r="1680">
          <cell r="D1680">
            <v>82651</v>
          </cell>
          <cell r="E1680" t="str">
            <v>可轻减肥胶囊</v>
          </cell>
          <cell r="F1680" t="str">
            <v/>
          </cell>
          <cell r="G1680" t="str">
            <v>0.35gx24粒</v>
          </cell>
          <cell r="H1680" t="str">
            <v>盒</v>
          </cell>
          <cell r="I1680" t="str">
            <v>武汉名实生物医药科技有限责任公司</v>
          </cell>
        </row>
        <row r="1681">
          <cell r="D1681">
            <v>88729</v>
          </cell>
          <cell r="E1681" t="str">
            <v>硒螺旋藻软胶囊</v>
          </cell>
          <cell r="F1681" t="str">
            <v/>
          </cell>
          <cell r="G1681" t="str">
            <v>100粒
</v>
          </cell>
          <cell r="H1681" t="str">
            <v>瓶</v>
          </cell>
          <cell r="I1681" t="str">
            <v>威海百合生物技术股份有限公司</v>
          </cell>
        </row>
        <row r="1682">
          <cell r="D1682">
            <v>128521</v>
          </cell>
          <cell r="E1682" t="str">
            <v>百合康牌天然维生素E软胶囊</v>
          </cell>
          <cell r="F1682" t="str">
            <v/>
          </cell>
          <cell r="G1682" t="str">
            <v>30g(0.5gx60粒)</v>
          </cell>
          <cell r="H1682" t="str">
            <v>瓶</v>
          </cell>
          <cell r="I1682" t="str">
            <v>威海百合生物技术股份有限公司</v>
          </cell>
        </row>
        <row r="1683">
          <cell r="D1683">
            <v>133385</v>
          </cell>
          <cell r="E1683" t="str">
            <v>纽斯康牌灵芝孢子油软胶囊</v>
          </cell>
          <cell r="F1683" t="str">
            <v/>
          </cell>
          <cell r="G1683" t="str">
            <v>21g（350mg/粒x60粒）</v>
          </cell>
          <cell r="H1683" t="str">
            <v>瓶</v>
          </cell>
          <cell r="I1683" t="str">
            <v>深圳纽斯康生物工程有限公司</v>
          </cell>
        </row>
        <row r="1684">
          <cell r="D1684">
            <v>159506</v>
          </cell>
          <cell r="E1684" t="str">
            <v>复合氨基酸维生素B1维生素B2片</v>
          </cell>
          <cell r="F1684" t="str">
            <v> </v>
          </cell>
          <cell r="G1684" t="str">
            <v>0.5gx60片</v>
          </cell>
          <cell r="H1684" t="str">
            <v>盒</v>
          </cell>
          <cell r="I1684" t="str">
            <v>威海百合生物技术股份有限公司</v>
          </cell>
        </row>
        <row r="1685">
          <cell r="D1685">
            <v>159508</v>
          </cell>
          <cell r="E1685" t="str">
            <v>黄芪红景天铬酵母软胶囊</v>
          </cell>
          <cell r="F1685" t="str">
            <v/>
          </cell>
          <cell r="G1685" t="str">
            <v>0.6gx60粒</v>
          </cell>
          <cell r="H1685" t="str">
            <v>盒</v>
          </cell>
          <cell r="I1685" t="str">
            <v>威海百合生物技术股份有限公司</v>
          </cell>
        </row>
        <row r="1686">
          <cell r="D1686">
            <v>159513</v>
          </cell>
          <cell r="E1686" t="str">
            <v>玫瑰花葡萄籽当归红花川芎维生素CE片</v>
          </cell>
          <cell r="F1686" t="str">
            <v/>
          </cell>
          <cell r="G1686" t="str">
            <v>0.75gx60片
</v>
          </cell>
          <cell r="H1686" t="str">
            <v>盒</v>
          </cell>
          <cell r="I1686" t="str">
            <v>威海百合生物技术股份有限公司</v>
          </cell>
        </row>
        <row r="1687">
          <cell r="D1687">
            <v>159514</v>
          </cell>
          <cell r="E1687" t="str">
            <v>羊胎盘当归丹参珍珠粉维生素E软胶囊</v>
          </cell>
          <cell r="F1687" t="str">
            <v/>
          </cell>
          <cell r="G1687" t="str">
            <v>0.5gx60粒</v>
          </cell>
          <cell r="H1687" t="str">
            <v>盒</v>
          </cell>
          <cell r="I1687" t="str">
            <v>威海百合生物技术股份有限公司</v>
          </cell>
        </row>
        <row r="1688">
          <cell r="D1688">
            <v>159517</v>
          </cell>
          <cell r="E1688" t="str">
            <v>共轭亚油酸绿茶肉碱软胶囊</v>
          </cell>
          <cell r="F1688" t="str">
            <v/>
          </cell>
          <cell r="G1688" t="str">
            <v>750mgx60粒</v>
          </cell>
          <cell r="H1688" t="str">
            <v>盒</v>
          </cell>
          <cell r="I1688" t="str">
            <v>威海百合生物技术股份有限公司</v>
          </cell>
        </row>
        <row r="1689">
          <cell r="D1689">
            <v>159521</v>
          </cell>
          <cell r="E1689" t="str">
            <v>维生素C维生素E片</v>
          </cell>
          <cell r="F1689" t="str">
            <v/>
          </cell>
          <cell r="G1689" t="str">
            <v>0.6gx60片</v>
          </cell>
          <cell r="H1689" t="str">
            <v>盒</v>
          </cell>
          <cell r="I1689" t="str">
            <v>威海百合生物技术股份有限公司</v>
          </cell>
        </row>
        <row r="1690">
          <cell r="D1690">
            <v>159536</v>
          </cell>
          <cell r="E1690" t="str">
            <v>钙镁片</v>
          </cell>
          <cell r="F1690" t="str">
            <v/>
          </cell>
          <cell r="G1690" t="str">
            <v>0.8gx60片</v>
          </cell>
          <cell r="H1690" t="str">
            <v>盒</v>
          </cell>
          <cell r="I1690" t="str">
            <v>威海百合生物技术股份有限公司</v>
          </cell>
        </row>
        <row r="1691">
          <cell r="D1691">
            <v>160067</v>
          </cell>
          <cell r="E1691" t="str">
            <v>百合康硒螺旋藻软胶囊</v>
          </cell>
          <cell r="F1691" t="str">
            <v/>
          </cell>
          <cell r="G1691" t="str">
            <v>0.5gx60粒</v>
          </cell>
          <cell r="H1691" t="str">
            <v>瓶</v>
          </cell>
          <cell r="I1691" t="str">
            <v>威海百合生物技术股份有限公司</v>
          </cell>
        </row>
        <row r="1692">
          <cell r="D1692">
            <v>169617</v>
          </cell>
          <cell r="E1692" t="str">
            <v>京润珍珠珍珠塑颜澈亮眼霜</v>
          </cell>
          <cell r="F1692" t="str">
            <v/>
          </cell>
          <cell r="G1692" t="str">
            <v>25g</v>
          </cell>
          <cell r="H1692" t="str">
            <v>盒</v>
          </cell>
          <cell r="I1692" t="str">
            <v>海南京润珍珠生物技术股份有限公司</v>
          </cell>
        </row>
        <row r="1693">
          <cell r="D1693">
            <v>190485</v>
          </cell>
          <cell r="E1693" t="str">
            <v>百合康牌维生素E软胶囊</v>
          </cell>
          <cell r="F1693" t="str">
            <v/>
          </cell>
          <cell r="G1693" t="str">
            <v>24g(400mgx60粒)</v>
          </cell>
          <cell r="H1693" t="str">
            <v>瓶</v>
          </cell>
          <cell r="I1693" t="str">
            <v>威海百合生物技术股份有限公司</v>
          </cell>
        </row>
        <row r="1694">
          <cell r="D1694">
            <v>133180</v>
          </cell>
          <cell r="E1694" t="str">
            <v>芪枣健胃茶</v>
          </cell>
          <cell r="F1694" t="str">
            <v/>
          </cell>
          <cell r="G1694" t="str">
            <v>5gx55袋</v>
          </cell>
          <cell r="H1694" t="str">
            <v>盒</v>
          </cell>
          <cell r="I1694" t="str">
            <v>厦门特伦生物药业有限公司</v>
          </cell>
        </row>
        <row r="1695">
          <cell r="D1695">
            <v>103984</v>
          </cell>
          <cell r="E1695" t="str">
            <v>妇洁康冲洗器</v>
          </cell>
          <cell r="F1695" t="str">
            <v/>
          </cell>
          <cell r="G1695" t="str">
            <v>50ml(附3支冲洗头)</v>
          </cell>
          <cell r="H1695" t="str">
            <v>盒</v>
          </cell>
          <cell r="I1695" t="str">
            <v>成都兰润生物科技有限公司</v>
          </cell>
        </row>
        <row r="1696">
          <cell r="D1696">
            <v>165665</v>
          </cell>
          <cell r="E1696" t="str">
            <v>洛施花舍玫瑰茶</v>
          </cell>
          <cell r="F1696" t="str">
            <v/>
          </cell>
          <cell r="G1696" t="str">
            <v>30g（花类代用茶）</v>
          </cell>
          <cell r="H1696" t="str">
            <v>盒</v>
          </cell>
          <cell r="I1696" t="str">
            <v>广东洛施食品有限公司</v>
          </cell>
        </row>
        <row r="1697">
          <cell r="D1697">
            <v>165673</v>
          </cell>
          <cell r="E1697" t="str">
            <v>洛施花舍玫瑰茶</v>
          </cell>
          <cell r="F1697" t="str">
            <v/>
          </cell>
          <cell r="G1697" t="str">
            <v>15g（花类代用茶）</v>
          </cell>
          <cell r="H1697" t="str">
            <v>盒</v>
          </cell>
          <cell r="I1697" t="str">
            <v>广东洛施食品有限公司</v>
          </cell>
        </row>
        <row r="1698">
          <cell r="D1698">
            <v>201498</v>
          </cell>
          <cell r="E1698" t="str">
            <v>舒肤佳香皂</v>
          </cell>
          <cell r="F1698" t="str">
            <v/>
          </cell>
          <cell r="G1698" t="str">
            <v>108g(纯白清香型)</v>
          </cell>
          <cell r="H1698" t="str">
            <v>快</v>
          </cell>
          <cell r="I1698" t="str">
            <v>广州宝洁有限公司</v>
          </cell>
        </row>
        <row r="1699">
          <cell r="D1699">
            <v>16215</v>
          </cell>
          <cell r="E1699" t="str">
            <v>复方川贝清喉喷雾剂</v>
          </cell>
          <cell r="F1699" t="str">
            <v/>
          </cell>
          <cell r="G1699" t="str">
            <v>20ml/瓶</v>
          </cell>
          <cell r="H1699" t="str">
            <v>盒</v>
          </cell>
          <cell r="I1699" t="str">
            <v>成都民意制药有限责任公司</v>
          </cell>
        </row>
        <row r="1700">
          <cell r="D1700">
            <v>157799</v>
          </cell>
          <cell r="E1700" t="str">
            <v>盐酸西替利嗪滴剂</v>
          </cell>
          <cell r="F1700" t="str">
            <v/>
          </cell>
          <cell r="G1700" t="str">
            <v>10ml：0.1gx1瓶</v>
          </cell>
          <cell r="H1700" t="str">
            <v>盒</v>
          </cell>
          <cell r="I1700" t="str">
            <v>成都民意制药有限责任公司</v>
          </cell>
        </row>
        <row r="1701">
          <cell r="D1701">
            <v>177528</v>
          </cell>
          <cell r="E1701" t="str">
            <v>隐形眼镜多功能护理液</v>
          </cell>
          <cell r="F1701" t="str">
            <v/>
          </cell>
          <cell r="G1701" t="str">
            <v>120ml</v>
          </cell>
          <cell r="H1701" t="str">
            <v>瓶</v>
          </cell>
          <cell r="I1701" t="str">
            <v>北京博士伦眼睛护理产品有限公司</v>
          </cell>
        </row>
        <row r="1702">
          <cell r="D1702">
            <v>177530</v>
          </cell>
          <cell r="E1702" t="str">
            <v>隐形眼镜多功能护理液</v>
          </cell>
          <cell r="F1702" t="str">
            <v/>
          </cell>
          <cell r="G1702" t="str">
            <v>500ml</v>
          </cell>
          <cell r="H1702" t="str">
            <v>瓶</v>
          </cell>
          <cell r="I1702" t="str">
            <v>北京博士伦眼睛护理产品有限公司</v>
          </cell>
        </row>
        <row r="1703">
          <cell r="D1703">
            <v>179119</v>
          </cell>
          <cell r="E1703" t="str">
            <v>隐形眼镜护理液（卫康）</v>
          </cell>
          <cell r="F1703" t="str">
            <v/>
          </cell>
          <cell r="G1703" t="str">
            <v>3C多功能500ml+125ml</v>
          </cell>
          <cell r="H1703" t="str">
            <v>套</v>
          </cell>
          <cell r="I1703" t="str">
            <v>上海卫康光学眼镜有限公司</v>
          </cell>
        </row>
        <row r="1704">
          <cell r="D1704">
            <v>179120</v>
          </cell>
          <cell r="E1704" t="str">
            <v>隐形眼镜护理液（卫康）</v>
          </cell>
          <cell r="F1704" t="str">
            <v/>
          </cell>
          <cell r="G1704" t="str">
            <v>3C多功能125ml</v>
          </cell>
          <cell r="H1704" t="str">
            <v>瓶</v>
          </cell>
          <cell r="I1704" t="str">
            <v>上海卫康光学眼镜有限公司</v>
          </cell>
        </row>
        <row r="1705">
          <cell r="D1705">
            <v>179121</v>
          </cell>
          <cell r="E1705" t="str">
            <v>隐形眼镜多功能护理液</v>
          </cell>
          <cell r="F1705" t="str">
            <v/>
          </cell>
          <cell r="G1705" t="str">
            <v>舒适型500ml+120ml</v>
          </cell>
          <cell r="H1705" t="str">
            <v>套</v>
          </cell>
          <cell r="I1705" t="str">
            <v>海昌隐形眼镜有限公司</v>
          </cell>
        </row>
        <row r="1706">
          <cell r="D1706">
            <v>179122</v>
          </cell>
          <cell r="E1706" t="str">
            <v>隐形眼镜多功能护理液</v>
          </cell>
          <cell r="F1706" t="str">
            <v/>
          </cell>
          <cell r="G1706" t="str">
            <v>舒适型120ml</v>
          </cell>
          <cell r="H1706" t="str">
            <v>瓶</v>
          </cell>
          <cell r="I1706" t="str">
            <v>海昌隐形眼镜有限公司</v>
          </cell>
        </row>
        <row r="1707">
          <cell r="D1707">
            <v>180376</v>
          </cell>
          <cell r="E1707" t="str">
            <v>软性亲水接触镜</v>
          </cell>
          <cell r="F1707" t="str">
            <v/>
          </cell>
          <cell r="G1707" t="str">
            <v>-1.75D×1片（半年抛弃型）</v>
          </cell>
          <cell r="H1707" t="str">
            <v>盒</v>
          </cell>
          <cell r="I1707" t="str">
            <v>北京博士伦眼睛护理产品有限公司</v>
          </cell>
        </row>
        <row r="1708">
          <cell r="D1708">
            <v>180377</v>
          </cell>
          <cell r="E1708" t="str">
            <v>软性亲水接触镜</v>
          </cell>
          <cell r="F1708" t="str">
            <v/>
          </cell>
          <cell r="G1708" t="str">
            <v>-2.00D×1片（半年抛弃型）</v>
          </cell>
          <cell r="H1708" t="str">
            <v>盒</v>
          </cell>
          <cell r="I1708" t="str">
            <v>北京博士伦眼睛护理产品有限公司</v>
          </cell>
        </row>
        <row r="1709">
          <cell r="D1709">
            <v>180378</v>
          </cell>
          <cell r="E1709" t="str">
            <v>软性亲水接触镜</v>
          </cell>
          <cell r="F1709" t="str">
            <v/>
          </cell>
          <cell r="G1709" t="str">
            <v>-2.25D×1片（半年抛弃型）</v>
          </cell>
          <cell r="H1709" t="str">
            <v>盒</v>
          </cell>
          <cell r="I1709" t="str">
            <v>北京博士伦眼睛护理产品有限公司</v>
          </cell>
        </row>
        <row r="1710">
          <cell r="D1710">
            <v>180379</v>
          </cell>
          <cell r="E1710" t="str">
            <v>软性亲水接触镜</v>
          </cell>
          <cell r="F1710" t="str">
            <v/>
          </cell>
          <cell r="G1710" t="str">
            <v>-2.75D×1片（半年抛弃型）</v>
          </cell>
          <cell r="H1710" t="str">
            <v>盒</v>
          </cell>
          <cell r="I1710" t="str">
            <v>北京博士伦眼睛护理产品有限公司</v>
          </cell>
        </row>
        <row r="1711">
          <cell r="D1711">
            <v>180380</v>
          </cell>
          <cell r="E1711" t="str">
            <v>软性亲水接触镜</v>
          </cell>
          <cell r="F1711" t="str">
            <v/>
          </cell>
          <cell r="G1711" t="str">
            <v>-3.00D×1片（半年抛弃型）</v>
          </cell>
          <cell r="H1711" t="str">
            <v>盒</v>
          </cell>
          <cell r="I1711" t="str">
            <v>北京博士伦眼睛护理产品有限公司</v>
          </cell>
        </row>
        <row r="1712">
          <cell r="D1712">
            <v>180381</v>
          </cell>
          <cell r="E1712" t="str">
            <v>软性亲水接触镜</v>
          </cell>
          <cell r="F1712" t="str">
            <v/>
          </cell>
          <cell r="G1712" t="str">
            <v>-3.75D×1片（半年抛弃型）</v>
          </cell>
          <cell r="H1712" t="str">
            <v>盒</v>
          </cell>
          <cell r="I1712" t="str">
            <v>北京博士伦眼睛护理产品有限公司</v>
          </cell>
        </row>
        <row r="1713">
          <cell r="D1713">
            <v>180382</v>
          </cell>
          <cell r="E1713" t="str">
            <v>软性亲水接触镜</v>
          </cell>
          <cell r="F1713" t="str">
            <v/>
          </cell>
          <cell r="G1713" t="str">
            <v>-4.00D×1片（半年抛弃型）</v>
          </cell>
          <cell r="H1713" t="str">
            <v>盒</v>
          </cell>
          <cell r="I1713" t="str">
            <v>北京博士伦眼睛护理产品有限公司</v>
          </cell>
        </row>
        <row r="1714">
          <cell r="D1714">
            <v>180383</v>
          </cell>
          <cell r="E1714" t="str">
            <v>软性亲水接触镜</v>
          </cell>
          <cell r="F1714" t="str">
            <v/>
          </cell>
          <cell r="G1714" t="str">
            <v>-3.25D×1片（半年抛弃型）</v>
          </cell>
          <cell r="H1714" t="str">
            <v>盒</v>
          </cell>
          <cell r="I1714" t="str">
            <v>北京博士伦眼睛护理产品有限公司</v>
          </cell>
        </row>
        <row r="1715">
          <cell r="D1715">
            <v>180384</v>
          </cell>
          <cell r="E1715" t="str">
            <v>软性亲水接触镜</v>
          </cell>
          <cell r="F1715" t="str">
            <v/>
          </cell>
          <cell r="G1715" t="str">
            <v>-4.25D×1片（半年抛弃型）</v>
          </cell>
          <cell r="H1715" t="str">
            <v>盒</v>
          </cell>
          <cell r="I1715" t="str">
            <v>北京博士伦眼睛护理产品有限公司</v>
          </cell>
        </row>
        <row r="1716">
          <cell r="D1716">
            <v>180385</v>
          </cell>
          <cell r="E1716" t="str">
            <v>软性亲水接触镜</v>
          </cell>
          <cell r="F1716" t="str">
            <v/>
          </cell>
          <cell r="G1716" t="str">
            <v>-4.75D×1片（半年抛弃型）</v>
          </cell>
          <cell r="H1716" t="str">
            <v>盒</v>
          </cell>
          <cell r="I1716" t="str">
            <v>北京博士伦眼睛护理产品有限公司</v>
          </cell>
        </row>
        <row r="1717">
          <cell r="D1717">
            <v>180386</v>
          </cell>
          <cell r="E1717" t="str">
            <v>软性亲水接触镜</v>
          </cell>
          <cell r="F1717" t="str">
            <v/>
          </cell>
          <cell r="G1717" t="str">
            <v>-4.50D×1片（半年抛弃型）</v>
          </cell>
          <cell r="H1717" t="str">
            <v>盒</v>
          </cell>
          <cell r="I1717" t="str">
            <v>北京博士伦眼睛护理产品有限公司</v>
          </cell>
        </row>
        <row r="1718">
          <cell r="D1718">
            <v>180387</v>
          </cell>
          <cell r="E1718" t="str">
            <v>软性亲水接触镜</v>
          </cell>
          <cell r="F1718" t="str">
            <v/>
          </cell>
          <cell r="G1718" t="str">
            <v>-5.00D×1片（半年抛弃型）</v>
          </cell>
          <cell r="H1718" t="str">
            <v>盒</v>
          </cell>
          <cell r="I1718" t="str">
            <v>北京博士伦眼睛护理产品有限公司</v>
          </cell>
        </row>
        <row r="1719">
          <cell r="D1719">
            <v>180388</v>
          </cell>
          <cell r="E1719" t="str">
            <v>软性亲水接触镜</v>
          </cell>
          <cell r="F1719" t="str">
            <v/>
          </cell>
          <cell r="G1719" t="str">
            <v>-5.25D×1片（半年抛弃型）</v>
          </cell>
          <cell r="H1719" t="str">
            <v>盒</v>
          </cell>
          <cell r="I1719" t="str">
            <v>北京博士伦眼睛护理产品有限公司</v>
          </cell>
        </row>
        <row r="1720">
          <cell r="D1720">
            <v>180389</v>
          </cell>
          <cell r="E1720" t="str">
            <v>软性亲水接触镜</v>
          </cell>
          <cell r="F1720" t="str">
            <v/>
          </cell>
          <cell r="G1720" t="str">
            <v>-5.50D×1片（半年抛弃型）</v>
          </cell>
          <cell r="H1720" t="str">
            <v>盒</v>
          </cell>
          <cell r="I1720" t="str">
            <v>北京博士伦眼睛护理产品有限公司</v>
          </cell>
        </row>
        <row r="1721">
          <cell r="D1721">
            <v>180391</v>
          </cell>
          <cell r="E1721" t="str">
            <v>软性亲水接触镜</v>
          </cell>
          <cell r="F1721" t="str">
            <v/>
          </cell>
          <cell r="G1721" t="str">
            <v>-5.75D×1片（半年抛弃型）</v>
          </cell>
          <cell r="H1721" t="str">
            <v>盒</v>
          </cell>
          <cell r="I1721" t="str">
            <v>北京博士伦眼睛护理产品有限公司</v>
          </cell>
        </row>
        <row r="1722">
          <cell r="D1722">
            <v>180392</v>
          </cell>
          <cell r="E1722" t="str">
            <v>软性亲水接触镜</v>
          </cell>
          <cell r="F1722" t="str">
            <v/>
          </cell>
          <cell r="G1722" t="str">
            <v>-6.00D×1片（半年抛弃型）</v>
          </cell>
          <cell r="H1722" t="str">
            <v>盒</v>
          </cell>
          <cell r="I1722" t="str">
            <v>北京博士伦眼睛护理产品有限公司</v>
          </cell>
        </row>
        <row r="1723">
          <cell r="D1723">
            <v>180393</v>
          </cell>
          <cell r="E1723" t="str">
            <v>软性亲水接触镜</v>
          </cell>
          <cell r="F1723" t="str">
            <v/>
          </cell>
          <cell r="G1723" t="str">
            <v>-6.50D×1片（半年抛弃型）</v>
          </cell>
          <cell r="H1723" t="str">
            <v>盒</v>
          </cell>
          <cell r="I1723" t="str">
            <v>北京博士伦眼睛护理产品有限公司</v>
          </cell>
        </row>
        <row r="1724">
          <cell r="D1724">
            <v>180394</v>
          </cell>
          <cell r="E1724" t="str">
            <v>软性亲水接触镜</v>
          </cell>
          <cell r="F1724" t="str">
            <v/>
          </cell>
          <cell r="G1724" t="str">
            <v>-7.00D×1片（半年抛弃型）</v>
          </cell>
          <cell r="H1724" t="str">
            <v>盒</v>
          </cell>
          <cell r="I1724" t="str">
            <v>北京博士伦眼睛护理产品有限公司</v>
          </cell>
        </row>
        <row r="1725">
          <cell r="D1725">
            <v>180395</v>
          </cell>
          <cell r="E1725" t="str">
            <v>软性亲水接触镜</v>
          </cell>
          <cell r="F1725" t="str">
            <v/>
          </cell>
          <cell r="G1725" t="str">
            <v>-2.50D×1片（半年抛弃型）</v>
          </cell>
          <cell r="H1725" t="str">
            <v>盒</v>
          </cell>
          <cell r="I1725" t="str">
            <v>北京博士伦眼睛护理产品有限公司</v>
          </cell>
        </row>
        <row r="1726">
          <cell r="D1726">
            <v>180396</v>
          </cell>
          <cell r="E1726" t="str">
            <v>软性亲水接触镜</v>
          </cell>
          <cell r="F1726" t="str">
            <v/>
          </cell>
          <cell r="G1726" t="str">
            <v>-3.50D×1片（半年抛弃型）</v>
          </cell>
          <cell r="H1726" t="str">
            <v>盒</v>
          </cell>
          <cell r="I1726" t="str">
            <v>北京博士伦眼睛护理产品有限公司</v>
          </cell>
        </row>
        <row r="1727">
          <cell r="D1727">
            <v>180444</v>
          </cell>
          <cell r="E1727" t="str">
            <v>软性亲水接触镜</v>
          </cell>
          <cell r="F1727" t="str">
            <v/>
          </cell>
          <cell r="G1727" t="str">
            <v>-7.00D×3片月抛（V-clear）</v>
          </cell>
          <cell r="H1727" t="str">
            <v>盒</v>
          </cell>
          <cell r="I1727" t="str">
            <v>海昌隐形眼镜有限公司</v>
          </cell>
        </row>
        <row r="1728">
          <cell r="D1728">
            <v>180445</v>
          </cell>
          <cell r="E1728" t="str">
            <v>软性亲水接触镜</v>
          </cell>
          <cell r="F1728" t="str">
            <v/>
          </cell>
          <cell r="G1728" t="str">
            <v>-6.50D×3片月抛（V-clear）</v>
          </cell>
          <cell r="H1728" t="str">
            <v>盒</v>
          </cell>
          <cell r="I1728" t="str">
            <v>海昌隐形眼镜有限公司</v>
          </cell>
        </row>
        <row r="1729">
          <cell r="D1729">
            <v>180446</v>
          </cell>
          <cell r="E1729" t="str">
            <v>软性亲水接触镜</v>
          </cell>
          <cell r="F1729" t="str">
            <v/>
          </cell>
          <cell r="G1729" t="str">
            <v>-6.00D×3片月抛（V-clear）</v>
          </cell>
          <cell r="H1729" t="str">
            <v>盒</v>
          </cell>
          <cell r="I1729" t="str">
            <v>海昌隐形眼镜有限公司</v>
          </cell>
        </row>
        <row r="1730">
          <cell r="D1730">
            <v>180447</v>
          </cell>
          <cell r="E1730" t="str">
            <v>软性亲水接触镜</v>
          </cell>
          <cell r="F1730" t="str">
            <v/>
          </cell>
          <cell r="G1730" t="str">
            <v>-5.75D×3片月抛（V-clear）</v>
          </cell>
          <cell r="H1730" t="str">
            <v>盒</v>
          </cell>
          <cell r="I1730" t="str">
            <v>海昌隐形眼镜有限公司</v>
          </cell>
        </row>
        <row r="1731">
          <cell r="D1731">
            <v>180448</v>
          </cell>
          <cell r="E1731" t="str">
            <v>软性亲水接触镜</v>
          </cell>
          <cell r="F1731" t="str">
            <v/>
          </cell>
          <cell r="G1731" t="str">
            <v>-5.50D×3片月抛（V-clear）</v>
          </cell>
          <cell r="H1731" t="str">
            <v>盒</v>
          </cell>
          <cell r="I1731" t="str">
            <v>海昌隐形眼镜有限公司</v>
          </cell>
        </row>
        <row r="1732">
          <cell r="D1732">
            <v>180449</v>
          </cell>
          <cell r="E1732" t="str">
            <v>软性亲水接触镜</v>
          </cell>
          <cell r="F1732" t="str">
            <v/>
          </cell>
          <cell r="G1732" t="str">
            <v>-5.25D×3片月抛（V-clear）</v>
          </cell>
          <cell r="H1732" t="str">
            <v>盒</v>
          </cell>
          <cell r="I1732" t="str">
            <v>海昌隐形眼镜有限公司</v>
          </cell>
        </row>
        <row r="1733">
          <cell r="D1733">
            <v>180450</v>
          </cell>
          <cell r="E1733" t="str">
            <v>软性亲水接触镜</v>
          </cell>
          <cell r="F1733" t="str">
            <v/>
          </cell>
          <cell r="G1733" t="str">
            <v>-5.00D×3片月抛（V-clear）</v>
          </cell>
          <cell r="H1733" t="str">
            <v>盒</v>
          </cell>
          <cell r="I1733" t="str">
            <v>海昌隐形眼镜有限公司</v>
          </cell>
        </row>
        <row r="1734">
          <cell r="D1734">
            <v>180451</v>
          </cell>
          <cell r="E1734" t="str">
            <v>软性亲水接触镜</v>
          </cell>
          <cell r="F1734" t="str">
            <v/>
          </cell>
          <cell r="G1734" t="str">
            <v>-4.75D×3片月抛（V-clear）</v>
          </cell>
          <cell r="H1734" t="str">
            <v>盒</v>
          </cell>
          <cell r="I1734" t="str">
            <v>海昌隐形眼镜有限公司</v>
          </cell>
        </row>
        <row r="1735">
          <cell r="D1735">
            <v>180452</v>
          </cell>
          <cell r="E1735" t="str">
            <v>软性亲水接触镜</v>
          </cell>
          <cell r="F1735" t="str">
            <v/>
          </cell>
          <cell r="G1735" t="str">
            <v>-4.50D×3片月抛（V-clear）</v>
          </cell>
          <cell r="H1735" t="str">
            <v>盒</v>
          </cell>
          <cell r="I1735" t="str">
            <v>海昌隐形眼镜有限公司</v>
          </cell>
        </row>
        <row r="1736">
          <cell r="D1736">
            <v>180453</v>
          </cell>
          <cell r="E1736" t="str">
            <v>软性亲水接触镜</v>
          </cell>
          <cell r="F1736" t="str">
            <v/>
          </cell>
          <cell r="G1736" t="str">
            <v>-4.25D×3片月抛（V-clear）</v>
          </cell>
          <cell r="H1736" t="str">
            <v>盒</v>
          </cell>
          <cell r="I1736" t="str">
            <v>海昌隐形眼镜有限公司</v>
          </cell>
        </row>
        <row r="1737">
          <cell r="D1737">
            <v>180454</v>
          </cell>
          <cell r="E1737" t="str">
            <v>软性亲水接触镜</v>
          </cell>
          <cell r="F1737" t="str">
            <v/>
          </cell>
          <cell r="G1737" t="str">
            <v>-4.00D×3片月抛（V-clear）</v>
          </cell>
          <cell r="H1737" t="str">
            <v>盒</v>
          </cell>
          <cell r="I1737" t="str">
            <v>海昌隐形眼镜有限公司</v>
          </cell>
        </row>
        <row r="1738">
          <cell r="D1738">
            <v>180455</v>
          </cell>
          <cell r="E1738" t="str">
            <v>软性亲水接触镜</v>
          </cell>
          <cell r="F1738" t="str">
            <v/>
          </cell>
          <cell r="G1738" t="str">
            <v>-3.75D×3片月抛（V-clear）</v>
          </cell>
          <cell r="H1738" t="str">
            <v>盒</v>
          </cell>
          <cell r="I1738" t="str">
            <v>海昌隐形眼镜有限公司</v>
          </cell>
        </row>
        <row r="1739">
          <cell r="D1739">
            <v>180456</v>
          </cell>
          <cell r="E1739" t="str">
            <v>软性亲水接触镜</v>
          </cell>
          <cell r="F1739" t="str">
            <v/>
          </cell>
          <cell r="G1739" t="str">
            <v>-3.25D×3片月抛（V-clear）</v>
          </cell>
          <cell r="H1739" t="str">
            <v>盒</v>
          </cell>
          <cell r="I1739" t="str">
            <v>海昌隐形眼镜有限公司</v>
          </cell>
        </row>
        <row r="1740">
          <cell r="D1740">
            <v>180457</v>
          </cell>
          <cell r="E1740" t="str">
            <v>软性亲水接触镜</v>
          </cell>
          <cell r="F1740" t="str">
            <v/>
          </cell>
          <cell r="G1740" t="str">
            <v>-3.00D×3片月抛（V-clear）</v>
          </cell>
          <cell r="H1740" t="str">
            <v>盒</v>
          </cell>
          <cell r="I1740" t="str">
            <v>海昌隐形眼镜有限公司</v>
          </cell>
        </row>
        <row r="1741">
          <cell r="D1741">
            <v>180458</v>
          </cell>
          <cell r="E1741" t="str">
            <v>软性亲水接触镜</v>
          </cell>
          <cell r="F1741" t="str">
            <v/>
          </cell>
          <cell r="G1741" t="str">
            <v>-2.75D×3片月抛（V-clear）</v>
          </cell>
          <cell r="H1741" t="str">
            <v>盒</v>
          </cell>
          <cell r="I1741" t="str">
            <v>海昌隐形眼镜有限公司</v>
          </cell>
        </row>
        <row r="1742">
          <cell r="D1742">
            <v>180459</v>
          </cell>
          <cell r="E1742" t="str">
            <v>软性亲水接触镜</v>
          </cell>
          <cell r="F1742" t="str">
            <v/>
          </cell>
          <cell r="G1742" t="str">
            <v>-3.50D×3片月抛（V-clear）</v>
          </cell>
          <cell r="H1742" t="str">
            <v>盒</v>
          </cell>
          <cell r="I1742" t="str">
            <v>海昌隐形眼镜有限公司</v>
          </cell>
        </row>
        <row r="1743">
          <cell r="D1743">
            <v>180460</v>
          </cell>
          <cell r="E1743" t="str">
            <v>软性亲水接触镜</v>
          </cell>
          <cell r="F1743" t="str">
            <v/>
          </cell>
          <cell r="G1743" t="str">
            <v>-2.50D×3片月抛（V-clear）</v>
          </cell>
          <cell r="H1743" t="str">
            <v>盒</v>
          </cell>
          <cell r="I1743" t="str">
            <v>海昌隐形眼镜有限公司</v>
          </cell>
        </row>
        <row r="1744">
          <cell r="D1744">
            <v>180461</v>
          </cell>
          <cell r="E1744" t="str">
            <v>软性亲水接触镜</v>
          </cell>
          <cell r="F1744" t="str">
            <v/>
          </cell>
          <cell r="G1744" t="str">
            <v>-2.25D×3片月抛（V-clear）</v>
          </cell>
          <cell r="H1744" t="str">
            <v>盒</v>
          </cell>
          <cell r="I1744" t="str">
            <v>海昌隐形眼镜有限公司</v>
          </cell>
        </row>
        <row r="1745">
          <cell r="D1745">
            <v>180462</v>
          </cell>
          <cell r="E1745" t="str">
            <v>软性亲水接触镜</v>
          </cell>
          <cell r="F1745" t="str">
            <v/>
          </cell>
          <cell r="G1745" t="str">
            <v>-2.00D×3片月抛（V-clear）</v>
          </cell>
          <cell r="H1745" t="str">
            <v>盒</v>
          </cell>
          <cell r="I1745" t="str">
            <v>海昌隐形眼镜有限公司</v>
          </cell>
        </row>
        <row r="1746">
          <cell r="D1746">
            <v>180463</v>
          </cell>
          <cell r="E1746" t="str">
            <v>软性亲水接触镜</v>
          </cell>
          <cell r="F1746" t="str">
            <v/>
          </cell>
          <cell r="G1746" t="str">
            <v>-1.75D×3片月抛（V-clear）</v>
          </cell>
          <cell r="H1746" t="str">
            <v>盒</v>
          </cell>
          <cell r="I1746" t="str">
            <v>海昌隐形眼镜有限公司</v>
          </cell>
        </row>
        <row r="1747">
          <cell r="D1747">
            <v>198122</v>
          </cell>
          <cell r="E1747" t="str">
            <v>一次性使用医用口罩</v>
          </cell>
          <cell r="F1747" t="str">
            <v/>
          </cell>
          <cell r="G1747" t="str">
            <v>50只(17.5cmx9.5cm-S非无菌型)</v>
          </cell>
          <cell r="H1747" t="str">
            <v>盒</v>
          </cell>
          <cell r="I1747" t="str">
            <v>四川省乐至贵均卫生材料有限公司</v>
          </cell>
        </row>
        <row r="1748">
          <cell r="D1748">
            <v>69773</v>
          </cell>
          <cell r="E1748" t="str">
            <v>医用退热贴</v>
          </cell>
          <cell r="F1748" t="str">
            <v/>
          </cell>
          <cell r="G1748" t="str">
            <v>6片(儿童型)(小林冰宝贴)</v>
          </cell>
          <cell r="H1748" t="str">
            <v>袋</v>
          </cell>
          <cell r="I1748" t="str">
            <v>合肥小林日用品有限公司</v>
          </cell>
        </row>
        <row r="1749">
          <cell r="D1749">
            <v>151215</v>
          </cell>
          <cell r="E1749" t="str">
            <v>爽口喉片（柠檬味）</v>
          </cell>
          <cell r="F1749" t="str">
            <v/>
          </cell>
          <cell r="G1749" t="str">
            <v>40g（无糖型维C）</v>
          </cell>
          <cell r="H1749" t="str">
            <v>瓶</v>
          </cell>
          <cell r="I1749" t="str">
            <v>广东新乐食品有限公司</v>
          </cell>
        </row>
        <row r="1750">
          <cell r="D1750">
            <v>151216</v>
          </cell>
          <cell r="E1750" t="str">
            <v>爽口喉片（芒果味）</v>
          </cell>
          <cell r="F1750" t="str">
            <v/>
          </cell>
          <cell r="G1750" t="str">
            <v>40g（无糖型维C）</v>
          </cell>
          <cell r="H1750" t="str">
            <v>瓶</v>
          </cell>
          <cell r="I1750" t="str">
            <v>广东新乐食品有限公司</v>
          </cell>
        </row>
        <row r="1751">
          <cell r="D1751">
            <v>151217</v>
          </cell>
          <cell r="E1751" t="str">
            <v>爽口喉片（正梅味）</v>
          </cell>
          <cell r="F1751" t="str">
            <v/>
          </cell>
          <cell r="G1751" t="str">
            <v>40g（不含香精维C）</v>
          </cell>
          <cell r="H1751" t="str">
            <v>瓶</v>
          </cell>
          <cell r="I1751" t="str">
            <v>广东新乐食品有限公司</v>
          </cell>
        </row>
        <row r="1752">
          <cell r="D1752">
            <v>151218</v>
          </cell>
          <cell r="E1752" t="str">
            <v>爽口喉片（山楂味）</v>
          </cell>
          <cell r="F1752" t="str">
            <v/>
          </cell>
          <cell r="G1752" t="str">
            <v>40g（不含香精维C）</v>
          </cell>
          <cell r="H1752" t="str">
            <v>瓶</v>
          </cell>
          <cell r="I1752" t="str">
            <v>广东新乐食品有限公司</v>
          </cell>
        </row>
        <row r="1753">
          <cell r="D1753">
            <v>151220</v>
          </cell>
          <cell r="E1753" t="str">
            <v>爽口喉片（西瓜味）</v>
          </cell>
          <cell r="F1753" t="str">
            <v/>
          </cell>
          <cell r="G1753" t="str">
            <v>40g（无糖型维C）</v>
          </cell>
          <cell r="H1753" t="str">
            <v>瓶</v>
          </cell>
          <cell r="I1753" t="str">
            <v>广东新乐食品有限公司</v>
          </cell>
        </row>
        <row r="1754">
          <cell r="D1754">
            <v>151221</v>
          </cell>
          <cell r="E1754" t="str">
            <v>爽口喉片（薄荷味）</v>
          </cell>
          <cell r="F1754" t="str">
            <v/>
          </cell>
          <cell r="G1754" t="str">
            <v>40g（无糖型维C）</v>
          </cell>
          <cell r="H1754" t="str">
            <v>瓶</v>
          </cell>
          <cell r="I1754" t="str">
            <v>广东新乐食品有限公司</v>
          </cell>
        </row>
        <row r="1755">
          <cell r="D1755">
            <v>163617</v>
          </cell>
          <cell r="E1755" t="str">
            <v>维C金银花露</v>
          </cell>
          <cell r="F1755" t="str">
            <v/>
          </cell>
          <cell r="G1755" t="str">
            <v>340ml</v>
          </cell>
          <cell r="H1755" t="str">
            <v>瓶</v>
          </cell>
          <cell r="I1755" t="str">
            <v>咸宁市天源生物科技有限责任公司</v>
          </cell>
        </row>
        <row r="1756">
          <cell r="D1756">
            <v>164952</v>
          </cell>
          <cell r="E1756" t="str">
            <v>东鹏特饮（原名：东鹏特饮（维生素功能饮料））</v>
          </cell>
          <cell r="F1756" t="str">
            <v/>
          </cell>
          <cell r="G1756" t="str">
            <v>250ml/瓶</v>
          </cell>
          <cell r="H1756" t="str">
            <v>瓶</v>
          </cell>
          <cell r="I1756" t="str">
            <v>广州市东鹏食品饮料有限公司</v>
          </cell>
        </row>
        <row r="1757">
          <cell r="D1757">
            <v>168293</v>
          </cell>
          <cell r="E1757" t="str">
            <v>甜橙味奶酥片</v>
          </cell>
          <cell r="F1757" t="str">
            <v/>
          </cell>
          <cell r="G1757" t="str">
            <v>60g</v>
          </cell>
          <cell r="H1757" t="str">
            <v>桶</v>
          </cell>
          <cell r="I1757" t="str">
            <v>内蒙古伊诺清真食品有限责任公司</v>
          </cell>
        </row>
        <row r="1758">
          <cell r="D1758">
            <v>168520</v>
          </cell>
          <cell r="E1758" t="str">
            <v>含牛初乳奶酥片</v>
          </cell>
          <cell r="F1758" t="str">
            <v/>
          </cell>
          <cell r="G1758" t="str">
            <v>60g</v>
          </cell>
          <cell r="H1758" t="str">
            <v>桶</v>
          </cell>
          <cell r="I1758" t="str">
            <v>内蒙古伊诺清真食品有限责任公司</v>
          </cell>
        </row>
        <row r="1759">
          <cell r="D1759">
            <v>178150</v>
          </cell>
          <cell r="E1759" t="str">
            <v>蓝莓味山楂酪</v>
          </cell>
          <cell r="F1759" t="str">
            <v/>
          </cell>
          <cell r="G1759" t="str">
            <v>158g</v>
          </cell>
          <cell r="H1759" t="str">
            <v>袋</v>
          </cell>
          <cell r="I1759" t="str">
            <v>承德亿美达食品有限公司</v>
          </cell>
        </row>
        <row r="1760">
          <cell r="D1760">
            <v>178151</v>
          </cell>
          <cell r="E1760" t="str">
            <v>柠檬味山楂片</v>
          </cell>
          <cell r="F1760" t="str">
            <v/>
          </cell>
          <cell r="G1760" t="str">
            <v>158g</v>
          </cell>
          <cell r="H1760" t="str">
            <v>袋</v>
          </cell>
          <cell r="I1760" t="str">
            <v>承德亿美达食品有限公司</v>
          </cell>
        </row>
        <row r="1761">
          <cell r="D1761">
            <v>178152</v>
          </cell>
          <cell r="E1761" t="str">
            <v>香橙味山楂卷</v>
          </cell>
          <cell r="F1761" t="str">
            <v/>
          </cell>
          <cell r="G1761" t="str">
            <v>158g</v>
          </cell>
          <cell r="H1761" t="str">
            <v>袋</v>
          </cell>
          <cell r="I1761" t="str">
            <v>承德亿美达食品有限公司</v>
          </cell>
        </row>
        <row r="1762">
          <cell r="D1762">
            <v>178154</v>
          </cell>
          <cell r="E1762" t="str">
            <v>果汁维C软糖</v>
          </cell>
          <cell r="F1762" t="str">
            <v/>
          </cell>
          <cell r="G1762" t="str">
            <v>68g（提子味）</v>
          </cell>
          <cell r="H1762" t="str">
            <v>瓶</v>
          </cell>
          <cell r="I1762" t="str">
            <v>潮州市潮安区庵埠镇日美食品厂</v>
          </cell>
        </row>
        <row r="1763">
          <cell r="D1763">
            <v>178155</v>
          </cell>
          <cell r="E1763" t="str">
            <v>果汁维C软糖</v>
          </cell>
          <cell r="F1763" t="str">
            <v/>
          </cell>
          <cell r="G1763" t="str">
            <v>68g（草莓味）</v>
          </cell>
          <cell r="H1763" t="str">
            <v>瓶</v>
          </cell>
          <cell r="I1763" t="str">
            <v>潮州市潮安区庵埠镇日美食品厂</v>
          </cell>
        </row>
        <row r="1764">
          <cell r="D1764">
            <v>178156</v>
          </cell>
          <cell r="E1764" t="str">
            <v>果汁维C软糖</v>
          </cell>
          <cell r="F1764" t="str">
            <v/>
          </cell>
          <cell r="G1764" t="str">
            <v>68g（香橙味）</v>
          </cell>
          <cell r="H1764" t="str">
            <v>瓶</v>
          </cell>
          <cell r="I1764" t="str">
            <v>潮州市潮安区庵埠镇日美食品厂</v>
          </cell>
        </row>
        <row r="1765">
          <cell r="D1765">
            <v>181510</v>
          </cell>
          <cell r="E1765" t="str">
            <v>蓝莓味益生元牛奶片（压片糖果）</v>
          </cell>
          <cell r="F1765" t="str">
            <v/>
          </cell>
          <cell r="G1765" t="str">
            <v>91.8g</v>
          </cell>
          <cell r="H1765" t="str">
            <v>罐</v>
          </cell>
          <cell r="I1765" t="str">
            <v>广东新乐食品有限公司</v>
          </cell>
        </row>
        <row r="1766">
          <cell r="D1766">
            <v>181511</v>
          </cell>
          <cell r="E1766" t="str">
            <v>原味牛初乳牛奶片（压片糖果）</v>
          </cell>
          <cell r="F1766" t="str">
            <v/>
          </cell>
          <cell r="G1766" t="str">
            <v>91.8g</v>
          </cell>
          <cell r="H1766" t="str">
            <v>罐</v>
          </cell>
          <cell r="I1766" t="str">
            <v>广东新乐食品有限公司</v>
          </cell>
        </row>
        <row r="1767">
          <cell r="D1767">
            <v>189528</v>
          </cell>
          <cell r="E1767" t="str">
            <v>金银花露</v>
          </cell>
          <cell r="F1767" t="str">
            <v>金银花露（无糖型）</v>
          </cell>
          <cell r="G1767" t="str">
            <v>340ml（无糖型）</v>
          </cell>
          <cell r="H1767" t="str">
            <v>瓶</v>
          </cell>
          <cell r="I1767" t="str">
            <v>咸宁市天源生物科技有限责任公司</v>
          </cell>
        </row>
        <row r="1768">
          <cell r="D1768">
            <v>197799</v>
          </cell>
          <cell r="E1768" t="str">
            <v>哈雷防护口罩</v>
          </cell>
          <cell r="F1768" t="str">
            <v>自吸过滤式防颗粒物呼吸器</v>
          </cell>
          <cell r="G1768" t="str">
            <v>KN95  L-103V  2只</v>
          </cell>
          <cell r="H1768" t="str">
            <v>袋</v>
          </cell>
          <cell r="I1768" t="str">
            <v>广州市哈雷日用品有限公司</v>
          </cell>
        </row>
        <row r="1769">
          <cell r="D1769">
            <v>202145</v>
          </cell>
          <cell r="E1769" t="str">
            <v>一次性使用医用口罩</v>
          </cell>
          <cell r="F1769" t="str">
            <v/>
          </cell>
          <cell r="G1769" t="str">
            <v>平面挂耳型 大号 10只</v>
          </cell>
          <cell r="H1769" t="str">
            <v>袋</v>
          </cell>
          <cell r="I1769" t="str">
            <v>河南亚太医疗用品有限公司</v>
          </cell>
        </row>
        <row r="1770">
          <cell r="D1770">
            <v>202146</v>
          </cell>
          <cell r="E1770" t="str">
            <v>一次性使用医用口罩儿童款</v>
          </cell>
          <cell r="F1770" t="str">
            <v/>
          </cell>
          <cell r="G1770" t="str">
            <v>平面挂耳型 小号 6只</v>
          </cell>
          <cell r="H1770" t="str">
            <v>袋</v>
          </cell>
          <cell r="I1770" t="str">
            <v>河南亚太医疗用品有限公司</v>
          </cell>
        </row>
        <row r="1771">
          <cell r="D1771">
            <v>59625</v>
          </cell>
          <cell r="E1771" t="str">
            <v>生物凝胶（康氏妇宁推射剂）</v>
          </cell>
          <cell r="F1771" t="str">
            <v/>
          </cell>
          <cell r="G1771" t="str">
            <v>3mlx7支（赠7片妇宁湿巾）</v>
          </cell>
          <cell r="H1771" t="str">
            <v>盒</v>
          </cell>
          <cell r="I1771" t="str">
            <v/>
          </cell>
        </row>
        <row r="1772">
          <cell r="D1772">
            <v>156451</v>
          </cell>
          <cell r="E1772" t="str">
            <v>新疆和田骏枣</v>
          </cell>
          <cell r="F1772" t="str">
            <v/>
          </cell>
          <cell r="G1772" t="str">
            <v>一级500g</v>
          </cell>
          <cell r="H1772" t="str">
            <v>罐</v>
          </cell>
          <cell r="I1772" t="str">
            <v>和田齐力红枣业有限责任公司</v>
          </cell>
        </row>
        <row r="1773">
          <cell r="D1773">
            <v>156458</v>
          </cell>
          <cell r="E1773" t="str">
            <v>新疆若羌灰枣</v>
          </cell>
          <cell r="F1773" t="str">
            <v/>
          </cell>
          <cell r="G1773" t="str">
            <v>一级358g</v>
          </cell>
          <cell r="H1773" t="str">
            <v>罐</v>
          </cell>
          <cell r="I1773" t="str">
            <v>和田齐力红枣业有限责任公司</v>
          </cell>
        </row>
        <row r="1774">
          <cell r="D1774">
            <v>177821</v>
          </cell>
          <cell r="E1774" t="str">
            <v>新疆和田滩枣</v>
          </cell>
          <cell r="F1774" t="str">
            <v/>
          </cell>
          <cell r="G1774" t="str">
            <v>1000g</v>
          </cell>
          <cell r="H1774" t="str">
            <v>袋</v>
          </cell>
          <cell r="I1774" t="str">
            <v>成都齐力红食品有限责任公司</v>
          </cell>
        </row>
        <row r="1775">
          <cell r="D1775">
            <v>179674</v>
          </cell>
          <cell r="E1775" t="str">
            <v>齐力枣团圆</v>
          </cell>
          <cell r="F1775" t="str">
            <v/>
          </cell>
          <cell r="G1775" t="str">
            <v>1kg</v>
          </cell>
          <cell r="H1775" t="str">
            <v>袋</v>
          </cell>
          <cell r="I1775" t="str">
            <v>和田齐力红枣业有限责任公司</v>
          </cell>
        </row>
        <row r="1776">
          <cell r="D1776">
            <v>181759</v>
          </cell>
          <cell r="E1776" t="str">
            <v>冻干红枣</v>
          </cell>
          <cell r="F1776" t="str">
            <v/>
          </cell>
          <cell r="G1776" t="str">
            <v>30g</v>
          </cell>
          <cell r="H1776" t="str">
            <v>袋</v>
          </cell>
          <cell r="I1776" t="str">
            <v>沧州世友果品枣业有限公司</v>
          </cell>
        </row>
        <row r="1777">
          <cell r="D1777">
            <v>37228</v>
          </cell>
          <cell r="E1777" t="str">
            <v>大红枣</v>
          </cell>
          <cell r="F1777" t="str">
            <v/>
          </cell>
          <cell r="G1777" t="str">
            <v>454g</v>
          </cell>
          <cell r="H1777" t="str">
            <v>袋</v>
          </cell>
          <cell r="I1777" t="str">
            <v>成都齐力红食品有限责任公司</v>
          </cell>
        </row>
        <row r="1778">
          <cell r="D1778">
            <v>37231</v>
          </cell>
          <cell r="E1778" t="str">
            <v>无核滩枣</v>
          </cell>
          <cell r="F1778" t="str">
            <v/>
          </cell>
          <cell r="G1778" t="str">
            <v>454g</v>
          </cell>
          <cell r="H1778" t="str">
            <v>袋</v>
          </cell>
          <cell r="I1778" t="str">
            <v>成都齐力红食品有限责任公司</v>
          </cell>
        </row>
        <row r="1779">
          <cell r="D1779">
            <v>37235</v>
          </cell>
          <cell r="E1779" t="str">
            <v>陕西滩枣</v>
          </cell>
          <cell r="F1779" t="str">
            <v/>
          </cell>
          <cell r="G1779" t="str">
            <v>1000g</v>
          </cell>
          <cell r="H1779" t="str">
            <v>袋</v>
          </cell>
          <cell r="I1779" t="str">
            <v>成都齐力红食品有限责任公司</v>
          </cell>
        </row>
        <row r="1780">
          <cell r="D1780">
            <v>97777</v>
          </cell>
          <cell r="E1780" t="str">
            <v>新疆和田枣</v>
          </cell>
          <cell r="F1780" t="str">
            <v/>
          </cell>
          <cell r="G1780" t="str">
            <v>500g（二等，五星）</v>
          </cell>
          <cell r="H1780" t="str">
            <v>袋</v>
          </cell>
          <cell r="I1780" t="str">
            <v>成都齐力红食品有限责任公司</v>
          </cell>
        </row>
        <row r="1781">
          <cell r="D1781">
            <v>104168</v>
          </cell>
          <cell r="E1781" t="str">
            <v>狗头枣</v>
          </cell>
          <cell r="F1781" t="str">
            <v/>
          </cell>
          <cell r="G1781" t="str">
            <v>300g</v>
          </cell>
          <cell r="H1781" t="str">
            <v>袋</v>
          </cell>
          <cell r="I1781" t="str">
            <v>成都齐力红食品有限责任公司</v>
          </cell>
        </row>
        <row r="1782">
          <cell r="D1782">
            <v>173917</v>
          </cell>
          <cell r="E1782" t="str">
            <v>新疆薄皮核桃</v>
          </cell>
          <cell r="F1782" t="str">
            <v/>
          </cell>
          <cell r="G1782" t="str">
            <v>500g</v>
          </cell>
          <cell r="H1782" t="str">
            <v>袋</v>
          </cell>
          <cell r="I1782" t="str">
            <v>和田齐力红枣业有限责任公司</v>
          </cell>
        </row>
        <row r="1783">
          <cell r="D1783">
            <v>179671</v>
          </cell>
          <cell r="E1783" t="str">
            <v>桂圆果干</v>
          </cell>
          <cell r="F1783" t="str">
            <v/>
          </cell>
          <cell r="G1783" t="str">
            <v>500g</v>
          </cell>
          <cell r="H1783" t="str">
            <v>袋</v>
          </cell>
          <cell r="I1783" t="str">
            <v>和田齐力红枣业有限责任公司</v>
          </cell>
        </row>
        <row r="1784">
          <cell r="D1784">
            <v>179675</v>
          </cell>
          <cell r="E1784" t="str">
            <v>新疆若羌灰枣果干</v>
          </cell>
          <cell r="F1784" t="str">
            <v/>
          </cell>
          <cell r="G1784" t="str">
            <v>250g(一级)</v>
          </cell>
          <cell r="H1784" t="str">
            <v>袋</v>
          </cell>
          <cell r="I1784" t="str">
            <v>和田齐力红枣业有限责任公司</v>
          </cell>
        </row>
        <row r="1785">
          <cell r="D1785">
            <v>67251</v>
          </cell>
          <cell r="E1785" t="str">
            <v>王老吉凉茶植物饮料</v>
          </cell>
          <cell r="F1785" t="str">
            <v/>
          </cell>
          <cell r="G1785" t="str">
            <v>250ml</v>
          </cell>
          <cell r="H1785" t="str">
            <v>盒</v>
          </cell>
          <cell r="I1785" t="str">
            <v>广州王老吉药业股份有限公司</v>
          </cell>
        </row>
        <row r="1786">
          <cell r="D1786">
            <v>157162</v>
          </cell>
          <cell r="E1786" t="str">
            <v>3MPM2.5颗粒物防护口罩</v>
          </cell>
          <cell r="F1786" t="str">
            <v/>
          </cell>
          <cell r="G1786" t="str">
            <v>3枚（9501V耳带式）</v>
          </cell>
          <cell r="H1786" t="str">
            <v>袋</v>
          </cell>
          <cell r="I1786" t="str">
            <v>3M中国有限公司</v>
          </cell>
        </row>
        <row r="1787">
          <cell r="D1787">
            <v>180586</v>
          </cell>
          <cell r="E1787" t="str">
            <v>3MPM2.5颗粒物防护口罩</v>
          </cell>
          <cell r="F1787" t="str">
            <v/>
          </cell>
          <cell r="G1787" t="str">
            <v>1枚×蓝色（儿童款头带式）</v>
          </cell>
          <cell r="H1787" t="str">
            <v>包</v>
          </cell>
          <cell r="I1787" t="str">
            <v>3M中国有限公司</v>
          </cell>
        </row>
        <row r="1788">
          <cell r="D1788">
            <v>180587</v>
          </cell>
          <cell r="E1788" t="str">
            <v>3MPM2.5颗粒物防护口罩</v>
          </cell>
          <cell r="F1788" t="str">
            <v/>
          </cell>
          <cell r="G1788" t="str">
            <v>3枚×蓝色（儿童款头带式）</v>
          </cell>
          <cell r="H1788" t="str">
            <v>盒</v>
          </cell>
          <cell r="I1788" t="str">
            <v>3M中国有限公司</v>
          </cell>
        </row>
        <row r="1789">
          <cell r="D1789">
            <v>180588</v>
          </cell>
          <cell r="E1789" t="str">
            <v>3MPM2.5颗粒物防护口罩</v>
          </cell>
          <cell r="F1789" t="str">
            <v/>
          </cell>
          <cell r="G1789" t="str">
            <v>3枚×粉色（儿童款头带式）</v>
          </cell>
          <cell r="H1789" t="str">
            <v>盒</v>
          </cell>
          <cell r="I1789" t="str">
            <v>3M中国有限公司</v>
          </cell>
        </row>
        <row r="1790">
          <cell r="D1790">
            <v>180589</v>
          </cell>
          <cell r="E1790" t="str">
            <v>3MPM2.5颗粒物防护口罩</v>
          </cell>
          <cell r="F1790" t="str">
            <v/>
          </cell>
          <cell r="G1790" t="str">
            <v>1枚×粉色（儿童款头带式）</v>
          </cell>
          <cell r="H1790" t="str">
            <v>包</v>
          </cell>
          <cell r="I1790" t="str">
            <v>3M中国有限公司</v>
          </cell>
        </row>
        <row r="1791">
          <cell r="D1791">
            <v>158660</v>
          </cell>
          <cell r="E1791" t="str">
            <v>健安喜玛咖胶囊</v>
          </cell>
          <cell r="F1791" t="str">
            <v/>
          </cell>
          <cell r="G1791" t="str">
            <v>75.2g(0.752gx100粒)</v>
          </cell>
          <cell r="H1791" t="str">
            <v>瓶</v>
          </cell>
          <cell r="I1791" t="str">
            <v>健安喜（上海）贸易有限公司</v>
          </cell>
        </row>
        <row r="1792">
          <cell r="D1792">
            <v>158669</v>
          </cell>
          <cell r="E1792" t="str">
            <v>澳琳达蓝莓奶片</v>
          </cell>
          <cell r="F1792" t="str">
            <v/>
          </cell>
          <cell r="G1792" t="str">
            <v>86.4g(720mgx120片)</v>
          </cell>
          <cell r="H1792" t="str">
            <v>瓶</v>
          </cell>
          <cell r="I1792" t="str">
            <v>上海澳琳达健康食品有限公司</v>
          </cell>
        </row>
        <row r="1793">
          <cell r="D1793">
            <v>158671</v>
          </cell>
          <cell r="E1793" t="str">
            <v>澳琳达蛋白质粉</v>
          </cell>
          <cell r="F1793" t="str">
            <v/>
          </cell>
          <cell r="G1793" t="str">
            <v>150gx2罐礼盒装</v>
          </cell>
          <cell r="H1793" t="str">
            <v>盒</v>
          </cell>
          <cell r="I1793" t="str">
            <v>上海澳琳达健康食品有限公司</v>
          </cell>
        </row>
        <row r="1794">
          <cell r="D1794">
            <v>158672</v>
          </cell>
          <cell r="E1794" t="str">
            <v>澳琳达蛋白质粉</v>
          </cell>
          <cell r="F1794" t="str">
            <v/>
          </cell>
          <cell r="G1794" t="str">
            <v>375g</v>
          </cell>
          <cell r="H1794" t="str">
            <v>盒</v>
          </cell>
          <cell r="I1794" t="str">
            <v>上海澳琳达健康食品有限公司</v>
          </cell>
        </row>
        <row r="1795">
          <cell r="D1795">
            <v>158673</v>
          </cell>
          <cell r="E1795" t="str">
            <v>澳琳达儿童鱼油胶囊</v>
          </cell>
          <cell r="F1795" t="str">
            <v/>
          </cell>
          <cell r="G1795" t="str">
            <v>24g(400mgx60粒)</v>
          </cell>
          <cell r="H1795" t="str">
            <v>瓶</v>
          </cell>
          <cell r="I1795" t="str">
            <v>上海澳琳达健康食品有限公司</v>
          </cell>
        </row>
        <row r="1796">
          <cell r="D1796">
            <v>158677</v>
          </cell>
          <cell r="E1796" t="str">
            <v>健安喜升级型乳清蛋白粉</v>
          </cell>
          <cell r="F1796" t="str">
            <v/>
          </cell>
          <cell r="G1796" t="str">
            <v>465g(巧克力味)</v>
          </cell>
          <cell r="H1796" t="str">
            <v>袋</v>
          </cell>
          <cell r="I1796" t="str">
            <v>健安喜（上海）贸易有限公司</v>
          </cell>
        </row>
        <row r="1797">
          <cell r="D1797">
            <v>158678</v>
          </cell>
          <cell r="E1797" t="str">
            <v>健安喜乳清蛋白粉</v>
          </cell>
          <cell r="F1797" t="str">
            <v/>
          </cell>
          <cell r="G1797" t="str">
            <v>1.054kg(香草口味)</v>
          </cell>
          <cell r="H1797" t="str">
            <v>桶</v>
          </cell>
          <cell r="I1797" t="str">
            <v>健安喜（上海）贸易有限公司</v>
          </cell>
        </row>
        <row r="1798">
          <cell r="D1798">
            <v>158679</v>
          </cell>
          <cell r="E1798" t="str">
            <v>健安喜乳清蛋白粉</v>
          </cell>
          <cell r="F1798" t="str">
            <v/>
          </cell>
          <cell r="G1798" t="str">
            <v>2.176kg（香草味）</v>
          </cell>
          <cell r="H1798" t="str">
            <v>桶</v>
          </cell>
          <cell r="I1798" t="str">
            <v>健安喜（上海）贸易有限公司</v>
          </cell>
        </row>
        <row r="1799">
          <cell r="D1799">
            <v>158681</v>
          </cell>
          <cell r="E1799" t="str">
            <v>澳琳达葡萄籽复合胶囊</v>
          </cell>
          <cell r="F1799" t="str">
            <v/>
          </cell>
          <cell r="G1799" t="str">
            <v>54g(600mgx90粒)</v>
          </cell>
          <cell r="H1799" t="str">
            <v>瓶</v>
          </cell>
          <cell r="I1799" t="str">
            <v>上海澳琳达健康食品有限公司</v>
          </cell>
        </row>
        <row r="1800">
          <cell r="D1800">
            <v>158682</v>
          </cell>
          <cell r="E1800" t="str">
            <v>澳琳达牛初乳粉</v>
          </cell>
          <cell r="F1800" t="str">
            <v/>
          </cell>
          <cell r="G1800" t="str">
            <v>60g(1gx60袋)</v>
          </cell>
          <cell r="H1800" t="str">
            <v>盒</v>
          </cell>
          <cell r="I1800" t="str">
            <v>上海澳琳达健康食品有限公司</v>
          </cell>
        </row>
        <row r="1801">
          <cell r="D1801">
            <v>158683</v>
          </cell>
          <cell r="E1801" t="str">
            <v>澳琳达羊奶片</v>
          </cell>
          <cell r="F1801" t="str">
            <v/>
          </cell>
          <cell r="G1801" t="str">
            <v>172.8g(720mgx240片)</v>
          </cell>
          <cell r="H1801" t="str">
            <v>瓶</v>
          </cell>
          <cell r="I1801" t="str">
            <v>上海澳琳达健康食品有限公司</v>
          </cell>
        </row>
        <row r="1802">
          <cell r="D1802">
            <v>158755</v>
          </cell>
          <cell r="E1802" t="str">
            <v>康维他多花种蜂蜜</v>
          </cell>
          <cell r="F1802" t="str">
            <v/>
          </cell>
          <cell r="G1802" t="str">
            <v>1kg</v>
          </cell>
          <cell r="H1802" t="str">
            <v>瓶</v>
          </cell>
          <cell r="I1802" t="str">
            <v>COMVITA NEW ZEALAND LTD</v>
          </cell>
        </row>
        <row r="1803">
          <cell r="D1803">
            <v>158756</v>
          </cell>
          <cell r="E1803" t="str">
            <v>康维他麦卢卡花蜂蜜</v>
          </cell>
          <cell r="F1803" t="str">
            <v/>
          </cell>
          <cell r="G1803" t="str">
            <v>500g(5+)</v>
          </cell>
          <cell r="H1803" t="str">
            <v>瓶</v>
          </cell>
          <cell r="I1803" t="str">
            <v>COMVITA NEW ZEALAND LTD</v>
          </cell>
        </row>
        <row r="1804">
          <cell r="D1804">
            <v>158758</v>
          </cell>
          <cell r="E1804" t="str">
            <v>康维他麦卢卡花蜂蜜</v>
          </cell>
          <cell r="F1804" t="str">
            <v/>
          </cell>
          <cell r="G1804" t="str">
            <v>1kg(5+)</v>
          </cell>
          <cell r="H1804" t="str">
            <v>瓶</v>
          </cell>
          <cell r="I1804" t="str">
            <v>COMVITA NEW ZEALAND LTD</v>
          </cell>
        </row>
        <row r="1805">
          <cell r="D1805">
            <v>158759</v>
          </cell>
          <cell r="E1805" t="str">
            <v>康维他多花种蜂蜜</v>
          </cell>
          <cell r="F1805" t="str">
            <v/>
          </cell>
          <cell r="G1805" t="str">
            <v>500g</v>
          </cell>
          <cell r="H1805" t="str">
            <v>瓶</v>
          </cell>
          <cell r="I1805" t="str">
            <v>COMVITA NEW ZEALAND LTD</v>
          </cell>
        </row>
        <row r="1806">
          <cell r="D1806">
            <v>158760</v>
          </cell>
          <cell r="E1806" t="str">
            <v>康维他麦卢卡花蜂蜜</v>
          </cell>
          <cell r="F1806" t="str">
            <v/>
          </cell>
          <cell r="G1806" t="str">
            <v>500g(10+)</v>
          </cell>
          <cell r="H1806" t="str">
            <v>瓶</v>
          </cell>
          <cell r="I1806" t="str">
            <v>COMVITA NEW ZEALAND LTD</v>
          </cell>
        </row>
        <row r="1807">
          <cell r="D1807">
            <v>158761</v>
          </cell>
          <cell r="E1807" t="str">
            <v>康维他三叶草蜂蜜</v>
          </cell>
          <cell r="F1807" t="str">
            <v/>
          </cell>
          <cell r="G1807" t="str">
            <v>500g</v>
          </cell>
          <cell r="H1807" t="str">
            <v>瓶</v>
          </cell>
          <cell r="I1807" t="str">
            <v>COMVITA NEW ZEALAND LTD</v>
          </cell>
        </row>
        <row r="1808">
          <cell r="D1808">
            <v>158762</v>
          </cell>
          <cell r="E1808" t="str">
            <v>澳琳达牌蜂胶胶囊</v>
          </cell>
          <cell r="F1808" t="str">
            <v/>
          </cell>
          <cell r="G1808" t="str">
            <v>182.5g(500mgx365粒)</v>
          </cell>
          <cell r="H1808" t="str">
            <v>瓶</v>
          </cell>
          <cell r="I1808" t="str">
            <v>GMP Pharmaceuticals Pty Ltd</v>
          </cell>
        </row>
        <row r="1809">
          <cell r="D1809">
            <v>158763</v>
          </cell>
          <cell r="E1809" t="str">
            <v>澳琳达牌蜂胶胶囊</v>
          </cell>
          <cell r="F1809" t="str">
            <v/>
          </cell>
          <cell r="G1809" t="str">
            <v>182.5g(500mgx60粒)2瓶加送1瓶礼盒装</v>
          </cell>
          <cell r="H1809" t="str">
            <v>盒</v>
          </cell>
          <cell r="I1809" t="str">
            <v>GMP Pharmaceuticals Pty Ltd</v>
          </cell>
        </row>
        <row r="1810">
          <cell r="D1810">
            <v>158764</v>
          </cell>
          <cell r="E1810" t="str">
            <v>澳琳达牌蜂胶胶囊</v>
          </cell>
          <cell r="F1810" t="str">
            <v/>
          </cell>
          <cell r="G1810" t="str">
            <v>60g(500mgx120粒)</v>
          </cell>
          <cell r="H1810" t="str">
            <v>瓶</v>
          </cell>
          <cell r="I1810" t="str">
            <v>GMP Pharmaceuticals Pty Ltd</v>
          </cell>
        </row>
        <row r="1811">
          <cell r="D1811">
            <v>169250</v>
          </cell>
          <cell r="E1811" t="str">
            <v>澳琳达深海鱼油软胶囊</v>
          </cell>
          <cell r="F1811" t="str">
            <v/>
          </cell>
          <cell r="G1811" t="str">
            <v>420g（1400mgx300粒）</v>
          </cell>
          <cell r="H1811" t="str">
            <v>瓶</v>
          </cell>
          <cell r="I1811" t="str">
            <v>澳琳达天然食品有限公司</v>
          </cell>
        </row>
        <row r="1812">
          <cell r="D1812">
            <v>12987</v>
          </cell>
          <cell r="E1812" t="str">
            <v>轮椅车</v>
          </cell>
          <cell r="F1812" t="str">
            <v/>
          </cell>
          <cell r="G1812" t="str">
            <v>H009B电镀</v>
          </cell>
          <cell r="H1812" t="str">
            <v>台</v>
          </cell>
          <cell r="I1812" t="str">
            <v>江苏鱼跃医疗设备股份有限公司</v>
          </cell>
        </row>
        <row r="1813">
          <cell r="D1813">
            <v>18114</v>
          </cell>
          <cell r="E1813" t="str">
            <v>血糖试纸(稳豪型)</v>
          </cell>
          <cell r="F1813" t="str">
            <v/>
          </cell>
          <cell r="G1813" t="str">
            <v>50片</v>
          </cell>
          <cell r="H1813" t="str">
            <v>盒</v>
          </cell>
          <cell r="I1813" t="str">
            <v>美国LIFESCAN，INC</v>
          </cell>
        </row>
        <row r="1814">
          <cell r="D1814">
            <v>31086</v>
          </cell>
          <cell r="E1814" t="str">
            <v>病人移动辅助设备（手杖）</v>
          </cell>
          <cell r="F1814" t="str">
            <v/>
          </cell>
          <cell r="G1814" t="str">
            <v>YU830</v>
          </cell>
          <cell r="H1814" t="str">
            <v>支</v>
          </cell>
          <cell r="I1814" t="str">
            <v>江苏鱼跃医疗设备股份有限公司</v>
          </cell>
        </row>
        <row r="1815">
          <cell r="D1815">
            <v>31091</v>
          </cell>
          <cell r="E1815" t="str">
            <v>轮椅车</v>
          </cell>
          <cell r="F1815" t="str">
            <v/>
          </cell>
          <cell r="G1815" t="str">
            <v>H005B(电镀)</v>
          </cell>
          <cell r="H1815" t="str">
            <v>台</v>
          </cell>
          <cell r="I1815" t="str">
            <v>江苏鱼跃医疗设备股份有限公司</v>
          </cell>
        </row>
        <row r="1816">
          <cell r="D1816">
            <v>32003</v>
          </cell>
          <cell r="E1816" t="str">
            <v>罗康全活力型血糖试纸</v>
          </cell>
          <cell r="F1816" t="str">
            <v/>
          </cell>
          <cell r="G1816" t="str">
            <v>50片</v>
          </cell>
          <cell r="H1816" t="str">
            <v>盒</v>
          </cell>
          <cell r="I1816" t="str">
            <v>德国 Roche Diagnostics GmbH</v>
          </cell>
        </row>
        <row r="1817">
          <cell r="D1817">
            <v>53695</v>
          </cell>
          <cell r="E1817" t="str">
            <v>西门子盒式助听器</v>
          </cell>
          <cell r="F1817" t="str">
            <v/>
          </cell>
          <cell r="G1817" t="str">
            <v>VITA118</v>
          </cell>
          <cell r="H1817" t="str">
            <v>台</v>
          </cell>
          <cell r="I1817" t="str">
            <v>西门子听力仪器苏州有限公司</v>
          </cell>
        </row>
        <row r="1818">
          <cell r="D1818">
            <v>62425</v>
          </cell>
          <cell r="E1818" t="str">
            <v>小型医用吸氧器</v>
          </cell>
          <cell r="F1818" t="str">
            <v/>
          </cell>
          <cell r="G1818" t="str">
            <v>14L</v>
          </cell>
          <cell r="H1818" t="str">
            <v>瓶</v>
          </cell>
          <cell r="I1818" t="str">
            <v>成都新炬化工有限公司</v>
          </cell>
        </row>
        <row r="1819">
          <cell r="D1819">
            <v>65120</v>
          </cell>
          <cell r="E1819" t="str">
            <v>血糖试纸（葡萄糖脱氢酶法）</v>
          </cell>
          <cell r="F1819" t="str">
            <v>拜安康</v>
          </cell>
          <cell r="G1819" t="str">
            <v>2x25次测试瓶</v>
          </cell>
          <cell r="H1819" t="str">
            <v>盒</v>
          </cell>
          <cell r="I1819" t="str">
            <v>Bayer Heaith Care LLC</v>
          </cell>
        </row>
        <row r="1820">
          <cell r="D1820">
            <v>65212</v>
          </cell>
          <cell r="E1820" t="str">
            <v>血糖试纸（葡萄糖氧化酶法）</v>
          </cell>
          <cell r="F1820" t="str">
            <v>拜安捷2</v>
          </cell>
          <cell r="G1820" t="str">
            <v>50次(5张试碟)</v>
          </cell>
          <cell r="H1820" t="str">
            <v>盒</v>
          </cell>
          <cell r="I1820" t="str">
            <v>Bayer Heaith Care LLC</v>
          </cell>
        </row>
        <row r="1821">
          <cell r="D1821">
            <v>65236</v>
          </cell>
          <cell r="E1821" t="str">
            <v>血糖仪</v>
          </cell>
          <cell r="F1821" t="str">
            <v>拜安捷2</v>
          </cell>
          <cell r="G1821" t="str">
            <v>1455</v>
          </cell>
          <cell r="H1821" t="str">
            <v>套</v>
          </cell>
          <cell r="I1821" t="str">
            <v>Bayer Heaith Care LLC</v>
          </cell>
        </row>
        <row r="1822">
          <cell r="D1822">
            <v>65242</v>
          </cell>
          <cell r="E1822" t="str">
            <v>血糖仪</v>
          </cell>
          <cell r="F1822" t="str">
            <v>拜安康</v>
          </cell>
          <cell r="G1822" t="str">
            <v>1816</v>
          </cell>
          <cell r="H1822" t="str">
            <v>套</v>
          </cell>
          <cell r="I1822" t="str">
            <v>Bayer Heaith Care LLC</v>
          </cell>
        </row>
        <row r="1823">
          <cell r="D1823">
            <v>66133</v>
          </cell>
          <cell r="E1823" t="str">
            <v>手动轮椅车</v>
          </cell>
          <cell r="F1823" t="str">
            <v/>
          </cell>
          <cell r="G1823" t="str">
            <v>H032(舒适版）</v>
          </cell>
          <cell r="H1823" t="str">
            <v>台</v>
          </cell>
          <cell r="I1823" t="str">
            <v>江苏鱼跃医疗设备股份有限公司</v>
          </cell>
        </row>
        <row r="1824">
          <cell r="D1824">
            <v>68096</v>
          </cell>
          <cell r="E1824" t="str">
            <v>血糖仪(卓越型)</v>
          </cell>
          <cell r="F1824" t="str">
            <v/>
          </cell>
          <cell r="G1824" t="str">
            <v>ACCU-CHEKPerforma</v>
          </cell>
          <cell r="H1824" t="str">
            <v>台</v>
          </cell>
          <cell r="I1824" t="str">
            <v>罗氏诊断产品（上海）有限公司</v>
          </cell>
        </row>
        <row r="1825">
          <cell r="D1825">
            <v>75131</v>
          </cell>
          <cell r="E1825" t="str">
            <v>电子血压计</v>
          </cell>
          <cell r="F1825" t="str">
            <v/>
          </cell>
          <cell r="G1825" t="str">
            <v>YE-8700A</v>
          </cell>
          <cell r="H1825" t="str">
            <v>台</v>
          </cell>
          <cell r="I1825" t="str">
            <v>江苏鱼跃医疗设备股份有限公司</v>
          </cell>
        </row>
        <row r="1826">
          <cell r="D1826">
            <v>81452</v>
          </cell>
          <cell r="E1826" t="str">
            <v>罗康全活力型血糖仪</v>
          </cell>
          <cell r="F1826" t="str">
            <v/>
          </cell>
          <cell r="G1826" t="str">
            <v>Accu-ChekActive(新活力型)</v>
          </cell>
          <cell r="H1826" t="str">
            <v>台</v>
          </cell>
          <cell r="I1826" t="str">
            <v>德国 Roche Diagnostics GmbH</v>
          </cell>
        </row>
        <row r="1827">
          <cell r="D1827">
            <v>84587</v>
          </cell>
          <cell r="E1827" t="str">
            <v>稳豪倍优型血糖仪</v>
          </cell>
          <cell r="F1827" t="str">
            <v/>
          </cell>
          <cell r="G1827" t="str">
            <v>稳豪倍优型(ONETOUCH U1traVue)</v>
          </cell>
          <cell r="H1827" t="str">
            <v>盒</v>
          </cell>
          <cell r="I1827" t="str">
            <v>强生（中国）医疗器材有限公司</v>
          </cell>
        </row>
        <row r="1828">
          <cell r="D1828">
            <v>87803</v>
          </cell>
          <cell r="E1828" t="str">
            <v>腋下式拐杖</v>
          </cell>
          <cell r="F1828" t="str">
            <v/>
          </cell>
          <cell r="G1828" t="str">
            <v>YU860\大#</v>
          </cell>
          <cell r="H1828" t="str">
            <v>支</v>
          </cell>
          <cell r="I1828" t="str">
            <v>江苏鱼跃医疗设备股份有限公司</v>
          </cell>
        </row>
        <row r="1829">
          <cell r="D1829">
            <v>98624</v>
          </cell>
          <cell r="E1829" t="str">
            <v>欧姆龙电子计步器</v>
          </cell>
          <cell r="F1829" t="str">
            <v/>
          </cell>
          <cell r="G1829" t="str">
            <v>HJ-204</v>
          </cell>
          <cell r="H1829" t="str">
            <v>台</v>
          </cell>
          <cell r="I1829" t="str">
            <v/>
          </cell>
        </row>
        <row r="1830">
          <cell r="D1830">
            <v>99663</v>
          </cell>
          <cell r="E1830" t="str">
            <v>血糖试纸(卓越金锐)</v>
          </cell>
          <cell r="F1830" t="str">
            <v/>
          </cell>
          <cell r="G1830" t="str">
            <v>50片(1密码牌)</v>
          </cell>
          <cell r="H1830" t="str">
            <v>盒</v>
          </cell>
          <cell r="I1830" t="str">
            <v>德国罗氏诊断公司</v>
          </cell>
        </row>
        <row r="1831">
          <cell r="D1831">
            <v>100431</v>
          </cell>
          <cell r="E1831" t="str">
            <v>安稳血糖试条</v>
          </cell>
          <cell r="F1831" t="str">
            <v/>
          </cell>
          <cell r="G1831" t="str">
            <v>50支瓶装</v>
          </cell>
          <cell r="H1831" t="str">
            <v>盒</v>
          </cell>
          <cell r="I1831" t="str">
            <v>长沙三诺生物传感技术有限公司</v>
          </cell>
        </row>
        <row r="1832">
          <cell r="D1832">
            <v>106931</v>
          </cell>
          <cell r="E1832" t="str">
            <v>压缩式吸入器</v>
          </cell>
          <cell r="F1832" t="str">
            <v/>
          </cell>
          <cell r="G1832" t="str">
            <v>NE-C30</v>
          </cell>
          <cell r="H1832" t="str">
            <v>台</v>
          </cell>
          <cell r="I1832" t="str">
            <v/>
          </cell>
        </row>
        <row r="1833">
          <cell r="D1833">
            <v>109067</v>
          </cell>
          <cell r="E1833" t="str">
            <v>家庭保健药箱</v>
          </cell>
          <cell r="F1833" t="str">
            <v/>
          </cell>
          <cell r="G1833" t="str">
            <v>AI型</v>
          </cell>
          <cell r="H1833" t="str">
            <v>只</v>
          </cell>
          <cell r="I1833" t="str">
            <v/>
          </cell>
        </row>
        <row r="1834">
          <cell r="D1834">
            <v>111354</v>
          </cell>
          <cell r="E1834" t="str">
            <v>电子血压计</v>
          </cell>
          <cell r="F1834" t="str">
            <v/>
          </cell>
          <cell r="G1834" t="str">
            <v>HEM-1000</v>
          </cell>
          <cell r="H1834" t="str">
            <v>台</v>
          </cell>
          <cell r="I1834" t="str">
            <v>欧姆龙(大连)有限公司</v>
          </cell>
        </row>
        <row r="1835">
          <cell r="D1835">
            <v>114305</v>
          </cell>
          <cell r="E1835" t="str">
            <v>欧姆龙电子血压计</v>
          </cell>
          <cell r="F1835" t="str">
            <v/>
          </cell>
          <cell r="G1835" t="str">
            <v>HEM-7118</v>
          </cell>
          <cell r="H1835" t="str">
            <v>台</v>
          </cell>
          <cell r="I1835" t="str">
            <v>欧姆龙(大连)有限公司</v>
          </cell>
        </row>
        <row r="1836">
          <cell r="D1836">
            <v>120397</v>
          </cell>
          <cell r="E1836" t="str">
            <v>压缩式雾化器</v>
          </cell>
          <cell r="F1836" t="str">
            <v/>
          </cell>
          <cell r="G1836" t="str">
            <v>NE-C801</v>
          </cell>
          <cell r="H1836" t="str">
            <v>台</v>
          </cell>
          <cell r="I1836" t="str">
            <v/>
          </cell>
        </row>
        <row r="1837">
          <cell r="D1837">
            <v>126311</v>
          </cell>
          <cell r="E1837" t="str">
            <v>制氧机</v>
          </cell>
          <cell r="F1837" t="str">
            <v/>
          </cell>
          <cell r="G1837" t="str">
            <v>7F-3EW</v>
          </cell>
          <cell r="H1837" t="str">
            <v>台</v>
          </cell>
          <cell r="I1837" t="str">
            <v>江苏鱼跃医疗设备股份有限公司</v>
          </cell>
        </row>
        <row r="1838">
          <cell r="D1838">
            <v>128742</v>
          </cell>
          <cell r="E1838" t="str">
            <v>低频治疗器</v>
          </cell>
          <cell r="F1838" t="str">
            <v/>
          </cell>
          <cell r="G1838" t="str">
            <v>HV-F1200</v>
          </cell>
          <cell r="H1838" t="str">
            <v>台</v>
          </cell>
          <cell r="I1838" t="str">
            <v>欧姆龙(大连)有限公司</v>
          </cell>
        </row>
        <row r="1839">
          <cell r="D1839">
            <v>130577</v>
          </cell>
          <cell r="E1839" t="str">
            <v>家用空气消毒净化器</v>
          </cell>
          <cell r="F1839" t="str">
            <v/>
          </cell>
          <cell r="G1839" t="str">
            <v>YS300白色</v>
          </cell>
          <cell r="H1839" t="str">
            <v>台</v>
          </cell>
          <cell r="I1839" t="str">
            <v>苏州鱼跃医疗科技有限公司</v>
          </cell>
        </row>
        <row r="1840">
          <cell r="D1840">
            <v>130933</v>
          </cell>
          <cell r="E1840" t="str">
            <v>血糖仪</v>
          </cell>
          <cell r="F1840" t="str">
            <v/>
          </cell>
          <cell r="G1840" t="str">
            <v>逸动型ACCU-ChekMobileModelU1</v>
          </cell>
          <cell r="H1840" t="str">
            <v>盒</v>
          </cell>
          <cell r="I1840" t="str">
            <v>德国罗氏诊断公司</v>
          </cell>
        </row>
        <row r="1841">
          <cell r="D1841">
            <v>131669</v>
          </cell>
          <cell r="E1841" t="str">
            <v>制氧机</v>
          </cell>
          <cell r="F1841" t="str">
            <v/>
          </cell>
          <cell r="G1841" t="str">
            <v>9F-3</v>
          </cell>
          <cell r="H1841" t="str">
            <v>台</v>
          </cell>
          <cell r="I1841" t="str">
            <v>江苏鱼跃医疗设备股份有限公司</v>
          </cell>
        </row>
        <row r="1842">
          <cell r="D1842">
            <v>145227</v>
          </cell>
          <cell r="E1842" t="str">
            <v>电子血压计</v>
          </cell>
          <cell r="F1842" t="str">
            <v/>
          </cell>
          <cell r="G1842" t="str">
            <v>J20</v>
          </cell>
          <cell r="H1842" t="str">
            <v>台</v>
          </cell>
          <cell r="I1842" t="str">
            <v>欧姆龙健康医疗株式会社</v>
          </cell>
        </row>
        <row r="1843">
          <cell r="D1843">
            <v>146044</v>
          </cell>
          <cell r="E1843" t="str">
            <v>正压呼吸机</v>
          </cell>
          <cell r="F1843" t="str">
            <v/>
          </cell>
          <cell r="G1843" t="str">
            <v>YH-580</v>
          </cell>
          <cell r="H1843" t="str">
            <v>台</v>
          </cell>
          <cell r="I1843" t="str">
            <v>苏州鱼跃医疗科技有限公司</v>
          </cell>
        </row>
        <row r="1844">
          <cell r="D1844">
            <v>146992</v>
          </cell>
          <cell r="E1844" t="str">
            <v>血糖试纸</v>
          </cell>
          <cell r="F1844" t="str">
            <v/>
          </cell>
          <cell r="G1844" t="str">
            <v>卓越金锐型100片</v>
          </cell>
          <cell r="H1844" t="str">
            <v>盒</v>
          </cell>
          <cell r="I1844" t="str">
            <v>德国罗氏诊断公司</v>
          </cell>
        </row>
        <row r="1845">
          <cell r="D1845">
            <v>148002</v>
          </cell>
          <cell r="E1845" t="str">
            <v>医用电子体温计</v>
          </cell>
          <cell r="F1845" t="str">
            <v/>
          </cell>
          <cell r="G1845" t="str">
            <v>YT308</v>
          </cell>
          <cell r="H1845" t="str">
            <v>支</v>
          </cell>
          <cell r="I1845" t="str">
            <v>江苏鱼跃医疗设备股份有限公司</v>
          </cell>
        </row>
        <row r="1846">
          <cell r="D1846">
            <v>153104</v>
          </cell>
          <cell r="E1846" t="str">
            <v>医用辅助袜</v>
          </cell>
          <cell r="F1846" t="str">
            <v/>
          </cell>
          <cell r="G1846" t="str">
            <v>中筒露趾（30-40mmhg）L</v>
          </cell>
          <cell r="H1846" t="str">
            <v>双</v>
          </cell>
          <cell r="I1846" t="str">
            <v>达豫实业有限公司</v>
          </cell>
        </row>
        <row r="1847">
          <cell r="D1847">
            <v>161671</v>
          </cell>
          <cell r="E1847" t="str">
            <v>超声胎音仪</v>
          </cell>
          <cell r="F1847" t="str">
            <v/>
          </cell>
          <cell r="G1847" t="str">
            <v>JPD-100S</v>
          </cell>
          <cell r="H1847" t="str">
            <v>台</v>
          </cell>
          <cell r="I1847" t="str">
            <v>深圳京柏医疗设备有限公司</v>
          </cell>
        </row>
        <row r="1848">
          <cell r="D1848">
            <v>161915</v>
          </cell>
          <cell r="E1848" t="str">
            <v>血糖试条</v>
          </cell>
          <cell r="F1848" t="str">
            <v/>
          </cell>
          <cell r="G1848" t="str">
            <v>50片（智能）</v>
          </cell>
          <cell r="H1848" t="str">
            <v>盒</v>
          </cell>
          <cell r="I1848" t="str">
            <v>长沙三诺生物传感技术有限公司</v>
          </cell>
        </row>
        <row r="1849">
          <cell r="D1849">
            <v>162915</v>
          </cell>
          <cell r="E1849" t="str">
            <v>血糖仪套包</v>
          </cell>
          <cell r="F1849" t="str">
            <v>拜安进</v>
          </cell>
          <cell r="G1849" t="str">
            <v>血糖仪（7600P）+50次试纸x2瓶</v>
          </cell>
          <cell r="H1849" t="str">
            <v>盒</v>
          </cell>
          <cell r="I1849" t="str">
            <v>拜耳医药保健有限公司</v>
          </cell>
        </row>
        <row r="1850">
          <cell r="D1850">
            <v>165436</v>
          </cell>
          <cell r="E1850" t="str">
            <v>便携式超声雾化器</v>
          </cell>
          <cell r="F1850" t="str">
            <v/>
          </cell>
          <cell r="G1850" t="str">
            <v>miniAir360</v>
          </cell>
          <cell r="H1850" t="str">
            <v>台</v>
          </cell>
          <cell r="I1850" t="str">
            <v>深圳来福士医疗器械有限公司</v>
          </cell>
        </row>
        <row r="1851">
          <cell r="D1851">
            <v>165437</v>
          </cell>
          <cell r="E1851" t="str">
            <v>便携式超声雾化器</v>
          </cell>
          <cell r="F1851" t="str">
            <v/>
          </cell>
          <cell r="G1851" t="str">
            <v>miniAir360+</v>
          </cell>
          <cell r="H1851" t="str">
            <v>台</v>
          </cell>
          <cell r="I1851" t="str">
            <v>深圳来福士医疗器械有限公司</v>
          </cell>
        </row>
        <row r="1852">
          <cell r="D1852">
            <v>168000</v>
          </cell>
          <cell r="E1852" t="str">
            <v>双水平正压通气治疗机</v>
          </cell>
          <cell r="F1852" t="str">
            <v/>
          </cell>
          <cell r="G1852" t="str">
            <v>YH-720</v>
          </cell>
          <cell r="H1852" t="str">
            <v>台</v>
          </cell>
          <cell r="I1852" t="str">
            <v>江苏鱼跃医疗设备股份有限公司</v>
          </cell>
        </row>
        <row r="1853">
          <cell r="D1853">
            <v>168335</v>
          </cell>
          <cell r="E1853" t="str">
            <v>压缩式雾化器</v>
          </cell>
          <cell r="F1853" t="str">
            <v/>
          </cell>
          <cell r="G1853" t="str">
            <v>NE-C601</v>
          </cell>
          <cell r="H1853" t="str">
            <v>台</v>
          </cell>
          <cell r="I1853" t="str">
            <v>欧姆龙(大连)有限公司</v>
          </cell>
        </row>
        <row r="1854">
          <cell r="D1854">
            <v>168632</v>
          </cell>
          <cell r="E1854" t="str">
            <v>医用辅助袜</v>
          </cell>
          <cell r="F1854" t="str">
            <v/>
          </cell>
          <cell r="G1854" t="str">
            <v>MP01101120-30mmHg(裤袜露趾)S</v>
          </cell>
          <cell r="H1854" t="str">
            <v>盒</v>
          </cell>
          <cell r="I1854" t="str">
            <v>北京维格拉医疗器械有限公司</v>
          </cell>
        </row>
        <row r="1855">
          <cell r="D1855">
            <v>169804</v>
          </cell>
          <cell r="E1855" t="str">
            <v>医用外固定四肢及关节支具</v>
          </cell>
          <cell r="F1855" t="str">
            <v/>
          </cell>
          <cell r="G1855" t="str">
            <v>2022（膝部）-S号</v>
          </cell>
          <cell r="H1855" t="str">
            <v>盒</v>
          </cell>
          <cell r="I1855" t="str">
            <v>彪仕医技股份有限公司</v>
          </cell>
        </row>
        <row r="1856">
          <cell r="D1856">
            <v>171840</v>
          </cell>
          <cell r="E1856" t="str">
            <v>血糖测试系统</v>
          </cell>
          <cell r="F1856" t="str">
            <v/>
          </cell>
          <cell r="G1856" t="str">
            <v>金稳型血糖仪、采血装置、血糖试条（瓶装）50支</v>
          </cell>
          <cell r="H1856" t="str">
            <v>盒</v>
          </cell>
          <cell r="I1856" t="str">
            <v>长沙三诺生物传感技术有限公司</v>
          </cell>
        </row>
        <row r="1857">
          <cell r="D1857">
            <v>174557</v>
          </cell>
          <cell r="E1857" t="str">
            <v>红外测温仪</v>
          </cell>
          <cell r="F1857" t="str">
            <v/>
          </cell>
          <cell r="G1857" t="str">
            <v>YHW-4</v>
          </cell>
          <cell r="H1857" t="str">
            <v>支</v>
          </cell>
          <cell r="I1857" t="str">
            <v>江苏鱼跃医用仪器有限公司</v>
          </cell>
        </row>
        <row r="1858">
          <cell r="D1858">
            <v>175121</v>
          </cell>
          <cell r="E1858" t="str">
            <v>小型医用吸氧器</v>
          </cell>
          <cell r="F1858" t="str">
            <v/>
          </cell>
          <cell r="G1858" t="str">
            <v>XJTA-1000</v>
          </cell>
          <cell r="H1858" t="str">
            <v>瓶</v>
          </cell>
          <cell r="I1858" t="str">
            <v>成都新炬化工有限公司</v>
          </cell>
        </row>
        <row r="1859">
          <cell r="D1859">
            <v>175479</v>
          </cell>
          <cell r="E1859" t="str">
            <v>非接触式红外体温计</v>
          </cell>
          <cell r="F1859" t="str">
            <v/>
          </cell>
          <cell r="G1859" t="str">
            <v>JXB-182</v>
          </cell>
          <cell r="H1859" t="str">
            <v>盒</v>
          </cell>
          <cell r="I1859" t="str">
            <v>广州市倍尔康医疗器械有限公司</v>
          </cell>
        </row>
        <row r="1860">
          <cell r="D1860">
            <v>179511</v>
          </cell>
          <cell r="E1860" t="str">
            <v>压缩式雾化器</v>
          </cell>
          <cell r="F1860" t="str">
            <v/>
          </cell>
          <cell r="G1860" t="str">
            <v>NE-C801S</v>
          </cell>
          <cell r="H1860" t="str">
            <v>台</v>
          </cell>
          <cell r="I1860" t="str">
            <v>欧姆龙(大连)有限公司</v>
          </cell>
        </row>
        <row r="1861">
          <cell r="D1861">
            <v>179973</v>
          </cell>
          <cell r="E1861" t="str">
            <v>上肢医用外固定支具</v>
          </cell>
          <cell r="F1861" t="str">
            <v/>
          </cell>
          <cell r="G1861" t="str">
            <v>1089（M）</v>
          </cell>
          <cell r="H1861" t="str">
            <v>盒</v>
          </cell>
          <cell r="I1861" t="str">
            <v>彪仕医技股份有限公司</v>
          </cell>
        </row>
        <row r="1862">
          <cell r="D1862">
            <v>179974</v>
          </cell>
          <cell r="E1862" t="str">
            <v>医用外固定四肢及关节支具</v>
          </cell>
          <cell r="F1862" t="str">
            <v/>
          </cell>
          <cell r="G1862" t="str">
            <v>2085（L）</v>
          </cell>
          <cell r="H1862" t="str">
            <v>盒</v>
          </cell>
          <cell r="I1862" t="str">
            <v>彪仕医技股份有限公司</v>
          </cell>
        </row>
        <row r="1863">
          <cell r="D1863">
            <v>180335</v>
          </cell>
          <cell r="E1863" t="str">
            <v>SY型氧气袋</v>
          </cell>
          <cell r="F1863" t="str">
            <v/>
          </cell>
          <cell r="G1863" t="str">
            <v>SY-42L</v>
          </cell>
          <cell r="H1863" t="str">
            <v>只</v>
          </cell>
          <cell r="I1863" t="str">
            <v>江苏鱼跃医疗设备股份有限公司</v>
          </cell>
        </row>
        <row r="1864">
          <cell r="D1864">
            <v>181333</v>
          </cell>
          <cell r="E1864" t="str">
            <v>便携式超声雾化器</v>
          </cell>
          <cell r="F1864" t="str">
            <v/>
          </cell>
          <cell r="G1864" t="str">
            <v>A5</v>
          </cell>
          <cell r="H1864" t="str">
            <v>台</v>
          </cell>
          <cell r="I1864" t="str">
            <v>深圳来福士医疗器械有限公司</v>
          </cell>
        </row>
        <row r="1865">
          <cell r="D1865">
            <v>181793</v>
          </cell>
          <cell r="E1865" t="str">
            <v>电子血压计(欧姆龙)</v>
          </cell>
          <cell r="F1865" t="str">
            <v/>
          </cell>
          <cell r="G1865" t="str">
            <v>HEM-6322T（手腕式）</v>
          </cell>
          <cell r="H1865" t="str">
            <v>台</v>
          </cell>
          <cell r="I1865" t="str">
            <v>欧姆龙(大连)有限公司</v>
          </cell>
        </row>
        <row r="1866">
          <cell r="D1866">
            <v>181990</v>
          </cell>
          <cell r="E1866" t="str">
            <v>腰椎固定器</v>
          </cell>
          <cell r="F1866" t="str">
            <v/>
          </cell>
          <cell r="G1866" t="str">
            <v>2164(M71.1-83.8cm)</v>
          </cell>
          <cell r="H1866" t="str">
            <v>盒</v>
          </cell>
          <cell r="I1866" t="str">
            <v>彪仕医技股份有限公司</v>
          </cell>
        </row>
        <row r="1867">
          <cell r="D1867">
            <v>188747</v>
          </cell>
          <cell r="E1867" t="str">
            <v>医用压力袜</v>
          </cell>
          <cell r="F1867" t="str">
            <v/>
          </cell>
          <cell r="G1867" t="str">
            <v>2817 L</v>
          </cell>
          <cell r="H1867" t="str">
            <v>盒</v>
          </cell>
          <cell r="I1867" t="str">
            <v>彪仕医技股份有限公司</v>
          </cell>
        </row>
        <row r="1868">
          <cell r="D1868">
            <v>188748</v>
          </cell>
          <cell r="E1868" t="str">
            <v>医用压力袜</v>
          </cell>
          <cell r="F1868" t="str">
            <v/>
          </cell>
          <cell r="G1868" t="str">
            <v>2817 XL</v>
          </cell>
          <cell r="H1868" t="str">
            <v>盒</v>
          </cell>
          <cell r="I1868" t="str">
            <v>彪仕医技股份有限公司</v>
          </cell>
        </row>
        <row r="1869">
          <cell r="D1869">
            <v>188749</v>
          </cell>
          <cell r="E1869" t="str">
            <v>医用压力袜</v>
          </cell>
          <cell r="F1869" t="str">
            <v/>
          </cell>
          <cell r="G1869" t="str">
            <v>2817 S</v>
          </cell>
          <cell r="H1869" t="str">
            <v>盒</v>
          </cell>
          <cell r="I1869" t="str">
            <v>彪仕医技股份有限公司</v>
          </cell>
        </row>
        <row r="1870">
          <cell r="D1870">
            <v>188750</v>
          </cell>
          <cell r="E1870" t="str">
            <v>医用压力袜</v>
          </cell>
          <cell r="F1870" t="str">
            <v/>
          </cell>
          <cell r="G1870" t="str">
            <v>2817 M</v>
          </cell>
          <cell r="H1870" t="str">
            <v>盒</v>
          </cell>
          <cell r="I1870" t="str">
            <v>彪仕医技股份有限公司</v>
          </cell>
        </row>
        <row r="1871">
          <cell r="D1871">
            <v>188758</v>
          </cell>
          <cell r="E1871" t="str">
            <v>医用压力袜</v>
          </cell>
          <cell r="F1871" t="str">
            <v/>
          </cell>
          <cell r="G1871" t="str">
            <v>2821 Ⅳ</v>
          </cell>
          <cell r="H1871" t="str">
            <v>盒</v>
          </cell>
          <cell r="I1871" t="str">
            <v>彪仕医技股份有限公司</v>
          </cell>
        </row>
        <row r="1872">
          <cell r="D1872">
            <v>188759</v>
          </cell>
          <cell r="E1872" t="str">
            <v>医用压力袜</v>
          </cell>
          <cell r="F1872" t="str">
            <v/>
          </cell>
          <cell r="G1872" t="str">
            <v>2821 Ⅱ</v>
          </cell>
          <cell r="H1872" t="str">
            <v>盒</v>
          </cell>
          <cell r="I1872" t="str">
            <v>彪仕医技股份有限公司</v>
          </cell>
        </row>
        <row r="1873">
          <cell r="D1873">
            <v>188768</v>
          </cell>
          <cell r="E1873" t="str">
            <v>医用压力袜</v>
          </cell>
          <cell r="F1873" t="str">
            <v/>
          </cell>
          <cell r="G1873" t="str">
            <v>2857 L</v>
          </cell>
          <cell r="H1873" t="str">
            <v>盒</v>
          </cell>
          <cell r="I1873" t="str">
            <v>彪仕医技股份有限公司</v>
          </cell>
        </row>
        <row r="1874">
          <cell r="D1874">
            <v>188771</v>
          </cell>
          <cell r="E1874" t="str">
            <v>医用压力袜</v>
          </cell>
          <cell r="F1874" t="str">
            <v/>
          </cell>
          <cell r="G1874" t="str">
            <v>2875 Ⅱ</v>
          </cell>
          <cell r="H1874" t="str">
            <v>盒</v>
          </cell>
          <cell r="I1874" t="str">
            <v>彪仕医技股份有限公司</v>
          </cell>
        </row>
        <row r="1875">
          <cell r="D1875">
            <v>188773</v>
          </cell>
          <cell r="E1875" t="str">
            <v>医用压力袜</v>
          </cell>
          <cell r="F1875" t="str">
            <v/>
          </cell>
          <cell r="G1875" t="str">
            <v>2857 S</v>
          </cell>
          <cell r="H1875" t="str">
            <v>盒</v>
          </cell>
          <cell r="I1875" t="str">
            <v>彪仕医技股份有限公司</v>
          </cell>
        </row>
        <row r="1876">
          <cell r="D1876">
            <v>188774</v>
          </cell>
          <cell r="E1876" t="str">
            <v>医用压力袜</v>
          </cell>
          <cell r="F1876" t="str">
            <v/>
          </cell>
          <cell r="G1876" t="str">
            <v>2857 M</v>
          </cell>
          <cell r="H1876" t="str">
            <v>盒</v>
          </cell>
          <cell r="I1876" t="str">
            <v>彪仕医技股份有限公司</v>
          </cell>
        </row>
        <row r="1877">
          <cell r="D1877">
            <v>189899</v>
          </cell>
          <cell r="E1877" t="str">
            <v>腰椎固定器</v>
          </cell>
          <cell r="F1877" t="str">
            <v/>
          </cell>
          <cell r="G1877" t="str">
            <v>2168（L）</v>
          </cell>
          <cell r="H1877" t="str">
            <v>盒</v>
          </cell>
          <cell r="I1877" t="str">
            <v>彪仕医技股份有限公司</v>
          </cell>
        </row>
        <row r="1878">
          <cell r="D1878">
            <v>189900</v>
          </cell>
          <cell r="E1878" t="str">
            <v>腰椎固定器</v>
          </cell>
          <cell r="F1878" t="str">
            <v/>
          </cell>
          <cell r="G1878" t="str">
            <v>2168（XL）</v>
          </cell>
          <cell r="H1878" t="str">
            <v>盒</v>
          </cell>
          <cell r="I1878" t="str">
            <v>彪仕医技股份有限公司</v>
          </cell>
        </row>
        <row r="1879">
          <cell r="D1879">
            <v>191641</v>
          </cell>
          <cell r="E1879" t="str">
            <v>医用辅助袜</v>
          </cell>
          <cell r="F1879" t="str">
            <v/>
          </cell>
          <cell r="G1879" t="str">
            <v>MK101551中筒露趾（30-40mmHg）XXL</v>
          </cell>
          <cell r="H1879" t="str">
            <v>盒</v>
          </cell>
          <cell r="I1879" t="str">
            <v>达豫实业有限公司</v>
          </cell>
        </row>
        <row r="1880">
          <cell r="D1880">
            <v>193032</v>
          </cell>
          <cell r="E1880" t="str">
            <v>真空拔罐器</v>
          </cell>
          <cell r="F1880" t="str">
            <v/>
          </cell>
          <cell r="G1880" t="str">
            <v>12只</v>
          </cell>
          <cell r="H1880" t="str">
            <v>盒</v>
          </cell>
          <cell r="I1880" t="str">
            <v>宁波天工时代医疗科技有限公司</v>
          </cell>
        </row>
        <row r="1881">
          <cell r="D1881">
            <v>195016</v>
          </cell>
          <cell r="E1881" t="str">
            <v>二件式造口袋</v>
          </cell>
          <cell r="F1881" t="str">
            <v>胜舒</v>
          </cell>
          <cell r="G1881" t="str">
            <v>11856（尿路造口袋）</v>
          </cell>
          <cell r="H1881" t="str">
            <v>个</v>
          </cell>
          <cell r="I1881" t="str">
            <v>Coloplast A/S</v>
          </cell>
        </row>
        <row r="1882">
          <cell r="D1882">
            <v>195017</v>
          </cell>
          <cell r="E1882" t="str">
            <v>二件式造口袋</v>
          </cell>
          <cell r="F1882" t="str">
            <v>胜舒</v>
          </cell>
          <cell r="G1882" t="str">
            <v>10386（肠造口袋）</v>
          </cell>
          <cell r="H1882" t="str">
            <v>个</v>
          </cell>
          <cell r="I1882" t="str">
            <v>Coloplast A/S</v>
          </cell>
        </row>
        <row r="1883">
          <cell r="D1883">
            <v>195029</v>
          </cell>
          <cell r="E1883" t="str">
            <v>造口护理用品附件</v>
          </cell>
          <cell r="F1883" t="str">
            <v/>
          </cell>
          <cell r="G1883" t="str">
            <v>可塑贴环 12030</v>
          </cell>
          <cell r="H1883" t="str">
            <v>片</v>
          </cell>
          <cell r="I1883" t="str">
            <v>Coloplast A/S</v>
          </cell>
        </row>
        <row r="1884">
          <cell r="D1884">
            <v>195031</v>
          </cell>
          <cell r="E1884" t="str">
            <v>造口护理用品附件</v>
          </cell>
          <cell r="F1884" t="str">
            <v/>
          </cell>
          <cell r="G1884" t="str">
            <v>弹力胶贴 12070</v>
          </cell>
          <cell r="H1884" t="str">
            <v>片</v>
          </cell>
          <cell r="I1884" t="str">
            <v>Coloplast A/S</v>
          </cell>
        </row>
        <row r="1885">
          <cell r="D1885">
            <v>195118</v>
          </cell>
          <cell r="E1885" t="str">
            <v>造口护理用品</v>
          </cell>
          <cell r="F1885" t="str">
            <v/>
          </cell>
          <cell r="G1885" t="str">
            <v>凸面底盘 14249</v>
          </cell>
          <cell r="H1885" t="str">
            <v>个</v>
          </cell>
          <cell r="I1885" t="str">
            <v>Coloplast A/S</v>
          </cell>
        </row>
        <row r="1886">
          <cell r="D1886">
            <v>195119</v>
          </cell>
          <cell r="E1886" t="str">
            <v>造口护理用品</v>
          </cell>
          <cell r="F1886" t="str">
            <v/>
          </cell>
          <cell r="G1886" t="str">
            <v>尿路造口袋 01759</v>
          </cell>
          <cell r="H1886" t="str">
            <v>个</v>
          </cell>
          <cell r="I1886" t="str">
            <v>Coloplast A/S</v>
          </cell>
        </row>
        <row r="1887">
          <cell r="D1887">
            <v>195120</v>
          </cell>
          <cell r="E1887" t="str">
            <v>造口护理用品</v>
          </cell>
          <cell r="F1887" t="str">
            <v/>
          </cell>
          <cell r="G1887" t="str">
            <v>平面底盘 02833</v>
          </cell>
          <cell r="H1887" t="str">
            <v>个</v>
          </cell>
          <cell r="I1887" t="str">
            <v>Coloplast A/S</v>
          </cell>
        </row>
        <row r="1888">
          <cell r="D1888">
            <v>195129</v>
          </cell>
          <cell r="E1888" t="str">
            <v>造口护理用品</v>
          </cell>
          <cell r="F1888" t="str">
            <v/>
          </cell>
          <cell r="G1888" t="str">
            <v>肠造口袋 01698</v>
          </cell>
          <cell r="H1888" t="str">
            <v>个</v>
          </cell>
          <cell r="I1888" t="str">
            <v>Coloplast A/S</v>
          </cell>
        </row>
        <row r="1889">
          <cell r="D1889">
            <v>195131</v>
          </cell>
          <cell r="E1889" t="str">
            <v>一件式造口袋</v>
          </cell>
          <cell r="F1889" t="str">
            <v>胜舒</v>
          </cell>
          <cell r="G1889" t="str">
            <v>15541</v>
          </cell>
          <cell r="H1889" t="str">
            <v>只</v>
          </cell>
          <cell r="I1889" t="str">
            <v>Coloplast A/S</v>
          </cell>
        </row>
        <row r="1890">
          <cell r="D1890">
            <v>195199</v>
          </cell>
          <cell r="E1890" t="str">
            <v>红外测温仪</v>
          </cell>
          <cell r="F1890" t="str">
            <v/>
          </cell>
          <cell r="G1890" t="str">
            <v>YHW-3</v>
          </cell>
          <cell r="H1890" t="str">
            <v>台</v>
          </cell>
          <cell r="I1890" t="str">
            <v>江苏鱼跃医用仪器有限公司</v>
          </cell>
        </row>
        <row r="1891">
          <cell r="D1891">
            <v>199835</v>
          </cell>
          <cell r="E1891" t="str">
            <v>制氧机</v>
          </cell>
          <cell r="F1891" t="str">
            <v/>
          </cell>
          <cell r="G1891" t="str">
            <v>7F-3W</v>
          </cell>
          <cell r="H1891" t="str">
            <v>台</v>
          </cell>
          <cell r="I1891" t="str">
            <v>江苏鱼跃医疗设备股份有限公司</v>
          </cell>
        </row>
        <row r="1892">
          <cell r="D1892">
            <v>199839</v>
          </cell>
          <cell r="E1892" t="str">
            <v>造口护理用品</v>
          </cell>
          <cell r="F1892" t="str">
            <v/>
          </cell>
          <cell r="G1892" t="str">
            <v>凸面底盘 14249 5个</v>
          </cell>
          <cell r="H1892" t="str">
            <v>盒</v>
          </cell>
          <cell r="I1892" t="str">
            <v>Coloplast A/S</v>
          </cell>
        </row>
        <row r="1893">
          <cell r="D1893">
            <v>199847</v>
          </cell>
          <cell r="E1893" t="str">
            <v>造口护理用品</v>
          </cell>
          <cell r="F1893" t="str">
            <v/>
          </cell>
          <cell r="G1893" t="str">
            <v>尿路造口袋 01759 15个</v>
          </cell>
          <cell r="H1893" t="str">
            <v>盒</v>
          </cell>
          <cell r="I1893" t="str">
            <v>Coloplast A/S</v>
          </cell>
        </row>
        <row r="1894">
          <cell r="D1894">
            <v>199850</v>
          </cell>
          <cell r="E1894" t="str">
            <v>二件式造口袋</v>
          </cell>
          <cell r="F1894" t="str">
            <v>胜舒</v>
          </cell>
          <cell r="G1894" t="str">
            <v>11856（尿路造口袋） 10个</v>
          </cell>
          <cell r="H1894" t="str">
            <v>盒</v>
          </cell>
          <cell r="I1894" t="str">
            <v>Coloplast A/S</v>
          </cell>
        </row>
        <row r="1895">
          <cell r="D1895">
            <v>199851</v>
          </cell>
          <cell r="E1895" t="str">
            <v>二件式造口袋</v>
          </cell>
          <cell r="F1895" t="str">
            <v>胜舒</v>
          </cell>
          <cell r="G1895" t="str">
            <v>10386（肠造口袋） 10个</v>
          </cell>
          <cell r="H1895" t="str">
            <v>盒</v>
          </cell>
          <cell r="I1895" t="str">
            <v>Coloplast A/S</v>
          </cell>
        </row>
        <row r="1896">
          <cell r="D1896">
            <v>201072</v>
          </cell>
          <cell r="E1896" t="str">
            <v>上肢医用外固定支具</v>
          </cell>
          <cell r="F1896" t="str">
            <v/>
          </cell>
          <cell r="G1896" t="str">
            <v>1089（XL）</v>
          </cell>
          <cell r="H1896" t="str">
            <v>盒</v>
          </cell>
          <cell r="I1896" t="str">
            <v>彪仕医技股份有限公司</v>
          </cell>
        </row>
        <row r="1897">
          <cell r="D1897">
            <v>201073</v>
          </cell>
          <cell r="E1897" t="str">
            <v>上肢医用外固定支具</v>
          </cell>
          <cell r="F1897" t="str">
            <v/>
          </cell>
          <cell r="G1897" t="str">
            <v>1089（S）</v>
          </cell>
          <cell r="H1897" t="str">
            <v>盒</v>
          </cell>
          <cell r="I1897" t="str">
            <v>彪仕医技股份有限公司</v>
          </cell>
        </row>
        <row r="1898">
          <cell r="D1898">
            <v>201098</v>
          </cell>
          <cell r="E1898" t="str">
            <v>医用外固定四肢及关节支具</v>
          </cell>
          <cell r="F1898" t="str">
            <v/>
          </cell>
          <cell r="G1898" t="str">
            <v>2085（XL）</v>
          </cell>
          <cell r="H1898" t="str">
            <v>盒</v>
          </cell>
          <cell r="I1898" t="str">
            <v>彪仕医技股份有限公司</v>
          </cell>
        </row>
        <row r="1899">
          <cell r="D1899">
            <v>201105</v>
          </cell>
          <cell r="E1899" t="str">
            <v>医用外固定四肢及关节支具</v>
          </cell>
          <cell r="F1899" t="str">
            <v/>
          </cell>
          <cell r="G1899" t="str">
            <v>1001（XL）</v>
          </cell>
          <cell r="H1899" t="str">
            <v>盒</v>
          </cell>
          <cell r="I1899" t="str">
            <v>彪仕医技股份有限公司</v>
          </cell>
        </row>
        <row r="1900">
          <cell r="D1900">
            <v>201106</v>
          </cell>
          <cell r="E1900" t="str">
            <v>腰椎固定器</v>
          </cell>
          <cell r="F1900" t="str">
            <v/>
          </cell>
          <cell r="G1900" t="str">
            <v>2164（XL 96.5-109.2cm）</v>
          </cell>
          <cell r="H1900" t="str">
            <v>盒</v>
          </cell>
          <cell r="I1900" t="str">
            <v>彪仕医技股份有限公司</v>
          </cell>
        </row>
        <row r="1901">
          <cell r="D1901">
            <v>201107</v>
          </cell>
          <cell r="E1901" t="str">
            <v>腰椎固定器</v>
          </cell>
          <cell r="F1901" t="str">
            <v/>
          </cell>
          <cell r="G1901" t="str">
            <v>2164（S 58.4-71.1cm）</v>
          </cell>
          <cell r="H1901" t="str">
            <v>盒</v>
          </cell>
          <cell r="I1901" t="str">
            <v>彪仕医技股份有限公司</v>
          </cell>
        </row>
        <row r="1902">
          <cell r="D1902">
            <v>201890</v>
          </cell>
          <cell r="E1902" t="str">
            <v>真空拔罐器</v>
          </cell>
          <cell r="F1902" t="str">
            <v/>
          </cell>
          <cell r="G1902" t="str">
            <v>24只</v>
          </cell>
          <cell r="H1902" t="str">
            <v>盒</v>
          </cell>
          <cell r="I1902" t="str">
            <v>宁波天工时代医疗科技有限公司</v>
          </cell>
        </row>
        <row r="1903">
          <cell r="D1903">
            <v>201891</v>
          </cell>
          <cell r="E1903" t="str">
            <v>真空拔罐器</v>
          </cell>
          <cell r="F1903" t="str">
            <v/>
          </cell>
          <cell r="G1903" t="str">
            <v>6只</v>
          </cell>
          <cell r="H1903" t="str">
            <v>盒</v>
          </cell>
          <cell r="I1903" t="str">
            <v>宁波天工时代医疗科技有限公司</v>
          </cell>
        </row>
        <row r="1904">
          <cell r="D1904">
            <v>202327</v>
          </cell>
          <cell r="E1904" t="str">
            <v>电子血压计</v>
          </cell>
          <cell r="F1904" t="str">
            <v/>
          </cell>
          <cell r="G1904" t="str">
            <v>HEM-7126（上臂式）</v>
          </cell>
          <cell r="H1904" t="str">
            <v>台</v>
          </cell>
          <cell r="I1904" t="str">
            <v>欧姆龙(大连)有限公司</v>
          </cell>
        </row>
        <row r="1905">
          <cell r="D1905">
            <v>205492</v>
          </cell>
          <cell r="E1905" t="str">
            <v>红外额式体温计</v>
          </cell>
          <cell r="F1905" t="str">
            <v/>
          </cell>
          <cell r="G1905" t="str">
            <v>MC-735W</v>
          </cell>
          <cell r="H1905" t="str">
            <v>台</v>
          </cell>
          <cell r="I1905" t="str">
            <v>昆山热映光电有限公司</v>
          </cell>
        </row>
        <row r="1906">
          <cell r="D1906">
            <v>206514</v>
          </cell>
          <cell r="E1906" t="str">
            <v>网式雾化器</v>
          </cell>
          <cell r="F1906" t="str">
            <v/>
          </cell>
          <cell r="G1906" t="str">
            <v>M100</v>
          </cell>
          <cell r="H1906" t="str">
            <v>盒</v>
          </cell>
          <cell r="I1906" t="str">
            <v>江苏鱼跃医疗设备股份有限公司</v>
          </cell>
        </row>
        <row r="1907">
          <cell r="D1907">
            <v>195000</v>
          </cell>
          <cell r="E1907" t="str">
            <v>腰椎固定带</v>
          </cell>
          <cell r="F1907" t="str">
            <v/>
          </cell>
          <cell r="G1907" t="str">
            <v>YZ-BC倍暖支撑型 S</v>
          </cell>
          <cell r="H1907" t="str">
            <v>条</v>
          </cell>
          <cell r="I1907" t="str">
            <v>河北维格拉医疗器械有限公司</v>
          </cell>
        </row>
        <row r="1908">
          <cell r="D1908">
            <v>195003</v>
          </cell>
          <cell r="E1908" t="str">
            <v>腰椎固定带</v>
          </cell>
          <cell r="F1908" t="str">
            <v/>
          </cell>
          <cell r="G1908" t="str">
            <v>YZ-BC倍暖支撑型 XL</v>
          </cell>
          <cell r="H1908" t="str">
            <v>条</v>
          </cell>
          <cell r="I1908" t="str">
            <v>河北维格拉医疗器械有限公司</v>
          </cell>
        </row>
        <row r="1909">
          <cell r="D1909">
            <v>195007</v>
          </cell>
          <cell r="E1909" t="str">
            <v>腰椎固定带</v>
          </cell>
          <cell r="F1909" t="str">
            <v/>
          </cell>
          <cell r="G1909" t="str">
            <v>YZ-BC倍暖支撑型 L</v>
          </cell>
          <cell r="H1909" t="str">
            <v>条</v>
          </cell>
          <cell r="I1909" t="str">
            <v>河北维格拉医疗器械有限公司</v>
          </cell>
        </row>
        <row r="1910">
          <cell r="D1910">
            <v>147279</v>
          </cell>
          <cell r="E1910" t="str">
            <v>佩奇牌乳酸钙维生素D3颗粒</v>
          </cell>
          <cell r="F1910" t="str">
            <v/>
          </cell>
          <cell r="G1910" t="str">
            <v>5gx15袋</v>
          </cell>
          <cell r="H1910" t="str">
            <v>盒</v>
          </cell>
          <cell r="I1910" t="str">
            <v>成都佳贝欧克科技有限公司</v>
          </cell>
        </row>
        <row r="1911">
          <cell r="D1911">
            <v>147285</v>
          </cell>
          <cell r="E1911" t="str">
            <v>八卫熊宝宝抑菌乳膏</v>
          </cell>
          <cell r="F1911" t="str">
            <v/>
          </cell>
          <cell r="G1911" t="str">
            <v>15g</v>
          </cell>
          <cell r="H1911" t="str">
            <v>盒</v>
          </cell>
          <cell r="I1911" t="str">
            <v>江西聚成生物科技有限公司</v>
          </cell>
        </row>
        <row r="1912">
          <cell r="D1912">
            <v>155357</v>
          </cell>
          <cell r="E1912" t="str">
            <v>给药器</v>
          </cell>
          <cell r="F1912" t="str">
            <v/>
          </cell>
          <cell r="G1912" t="str">
            <v>KMGYQ-01</v>
          </cell>
          <cell r="H1912" t="str">
            <v>盒</v>
          </cell>
          <cell r="I1912" t="str">
            <v>青岛科美生物科技工程有限公司</v>
          </cell>
        </row>
        <row r="1913">
          <cell r="D1913">
            <v>187252</v>
          </cell>
          <cell r="E1913" t="str">
            <v>玉泽净颜调护洁面泡</v>
          </cell>
          <cell r="F1913" t="str">
            <v/>
          </cell>
          <cell r="G1913" t="str">
            <v>150ml</v>
          </cell>
          <cell r="H1913" t="str">
            <v>瓶</v>
          </cell>
          <cell r="I1913" t="str">
            <v>上海家化联合股份有限公司</v>
          </cell>
        </row>
        <row r="1914">
          <cell r="D1914">
            <v>187253</v>
          </cell>
          <cell r="E1914" t="str">
            <v>玉泽清痘调护平衡乳</v>
          </cell>
          <cell r="F1914" t="str">
            <v/>
          </cell>
          <cell r="G1914" t="str">
            <v>50ml</v>
          </cell>
          <cell r="H1914" t="str">
            <v>瓶</v>
          </cell>
          <cell r="I1914" t="str">
            <v>上海家化联合股份有限公司</v>
          </cell>
        </row>
        <row r="1915">
          <cell r="D1915">
            <v>173904</v>
          </cell>
          <cell r="E1915" t="str">
            <v>高渗海水鼻咽喷雾器</v>
          </cell>
          <cell r="F1915" t="str">
            <v/>
          </cell>
          <cell r="G1915" t="str">
            <v>77ml（气液分离Ⅱ型）</v>
          </cell>
          <cell r="H1915" t="str">
            <v>瓶</v>
          </cell>
          <cell r="I1915" t="str">
            <v>浙江朗柯生物工程有限公司</v>
          </cell>
        </row>
        <row r="1916">
          <cell r="D1916">
            <v>183870</v>
          </cell>
          <cell r="E1916" t="str">
            <v>等参海水鼻腔护理喷雾</v>
          </cell>
          <cell r="F1916" t="str">
            <v/>
          </cell>
          <cell r="G1916" t="str">
            <v>100ml</v>
          </cell>
          <cell r="H1916" t="str">
            <v>瓶</v>
          </cell>
          <cell r="I1916" t="str">
            <v>Gerolymato Str lnternational S.A.</v>
          </cell>
        </row>
        <row r="1917">
          <cell r="D1917">
            <v>184060</v>
          </cell>
          <cell r="E1917" t="str">
            <v>生理性海水鼻腔护理喷雾器</v>
          </cell>
          <cell r="F1917" t="str">
            <v/>
          </cell>
          <cell r="G1917" t="str">
            <v>60ml+60ml(定量喷雾A+定量喷雾B)</v>
          </cell>
          <cell r="H1917" t="str">
            <v>瓶</v>
          </cell>
          <cell r="I1917" t="str">
            <v>浙江朗柯生物工程有限公司</v>
          </cell>
        </row>
        <row r="1918">
          <cell r="D1918">
            <v>187909</v>
          </cell>
          <cell r="E1918" t="str">
            <v>地奥紫黄精片</v>
          </cell>
          <cell r="F1918" t="str">
            <v/>
          </cell>
          <cell r="G1918" t="str">
            <v>0.7gx90片</v>
          </cell>
          <cell r="H1918" t="str">
            <v>盒</v>
          </cell>
          <cell r="I1918" t="str">
            <v>成都地奥九泓制药厂</v>
          </cell>
        </row>
        <row r="1919">
          <cell r="D1919">
            <v>157491</v>
          </cell>
          <cell r="E1919" t="str">
            <v>洋槐蜂蜜</v>
          </cell>
          <cell r="F1919" t="str">
            <v/>
          </cell>
          <cell r="G1919" t="str">
            <v>450g</v>
          </cell>
          <cell r="H1919" t="str">
            <v>瓶</v>
          </cell>
          <cell r="I1919" t="str">
            <v>上海森蜂园蜂业有限公司</v>
          </cell>
        </row>
        <row r="1920">
          <cell r="D1920">
            <v>157511</v>
          </cell>
          <cell r="E1920" t="str">
            <v>森蜂园牌蜂胶银杏软胶囊</v>
          </cell>
          <cell r="F1920" t="str">
            <v/>
          </cell>
          <cell r="G1920" t="str">
            <v>500mgx60粒</v>
          </cell>
          <cell r="H1920" t="str">
            <v>盒</v>
          </cell>
          <cell r="I1920" t="str">
            <v>上海森蜂园蜂业有限公司</v>
          </cell>
        </row>
        <row r="1921">
          <cell r="D1921">
            <v>166261</v>
          </cell>
          <cell r="E1921" t="str">
            <v>重组人干扰素a2b喷雾剂(假单胞菌)</v>
          </cell>
          <cell r="F1921" t="str">
            <v>捷抚</v>
          </cell>
          <cell r="G1921" t="str">
            <v>20ml：200万国际单位</v>
          </cell>
          <cell r="H1921" t="str">
            <v>瓶</v>
          </cell>
          <cell r="I1921" t="str">
            <v>天津未名生物医药有限公司</v>
          </cell>
        </row>
        <row r="1922">
          <cell r="D1922">
            <v>166262</v>
          </cell>
          <cell r="E1922" t="str">
            <v>聚普瑞锌颗粒</v>
          </cell>
          <cell r="F1922" t="str">
            <v>瑞莱生</v>
          </cell>
          <cell r="G1922" t="str">
            <v>75mgx4袋</v>
          </cell>
          <cell r="H1922" t="str">
            <v>盒</v>
          </cell>
          <cell r="I1922" t="str">
            <v>吉林省博大伟业制药有限公司</v>
          </cell>
        </row>
        <row r="1923">
          <cell r="D1923">
            <v>167118</v>
          </cell>
          <cell r="E1923" t="str">
            <v>喜维家牌维生素C泡腾片</v>
          </cell>
          <cell r="F1923" t="str">
            <v/>
          </cell>
          <cell r="G1923" t="str">
            <v>28g（4gx7片）</v>
          </cell>
          <cell r="H1923" t="str">
            <v>支</v>
          </cell>
          <cell r="I1923" t="str">
            <v>南京优能生物科技有限公司	</v>
          </cell>
        </row>
        <row r="1924">
          <cell r="D1924">
            <v>188705</v>
          </cell>
          <cell r="E1924" t="str">
            <v>穴位治疗灸</v>
          </cell>
          <cell r="F1924" t="str">
            <v/>
          </cell>
          <cell r="G1924" t="str">
            <v>Φ8cm x6贴</v>
          </cell>
          <cell r="H1924" t="str">
            <v>盒</v>
          </cell>
          <cell r="I1924" t="str">
            <v>辽宁康鑫医疗器械厂</v>
          </cell>
        </row>
        <row r="1925">
          <cell r="D1925">
            <v>192455</v>
          </cell>
          <cell r="E1925" t="str">
            <v>医用隔离面罩</v>
          </cell>
          <cell r="F1925" t="str">
            <v/>
          </cell>
          <cell r="G1925" t="str">
            <v>14cmx24cm（一只装）</v>
          </cell>
          <cell r="H1925" t="str">
            <v>盒</v>
          </cell>
          <cell r="I1925" t="str">
            <v>苏州新纶超净技术有限公司  </v>
          </cell>
        </row>
        <row r="1926">
          <cell r="D1926">
            <v>192456</v>
          </cell>
          <cell r="E1926" t="str">
            <v>医用隔离面罩</v>
          </cell>
          <cell r="F1926" t="str">
            <v/>
          </cell>
          <cell r="G1926" t="str">
            <v>13cmx19cm（一只装）</v>
          </cell>
          <cell r="H1926" t="str">
            <v>盒</v>
          </cell>
          <cell r="I1926" t="str">
            <v>苏州新纶超净技术有限公司  </v>
          </cell>
        </row>
        <row r="1927">
          <cell r="D1927">
            <v>192457</v>
          </cell>
          <cell r="E1927" t="str">
            <v>医用隔离面罩</v>
          </cell>
          <cell r="F1927" t="str">
            <v/>
          </cell>
          <cell r="G1927" t="str">
            <v>14cmx21.5cm（一只装）</v>
          </cell>
          <cell r="H1927" t="str">
            <v>盒</v>
          </cell>
          <cell r="I1927" t="str">
            <v>苏州新纶超净技术有限公司  </v>
          </cell>
        </row>
        <row r="1928">
          <cell r="D1928">
            <v>200519</v>
          </cell>
          <cell r="E1928" t="str">
            <v>医用外科口罩</v>
          </cell>
          <cell r="F1928" t="str">
            <v/>
          </cell>
          <cell r="G1928" t="str">
            <v>175mmx95mm 单只独立装 蓝色 10只</v>
          </cell>
          <cell r="H1928" t="str">
            <v>袋</v>
          </cell>
          <cell r="I1928" t="str">
            <v>苏州新纶超净技术有限公司  </v>
          </cell>
        </row>
        <row r="1929">
          <cell r="D1929">
            <v>161995</v>
          </cell>
          <cell r="E1929" t="str">
            <v>秋梨膏</v>
          </cell>
          <cell r="F1929" t="str">
            <v/>
          </cell>
          <cell r="G1929" t="str">
            <v>200g</v>
          </cell>
          <cell r="H1929" t="str">
            <v>瓶</v>
          </cell>
          <cell r="I1929" t="str">
            <v>成都市一之然生物科技有限公司</v>
          </cell>
        </row>
        <row r="1930">
          <cell r="D1930">
            <v>162008</v>
          </cell>
          <cell r="E1930" t="str">
            <v>桑椹膏</v>
          </cell>
          <cell r="F1930" t="str">
            <v/>
          </cell>
          <cell r="G1930" t="str">
            <v>200g</v>
          </cell>
          <cell r="H1930" t="str">
            <v>瓶</v>
          </cell>
          <cell r="I1930" t="str">
            <v>成都市一之然生物科技有限公司</v>
          </cell>
        </row>
        <row r="1931">
          <cell r="D1931">
            <v>163141</v>
          </cell>
          <cell r="E1931" t="str">
            <v>黄精人参膏</v>
          </cell>
          <cell r="F1931" t="str">
            <v/>
          </cell>
          <cell r="G1931" t="str">
            <v>150ml</v>
          </cell>
          <cell r="H1931" t="str">
            <v>瓶</v>
          </cell>
          <cell r="I1931" t="str">
            <v>成都市一之然生物科技有限公司</v>
          </cell>
        </row>
        <row r="1932">
          <cell r="D1932">
            <v>163142</v>
          </cell>
          <cell r="E1932" t="str">
            <v>黄精汤</v>
          </cell>
          <cell r="F1932" t="str">
            <v/>
          </cell>
          <cell r="G1932" t="str">
            <v>100mlx2瓶</v>
          </cell>
          <cell r="H1932" t="str">
            <v>盒</v>
          </cell>
          <cell r="I1932" t="str">
            <v>成都市一之然生物科技有限公司</v>
          </cell>
        </row>
        <row r="1933">
          <cell r="D1933">
            <v>163143</v>
          </cell>
          <cell r="E1933" t="str">
            <v>黄精汤</v>
          </cell>
          <cell r="F1933" t="str">
            <v/>
          </cell>
          <cell r="G1933" t="str">
            <v>400gx2瓶</v>
          </cell>
          <cell r="H1933" t="str">
            <v>盒</v>
          </cell>
          <cell r="I1933" t="str">
            <v>成都市一之然生物科技有限公司</v>
          </cell>
        </row>
        <row r="1934">
          <cell r="D1934">
            <v>163144</v>
          </cell>
          <cell r="E1934" t="str">
            <v>黄精玉竹膏</v>
          </cell>
          <cell r="F1934" t="str">
            <v/>
          </cell>
          <cell r="G1934" t="str">
            <v>150ml</v>
          </cell>
          <cell r="H1934" t="str">
            <v>瓶</v>
          </cell>
          <cell r="I1934" t="str">
            <v>成都市一之然生物科技有限公司</v>
          </cell>
        </row>
        <row r="1935">
          <cell r="D1935">
            <v>2741</v>
          </cell>
          <cell r="E1935" t="str">
            <v>脱脂纱布口罩</v>
          </cell>
          <cell r="F1935" t="str">
            <v/>
          </cell>
          <cell r="G1935" t="str">
            <v>14cmx18cmx12层(普通型)</v>
          </cell>
          <cell r="H1935" t="str">
            <v>只</v>
          </cell>
          <cell r="I1935" t="str">
            <v>成都市卫生材料厂</v>
          </cell>
        </row>
        <row r="1936">
          <cell r="D1936">
            <v>67704</v>
          </cell>
          <cell r="E1936" t="str">
            <v>普通脱脂纱布口罩</v>
          </cell>
          <cell r="F1936" t="str">
            <v/>
          </cell>
          <cell r="G1936" t="str">
            <v>14cmx18cmx16层</v>
          </cell>
          <cell r="H1936" t="str">
            <v>个</v>
          </cell>
          <cell r="I1936" t="str">
            <v>成都市卫生材料厂</v>
          </cell>
        </row>
        <row r="1937">
          <cell r="D1937">
            <v>182423</v>
          </cell>
          <cell r="E1937" t="str">
            <v>盐酸丁卡因凝胶</v>
          </cell>
          <cell r="F1937" t="str">
            <v/>
          </cell>
          <cell r="G1937" t="str">
            <v>1.5g（1.5g:70mg）</v>
          </cell>
          <cell r="H1937" t="str">
            <v>支</v>
          </cell>
          <cell r="I1937" t="str">
            <v>真奥金银花药业有限公司</v>
          </cell>
        </row>
        <row r="1938">
          <cell r="D1938">
            <v>164901</v>
          </cell>
          <cell r="E1938" t="str">
            <v>复方铝酸铋颗粒</v>
          </cell>
          <cell r="F1938" t="str">
            <v/>
          </cell>
          <cell r="G1938" t="str">
            <v>1.3gx24袋</v>
          </cell>
          <cell r="H1938" t="str">
            <v>盒</v>
          </cell>
          <cell r="I1938" t="str">
            <v>辽宁奥达制药有限公司(原:营口奥达制药有限公司)</v>
          </cell>
        </row>
        <row r="1939">
          <cell r="D1939">
            <v>12418</v>
          </cell>
          <cell r="E1939" t="str">
            <v>胃康灵胶囊</v>
          </cell>
          <cell r="F1939" t="str">
            <v/>
          </cell>
          <cell r="G1939" t="str">
            <v>0.4gx24粒</v>
          </cell>
          <cell r="H1939" t="str">
            <v>盒</v>
          </cell>
          <cell r="I1939" t="str">
            <v>四川好医生攀西药业有限责任公司</v>
          </cell>
        </row>
        <row r="1940">
          <cell r="D1940">
            <v>23155</v>
          </cell>
          <cell r="E1940" t="str">
            <v>谷维素片</v>
          </cell>
          <cell r="F1940" t="str">
            <v/>
          </cell>
          <cell r="G1940" t="str">
            <v>10mgx100片</v>
          </cell>
          <cell r="H1940" t="str">
            <v>瓶</v>
          </cell>
          <cell r="I1940" t="str">
            <v>海南制药厂有限公司制药一厂</v>
          </cell>
        </row>
        <row r="1941">
          <cell r="D1941">
            <v>53830</v>
          </cell>
          <cell r="E1941" t="str">
            <v>消旋山莨菪碱滴眼液</v>
          </cell>
          <cell r="F1941" t="str">
            <v/>
          </cell>
          <cell r="G1941" t="str">
            <v>5ml:2.5mg</v>
          </cell>
          <cell r="H1941" t="str">
            <v>盒</v>
          </cell>
          <cell r="I1941" t="str">
            <v>南京天郎制药有限公司</v>
          </cell>
        </row>
        <row r="1942">
          <cell r="D1942">
            <v>102912</v>
          </cell>
          <cell r="E1942" t="str">
            <v>午时茶颗粒</v>
          </cell>
          <cell r="F1942" t="str">
            <v/>
          </cell>
          <cell r="G1942" t="str">
            <v>6gx18袋</v>
          </cell>
          <cell r="H1942" t="str">
            <v>袋</v>
          </cell>
          <cell r="I1942" t="str">
            <v>武汉太福制药有限公司</v>
          </cell>
        </row>
        <row r="1943">
          <cell r="D1943">
            <v>112251</v>
          </cell>
          <cell r="E1943" t="str">
            <v>氧氟沙星滴眼液</v>
          </cell>
          <cell r="F1943" t="str">
            <v/>
          </cell>
          <cell r="G1943" t="str">
            <v>10ml(5ml:15mg)</v>
          </cell>
          <cell r="H1943" t="str">
            <v>盒</v>
          </cell>
          <cell r="I1943" t="str">
            <v>江西闪亮制药有限公司</v>
          </cell>
        </row>
        <row r="1944">
          <cell r="D1944">
            <v>121745</v>
          </cell>
          <cell r="E1944" t="str">
            <v>牛磺酸滴眼液</v>
          </cell>
          <cell r="F1944" t="str">
            <v/>
          </cell>
          <cell r="G1944" t="str">
            <v>10ml(10ml:0.5g)</v>
          </cell>
          <cell r="H1944" t="str">
            <v>盒</v>
          </cell>
          <cell r="I1944" t="str">
            <v>河北医科大学制药厂</v>
          </cell>
        </row>
        <row r="1945">
          <cell r="D1945">
            <v>127954</v>
          </cell>
          <cell r="E1945" t="str">
            <v>尿素维E乳膏</v>
          </cell>
          <cell r="F1945" t="str">
            <v/>
          </cell>
          <cell r="G1945" t="str">
            <v>25g:3.75g</v>
          </cell>
          <cell r="H1945" t="str">
            <v>盒</v>
          </cell>
          <cell r="I1945" t="str">
            <v>安徽新陇海药业有限公司</v>
          </cell>
        </row>
        <row r="1946">
          <cell r="D1946">
            <v>142527</v>
          </cell>
          <cell r="E1946" t="str">
            <v>炎热清片</v>
          </cell>
          <cell r="F1946" t="str">
            <v/>
          </cell>
          <cell r="G1946" t="str">
            <v>0.36gx18片x2板</v>
          </cell>
          <cell r="H1946" t="str">
            <v>盒</v>
          </cell>
          <cell r="I1946" t="str">
            <v>武汉钧安制药有限公司(武汉长江巨龙药业)</v>
          </cell>
        </row>
        <row r="1947">
          <cell r="D1947">
            <v>142884</v>
          </cell>
          <cell r="E1947" t="str">
            <v>益气养血口服液</v>
          </cell>
          <cell r="F1947" t="str">
            <v/>
          </cell>
          <cell r="G1947" t="str">
            <v>10ml*12支</v>
          </cell>
          <cell r="H1947" t="str">
            <v>盒</v>
          </cell>
          <cell r="I1947" t="str">
            <v>北京亚东生物制药有限公司</v>
          </cell>
        </row>
        <row r="1948">
          <cell r="D1948">
            <v>150772</v>
          </cell>
          <cell r="E1948" t="str">
            <v>洛索洛芬钠胶囊</v>
          </cell>
          <cell r="F1948" t="str">
            <v/>
          </cell>
          <cell r="G1948" t="str">
            <v>60mg*12粒</v>
          </cell>
          <cell r="H1948" t="str">
            <v>盒</v>
          </cell>
          <cell r="I1948" t="str">
            <v>珠海金鸿药业有限公司</v>
          </cell>
        </row>
        <row r="1949">
          <cell r="D1949">
            <v>151981</v>
          </cell>
          <cell r="E1949" t="str">
            <v>维生素C咀嚼片</v>
          </cell>
          <cell r="F1949" t="str">
            <v/>
          </cell>
          <cell r="G1949" t="str">
            <v>0.1gx80片</v>
          </cell>
          <cell r="H1949" t="str">
            <v>盒</v>
          </cell>
          <cell r="I1949" t="str">
            <v>江西新赣江药业有限公司</v>
          </cell>
        </row>
        <row r="1950">
          <cell r="D1950">
            <v>152115</v>
          </cell>
          <cell r="E1950" t="str">
            <v>四季感冒胶囊</v>
          </cell>
          <cell r="F1950" t="str">
            <v/>
          </cell>
          <cell r="G1950" t="str">
            <v>0.35gx10粒x3板</v>
          </cell>
          <cell r="H1950" t="str">
            <v>盒</v>
          </cell>
          <cell r="I1950" t="str">
            <v>广东佳泰药业股份有限公司(原深圳市佳泰药业股份有限公司)</v>
          </cell>
        </row>
        <row r="1951">
          <cell r="D1951">
            <v>152221</v>
          </cell>
          <cell r="E1951" t="str">
            <v>兰索拉唑肠溶片</v>
          </cell>
          <cell r="F1951" t="str">
            <v/>
          </cell>
          <cell r="G1951" t="str">
            <v>15mgx10片</v>
          </cell>
          <cell r="H1951" t="str">
            <v>盒</v>
          </cell>
          <cell r="I1951" t="str">
            <v>湖南华纳大药厂有限公司</v>
          </cell>
        </row>
        <row r="1952">
          <cell r="D1952">
            <v>152970</v>
          </cell>
          <cell r="E1952" t="str">
            <v>富马酸酮替芬滴眼液</v>
          </cell>
          <cell r="F1952" t="str">
            <v/>
          </cell>
          <cell r="G1952" t="str">
            <v>10mL（5mL:2.5mg）</v>
          </cell>
          <cell r="H1952" t="str">
            <v>瓶</v>
          </cell>
          <cell r="I1952" t="str">
            <v>江西闪亮制药有限公司</v>
          </cell>
        </row>
        <row r="1953">
          <cell r="D1953">
            <v>156611</v>
          </cell>
          <cell r="E1953" t="str">
            <v>银黄颗粒</v>
          </cell>
          <cell r="F1953" t="str">
            <v/>
          </cell>
          <cell r="G1953" t="str">
            <v>4gX12袋</v>
          </cell>
          <cell r="H1953" t="str">
            <v>盒</v>
          </cell>
          <cell r="I1953" t="str">
            <v>河南诺美药业有限公司(濮阳市仲亿药业有限公司)</v>
          </cell>
        </row>
        <row r="1954">
          <cell r="D1954">
            <v>156668</v>
          </cell>
          <cell r="E1954" t="str">
            <v>西青果颗粒（藏青果颗粒）</v>
          </cell>
          <cell r="F1954" t="str">
            <v/>
          </cell>
          <cell r="G1954" t="str">
            <v>15gx8袋</v>
          </cell>
          <cell r="H1954" t="str">
            <v>盒</v>
          </cell>
          <cell r="I1954" t="str">
            <v>广西清川仁源药业有限公司</v>
          </cell>
        </row>
        <row r="1955">
          <cell r="D1955">
            <v>156673</v>
          </cell>
          <cell r="E1955" t="str">
            <v>乳宁片</v>
          </cell>
          <cell r="F1955" t="str">
            <v/>
          </cell>
          <cell r="G1955" t="str">
            <v>0.35gx18片x2板</v>
          </cell>
          <cell r="H1955" t="str">
            <v>盒</v>
          </cell>
          <cell r="I1955" t="str">
            <v/>
          </cell>
        </row>
        <row r="1956">
          <cell r="D1956">
            <v>159020</v>
          </cell>
          <cell r="E1956" t="str">
            <v>痔速宁片</v>
          </cell>
          <cell r="F1956" t="str">
            <v/>
          </cell>
          <cell r="G1956" t="str">
            <v>0.31gx15片x2板（薄膜衣片）</v>
          </cell>
          <cell r="H1956" t="str">
            <v>盒</v>
          </cell>
          <cell r="I1956" t="str">
            <v>江西药都仁和制药有限公司</v>
          </cell>
        </row>
        <row r="1957">
          <cell r="D1957">
            <v>159358</v>
          </cell>
          <cell r="E1957" t="str">
            <v>复方氯化钠滴眼液</v>
          </cell>
          <cell r="F1957" t="str">
            <v/>
          </cell>
          <cell r="G1957" t="str">
            <v>10mlx2支(0.55%)</v>
          </cell>
          <cell r="H1957" t="str">
            <v>盒</v>
          </cell>
          <cell r="I1957" t="str">
            <v>南京天朗制药有限公司</v>
          </cell>
        </row>
        <row r="1958">
          <cell r="D1958">
            <v>159864</v>
          </cell>
          <cell r="E1958" t="str">
            <v>复方冬凌草含片</v>
          </cell>
          <cell r="F1958" t="str">
            <v/>
          </cell>
          <cell r="G1958" t="str">
            <v>0.6gx30片</v>
          </cell>
          <cell r="H1958" t="str">
            <v>盒</v>
          </cell>
          <cell r="I1958" t="str">
            <v>河南省济源市济世药业有限公司</v>
          </cell>
        </row>
        <row r="1959">
          <cell r="D1959">
            <v>159879</v>
          </cell>
          <cell r="E1959" t="str">
            <v>调经活血胶囊</v>
          </cell>
          <cell r="F1959" t="str">
            <v/>
          </cell>
          <cell r="G1959" t="str">
            <v>0.4gx30粒</v>
          </cell>
          <cell r="H1959" t="str">
            <v>盒</v>
          </cell>
          <cell r="I1959" t="str">
            <v>江西铜鼓仁和制药有限公司</v>
          </cell>
        </row>
        <row r="1960">
          <cell r="D1960">
            <v>160029</v>
          </cell>
          <cell r="E1960" t="str">
            <v>盐酸羟甲唑啉滴眼液</v>
          </cell>
          <cell r="F1960" t="str">
            <v>迪立托</v>
          </cell>
          <cell r="G1960" t="str">
            <v>5ml:1.25mg</v>
          </cell>
          <cell r="H1960" t="str">
            <v>盒</v>
          </cell>
          <cell r="I1960" t="str">
            <v>天津金耀集团河北永光制药有限公司</v>
          </cell>
        </row>
        <row r="1961">
          <cell r="D1961">
            <v>160030</v>
          </cell>
          <cell r="E1961" t="str">
            <v>羟丙甲纤维素滴眼液</v>
          </cell>
          <cell r="F1961" t="str">
            <v/>
          </cell>
          <cell r="G1961" t="str">
            <v>10ml:50mg</v>
          </cell>
          <cell r="H1961" t="str">
            <v>盒</v>
          </cell>
          <cell r="I1961" t="str">
            <v>天津金耀集团河北永光制药有限公司</v>
          </cell>
        </row>
        <row r="1962">
          <cell r="D1962">
            <v>165239</v>
          </cell>
          <cell r="E1962" t="str">
            <v>小儿氨酚黄那敏颗粒</v>
          </cell>
          <cell r="F1962" t="str">
            <v/>
          </cell>
          <cell r="G1962" t="str">
            <v>3gx12袋</v>
          </cell>
          <cell r="H1962" t="str">
            <v>盒</v>
          </cell>
          <cell r="I1962" t="str">
            <v>葵花药业集团(重庆)有限公司</v>
          </cell>
        </row>
        <row r="1963">
          <cell r="D1963">
            <v>168105</v>
          </cell>
          <cell r="E1963" t="str">
            <v>护眼贴</v>
          </cell>
          <cell r="F1963" t="str">
            <v>眼保健贴</v>
          </cell>
          <cell r="G1963" t="str">
            <v>8cmx5.8cm2贴x15袋</v>
          </cell>
          <cell r="H1963" t="str">
            <v>盒</v>
          </cell>
          <cell r="I1963" t="str">
            <v>青海奇力康医疗器械有限公司</v>
          </cell>
        </row>
        <row r="1964">
          <cell r="D1964">
            <v>170287</v>
          </cell>
          <cell r="E1964" t="str">
            <v>蒸汽热敷眼罩</v>
          </cell>
          <cell r="F1964" t="str">
            <v/>
          </cell>
          <cell r="G1964" t="str">
            <v>10片（薰衣草香型）</v>
          </cell>
          <cell r="H1964" t="str">
            <v>盒</v>
          </cell>
          <cell r="I1964" t="str">
            <v>深圳市三浦天然化妆品有限公司</v>
          </cell>
        </row>
        <row r="1965">
          <cell r="D1965">
            <v>170288</v>
          </cell>
          <cell r="E1965" t="str">
            <v>蒸汽热敷眼罩</v>
          </cell>
          <cell r="F1965" t="str">
            <v/>
          </cell>
          <cell r="G1965" t="str">
            <v>10片（栀子花香型）</v>
          </cell>
          <cell r="H1965" t="str">
            <v>盒</v>
          </cell>
          <cell r="I1965" t="str">
            <v>深圳市三浦天然化妆品有限公司</v>
          </cell>
        </row>
        <row r="1966">
          <cell r="D1966">
            <v>170289</v>
          </cell>
          <cell r="E1966" t="str">
            <v>蒸汽热敷眼罩</v>
          </cell>
          <cell r="F1966" t="str">
            <v/>
          </cell>
          <cell r="G1966" t="str">
            <v>10片（无香型）</v>
          </cell>
          <cell r="H1966" t="str">
            <v>盒</v>
          </cell>
          <cell r="I1966" t="str">
            <v>深圳市三浦天然化妆品有限公司</v>
          </cell>
        </row>
        <row r="1967">
          <cell r="D1967">
            <v>176921</v>
          </cell>
          <cell r="E1967" t="str">
            <v>健胃消食片</v>
          </cell>
          <cell r="F1967" t="str">
            <v/>
          </cell>
          <cell r="G1967" t="str">
            <v>36片</v>
          </cell>
          <cell r="H1967" t="str">
            <v>盒</v>
          </cell>
          <cell r="I1967" t="str">
            <v>悦康药业集团安徽天然制药有限公司</v>
          </cell>
        </row>
        <row r="1968">
          <cell r="D1968">
            <v>161481</v>
          </cell>
          <cell r="E1968" t="str">
            <v>调胃丹</v>
          </cell>
          <cell r="F1968" t="str">
            <v/>
          </cell>
          <cell r="G1968" t="str">
            <v>3gx6袋(水丸)</v>
          </cell>
          <cell r="H1968" t="str">
            <v>盒</v>
          </cell>
          <cell r="I1968" t="str">
            <v>兰州佛慈制药股份有限公司</v>
          </cell>
        </row>
        <row r="1969">
          <cell r="D1969">
            <v>201031</v>
          </cell>
          <cell r="E1969" t="str">
            <v>液体敷料</v>
          </cell>
          <cell r="F1969" t="str">
            <v>蚊不叮液体敷料</v>
          </cell>
          <cell r="G1969" t="str">
            <v>100ml</v>
          </cell>
          <cell r="H1969" t="str">
            <v>盒</v>
          </cell>
          <cell r="I1969" t="str">
            <v>江西圣仁实业有限公司</v>
          </cell>
        </row>
        <row r="1970">
          <cell r="D1970">
            <v>107838</v>
          </cell>
          <cell r="E1970" t="str">
            <v>参灵草牌参灵草口服液</v>
          </cell>
          <cell r="F1970" t="str">
            <v/>
          </cell>
          <cell r="G1970" t="str">
            <v>200mlx10瓶</v>
          </cell>
          <cell r="H1970" t="str">
            <v>盒</v>
          </cell>
          <cell r="I1970" t="str">
            <v>江中药业股份有限公司</v>
          </cell>
        </row>
        <row r="1971">
          <cell r="D1971">
            <v>177525</v>
          </cell>
          <cell r="E1971" t="str">
            <v>参灵草牌原草液</v>
          </cell>
          <cell r="F1971" t="str">
            <v/>
          </cell>
          <cell r="G1971" t="str">
            <v>100mlx10瓶</v>
          </cell>
          <cell r="H1971" t="str">
            <v>盒</v>
          </cell>
          <cell r="I1971" t="str">
            <v>江中药业股份有限公司</v>
          </cell>
        </row>
        <row r="1972">
          <cell r="D1972">
            <v>168163</v>
          </cell>
          <cell r="E1972" t="str">
            <v>自吸过滤式防颗粒物口罩</v>
          </cell>
          <cell r="F1972" t="str">
            <v/>
          </cell>
          <cell r="G1972" t="str">
            <v>9501VT25只（有呼气阀）</v>
          </cell>
          <cell r="H1972" t="str">
            <v>盒</v>
          </cell>
          <cell r="I1972" t="str">
            <v>3M中国有限公司</v>
          </cell>
        </row>
        <row r="1973">
          <cell r="D1973">
            <v>47020</v>
          </cell>
          <cell r="E1973" t="str">
            <v>鱼油软胶囊</v>
          </cell>
          <cell r="F1973" t="str">
            <v/>
          </cell>
          <cell r="G1973" t="str">
            <v>1000mgx100粒</v>
          </cell>
          <cell r="H1973" t="str">
            <v>瓶</v>
          </cell>
          <cell r="I1973" t="str">
            <v>威海清华紫光科技开发有限公司</v>
          </cell>
        </row>
        <row r="1974">
          <cell r="D1974">
            <v>124497</v>
          </cell>
          <cell r="E1974" t="str">
            <v>B族维生素片</v>
          </cell>
          <cell r="F1974" t="str">
            <v/>
          </cell>
          <cell r="G1974" t="str">
            <v>500mgx60片</v>
          </cell>
          <cell r="H1974" t="str">
            <v>瓶</v>
          </cell>
          <cell r="I1974" t="str">
            <v>威海紫光科技园有限公司</v>
          </cell>
        </row>
        <row r="1975">
          <cell r="D1975">
            <v>124498</v>
          </cell>
          <cell r="E1975" t="str">
            <v>芦荟软胶囊</v>
          </cell>
          <cell r="F1975" t="str">
            <v/>
          </cell>
          <cell r="G1975" t="str">
            <v>1000mgx100粒</v>
          </cell>
          <cell r="H1975" t="str">
            <v>瓶</v>
          </cell>
          <cell r="I1975" t="str">
            <v>威海紫光科技园有限公司</v>
          </cell>
        </row>
        <row r="1976">
          <cell r="D1976">
            <v>124503</v>
          </cell>
          <cell r="E1976" t="str">
            <v>维生素C片</v>
          </cell>
          <cell r="F1976" t="str">
            <v/>
          </cell>
          <cell r="G1976" t="str">
            <v>600mgx90片</v>
          </cell>
          <cell r="H1976" t="str">
            <v>瓶</v>
          </cell>
          <cell r="I1976" t="str">
            <v>威海紫光科技园有限公司</v>
          </cell>
        </row>
        <row r="1977">
          <cell r="D1977">
            <v>124505</v>
          </cell>
          <cell r="E1977" t="str">
            <v>维康钙软胶囊</v>
          </cell>
          <cell r="F1977" t="str">
            <v/>
          </cell>
          <cell r="G1977" t="str">
            <v>1100mgx100s</v>
          </cell>
          <cell r="H1977" t="str">
            <v>瓶</v>
          </cell>
          <cell r="I1977" t="str">
            <v>威海紫光科技园有限公司</v>
          </cell>
        </row>
        <row r="1978">
          <cell r="D1978">
            <v>124508</v>
          </cell>
          <cell r="E1978" t="str">
            <v>多种维生素加矿物质片（金奥力牌）</v>
          </cell>
          <cell r="F1978" t="str">
            <v/>
          </cell>
          <cell r="G1978" t="str">
            <v>1000mgx60片</v>
          </cell>
          <cell r="H1978" t="str">
            <v>瓶</v>
          </cell>
          <cell r="I1978" t="str">
            <v>威海南波湾生物技术有限公司</v>
          </cell>
        </row>
        <row r="1979">
          <cell r="D1979">
            <v>147103</v>
          </cell>
          <cell r="E1979" t="str">
            <v>乃捷尔牌初乳素胶囊</v>
          </cell>
          <cell r="F1979" t="str">
            <v/>
          </cell>
          <cell r="G1979" t="str">
            <v>150mg/粒*24粒</v>
          </cell>
          <cell r="H1979" t="str">
            <v>盒</v>
          </cell>
          <cell r="I1979" t="str">
            <v>江苏天美健大自然生物工程有限公司 </v>
          </cell>
        </row>
        <row r="1980">
          <cell r="D1980">
            <v>147426</v>
          </cell>
          <cell r="E1980" t="str">
            <v>美林康牌钙镁片</v>
          </cell>
          <cell r="F1980" t="str">
            <v/>
          </cell>
          <cell r="G1980" t="str">
            <v>60g(1gx60片)</v>
          </cell>
          <cell r="H1980" t="str">
            <v>瓶</v>
          </cell>
          <cell r="I1980" t="str">
            <v>威海紫光科技园有限公司</v>
          </cell>
        </row>
        <row r="1981">
          <cell r="D1981">
            <v>152460</v>
          </cell>
          <cell r="E1981" t="str">
            <v>大豆卵磷脂胶囊</v>
          </cell>
          <cell r="F1981" t="str">
            <v/>
          </cell>
          <cell r="G1981" t="str">
            <v>760mgx60粒</v>
          </cell>
          <cell r="H1981" t="str">
            <v>瓶</v>
          </cell>
          <cell r="I1981" t="str">
            <v>威海清华紫光科技开发有限公司</v>
          </cell>
        </row>
        <row r="1982">
          <cell r="D1982">
            <v>163147</v>
          </cell>
          <cell r="E1982" t="str">
            <v>红豆薏米枸杞粉</v>
          </cell>
          <cell r="F1982" t="str">
            <v/>
          </cell>
          <cell r="G1982" t="str">
            <v>180g</v>
          </cell>
          <cell r="H1982" t="str">
            <v>盒</v>
          </cell>
          <cell r="I1982" t="str">
            <v>广州市金正邦保健品有限公司</v>
          </cell>
        </row>
        <row r="1983">
          <cell r="D1983">
            <v>163148</v>
          </cell>
          <cell r="E1983" t="str">
            <v>黑芝麻黑豆核桃粉</v>
          </cell>
          <cell r="F1983" t="str">
            <v/>
          </cell>
          <cell r="G1983" t="str">
            <v>180g</v>
          </cell>
          <cell r="H1983" t="str">
            <v>盒</v>
          </cell>
          <cell r="I1983" t="str">
            <v>广州市金正邦保健品有限公司</v>
          </cell>
        </row>
        <row r="1984">
          <cell r="D1984">
            <v>161189</v>
          </cell>
          <cell r="E1984" t="str">
            <v>红糖姜茶</v>
          </cell>
          <cell r="F1984" t="str">
            <v/>
          </cell>
          <cell r="G1984" t="str">
            <v>96g(8gx12包）</v>
          </cell>
          <cell r="H1984" t="str">
            <v>盒</v>
          </cell>
          <cell r="I1984" t="str">
            <v>福建好日子食品有限公司</v>
          </cell>
        </row>
        <row r="1985">
          <cell r="D1985">
            <v>158024</v>
          </cell>
          <cell r="E1985" t="str">
            <v>PM2.5儿童防霾舒适口罩</v>
          </cell>
          <cell r="F1985" t="str">
            <v/>
          </cell>
          <cell r="G1985" t="str">
            <v>1只+6枚过滤卡</v>
          </cell>
          <cell r="H1985" t="str">
            <v>盒</v>
          </cell>
          <cell r="I1985" t="str">
            <v>常州天天爱医疗器械有限公司</v>
          </cell>
        </row>
        <row r="1986">
          <cell r="D1986">
            <v>158028</v>
          </cell>
          <cell r="E1986" t="str">
            <v>PM2.5防霾舒适口罩</v>
          </cell>
          <cell r="F1986" t="str">
            <v/>
          </cell>
          <cell r="G1986" t="str">
            <v>1只+6枚过滤卡</v>
          </cell>
          <cell r="H1986" t="str">
            <v>盒</v>
          </cell>
          <cell r="I1986" t="str">
            <v>常州天天爱医疗器械有限公司</v>
          </cell>
        </row>
        <row r="1987">
          <cell r="D1987">
            <v>62</v>
          </cell>
          <cell r="E1987" t="str">
            <v>维生素E软胶囊</v>
          </cell>
          <cell r="F1987" t="str">
            <v/>
          </cell>
          <cell r="G1987" t="str">
            <v>100mgx30粒</v>
          </cell>
          <cell r="H1987" t="str">
            <v>盒</v>
          </cell>
          <cell r="I1987" t="str">
            <v>国药控股星鲨制药(厦门)有限公司(原:厦门星鲨制药)</v>
          </cell>
        </row>
        <row r="1988">
          <cell r="D1988">
            <v>68</v>
          </cell>
          <cell r="E1988" t="str">
            <v>酮洛芬肠溶胶囊(优布芬)</v>
          </cell>
          <cell r="F1988" t="str">
            <v/>
          </cell>
          <cell r="G1988" t="str">
            <v>50mgx20粒</v>
          </cell>
          <cell r="H1988" t="str">
            <v>瓶</v>
          </cell>
          <cell r="I1988" t="str">
            <v>北大国际医院集团西南合成制药股份有限公司</v>
          </cell>
        </row>
        <row r="1989">
          <cell r="D1989">
            <v>566</v>
          </cell>
          <cell r="E1989" t="str">
            <v>甲巯咪唑片</v>
          </cell>
          <cell r="F1989" t="str">
            <v/>
          </cell>
          <cell r="G1989" t="str">
            <v>5mgx100片</v>
          </cell>
          <cell r="H1989" t="str">
            <v>瓶</v>
          </cell>
          <cell r="I1989" t="str">
            <v>北京市燕京药业有限公司</v>
          </cell>
        </row>
        <row r="1990">
          <cell r="D1990">
            <v>1004</v>
          </cell>
          <cell r="E1990" t="str">
            <v>葡萄糖注射液</v>
          </cell>
          <cell r="F1990" t="str">
            <v/>
          </cell>
          <cell r="G1990" t="str">
            <v>20ml:10gx5</v>
          </cell>
          <cell r="H1990" t="str">
            <v>盒</v>
          </cell>
          <cell r="I1990" t="str">
            <v>西南药业股份有限公司</v>
          </cell>
        </row>
        <row r="1991">
          <cell r="D1991">
            <v>1336</v>
          </cell>
          <cell r="E1991" t="str">
            <v>金鸡胶囊</v>
          </cell>
          <cell r="F1991" t="str">
            <v/>
          </cell>
          <cell r="G1991" t="str">
            <v>0.35gx12粒x4板</v>
          </cell>
          <cell r="H1991" t="str">
            <v>盒</v>
          </cell>
          <cell r="I1991" t="str">
            <v>广西灵峰药业有限公司</v>
          </cell>
        </row>
        <row r="1992">
          <cell r="D1992">
            <v>1340</v>
          </cell>
          <cell r="E1992" t="str">
            <v>九味羌活丸</v>
          </cell>
          <cell r="F1992" t="str">
            <v/>
          </cell>
          <cell r="G1992" t="str">
            <v>6gx9袋</v>
          </cell>
          <cell r="H1992" t="str">
            <v>盒</v>
          </cell>
          <cell r="I1992" t="str">
            <v>太极集团四川绵阳制药有限公司</v>
          </cell>
        </row>
        <row r="1993">
          <cell r="D1993">
            <v>1648</v>
          </cell>
          <cell r="E1993" t="str">
            <v>龙牡壮骨颗粒</v>
          </cell>
          <cell r="F1993" t="str">
            <v/>
          </cell>
          <cell r="G1993" t="str">
            <v>5gx40袋</v>
          </cell>
          <cell r="H1993" t="str">
            <v>盒</v>
          </cell>
          <cell r="I1993" t="str">
            <v>健民药业集团股份有限公司</v>
          </cell>
        </row>
        <row r="1994">
          <cell r="D1994">
            <v>1800</v>
          </cell>
          <cell r="E1994" t="str">
            <v>急支糖浆</v>
          </cell>
          <cell r="F1994" t="str">
            <v/>
          </cell>
          <cell r="G1994" t="str">
            <v>100ml</v>
          </cell>
          <cell r="H1994" t="str">
            <v>瓶</v>
          </cell>
          <cell r="I1994" t="str">
            <v>太极集团重庆涪陵制药厂有限公司</v>
          </cell>
        </row>
        <row r="1995">
          <cell r="D1995">
            <v>1856</v>
          </cell>
          <cell r="E1995" t="str">
            <v>急支糖浆</v>
          </cell>
          <cell r="F1995" t="str">
            <v/>
          </cell>
          <cell r="G1995" t="str">
            <v>200ml</v>
          </cell>
          <cell r="H1995" t="str">
            <v>瓶</v>
          </cell>
          <cell r="I1995" t="str">
            <v>太极集团重庆涪陵制药厂有限公司</v>
          </cell>
        </row>
        <row r="1996">
          <cell r="D1996">
            <v>2250</v>
          </cell>
          <cell r="E1996" t="str">
            <v>吡罗昔康片(炎痛喜康片)</v>
          </cell>
          <cell r="F1996" t="str">
            <v/>
          </cell>
          <cell r="G1996" t="str">
            <v>0.02gx25片</v>
          </cell>
          <cell r="H1996" t="str">
            <v>瓶</v>
          </cell>
          <cell r="I1996" t="str">
            <v>重庆和平制药有限公司</v>
          </cell>
        </row>
        <row r="1997">
          <cell r="D1997">
            <v>3463</v>
          </cell>
          <cell r="E1997" t="str">
            <v>复方氨基酸胶囊（8-11）</v>
          </cell>
          <cell r="F1997" t="str">
            <v/>
          </cell>
          <cell r="G1997" t="str">
            <v>0.35gx30粒</v>
          </cell>
          <cell r="H1997" t="str">
            <v>盒</v>
          </cell>
          <cell r="I1997" t="str">
            <v>深圳万和制药有限公司</v>
          </cell>
        </row>
        <row r="1998">
          <cell r="D1998">
            <v>7625</v>
          </cell>
          <cell r="E1998" t="str">
            <v>兵兵退热贴</v>
          </cell>
          <cell r="F1998" t="str">
            <v/>
          </cell>
          <cell r="G1998" t="str">
            <v>2贴(普通装)BB-01Ⅲ型</v>
          </cell>
          <cell r="H1998" t="str">
            <v>袋</v>
          </cell>
          <cell r="I1998" t="str">
            <v>武汉市海格尔科技有限公司</v>
          </cell>
        </row>
        <row r="1999">
          <cell r="D1999">
            <v>10397</v>
          </cell>
          <cell r="E1999" t="str">
            <v>安宫牛黄丸</v>
          </cell>
          <cell r="F1999" t="str">
            <v/>
          </cell>
          <cell r="G1999" t="str">
            <v>3g</v>
          </cell>
          <cell r="H1999" t="str">
            <v>粒</v>
          </cell>
          <cell r="I1999" t="str">
            <v>太极集团重庆桐君阁药厂有限公司</v>
          </cell>
        </row>
        <row r="2000">
          <cell r="D2000">
            <v>10458</v>
          </cell>
          <cell r="E2000" t="str">
            <v>铝碳酸镁咀嚼片</v>
          </cell>
          <cell r="F2000" t="str">
            <v>达喜</v>
          </cell>
          <cell r="G2000" t="str">
            <v>0.5gx10片x2板</v>
          </cell>
          <cell r="H2000" t="str">
            <v>盒</v>
          </cell>
          <cell r="I2000" t="str">
            <v>拜耳医药保健有限公司</v>
          </cell>
        </row>
        <row r="2001">
          <cell r="D2001">
            <v>10970</v>
          </cell>
          <cell r="E2001" t="str">
            <v>碳酸钙D3咀嚼片Ⅱ(钙尔奇D300)</v>
          </cell>
          <cell r="F2001" t="str">
            <v/>
          </cell>
          <cell r="G2001" t="str">
            <v>300mgx60片</v>
          </cell>
          <cell r="H2001" t="str">
            <v>瓶</v>
          </cell>
          <cell r="I2001" t="str">
            <v>惠氏制药有限公司</v>
          </cell>
        </row>
        <row r="2002">
          <cell r="D2002">
            <v>12326</v>
          </cell>
          <cell r="E2002" t="str">
            <v>六味地黄胶囊</v>
          </cell>
          <cell r="F2002" t="str">
            <v/>
          </cell>
          <cell r="G2002" t="str">
            <v>0.3gx60粒</v>
          </cell>
          <cell r="H2002" t="str">
            <v>盒</v>
          </cell>
          <cell r="I2002" t="str">
            <v>四川泰华堂制药有限公司</v>
          </cell>
        </row>
        <row r="2003">
          <cell r="D2003">
            <v>12753</v>
          </cell>
          <cell r="E2003" t="str">
            <v>氨茶碱缓释片(阿咪康)</v>
          </cell>
          <cell r="F2003" t="str">
            <v/>
          </cell>
          <cell r="G2003" t="str">
            <v>0.1gx20片</v>
          </cell>
          <cell r="H2003" t="str">
            <v>盒</v>
          </cell>
          <cell r="I2003" t="str">
            <v>西南药业股份有限公司</v>
          </cell>
        </row>
        <row r="2004">
          <cell r="D2004">
            <v>14507</v>
          </cell>
          <cell r="E2004" t="str">
            <v>西地碘含片(华素片)</v>
          </cell>
          <cell r="F2004" t="str">
            <v/>
          </cell>
          <cell r="G2004" t="str">
            <v>1.5mgx15片</v>
          </cell>
          <cell r="H2004" t="str">
            <v>盒</v>
          </cell>
          <cell r="I2004" t="str">
            <v>北京华素制药股份有限公司(原：北京四环医药)</v>
          </cell>
        </row>
        <row r="2005">
          <cell r="D2005">
            <v>21186</v>
          </cell>
          <cell r="E2005" t="str">
            <v>铝合金出诊箱</v>
          </cell>
          <cell r="F2005" t="str">
            <v/>
          </cell>
          <cell r="G2005" t="str">
            <v>12寸</v>
          </cell>
          <cell r="H2005" t="str">
            <v>个</v>
          </cell>
          <cell r="I2005" t="str">
            <v>金坛市剑云医疗器械厂</v>
          </cell>
        </row>
        <row r="2006">
          <cell r="D2006">
            <v>21515</v>
          </cell>
          <cell r="E2006" t="str">
            <v>格列齐特片</v>
          </cell>
          <cell r="F2006" t="str">
            <v/>
          </cell>
          <cell r="G2006" t="str">
            <v>80mgx12片x4板</v>
          </cell>
          <cell r="H2006" t="str">
            <v>盒</v>
          </cell>
          <cell r="I2006" t="str">
            <v>四川美大康药业股份有限公司</v>
          </cell>
        </row>
        <row r="2007">
          <cell r="D2007">
            <v>22671</v>
          </cell>
          <cell r="E2007" t="str">
            <v>人参归脾丸</v>
          </cell>
          <cell r="F2007" t="str">
            <v/>
          </cell>
          <cell r="G2007" t="str">
            <v>36gx3盒</v>
          </cell>
          <cell r="H2007" t="str">
            <v>盒</v>
          </cell>
          <cell r="I2007" t="str">
            <v>太极集团四川绵阳制药有限公司</v>
          </cell>
        </row>
        <row r="2008">
          <cell r="D2008">
            <v>22684</v>
          </cell>
          <cell r="E2008" t="str">
            <v>康妇炎胶囊</v>
          </cell>
          <cell r="F2008" t="str">
            <v/>
          </cell>
          <cell r="G2008" t="str">
            <v>0.4gx24粒x2板</v>
          </cell>
          <cell r="H2008" t="str">
            <v>盒</v>
          </cell>
          <cell r="I2008" t="str">
            <v>山东神州制药有限公司</v>
          </cell>
        </row>
        <row r="2009">
          <cell r="D2009">
            <v>24204</v>
          </cell>
          <cell r="E2009" t="str">
            <v>乙肝解毒胶囊</v>
          </cell>
          <cell r="F2009" t="str">
            <v/>
          </cell>
          <cell r="G2009" t="str">
            <v>0.25gx60粒</v>
          </cell>
          <cell r="H2009" t="str">
            <v>盒</v>
          </cell>
          <cell r="I2009" t="str">
            <v>健民集团叶开泰国药(随州)有限公司(原武汉健民集团随州药业)</v>
          </cell>
        </row>
        <row r="2010">
          <cell r="D2010">
            <v>30562</v>
          </cell>
          <cell r="E2010" t="str">
            <v>复方板蓝根颗粒</v>
          </cell>
          <cell r="F2010" t="str">
            <v/>
          </cell>
          <cell r="G2010" t="str">
            <v>15gx20袋</v>
          </cell>
          <cell r="H2010" t="str">
            <v>袋</v>
          </cell>
          <cell r="I2010" t="str">
            <v>太极集团重庆中药二厂</v>
          </cell>
        </row>
        <row r="2011">
          <cell r="D2011">
            <v>30790</v>
          </cell>
          <cell r="E2011" t="str">
            <v>荡涤灵颗粒</v>
          </cell>
          <cell r="F2011" t="str">
            <v/>
          </cell>
          <cell r="G2011" t="str">
            <v>12gx6袋(无糖)</v>
          </cell>
          <cell r="H2011" t="str">
            <v>盒</v>
          </cell>
          <cell r="I2011" t="str">
            <v>太极集团四川绵阳制药有限公司</v>
          </cell>
        </row>
        <row r="2012">
          <cell r="D2012">
            <v>31508</v>
          </cell>
          <cell r="E2012" t="str">
            <v>罗汉果硬质糖果</v>
          </cell>
          <cell r="F2012" t="str">
            <v/>
          </cell>
          <cell r="G2012" t="str">
            <v>40g(2gx20片)</v>
          </cell>
          <cell r="H2012" t="str">
            <v>盒</v>
          </cell>
          <cell r="I2012" t="str">
            <v>厦门市斯必利保健品有限公司</v>
          </cell>
        </row>
        <row r="2013">
          <cell r="D2013">
            <v>34047</v>
          </cell>
          <cell r="E2013" t="str">
            <v>罗红霉素分散片</v>
          </cell>
          <cell r="F2013" t="str">
            <v/>
          </cell>
          <cell r="G2013" t="str">
            <v>0.15gx6片</v>
          </cell>
          <cell r="H2013" t="str">
            <v>盒</v>
          </cell>
          <cell r="I2013" t="str">
            <v>成都恒瑞制药有限公司</v>
          </cell>
        </row>
        <row r="2014">
          <cell r="D2014">
            <v>35082</v>
          </cell>
          <cell r="E2014" t="str">
            <v>通脉灵片</v>
          </cell>
          <cell r="F2014" t="str">
            <v/>
          </cell>
          <cell r="G2014" t="str">
            <v>15片x3板(糖衣)</v>
          </cell>
          <cell r="H2014" t="str">
            <v>盒</v>
          </cell>
          <cell r="I2014" t="str">
            <v>太极集团四川绵阳制药有限公司</v>
          </cell>
        </row>
        <row r="2015">
          <cell r="D2015">
            <v>35083</v>
          </cell>
          <cell r="E2015" t="str">
            <v>消咳宁片</v>
          </cell>
          <cell r="F2015" t="str">
            <v/>
          </cell>
          <cell r="G2015" t="str">
            <v>24片</v>
          </cell>
          <cell r="H2015" t="str">
            <v>盒</v>
          </cell>
          <cell r="I2015" t="str">
            <v>太极集团四川绵阳制药有限公司</v>
          </cell>
        </row>
        <row r="2016">
          <cell r="D2016">
            <v>35240</v>
          </cell>
          <cell r="E2016" t="str">
            <v>雷贝拉唑钠肠溶片</v>
          </cell>
          <cell r="F2016" t="str">
            <v>安斯菲</v>
          </cell>
          <cell r="G2016" t="str">
            <v>20mgx7片</v>
          </cell>
          <cell r="H2016" t="str">
            <v>盒</v>
          </cell>
          <cell r="I2016" t="str">
            <v>成都迪康药业有限公司</v>
          </cell>
        </row>
        <row r="2017">
          <cell r="D2017">
            <v>37263</v>
          </cell>
          <cell r="E2017" t="str">
            <v>阿莫西林克拉维酸钾干混悬剂</v>
          </cell>
          <cell r="F2017" t="str">
            <v>奥先</v>
          </cell>
          <cell r="G2017" t="str">
            <v>0.2285gx12包(7:1)</v>
          </cell>
          <cell r="H2017" t="str">
            <v>盒</v>
          </cell>
          <cell r="I2017" t="str">
            <v>澳美制药厂</v>
          </cell>
        </row>
        <row r="2018">
          <cell r="D2018">
            <v>39899</v>
          </cell>
          <cell r="E2018" t="str">
            <v>炎可宁胶囊</v>
          </cell>
          <cell r="F2018" t="str">
            <v/>
          </cell>
          <cell r="G2018" t="str">
            <v>0.4gx9粒x2板</v>
          </cell>
          <cell r="H2018" t="str">
            <v>盒</v>
          </cell>
          <cell r="I2018" t="str">
            <v>太极集团四川绵阳制药有限公司</v>
          </cell>
        </row>
        <row r="2019">
          <cell r="D2019">
            <v>40226</v>
          </cell>
          <cell r="E2019" t="str">
            <v>五子衍宗丸</v>
          </cell>
          <cell r="F2019" t="str">
            <v/>
          </cell>
          <cell r="G2019" t="str">
            <v>120丸(浓缩丸)</v>
          </cell>
          <cell r="H2019" t="str">
            <v>瓶</v>
          </cell>
          <cell r="I2019" t="str">
            <v>太极集团四川绵阳制药有限公司</v>
          </cell>
        </row>
        <row r="2020">
          <cell r="D2020">
            <v>43168</v>
          </cell>
          <cell r="E2020" t="str">
            <v>益心酮胶囊</v>
          </cell>
          <cell r="F2020" t="str">
            <v/>
          </cell>
          <cell r="G2020" t="str">
            <v>0.125gx12粒</v>
          </cell>
          <cell r="H2020" t="str">
            <v>盒</v>
          </cell>
          <cell r="I2020" t="str">
            <v>太极集团浙江东方制药有限公司</v>
          </cell>
        </row>
        <row r="2021">
          <cell r="D2021">
            <v>44935</v>
          </cell>
          <cell r="E2021" t="str">
            <v>95%酒精</v>
          </cell>
          <cell r="F2021" t="str">
            <v/>
          </cell>
          <cell r="G2021" t="str">
            <v>500ml</v>
          </cell>
          <cell r="H2021" t="str">
            <v>瓶</v>
          </cell>
          <cell r="I2021" t="str">
            <v>四川省伊洁士医疗科技有限公司</v>
          </cell>
        </row>
        <row r="2022">
          <cell r="D2022">
            <v>45094</v>
          </cell>
          <cell r="E2022" t="str">
            <v>肺宁胶囊</v>
          </cell>
          <cell r="F2022" t="str">
            <v/>
          </cell>
          <cell r="G2022" t="str">
            <v>0.5gx12粒x2板</v>
          </cell>
          <cell r="H2022" t="str">
            <v>盒</v>
          </cell>
          <cell r="I2022" t="str">
            <v>长春银诺克药业有限公司</v>
          </cell>
        </row>
        <row r="2023">
          <cell r="D2023">
            <v>45537</v>
          </cell>
          <cell r="E2023" t="str">
            <v>百咳静糖浆</v>
          </cell>
          <cell r="F2023" t="str">
            <v/>
          </cell>
          <cell r="G2023" t="str">
            <v>180ml(低糖型)</v>
          </cell>
          <cell r="H2023" t="str">
            <v>瓶</v>
          </cell>
          <cell r="I2023" t="str">
            <v>太极集团四川天诚制药有限公司</v>
          </cell>
        </row>
        <row r="2024">
          <cell r="D2024">
            <v>46903</v>
          </cell>
          <cell r="E2024" t="str">
            <v>茯苓西洋参氨基酸口服液(苓参氨基酸口服液)</v>
          </cell>
          <cell r="F2024" t="str">
            <v/>
          </cell>
          <cell r="G2024" t="str">
            <v>10mlx12支</v>
          </cell>
          <cell r="H2024" t="str">
            <v>盒</v>
          </cell>
          <cell r="I2024" t="str">
            <v>江西国仁堂医药生物技术有限公司</v>
          </cell>
        </row>
        <row r="2025">
          <cell r="D2025">
            <v>49868</v>
          </cell>
          <cell r="E2025" t="str">
            <v>复方福尔可定口服溶液(澳特斯)</v>
          </cell>
          <cell r="F2025" t="str">
            <v/>
          </cell>
          <cell r="G2025" t="str">
            <v>100ml</v>
          </cell>
          <cell r="H2025" t="str">
            <v>瓶</v>
          </cell>
          <cell r="I2025" t="str">
            <v>澳美制药厂</v>
          </cell>
        </row>
        <row r="2026">
          <cell r="D2026">
            <v>50494</v>
          </cell>
          <cell r="E2026" t="str">
            <v>三黄片</v>
          </cell>
          <cell r="F2026" t="str">
            <v/>
          </cell>
          <cell r="G2026" t="str">
            <v>18片x10袋</v>
          </cell>
          <cell r="H2026" t="str">
            <v>小盒</v>
          </cell>
          <cell r="I2026" t="str">
            <v>河南省百泉制药有限公司</v>
          </cell>
        </row>
        <row r="2027">
          <cell r="D2027">
            <v>52374</v>
          </cell>
          <cell r="E2027" t="str">
            <v>三勒浆牌天天向上片</v>
          </cell>
          <cell r="F2027" t="str">
            <v/>
          </cell>
          <cell r="G2027" t="str">
            <v>0.33gx48片x4盒</v>
          </cell>
          <cell r="H2027" t="str">
            <v>盒</v>
          </cell>
          <cell r="I2027" t="str">
            <v>成都三勒浆药业集团四川华美制药有限公司</v>
          </cell>
        </row>
        <row r="2028">
          <cell r="D2028">
            <v>54191</v>
          </cell>
          <cell r="E2028" t="str">
            <v>84消毒液</v>
          </cell>
          <cell r="F2028" t="str">
            <v/>
          </cell>
          <cell r="G2028" t="str">
            <v>450ml</v>
          </cell>
          <cell r="H2028" t="str">
            <v>瓶</v>
          </cell>
          <cell r="I2028" t="str">
            <v>四川省伊洁士医疗科技有限公司</v>
          </cell>
        </row>
        <row r="2029">
          <cell r="D2029">
            <v>58310</v>
          </cell>
          <cell r="E2029" t="str">
            <v>双黄连口服液</v>
          </cell>
          <cell r="F2029" t="str">
            <v/>
          </cell>
          <cell r="G2029" t="str">
            <v>10mlx6支(浓缩型)</v>
          </cell>
          <cell r="H2029" t="str">
            <v>盒</v>
          </cell>
          <cell r="I2029" t="str">
            <v>河南太龙药业股份有限公司(原：河南竹林众生)</v>
          </cell>
        </row>
        <row r="2030">
          <cell r="D2030">
            <v>59537</v>
          </cell>
          <cell r="E2030" t="str">
            <v>联苯苄唑乳膏(孚琪乳膏)</v>
          </cell>
          <cell r="F2030" t="str">
            <v/>
          </cell>
          <cell r="G2030" t="str">
            <v>15g:0.15g</v>
          </cell>
          <cell r="H2030" t="str">
            <v>支</v>
          </cell>
          <cell r="I2030" t="str">
            <v>北京华素制药股份有限公司(原：北京四环医药)</v>
          </cell>
        </row>
        <row r="2031">
          <cell r="D2031">
            <v>62604</v>
          </cell>
          <cell r="E2031" t="str">
            <v>草本抑菌洗液</v>
          </cell>
          <cell r="F2031" t="str">
            <v/>
          </cell>
          <cell r="G2031" t="str">
            <v>280ml(2合1)</v>
          </cell>
          <cell r="H2031" t="str">
            <v>瓶</v>
          </cell>
          <cell r="I2031" t="str">
            <v>四川恩威制药有限公司</v>
          </cell>
        </row>
        <row r="2032">
          <cell r="D2032">
            <v>63223</v>
          </cell>
          <cell r="E2032" t="str">
            <v>玻璃体温计</v>
          </cell>
          <cell r="F2032" t="str">
            <v/>
          </cell>
          <cell r="G2032" t="str">
            <v>内标式(腋下型)中号</v>
          </cell>
          <cell r="H2032" t="str">
            <v>支</v>
          </cell>
          <cell r="I2032" t="str">
            <v>东阿阿胶阿华医疗器械有限公司</v>
          </cell>
        </row>
        <row r="2033">
          <cell r="D2033">
            <v>65673</v>
          </cell>
          <cell r="E2033" t="str">
            <v>吸入用布地奈德混悬液</v>
          </cell>
          <cell r="F2033" t="str">
            <v>普米克令舒</v>
          </cell>
          <cell r="G2033" t="str">
            <v>2ml:1mg</v>
          </cell>
          <cell r="H2033" t="str">
            <v>支</v>
          </cell>
          <cell r="I2033" t="str">
            <v>阿斯利康制药有限公司</v>
          </cell>
        </row>
        <row r="2034">
          <cell r="D2034">
            <v>66241</v>
          </cell>
          <cell r="E2034" t="str">
            <v>龙血竭胶囊</v>
          </cell>
          <cell r="F2034" t="str">
            <v/>
          </cell>
          <cell r="G2034" t="str">
            <v>0.3gx9粒x2板</v>
          </cell>
          <cell r="H2034" t="str">
            <v>盒</v>
          </cell>
          <cell r="I2034" t="str">
            <v>西双版纳雨林制药有限责任公司</v>
          </cell>
        </row>
        <row r="2035">
          <cell r="D2035">
            <v>67448</v>
          </cell>
          <cell r="E2035" t="str">
            <v>六味地黄丸</v>
          </cell>
          <cell r="F2035" t="str">
            <v/>
          </cell>
          <cell r="G2035" t="str">
            <v>100丸(浓缩丸)</v>
          </cell>
          <cell r="H2035" t="str">
            <v>瓶</v>
          </cell>
          <cell r="I2035" t="str">
            <v>太极集团重庆中药二厂</v>
          </cell>
        </row>
        <row r="2036">
          <cell r="D2036">
            <v>67698</v>
          </cell>
          <cell r="E2036" t="str">
            <v>骨力胶囊</v>
          </cell>
          <cell r="F2036" t="str">
            <v/>
          </cell>
          <cell r="G2036" t="str">
            <v>0.3gx12粒x2板</v>
          </cell>
          <cell r="H2036" t="str">
            <v>盒</v>
          </cell>
          <cell r="I2036" t="str">
            <v>贵州百灵企业集团制药股份有限公司</v>
          </cell>
        </row>
        <row r="2037">
          <cell r="D2037">
            <v>68222</v>
          </cell>
          <cell r="E2037" t="str">
            <v>感冒清热颗粒</v>
          </cell>
          <cell r="F2037" t="str">
            <v/>
          </cell>
          <cell r="G2037" t="str">
            <v>12gx9袋</v>
          </cell>
          <cell r="H2037" t="str">
            <v>盒</v>
          </cell>
          <cell r="I2037" t="str">
            <v>太极集团重庆中药二厂</v>
          </cell>
        </row>
        <row r="2038">
          <cell r="D2038">
            <v>72453</v>
          </cell>
          <cell r="E2038" t="str">
            <v>枸橼酸喷托维林滴丸</v>
          </cell>
          <cell r="F2038" t="str">
            <v/>
          </cell>
          <cell r="G2038" t="str">
            <v>25mgx20粒</v>
          </cell>
          <cell r="H2038" t="str">
            <v>盒</v>
          </cell>
          <cell r="I2038" t="str">
            <v>西南药业股份有限公司</v>
          </cell>
        </row>
        <row r="2039">
          <cell r="D2039">
            <v>73652</v>
          </cell>
          <cell r="E2039" t="str">
            <v>芩芷鼻炎糖浆(鼻炎糖浆)</v>
          </cell>
          <cell r="F2039" t="str">
            <v/>
          </cell>
          <cell r="G2039" t="str">
            <v>100ml</v>
          </cell>
          <cell r="H2039" t="str">
            <v>瓶</v>
          </cell>
          <cell r="I2039" t="str">
            <v>太极集团重庆涪陵制药厂有限公司</v>
          </cell>
        </row>
        <row r="2040">
          <cell r="D2040">
            <v>73781</v>
          </cell>
          <cell r="E2040" t="str">
            <v>盐酸洛美沙星滴耳液(乐芬)</v>
          </cell>
          <cell r="F2040" t="str">
            <v/>
          </cell>
          <cell r="G2040" t="str">
            <v>5ml:15mg</v>
          </cell>
          <cell r="H2040" t="str">
            <v>支</v>
          </cell>
          <cell r="I2040" t="str">
            <v>武汉五景药业有限公司</v>
          </cell>
        </row>
        <row r="2041">
          <cell r="D2041">
            <v>74237</v>
          </cell>
          <cell r="E2041" t="str">
            <v>银翘解毒液</v>
          </cell>
          <cell r="F2041" t="str">
            <v/>
          </cell>
          <cell r="G2041" t="str">
            <v>180ml</v>
          </cell>
          <cell r="H2041" t="str">
            <v>瓶</v>
          </cell>
          <cell r="I2041" t="str">
            <v>太极集团四川天诚制药有限公司</v>
          </cell>
        </row>
        <row r="2042">
          <cell r="D2042">
            <v>83260</v>
          </cell>
          <cell r="E2042" t="str">
            <v>盐酸特比萘芬乳膏(优诺平)</v>
          </cell>
          <cell r="F2042" t="str">
            <v/>
          </cell>
          <cell r="G2042" t="str">
            <v>1%:15g</v>
          </cell>
          <cell r="H2042" t="str">
            <v>支</v>
          </cell>
          <cell r="I2042" t="str">
            <v>江西三九药业有限公司</v>
          </cell>
        </row>
        <row r="2043">
          <cell r="D2043">
            <v>83782</v>
          </cell>
          <cell r="E2043" t="str">
            <v>联苯苄唑乳膏(孚琪)</v>
          </cell>
          <cell r="F2043" t="str">
            <v/>
          </cell>
          <cell r="G2043" t="str">
            <v>1%:20g</v>
          </cell>
          <cell r="H2043" t="str">
            <v>支</v>
          </cell>
          <cell r="I2043" t="str">
            <v>北京华素制药股份有限公司(原：北京四环医药)</v>
          </cell>
        </row>
        <row r="2044">
          <cell r="D2044">
            <v>88652</v>
          </cell>
          <cell r="E2044" t="str">
            <v>盐酸氨基葡萄糖胶囊</v>
          </cell>
          <cell r="F2044" t="str">
            <v/>
          </cell>
          <cell r="G2044" t="str">
            <v>0.24gx40粒</v>
          </cell>
          <cell r="H2044" t="str">
            <v>盒</v>
          </cell>
          <cell r="I2044" t="str">
            <v>浙江诚意药业有限公司</v>
          </cell>
        </row>
        <row r="2045">
          <cell r="D2045">
            <v>88822</v>
          </cell>
          <cell r="E2045" t="str">
            <v>阿达帕林凝胶</v>
          </cell>
          <cell r="F2045" t="str">
            <v/>
          </cell>
          <cell r="G2045" t="str">
            <v>0.1%（30g：30mg）</v>
          </cell>
          <cell r="H2045" t="str">
            <v>支</v>
          </cell>
          <cell r="I2045" t="str">
            <v>江苏中丹制药有限公司</v>
          </cell>
        </row>
        <row r="2046">
          <cell r="D2046">
            <v>91389</v>
          </cell>
          <cell r="E2046" t="str">
            <v>安胃止痛胶囊</v>
          </cell>
          <cell r="F2046" t="str">
            <v/>
          </cell>
          <cell r="G2046" t="str">
            <v>0.3gx36粒</v>
          </cell>
          <cell r="H2046" t="str">
            <v>盒</v>
          </cell>
          <cell r="I2046" t="str">
            <v>山西澳迩药业有限公司</v>
          </cell>
        </row>
        <row r="2047">
          <cell r="D2047">
            <v>96833</v>
          </cell>
          <cell r="E2047" t="str">
            <v>云南白药牙膏</v>
          </cell>
          <cell r="F2047" t="str">
            <v/>
          </cell>
          <cell r="G2047" t="str">
            <v>150g（薄荷清爽型）</v>
          </cell>
          <cell r="H2047" t="str">
            <v>支</v>
          </cell>
          <cell r="I2047" t="str">
            <v>云南白药集团股份有限公司</v>
          </cell>
        </row>
        <row r="2048">
          <cell r="D2048">
            <v>98193</v>
          </cell>
          <cell r="E2048" t="str">
            <v>千林多种维生素矿物质片</v>
          </cell>
          <cell r="F2048" t="str">
            <v/>
          </cell>
          <cell r="G2048" t="str">
            <v>48g（0.8gx60片）青少年型</v>
          </cell>
          <cell r="H2048" t="str">
            <v>瓶</v>
          </cell>
          <cell r="I2048" t="str">
            <v>仙乐健康科技股份有限公司</v>
          </cell>
        </row>
        <row r="2049">
          <cell r="D2049">
            <v>101359</v>
          </cell>
          <cell r="E2049" t="str">
            <v>正天丸</v>
          </cell>
          <cell r="F2049" t="str">
            <v/>
          </cell>
          <cell r="G2049" t="str">
            <v>6gx15袋(水丸)</v>
          </cell>
          <cell r="H2049" t="str">
            <v>盒</v>
          </cell>
          <cell r="I2049" t="str">
            <v>三九医药股份有限公司</v>
          </cell>
        </row>
        <row r="2050">
          <cell r="D2050">
            <v>104250</v>
          </cell>
          <cell r="E2050" t="str">
            <v>速效救心丸</v>
          </cell>
          <cell r="F2050" t="str">
            <v/>
          </cell>
          <cell r="G2050" t="str">
            <v>40mgx50粒x3瓶</v>
          </cell>
          <cell r="H2050" t="str">
            <v>盒</v>
          </cell>
          <cell r="I2050" t="str">
            <v>天津中新药业集团股份有限公司第六中药厂</v>
          </cell>
        </row>
        <row r="2051">
          <cell r="D2051">
            <v>104564</v>
          </cell>
          <cell r="E2051" t="str">
            <v>金银花糖浆</v>
          </cell>
          <cell r="F2051" t="str">
            <v/>
          </cell>
          <cell r="G2051" t="str">
            <v>180ml</v>
          </cell>
          <cell r="H2051" t="str">
            <v>瓶</v>
          </cell>
          <cell r="I2051" t="str">
            <v>太极集团四川天诚制药有限公司</v>
          </cell>
        </row>
        <row r="2052">
          <cell r="D2052">
            <v>105221</v>
          </cell>
          <cell r="E2052" t="str">
            <v>十八味降香丸</v>
          </cell>
          <cell r="F2052" t="str">
            <v/>
          </cell>
          <cell r="G2052" t="str">
            <v>18丸(每10丸重6g)(水丸)</v>
          </cell>
          <cell r="H2052" t="str">
            <v>盒</v>
          </cell>
          <cell r="I2052" t="str">
            <v>西藏藏医学院藏药有限公司</v>
          </cell>
        </row>
        <row r="2053">
          <cell r="D2053">
            <v>105227</v>
          </cell>
          <cell r="E2053" t="str">
            <v>三味甘露散</v>
          </cell>
          <cell r="F2053" t="str">
            <v/>
          </cell>
          <cell r="G2053" t="str">
            <v>4gx10袋</v>
          </cell>
          <cell r="H2053" t="str">
            <v>盒</v>
          </cell>
          <cell r="I2053" t="str">
            <v>西藏藏医学院藏药有限公司</v>
          </cell>
        </row>
        <row r="2054">
          <cell r="D2054">
            <v>105229</v>
          </cell>
          <cell r="E2054" t="str">
            <v>石榴日轮丸</v>
          </cell>
          <cell r="F2054" t="str">
            <v/>
          </cell>
          <cell r="G2054" t="str">
            <v>0.65gx54丸</v>
          </cell>
          <cell r="H2054" t="str">
            <v>瓶</v>
          </cell>
          <cell r="I2054" t="str">
            <v>西藏藏医学院藏药有限公司</v>
          </cell>
        </row>
        <row r="2055">
          <cell r="D2055">
            <v>105233</v>
          </cell>
          <cell r="E2055" t="str">
            <v>五味石榴丸</v>
          </cell>
          <cell r="F2055" t="str">
            <v/>
          </cell>
          <cell r="G2055" t="str">
            <v>0.25gx40丸</v>
          </cell>
          <cell r="H2055" t="str">
            <v>瓶</v>
          </cell>
          <cell r="I2055" t="str">
            <v>西藏藏医学院藏药有限公司</v>
          </cell>
        </row>
        <row r="2056">
          <cell r="D2056">
            <v>105276</v>
          </cell>
          <cell r="E2056" t="str">
            <v>秘诀清凉散</v>
          </cell>
          <cell r="F2056" t="str">
            <v/>
          </cell>
          <cell r="G2056" t="str">
            <v>2gx10袋</v>
          </cell>
          <cell r="H2056" t="str">
            <v>盒</v>
          </cell>
          <cell r="I2056" t="str">
            <v>西藏藏医学院藏药有限公司</v>
          </cell>
        </row>
        <row r="2057">
          <cell r="D2057">
            <v>105893</v>
          </cell>
          <cell r="E2057" t="str">
            <v>退热贴</v>
          </cell>
          <cell r="F2057" t="str">
            <v/>
          </cell>
          <cell r="G2057" t="str">
            <v>3+1贴(BB-01IV型退热护脑装)</v>
          </cell>
          <cell r="H2057" t="str">
            <v>盒</v>
          </cell>
          <cell r="I2057" t="str">
            <v>珠海国佳新材股份有限公司</v>
          </cell>
        </row>
        <row r="2058">
          <cell r="D2058">
            <v>106851</v>
          </cell>
          <cell r="E2058" t="str">
            <v>上清片</v>
          </cell>
          <cell r="F2058" t="str">
            <v/>
          </cell>
          <cell r="G2058" t="str">
            <v>0.3gx15片(糖衣片)</v>
          </cell>
          <cell r="H2058" t="str">
            <v>盒</v>
          </cell>
          <cell r="I2058" t="str">
            <v>太极集团四川绵阳制药有限公司</v>
          </cell>
        </row>
        <row r="2059">
          <cell r="D2059">
            <v>108007</v>
          </cell>
          <cell r="E2059" t="str">
            <v>川芎清脑颗粒</v>
          </cell>
          <cell r="F2059" t="str">
            <v/>
          </cell>
          <cell r="G2059" t="str">
            <v>10gx6袋</v>
          </cell>
          <cell r="H2059" t="str">
            <v>盒</v>
          </cell>
          <cell r="I2059" t="str">
            <v>济川药业集团有限公司（原济川药业集团股份有限公司）</v>
          </cell>
        </row>
        <row r="2060">
          <cell r="D2060">
            <v>108531</v>
          </cell>
          <cell r="E2060" t="str">
            <v>奥利司他胶囊(艾丽)</v>
          </cell>
          <cell r="F2060" t="str">
            <v/>
          </cell>
          <cell r="G2060" t="str">
            <v>0.12gx7粒x3板</v>
          </cell>
          <cell r="H2060" t="str">
            <v>盒</v>
          </cell>
          <cell r="I2060" t="str">
            <v>重庆华森制药有限公司</v>
          </cell>
        </row>
        <row r="2061">
          <cell r="D2061">
            <v>114939</v>
          </cell>
          <cell r="E2061" t="str">
            <v>参麦地黄丸</v>
          </cell>
          <cell r="F2061" t="str">
            <v/>
          </cell>
          <cell r="G2061" t="str">
            <v>9gx6袋</v>
          </cell>
          <cell r="H2061" t="str">
            <v>盒</v>
          </cell>
          <cell r="I2061" t="str">
            <v>太极集团浙江东方制药有限公司</v>
          </cell>
        </row>
        <row r="2062">
          <cell r="D2062">
            <v>115437</v>
          </cell>
          <cell r="E2062" t="str">
            <v>人绒毛膜促性腺激素检测试纸(胶体金免疫层析法)毓婷</v>
          </cell>
          <cell r="F2062" t="str">
            <v>毓婷早早孕快速检测笔</v>
          </cell>
          <cell r="G2062" t="str">
            <v>1人份(笔型)</v>
          </cell>
          <cell r="H2062" t="str">
            <v>盒</v>
          </cell>
          <cell r="I2062" t="str">
            <v>北京易斯威特生物医药科技有限公司</v>
          </cell>
        </row>
        <row r="2063">
          <cell r="D2063">
            <v>115442</v>
          </cell>
          <cell r="E2063" t="str">
            <v>人绒毛膜促性腺激素检测试纸(胶体金免疫层析法)毓婷</v>
          </cell>
          <cell r="F2063" t="str">
            <v>毓婷早早孕快速检测卡</v>
          </cell>
          <cell r="G2063" t="str">
            <v>1人份(卡型)</v>
          </cell>
          <cell r="H2063" t="str">
            <v>盒</v>
          </cell>
          <cell r="I2063" t="str">
            <v>北京易斯威特生物医药科技有限公司</v>
          </cell>
        </row>
        <row r="2064">
          <cell r="D2064">
            <v>116153</v>
          </cell>
          <cell r="E2064" t="str">
            <v>灵芝孢粉(苏科牌)</v>
          </cell>
          <cell r="F2064" t="str">
            <v/>
          </cell>
          <cell r="G2064" t="str">
            <v>1gx100袋</v>
          </cell>
          <cell r="H2064" t="str">
            <v>盒</v>
          </cell>
          <cell r="I2064" t="str">
            <v>上海千代食品技术有限公司</v>
          </cell>
        </row>
        <row r="2065">
          <cell r="D2065">
            <v>118239</v>
          </cell>
          <cell r="E2065" t="str">
            <v>大败毒胶囊</v>
          </cell>
          <cell r="F2065" t="str">
            <v/>
          </cell>
          <cell r="G2065" t="str">
            <v>0.5gx30粒</v>
          </cell>
          <cell r="H2065" t="str">
            <v>盒</v>
          </cell>
          <cell r="I2065" t="str">
            <v>石家庄以岭药业股份有限公司</v>
          </cell>
        </row>
        <row r="2066">
          <cell r="D2066">
            <v>119052</v>
          </cell>
          <cell r="E2066" t="str">
            <v>绿A天然螺旋藻精片</v>
          </cell>
          <cell r="F2066" t="str">
            <v/>
          </cell>
          <cell r="G2066" t="str">
            <v>300g(0.5gx12片x25袋x2筒)</v>
          </cell>
          <cell r="H2066" t="str">
            <v>盒</v>
          </cell>
          <cell r="I2066" t="str">
            <v>云南绿A生物工程有限公司</v>
          </cell>
        </row>
        <row r="2067">
          <cell r="D2067">
            <v>120778</v>
          </cell>
          <cell r="E2067" t="str">
            <v>胰激肽原酶肠溶片</v>
          </cell>
          <cell r="F2067" t="str">
            <v/>
          </cell>
          <cell r="G2067" t="str">
            <v>120单位:12片x2板</v>
          </cell>
          <cell r="H2067" t="str">
            <v>盒</v>
          </cell>
          <cell r="I2067" t="str">
            <v>成都通德药业有限公司</v>
          </cell>
        </row>
        <row r="2068">
          <cell r="D2068">
            <v>120914</v>
          </cell>
          <cell r="E2068" t="str">
            <v>口炎清颗粒</v>
          </cell>
          <cell r="F2068" t="str">
            <v/>
          </cell>
          <cell r="G2068" t="str">
            <v>10gx12袋(袋装)</v>
          </cell>
          <cell r="H2068" t="str">
            <v>袋</v>
          </cell>
          <cell r="I2068" t="str">
            <v>广州白云山和记黄埔中药有限公司(原广州白云山中药厂</v>
          </cell>
        </row>
        <row r="2069">
          <cell r="D2069">
            <v>122272</v>
          </cell>
          <cell r="E2069" t="str">
            <v>逍遥丸</v>
          </cell>
          <cell r="F2069" t="str">
            <v/>
          </cell>
          <cell r="G2069" t="str">
            <v>90丸(浓缩丸)</v>
          </cell>
          <cell r="H2069" t="str">
            <v>盒</v>
          </cell>
          <cell r="I2069" t="str">
            <v>太极集团重庆中药二厂</v>
          </cell>
        </row>
        <row r="2070">
          <cell r="D2070">
            <v>123057</v>
          </cell>
          <cell r="E2070" t="str">
            <v>护肝片</v>
          </cell>
          <cell r="F2070" t="str">
            <v/>
          </cell>
          <cell r="G2070" t="str">
            <v>0.35gx120片(糖衣)</v>
          </cell>
          <cell r="H2070" t="str">
            <v>盒</v>
          </cell>
          <cell r="I2070" t="str">
            <v>黑龙江葵花药业股份有限公司</v>
          </cell>
        </row>
        <row r="2071">
          <cell r="D2071">
            <v>126116</v>
          </cell>
          <cell r="E2071" t="str">
            <v>葡萄糖注射液</v>
          </cell>
          <cell r="F2071" t="str">
            <v/>
          </cell>
          <cell r="G2071" t="str">
            <v>20ml:10gx50支(聚丙烯安瓿)</v>
          </cell>
          <cell r="H2071" t="str">
            <v>盒</v>
          </cell>
          <cell r="I2071" t="str">
            <v>湖北科伦药业有限公司(原湖北拓朋药业)</v>
          </cell>
        </row>
        <row r="2072">
          <cell r="D2072">
            <v>128898</v>
          </cell>
          <cell r="E2072" t="str">
            <v>紫草护肤精华液</v>
          </cell>
          <cell r="F2072" t="str">
            <v/>
          </cell>
          <cell r="G2072" t="str">
            <v>20ml</v>
          </cell>
          <cell r="H2072" t="str">
            <v>盒</v>
          </cell>
          <cell r="I2072" t="str">
            <v>南阳市森源生物技术开发有限责任公司</v>
          </cell>
        </row>
        <row r="2073">
          <cell r="D2073">
            <v>130052</v>
          </cell>
          <cell r="E2073" t="str">
            <v>太极香菇酱（香辣）</v>
          </cell>
          <cell r="F2073" t="str">
            <v/>
          </cell>
          <cell r="G2073" t="str">
            <v>210g</v>
          </cell>
          <cell r="H2073" t="str">
            <v>瓶</v>
          </cell>
          <cell r="I2073" t="str">
            <v>太极集团重庆国光绿色食品有限公司</v>
          </cell>
        </row>
        <row r="2074">
          <cell r="D2074">
            <v>130350</v>
          </cell>
          <cell r="E2074" t="str">
            <v>七味红花殊胜丸</v>
          </cell>
          <cell r="F2074" t="str">
            <v/>
          </cell>
          <cell r="G2074" t="str">
            <v>0.3gx36丸(水丸)(12丸x3板)</v>
          </cell>
          <cell r="H2074" t="str">
            <v>盒</v>
          </cell>
          <cell r="I2074" t="str">
            <v>西藏藏医学院藏药有限公司</v>
          </cell>
        </row>
        <row r="2075">
          <cell r="D2075">
            <v>130571</v>
          </cell>
          <cell r="E2075" t="str">
            <v>血府逐瘀片</v>
          </cell>
          <cell r="F2075" t="str">
            <v/>
          </cell>
          <cell r="G2075" t="str">
            <v>0.42gx12片x4板(薄膜衣片)</v>
          </cell>
          <cell r="H2075" t="str">
            <v>盒</v>
          </cell>
          <cell r="I2075" t="str">
            <v>陕西海天制药有限公司</v>
          </cell>
        </row>
        <row r="2076">
          <cell r="D2076">
            <v>131287</v>
          </cell>
          <cell r="E2076" t="str">
            <v>疏肝益阳胶囊</v>
          </cell>
          <cell r="F2076" t="str">
            <v>SGYYJN</v>
          </cell>
          <cell r="G2076" t="str">
            <v>0.25g*24粒*5小盒</v>
          </cell>
          <cell r="H2076" t="str">
            <v>盒</v>
          </cell>
          <cell r="I2076" t="str">
            <v>贵州益佰制药股份有限公司</v>
          </cell>
        </row>
        <row r="2077">
          <cell r="D2077">
            <v>131930</v>
          </cell>
          <cell r="E2077" t="str">
            <v>阿莫西林胶囊</v>
          </cell>
          <cell r="F2077" t="str">
            <v/>
          </cell>
          <cell r="G2077" t="str">
            <v>0.5g*12粒*4板</v>
          </cell>
          <cell r="H2077" t="str">
            <v>盒</v>
          </cell>
          <cell r="I2077" t="str">
            <v>广州白云山制药股份有限公司广州白云山制药总厂</v>
          </cell>
        </row>
        <row r="2078">
          <cell r="D2078">
            <v>134407</v>
          </cell>
          <cell r="E2078" t="str">
            <v>石榴健胃散</v>
          </cell>
          <cell r="F2078" t="str">
            <v/>
          </cell>
          <cell r="G2078" t="str">
            <v>1.2gx10袋</v>
          </cell>
          <cell r="H2078" t="str">
            <v>盒</v>
          </cell>
          <cell r="I2078" t="str">
            <v>西藏藏医学院藏药有限公司</v>
          </cell>
        </row>
        <row r="2079">
          <cell r="D2079">
            <v>134507</v>
          </cell>
          <cell r="E2079" t="str">
            <v>无极膏（抑菌型）</v>
          </cell>
          <cell r="F2079" t="str">
            <v/>
          </cell>
          <cell r="G2079" t="str">
            <v>10g</v>
          </cell>
          <cell r="H2079" t="str">
            <v>支</v>
          </cell>
          <cell r="I2079" t="str">
            <v>漳州无极药业有限公司</v>
          </cell>
        </row>
        <row r="2080">
          <cell r="D2080">
            <v>134790</v>
          </cell>
          <cell r="E2080" t="str">
            <v>医用电子体温计</v>
          </cell>
          <cell r="F2080" t="str">
            <v/>
          </cell>
          <cell r="G2080" t="str">
            <v>TDB-2快速</v>
          </cell>
          <cell r="H2080" t="str">
            <v>支</v>
          </cell>
          <cell r="I2080" t="str">
            <v>东阿阿胶阿华医疗器械有限公司</v>
          </cell>
        </row>
        <row r="2081">
          <cell r="D2081">
            <v>135232</v>
          </cell>
          <cell r="E2081" t="str">
            <v>灵丹草颗粒</v>
          </cell>
          <cell r="F2081" t="str">
            <v/>
          </cell>
          <cell r="G2081" t="str">
            <v>3gx18袋</v>
          </cell>
          <cell r="H2081" t="str">
            <v>盒</v>
          </cell>
          <cell r="I2081" t="str">
            <v>云南盘龙云海药业集团股份有限公司</v>
          </cell>
        </row>
        <row r="2082">
          <cell r="D2082">
            <v>135904</v>
          </cell>
          <cell r="E2082" t="str">
            <v>八珍益母片</v>
          </cell>
          <cell r="F2082" t="str">
            <v>太极独圣</v>
          </cell>
          <cell r="G2082" t="str">
            <v>15片x2板(糖衣)</v>
          </cell>
          <cell r="H2082" t="str">
            <v>盒</v>
          </cell>
          <cell r="I2082" t="str">
            <v>太极集团四川绵阳制药有限公司</v>
          </cell>
        </row>
        <row r="2083">
          <cell r="D2083">
            <v>137197</v>
          </cell>
          <cell r="E2083" t="str">
            <v>黄连上清胶囊</v>
          </cell>
          <cell r="F2083" t="str">
            <v/>
          </cell>
          <cell r="G2083" t="str">
            <v>0.4gx10粒x3板</v>
          </cell>
          <cell r="H2083" t="str">
            <v>盒</v>
          </cell>
          <cell r="I2083" t="str">
            <v>太极集团重庆涪陵制药厂有限公司</v>
          </cell>
        </row>
        <row r="2084">
          <cell r="D2084">
            <v>139546</v>
          </cell>
          <cell r="E2084" t="str">
            <v>明目上清片</v>
          </cell>
          <cell r="F2084" t="str">
            <v/>
          </cell>
          <cell r="G2084" t="str">
            <v>40片</v>
          </cell>
          <cell r="H2084" t="str">
            <v>盒</v>
          </cell>
          <cell r="I2084" t="str">
            <v>吉林玉仁制药股份有限公司(原通化鸿淘茂药业有限公司)</v>
          </cell>
        </row>
        <row r="2085">
          <cell r="D2085">
            <v>140861</v>
          </cell>
          <cell r="E2085" t="str">
            <v>盐酸倍他司汀口服液</v>
          </cell>
          <cell r="F2085" t="str">
            <v/>
          </cell>
          <cell r="G2085" t="str">
            <v>10ml:20mgx6支</v>
          </cell>
          <cell r="H2085" t="str">
            <v>盒</v>
          </cell>
          <cell r="I2085" t="str">
            <v>黑龙江中桂制药有限公司</v>
          </cell>
        </row>
        <row r="2086">
          <cell r="D2086">
            <v>141227</v>
          </cell>
          <cell r="E2086" t="str">
            <v>华素愈创黏膜优效修复牙膏</v>
          </cell>
          <cell r="F2086" t="str">
            <v/>
          </cell>
          <cell r="G2086" t="str">
            <v>80g</v>
          </cell>
          <cell r="H2086" t="str">
            <v>支</v>
          </cell>
          <cell r="I2086" t="str">
            <v>北京华素制药股份有限公司(原：北京四环医药)</v>
          </cell>
        </row>
        <row r="2087">
          <cell r="D2087">
            <v>141609</v>
          </cell>
          <cell r="E2087" t="str">
            <v>复方酮康唑软膏</v>
          </cell>
          <cell r="F2087" t="str">
            <v/>
          </cell>
          <cell r="G2087" t="str">
            <v>20g</v>
          </cell>
          <cell r="H2087" t="str">
            <v>支</v>
          </cell>
          <cell r="I2087" t="str">
            <v>江苏中丹制药有限公司</v>
          </cell>
        </row>
        <row r="2088">
          <cell r="D2088">
            <v>141616</v>
          </cell>
          <cell r="E2088" t="str">
            <v>呋喃西林凝胶</v>
          </cell>
          <cell r="F2088" t="str">
            <v/>
          </cell>
          <cell r="G2088" t="str">
            <v>20g</v>
          </cell>
          <cell r="H2088" t="str">
            <v>支</v>
          </cell>
          <cell r="I2088" t="str">
            <v>江苏中丹制药有限公司</v>
          </cell>
        </row>
        <row r="2089">
          <cell r="D2089">
            <v>142341</v>
          </cell>
          <cell r="E2089" t="str">
            <v>克林霉素磷酸酯凝胶</v>
          </cell>
          <cell r="F2089" t="str">
            <v/>
          </cell>
          <cell r="G2089" t="str">
            <v>30g</v>
          </cell>
          <cell r="H2089" t="str">
            <v>盒</v>
          </cell>
          <cell r="I2089" t="str">
            <v>江苏中丹制药有限公司</v>
          </cell>
        </row>
        <row r="2090">
          <cell r="D2090">
            <v>143325</v>
          </cell>
          <cell r="E2090" t="str">
            <v>小活络片</v>
          </cell>
          <cell r="F2090" t="str">
            <v/>
          </cell>
          <cell r="G2090" t="str">
            <v>0.32gx12片x2板</v>
          </cell>
          <cell r="H2090" t="str">
            <v>盒</v>
          </cell>
          <cell r="I2090" t="str">
            <v>太极集团重庆桐君阁药厂有限公司</v>
          </cell>
        </row>
        <row r="2091">
          <cell r="D2091">
            <v>144287</v>
          </cell>
          <cell r="E2091" t="str">
            <v>医用电子体温计</v>
          </cell>
          <cell r="F2091" t="str">
            <v/>
          </cell>
          <cell r="G2091" t="str">
            <v>奶嘴型TDB-4</v>
          </cell>
          <cell r="H2091" t="str">
            <v>盒</v>
          </cell>
          <cell r="I2091" t="str">
            <v>东阿阿胶阿华医疗器械有限公司</v>
          </cell>
        </row>
        <row r="2092">
          <cell r="D2092">
            <v>148888</v>
          </cell>
          <cell r="E2092" t="str">
            <v>六味地黄丸</v>
          </cell>
          <cell r="F2092" t="str">
            <v/>
          </cell>
          <cell r="G2092" t="str">
            <v>6gx10袋(水蜜丸)</v>
          </cell>
          <cell r="H2092" t="str">
            <v>盒</v>
          </cell>
          <cell r="I2092" t="str">
            <v>太极集团四川绵阳制药有限公司</v>
          </cell>
        </row>
        <row r="2093">
          <cell r="D2093">
            <v>151345</v>
          </cell>
          <cell r="E2093" t="str">
            <v>香砂养胃丸</v>
          </cell>
          <cell r="F2093" t="str">
            <v/>
          </cell>
          <cell r="G2093" t="str">
            <v>6gx10袋(水丸)</v>
          </cell>
          <cell r="H2093" t="str">
            <v>盒</v>
          </cell>
          <cell r="I2093" t="str">
            <v>太极集团四川绵阳制药有限公司</v>
          </cell>
        </row>
        <row r="2094">
          <cell r="D2094">
            <v>152396</v>
          </cell>
          <cell r="E2094" t="str">
            <v>冷酸灵祛火抗敏牙膏</v>
          </cell>
          <cell r="F2094" t="str">
            <v/>
          </cell>
          <cell r="G2094" t="str">
            <v>110g（草本薄荷香型）
</v>
          </cell>
          <cell r="H2094" t="str">
            <v>支</v>
          </cell>
          <cell r="I2094" t="str">
            <v>重庆登康口腔护理用品股份有限公司</v>
          </cell>
        </row>
        <row r="2095">
          <cell r="D2095">
            <v>152397</v>
          </cell>
          <cell r="E2095" t="str">
            <v>冷酸灵去渍抗敏牙膏</v>
          </cell>
          <cell r="F2095" t="str">
            <v/>
          </cell>
          <cell r="G2095" t="str">
            <v>110g（留兰薄荷香型）</v>
          </cell>
          <cell r="H2095" t="str">
            <v>支</v>
          </cell>
          <cell r="I2095" t="str">
            <v>重庆登康口腔护理用品股份有限公司</v>
          </cell>
        </row>
        <row r="2096">
          <cell r="D2096">
            <v>152398</v>
          </cell>
          <cell r="E2096" t="str">
            <v>冷酸灵去渍抗敏牙膏</v>
          </cell>
          <cell r="F2096" t="str">
            <v/>
          </cell>
          <cell r="G2096" t="str">
            <v>170g(留兰薄荷香型）</v>
          </cell>
          <cell r="H2096" t="str">
            <v>支</v>
          </cell>
          <cell r="I2096" t="str">
            <v>重庆登康口腔护理用品股份有限公司</v>
          </cell>
        </row>
        <row r="2097">
          <cell r="D2097">
            <v>152399</v>
          </cell>
          <cell r="E2097" t="str">
            <v>冷酸灵精研抗敏牙膏</v>
          </cell>
          <cell r="F2097" t="str">
            <v/>
          </cell>
          <cell r="G2097" t="str">
            <v>110g（清润薄荷香型）</v>
          </cell>
          <cell r="H2097" t="str">
            <v>支</v>
          </cell>
          <cell r="I2097" t="str">
            <v>重庆登康口腔护理用品股份有限公司</v>
          </cell>
        </row>
        <row r="2098">
          <cell r="D2098">
            <v>152401</v>
          </cell>
          <cell r="E2098" t="str">
            <v>冷酸灵自然白双重抗敏感牙膏</v>
          </cell>
          <cell r="F2098" t="str">
            <v/>
          </cell>
          <cell r="G2098" t="str">
            <v>130g（海洋薄荷香型）</v>
          </cell>
          <cell r="H2098" t="str">
            <v>支</v>
          </cell>
          <cell r="I2098" t="str">
            <v>重庆登康口腔护理用品股份有限公司</v>
          </cell>
        </row>
        <row r="2099">
          <cell r="D2099">
            <v>152737</v>
          </cell>
          <cell r="E2099" t="str">
            <v>登康假牙清洁片</v>
          </cell>
          <cell r="F2099" t="str">
            <v/>
          </cell>
          <cell r="G2099" t="str">
            <v>30片</v>
          </cell>
          <cell r="H2099" t="str">
            <v>盒</v>
          </cell>
          <cell r="I2099" t="str">
            <v>扬州美星口腔护理用品有限公司</v>
          </cell>
        </row>
        <row r="2100">
          <cell r="D2100">
            <v>152765</v>
          </cell>
          <cell r="E2100" t="str">
            <v>补中益气丸(水丸）</v>
          </cell>
          <cell r="F2100" t="str">
            <v/>
          </cell>
          <cell r="G2100" t="str">
            <v>6gx10袋</v>
          </cell>
          <cell r="H2100" t="str">
            <v>盒</v>
          </cell>
          <cell r="I2100" t="str">
            <v>太极集团四川绵阳制药有限公司</v>
          </cell>
        </row>
        <row r="2101">
          <cell r="D2101">
            <v>152865</v>
          </cell>
          <cell r="E2101" t="str">
            <v>小儿止咳糖浆</v>
          </cell>
          <cell r="F2101" t="str">
            <v/>
          </cell>
          <cell r="G2101" t="str">
            <v>10mlx12支</v>
          </cell>
          <cell r="H2101" t="str">
            <v>盒</v>
          </cell>
          <cell r="I2101" t="str">
            <v>太极集团四川天诚制药有限公司</v>
          </cell>
        </row>
        <row r="2102">
          <cell r="D2102">
            <v>152931</v>
          </cell>
          <cell r="E2102" t="str">
            <v>迪美兰DHA藻油软糖</v>
          </cell>
          <cell r="F2102" t="str">
            <v/>
          </cell>
          <cell r="G2102" t="str">
            <v>33g(0.55gx60粒)</v>
          </cell>
          <cell r="H2102" t="str">
            <v>盒</v>
          </cell>
          <cell r="I2102" t="str">
            <v>安士生物科技(中山)有限公司</v>
          </cell>
        </row>
        <row r="2103">
          <cell r="D2103">
            <v>152933</v>
          </cell>
          <cell r="E2103" t="str">
            <v>迪美兰菊粉益生菌固体饮料</v>
          </cell>
          <cell r="F2103" t="str">
            <v/>
          </cell>
          <cell r="G2103" t="str">
            <v>30g(2gx15)</v>
          </cell>
          <cell r="H2103" t="str">
            <v>盒</v>
          </cell>
          <cell r="I2103" t="str">
            <v>安士生物科技(中山)有限公司</v>
          </cell>
        </row>
        <row r="2104">
          <cell r="D2104">
            <v>152934</v>
          </cell>
          <cell r="E2104" t="str">
            <v>迪美兰共轭亚油酸甘油酯软胶囊</v>
          </cell>
          <cell r="F2104" t="str">
            <v/>
          </cell>
          <cell r="G2104" t="str">
            <v>45g(0.75gx60粒)</v>
          </cell>
          <cell r="H2104" t="str">
            <v>盒</v>
          </cell>
          <cell r="I2104" t="str">
            <v>安士生物科技(中山)有限公司</v>
          </cell>
        </row>
        <row r="2105">
          <cell r="D2105">
            <v>153011</v>
          </cell>
          <cell r="E2105" t="str">
            <v>儿泻停颗粒</v>
          </cell>
          <cell r="F2105" t="str">
            <v/>
          </cell>
          <cell r="G2105" t="str">
            <v>0.5gx12袋</v>
          </cell>
          <cell r="H2105" t="str">
            <v>盒</v>
          </cell>
          <cell r="I2105" t="str">
            <v>合肥华润神鹿药业有限公司(合肥神鹿双鹤药业)</v>
          </cell>
        </row>
        <row r="2106">
          <cell r="D2106">
            <v>156129</v>
          </cell>
          <cell r="E2106" t="str">
            <v>AirDr细颗粒物防护口罩</v>
          </cell>
          <cell r="F2106" t="str">
            <v/>
          </cell>
          <cell r="G2106" t="str">
            <v>儿童装1个</v>
          </cell>
          <cell r="H2106" t="str">
            <v>盒</v>
          </cell>
          <cell r="I2106" t="str">
            <v>四川新天地环保科技有限公司</v>
          </cell>
        </row>
        <row r="2107">
          <cell r="D2107">
            <v>157605</v>
          </cell>
          <cell r="E2107" t="str">
            <v>壮骨关节丸</v>
          </cell>
          <cell r="F2107" t="str">
            <v/>
          </cell>
          <cell r="G2107" t="str">
            <v>6gx10袋(水丸)</v>
          </cell>
          <cell r="H2107" t="str">
            <v>盒</v>
          </cell>
          <cell r="I2107" t="str">
            <v>三九医药股份有限公司</v>
          </cell>
        </row>
        <row r="2108">
          <cell r="D2108">
            <v>159327</v>
          </cell>
          <cell r="E2108" t="str">
            <v>三勒浆牌三勒浆饮品</v>
          </cell>
          <cell r="F2108" t="str">
            <v/>
          </cell>
          <cell r="G2108" t="str">
            <v>30mlx1支</v>
          </cell>
          <cell r="H2108" t="str">
            <v>盒</v>
          </cell>
          <cell r="I2108" t="str">
            <v>成都三勒浆药业集团四川华美制药有限公司</v>
          </cell>
        </row>
        <row r="2109">
          <cell r="D2109">
            <v>163239</v>
          </cell>
          <cell r="E2109" t="str">
            <v>润兴牌新益口含漱液</v>
          </cell>
          <cell r="F2109" t="str">
            <v/>
          </cell>
          <cell r="G2109" t="str">
            <v>200ml(孕产妇护理)</v>
          </cell>
          <cell r="H2109" t="str">
            <v>瓶</v>
          </cell>
          <cell r="I2109" t="str">
            <v>成都润兴消毒药业有限公司</v>
          </cell>
        </row>
        <row r="2110">
          <cell r="D2110">
            <v>163858</v>
          </cell>
          <cell r="E2110" t="str">
            <v>多维元素片(29)</v>
          </cell>
          <cell r="F2110" t="str">
            <v>善存</v>
          </cell>
          <cell r="G2110" t="str">
            <v>30片x6盒</v>
          </cell>
          <cell r="H2110" t="str">
            <v>组</v>
          </cell>
          <cell r="I2110" t="str">
            <v>惠氏制药有限公司</v>
          </cell>
        </row>
        <row r="2111">
          <cell r="D2111">
            <v>164067</v>
          </cell>
          <cell r="E2111" t="str">
            <v>精久牌皮肤消毒液(75#消毒酒精)</v>
          </cell>
          <cell r="F2111" t="str">
            <v/>
          </cell>
          <cell r="G2111" t="str">
            <v>500ml</v>
          </cell>
          <cell r="H2111" t="str">
            <v>瓶</v>
          </cell>
          <cell r="I2111" t="str">
            <v>四川蓉康世圣药业有限责任公司新都分公司</v>
          </cell>
        </row>
        <row r="2112">
          <cell r="D2112">
            <v>164128</v>
          </cell>
          <cell r="E2112" t="str">
            <v>慢严舒柠好爽润喉糖</v>
          </cell>
          <cell r="F2112" t="str">
            <v/>
          </cell>
          <cell r="G2112" t="str">
            <v>32g(12粒)(草莓味)</v>
          </cell>
          <cell r="H2112" t="str">
            <v>盒</v>
          </cell>
          <cell r="I2112" t="str">
            <v>桂龙药业(安徽)有限公司</v>
          </cell>
        </row>
        <row r="2113">
          <cell r="D2113">
            <v>164131</v>
          </cell>
          <cell r="E2113" t="str">
            <v>慢严舒柠好爽润喉糖</v>
          </cell>
          <cell r="F2113" t="str">
            <v/>
          </cell>
          <cell r="G2113" t="str">
            <v>32g(12粒)(鲜橙味)</v>
          </cell>
          <cell r="H2113" t="str">
            <v>盒</v>
          </cell>
          <cell r="I2113" t="str">
            <v>桂龙药业(安徽)有限公司</v>
          </cell>
        </row>
        <row r="2114">
          <cell r="D2114">
            <v>164484</v>
          </cell>
          <cell r="E2114" t="str">
            <v>医用护理垫</v>
          </cell>
          <cell r="F2114" t="str">
            <v/>
          </cell>
          <cell r="G2114" t="str">
            <v>29cmx15.5cmx8片</v>
          </cell>
          <cell r="H2114" t="str">
            <v>盒</v>
          </cell>
          <cell r="I2114" t="str">
            <v>上海月月舒妇女用品有限公司</v>
          </cell>
        </row>
        <row r="2115">
          <cell r="D2115">
            <v>164496</v>
          </cell>
          <cell r="E2115" t="str">
            <v>医用护理垫</v>
          </cell>
          <cell r="F2115" t="str">
            <v/>
          </cell>
          <cell r="G2115" t="str">
            <v>18cmx12.5cmx18片</v>
          </cell>
          <cell r="H2115" t="str">
            <v>盒</v>
          </cell>
          <cell r="I2115" t="str">
            <v>上海月月舒妇女用品有限公司</v>
          </cell>
        </row>
        <row r="2116">
          <cell r="D2116">
            <v>164502</v>
          </cell>
          <cell r="E2116" t="str">
            <v>医用护理垫</v>
          </cell>
          <cell r="F2116" t="str">
            <v/>
          </cell>
          <cell r="G2116" t="str">
            <v>33cmx15.5cmx8片</v>
          </cell>
          <cell r="H2116" t="str">
            <v>盒</v>
          </cell>
          <cell r="I2116" t="str">
            <v>上海月月舒妇女用品有限公司</v>
          </cell>
        </row>
        <row r="2117">
          <cell r="D2117">
            <v>165273</v>
          </cell>
          <cell r="E2117" t="str">
            <v>福辛普利钠片</v>
          </cell>
          <cell r="F2117" t="str">
            <v/>
          </cell>
          <cell r="G2117" t="str">
            <v>10mgx7片</v>
          </cell>
          <cell r="H2117" t="str">
            <v>盒</v>
          </cell>
          <cell r="I2117" t="str">
            <v>浙江华海药业股份有限公司</v>
          </cell>
        </row>
        <row r="2118">
          <cell r="D2118">
            <v>165961</v>
          </cell>
          <cell r="E2118" t="str">
            <v>冷酸灵护龈洁齿抗敏牙膏</v>
          </cell>
          <cell r="F2118" t="str">
            <v/>
          </cell>
          <cell r="G2118" t="str">
            <v>110g(冰清薄荷香型)</v>
          </cell>
          <cell r="H2118" t="str">
            <v>盒</v>
          </cell>
          <cell r="I2118" t="str">
            <v>重庆登康口腔护理用品股份有限公司</v>
          </cell>
        </row>
        <row r="2119">
          <cell r="D2119">
            <v>166053</v>
          </cell>
          <cell r="E2119" t="str">
            <v>芩连胶囊</v>
          </cell>
          <cell r="F2119" t="str">
            <v/>
          </cell>
          <cell r="G2119" t="str">
            <v>0.44gx12粒x3板</v>
          </cell>
          <cell r="H2119" t="str">
            <v>盒</v>
          </cell>
          <cell r="I2119" t="str">
            <v>成都迪康药业有限公司</v>
          </cell>
        </row>
        <row r="2120">
          <cell r="D2120">
            <v>168101</v>
          </cell>
          <cell r="E2120" t="str">
            <v>PM2.5立体防霾口罩</v>
          </cell>
          <cell r="F2120" t="str">
            <v/>
          </cell>
          <cell r="G2120" t="str">
            <v>成人款M（1只+4片过滤片）</v>
          </cell>
          <cell r="H2120" t="str">
            <v>盒</v>
          </cell>
          <cell r="I2120" t="str">
            <v>四川新天地环保科技有限公司</v>
          </cell>
        </row>
        <row r="2121">
          <cell r="D2121">
            <v>168119</v>
          </cell>
          <cell r="E2121" t="str">
            <v>PM2.5立体防霾口罩</v>
          </cell>
          <cell r="F2121" t="str">
            <v/>
          </cell>
          <cell r="G2121" t="str">
            <v>儿童型M（1只+4片过滤片）</v>
          </cell>
          <cell r="H2121" t="str">
            <v>盒</v>
          </cell>
          <cell r="I2121" t="str">
            <v>四川新天地环保科技有限公司</v>
          </cell>
        </row>
        <row r="2122">
          <cell r="D2122">
            <v>169239</v>
          </cell>
          <cell r="E2122" t="str">
            <v>4D口罩</v>
          </cell>
          <cell r="F2122" t="str">
            <v/>
          </cell>
          <cell r="G2122" t="str">
            <v>21x8cmx5片(高能少年团)</v>
          </cell>
          <cell r="H2122" t="str">
            <v>包</v>
          </cell>
          <cell r="I2122" t="str">
            <v>江门市舒而美医疗用品有限公司</v>
          </cell>
        </row>
        <row r="2123">
          <cell r="D2123">
            <v>169242</v>
          </cell>
          <cell r="E2123" t="str">
            <v>PM2.5儿童防护口罩</v>
          </cell>
          <cell r="F2123" t="str">
            <v/>
          </cell>
          <cell r="G2123" t="str">
            <v>5只</v>
          </cell>
          <cell r="H2123" t="str">
            <v>包</v>
          </cell>
          <cell r="I2123" t="str">
            <v>江门市舒而美医疗用品有限公司</v>
          </cell>
        </row>
        <row r="2124">
          <cell r="D2124">
            <v>170113</v>
          </cell>
          <cell r="E2124" t="str">
            <v>冰喉30分钟硬质糖果</v>
          </cell>
          <cell r="F2124" t="str">
            <v/>
          </cell>
          <cell r="G2124" t="str">
            <v>40g(16粒)(无糖型)</v>
          </cell>
          <cell r="H2124" t="str">
            <v>盒 </v>
          </cell>
          <cell r="I2124" t="str">
            <v>贵州四季常青药业有限公司</v>
          </cell>
        </row>
        <row r="2125">
          <cell r="D2125">
            <v>171604</v>
          </cell>
          <cell r="E2125" t="str">
            <v>一次性使用无菌医用外科口罩</v>
          </cell>
          <cell r="F2125" t="str">
            <v/>
          </cell>
          <cell r="G2125" t="str">
            <v>40个(A型耳挂式)</v>
          </cell>
          <cell r="H2125" t="str">
            <v>包</v>
          </cell>
          <cell r="I2125" t="str">
            <v>四川康博医疗器械有限公司</v>
          </cell>
        </row>
        <row r="2126">
          <cell r="D2126">
            <v>171743</v>
          </cell>
          <cell r="E2126" t="str">
            <v>蔓越莓饮料</v>
          </cell>
          <cell r="F2126" t="str">
            <v/>
          </cell>
          <cell r="G2126" t="str">
            <v>300ml</v>
          </cell>
          <cell r="H2126" t="str">
            <v>瓶</v>
          </cell>
          <cell r="I2126" t="str">
            <v>Swisse Wellness Ply Ltd</v>
          </cell>
        </row>
        <row r="2127">
          <cell r="D2127">
            <v>171746</v>
          </cell>
          <cell r="E2127" t="str">
            <v>深海鱼油胶囊</v>
          </cell>
          <cell r="F2127" t="str">
            <v/>
          </cell>
          <cell r="G2127" t="str">
            <v>280g(1.4gx200粒)</v>
          </cell>
          <cell r="H2127" t="str">
            <v>瓶</v>
          </cell>
          <cell r="I2127" t="str">
            <v>Swisse Wellness Ply Ltd</v>
          </cell>
        </row>
        <row r="2128">
          <cell r="D2128">
            <v>171759</v>
          </cell>
          <cell r="E2128" t="str">
            <v>血橙饮料</v>
          </cell>
          <cell r="F2128" t="str">
            <v/>
          </cell>
          <cell r="G2128" t="str">
            <v>500ml</v>
          </cell>
          <cell r="H2128" t="str">
            <v>瓶</v>
          </cell>
          <cell r="I2128" t="str">
            <v>Swisse Wellness Ply Ltd</v>
          </cell>
        </row>
        <row r="2129">
          <cell r="D2129">
            <v>171765</v>
          </cell>
          <cell r="E2129" t="str">
            <v>孕产妇DHA鱼油胶囊</v>
          </cell>
          <cell r="F2129" t="str">
            <v/>
          </cell>
          <cell r="G2129" t="str">
            <v>22.8g(0.76gx30粒)</v>
          </cell>
          <cell r="H2129" t="str">
            <v>瓶</v>
          </cell>
          <cell r="I2129" t="str">
            <v>Swisse Wellness Ply Ltd</v>
          </cell>
        </row>
        <row r="2130">
          <cell r="D2130">
            <v>172326</v>
          </cell>
          <cell r="E2130" t="str">
            <v>慢严舒柠好爽润喉糖</v>
          </cell>
          <cell r="F2130" t="str">
            <v/>
          </cell>
          <cell r="G2130" t="str">
            <v>32g(12粒)(枇杷味)</v>
          </cell>
          <cell r="H2130" t="str">
            <v>盒</v>
          </cell>
          <cell r="I2130" t="str">
            <v>桂龙药业(安徽)有限公司</v>
          </cell>
        </row>
        <row r="2131">
          <cell r="D2131">
            <v>176710</v>
          </cell>
          <cell r="E2131" t="str">
            <v>葡萄籽风味饮料</v>
          </cell>
          <cell r="F2131" t="str">
            <v/>
          </cell>
          <cell r="G2131" t="str">
            <v>300ml</v>
          </cell>
          <cell r="H2131" t="str">
            <v>瓶</v>
          </cell>
          <cell r="I2131" t="str">
            <v>Swisse Wellness Ply Ltd</v>
          </cell>
        </row>
        <row r="2132">
          <cell r="D2132">
            <v>181245</v>
          </cell>
          <cell r="E2132" t="str">
            <v>SWISSE钙维生素D片</v>
          </cell>
          <cell r="F2132" t="str">
            <v/>
          </cell>
          <cell r="G2132" t="str">
            <v>1.895gx60片</v>
          </cell>
          <cell r="H2132" t="str">
            <v>瓶</v>
          </cell>
          <cell r="I2132" t="str">
            <v>Swisse Wellness Ply Ltd</v>
          </cell>
        </row>
        <row r="2133">
          <cell r="D2133">
            <v>187230</v>
          </cell>
          <cell r="E2133" t="str">
            <v>硝酸咪康唑溶液</v>
          </cell>
          <cell r="F2133" t="str">
            <v/>
          </cell>
          <cell r="G2133" t="str">
            <v>2%:20ml</v>
          </cell>
          <cell r="H2133" t="str">
            <v>盒</v>
          </cell>
          <cell r="I2133" t="str">
            <v/>
          </cell>
        </row>
        <row r="2134">
          <cell r="D2134">
            <v>187623</v>
          </cell>
          <cell r="E2134" t="str">
            <v>清凉油</v>
          </cell>
          <cell r="F2134" t="str">
            <v/>
          </cell>
          <cell r="G2134" t="str">
            <v>10g</v>
          </cell>
          <cell r="H2134" t="str">
            <v>盒</v>
          </cell>
          <cell r="I2134" t="str">
            <v>南通薄荷厂有限公司</v>
          </cell>
        </row>
        <row r="2135">
          <cell r="D2135">
            <v>188857</v>
          </cell>
          <cell r="E2135" t="str">
            <v>一次性使用医用口罩</v>
          </cell>
          <cell r="F2135" t="str">
            <v/>
          </cell>
          <cell r="G2135" t="str">
            <v>TNK-KZ灭菌级17cmx9cmx3层x1个挂耳型</v>
          </cell>
          <cell r="H2135" t="str">
            <v>袋</v>
          </cell>
          <cell r="I2135" t="str">
            <v>汕头市泰恩康医用器材厂有限公司</v>
          </cell>
        </row>
        <row r="2136">
          <cell r="D2136">
            <v>191302</v>
          </cell>
          <cell r="E2136" t="str">
            <v>一次性使用医用口罩</v>
          </cell>
          <cell r="F2136" t="str">
            <v/>
          </cell>
          <cell r="G2136" t="str">
            <v>TNK-KZ灭菌级17cmx9cm-3层x10个挂耳型(袋装)</v>
          </cell>
          <cell r="H2136" t="str">
            <v>包</v>
          </cell>
          <cell r="I2136" t="str">
            <v>汕头市泰恩康医用器材厂有限公司</v>
          </cell>
        </row>
        <row r="2137">
          <cell r="D2137">
            <v>196791</v>
          </cell>
          <cell r="E2137" t="str">
            <v>一次性使用医用口罩</v>
          </cell>
          <cell r="F2137" t="str">
            <v/>
          </cell>
          <cell r="G2137" t="str">
            <v> 17.5x9.5cmx10个（平面型）</v>
          </cell>
          <cell r="H2137" t="str">
            <v>包</v>
          </cell>
          <cell r="I2137" t="str">
            <v>新乡市华西卫材有限公司</v>
          </cell>
        </row>
        <row r="2138">
          <cell r="D2138">
            <v>196833</v>
          </cell>
          <cell r="E2138" t="str">
            <v>润兴牌皮肤消毒液</v>
          </cell>
          <cell r="F2138" t="str">
            <v/>
          </cell>
          <cell r="G2138" t="str">
            <v>100ml</v>
          </cell>
          <cell r="H2138" t="str">
            <v>瓶</v>
          </cell>
          <cell r="I2138" t="str">
            <v>成都润兴消毒药业有限公司</v>
          </cell>
        </row>
        <row r="2139">
          <cell r="D2139">
            <v>196834</v>
          </cell>
          <cell r="E2139" t="str">
            <v>润兴皮肤消毒液</v>
          </cell>
          <cell r="F2139" t="str">
            <v/>
          </cell>
          <cell r="G2139" t="str">
            <v>500ml</v>
          </cell>
          <cell r="H2139" t="str">
            <v>瓶</v>
          </cell>
          <cell r="I2139" t="str">
            <v>成都润兴消毒药业有限公司</v>
          </cell>
        </row>
        <row r="2140">
          <cell r="D2140">
            <v>196835</v>
          </cell>
          <cell r="E2140" t="str">
            <v>润兴特种洗手液</v>
          </cell>
          <cell r="F2140" t="str">
            <v/>
          </cell>
          <cell r="G2140" t="str">
            <v>500ml</v>
          </cell>
          <cell r="H2140" t="str">
            <v>瓶</v>
          </cell>
          <cell r="I2140" t="str">
            <v>成都润兴消毒药业有限公司</v>
          </cell>
        </row>
        <row r="2141">
          <cell r="D2141">
            <v>196836</v>
          </cell>
          <cell r="E2141" t="str">
            <v>洁王子消毒粉</v>
          </cell>
          <cell r="F2141" t="str">
            <v/>
          </cell>
          <cell r="G2141" t="str">
            <v>1kg</v>
          </cell>
          <cell r="H2141" t="str">
            <v>袋</v>
          </cell>
          <cell r="I2141" t="str">
            <v>成都润兴消毒药业有限公司</v>
          </cell>
        </row>
        <row r="2142">
          <cell r="D2142">
            <v>196863</v>
          </cell>
          <cell r="E2142" t="str">
            <v>免洗手消毒液</v>
          </cell>
          <cell r="F2142" t="str">
            <v/>
          </cell>
          <cell r="G2142" t="str">
            <v>100ml</v>
          </cell>
          <cell r="H2142" t="str">
            <v>瓶</v>
          </cell>
          <cell r="I2142" t="str">
            <v>四川蓉康世圣药业有限责任公司新都分公司</v>
          </cell>
        </row>
        <row r="2143">
          <cell r="D2143">
            <v>196895</v>
          </cell>
          <cell r="E2143" t="str">
            <v>伊洁士84消毒液</v>
          </cell>
          <cell r="F2143" t="str">
            <v/>
          </cell>
          <cell r="G2143" t="str">
            <v>10L</v>
          </cell>
          <cell r="H2143" t="str">
            <v>桶</v>
          </cell>
          <cell r="I2143" t="str">
            <v>四川省伊洁士医疗科技有限公司</v>
          </cell>
        </row>
        <row r="2144">
          <cell r="D2144">
            <v>196938</v>
          </cell>
          <cell r="E2144" t="str">
            <v>一次性使用口罩</v>
          </cell>
          <cell r="F2144" t="str">
            <v/>
          </cell>
          <cell r="G2144" t="str">
            <v>KLEAN 1只</v>
          </cell>
          <cell r="H2144" t="str">
            <v>只</v>
          </cell>
          <cell r="I2144" t="str">
            <v>Longmed group Co.,Ltd</v>
          </cell>
        </row>
        <row r="2145">
          <cell r="D2145">
            <v>196967</v>
          </cell>
          <cell r="E2145" t="str">
            <v>精久牌免洗手消毒液</v>
          </cell>
          <cell r="F2145" t="str">
            <v/>
          </cell>
          <cell r="G2145" t="str">
            <v>250ml</v>
          </cell>
          <cell r="H2145" t="str">
            <v>瓶</v>
          </cell>
          <cell r="I2145" t="str">
            <v>四川蓉康世圣药业有限责任公司新都分公司</v>
          </cell>
        </row>
        <row r="2146">
          <cell r="D2146">
            <v>198913</v>
          </cell>
          <cell r="E2146" t="str">
            <v>一次性使用医用口罩</v>
          </cell>
          <cell r="F2146" t="str">
            <v/>
          </cell>
          <cell r="G2146" t="str">
            <v>17.5cmx9.5cmx1只x50袋(平面挂耳式 三层)</v>
          </cell>
          <cell r="H2146" t="str">
            <v>盒</v>
          </cell>
          <cell r="I2146" t="str">
            <v>四川省伊洁士医疗科技有限公司</v>
          </cell>
        </row>
        <row r="2147">
          <cell r="D2147">
            <v>199100</v>
          </cell>
          <cell r="E2147" t="str">
            <v>一次性使用医用口罩</v>
          </cell>
          <cell r="F2147" t="str">
            <v/>
          </cell>
          <cell r="G2147" t="str">
            <v>平面挂耳式 三层 17.5cm×9.5cm</v>
          </cell>
          <cell r="H2147" t="str">
            <v>只</v>
          </cell>
          <cell r="I2147" t="str">
            <v>四川省伊洁士医疗科技有限公司</v>
          </cell>
        </row>
        <row r="2148">
          <cell r="D2148">
            <v>34109</v>
          </cell>
          <cell r="E2148" t="str">
            <v>铝合金出诊箱</v>
          </cell>
          <cell r="F2148" t="str">
            <v/>
          </cell>
          <cell r="G2148" t="str">
            <v>14寸</v>
          </cell>
          <cell r="H2148" t="str">
            <v>只</v>
          </cell>
          <cell r="I2148" t="str">
            <v>金坛市剑云医疗器械厂</v>
          </cell>
        </row>
        <row r="2149">
          <cell r="D2149">
            <v>39409</v>
          </cell>
          <cell r="E2149" t="str">
            <v>降糖宁胶囊</v>
          </cell>
          <cell r="F2149" t="str">
            <v/>
          </cell>
          <cell r="G2149" t="str">
            <v>0.4gx36粒</v>
          </cell>
          <cell r="H2149" t="str">
            <v>盒</v>
          </cell>
          <cell r="I2149" t="str">
            <v>山西黄河中药有限公司</v>
          </cell>
        </row>
        <row r="2150">
          <cell r="D2150">
            <v>67897</v>
          </cell>
          <cell r="E2150" t="str">
            <v>金豆开胃口服液</v>
          </cell>
          <cell r="F2150" t="str">
            <v/>
          </cell>
          <cell r="G2150" t="str">
            <v>10mlx6支</v>
          </cell>
          <cell r="H2150" t="str">
            <v>盒</v>
          </cell>
          <cell r="I2150" t="str">
            <v>太极集团重庆涪陵制药厂有限公司</v>
          </cell>
        </row>
        <row r="2151">
          <cell r="D2151">
            <v>125826</v>
          </cell>
          <cell r="E2151" t="str">
            <v>板蓝根颗粒</v>
          </cell>
          <cell r="F2151" t="str">
            <v/>
          </cell>
          <cell r="G2151" t="str">
            <v>10gx20袋</v>
          </cell>
          <cell r="H2151" t="str">
            <v>盒</v>
          </cell>
          <cell r="I2151" t="str">
            <v>华润三九(枣庄)药业有限公司(原山东三九药业)</v>
          </cell>
        </row>
        <row r="2152">
          <cell r="D2152">
            <v>154822</v>
          </cell>
          <cell r="E2152" t="str">
            <v>蒙牛冠益乳发酵乳</v>
          </cell>
          <cell r="F2152" t="str">
            <v/>
          </cell>
          <cell r="G2152" t="str">
            <v>100gx4瓶</v>
          </cell>
          <cell r="H2152" t="str">
            <v>板</v>
          </cell>
          <cell r="I2152" t="str">
            <v>蒙牛乳业（北京）有限责任公司</v>
          </cell>
        </row>
        <row r="2153">
          <cell r="D2153">
            <v>34118</v>
          </cell>
          <cell r="E2153" t="str">
            <v>医用固定带(腰围)</v>
          </cell>
          <cell r="F2153" t="str">
            <v/>
          </cell>
          <cell r="G2153" t="str">
            <v>YWD02(中号)</v>
          </cell>
          <cell r="H2153" t="str">
            <v>副</v>
          </cell>
          <cell r="I2153" t="str">
            <v>冀州市佳禾医疗器械有限公司</v>
          </cell>
        </row>
        <row r="2154">
          <cell r="D2154">
            <v>37578</v>
          </cell>
          <cell r="E2154" t="str">
            <v>腰围（医用固定带）</v>
          </cell>
          <cell r="F2154" t="str">
            <v/>
          </cell>
          <cell r="G2154" t="str">
            <v>YWD02(小号)</v>
          </cell>
          <cell r="H2154" t="str">
            <v>副</v>
          </cell>
          <cell r="I2154" t="str">
            <v>冀州市佳禾医疗器械有限公司</v>
          </cell>
        </row>
        <row r="2155">
          <cell r="D2155">
            <v>84346</v>
          </cell>
          <cell r="E2155" t="str">
            <v>疝气治疗带(贝盾)</v>
          </cell>
          <cell r="F2155" t="str">
            <v/>
          </cell>
          <cell r="G2155" t="str">
            <v>未成年型(2件装)</v>
          </cell>
          <cell r="H2155" t="str">
            <v>盒</v>
          </cell>
          <cell r="I2155" t="str">
            <v>冀州市佳禾医疗器械有限公司</v>
          </cell>
        </row>
        <row r="2156">
          <cell r="D2156">
            <v>10885</v>
          </cell>
          <cell r="E2156" t="str">
            <v>5001S彩虹电热蚊香片</v>
          </cell>
          <cell r="F2156" t="str">
            <v/>
          </cell>
          <cell r="G2156" t="str">
            <v>30片(芳香型)</v>
          </cell>
          <cell r="H2156" t="str">
            <v>盒</v>
          </cell>
          <cell r="I2156" t="str">
            <v>成都彩虹电器(集团)股份有限公司</v>
          </cell>
        </row>
        <row r="2157">
          <cell r="D2157">
            <v>25496</v>
          </cell>
          <cell r="E2157" t="str">
            <v>5001D彩虹电热蚊香片</v>
          </cell>
          <cell r="F2157" t="str">
            <v/>
          </cell>
          <cell r="G2157" t="str">
            <v>30片(乖乖型)</v>
          </cell>
          <cell r="H2157" t="str">
            <v>盒</v>
          </cell>
          <cell r="I2157" t="str">
            <v>成都彩虹电器(集团)股份有限公司</v>
          </cell>
        </row>
        <row r="2158">
          <cell r="D2158">
            <v>43855</v>
          </cell>
          <cell r="E2158" t="str">
            <v>曼秀雷敦什果冰润唇膏SPF15</v>
          </cell>
          <cell r="F2158" t="str">
            <v/>
          </cell>
          <cell r="G2158" t="str">
            <v>3.5g(柠檬)</v>
          </cell>
          <cell r="H2158" t="str">
            <v>支</v>
          </cell>
          <cell r="I2158" t="str">
            <v>曼秀雷敦(中国)药业有限公司</v>
          </cell>
        </row>
        <row r="2159">
          <cell r="D2159">
            <v>162602</v>
          </cell>
          <cell r="E2159" t="str">
            <v>彩虹蚊香</v>
          </cell>
          <cell r="F2159" t="str">
            <v/>
          </cell>
          <cell r="G2159" t="str">
            <v>10单圈（150g桂花檀香加大盘）</v>
          </cell>
          <cell r="H2159" t="str">
            <v>盒</v>
          </cell>
          <cell r="I2159" t="str">
            <v>成都彩虹电器(集团)股份有限公司</v>
          </cell>
        </row>
        <row r="2160">
          <cell r="D2160">
            <v>162704</v>
          </cell>
          <cell r="E2160" t="str">
            <v>彩虹电热蚊香液</v>
          </cell>
          <cell r="F2160" t="str">
            <v/>
          </cell>
          <cell r="G2160" t="str">
            <v>48夜（无味）</v>
          </cell>
          <cell r="H2160" t="str">
            <v>盒</v>
          </cell>
          <cell r="I2160" t="str">
            <v>成都彩虹电器(集团)股份有限公司</v>
          </cell>
        </row>
        <row r="2161">
          <cell r="D2161">
            <v>162705</v>
          </cell>
          <cell r="E2161" t="str">
            <v>彩虹电热蚊香片</v>
          </cell>
          <cell r="F2161" t="str">
            <v/>
          </cell>
          <cell r="G2161" t="str">
            <v>30+3片（芳香）</v>
          </cell>
          <cell r="H2161" t="str">
            <v>盒</v>
          </cell>
          <cell r="I2161" t="str">
            <v>成都彩虹电器(集团)股份有限公司</v>
          </cell>
        </row>
        <row r="2162">
          <cell r="D2162">
            <v>162706</v>
          </cell>
          <cell r="E2162" t="str">
            <v>彩虹电热蚊香液</v>
          </cell>
          <cell r="F2162" t="str">
            <v/>
          </cell>
          <cell r="G2162" t="str">
            <v>90夜+6夜（无味）（2瓶+1器）</v>
          </cell>
          <cell r="H2162" t="str">
            <v>盒</v>
          </cell>
          <cell r="I2162" t="str">
            <v>成都彩虹电器(集团)股份有限公司</v>
          </cell>
        </row>
        <row r="2163">
          <cell r="D2163">
            <v>191853</v>
          </cell>
          <cell r="E2163" t="str">
            <v>艺霏深透雪颜面膜</v>
          </cell>
          <cell r="F2163" t="str">
            <v/>
          </cell>
          <cell r="G2163" t="str">
            <v>75g(25g/袋*3袋)</v>
          </cell>
          <cell r="H2163" t="str">
            <v>盒</v>
          </cell>
          <cell r="I2163" t="str">
            <v>上海一非医药科技有限公司</v>
          </cell>
        </row>
        <row r="2164">
          <cell r="D2164">
            <v>191855</v>
          </cell>
          <cell r="E2164" t="str">
            <v>艺霏水润亮颜精华液</v>
          </cell>
          <cell r="F2164" t="str">
            <v/>
          </cell>
          <cell r="G2164" t="str">
            <v>30ml</v>
          </cell>
          <cell r="H2164" t="str">
            <v>瓶</v>
          </cell>
          <cell r="I2164" t="str">
            <v>上海一非医药科技有限公司</v>
          </cell>
        </row>
        <row r="2165">
          <cell r="D2165">
            <v>191856</v>
          </cell>
          <cell r="E2165" t="str">
            <v>艺霏传明酸巴布贴膜</v>
          </cell>
          <cell r="F2165" t="str">
            <v/>
          </cell>
          <cell r="G2165" t="str">
            <v>168g(3gx4片/袋x14袋)</v>
          </cell>
          <cell r="H2165" t="str">
            <v>盒</v>
          </cell>
          <cell r="I2165" t="str">
            <v>上海一非医药科技有限公司</v>
          </cell>
        </row>
        <row r="2166">
          <cell r="D2166">
            <v>191926</v>
          </cell>
          <cell r="E2166" t="str">
            <v>液体敷料</v>
          </cell>
          <cell r="F2166" t="str">
            <v>乐银</v>
          </cell>
          <cell r="G2166" t="str">
            <v>120ml 洗护型</v>
          </cell>
          <cell r="H2166" t="str">
            <v>瓶</v>
          </cell>
          <cell r="I2166" t="str">
            <v>湖北肽尔生物医疗科技有限公司</v>
          </cell>
        </row>
        <row r="2167">
          <cell r="D2167">
            <v>191927</v>
          </cell>
          <cell r="E2167" t="str">
            <v>皮肤液体修复敷料</v>
          </cell>
          <cell r="F2167" t="str">
            <v>藓诺</v>
          </cell>
          <cell r="G2167" t="str">
            <v>25ml 皮肤修复型</v>
          </cell>
          <cell r="H2167" t="str">
            <v>瓶</v>
          </cell>
          <cell r="I2167" t="str">
            <v>广西默士药业有限公司</v>
          </cell>
        </row>
        <row r="2168">
          <cell r="D2168">
            <v>134588</v>
          </cell>
          <cell r="E2168" t="str">
            <v>克尔牌牛初乳咀嚼片</v>
          </cell>
          <cell r="F2168" t="str">
            <v/>
          </cell>
          <cell r="G2168" t="str">
            <v>750mgx60片</v>
          </cell>
          <cell r="H2168" t="str">
            <v>瓶</v>
          </cell>
          <cell r="I2168" t="str">
            <v>美国胜天国际集团股份有限公司</v>
          </cell>
        </row>
        <row r="2169">
          <cell r="D2169">
            <v>170345</v>
          </cell>
          <cell r="E2169" t="str">
            <v>克尔牌钙维生素D软胶囊</v>
          </cell>
          <cell r="F2169" t="str">
            <v/>
          </cell>
          <cell r="G2169" t="str">
            <v>1.25gx90粒</v>
          </cell>
          <cell r="H2169" t="str">
            <v>瓶</v>
          </cell>
          <cell r="I2169" t="str">
            <v>美国胜天国际集团股份有限公司</v>
          </cell>
        </row>
        <row r="2170">
          <cell r="D2170">
            <v>170349</v>
          </cell>
          <cell r="E2170" t="str">
            <v>绿环牌大豆磷脂胶囊</v>
          </cell>
          <cell r="F2170" t="str">
            <v/>
          </cell>
          <cell r="G2170" t="str">
            <v>700mgx200粒</v>
          </cell>
          <cell r="H2170" t="str">
            <v>瓶</v>
          </cell>
          <cell r="I2170" t="str">
            <v>美国胜天国际集团股份有限公司</v>
          </cell>
        </row>
        <row r="2171">
          <cell r="D2171">
            <v>170350</v>
          </cell>
          <cell r="E2171" t="str">
            <v>克尔牌天然维生素E胶囊</v>
          </cell>
          <cell r="F2171" t="str">
            <v/>
          </cell>
          <cell r="G2171" t="str">
            <v>0.25gx60粒</v>
          </cell>
          <cell r="H2171" t="str">
            <v>瓶</v>
          </cell>
          <cell r="I2171" t="str">
            <v>美国胜天国际集团股份有限公司</v>
          </cell>
        </row>
        <row r="2172">
          <cell r="D2172">
            <v>170351</v>
          </cell>
          <cell r="E2172" t="str">
            <v>格林泰乐阿拉斯加深海鲑鱼油胶囊</v>
          </cell>
          <cell r="F2172" t="str">
            <v/>
          </cell>
          <cell r="G2172" t="str">
            <v>1000mgx120粒</v>
          </cell>
          <cell r="H2172" t="str">
            <v>瓶</v>
          </cell>
          <cell r="I2172" t="str">
            <v>美国胜天国际集团股份有限公司</v>
          </cell>
        </row>
        <row r="2173">
          <cell r="D2173">
            <v>170353</v>
          </cell>
          <cell r="E2173" t="str">
            <v>克尔牌钙维生素D软胶囊</v>
          </cell>
          <cell r="F2173" t="str">
            <v/>
          </cell>
          <cell r="G2173" t="str">
            <v>1.25gx180粒</v>
          </cell>
          <cell r="H2173" t="str">
            <v>瓶</v>
          </cell>
          <cell r="I2173" t="str">
            <v>美国胜天国际集团股份有限公司</v>
          </cell>
        </row>
        <row r="2174">
          <cell r="D2174">
            <v>170354</v>
          </cell>
          <cell r="E2174" t="str">
            <v>奥泰牌鲨鱼软骨粉胶囊</v>
          </cell>
          <cell r="F2174" t="str">
            <v/>
          </cell>
          <cell r="G2174" t="str">
            <v>850mgx120粒</v>
          </cell>
          <cell r="H2174" t="str">
            <v>瓶</v>
          </cell>
          <cell r="I2174" t="str">
            <v>美国胜天国际集团股份有限公司</v>
          </cell>
        </row>
        <row r="2175">
          <cell r="D2175">
            <v>170359</v>
          </cell>
          <cell r="E2175" t="str">
            <v>奥泰（ALLTIME）牌银杏叶胶囊</v>
          </cell>
          <cell r="F2175" t="str">
            <v/>
          </cell>
          <cell r="G2175" t="str">
            <v>500mgx60粒</v>
          </cell>
          <cell r="H2175" t="str">
            <v>瓶</v>
          </cell>
          <cell r="I2175" t="str">
            <v>美国胜天国际集团股份有限公司</v>
          </cell>
        </row>
        <row r="2176">
          <cell r="D2176">
            <v>170360</v>
          </cell>
          <cell r="E2176" t="str">
            <v>奥泰（ALLTIME）牌亚麻酸胶囊</v>
          </cell>
          <cell r="F2176" t="str">
            <v/>
          </cell>
          <cell r="G2176" t="str">
            <v>500mgx90粒</v>
          </cell>
          <cell r="H2176" t="str">
            <v>瓶</v>
          </cell>
          <cell r="I2176" t="str">
            <v>美国胜天国际集团股份有限公司</v>
          </cell>
        </row>
        <row r="2177">
          <cell r="D2177">
            <v>170361</v>
          </cell>
          <cell r="E2177" t="str">
            <v>奥泰（ALLTIME）牌天然芦荟津胶囊</v>
          </cell>
          <cell r="F2177" t="str">
            <v/>
          </cell>
          <cell r="G2177" t="str">
            <v>1450mgx60粒</v>
          </cell>
          <cell r="H2177" t="str">
            <v>瓶</v>
          </cell>
          <cell r="I2177" t="str">
            <v>美国胜天国际集团股份有限公司</v>
          </cell>
        </row>
        <row r="2178">
          <cell r="D2178">
            <v>170363</v>
          </cell>
          <cell r="E2178" t="str">
            <v>奥泰（ALLTIME）牌褪黑素片</v>
          </cell>
          <cell r="F2178" t="str">
            <v/>
          </cell>
          <cell r="G2178" t="str">
            <v>500mgx60粒</v>
          </cell>
          <cell r="H2178" t="str">
            <v>瓶</v>
          </cell>
          <cell r="I2178" t="str">
            <v>美国胜天国际集团股份有限公司</v>
          </cell>
        </row>
        <row r="2179">
          <cell r="D2179">
            <v>184573</v>
          </cell>
          <cell r="E2179" t="str">
            <v>珂尔维胶原修护贴</v>
          </cell>
          <cell r="F2179" t="str">
            <v/>
          </cell>
          <cell r="G2179" t="str">
            <v>25ml×5片</v>
          </cell>
          <cell r="H2179" t="str">
            <v>盒</v>
          </cell>
          <cell r="I2179" t="str">
            <v>成都信易凯威医疗器械有限公司</v>
          </cell>
        </row>
        <row r="2180">
          <cell r="D2180">
            <v>184574</v>
          </cell>
          <cell r="E2180" t="str">
            <v>珂尔维精纯芦荟胶</v>
          </cell>
          <cell r="F2180" t="str">
            <v/>
          </cell>
          <cell r="G2180" t="str">
            <v>40ml</v>
          </cell>
          <cell r="H2180" t="str">
            <v>支</v>
          </cell>
          <cell r="I2180" t="str">
            <v>成都信易凯威医疗器械有限公司</v>
          </cell>
        </row>
        <row r="2181">
          <cell r="D2181">
            <v>184575</v>
          </cell>
          <cell r="E2181" t="str">
            <v>珂尔维舒缓修护保湿洁面乳</v>
          </cell>
          <cell r="F2181" t="str">
            <v/>
          </cell>
          <cell r="G2181" t="str">
            <v>100ml</v>
          </cell>
          <cell r="H2181" t="str">
            <v>支</v>
          </cell>
          <cell r="I2181" t="str">
            <v>成都信易凯威医疗器械有限公司</v>
          </cell>
        </row>
        <row r="2182">
          <cell r="D2182">
            <v>184576</v>
          </cell>
          <cell r="E2182" t="str">
            <v>珂尔维舒缓修护保湿喷雾</v>
          </cell>
          <cell r="F2182" t="str">
            <v/>
          </cell>
          <cell r="G2182" t="str">
            <v>100ml</v>
          </cell>
          <cell r="H2182" t="str">
            <v>支</v>
          </cell>
          <cell r="I2182" t="str">
            <v>成都信易凯威医疗器械有限公司</v>
          </cell>
        </row>
        <row r="2183">
          <cell r="D2183">
            <v>184577</v>
          </cell>
          <cell r="E2183" t="str">
            <v>珂尔维特润修护乳</v>
          </cell>
          <cell r="F2183" t="str">
            <v/>
          </cell>
          <cell r="G2183" t="str">
            <v>150ml</v>
          </cell>
          <cell r="H2183" t="str">
            <v>支</v>
          </cell>
          <cell r="I2183" t="str">
            <v>成都信易凯威医疗器械有限公司</v>
          </cell>
        </row>
        <row r="2184">
          <cell r="D2184">
            <v>130162</v>
          </cell>
          <cell r="E2184" t="str">
            <v>黑涤彩胶三折晴雨伞</v>
          </cell>
          <cell r="F2184" t="str">
            <v/>
          </cell>
          <cell r="G2184" t="str">
            <v>雪月风花307E金色</v>
          </cell>
          <cell r="H2184" t="str">
            <v>把</v>
          </cell>
          <cell r="I2184" t="str">
            <v/>
          </cell>
        </row>
        <row r="2185">
          <cell r="D2185">
            <v>188605</v>
          </cell>
          <cell r="E2185" t="str">
            <v>泡沫敷料</v>
          </cell>
          <cell r="F2185" t="str">
            <v/>
          </cell>
          <cell r="G2185" t="str">
            <v>粘性 420619(12.5cmx12.5cm)x10</v>
          </cell>
          <cell r="H2185" t="str">
            <v>盒</v>
          </cell>
          <cell r="I2185" t="str">
            <v>美国 ConvaTec Inc</v>
          </cell>
        </row>
        <row r="2186">
          <cell r="D2186">
            <v>188606</v>
          </cell>
          <cell r="E2186" t="str">
            <v>羧甲基纤维素钠银敷料</v>
          </cell>
          <cell r="F2186" t="str">
            <v/>
          </cell>
          <cell r="G2186" t="str">
            <v>片状 413567(10cmx10cm)x10</v>
          </cell>
          <cell r="H2186" t="str">
            <v>盒</v>
          </cell>
          <cell r="I2186" t="str">
            <v>英国 ConvaTec Limited</v>
          </cell>
        </row>
        <row r="2187">
          <cell r="D2187">
            <v>178050</v>
          </cell>
          <cell r="E2187" t="str">
            <v>金丝黄菊</v>
          </cell>
          <cell r="F2187" t="str">
            <v/>
          </cell>
          <cell r="G2187" t="str">
            <v>0.5gx12包</v>
          </cell>
          <cell r="H2187" t="str">
            <v>盒</v>
          </cell>
          <cell r="I2187" t="str">
            <v>广州市金正邦生物科技有限公司</v>
          </cell>
        </row>
        <row r="2188">
          <cell r="D2188">
            <v>150098</v>
          </cell>
          <cell r="E2188" t="str">
            <v>薇诺娜维生素CE淡纹亮肤精华液</v>
          </cell>
          <cell r="F2188" t="str">
            <v/>
          </cell>
          <cell r="G2188" t="str">
            <v>30ml</v>
          </cell>
          <cell r="H2188" t="str">
            <v>瓶</v>
          </cell>
          <cell r="I2188" t="str">
            <v>云南贝泰妮生物科技集团股份有限公司  </v>
          </cell>
        </row>
        <row r="2189">
          <cell r="D2189">
            <v>150099</v>
          </cell>
          <cell r="E2189" t="str">
            <v>薇诺娜寡肽修复喷雾</v>
          </cell>
          <cell r="F2189" t="str">
            <v/>
          </cell>
          <cell r="G2189" t="str">
            <v>10ml</v>
          </cell>
          <cell r="H2189" t="str">
            <v>瓶</v>
          </cell>
          <cell r="I2189" t="str">
            <v>云南贝泰妮生物科技集团股份有限公司  </v>
          </cell>
        </row>
        <row r="2190">
          <cell r="D2190">
            <v>150103</v>
          </cell>
          <cell r="E2190" t="str">
            <v>薇诺娜极润保湿洁面乳</v>
          </cell>
          <cell r="F2190" t="str">
            <v/>
          </cell>
          <cell r="G2190" t="str">
            <v>80g</v>
          </cell>
          <cell r="H2190" t="str">
            <v>盒</v>
          </cell>
          <cell r="I2190" t="str">
            <v>云南贝泰妮生物科技集团股份有限公司  </v>
          </cell>
        </row>
        <row r="2191">
          <cell r="D2191">
            <v>150104</v>
          </cell>
          <cell r="E2191" t="str">
            <v>薇诺娜极润保湿柔肤水</v>
          </cell>
          <cell r="F2191" t="str">
            <v/>
          </cell>
          <cell r="G2191" t="str">
            <v>120ml</v>
          </cell>
          <cell r="H2191" t="str">
            <v>盒</v>
          </cell>
          <cell r="I2191" t="str">
            <v>云南贝泰妮生物科技集团股份有限公司  </v>
          </cell>
        </row>
        <row r="2192">
          <cell r="D2192">
            <v>150105</v>
          </cell>
          <cell r="E2192" t="str">
            <v>薇诺娜极润保湿睡眠面膜</v>
          </cell>
          <cell r="F2192" t="str">
            <v/>
          </cell>
          <cell r="G2192" t="str">
            <v>100g</v>
          </cell>
          <cell r="H2192" t="str">
            <v>盒</v>
          </cell>
          <cell r="I2192" t="str">
            <v>云南贝泰妮生物科技集团股份有限公司  </v>
          </cell>
        </row>
        <row r="2193">
          <cell r="D2193">
            <v>150106</v>
          </cell>
          <cell r="E2193" t="str">
            <v>薇诺娜极润保湿面膜</v>
          </cell>
          <cell r="F2193" t="str">
            <v/>
          </cell>
          <cell r="G2193" t="str">
            <v>20ml*6</v>
          </cell>
          <cell r="H2193" t="str">
            <v>盒</v>
          </cell>
          <cell r="I2193" t="str">
            <v>云南贝泰妮生物科技集团股份有限公司  </v>
          </cell>
        </row>
        <row r="2194">
          <cell r="D2194">
            <v>150107</v>
          </cell>
          <cell r="E2194" t="str">
            <v>薇诺娜极润保湿BB霜</v>
          </cell>
          <cell r="F2194" t="str">
            <v/>
          </cell>
          <cell r="G2194" t="str">
            <v>50g</v>
          </cell>
          <cell r="H2194" t="str">
            <v>支</v>
          </cell>
          <cell r="I2194" t="str">
            <v>云南贝泰妮生物科技集团股份有限公司  </v>
          </cell>
        </row>
        <row r="2195">
          <cell r="D2195">
            <v>150108</v>
          </cell>
          <cell r="E2195" t="str">
            <v>薇诺娜极润保湿水盈霜</v>
          </cell>
          <cell r="F2195" t="str">
            <v/>
          </cell>
          <cell r="G2195" t="str">
            <v>50g</v>
          </cell>
          <cell r="H2195" t="str">
            <v>支</v>
          </cell>
          <cell r="I2195" t="str">
            <v>云南贝泰妮生物科技集团股份有限公司  </v>
          </cell>
        </row>
        <row r="2196">
          <cell r="D2196">
            <v>176368</v>
          </cell>
          <cell r="E2196" t="str">
            <v>毛孔收缩水</v>
          </cell>
          <cell r="F2196" t="str">
            <v/>
          </cell>
          <cell r="G2196" t="str">
            <v>120ml</v>
          </cell>
          <cell r="H2196" t="str">
            <v>瓶</v>
          </cell>
          <cell r="I2196" t="str">
            <v>云南贝泰妮生物科技集团股份有限公司  </v>
          </cell>
        </row>
        <row r="2197">
          <cell r="D2197">
            <v>181288</v>
          </cell>
          <cell r="E2197" t="str">
            <v>薇诺娜舒妍幻彩卸妆水</v>
          </cell>
          <cell r="F2197" t="str">
            <v/>
          </cell>
          <cell r="G2197" t="str">
            <v>150ml</v>
          </cell>
          <cell r="H2197" t="str">
            <v>瓶</v>
          </cell>
          <cell r="I2197" t="str">
            <v>云南贝泰妮生物科技集团股份有限公司  </v>
          </cell>
        </row>
        <row r="2198">
          <cell r="D2198">
            <v>181290</v>
          </cell>
          <cell r="E2198" t="str">
            <v>薇诺娜舒妍幻彩气垫BB霜（亮肌色）</v>
          </cell>
          <cell r="F2198" t="str">
            <v/>
          </cell>
          <cell r="G2198" t="str">
            <v>15g</v>
          </cell>
          <cell r="H2198" t="str">
            <v>盒</v>
          </cell>
          <cell r="I2198" t="str">
            <v>云南贝泰妮生物科技集团股份有限公司  </v>
          </cell>
        </row>
        <row r="2199">
          <cell r="D2199">
            <v>185348</v>
          </cell>
          <cell r="E2199" t="str">
            <v>薇诺娜紧致抗皱精华霜</v>
          </cell>
          <cell r="F2199" t="str">
            <v/>
          </cell>
          <cell r="G2199" t="str">
            <v>30g</v>
          </cell>
          <cell r="H2199" t="str">
            <v>盒</v>
          </cell>
          <cell r="I2199" t="str">
            <v>云南贝泰妮生物科技集团股份有限公司  </v>
          </cell>
        </row>
        <row r="2200">
          <cell r="D2200">
            <v>185352</v>
          </cell>
          <cell r="E2200" t="str">
            <v>薇诺娜舒缓净透清颜面膜</v>
          </cell>
          <cell r="F2200" t="str">
            <v/>
          </cell>
          <cell r="G2200" t="str">
            <v>20mlx6</v>
          </cell>
          <cell r="H2200" t="str">
            <v>盒</v>
          </cell>
          <cell r="I2200" t="str">
            <v>云南贝泰妮生物科技集团股份有限公司  </v>
          </cell>
        </row>
        <row r="2201">
          <cell r="D2201">
            <v>187952</v>
          </cell>
          <cell r="E2201" t="str">
            <v>薇诺娜柔润保湿洁颜慕斯</v>
          </cell>
          <cell r="F2201" t="str">
            <v/>
          </cell>
          <cell r="G2201" t="str">
            <v>50ml</v>
          </cell>
          <cell r="H2201" t="str">
            <v>盒</v>
          </cell>
          <cell r="I2201" t="str">
            <v>云南贝泰妮生物科技集团股份有限公司  </v>
          </cell>
        </row>
        <row r="2202">
          <cell r="D2202">
            <v>204078</v>
          </cell>
          <cell r="E2202" t="str">
            <v>薇诺娜光透皙白淡斑面膜</v>
          </cell>
          <cell r="F2202" t="str">
            <v/>
          </cell>
          <cell r="G2202" t="str">
            <v>25mlx6</v>
          </cell>
          <cell r="H2202" t="str">
            <v>盒</v>
          </cell>
          <cell r="I2202" t="str">
            <v>云南贝泰妮生物科技集团股份有限公司  </v>
          </cell>
        </row>
        <row r="2203">
          <cell r="D2203">
            <v>204079</v>
          </cell>
          <cell r="E2203" t="str">
            <v>薇诺娜光透皙白修护晚霜</v>
          </cell>
          <cell r="F2203" t="str">
            <v/>
          </cell>
          <cell r="G2203" t="str">
            <v>50g</v>
          </cell>
          <cell r="H2203" t="str">
            <v>盒</v>
          </cell>
          <cell r="I2203" t="str">
            <v>云南贝泰妮生物科技集团股份有限公司  </v>
          </cell>
        </row>
        <row r="2204">
          <cell r="D2204">
            <v>204080</v>
          </cell>
          <cell r="E2204" t="str">
            <v>薇诺娜光透皙白晶粹水</v>
          </cell>
          <cell r="F2204" t="str">
            <v/>
          </cell>
          <cell r="G2204" t="str">
            <v>120ml</v>
          </cell>
          <cell r="H2204" t="str">
            <v>盒</v>
          </cell>
          <cell r="I2204" t="str">
            <v>云南贝泰妮生物科技集团股份有限公司  </v>
          </cell>
        </row>
        <row r="2205">
          <cell r="D2205">
            <v>91928</v>
          </cell>
          <cell r="E2205" t="str">
            <v>小金丸</v>
          </cell>
          <cell r="F2205" t="str">
            <v/>
          </cell>
          <cell r="G2205" t="str">
            <v>0.6gx4瓶</v>
          </cell>
          <cell r="H2205" t="str">
            <v>盒</v>
          </cell>
          <cell r="I2205" t="str">
            <v>成都永康制药有限公司</v>
          </cell>
        </row>
        <row r="2206">
          <cell r="D2206">
            <v>159870</v>
          </cell>
          <cell r="E2206" t="str">
            <v>果蔬益生素压片糖果</v>
          </cell>
          <cell r="F2206" t="str">
            <v/>
          </cell>
          <cell r="G2206" t="str">
            <v>216g(72gx3)</v>
          </cell>
          <cell r="H2206" t="str">
            <v>盒</v>
          </cell>
          <cell r="I2206" t="str">
            <v>广州市赛健生物科技有限公司</v>
          </cell>
        </row>
        <row r="2207">
          <cell r="D2207">
            <v>169397</v>
          </cell>
          <cell r="E2207" t="str">
            <v>与康草本抗菌祛痘精华液</v>
          </cell>
          <cell r="F2207" t="str">
            <v/>
          </cell>
          <cell r="G2207" t="str">
            <v>15ml</v>
          </cell>
          <cell r="H2207" t="str">
            <v>瓶</v>
          </cell>
          <cell r="I2207" t="str">
            <v>成都抚南医药有限公司</v>
          </cell>
        </row>
        <row r="2208">
          <cell r="D2208">
            <v>169901</v>
          </cell>
          <cell r="E2208" t="str">
            <v>与康草本抗菌祛痘精华液</v>
          </cell>
          <cell r="F2208" t="str">
            <v/>
          </cell>
          <cell r="G2208" t="str">
            <v>20ml</v>
          </cell>
          <cell r="H2208" t="str">
            <v>瓶</v>
          </cell>
          <cell r="I2208" t="str">
            <v>成都抚南医药有限公司</v>
          </cell>
        </row>
        <row r="2209">
          <cell r="D2209">
            <v>171669</v>
          </cell>
          <cell r="E2209" t="str">
            <v>草本控痘修复面膜</v>
          </cell>
          <cell r="F2209" t="str">
            <v/>
          </cell>
          <cell r="G2209" t="str">
            <v>25mlx3片</v>
          </cell>
          <cell r="H2209" t="str">
            <v>盒</v>
          </cell>
          <cell r="I2209" t="str">
            <v>成都与康健康管理有限公司</v>
          </cell>
        </row>
        <row r="2210">
          <cell r="D2210">
            <v>98351</v>
          </cell>
          <cell r="E2210" t="str">
            <v>腰椎固定带</v>
          </cell>
          <cell r="F2210" t="str">
            <v/>
          </cell>
          <cell r="G2210" t="str">
            <v>YY-XXL</v>
          </cell>
          <cell r="H2210" t="str">
            <v>盒</v>
          </cell>
          <cell r="I2210" t="str">
            <v>上海康伴保健器械有限公司</v>
          </cell>
        </row>
        <row r="2211">
          <cell r="D2211">
            <v>191535</v>
          </cell>
          <cell r="E2211" t="str">
            <v>腰椎固定器</v>
          </cell>
          <cell r="F2211" t="str">
            <v/>
          </cell>
          <cell r="G2211" t="str">
            <v>YD-W-106（M）</v>
          </cell>
          <cell r="H2211" t="str">
            <v>盒</v>
          </cell>
          <cell r="I2211" t="str">
            <v>浙江帝诺医疗科技有限公司</v>
          </cell>
        </row>
        <row r="2212">
          <cell r="D2212">
            <v>191537</v>
          </cell>
          <cell r="E2212" t="str">
            <v>腰椎固定器</v>
          </cell>
          <cell r="F2212" t="str">
            <v/>
          </cell>
          <cell r="G2212" t="str">
            <v>YD-W-106（L）</v>
          </cell>
          <cell r="H2212" t="str">
            <v>盒</v>
          </cell>
          <cell r="I2212" t="str">
            <v>浙江帝诺医疗科技有限公司</v>
          </cell>
        </row>
        <row r="2213">
          <cell r="D2213">
            <v>191594</v>
          </cell>
          <cell r="E2213" t="str">
            <v>治疗型静脉曲张袜</v>
          </cell>
          <cell r="F2213" t="str">
            <v/>
          </cell>
          <cell r="G2213" t="str">
            <v>MDAD21中筒袜（厚款）轻型（一级压力）M</v>
          </cell>
          <cell r="H2213" t="str">
            <v>盒</v>
          </cell>
          <cell r="I2213" t="str">
            <v>华尔科技集团股份有限公司</v>
          </cell>
        </row>
        <row r="2214">
          <cell r="D2214">
            <v>191595</v>
          </cell>
          <cell r="E2214" t="str">
            <v>治疗型静脉曲张袜</v>
          </cell>
          <cell r="F2214" t="str">
            <v/>
          </cell>
          <cell r="G2214" t="str">
            <v>MDAF01长筒袜（厚款）轻型（一级压力）XL</v>
          </cell>
          <cell r="H2214" t="str">
            <v>盒</v>
          </cell>
          <cell r="I2214" t="str">
            <v>华尔科技集团股份有限公司</v>
          </cell>
        </row>
        <row r="2215">
          <cell r="D2215">
            <v>191597</v>
          </cell>
          <cell r="E2215" t="str">
            <v>治疗型静脉曲张袜</v>
          </cell>
          <cell r="F2215" t="str">
            <v/>
          </cell>
          <cell r="G2215" t="str">
            <v>MDAF21长筒袜（厚款）轻型（一级压力）M</v>
          </cell>
          <cell r="H2215" t="str">
            <v>盒</v>
          </cell>
          <cell r="I2215" t="str">
            <v>华尔科技集团股份有限公司</v>
          </cell>
        </row>
        <row r="2216">
          <cell r="D2216">
            <v>191601</v>
          </cell>
          <cell r="E2216" t="str">
            <v>医用分子筛制氧/雾化机</v>
          </cell>
          <cell r="F2216" t="str">
            <v/>
          </cell>
          <cell r="G2216" t="str">
            <v>LP-3L-Y</v>
          </cell>
          <cell r="H2216" t="str">
            <v>台</v>
          </cell>
          <cell r="I2216" t="str">
            <v>仁新节能环保设备（上海）有限公司</v>
          </cell>
        </row>
        <row r="2217">
          <cell r="D2217">
            <v>191611</v>
          </cell>
          <cell r="E2217" t="str">
            <v>腰椎固定带</v>
          </cell>
          <cell r="F2217" t="str">
            <v/>
          </cell>
          <cell r="G2217" t="str">
            <v>YY-S</v>
          </cell>
          <cell r="H2217" t="str">
            <v>盒</v>
          </cell>
          <cell r="I2217" t="str">
            <v>上海康伴保健器械有限公司</v>
          </cell>
        </row>
        <row r="2218">
          <cell r="D2218">
            <v>191658</v>
          </cell>
          <cell r="E2218" t="str">
            <v>腰椎固定带</v>
          </cell>
          <cell r="F2218" t="str">
            <v/>
          </cell>
          <cell r="G2218" t="str">
            <v>WB-640(M)</v>
          </cell>
          <cell r="H2218" t="str">
            <v>盒</v>
          </cell>
          <cell r="I2218" t="str">
            <v>上海瑞瀚保健用品制造有限公司</v>
          </cell>
        </row>
        <row r="2219">
          <cell r="D2219">
            <v>191659</v>
          </cell>
          <cell r="E2219" t="str">
            <v>腰椎固定带</v>
          </cell>
          <cell r="F2219" t="str">
            <v/>
          </cell>
          <cell r="G2219" t="str">
            <v>WB-640(L)</v>
          </cell>
          <cell r="H2219" t="str">
            <v>盒</v>
          </cell>
          <cell r="I2219" t="str">
            <v>上海瑞瀚保健用品制造有限公司</v>
          </cell>
        </row>
        <row r="2220">
          <cell r="D2220">
            <v>191660</v>
          </cell>
          <cell r="E2220" t="str">
            <v>腰椎固定带</v>
          </cell>
          <cell r="F2220" t="str">
            <v/>
          </cell>
          <cell r="G2220" t="str">
            <v>WB-640(XL)</v>
          </cell>
          <cell r="H2220" t="str">
            <v>盒</v>
          </cell>
          <cell r="I2220" t="str">
            <v>上海瑞瀚保健用品制造有限公司</v>
          </cell>
        </row>
        <row r="2221">
          <cell r="D2221">
            <v>191670</v>
          </cell>
          <cell r="E2221" t="str">
            <v>压力绷带</v>
          </cell>
          <cell r="F2221" t="str">
            <v/>
          </cell>
          <cell r="G2221" t="str">
            <v>EB-586(束胸带) M</v>
          </cell>
          <cell r="H2221" t="str">
            <v>盒</v>
          </cell>
          <cell r="I2221" t="str">
            <v>上海瑞瀚保健用品制造有限公司</v>
          </cell>
        </row>
        <row r="2222">
          <cell r="D2222">
            <v>191671</v>
          </cell>
          <cell r="E2222" t="str">
            <v>压力绷带</v>
          </cell>
          <cell r="F2222" t="str">
            <v/>
          </cell>
          <cell r="G2222" t="str">
            <v>EB-586(束胸带) L</v>
          </cell>
          <cell r="H2222" t="str">
            <v>盒</v>
          </cell>
          <cell r="I2222" t="str">
            <v>上海瑞瀚保健用品制造有限公司</v>
          </cell>
        </row>
        <row r="2223">
          <cell r="D2223">
            <v>191672</v>
          </cell>
          <cell r="E2223" t="str">
            <v>压力绷带</v>
          </cell>
          <cell r="F2223" t="str">
            <v/>
          </cell>
          <cell r="G2223" t="str">
            <v>EB-586(束胸带) XL</v>
          </cell>
          <cell r="H2223" t="str">
            <v>盒</v>
          </cell>
          <cell r="I2223" t="str">
            <v>上海瑞瀚保健用品制造有限公司</v>
          </cell>
        </row>
        <row r="2224">
          <cell r="D2224">
            <v>191681</v>
          </cell>
          <cell r="E2224" t="str">
            <v>压力绷带</v>
          </cell>
          <cell r="F2224" t="str">
            <v/>
          </cell>
          <cell r="G2224" t="str">
            <v>EB-501(束腹带) XL</v>
          </cell>
          <cell r="H2224" t="str">
            <v>盒</v>
          </cell>
          <cell r="I2224" t="str">
            <v>上海瑞瀚保健用品制造有限公司</v>
          </cell>
        </row>
        <row r="2225">
          <cell r="D2225">
            <v>191682</v>
          </cell>
          <cell r="E2225" t="str">
            <v>压力绷带</v>
          </cell>
          <cell r="F2225" t="str">
            <v/>
          </cell>
          <cell r="G2225" t="str">
            <v>EB-501(束腹带) M</v>
          </cell>
          <cell r="H2225" t="str">
            <v>盒</v>
          </cell>
          <cell r="I2225" t="str">
            <v>上海瑞瀚保健用品制造有限公司</v>
          </cell>
        </row>
        <row r="2226">
          <cell r="D2226">
            <v>191683</v>
          </cell>
          <cell r="E2226" t="str">
            <v>压力绷带</v>
          </cell>
          <cell r="F2226" t="str">
            <v/>
          </cell>
          <cell r="G2226" t="str">
            <v>EB-501(束腹带) L</v>
          </cell>
          <cell r="H2226" t="str">
            <v>盒</v>
          </cell>
          <cell r="I2226" t="str">
            <v>上海瑞瀚保健用品制造有限公司</v>
          </cell>
        </row>
        <row r="2227">
          <cell r="D2227">
            <v>191684</v>
          </cell>
          <cell r="E2227" t="str">
            <v>压力绷带</v>
          </cell>
          <cell r="F2227" t="str">
            <v/>
          </cell>
          <cell r="G2227" t="str">
            <v>EO-301(单一尺寸 网状手臂吊带)</v>
          </cell>
          <cell r="H2227" t="str">
            <v>盒</v>
          </cell>
          <cell r="I2227" t="str">
            <v>上海瑞瀚保健用品制造有限公司</v>
          </cell>
        </row>
        <row r="2228">
          <cell r="D2228">
            <v>191686</v>
          </cell>
          <cell r="E2228" t="str">
            <v>压力绷带</v>
          </cell>
          <cell r="F2228" t="str">
            <v/>
          </cell>
          <cell r="G2228" t="str">
            <v>ES-701(针织护膝) M</v>
          </cell>
          <cell r="H2228" t="str">
            <v>盒</v>
          </cell>
          <cell r="I2228" t="str">
            <v>上海瑞瀚保健用品制造有限公司</v>
          </cell>
        </row>
        <row r="2229">
          <cell r="D2229">
            <v>191687</v>
          </cell>
          <cell r="E2229" t="str">
            <v>压力绷带</v>
          </cell>
          <cell r="F2229" t="str">
            <v/>
          </cell>
          <cell r="G2229" t="str">
            <v>ES-701(针织护膝) XL</v>
          </cell>
          <cell r="H2229" t="str">
            <v>盒</v>
          </cell>
          <cell r="I2229" t="str">
            <v>上海瑞瀚保健用品制造有限公司</v>
          </cell>
        </row>
        <row r="2230">
          <cell r="D2230">
            <v>191688</v>
          </cell>
          <cell r="E2230" t="str">
            <v>压力绷带</v>
          </cell>
          <cell r="F2230" t="str">
            <v/>
          </cell>
          <cell r="G2230" t="str">
            <v>ES-701(针织护膝) L</v>
          </cell>
          <cell r="H2230" t="str">
            <v>盒</v>
          </cell>
          <cell r="I2230" t="str">
            <v>上海瑞瀚保健用品制造有限公司</v>
          </cell>
        </row>
        <row r="2231">
          <cell r="D2231">
            <v>191692</v>
          </cell>
          <cell r="E2231" t="str">
            <v>压力绷带</v>
          </cell>
          <cell r="F2231" t="str">
            <v/>
          </cell>
          <cell r="G2231" t="str">
            <v>WS-301（单一尺寸 缠绕式护腕）</v>
          </cell>
          <cell r="H2231" t="str">
            <v>盒</v>
          </cell>
          <cell r="I2231" t="str">
            <v>上海瑞瀚保健用品制造有限公司</v>
          </cell>
        </row>
        <row r="2232">
          <cell r="D2232">
            <v>191693</v>
          </cell>
          <cell r="E2232" t="str">
            <v>压力绷带</v>
          </cell>
          <cell r="F2232" t="str">
            <v/>
          </cell>
          <cell r="G2232" t="str">
            <v>ES-901(针织护踝) XL</v>
          </cell>
          <cell r="H2232" t="str">
            <v>盒</v>
          </cell>
          <cell r="I2232" t="str">
            <v>上海瑞瀚保健用品制造有限公司</v>
          </cell>
        </row>
        <row r="2233">
          <cell r="D2233">
            <v>191694</v>
          </cell>
          <cell r="E2233" t="str">
            <v>压力绷带</v>
          </cell>
          <cell r="F2233" t="str">
            <v/>
          </cell>
          <cell r="G2233" t="str">
            <v>ES-901(针织护踝) L</v>
          </cell>
          <cell r="H2233" t="str">
            <v>盒</v>
          </cell>
          <cell r="I2233" t="str">
            <v>上海瑞瀚保健用品制造有限公司</v>
          </cell>
        </row>
        <row r="2234">
          <cell r="D2234">
            <v>191695</v>
          </cell>
          <cell r="E2234" t="str">
            <v>压力绷带</v>
          </cell>
          <cell r="F2234" t="str">
            <v/>
          </cell>
          <cell r="G2234" t="str">
            <v>ES-901(针织护踝) M</v>
          </cell>
          <cell r="H2234" t="str">
            <v>盒</v>
          </cell>
          <cell r="I2234" t="str">
            <v>上海瑞瀚保健用品制造有限公司</v>
          </cell>
        </row>
        <row r="2235">
          <cell r="D2235">
            <v>191696</v>
          </cell>
          <cell r="E2235" t="str">
            <v>压力绷带</v>
          </cell>
          <cell r="F2235" t="str">
            <v/>
          </cell>
          <cell r="G2235" t="str">
            <v>WS-903(缠绕式护踝)S/M</v>
          </cell>
          <cell r="H2235" t="str">
            <v>盒</v>
          </cell>
          <cell r="I2235" t="str">
            <v>上海瑞瀚保健用品制造有限公司</v>
          </cell>
        </row>
        <row r="2236">
          <cell r="D2236">
            <v>191698</v>
          </cell>
          <cell r="E2236" t="str">
            <v>压力绷带</v>
          </cell>
          <cell r="F2236" t="str">
            <v/>
          </cell>
          <cell r="G2236" t="str">
            <v>WS-903(缠绕式护踝)L/XL</v>
          </cell>
          <cell r="H2236" t="str">
            <v>盒</v>
          </cell>
          <cell r="I2236" t="str">
            <v>上海瑞瀚保健用品制造有限公司</v>
          </cell>
        </row>
        <row r="2237">
          <cell r="D2237">
            <v>191701</v>
          </cell>
          <cell r="E2237" t="str">
            <v>压力绷带</v>
          </cell>
          <cell r="F2237" t="str">
            <v/>
          </cell>
          <cell r="G2237" t="str">
            <v>ES-801(针织护小腿) XL</v>
          </cell>
          <cell r="H2237" t="str">
            <v>盒</v>
          </cell>
          <cell r="I2237" t="str">
            <v>上海瑞瀚保健用品制造有限公司</v>
          </cell>
        </row>
        <row r="2238">
          <cell r="D2238">
            <v>191702</v>
          </cell>
          <cell r="E2238" t="str">
            <v>压力绷带</v>
          </cell>
          <cell r="F2238" t="str">
            <v/>
          </cell>
          <cell r="G2238" t="str">
            <v>ES-801(针织护小腿) M</v>
          </cell>
          <cell r="H2238" t="str">
            <v>盒</v>
          </cell>
          <cell r="I2238" t="str">
            <v>上海瑞瀚保健用品制造有限公司</v>
          </cell>
        </row>
        <row r="2239">
          <cell r="D2239">
            <v>191703</v>
          </cell>
          <cell r="E2239" t="str">
            <v>压力绷带</v>
          </cell>
          <cell r="F2239" t="str">
            <v/>
          </cell>
          <cell r="G2239" t="str">
            <v>ES-801(针织护小腿) L</v>
          </cell>
          <cell r="H2239" t="str">
            <v>盒</v>
          </cell>
          <cell r="I2239" t="str">
            <v>上海瑞瀚保健用品制造有限公司</v>
          </cell>
        </row>
        <row r="2240">
          <cell r="D2240">
            <v>191705</v>
          </cell>
          <cell r="E2240" t="str">
            <v>压力绷带</v>
          </cell>
          <cell r="F2240" t="str">
            <v/>
          </cell>
          <cell r="G2240" t="str">
            <v>ES-201(针织护肘) XL</v>
          </cell>
          <cell r="H2240" t="str">
            <v>盒</v>
          </cell>
          <cell r="I2240" t="str">
            <v>上海瑞瀚保健用品制造有限公司</v>
          </cell>
        </row>
        <row r="2241">
          <cell r="D2241">
            <v>191706</v>
          </cell>
          <cell r="E2241" t="str">
            <v>压力绷带</v>
          </cell>
          <cell r="F2241" t="str">
            <v/>
          </cell>
          <cell r="G2241" t="str">
            <v>ES-201(针织护肘) M</v>
          </cell>
          <cell r="H2241" t="str">
            <v>盒</v>
          </cell>
          <cell r="I2241" t="str">
            <v>上海瑞瀚保健用品制造有限公司</v>
          </cell>
        </row>
        <row r="2242">
          <cell r="D2242">
            <v>191707</v>
          </cell>
          <cell r="E2242" t="str">
            <v>压力绷带</v>
          </cell>
          <cell r="F2242" t="str">
            <v/>
          </cell>
          <cell r="G2242" t="str">
            <v>ES-201(针织护肘) L</v>
          </cell>
          <cell r="H2242" t="str">
            <v>盒</v>
          </cell>
          <cell r="I2242" t="str">
            <v>上海瑞瀚保健用品制造有限公司</v>
          </cell>
        </row>
        <row r="2243">
          <cell r="D2243">
            <v>197778</v>
          </cell>
          <cell r="E2243" t="str">
            <v>电子体温计</v>
          </cell>
          <cell r="F2243" t="str">
            <v/>
          </cell>
          <cell r="G2243" t="str">
            <v>HK-908</v>
          </cell>
          <cell r="H2243" t="str">
            <v>支</v>
          </cell>
          <cell r="I2243" t="str">
            <v>东莞市好康电子科技有限公司</v>
          </cell>
        </row>
        <row r="2244">
          <cell r="D2244">
            <v>200136</v>
          </cell>
          <cell r="E2244" t="str">
            <v>踝关节固定带</v>
          </cell>
          <cell r="F2244" t="str">
            <v/>
          </cell>
          <cell r="G2244" t="str">
            <v>ES-901  L</v>
          </cell>
          <cell r="H2244" t="str">
            <v>盒</v>
          </cell>
          <cell r="I2244" t="str">
            <v>浙江瑞瀚医疗器材制造有限公司</v>
          </cell>
        </row>
        <row r="2245">
          <cell r="D2245">
            <v>200138</v>
          </cell>
          <cell r="E2245" t="str">
            <v>踝关节固定带</v>
          </cell>
          <cell r="F2245" t="str">
            <v/>
          </cell>
          <cell r="G2245" t="str">
            <v>ES-901  XL</v>
          </cell>
          <cell r="H2245" t="str">
            <v>盒</v>
          </cell>
          <cell r="I2245" t="str">
            <v>浙江瑞瀚医疗器材制造有限公司</v>
          </cell>
        </row>
        <row r="2246">
          <cell r="D2246">
            <v>200144</v>
          </cell>
          <cell r="E2246" t="str">
            <v>膝部固定带</v>
          </cell>
          <cell r="F2246" t="str">
            <v/>
          </cell>
          <cell r="G2246" t="str">
            <v>ES-701  XL</v>
          </cell>
          <cell r="H2246" t="str">
            <v>盒</v>
          </cell>
          <cell r="I2246" t="str">
            <v>浙江瑞瀚医疗器材制造有限公司</v>
          </cell>
        </row>
        <row r="2247">
          <cell r="D2247">
            <v>200147</v>
          </cell>
          <cell r="E2247" t="str">
            <v>胸部固定带</v>
          </cell>
          <cell r="F2247" t="str">
            <v/>
          </cell>
          <cell r="G2247" t="str">
            <v>EB-586  XL</v>
          </cell>
          <cell r="H2247" t="str">
            <v>盒</v>
          </cell>
          <cell r="I2247" t="str">
            <v>浙江瑞瀚医疗器材制造有限公司</v>
          </cell>
        </row>
        <row r="2248">
          <cell r="D2248">
            <v>200150</v>
          </cell>
          <cell r="E2248" t="str">
            <v>下肢带</v>
          </cell>
          <cell r="F2248" t="str">
            <v/>
          </cell>
          <cell r="G2248" t="str">
            <v>ES-801  XL</v>
          </cell>
          <cell r="H2248" t="str">
            <v>盒</v>
          </cell>
          <cell r="I2248" t="str">
            <v>浙江瑞瀚医疗器材制造有限公司</v>
          </cell>
        </row>
        <row r="2249">
          <cell r="D2249">
            <v>200153</v>
          </cell>
          <cell r="E2249" t="str">
            <v>腰部固定器</v>
          </cell>
          <cell r="F2249" t="str">
            <v/>
          </cell>
          <cell r="G2249" t="str">
            <v>WB-640  XL</v>
          </cell>
          <cell r="H2249" t="str">
            <v>盒</v>
          </cell>
          <cell r="I2249" t="str">
            <v>浙江瑞瀚医疗器材制造有限公司</v>
          </cell>
        </row>
        <row r="2250">
          <cell r="D2250">
            <v>200155</v>
          </cell>
          <cell r="E2250" t="str">
            <v>肘关节固定带</v>
          </cell>
          <cell r="F2250" t="str">
            <v/>
          </cell>
          <cell r="G2250" t="str">
            <v>ES-201  XL</v>
          </cell>
          <cell r="H2250" t="str">
            <v>盒</v>
          </cell>
          <cell r="I2250" t="str">
            <v>浙江瑞瀚医疗器材制造有限公司</v>
          </cell>
        </row>
        <row r="2251">
          <cell r="D2251">
            <v>200863</v>
          </cell>
          <cell r="E2251" t="str">
            <v>医用制氧机</v>
          </cell>
          <cell r="F2251" t="str">
            <v/>
          </cell>
          <cell r="G2251" t="str">
            <v>CR-P5W</v>
          </cell>
          <cell r="H2251" t="str">
            <v>台</v>
          </cell>
          <cell r="I2251" t="str">
            <v>柯尔(苏州)医疗科技有限公司</v>
          </cell>
        </row>
        <row r="2252">
          <cell r="D2252">
            <v>200875</v>
          </cell>
          <cell r="E2252" t="str">
            <v>腹部固定器</v>
          </cell>
          <cell r="F2252" t="str">
            <v/>
          </cell>
          <cell r="G2252" t="str">
            <v>半弹性(CR-163)XXL</v>
          </cell>
          <cell r="H2252" t="str">
            <v>只</v>
          </cell>
          <cell r="I2252" t="str">
            <v>杭州莱莎生物科技有限公司</v>
          </cell>
        </row>
        <row r="2253">
          <cell r="D2253">
            <v>203491</v>
          </cell>
          <cell r="E2253" t="str">
            <v>颈部固定器</v>
          </cell>
          <cell r="F2253" t="str">
            <v/>
          </cell>
          <cell r="G2253" t="str">
            <v>OH-002 XL</v>
          </cell>
          <cell r="H2253" t="str">
            <v>盒</v>
          </cell>
          <cell r="I2253" t="str">
            <v>浙江瑞瀚医疗器材制造有限公司</v>
          </cell>
        </row>
        <row r="2254">
          <cell r="D2254">
            <v>203492</v>
          </cell>
          <cell r="E2254" t="str">
            <v>颈部固定器</v>
          </cell>
          <cell r="F2254" t="str">
            <v/>
          </cell>
          <cell r="G2254" t="str">
            <v>OH-002 XXL</v>
          </cell>
          <cell r="H2254" t="str">
            <v>盒</v>
          </cell>
          <cell r="I2254" t="str">
            <v>浙江瑞瀚医疗器材制造有限公司</v>
          </cell>
        </row>
        <row r="2255">
          <cell r="D2255">
            <v>203495</v>
          </cell>
          <cell r="E2255" t="str">
            <v>背部固定器</v>
          </cell>
          <cell r="F2255" t="str">
            <v/>
          </cell>
          <cell r="G2255" t="str">
            <v>OH-102 XL</v>
          </cell>
          <cell r="H2255" t="str">
            <v>盒</v>
          </cell>
          <cell r="I2255" t="str">
            <v>浙江瑞瀚医疗器材制造有限公司</v>
          </cell>
        </row>
        <row r="2256">
          <cell r="D2256">
            <v>203497</v>
          </cell>
          <cell r="E2256" t="str">
            <v>背部固定器</v>
          </cell>
          <cell r="F2256" t="str">
            <v/>
          </cell>
          <cell r="G2256" t="str">
            <v>OH-102 S</v>
          </cell>
          <cell r="H2256" t="str">
            <v>盒</v>
          </cell>
          <cell r="I2256" t="str">
            <v>浙江瑞瀚医疗器材制造有限公司</v>
          </cell>
        </row>
        <row r="2257">
          <cell r="D2257">
            <v>203498</v>
          </cell>
          <cell r="E2257" t="str">
            <v>背部固定器</v>
          </cell>
          <cell r="F2257" t="str">
            <v/>
          </cell>
          <cell r="G2257" t="str">
            <v>OH-102 XXL</v>
          </cell>
          <cell r="H2257" t="str">
            <v>盒</v>
          </cell>
          <cell r="I2257" t="str">
            <v>浙江瑞瀚医疗器材制造有限公司</v>
          </cell>
        </row>
        <row r="2258">
          <cell r="D2258">
            <v>203499</v>
          </cell>
          <cell r="E2258" t="str">
            <v>背部固定器</v>
          </cell>
          <cell r="F2258" t="str">
            <v/>
          </cell>
          <cell r="G2258" t="str">
            <v>OH-102 M</v>
          </cell>
          <cell r="H2258" t="str">
            <v>盒</v>
          </cell>
          <cell r="I2258" t="str">
            <v>浙江瑞瀚医疗器材制造有限公司</v>
          </cell>
        </row>
        <row r="2259">
          <cell r="D2259">
            <v>203688</v>
          </cell>
          <cell r="E2259" t="str">
            <v>脉搏血氧饱和度仪</v>
          </cell>
          <cell r="F2259" t="str">
            <v/>
          </cell>
          <cell r="G2259" t="str">
            <v>Prince-100F</v>
          </cell>
          <cell r="H2259" t="str">
            <v>台</v>
          </cell>
          <cell r="I2259" t="str">
            <v>深圳市科瑞康实业有限公司</v>
          </cell>
        </row>
        <row r="2260">
          <cell r="D2260">
            <v>203883</v>
          </cell>
          <cell r="E2260" t="str">
            <v>检查手套</v>
          </cell>
          <cell r="F2260" t="str">
            <v/>
          </cell>
          <cell r="G2260" t="str">
            <v>JZJ-JCST-C(PE材料)M无粉中号x100只</v>
          </cell>
          <cell r="H2260" t="str">
            <v>盒</v>
          </cell>
          <cell r="I2260" t="str">
            <v>青岛爱蓓泽医疗有限公司</v>
          </cell>
        </row>
        <row r="2261">
          <cell r="D2261">
            <v>206956</v>
          </cell>
          <cell r="E2261" t="str">
            <v>压缩式雾化器</v>
          </cell>
          <cell r="F2261" t="str">
            <v/>
          </cell>
          <cell r="G2261" t="str">
            <v>WHB</v>
          </cell>
          <cell r="H2261" t="str">
            <v>台</v>
          </cell>
          <cell r="I2261" t="str">
            <v>柯尔(苏州)医疗科技有限公司</v>
          </cell>
        </row>
        <row r="2262">
          <cell r="D2262">
            <v>147174</v>
          </cell>
          <cell r="E2262" t="str">
            <v>百雀羚水嫩精纯明星睡眠面膜</v>
          </cell>
          <cell r="F2262" t="str">
            <v/>
          </cell>
          <cell r="G2262" t="str">
            <v>200g</v>
          </cell>
          <cell r="H2262" t="str">
            <v>盒</v>
          </cell>
          <cell r="I2262" t="str">
            <v>上海百雀羚日用化学有限公司</v>
          </cell>
        </row>
        <row r="2263">
          <cell r="D2263">
            <v>187103</v>
          </cell>
          <cell r="E2263" t="str">
            <v>道源堂育发防脱洗发露</v>
          </cell>
          <cell r="F2263" t="str">
            <v/>
          </cell>
          <cell r="G2263" t="str">
            <v>300ml</v>
          </cell>
          <cell r="H2263" t="str">
            <v>瓶</v>
          </cell>
          <cell r="I2263" t="str">
            <v>四川省成都道源化妆品有限责任公司</v>
          </cell>
        </row>
        <row r="2264">
          <cell r="D2264">
            <v>187116</v>
          </cell>
          <cell r="E2264" t="str">
            <v>道源堂牌育发露</v>
          </cell>
          <cell r="F2264" t="str">
            <v/>
          </cell>
          <cell r="G2264" t="str">
            <v>100ml</v>
          </cell>
          <cell r="H2264" t="str">
            <v>瓶</v>
          </cell>
          <cell r="I2264" t="str">
            <v>四川省成都道源化妆品有限责任公司</v>
          </cell>
        </row>
        <row r="2265">
          <cell r="D2265">
            <v>16830</v>
          </cell>
          <cell r="E2265" t="str">
            <v>人破伤风免疫球蛋白</v>
          </cell>
          <cell r="F2265" t="str">
            <v/>
          </cell>
          <cell r="G2265" t="str">
            <v>250IU</v>
          </cell>
          <cell r="H2265" t="str">
            <v>支</v>
          </cell>
          <cell r="I2265" t="str">
            <v>成都蓉生药业有限公司</v>
          </cell>
        </row>
        <row r="2266">
          <cell r="D2266">
            <v>20384</v>
          </cell>
          <cell r="E2266" t="str">
            <v>静脉注射用人免疫球蛋白</v>
          </cell>
          <cell r="F2266" t="str">
            <v/>
          </cell>
          <cell r="G2266" t="str">
            <v>5%：2.5g</v>
          </cell>
          <cell r="H2266" t="str">
            <v>瓶</v>
          </cell>
          <cell r="I2266" t="str">
            <v>成都蓉生药业有限公司</v>
          </cell>
        </row>
        <row r="2267">
          <cell r="D2267">
            <v>176367</v>
          </cell>
          <cell r="E2267" t="str">
            <v>生理性海水鼻腔护理喷雾器</v>
          </cell>
          <cell r="F2267" t="str">
            <v/>
          </cell>
          <cell r="G2267" t="str">
            <v>66ml(气液分离A)</v>
          </cell>
          <cell r="H2267" t="str">
            <v>瓶</v>
          </cell>
          <cell r="I2267" t="str">
            <v>浙江朗柯生物工程有限公司</v>
          </cell>
        </row>
        <row r="2268">
          <cell r="D2268">
            <v>176369</v>
          </cell>
          <cell r="E2268" t="str">
            <v>生理性海水鼻腔护理喷雾器</v>
          </cell>
          <cell r="F2268" t="str">
            <v/>
          </cell>
          <cell r="G2268" t="str">
            <v>66ml(气液分离A宝贝分享)</v>
          </cell>
          <cell r="H2268" t="str">
            <v>瓶</v>
          </cell>
          <cell r="I2268" t="str">
            <v>浙江朗柯生物工程有限公司</v>
          </cell>
        </row>
        <row r="2269">
          <cell r="D2269">
            <v>177526</v>
          </cell>
          <cell r="E2269" t="str">
            <v>生理性海水鼻腔护理喷雾器</v>
          </cell>
          <cell r="F2269" t="str">
            <v/>
          </cell>
          <cell r="G2269" t="str">
            <v>33ml(滴喷两用A)</v>
          </cell>
          <cell r="H2269" t="str">
            <v>瓶</v>
          </cell>
          <cell r="I2269" t="str">
            <v>浙江朗柯生物工程有限公司</v>
          </cell>
        </row>
        <row r="2270">
          <cell r="D2270">
            <v>177527</v>
          </cell>
          <cell r="E2270" t="str">
            <v>高渗海水鼻咽喷雾器</v>
          </cell>
          <cell r="F2270" t="str">
            <v/>
          </cell>
          <cell r="G2270" t="str">
            <v>77ml（气液分离Ⅰ型）</v>
          </cell>
          <cell r="H2270" t="str">
            <v>瓶</v>
          </cell>
          <cell r="I2270" t="str">
            <v>浙江朗柯生物工程有限公司</v>
          </cell>
        </row>
        <row r="2271">
          <cell r="D2271">
            <v>178614</v>
          </cell>
          <cell r="E2271" t="str">
            <v>两个宝贝冰糖卡通山楂</v>
          </cell>
          <cell r="F2271" t="str">
            <v/>
          </cell>
          <cell r="G2271" t="str">
            <v>100g
</v>
          </cell>
          <cell r="H2271" t="str">
            <v>袋</v>
          </cell>
          <cell r="I2271" t="str">
            <v>青州市顺丰食品有限公司</v>
          </cell>
        </row>
        <row r="2272">
          <cell r="D2272">
            <v>178620</v>
          </cell>
          <cell r="E2272" t="str">
            <v>两个宝贝冰糖棒棒卷</v>
          </cell>
          <cell r="F2272" t="str">
            <v/>
          </cell>
          <cell r="G2272" t="str">
            <v>18g×40支（原味）
</v>
          </cell>
          <cell r="H2272" t="str">
            <v>盒</v>
          </cell>
          <cell r="I2272" t="str">
            <v>青州市顺丰食品有限公司</v>
          </cell>
        </row>
        <row r="2273">
          <cell r="D2273">
            <v>178621</v>
          </cell>
          <cell r="E2273" t="str">
            <v>两个宝贝冰糖棒棒卷</v>
          </cell>
          <cell r="F2273" t="str">
            <v/>
          </cell>
          <cell r="G2273" t="str">
            <v>18g×40支（香橙味）
</v>
          </cell>
          <cell r="H2273" t="str">
            <v>盒</v>
          </cell>
          <cell r="I2273" t="str">
            <v>青州市顺丰食品有限公司</v>
          </cell>
        </row>
        <row r="2274">
          <cell r="D2274">
            <v>191446</v>
          </cell>
          <cell r="E2274" t="str">
            <v>椰汁西米即食花胶</v>
          </cell>
          <cell r="F2274" t="str">
            <v/>
          </cell>
          <cell r="G2274" t="str">
            <v>150g/碗</v>
          </cell>
          <cell r="H2274" t="str">
            <v>碗</v>
          </cell>
          <cell r="I2274" t="str">
            <v>广东泰升药业有限公司</v>
          </cell>
        </row>
        <row r="2275">
          <cell r="D2275">
            <v>191447</v>
          </cell>
          <cell r="E2275" t="str">
            <v>红枣味即食花胶</v>
          </cell>
          <cell r="F2275" t="str">
            <v/>
          </cell>
          <cell r="G2275" t="str">
            <v>150g/碗</v>
          </cell>
          <cell r="H2275" t="str">
            <v>碗</v>
          </cell>
          <cell r="I2275" t="str">
            <v>广东泰升药业有限公司</v>
          </cell>
        </row>
        <row r="2276">
          <cell r="D2276">
            <v>191448</v>
          </cell>
          <cell r="E2276" t="str">
            <v>五红即食花胶</v>
          </cell>
          <cell r="F2276" t="str">
            <v/>
          </cell>
          <cell r="G2276" t="str">
            <v>150g/碗</v>
          </cell>
          <cell r="H2276" t="str">
            <v>碗</v>
          </cell>
          <cell r="I2276" t="str">
            <v>广东泰升药业有限公司</v>
          </cell>
        </row>
        <row r="2277">
          <cell r="D2277">
            <v>186611</v>
          </cell>
          <cell r="E2277" t="str">
            <v>肛美乐修护膏升级版</v>
          </cell>
          <cell r="F2277" t="str">
            <v/>
          </cell>
          <cell r="G2277" t="str">
            <v>3gx7袋+10gx1支</v>
          </cell>
          <cell r="H2277" t="str">
            <v>盒</v>
          </cell>
          <cell r="I2277" t="str">
            <v>广州黄家圣幸生物科技有限公司</v>
          </cell>
        </row>
        <row r="2278">
          <cell r="D2278">
            <v>186612</v>
          </cell>
          <cell r="E2278" t="str">
            <v>肛美乐修护润肤膏四</v>
          </cell>
          <cell r="F2278" t="str">
            <v/>
          </cell>
          <cell r="G2278" t="str">
            <v>10g</v>
          </cell>
          <cell r="H2278" t="str">
            <v>盒</v>
          </cell>
          <cell r="I2278" t="str">
            <v>广州黄家圣幸生物科技有限公司</v>
          </cell>
        </row>
        <row r="2279">
          <cell r="D2279">
            <v>186614</v>
          </cell>
          <cell r="E2279" t="str">
            <v>肛美乐修护膏升级版</v>
          </cell>
          <cell r="F2279" t="str">
            <v/>
          </cell>
          <cell r="G2279" t="str">
            <v>10g</v>
          </cell>
          <cell r="H2279" t="str">
            <v>盒</v>
          </cell>
          <cell r="I2279" t="str">
            <v>广州黄家圣幸生物科技有限公司</v>
          </cell>
        </row>
        <row r="2280">
          <cell r="D2280">
            <v>180045</v>
          </cell>
          <cell r="E2280" t="str">
            <v>仙芝楼牌孢子灵芝提取物胶囊</v>
          </cell>
          <cell r="F2280" t="str">
            <v/>
          </cell>
          <cell r="G2280" t="str">
            <v>0.4g×60粒</v>
          </cell>
          <cell r="H2280" t="str">
            <v>盒</v>
          </cell>
          <cell r="I2280" t="str">
            <v>福建仙芝楼生物科技有限公司</v>
          </cell>
        </row>
        <row r="2281">
          <cell r="D2281">
            <v>180051</v>
          </cell>
          <cell r="E2281" t="str">
            <v>仙芝楼牌孢子灵芝提取物粉</v>
          </cell>
          <cell r="F2281" t="str">
            <v/>
          </cell>
          <cell r="G2281" t="str">
            <v>1.6g×15包</v>
          </cell>
          <cell r="H2281" t="str">
            <v>盒</v>
          </cell>
          <cell r="I2281" t="str">
            <v>福建仙芝楼生物科技有限公司</v>
          </cell>
        </row>
        <row r="2282">
          <cell r="D2282">
            <v>180049</v>
          </cell>
          <cell r="E2282" t="str">
            <v>破壁灵芝孢子粉胶囊</v>
          </cell>
          <cell r="F2282" t="str">
            <v/>
          </cell>
          <cell r="G2282" t="str">
            <v>250mg×80粒</v>
          </cell>
          <cell r="H2282" t="str">
            <v>盒</v>
          </cell>
          <cell r="I2282" t="str">
            <v>福建仙芝楼生物科技有限公司</v>
          </cell>
        </row>
        <row r="2283">
          <cell r="D2283">
            <v>180053</v>
          </cell>
          <cell r="E2283" t="str">
            <v>灵芝孢子油软胶囊</v>
          </cell>
          <cell r="F2283" t="str">
            <v/>
          </cell>
          <cell r="G2283" t="str">
            <v>0.5g×30粒×2瓶</v>
          </cell>
          <cell r="H2283" t="str">
            <v>盒</v>
          </cell>
          <cell r="I2283" t="str">
            <v>福建仙芝楼生物科技有限公司</v>
          </cell>
        </row>
        <row r="2284">
          <cell r="D2284">
            <v>180054</v>
          </cell>
          <cell r="E2284" t="str">
            <v>破壁灵芝孢子粉</v>
          </cell>
          <cell r="F2284" t="str">
            <v/>
          </cell>
          <cell r="G2284" t="str">
            <v>1000mg×20袋×2盒</v>
          </cell>
          <cell r="H2284" t="str">
            <v>盒</v>
          </cell>
          <cell r="I2284" t="str">
            <v>福建仙芝楼生物科技有限公司</v>
          </cell>
        </row>
        <row r="2285">
          <cell r="D2285">
            <v>180055</v>
          </cell>
          <cell r="E2285" t="str">
            <v>破壁灵芝孢子粉</v>
          </cell>
          <cell r="F2285" t="str">
            <v/>
          </cell>
          <cell r="G2285" t="str">
            <v>1000mg×20袋</v>
          </cell>
          <cell r="H2285" t="str">
            <v>盒</v>
          </cell>
          <cell r="I2285" t="str">
            <v>福建仙芝楼生物科技有限公司</v>
          </cell>
        </row>
        <row r="2286">
          <cell r="D2286">
            <v>137089</v>
          </cell>
          <cell r="E2286" t="str">
            <v>高效单体银妇用抗菌洗液</v>
          </cell>
          <cell r="F2286" t="str">
            <v/>
          </cell>
          <cell r="G2286" t="str">
            <v>200ml</v>
          </cell>
          <cell r="H2286" t="str">
            <v>瓶</v>
          </cell>
          <cell r="I2286" t="str">
            <v>吉林邦安宝医用设备有限公司</v>
          </cell>
        </row>
        <row r="2287">
          <cell r="D2287">
            <v>181858</v>
          </cell>
          <cell r="E2287" t="str">
            <v>银离子妇科抗菌栓剂</v>
          </cell>
          <cell r="F2287" t="str">
            <v/>
          </cell>
          <cell r="G2287" t="str">
            <v>2.0g×5枚</v>
          </cell>
          <cell r="H2287" t="str">
            <v>盒</v>
          </cell>
          <cell r="I2287" t="str">
            <v>内蒙古东银科技有限公司</v>
          </cell>
        </row>
        <row r="2288">
          <cell r="D2288">
            <v>181876</v>
          </cell>
          <cell r="E2288" t="str">
            <v>银离子鼻炎抗菌喷剂</v>
          </cell>
          <cell r="F2288" t="str">
            <v/>
          </cell>
          <cell r="G2288" t="str">
            <v>20ml</v>
          </cell>
          <cell r="H2288" t="str">
            <v>瓶</v>
          </cell>
          <cell r="I2288" t="str">
            <v>内蒙古东银科技有限公司</v>
          </cell>
        </row>
        <row r="2289">
          <cell r="D2289">
            <v>181877</v>
          </cell>
          <cell r="E2289" t="str">
            <v>银离子痔疮抗菌凝胶</v>
          </cell>
          <cell r="F2289" t="str">
            <v/>
          </cell>
          <cell r="G2289" t="str">
            <v>3g×4支</v>
          </cell>
          <cell r="H2289" t="str">
            <v>盒</v>
          </cell>
          <cell r="I2289" t="str">
            <v>内蒙古东银科技有限公司</v>
          </cell>
        </row>
        <row r="2290">
          <cell r="D2290">
            <v>181878</v>
          </cell>
          <cell r="E2290" t="str">
            <v>银离子妇科外用抗菌凝胶</v>
          </cell>
          <cell r="F2290" t="str">
            <v/>
          </cell>
          <cell r="G2290" t="str">
            <v>3g×3支</v>
          </cell>
          <cell r="H2290" t="str">
            <v>盒</v>
          </cell>
          <cell r="I2290" t="str">
            <v>内蒙古东银科技有限公司</v>
          </cell>
        </row>
        <row r="2291">
          <cell r="D2291">
            <v>165978</v>
          </cell>
          <cell r="E2291" t="str">
            <v>洛施花舍玫瑰茶珐琅杯大礼盒</v>
          </cell>
          <cell r="F2291" t="str">
            <v/>
          </cell>
          <cell r="G2291" t="str">
            <v>30g+15g+珐琅杯+珐琅勺</v>
          </cell>
          <cell r="H2291" t="str">
            <v>盒</v>
          </cell>
          <cell r="I2291" t="str">
            <v>广东洛施食品有限公司</v>
          </cell>
        </row>
        <row r="2292">
          <cell r="D2292">
            <v>165979</v>
          </cell>
          <cell r="E2292" t="str">
            <v>洛施花舍玫瑰茶大礼盒</v>
          </cell>
          <cell r="F2292" t="str">
            <v/>
          </cell>
          <cell r="G2292" t="str">
            <v>30g+30g+15g+15g</v>
          </cell>
          <cell r="H2292" t="str">
            <v>盒</v>
          </cell>
          <cell r="I2292" t="str">
            <v>广东洛施食品有限公司</v>
          </cell>
        </row>
        <row r="2293">
          <cell r="D2293">
            <v>165980</v>
          </cell>
          <cell r="E2293" t="str">
            <v>洛施花舍玫瑰茶小礼盒</v>
          </cell>
          <cell r="F2293" t="str">
            <v/>
          </cell>
          <cell r="G2293" t="str">
            <v>15g+15g+15g</v>
          </cell>
          <cell r="H2293" t="str">
            <v>盒</v>
          </cell>
          <cell r="I2293" t="str">
            <v>广东洛施食品有限公司</v>
          </cell>
        </row>
        <row r="2294">
          <cell r="D2294">
            <v>165981</v>
          </cell>
          <cell r="E2294" t="str">
            <v>洛施花舍玫瑰茶珐琅杯小礼盒</v>
          </cell>
          <cell r="F2294" t="str">
            <v/>
          </cell>
          <cell r="G2294" t="str">
            <v>15g+珐琅杯+珐琅勺</v>
          </cell>
          <cell r="H2294" t="str">
            <v>盒</v>
          </cell>
          <cell r="I2294" t="str">
            <v>广东洛施食品有限公司</v>
          </cell>
        </row>
        <row r="2295">
          <cell r="D2295">
            <v>165982</v>
          </cell>
          <cell r="E2295" t="str">
            <v>洛施花舍玫瑰茶中礼盒</v>
          </cell>
          <cell r="F2295" t="str">
            <v/>
          </cell>
          <cell r="G2295" t="str">
            <v>30g+15g+15g</v>
          </cell>
          <cell r="H2295" t="str">
            <v>盒</v>
          </cell>
          <cell r="I2295" t="str">
            <v>广东洛施食品有限公司</v>
          </cell>
        </row>
        <row r="2296">
          <cell r="D2296">
            <v>206995</v>
          </cell>
          <cell r="E2296" t="str">
            <v>+WIS+隐形水润面膜</v>
          </cell>
          <cell r="F2296" t="str">
            <v/>
          </cell>
          <cell r="G2296" t="str">
            <v>25g*10片</v>
          </cell>
          <cell r="H2296" t="str">
            <v>盒</v>
          </cell>
          <cell r="I2296" t="str">
            <v>广州慕可生物科技有限公司</v>
          </cell>
        </row>
        <row r="2297">
          <cell r="D2297">
            <v>206996</v>
          </cell>
          <cell r="E2297" t="str">
            <v>+WIS+碳酸洁面泡沫</v>
          </cell>
          <cell r="F2297" t="str">
            <v/>
          </cell>
          <cell r="G2297" t="str">
            <v>150g</v>
          </cell>
          <cell r="H2297" t="str">
            <v>瓶</v>
          </cell>
          <cell r="I2297" t="str">
            <v>广州慕可生物科技有限公司</v>
          </cell>
        </row>
        <row r="2298">
          <cell r="D2298">
            <v>206998</v>
          </cell>
          <cell r="E2298" t="str">
            <v>+WIS+芦荟胶</v>
          </cell>
          <cell r="F2298" t="str">
            <v/>
          </cell>
          <cell r="G2298" t="str">
            <v>300g</v>
          </cell>
          <cell r="H2298" t="str">
            <v>瓶</v>
          </cell>
          <cell r="I2298" t="str">
            <v>广州慕可生物科技有限公司</v>
          </cell>
        </row>
        <row r="2299">
          <cell r="D2299">
            <v>206999</v>
          </cell>
          <cell r="E2299" t="str">
            <v>+WIS+痘肌多效修护面膜</v>
          </cell>
          <cell r="F2299" t="str">
            <v/>
          </cell>
          <cell r="G2299" t="str">
            <v>25g*10片</v>
          </cell>
          <cell r="H2299" t="str">
            <v>盒</v>
          </cell>
          <cell r="I2299" t="str">
            <v>广州慕可生物科技有限公司</v>
          </cell>
        </row>
        <row r="2300">
          <cell r="D2300">
            <v>207001</v>
          </cell>
          <cell r="E2300" t="str">
            <v>+WIS+控油祛痘洁面乳（男士）</v>
          </cell>
          <cell r="F2300" t="str">
            <v/>
          </cell>
          <cell r="G2300" t="str">
            <v>180g</v>
          </cell>
          <cell r="H2300" t="str">
            <v>瓶</v>
          </cell>
          <cell r="I2300" t="str">
            <v>广州慕可生物科技有限公司</v>
          </cell>
        </row>
        <row r="2301">
          <cell r="D2301">
            <v>205371</v>
          </cell>
          <cell r="E2301" t="str">
            <v>逍遥丸</v>
          </cell>
          <cell r="F2301" t="str">
            <v/>
          </cell>
          <cell r="G2301" t="str">
            <v>360丸(浓缩丸)</v>
          </cell>
          <cell r="H2301" t="str">
            <v>盒</v>
          </cell>
          <cell r="I2301" t="str">
            <v>兰州佛慈制药股份有限公司</v>
          </cell>
        </row>
        <row r="2302">
          <cell r="D2302">
            <v>134154</v>
          </cell>
          <cell r="E2302" t="str">
            <v>（千林）柠檬酸钙D片（孕妇乳母型）</v>
          </cell>
          <cell r="F2302" t="str">
            <v/>
          </cell>
          <cell r="G2302" t="str">
            <v>51g（0.85gx60片）</v>
          </cell>
          <cell r="H2302" t="str">
            <v>瓶</v>
          </cell>
          <cell r="I2302" t="str">
            <v>广东仙乐制药有限公司汕头分公司</v>
          </cell>
        </row>
        <row r="2303">
          <cell r="D2303">
            <v>189635</v>
          </cell>
          <cell r="E2303" t="str">
            <v>椰子味即食花胶</v>
          </cell>
          <cell r="F2303" t="str">
            <v/>
          </cell>
          <cell r="G2303" t="str">
            <v>150克/碗</v>
          </cell>
          <cell r="H2303" t="str">
            <v>碗</v>
          </cell>
          <cell r="I2303" t="str">
            <v>广东泰升药业有限公司</v>
          </cell>
        </row>
        <row r="2304">
          <cell r="D2304">
            <v>189636</v>
          </cell>
          <cell r="E2304" t="str">
            <v>桂圆莲子味即食花胶</v>
          </cell>
          <cell r="F2304" t="str">
            <v/>
          </cell>
          <cell r="G2304" t="str">
            <v>150克/碗</v>
          </cell>
          <cell r="H2304" t="str">
            <v>碗</v>
          </cell>
          <cell r="I2304" t="str">
            <v>广东泰升药业有限公司</v>
          </cell>
        </row>
        <row r="2305">
          <cell r="D2305">
            <v>196730</v>
          </cell>
          <cell r="E2305" t="str">
            <v>长兴牌钙咀嚼片(牛奶味)</v>
          </cell>
          <cell r="F2305" t="str">
            <v/>
          </cell>
          <cell r="G2305" t="str">
            <v>60g(1gx60片)</v>
          </cell>
          <cell r="H2305" t="str">
            <v>瓶</v>
          </cell>
          <cell r="I2305" t="str">
            <v>广东长兴科技保健品有限公司</v>
          </cell>
        </row>
        <row r="2306">
          <cell r="D2306">
            <v>196732</v>
          </cell>
          <cell r="E2306" t="str">
            <v>长兴牌维生素A维生素D软胶囊</v>
          </cell>
          <cell r="F2306" t="str">
            <v/>
          </cell>
          <cell r="G2306" t="str">
            <v>24g(0.4gx60粒)</v>
          </cell>
          <cell r="H2306" t="str">
            <v>瓶</v>
          </cell>
          <cell r="I2306" t="str">
            <v>广东长兴科技保健品有限公司</v>
          </cell>
        </row>
        <row r="2307">
          <cell r="D2307">
            <v>202085</v>
          </cell>
          <cell r="E2307" t="str">
            <v>一次性使用医用口罩（疫情应急产品）</v>
          </cell>
          <cell r="F2307" t="str">
            <v/>
          </cell>
          <cell r="G2307" t="str">
            <v>耳挂式17.5cmx9.5cm 10只</v>
          </cell>
          <cell r="H2307" t="str">
            <v>袋</v>
          </cell>
          <cell r="I2307" t="str">
            <v>广东长兴科技保健品有限公司</v>
          </cell>
        </row>
        <row r="2308">
          <cell r="D2308">
            <v>150076</v>
          </cell>
          <cell r="E2308" t="str">
            <v>板蓝根含片</v>
          </cell>
          <cell r="F2308" t="str">
            <v/>
          </cell>
          <cell r="G2308" t="str">
            <v>0.5g*9片*2板</v>
          </cell>
          <cell r="H2308" t="str">
            <v>盒</v>
          </cell>
          <cell r="I2308" t="str">
            <v>洛阳新春都生物制药有限公司</v>
          </cell>
        </row>
        <row r="2309">
          <cell r="D2309">
            <v>117775</v>
          </cell>
          <cell r="E2309" t="str">
            <v>金银花菊花固体饮料</v>
          </cell>
          <cell r="F2309" t="str">
            <v>明轩堂</v>
          </cell>
          <cell r="G2309" t="str">
            <v>100g(5gx20袋)</v>
          </cell>
          <cell r="H2309" t="str">
            <v>盒</v>
          </cell>
          <cell r="I2309" t="str">
            <v>广州明轩堂生物科技有限公司</v>
          </cell>
        </row>
        <row r="2310">
          <cell r="D2310">
            <v>35181</v>
          </cell>
          <cell r="E2310" t="str">
            <v>湿毒清片(诺鑫)</v>
          </cell>
          <cell r="F2310" t="str">
            <v/>
          </cell>
          <cell r="G2310" t="str">
            <v>0.5gx48片</v>
          </cell>
          <cell r="H2310" t="str">
            <v>盒</v>
          </cell>
          <cell r="I2310" t="str">
            <v>广州诺金制药有限公司</v>
          </cell>
        </row>
        <row r="2311">
          <cell r="D2311">
            <v>170020</v>
          </cell>
          <cell r="E2311" t="str">
            <v>小儿止咳贴</v>
          </cell>
          <cell r="F2311" t="str">
            <v/>
          </cell>
          <cell r="G2311" t="str">
            <v>70x50mmx2贴x3袋</v>
          </cell>
          <cell r="H2311" t="str">
            <v>盒</v>
          </cell>
          <cell r="I2311" t="str">
            <v>仙桃三楚友康医药科技有限公司</v>
          </cell>
        </row>
        <row r="2312">
          <cell r="D2312">
            <v>170022</v>
          </cell>
          <cell r="E2312" t="str">
            <v>小儿腹泻贴</v>
          </cell>
          <cell r="F2312" t="str">
            <v/>
          </cell>
          <cell r="G2312" t="str">
            <v>70x50mmx2贴x3袋</v>
          </cell>
          <cell r="H2312" t="str">
            <v>盒</v>
          </cell>
          <cell r="I2312" t="str">
            <v>仙桃三楚友康医药科技有限公司</v>
          </cell>
        </row>
        <row r="2313">
          <cell r="D2313">
            <v>58277</v>
          </cell>
          <cell r="E2313" t="str">
            <v>二十五味珊瑚丸</v>
          </cell>
          <cell r="F2313" t="str">
            <v/>
          </cell>
          <cell r="G2313" t="str">
            <v>1gx6丸</v>
          </cell>
          <cell r="H2313" t="str">
            <v>盒</v>
          </cell>
          <cell r="I2313" t="str">
            <v>西藏甘露藏药股份有限公司</v>
          </cell>
        </row>
        <row r="2314">
          <cell r="D2314">
            <v>92275</v>
          </cell>
          <cell r="E2314" t="str">
            <v>天麻头风灵片</v>
          </cell>
          <cell r="F2314" t="str">
            <v/>
          </cell>
          <cell r="G2314" t="str">
            <v>0.4gx10片x4板(薄膜衣)</v>
          </cell>
          <cell r="H2314" t="str">
            <v>盒</v>
          </cell>
          <cell r="I2314" t="str">
            <v>海南海力制药有限公司</v>
          </cell>
        </row>
        <row r="2315">
          <cell r="D2315">
            <v>100976</v>
          </cell>
          <cell r="E2315" t="str">
            <v>藿胆片</v>
          </cell>
          <cell r="F2315" t="str">
            <v/>
          </cell>
          <cell r="G2315" t="str">
            <v>12片x4板</v>
          </cell>
          <cell r="H2315" t="str">
            <v>盒</v>
          </cell>
          <cell r="I2315" t="str">
            <v>吉林紫鑫药业股份有限公司</v>
          </cell>
        </row>
        <row r="2316">
          <cell r="D2316">
            <v>104487</v>
          </cell>
          <cell r="E2316" t="str">
            <v>银花泌炎灵片</v>
          </cell>
          <cell r="F2316" t="str">
            <v/>
          </cell>
          <cell r="G2316" t="str">
            <v>0.5gx12片x2板（薄膜衣）</v>
          </cell>
          <cell r="H2316" t="str">
            <v>盒</v>
          </cell>
          <cell r="I2316" t="str">
            <v>吉林华康药业股份有限公司</v>
          </cell>
        </row>
        <row r="2317">
          <cell r="D2317">
            <v>112508</v>
          </cell>
          <cell r="E2317" t="str">
            <v>丹黄祛瘀胶囊</v>
          </cell>
          <cell r="F2317" t="str">
            <v/>
          </cell>
          <cell r="G2317" t="str">
            <v>0.4gx36粒</v>
          </cell>
          <cell r="H2317" t="str">
            <v>盒</v>
          </cell>
          <cell r="I2317" t="str">
            <v>吉林龙鑫药业有限公司</v>
          </cell>
        </row>
        <row r="2318">
          <cell r="D2318">
            <v>115250</v>
          </cell>
          <cell r="E2318" t="str">
            <v>盐酸利托君片</v>
          </cell>
          <cell r="F2318" t="str">
            <v/>
          </cell>
          <cell r="G2318" t="str">
            <v>10mgx10片</v>
          </cell>
          <cell r="H2318" t="str">
            <v>盒</v>
          </cell>
          <cell r="I2318" t="str">
            <v>广东众生药业股份有限公司</v>
          </cell>
        </row>
        <row r="2319">
          <cell r="D2319">
            <v>115280</v>
          </cell>
          <cell r="E2319" t="str">
            <v>维生素A棕榈酸酯眼用凝胶</v>
          </cell>
          <cell r="F2319" t="str">
            <v/>
          </cell>
          <cell r="G2319" t="str">
            <v>5g:5000IU
</v>
          </cell>
          <cell r="H2319" t="str">
            <v>支</v>
          </cell>
          <cell r="I2319" t="str">
            <v>沈阳兴齐眼药股份有限公司(原沈阳兴齐制药)</v>
          </cell>
        </row>
        <row r="2320">
          <cell r="D2320">
            <v>118118</v>
          </cell>
          <cell r="E2320" t="str">
            <v>小麦纤维素颗粒</v>
          </cell>
          <cell r="F2320" t="str">
            <v/>
          </cell>
          <cell r="G2320" t="str">
            <v>3.5gx10包</v>
          </cell>
          <cell r="H2320" t="str">
            <v>盒</v>
          </cell>
          <cell r="I2320" t="str">
            <v>瑞典Recipharm Hoganas AB</v>
          </cell>
        </row>
        <row r="2321">
          <cell r="D2321">
            <v>140189</v>
          </cell>
          <cell r="E2321" t="str">
            <v>更年宁</v>
          </cell>
          <cell r="F2321" t="str">
            <v/>
          </cell>
          <cell r="G2321" t="str">
            <v>4gx10瓶（水蜜丸）</v>
          </cell>
          <cell r="H2321" t="str">
            <v>盒</v>
          </cell>
          <cell r="I2321" t="str">
            <v>北京同仁堂科技发展股份有限公司制药厂</v>
          </cell>
        </row>
        <row r="2322">
          <cell r="D2322">
            <v>152415</v>
          </cell>
          <cell r="E2322" t="str">
            <v>艾司奥美拉唑肠溶胶囊</v>
          </cell>
          <cell r="F2322" t="str">
            <v>莱美舒</v>
          </cell>
          <cell r="G2322" t="str">
            <v>20mgx7粒x1板</v>
          </cell>
          <cell r="H2322" t="str">
            <v>盒</v>
          </cell>
          <cell r="I2322" t="str">
            <v>重庆莱美药业股份有限公司</v>
          </cell>
        </row>
        <row r="2323">
          <cell r="D2323">
            <v>152926</v>
          </cell>
          <cell r="E2323" t="str">
            <v>依帕司他片</v>
          </cell>
          <cell r="F2323" t="str">
            <v/>
          </cell>
          <cell r="G2323" t="str">
            <v>50mg×12片</v>
          </cell>
          <cell r="H2323" t="str">
            <v>盒</v>
          </cell>
          <cell r="I2323" t="str">
            <v>山东达因海洋生物制药股份有限公司</v>
          </cell>
        </row>
        <row r="2324">
          <cell r="D2324">
            <v>153090</v>
          </cell>
          <cell r="E2324" t="str">
            <v>气血双补丸</v>
          </cell>
          <cell r="F2324" t="str">
            <v/>
          </cell>
          <cell r="G2324" t="str">
            <v>9gx6袋(小蜜丸)</v>
          </cell>
          <cell r="H2324" t="str">
            <v>盒</v>
          </cell>
          <cell r="I2324" t="str">
            <v>承德御室金丹药业有限公司</v>
          </cell>
        </row>
        <row r="2325">
          <cell r="D2325">
            <v>161968</v>
          </cell>
          <cell r="E2325" t="str">
            <v>舒脑欣滴丸</v>
          </cell>
          <cell r="F2325" t="str">
            <v/>
          </cell>
          <cell r="G2325" t="str">
            <v>42mgx50丸x2瓶</v>
          </cell>
          <cell r="H2325" t="str">
            <v>盒</v>
          </cell>
          <cell r="I2325" t="str">
            <v>天津中新药业集团股份有限公司第六中药厂</v>
          </cell>
        </row>
        <row r="2326">
          <cell r="D2326">
            <v>203844</v>
          </cell>
          <cell r="E2326" t="str">
            <v>舒泌通胶囊</v>
          </cell>
          <cell r="F2326" t="str">
            <v/>
          </cell>
          <cell r="G2326" t="str">
            <v>0.35gx12粒x2板</v>
          </cell>
          <cell r="H2326" t="str">
            <v>盒</v>
          </cell>
          <cell r="I2326" t="str">
            <v>云南中丹红制药有限责任公司</v>
          </cell>
        </row>
        <row r="2327">
          <cell r="D2327">
            <v>205181</v>
          </cell>
          <cell r="E2327" t="str">
            <v>阿莫西林胶囊</v>
          </cell>
          <cell r="F2327" t="str">
            <v/>
          </cell>
          <cell r="G2327" t="str">
            <v>0.5gx20粒</v>
          </cell>
          <cell r="H2327" t="str">
            <v>盒</v>
          </cell>
          <cell r="I2327" t="str">
            <v>昆明贝克诺顿制药有限公司</v>
          </cell>
        </row>
        <row r="2328">
          <cell r="D2328">
            <v>205864</v>
          </cell>
          <cell r="E2328" t="str">
            <v>枸橼酸氯米芬胶囊</v>
          </cell>
          <cell r="F2328" t="str">
            <v/>
          </cell>
          <cell r="G2328" t="str">
            <v>50mgx20粒</v>
          </cell>
          <cell r="H2328" t="str">
            <v>盒</v>
          </cell>
          <cell r="I2328" t="str">
            <v>广州康和药业有限公司</v>
          </cell>
        </row>
        <row r="2329">
          <cell r="D2329">
            <v>206748</v>
          </cell>
          <cell r="E2329" t="str">
            <v>泛昔洛韦片</v>
          </cell>
          <cell r="F2329" t="str">
            <v>丽珠风</v>
          </cell>
          <cell r="G2329" t="str">
            <v>0.125gx6片</v>
          </cell>
          <cell r="H2329" t="str">
            <v>盒</v>
          </cell>
          <cell r="I2329" t="str">
            <v>丽珠集团丽珠制药厂</v>
          </cell>
        </row>
        <row r="2330">
          <cell r="D2330">
            <v>206753</v>
          </cell>
          <cell r="E2330" t="str">
            <v>小麦纤维素颗粒</v>
          </cell>
          <cell r="F2330" t="str">
            <v>非比麸</v>
          </cell>
          <cell r="G2330" t="str">
            <v>3.5gx20包</v>
          </cell>
          <cell r="H2330" t="str">
            <v>盒</v>
          </cell>
          <cell r="I2330" t="str">
            <v>瑞典Sporthallsvagen 6, 263 34 Hoganas</v>
          </cell>
        </row>
        <row r="2331">
          <cell r="D2331">
            <v>12733</v>
          </cell>
          <cell r="E2331" t="str">
            <v>精蛋白生物合成人胰岛素注射液(预混诺和灵30R笔芯)</v>
          </cell>
          <cell r="F2331" t="str">
            <v/>
          </cell>
          <cell r="G2331" t="str">
            <v>300单位:3mlx1支(100iu/mlx3ml)</v>
          </cell>
          <cell r="H2331" t="str">
            <v>盒</v>
          </cell>
          <cell r="I2331" t="str">
            <v>诺和诺德(中国)制药有限公司</v>
          </cell>
        </row>
        <row r="2332">
          <cell r="D2332">
            <v>67700</v>
          </cell>
          <cell r="E2332" t="str">
            <v>复方甘草酸苷片</v>
          </cell>
          <cell r="F2332" t="str">
            <v/>
          </cell>
          <cell r="G2332" t="str">
            <v>10片x10板(糖衣)</v>
          </cell>
          <cell r="H2332" t="str">
            <v>盒</v>
          </cell>
          <cell r="I2332" t="str">
            <v>卫材(中国)药业有限公司</v>
          </cell>
        </row>
        <row r="2333">
          <cell r="D2333">
            <v>68432</v>
          </cell>
          <cell r="E2333" t="str">
            <v>西黄胶囊</v>
          </cell>
          <cell r="F2333" t="str">
            <v/>
          </cell>
          <cell r="G2333" t="str">
            <v>0.25gx8粒x3板
</v>
          </cell>
          <cell r="H2333" t="str">
            <v>盒</v>
          </cell>
          <cell r="I2333" t="str">
            <v>河北万邦复临药业有限公司</v>
          </cell>
        </row>
        <row r="2334">
          <cell r="D2334">
            <v>98373</v>
          </cell>
          <cell r="E2334" t="str">
            <v>注射用雷替曲塞</v>
          </cell>
          <cell r="F2334" t="str">
            <v>赛维健</v>
          </cell>
          <cell r="G2334" t="str">
            <v>2mg</v>
          </cell>
          <cell r="H2334" t="str">
            <v>瓶</v>
          </cell>
          <cell r="I2334" t="str">
            <v>南京正大天晴制药有限公司</v>
          </cell>
        </row>
        <row r="2335">
          <cell r="D2335">
            <v>104888</v>
          </cell>
          <cell r="E2335" t="str">
            <v>拉西地平片(乐息平)</v>
          </cell>
          <cell r="F2335" t="str">
            <v/>
          </cell>
          <cell r="G2335" t="str">
            <v>4mgx7</v>
          </cell>
          <cell r="H2335" t="str">
            <v>盒</v>
          </cell>
          <cell r="I2335" t="str">
            <v>西班牙葛兰素</v>
          </cell>
        </row>
        <row r="2336">
          <cell r="D2336">
            <v>105200</v>
          </cell>
          <cell r="E2336" t="str">
            <v>盐酸特比萘芬阴道泡腾片(丁克)</v>
          </cell>
          <cell r="F2336" t="str">
            <v/>
          </cell>
          <cell r="G2336" t="str">
            <v>50mgx7片</v>
          </cell>
          <cell r="H2336" t="str">
            <v>盒</v>
          </cell>
          <cell r="I2336" t="str">
            <v>齐鲁制药有限公司</v>
          </cell>
        </row>
        <row r="2337">
          <cell r="D2337">
            <v>110323</v>
          </cell>
          <cell r="E2337" t="str">
            <v>硫酸羟氯喹片</v>
          </cell>
          <cell r="F2337" t="str">
            <v/>
          </cell>
          <cell r="G2337" t="str">
            <v>0.2gx10片</v>
          </cell>
          <cell r="H2337" t="str">
            <v>盒</v>
          </cell>
          <cell r="I2337" t="str">
            <v>Sanofi-Synthelabo Ltd.（英国）</v>
          </cell>
        </row>
        <row r="2338">
          <cell r="D2338">
            <v>127089</v>
          </cell>
          <cell r="E2338" t="str">
            <v>左炔诺孕酮宫内节育系统</v>
          </cell>
          <cell r="F2338" t="str">
            <v/>
          </cell>
          <cell r="G2338" t="str">
            <v>52mg(20mg/24小时)+1个放置器</v>
          </cell>
          <cell r="H2338" t="str">
            <v>盒</v>
          </cell>
          <cell r="I2338" t="str">
            <v>拜耳医药保健有限公司广州分公司</v>
          </cell>
        </row>
        <row r="2339">
          <cell r="D2339">
            <v>148351</v>
          </cell>
          <cell r="E2339" t="str">
            <v>富马酸替诺福韦二吡呋酯片</v>
          </cell>
          <cell r="F2339" t="str">
            <v/>
          </cell>
          <cell r="G2339" t="str">
            <v>300mgx30片</v>
          </cell>
          <cell r="H2339" t="str">
            <v>盒</v>
          </cell>
          <cell r="I2339" t="str">
            <v/>
          </cell>
        </row>
        <row r="2340">
          <cell r="D2340">
            <v>161320</v>
          </cell>
          <cell r="E2340" t="str">
            <v>吡非尼酮胶囊</v>
          </cell>
          <cell r="F2340" t="str">
            <v/>
          </cell>
          <cell r="G2340" t="str">
            <v>100mgx54片</v>
          </cell>
          <cell r="H2340" t="str">
            <v>盒</v>
          </cell>
          <cell r="I2340" t="str">
            <v>北京康蒂尼药业有限公司</v>
          </cell>
        </row>
        <row r="2341">
          <cell r="D2341">
            <v>162703</v>
          </cell>
          <cell r="E2341" t="str">
            <v>彩虹电热蚊香液</v>
          </cell>
          <cell r="F2341" t="str">
            <v/>
          </cell>
          <cell r="G2341" t="str">
            <v>48+48夜（无味）</v>
          </cell>
          <cell r="H2341" t="str">
            <v>盒</v>
          </cell>
          <cell r="I2341" t="str">
            <v>成都彩虹电器(集团)股份有限公司</v>
          </cell>
        </row>
        <row r="2342">
          <cell r="D2342">
            <v>178994</v>
          </cell>
          <cell r="E2342" t="str">
            <v>氟维司群注射液</v>
          </cell>
          <cell r="F2342" t="str">
            <v>芙仕得</v>
          </cell>
          <cell r="G2342" t="str">
            <v>5ml：0.25gX2支</v>
          </cell>
          <cell r="H2342" t="str">
            <v>盒</v>
          </cell>
          <cell r="I2342" t="str">
            <v>德国VetterPharma-FertigungGmbH&amp;Co.KG</v>
          </cell>
        </row>
        <row r="2343">
          <cell r="D2343">
            <v>181721</v>
          </cell>
          <cell r="E2343" t="str">
            <v>注射用紫杉醇</v>
          </cell>
          <cell r="F2343" t="str">
            <v/>
          </cell>
          <cell r="G2343" t="str">
            <v>100mg（白蛋白结合型）</v>
          </cell>
          <cell r="H2343" t="str">
            <v>瓶</v>
          </cell>
          <cell r="I2343" t="str">
            <v>江苏恒瑞医药股份有限公司</v>
          </cell>
        </row>
        <row r="2344">
          <cell r="D2344">
            <v>182322</v>
          </cell>
          <cell r="E2344" t="str">
            <v>硫培非格司亭注射液</v>
          </cell>
          <cell r="F2344" t="str">
            <v>艾多</v>
          </cell>
          <cell r="G2344" t="str">
            <v>0.6ml：6mgx1支</v>
          </cell>
          <cell r="H2344" t="str">
            <v>支</v>
          </cell>
          <cell r="I2344" t="str">
            <v>江苏恒瑞医药股份有限公司</v>
          </cell>
        </row>
        <row r="2345">
          <cell r="D2345">
            <v>182507</v>
          </cell>
          <cell r="E2345" t="str">
            <v>鼻腔护理液</v>
          </cell>
          <cell r="F2345" t="str">
            <v/>
          </cell>
          <cell r="G2345" t="str">
            <v>60ml</v>
          </cell>
          <cell r="H2345" t="str">
            <v>瓶</v>
          </cell>
          <cell r="I2345" t="str">
            <v>江苏奇力康皮肤药业有限公司</v>
          </cell>
        </row>
        <row r="2346">
          <cell r="D2346">
            <v>184057</v>
          </cell>
          <cell r="E2346" t="str">
            <v>甲磺酸奥希替尼片</v>
          </cell>
          <cell r="F2346" t="str">
            <v>泰瑞沙</v>
          </cell>
          <cell r="G2346" t="str">
            <v>80mgX30片</v>
          </cell>
          <cell r="H2346" t="str">
            <v>盒</v>
          </cell>
          <cell r="I2346" t="str">
            <v>瑞典AstraZeneca AB s-15185,sodertalje</v>
          </cell>
        </row>
        <row r="2347">
          <cell r="D2347">
            <v>184725</v>
          </cell>
          <cell r="E2347" t="str">
            <v>西妥昔单抗注射液</v>
          </cell>
          <cell r="F2347" t="str">
            <v>爱必妥</v>
          </cell>
          <cell r="G2347" t="str">
            <v>20ml:0.1g</v>
          </cell>
          <cell r="H2347" t="str">
            <v>瓶</v>
          </cell>
          <cell r="I2347" t="str">
            <v>德国Merck KGaA</v>
          </cell>
        </row>
        <row r="2348">
          <cell r="D2348">
            <v>185104</v>
          </cell>
          <cell r="E2348" t="str">
            <v>甲苯磺酸索拉非尼片</v>
          </cell>
          <cell r="F2348" t="str">
            <v>多吉美</v>
          </cell>
          <cell r="G2348" t="str">
            <v>0.2gx60片</v>
          </cell>
          <cell r="H2348" t="str">
            <v>盒</v>
          </cell>
          <cell r="I2348" t="str">
            <v>Bayer AG</v>
          </cell>
        </row>
        <row r="2349">
          <cell r="D2349">
            <v>186912</v>
          </cell>
          <cell r="E2349" t="str">
            <v>马来酸阿法替尼片</v>
          </cell>
          <cell r="F2349" t="str">
            <v>吉泰瑞</v>
          </cell>
          <cell r="G2349" t="str">
            <v>40mgx7片</v>
          </cell>
          <cell r="H2349" t="str">
            <v>盒</v>
          </cell>
          <cell r="I2349" t="str">
            <v>德国Boehringer Ingelheim Pharma GmbH＆Co.KG</v>
          </cell>
        </row>
        <row r="2350">
          <cell r="D2350">
            <v>187578</v>
          </cell>
          <cell r="E2350" t="str">
            <v>注射用替加环素</v>
          </cell>
          <cell r="F2350" t="str">
            <v/>
          </cell>
          <cell r="G2350" t="str">
            <v>50mg</v>
          </cell>
          <cell r="H2350" t="str">
            <v>瓶</v>
          </cell>
          <cell r="I2350" t="str">
            <v>江苏豪森药业集团有限公司(原:江苏豪森药业股份有限公司)</v>
          </cell>
        </row>
        <row r="2351">
          <cell r="D2351">
            <v>190098</v>
          </cell>
          <cell r="E2351" t="str">
            <v>抗人白介素-8鼠单抗乳膏</v>
          </cell>
          <cell r="F2351" t="str">
            <v>恩博克</v>
          </cell>
          <cell r="G2351" t="str">
            <v>0.045mg/g,10g/支</v>
          </cell>
          <cell r="H2351" t="str">
            <v>盒</v>
          </cell>
          <cell r="I2351" t="str">
            <v>大连亚维药业有限公司</v>
          </cell>
        </row>
        <row r="2352">
          <cell r="D2352">
            <v>190409</v>
          </cell>
          <cell r="E2352" t="str">
            <v>盐酸普拉克索片</v>
          </cell>
          <cell r="F2352" t="str">
            <v>索普乐</v>
          </cell>
          <cell r="G2352" t="str">
            <v>0.25mgx10片x3板</v>
          </cell>
          <cell r="H2352" t="str">
            <v>盒</v>
          </cell>
          <cell r="I2352" t="str">
            <v>浙江京新药业股份有限公司</v>
          </cell>
        </row>
        <row r="2353">
          <cell r="D2353">
            <v>191563</v>
          </cell>
          <cell r="E2353" t="str">
            <v>苹果酸舒尼替尼胶囊</v>
          </cell>
          <cell r="F2353" t="str">
            <v>索坦</v>
          </cell>
          <cell r="G2353" t="str">
            <v>12.5mgx28粒</v>
          </cell>
          <cell r="H2353" t="str">
            <v>瓶</v>
          </cell>
          <cell r="I2353" t="str">
            <v>意大利Pfizer Italia Srl</v>
          </cell>
        </row>
        <row r="2354">
          <cell r="D2354">
            <v>191895</v>
          </cell>
          <cell r="E2354" t="str">
            <v>来那度胺胶囊</v>
          </cell>
          <cell r="F2354" t="str">
            <v/>
          </cell>
          <cell r="G2354" t="str">
            <v>25mgx7粒x3板</v>
          </cell>
          <cell r="H2354" t="str">
            <v>盒</v>
          </cell>
          <cell r="I2354" t="str">
            <v>齐鲁制药有限公司</v>
          </cell>
        </row>
        <row r="2355">
          <cell r="D2355">
            <v>194290</v>
          </cell>
          <cell r="E2355" t="str">
            <v>醋酸阿比特龙片</v>
          </cell>
          <cell r="F2355" t="str">
            <v/>
          </cell>
          <cell r="G2355" t="str">
            <v>0.25gx120片</v>
          </cell>
          <cell r="H2355" t="str">
            <v>瓶</v>
          </cell>
          <cell r="I2355" t="str">
            <v>成都盛迪医药有限公司</v>
          </cell>
        </row>
        <row r="2356">
          <cell r="D2356">
            <v>195322</v>
          </cell>
          <cell r="E2356" t="str">
            <v>马来酸阿法替尼片</v>
          </cell>
          <cell r="F2356" t="str">
            <v>吉泰瑞</v>
          </cell>
          <cell r="G2356" t="str">
            <v>30mgx7片</v>
          </cell>
          <cell r="H2356" t="str">
            <v>盒</v>
          </cell>
          <cell r="I2356" t="str">
            <v>上海勃林格殷格翰药业有限公司</v>
          </cell>
        </row>
        <row r="2357">
          <cell r="D2357">
            <v>195587</v>
          </cell>
          <cell r="E2357" t="str">
            <v>阿昔替尼片</v>
          </cell>
          <cell r="F2357" t="str">
            <v>英立达</v>
          </cell>
          <cell r="G2357" t="str">
            <v>5mgx28</v>
          </cell>
          <cell r="H2357" t="str">
            <v>盒</v>
          </cell>
          <cell r="I2357" t="str">
            <v>Pfizer Manufacturing Deutschland GmbH</v>
          </cell>
        </row>
        <row r="2358">
          <cell r="D2358">
            <v>195638</v>
          </cell>
          <cell r="E2358" t="str">
            <v>来那度胺胶囊</v>
          </cell>
          <cell r="F2358" t="str">
            <v>瑞复美</v>
          </cell>
          <cell r="G2358" t="str">
            <v>25mgx7粒x3板</v>
          </cell>
          <cell r="H2358" t="str">
            <v>盒</v>
          </cell>
          <cell r="I2358" t="str">
            <v>瑞士CelgeneInternationalSarl</v>
          </cell>
        </row>
        <row r="2359">
          <cell r="D2359">
            <v>197490</v>
          </cell>
          <cell r="E2359" t="str">
            <v>阿达木单抗注射液</v>
          </cell>
          <cell r="F2359" t="str">
            <v>安健宁</v>
          </cell>
          <cell r="G2359" t="str">
            <v>0.8ml:40mgx1支</v>
          </cell>
          <cell r="H2359" t="str">
            <v>盒</v>
          </cell>
          <cell r="I2359" t="str">
            <v>海正生物制药有限公司</v>
          </cell>
        </row>
        <row r="2360">
          <cell r="D2360">
            <v>198378</v>
          </cell>
          <cell r="E2360" t="str">
            <v>吡美莫司乳膏</v>
          </cell>
          <cell r="F2360" t="str">
            <v>爱宁达</v>
          </cell>
          <cell r="G2360" t="str">
            <v>1%15g</v>
          </cell>
          <cell r="H2360" t="str">
            <v>盒</v>
          </cell>
          <cell r="I2360" t="str">
            <v>MEDA Manufacturing GmbH</v>
          </cell>
        </row>
        <row r="2361">
          <cell r="D2361">
            <v>200619</v>
          </cell>
          <cell r="E2361" t="str">
            <v>注射用卡瑞利珠单抗</v>
          </cell>
          <cell r="F2361" t="str">
            <v/>
          </cell>
          <cell r="G2361" t="str">
            <v>200mg</v>
          </cell>
          <cell r="H2361" t="str">
            <v>瓶</v>
          </cell>
          <cell r="I2361" t="str">
            <v>苏州盛迪亚生物医药有限公司</v>
          </cell>
        </row>
        <row r="2362">
          <cell r="D2362">
            <v>201081</v>
          </cell>
          <cell r="E2362" t="str">
            <v>依托泊苷软胶囊</v>
          </cell>
          <cell r="F2362" t="str">
            <v>拉司太特</v>
          </cell>
          <cell r="G2362" t="str">
            <v>25mgx40s</v>
          </cell>
          <cell r="H2362" t="str">
            <v>盒</v>
          </cell>
          <cell r="I2362" t="str">
            <v>日本Shibakawa Plant, Fuji Capsule Co.,Ltd.</v>
          </cell>
        </row>
        <row r="2363">
          <cell r="D2363">
            <v>202037</v>
          </cell>
          <cell r="E2363" t="str">
            <v>奥拉帕利片</v>
          </cell>
          <cell r="F2363" t="str">
            <v>利普卓</v>
          </cell>
          <cell r="G2363" t="str">
            <v>150mgx56片</v>
          </cell>
          <cell r="H2363" t="str">
            <v>盒</v>
          </cell>
          <cell r="I2363" t="str">
            <v>AbbVie Deutschland GmbH &amp; Co. KG</v>
          </cell>
        </row>
        <row r="2364">
          <cell r="D2364">
            <v>204264</v>
          </cell>
          <cell r="E2364" t="str">
            <v>度伐利尤单抗注射液</v>
          </cell>
          <cell r="F2364" t="str">
            <v>英飞凡</v>
          </cell>
          <cell r="G2364" t="str">
            <v>120mg/2.4ml</v>
          </cell>
          <cell r="H2364" t="str">
            <v>盒</v>
          </cell>
          <cell r="I2364" t="str">
            <v>美国Catalent Indiana, LLC</v>
          </cell>
        </row>
        <row r="2365">
          <cell r="D2365">
            <v>207184</v>
          </cell>
          <cell r="E2365" t="str">
            <v>盐酸托莫西汀胶囊</v>
          </cell>
          <cell r="F2365" t="str">
            <v>择思达</v>
          </cell>
          <cell r="G2365" t="str">
            <v>40mgx7粒</v>
          </cell>
          <cell r="H2365" t="str">
            <v>盒</v>
          </cell>
          <cell r="I2365" t="str">
            <v>美国LILLY DEL CARIBE Inc</v>
          </cell>
        </row>
        <row r="2366">
          <cell r="D2366">
            <v>42876</v>
          </cell>
          <cell r="E2366" t="str">
            <v>胰酶肠溶胶囊(得每通)</v>
          </cell>
          <cell r="F2366" t="str">
            <v/>
          </cell>
          <cell r="G2366" t="str">
            <v>150mgx20粒</v>
          </cell>
          <cell r="H2366" t="str">
            <v>盒</v>
          </cell>
          <cell r="I2366" t="str">
            <v>德国Solvay Pharmaceuticala Gmbh</v>
          </cell>
        </row>
        <row r="2367">
          <cell r="D2367">
            <v>182089</v>
          </cell>
          <cell r="E2367" t="str">
            <v>阿托伐他汀钙片</v>
          </cell>
          <cell r="F2367" t="str">
            <v>立普妥</v>
          </cell>
          <cell r="G2367" t="str">
            <v>10mgx28片</v>
          </cell>
          <cell r="H2367" t="str">
            <v>盒</v>
          </cell>
          <cell r="I2367" t="str">
            <v>大连辉瑞制药有限公司</v>
          </cell>
        </row>
        <row r="2368">
          <cell r="D2368">
            <v>363</v>
          </cell>
          <cell r="E2368" t="str">
            <v>碳酸钙D3咀嚼片Ⅱ(钙尔奇D300)</v>
          </cell>
          <cell r="F2368" t="str">
            <v/>
          </cell>
          <cell r="G2368" t="str">
            <v>300mgx30片</v>
          </cell>
          <cell r="H2368" t="str">
            <v>瓶</v>
          </cell>
          <cell r="I2368" t="str">
            <v>惠氏制药有限公司</v>
          </cell>
        </row>
        <row r="2369">
          <cell r="D2369">
            <v>10352</v>
          </cell>
          <cell r="E2369" t="str">
            <v>盐酸米诺环素胶囊(玫满)</v>
          </cell>
          <cell r="F2369" t="str">
            <v/>
          </cell>
          <cell r="G2369" t="str">
            <v>0.1gx10粒</v>
          </cell>
          <cell r="H2369" t="str">
            <v>盒</v>
          </cell>
          <cell r="I2369" t="str">
            <v>瀚晖制药有限公司（原海正辉瑞制药有限公司）</v>
          </cell>
        </row>
        <row r="2370">
          <cell r="D2370">
            <v>20594</v>
          </cell>
          <cell r="E2370" t="str">
            <v>泮托拉唑钠肠溶胶囊</v>
          </cell>
          <cell r="F2370" t="str">
            <v/>
          </cell>
          <cell r="G2370" t="str">
            <v>40mgx7粒</v>
          </cell>
          <cell r="H2370" t="str">
            <v>盒</v>
          </cell>
          <cell r="I2370" t="str">
            <v>杭州中美华东制药有限公司</v>
          </cell>
        </row>
        <row r="2371">
          <cell r="D2371">
            <v>31185</v>
          </cell>
          <cell r="E2371" t="str">
            <v>盐酸左氧氟沙星片</v>
          </cell>
          <cell r="F2371" t="str">
            <v/>
          </cell>
          <cell r="G2371" t="str">
            <v>0.1gx6片x2板(薄膜衣)</v>
          </cell>
          <cell r="H2371" t="str">
            <v>盒</v>
          </cell>
          <cell r="I2371" t="str">
            <v>广州白云山制药股份有限公司广州白云山制药总厂</v>
          </cell>
        </row>
        <row r="2372">
          <cell r="D2372">
            <v>36375</v>
          </cell>
          <cell r="E2372" t="str">
            <v>枫蓼肠胃康胶囊</v>
          </cell>
          <cell r="F2372" t="str">
            <v/>
          </cell>
          <cell r="G2372" t="str">
            <v>0.37gx12粒</v>
          </cell>
          <cell r="H2372" t="str">
            <v>盒</v>
          </cell>
          <cell r="I2372" t="str">
            <v>海口奇力制药股份有限公司</v>
          </cell>
        </row>
        <row r="2373">
          <cell r="D2373">
            <v>62207</v>
          </cell>
          <cell r="E2373" t="str">
            <v>夏枯草口服液</v>
          </cell>
          <cell r="F2373" t="str">
            <v/>
          </cell>
          <cell r="G2373" t="str">
            <v>10mlx12支(无蔗糖)</v>
          </cell>
          <cell r="H2373" t="str">
            <v>瓶</v>
          </cell>
          <cell r="I2373" t="str">
            <v>贵阳新天药业股份有限公司</v>
          </cell>
        </row>
        <row r="2374">
          <cell r="D2374">
            <v>62769</v>
          </cell>
          <cell r="E2374" t="str">
            <v>阿那曲唑片</v>
          </cell>
          <cell r="F2374" t="str">
            <v/>
          </cell>
          <cell r="G2374" t="str">
            <v>1mgx14片</v>
          </cell>
          <cell r="H2374" t="str">
            <v>盒</v>
          </cell>
          <cell r="I2374" t="str">
            <v>阿斯利康制药有限公司</v>
          </cell>
        </row>
        <row r="2375">
          <cell r="D2375">
            <v>64411</v>
          </cell>
          <cell r="E2375" t="str">
            <v>血脂康胶囊</v>
          </cell>
          <cell r="F2375" t="str">
            <v/>
          </cell>
          <cell r="G2375" t="str">
            <v>0.3gx24粒</v>
          </cell>
          <cell r="H2375" t="str">
            <v>盒</v>
          </cell>
          <cell r="I2375" t="str">
            <v>北京北大维信生物科技有限公司</v>
          </cell>
        </row>
        <row r="2376">
          <cell r="D2376">
            <v>65669</v>
          </cell>
          <cell r="E2376" t="str">
            <v>重组人干扰素α2b乳膏(安达芬)</v>
          </cell>
          <cell r="F2376" t="str">
            <v/>
          </cell>
          <cell r="G2376" t="str">
            <v>100万：5克/支</v>
          </cell>
          <cell r="H2376" t="str">
            <v>支</v>
          </cell>
          <cell r="I2376" t="str">
            <v>安徽安科生物工程（集团）股份有限公司</v>
          </cell>
        </row>
        <row r="2377">
          <cell r="D2377">
            <v>65734</v>
          </cell>
          <cell r="E2377" t="str">
            <v>比卡鲁胺片(康士得)</v>
          </cell>
          <cell r="F2377" t="str">
            <v>康士得</v>
          </cell>
          <cell r="G2377" t="str">
            <v>50mgx28片</v>
          </cell>
          <cell r="H2377" t="str">
            <v>盒</v>
          </cell>
          <cell r="I2377" t="str">
            <v>阿斯利康制药有限公司</v>
          </cell>
        </row>
        <row r="2378">
          <cell r="D2378">
            <v>66547</v>
          </cell>
          <cell r="E2378" t="str">
            <v>奥拉西坦胶囊(欧来宁)</v>
          </cell>
          <cell r="F2378" t="str">
            <v/>
          </cell>
          <cell r="G2378" t="str">
            <v>0.4gx24粒
</v>
          </cell>
          <cell r="H2378" t="str">
            <v>瓶
</v>
          </cell>
          <cell r="I2378" t="str">
            <v>石药集团欧意药业有限公司(原:石家庄欧意药业公司)</v>
          </cell>
        </row>
        <row r="2379">
          <cell r="D2379">
            <v>100828</v>
          </cell>
          <cell r="E2379" t="str">
            <v>洛芬待因缓释片</v>
          </cell>
          <cell r="F2379" t="str">
            <v>思为普</v>
          </cell>
          <cell r="G2379" t="str">
            <v>10片x2板(布洛芬0.2g,磷酸可待因13mg)</v>
          </cell>
          <cell r="H2379" t="str">
            <v>盒</v>
          </cell>
          <cell r="I2379" t="str">
            <v>西南药业股份有限公司</v>
          </cell>
        </row>
        <row r="2380">
          <cell r="D2380">
            <v>102295</v>
          </cell>
          <cell r="E2380" t="str">
            <v>厄贝沙坦片</v>
          </cell>
          <cell r="F2380" t="str">
            <v/>
          </cell>
          <cell r="G2380" t="str">
            <v>75mgx12片</v>
          </cell>
          <cell r="H2380" t="str">
            <v>盒</v>
          </cell>
          <cell r="I2380" t="str">
            <v>瀚晖制药有限公司（原海正辉瑞制药有限公司）</v>
          </cell>
        </row>
        <row r="2381">
          <cell r="D2381">
            <v>107045</v>
          </cell>
          <cell r="E2381" t="str">
            <v>舒适达专业修复牙膏</v>
          </cell>
          <cell r="F2381" t="str">
            <v/>
          </cell>
          <cell r="G2381" t="str">
            <v>100g</v>
          </cell>
          <cell r="H2381" t="str">
            <v>盒</v>
          </cell>
          <cell r="I2381" t="str">
            <v>葛兰素史克日用保健品(中国)有限公司</v>
          </cell>
        </row>
        <row r="2382">
          <cell r="D2382">
            <v>108484</v>
          </cell>
          <cell r="E2382" t="str">
            <v>头孢克肟片</v>
          </cell>
          <cell r="F2382" t="str">
            <v>世福素</v>
          </cell>
          <cell r="G2382" t="str">
            <v>50mgx10片(薄膜衣片)</v>
          </cell>
          <cell r="H2382" t="str">
            <v>盒</v>
          </cell>
          <cell r="I2382" t="str">
            <v>广州白云山制药股份有限公司广州白云山制药总厂</v>
          </cell>
        </row>
        <row r="2383">
          <cell r="D2383">
            <v>114978</v>
          </cell>
          <cell r="E2383" t="str">
            <v>维生素AD滴剂(伊可新)</v>
          </cell>
          <cell r="F2383" t="str">
            <v>伊可新</v>
          </cell>
          <cell r="G2383" t="str">
            <v>60粒(1岁以上)</v>
          </cell>
          <cell r="H2383" t="str">
            <v>盒</v>
          </cell>
          <cell r="I2383" t="str">
            <v>山东达因海洋生物制药股份有限公司</v>
          </cell>
        </row>
        <row r="2384">
          <cell r="D2384">
            <v>116402</v>
          </cell>
          <cell r="E2384" t="str">
            <v>粉尘螨滴剂</v>
          </cell>
          <cell r="F2384" t="str">
            <v/>
          </cell>
          <cell r="G2384" t="str">
            <v>5号:2ml(1000ug/ml)</v>
          </cell>
          <cell r="H2384" t="str">
            <v>支</v>
          </cell>
          <cell r="I2384" t="str">
            <v>浙江我武生物科技股份有限公司</v>
          </cell>
        </row>
        <row r="2385">
          <cell r="D2385">
            <v>117387</v>
          </cell>
          <cell r="E2385" t="str">
            <v>舒适达抗敏感牙膏（牙龈护理)</v>
          </cell>
          <cell r="F2385" t="str">
            <v/>
          </cell>
          <cell r="G2385" t="str">
            <v>120g</v>
          </cell>
          <cell r="H2385" t="str">
            <v>支</v>
          </cell>
          <cell r="I2385" t="str">
            <v>苏州克劳丽化妆品有限公司</v>
          </cell>
        </row>
        <row r="2386">
          <cell r="D2386">
            <v>117589</v>
          </cell>
          <cell r="E2386" t="str">
            <v>注射用重组人凝血因子VIII</v>
          </cell>
          <cell r="F2386" t="str">
            <v>拜科奇</v>
          </cell>
          <cell r="G2386" t="str">
            <v>250IU(附带2.5ml灭菌注射用水)冻干粉针</v>
          </cell>
          <cell r="H2386" t="str">
            <v>盒</v>
          </cell>
          <cell r="I2386" t="str">
            <v>Bayer Heaith Care LLC</v>
          </cell>
        </row>
        <row r="2387">
          <cell r="D2387">
            <v>118584</v>
          </cell>
          <cell r="E2387" t="str">
            <v>乙酰半胱氨酸泡腾片</v>
          </cell>
          <cell r="F2387" t="str">
            <v/>
          </cell>
          <cell r="G2387" t="str">
            <v>600mgx6片</v>
          </cell>
          <cell r="H2387" t="str">
            <v>瓶</v>
          </cell>
          <cell r="I2387" t="str">
            <v>浙江金华康恩贝生物制药有限公司</v>
          </cell>
        </row>
        <row r="2388">
          <cell r="D2388">
            <v>125389</v>
          </cell>
          <cell r="E2388" t="str">
            <v>保丽净假牙清洁片</v>
          </cell>
          <cell r="F2388" t="str">
            <v/>
          </cell>
          <cell r="G2388" t="str">
            <v>30片(全/半口假牙专用)</v>
          </cell>
          <cell r="H2388" t="str">
            <v>盒</v>
          </cell>
          <cell r="I2388" t="str">
            <v> Block Drug Co.Inc(美国)</v>
          </cell>
        </row>
        <row r="2389">
          <cell r="D2389">
            <v>125667</v>
          </cell>
          <cell r="E2389" t="str">
            <v>癃清胶囊</v>
          </cell>
          <cell r="F2389" t="str">
            <v/>
          </cell>
          <cell r="G2389" t="str">
            <v>0.5gx24粒</v>
          </cell>
          <cell r="H2389" t="str">
            <v>盒</v>
          </cell>
          <cell r="I2389" t="str">
            <v>贵州远程制药有限责任公司</v>
          </cell>
        </row>
        <row r="2390">
          <cell r="D2390">
            <v>134299</v>
          </cell>
          <cell r="E2390" t="str">
            <v>布地奈德鼻喷雾剂</v>
          </cell>
          <cell r="F2390" t="str">
            <v/>
          </cell>
          <cell r="G2390" t="str">
            <v>32ug:120喷（OTC)</v>
          </cell>
          <cell r="H2390" t="str">
            <v>盒</v>
          </cell>
          <cell r="I2390" t="str">
            <v>阿斯利康制药有限公司</v>
          </cell>
        </row>
        <row r="2391">
          <cell r="D2391">
            <v>138553</v>
          </cell>
          <cell r="E2391" t="str">
            <v>雅培全安素全营养配方粉</v>
          </cell>
          <cell r="F2391" t="str">
            <v/>
          </cell>
          <cell r="G2391" t="str">
            <v>900g</v>
          </cell>
          <cell r="H2391" t="str">
            <v>罐</v>
          </cell>
          <cell r="I2391" t="str">
            <v>美国雅培</v>
          </cell>
        </row>
        <row r="2392">
          <cell r="D2392">
            <v>145540</v>
          </cell>
          <cell r="E2392" t="str">
            <v>吸入用布地奈德混悬液(普米克令舒)</v>
          </cell>
          <cell r="F2392" t="str">
            <v>普米克令舒</v>
          </cell>
          <cell r="G2392" t="str">
            <v>2ml:0.5mg</v>
          </cell>
          <cell r="H2392" t="str">
            <v>支</v>
          </cell>
          <cell r="I2392" t="str">
            <v>阿斯利康制药有限公司</v>
          </cell>
        </row>
        <row r="2393">
          <cell r="D2393">
            <v>152604</v>
          </cell>
          <cell r="E2393" t="str">
            <v>酪酸梭菌二联活菌散</v>
          </cell>
          <cell r="F2393" t="str">
            <v>常乐康</v>
          </cell>
          <cell r="G2393" t="str">
            <v>500mgx20袋</v>
          </cell>
          <cell r="H2393" t="str">
            <v>盒</v>
          </cell>
          <cell r="I2393" t="str">
            <v>山东科兴生物制品有限公司</v>
          </cell>
        </row>
        <row r="2394">
          <cell r="D2394">
            <v>153948</v>
          </cell>
          <cell r="E2394" t="str">
            <v>维格列汀片</v>
          </cell>
          <cell r="F2394" t="str">
            <v>佳维乐</v>
          </cell>
          <cell r="G2394" t="str">
            <v>50mgx14片</v>
          </cell>
          <cell r="H2394" t="str">
            <v>盒</v>
          </cell>
          <cell r="I2394" t="str">
            <v>Novartis Farmaceutica S.A.(西班牙）</v>
          </cell>
        </row>
        <row r="2395">
          <cell r="D2395">
            <v>158719</v>
          </cell>
          <cell r="E2395" t="str">
            <v>氨糖软骨素加钙片</v>
          </cell>
          <cell r="F2395" t="str">
            <v/>
          </cell>
          <cell r="G2395" t="str">
            <v>1gx64粒</v>
          </cell>
          <cell r="H2395" t="str">
            <v>盒</v>
          </cell>
          <cell r="I2395" t="str">
            <v>广东千林健康产业有限公司</v>
          </cell>
        </row>
        <row r="2396">
          <cell r="D2396">
            <v>159221</v>
          </cell>
          <cell r="E2396" t="str">
            <v>膝部专用护具</v>
          </cell>
          <cell r="F2396" t="str">
            <v/>
          </cell>
          <cell r="G2396" t="str">
            <v>小号31-34CM</v>
          </cell>
          <cell r="H2396" t="str">
            <v>盒</v>
          </cell>
          <cell r="I2396" t="str">
            <v>日本兴和株式会社</v>
          </cell>
        </row>
        <row r="2397">
          <cell r="D2397">
            <v>159222</v>
          </cell>
          <cell r="E2397" t="str">
            <v>膝部专用护具</v>
          </cell>
          <cell r="F2397" t="str">
            <v/>
          </cell>
          <cell r="G2397" t="str">
            <v>普通34-37CM</v>
          </cell>
          <cell r="H2397" t="str">
            <v>盒</v>
          </cell>
          <cell r="I2397" t="str">
            <v>日本兴和株式会社</v>
          </cell>
        </row>
        <row r="2398">
          <cell r="D2398">
            <v>159223</v>
          </cell>
          <cell r="E2398" t="str">
            <v>膝部专用护具</v>
          </cell>
          <cell r="F2398" t="str">
            <v/>
          </cell>
          <cell r="G2398" t="str">
            <v>大号37-40CM</v>
          </cell>
          <cell r="H2398" t="str">
            <v>盒</v>
          </cell>
          <cell r="I2398" t="str">
            <v>日本兴和株式会社</v>
          </cell>
        </row>
        <row r="2399">
          <cell r="D2399">
            <v>159228</v>
          </cell>
          <cell r="E2399" t="str">
            <v>膝部专用护具</v>
          </cell>
          <cell r="F2399" t="str">
            <v/>
          </cell>
          <cell r="G2399" t="str">
            <v>加大号40-43CM</v>
          </cell>
          <cell r="H2399" t="str">
            <v>盒</v>
          </cell>
          <cell r="I2399" t="str">
            <v>日本兴和株式会社</v>
          </cell>
        </row>
        <row r="2400">
          <cell r="D2400">
            <v>162574</v>
          </cell>
          <cell r="E2400" t="str">
            <v>千林氨糖软骨素加钙片</v>
          </cell>
          <cell r="F2400" t="str">
            <v/>
          </cell>
          <cell r="G2400" t="str">
            <v>192g（1.0gx64片x3瓶）</v>
          </cell>
          <cell r="H2400" t="str">
            <v>盒</v>
          </cell>
          <cell r="I2400" t="str">
            <v>广东千林健康产业有限公司</v>
          </cell>
        </row>
        <row r="2401">
          <cell r="D2401">
            <v>163464</v>
          </cell>
          <cell r="E2401" t="str">
            <v>奥卡西平口服混悬溶液</v>
          </cell>
          <cell r="F2401" t="str">
            <v/>
          </cell>
          <cell r="G2401" t="str">
            <v>60mg/ml：100ml</v>
          </cell>
          <cell r="H2401" t="str">
            <v>瓶</v>
          </cell>
          <cell r="I2401" t="str">
            <v>瑞士Novartis Pharma Stein AG</v>
          </cell>
        </row>
        <row r="2402">
          <cell r="D2402">
            <v>164801</v>
          </cell>
          <cell r="E2402" t="str">
            <v>万特力护腰部专用护具</v>
          </cell>
          <cell r="F2402" t="str">
            <v/>
          </cell>
          <cell r="G2402" t="str">
            <v>加大号（95-115cm）（强化加压型）</v>
          </cell>
          <cell r="H2402" t="str">
            <v>盒</v>
          </cell>
          <cell r="I2402" t="str">
            <v>日本兴和株式会社</v>
          </cell>
        </row>
        <row r="2403">
          <cell r="D2403">
            <v>164802</v>
          </cell>
          <cell r="E2403" t="str">
            <v>万特力护腰部专用护具</v>
          </cell>
          <cell r="F2403" t="str">
            <v/>
          </cell>
          <cell r="G2403" t="str">
            <v>普通（65-85CM）（强化加压型）</v>
          </cell>
          <cell r="H2403" t="str">
            <v>盒</v>
          </cell>
          <cell r="I2403" t="str">
            <v>日本兴和株式会社</v>
          </cell>
        </row>
        <row r="2404">
          <cell r="D2404">
            <v>164804</v>
          </cell>
          <cell r="E2404" t="str">
            <v>万特力护腰部专用护具</v>
          </cell>
          <cell r="F2404" t="str">
            <v/>
          </cell>
          <cell r="G2404" t="str">
            <v>大号（80-100cm）（强化加压型）</v>
          </cell>
          <cell r="H2404" t="str">
            <v>盒</v>
          </cell>
          <cell r="I2404" t="str">
            <v>日本兴和株式会社</v>
          </cell>
        </row>
        <row r="2405">
          <cell r="D2405">
            <v>164805</v>
          </cell>
          <cell r="E2405" t="str">
            <v>万特力护肘部专用护具</v>
          </cell>
          <cell r="F2405" t="str">
            <v/>
          </cell>
          <cell r="G2405" t="str">
            <v>普通（22-25cm）</v>
          </cell>
          <cell r="H2405" t="str">
            <v>盒</v>
          </cell>
          <cell r="I2405" t="str">
            <v>日本兴和株式会社</v>
          </cell>
        </row>
        <row r="2406">
          <cell r="D2406">
            <v>168078</v>
          </cell>
          <cell r="E2406" t="str">
            <v>克拉霉素片</v>
          </cell>
          <cell r="F2406" t="str">
            <v/>
          </cell>
          <cell r="G2406" t="str">
            <v>0.25gx14片</v>
          </cell>
          <cell r="H2406" t="str">
            <v>盒</v>
          </cell>
          <cell r="I2406" t="str">
            <v>杭州中美华东制药有限公司</v>
          </cell>
        </row>
        <row r="2407">
          <cell r="D2407">
            <v>173331</v>
          </cell>
          <cell r="E2407" t="str">
            <v>若舒金银花抑菌液</v>
          </cell>
          <cell r="F2407" t="str">
            <v/>
          </cell>
          <cell r="G2407" t="str">
            <v>180ml</v>
          </cell>
          <cell r="H2407" t="str">
            <v>瓶</v>
          </cell>
          <cell r="I2407" t="str">
            <v>江苏得迪医疗器械有限公司</v>
          </cell>
        </row>
        <row r="2408">
          <cell r="D2408">
            <v>173332</v>
          </cell>
          <cell r="E2408" t="str">
            <v>若舒草本文不叮抑菌液</v>
          </cell>
          <cell r="F2408" t="str">
            <v/>
          </cell>
          <cell r="G2408" t="str">
            <v>105ml</v>
          </cell>
          <cell r="H2408" t="str">
            <v>瓶</v>
          </cell>
          <cell r="I2408" t="str">
            <v>江苏得迪医疗器械有限公司</v>
          </cell>
        </row>
        <row r="2409">
          <cell r="D2409">
            <v>174595</v>
          </cell>
          <cell r="E2409" t="str">
            <v>维生素E软胶囊</v>
          </cell>
          <cell r="F2409" t="str">
            <v/>
          </cell>
          <cell r="G2409" t="str">
            <v>100mgx120粒（天然型）</v>
          </cell>
          <cell r="H2409" t="str">
            <v>盒</v>
          </cell>
          <cell r="I2409" t="str">
            <v>浙江医药股份有限公司新昌制药厂</v>
          </cell>
        </row>
        <row r="2410">
          <cell r="D2410">
            <v>175187</v>
          </cell>
          <cell r="E2410" t="str">
            <v>撒隆巴斯护具</v>
          </cell>
          <cell r="F2410" t="str">
            <v/>
          </cell>
          <cell r="G2410" t="str">
            <v>肘部用（L24-28cm）</v>
          </cell>
          <cell r="H2410" t="str">
            <v>盒</v>
          </cell>
          <cell r="I2410" t="str">
            <v>久光制药株式会社</v>
          </cell>
        </row>
        <row r="2411">
          <cell r="D2411">
            <v>175188</v>
          </cell>
          <cell r="E2411" t="str">
            <v>撒隆巴斯护具</v>
          </cell>
          <cell r="F2411" t="str">
            <v/>
          </cell>
          <cell r="G2411" t="str">
            <v>膝部用（M33-37cm）</v>
          </cell>
          <cell r="H2411" t="str">
            <v>盒</v>
          </cell>
          <cell r="I2411" t="str">
            <v>久光制药株式会社</v>
          </cell>
        </row>
        <row r="2412">
          <cell r="D2412">
            <v>175189</v>
          </cell>
          <cell r="E2412" t="str">
            <v>撒隆巴斯护具</v>
          </cell>
          <cell r="F2412" t="str">
            <v/>
          </cell>
          <cell r="G2412" t="str">
            <v>小腿部用（M33-38cm）</v>
          </cell>
          <cell r="H2412" t="str">
            <v>盒</v>
          </cell>
          <cell r="I2412" t="str">
            <v>久光制药株式会社</v>
          </cell>
        </row>
        <row r="2413">
          <cell r="D2413">
            <v>175190</v>
          </cell>
          <cell r="E2413" t="str">
            <v>撒隆巴斯护具</v>
          </cell>
          <cell r="F2413" t="str">
            <v/>
          </cell>
          <cell r="G2413" t="str">
            <v>腰部专用（LL94-109cm）</v>
          </cell>
          <cell r="H2413" t="str">
            <v>盒</v>
          </cell>
          <cell r="I2413" t="str">
            <v>久光制药株式会社</v>
          </cell>
        </row>
        <row r="2414">
          <cell r="D2414">
            <v>175191</v>
          </cell>
          <cell r="E2414" t="str">
            <v>撒隆巴斯护具</v>
          </cell>
          <cell r="F2414" t="str">
            <v/>
          </cell>
          <cell r="G2414" t="str">
            <v>脚踝部用(M24-26cm）</v>
          </cell>
          <cell r="H2414" t="str">
            <v>盒</v>
          </cell>
          <cell r="I2414" t="str">
            <v>久光制药株式会社</v>
          </cell>
        </row>
        <row r="2415">
          <cell r="D2415">
            <v>176374</v>
          </cell>
          <cell r="E2415" t="str">
            <v>阿奇霉素干混悬剂</v>
          </cell>
          <cell r="F2415" t="str">
            <v/>
          </cell>
          <cell r="G2415" t="str">
            <v>200mg/5ml</v>
          </cell>
          <cell r="H2415" t="str">
            <v>瓶</v>
          </cell>
          <cell r="I2415" t="str">
            <v>克罗地亚Pliva Croatia Ltd</v>
          </cell>
        </row>
        <row r="2416">
          <cell r="D2416">
            <v>178174</v>
          </cell>
          <cell r="E2416" t="str">
            <v>撒隆巴斯护具</v>
          </cell>
          <cell r="F2416" t="str">
            <v/>
          </cell>
          <cell r="G2416" t="str">
            <v>小腿部用（L38-43cm）</v>
          </cell>
          <cell r="H2416" t="str">
            <v>盒</v>
          </cell>
          <cell r="I2416" t="str">
            <v>久光制药株式会社</v>
          </cell>
        </row>
        <row r="2417">
          <cell r="D2417">
            <v>178175</v>
          </cell>
          <cell r="E2417" t="str">
            <v>撒隆巴斯护具</v>
          </cell>
          <cell r="F2417" t="str">
            <v/>
          </cell>
          <cell r="G2417" t="str">
            <v>肘部用（M20-24cm）</v>
          </cell>
          <cell r="H2417" t="str">
            <v>盒</v>
          </cell>
          <cell r="I2417" t="str">
            <v>久光制药株式会社</v>
          </cell>
        </row>
        <row r="2418">
          <cell r="D2418">
            <v>178177</v>
          </cell>
          <cell r="E2418" t="str">
            <v>撒隆巴斯护具</v>
          </cell>
          <cell r="F2418" t="str">
            <v/>
          </cell>
          <cell r="G2418" t="str">
            <v>腰部专用（L80-95cm）</v>
          </cell>
          <cell r="H2418" t="str">
            <v>盒</v>
          </cell>
          <cell r="I2418" t="str">
            <v>久光制药株式会社</v>
          </cell>
        </row>
        <row r="2419">
          <cell r="D2419">
            <v>178180</v>
          </cell>
          <cell r="E2419" t="str">
            <v>撒隆巴斯护具</v>
          </cell>
          <cell r="F2419" t="str">
            <v/>
          </cell>
          <cell r="G2419" t="str">
            <v>腰部专用（M66-81cm）</v>
          </cell>
          <cell r="H2419" t="str">
            <v>盒</v>
          </cell>
          <cell r="I2419" t="str">
            <v>久光制药株式会社</v>
          </cell>
        </row>
        <row r="2420">
          <cell r="D2420">
            <v>178181</v>
          </cell>
          <cell r="E2420" t="str">
            <v>撒隆巴斯护具</v>
          </cell>
          <cell r="F2420" t="str">
            <v/>
          </cell>
          <cell r="G2420" t="str">
            <v>膝部用（S30-34cm）</v>
          </cell>
          <cell r="H2420" t="str">
            <v>盒</v>
          </cell>
          <cell r="I2420" t="str">
            <v>久光制药株式会社</v>
          </cell>
        </row>
        <row r="2421">
          <cell r="D2421">
            <v>178182</v>
          </cell>
          <cell r="E2421" t="str">
            <v>撒隆巴斯护具</v>
          </cell>
          <cell r="F2421" t="str">
            <v/>
          </cell>
          <cell r="G2421" t="str">
            <v>脚踝部用(L26-28cm）</v>
          </cell>
          <cell r="H2421" t="str">
            <v>盒</v>
          </cell>
          <cell r="I2421" t="str">
            <v>久光制药株式会社</v>
          </cell>
        </row>
        <row r="2422">
          <cell r="D2422">
            <v>178183</v>
          </cell>
          <cell r="E2422" t="str">
            <v>撒隆巴斯护具</v>
          </cell>
          <cell r="F2422" t="str">
            <v/>
          </cell>
          <cell r="G2422" t="str">
            <v>膝部用（LL39-43cm）</v>
          </cell>
          <cell r="H2422" t="str">
            <v>盒</v>
          </cell>
          <cell r="I2422" t="str">
            <v>久光制药株式会社</v>
          </cell>
        </row>
        <row r="2423">
          <cell r="D2423">
            <v>178184</v>
          </cell>
          <cell r="E2423" t="str">
            <v>撒隆巴斯护具</v>
          </cell>
          <cell r="F2423" t="str">
            <v/>
          </cell>
          <cell r="G2423" t="str">
            <v>膝部用（L36-40cm）</v>
          </cell>
          <cell r="H2423" t="str">
            <v>盒</v>
          </cell>
          <cell r="I2423" t="str">
            <v>久光制药株式会社</v>
          </cell>
        </row>
        <row r="2424">
          <cell r="D2424">
            <v>178185</v>
          </cell>
          <cell r="E2424" t="str">
            <v>撒隆巴斯护具</v>
          </cell>
          <cell r="F2424" t="str">
            <v/>
          </cell>
          <cell r="G2424" t="str">
            <v>脚踝部用(S22-24cm）</v>
          </cell>
          <cell r="H2424" t="str">
            <v>盒</v>
          </cell>
          <cell r="I2424" t="str">
            <v>久光制药株式会社</v>
          </cell>
        </row>
        <row r="2425">
          <cell r="D2425">
            <v>180635</v>
          </cell>
          <cell r="E2425" t="str">
            <v>万特力护肘部专用护具</v>
          </cell>
          <cell r="F2425" t="str">
            <v/>
          </cell>
          <cell r="G2425" t="str">
            <v>大号：25-28cm</v>
          </cell>
          <cell r="H2425" t="str">
            <v>盒</v>
          </cell>
          <cell r="I2425" t="str">
            <v>日本兴和株式会社</v>
          </cell>
        </row>
        <row r="2426">
          <cell r="D2426">
            <v>180637</v>
          </cell>
          <cell r="E2426" t="str">
            <v>万特力护膝部专用护具（发热保温型）</v>
          </cell>
          <cell r="F2426" t="str">
            <v/>
          </cell>
          <cell r="G2426" t="str">
            <v>普通：34-37cm</v>
          </cell>
          <cell r="H2426" t="str">
            <v>盒</v>
          </cell>
          <cell r="I2426" t="str">
            <v>日本兴和株式会社</v>
          </cell>
        </row>
        <row r="2427">
          <cell r="D2427">
            <v>180638</v>
          </cell>
          <cell r="E2427" t="str">
            <v>万特力护膝部专用护具（发热保温型）</v>
          </cell>
          <cell r="F2427" t="str">
            <v/>
          </cell>
          <cell r="G2427" t="str">
            <v>小号：31-34cm</v>
          </cell>
          <cell r="H2427" t="str">
            <v>盒</v>
          </cell>
          <cell r="I2427" t="str">
            <v>日本兴和株式会社</v>
          </cell>
        </row>
        <row r="2428">
          <cell r="D2428">
            <v>180639</v>
          </cell>
          <cell r="E2428" t="str">
            <v>万特力护膝部专用护具（发热保温型）</v>
          </cell>
          <cell r="F2428" t="str">
            <v/>
          </cell>
          <cell r="G2428" t="str">
            <v>大号：37-40cm</v>
          </cell>
          <cell r="H2428" t="str">
            <v>盒</v>
          </cell>
          <cell r="I2428" t="str">
            <v>日本兴和株式会社</v>
          </cell>
        </row>
        <row r="2429">
          <cell r="D2429">
            <v>182853</v>
          </cell>
          <cell r="E2429" t="str">
            <v>依降钙素注射液</v>
          </cell>
          <cell r="F2429" t="str">
            <v/>
          </cell>
          <cell r="G2429" t="str">
            <v>1ml:20Ux10支</v>
          </cell>
          <cell r="H2429" t="str">
            <v>盒</v>
          </cell>
          <cell r="I2429" t="str">
            <v>Asahi Kasei Pharma Corporation，Nagoya Pharmaceuticals Plant</v>
          </cell>
        </row>
        <row r="2430">
          <cell r="D2430">
            <v>185271</v>
          </cell>
          <cell r="E2430" t="str">
            <v>甲硝唑凝胶</v>
          </cell>
          <cell r="F2430" t="str">
            <v/>
          </cell>
          <cell r="G2430" t="str">
            <v>30g：0.75%</v>
          </cell>
          <cell r="H2430" t="str">
            <v>支</v>
          </cell>
          <cell r="I2430" t="str">
            <v>江苏知原药业有限公司(原江苏圣宝罗药业)</v>
          </cell>
        </row>
        <row r="2431">
          <cell r="D2431">
            <v>185410</v>
          </cell>
          <cell r="E2431" t="str">
            <v>瑞舒伐他汀钙片</v>
          </cell>
          <cell r="F2431" t="str">
            <v/>
          </cell>
          <cell r="G2431" t="str">
            <v>20mgx7片</v>
          </cell>
          <cell r="H2431" t="str">
            <v>盒</v>
          </cell>
          <cell r="I2431" t="str">
            <v>IPR Pharmaceuticals,INCORPORATED</v>
          </cell>
        </row>
        <row r="2432">
          <cell r="D2432">
            <v>186339</v>
          </cell>
          <cell r="E2432" t="str">
            <v>氨糖软骨素加钙片</v>
          </cell>
          <cell r="F2432" t="str">
            <v/>
          </cell>
          <cell r="G2432" t="str">
            <v>125g（1.25gx100片）</v>
          </cell>
          <cell r="H2432" t="str">
            <v>瓶</v>
          </cell>
          <cell r="I2432" t="str">
            <v>武汉维奥制药有限公司</v>
          </cell>
        </row>
        <row r="2433">
          <cell r="D2433">
            <v>187576</v>
          </cell>
          <cell r="E2433" t="str">
            <v>呋喃妥因栓</v>
          </cell>
          <cell r="F2433" t="str">
            <v/>
          </cell>
          <cell r="G2433" t="str">
            <v>0.1gx6枚</v>
          </cell>
          <cell r="H2433" t="str">
            <v>盒</v>
          </cell>
          <cell r="I2433" t="str">
            <v>武汉中联集团四药药业有限公司</v>
          </cell>
        </row>
        <row r="2434">
          <cell r="D2434">
            <v>187579</v>
          </cell>
          <cell r="E2434" t="str">
            <v>膦甲酸钠乳膏</v>
          </cell>
          <cell r="F2434" t="str">
            <v/>
          </cell>
          <cell r="G2434" t="str">
            <v>30g（5g：0.15g）</v>
          </cell>
          <cell r="H2434" t="str">
            <v>支</v>
          </cell>
          <cell r="I2434" t="str">
            <v>上海现代制药股份有限公司(上海现代浦东药厂有限公司</v>
          </cell>
        </row>
        <row r="2435">
          <cell r="D2435">
            <v>187582</v>
          </cell>
          <cell r="E2435" t="str">
            <v>甲磺酸溴隐亭片</v>
          </cell>
          <cell r="F2435" t="str">
            <v/>
          </cell>
          <cell r="G2435" t="str">
            <v>2.5mgx30片</v>
          </cell>
          <cell r="H2435" t="str">
            <v>盒</v>
          </cell>
          <cell r="I2435" t="str">
            <v>Novartis Farma S.p.A</v>
          </cell>
        </row>
        <row r="2436">
          <cell r="D2436">
            <v>187739</v>
          </cell>
          <cell r="E2436" t="str">
            <v>粉尘螨滴剂</v>
          </cell>
          <cell r="F2436" t="str">
            <v/>
          </cell>
          <cell r="G2436" t="str">
            <v>1号:2ml(1ug/ml)</v>
          </cell>
          <cell r="H2436" t="str">
            <v>盒</v>
          </cell>
          <cell r="I2436" t="str">
            <v>浙江我武生物科技股份有限公司</v>
          </cell>
        </row>
        <row r="2437">
          <cell r="D2437">
            <v>187742</v>
          </cell>
          <cell r="E2437" t="str">
            <v>粉尘螨滴剂</v>
          </cell>
          <cell r="F2437" t="str">
            <v/>
          </cell>
          <cell r="G2437" t="str">
            <v>3号:2ml(100ug/ml)</v>
          </cell>
          <cell r="H2437" t="str">
            <v>盒</v>
          </cell>
          <cell r="I2437" t="str">
            <v>浙江我武生物科技股份有限公司</v>
          </cell>
        </row>
        <row r="2438">
          <cell r="D2438">
            <v>189558</v>
          </cell>
          <cell r="E2438" t="str">
            <v>匹伐他汀钙片</v>
          </cell>
          <cell r="F2438" t="str">
            <v/>
          </cell>
          <cell r="G2438" t="str">
            <v>2mgx7片</v>
          </cell>
          <cell r="H2438" t="str">
            <v>盒</v>
          </cell>
          <cell r="I2438" t="str">
            <v>深圳信立泰药业股份有限公司</v>
          </cell>
        </row>
        <row r="2439">
          <cell r="D2439">
            <v>190966</v>
          </cell>
          <cell r="E2439" t="str">
            <v>弹性绷带</v>
          </cell>
          <cell r="F2439" t="str">
            <v/>
          </cell>
          <cell r="G2439" t="str">
            <v>肘关节用 黑色 大号：25-28cm(L)</v>
          </cell>
          <cell r="H2439" t="str">
            <v>盒</v>
          </cell>
          <cell r="I2439" t="str">
            <v>日本兴和株式会社</v>
          </cell>
        </row>
        <row r="2440">
          <cell r="D2440">
            <v>190968</v>
          </cell>
          <cell r="E2440" t="str">
            <v>弹性绷带</v>
          </cell>
          <cell r="F2440" t="str">
            <v/>
          </cell>
          <cell r="G2440" t="str">
            <v>肘关节用 黑色 小号：19-22cm(S)</v>
          </cell>
          <cell r="H2440" t="str">
            <v>盒</v>
          </cell>
          <cell r="I2440" t="str">
            <v>日本兴和株式会社</v>
          </cell>
        </row>
        <row r="2441">
          <cell r="D2441">
            <v>190989</v>
          </cell>
          <cell r="E2441" t="str">
            <v>弹性绷带</v>
          </cell>
          <cell r="F2441" t="str">
            <v/>
          </cell>
          <cell r="G2441" t="str">
            <v>膝关节用（加厚型） 黑色 大号：37-40cm(L)</v>
          </cell>
          <cell r="H2441" t="str">
            <v>盒</v>
          </cell>
          <cell r="I2441" t="str">
            <v>日本兴和株式会社</v>
          </cell>
        </row>
        <row r="2442">
          <cell r="D2442">
            <v>191003</v>
          </cell>
          <cell r="E2442" t="str">
            <v>弹性绷带</v>
          </cell>
          <cell r="F2442" t="str">
            <v/>
          </cell>
          <cell r="G2442" t="str">
            <v>腕关节用 黑色 大号：17-19cm(L)</v>
          </cell>
          <cell r="H2442" t="str">
            <v>盒</v>
          </cell>
          <cell r="I2442" t="str">
            <v>日本兴和株式会社</v>
          </cell>
        </row>
        <row r="2443">
          <cell r="D2443">
            <v>191019</v>
          </cell>
          <cell r="E2443" t="str">
            <v>弹性绷带</v>
          </cell>
          <cell r="F2443" t="str">
            <v/>
          </cell>
          <cell r="G2443" t="str">
            <v>腰部用 黑色 加大号：95-115cm(LL)</v>
          </cell>
          <cell r="H2443" t="str">
            <v>盒</v>
          </cell>
          <cell r="I2443" t="str">
            <v>日本兴和株式会社</v>
          </cell>
        </row>
        <row r="2444">
          <cell r="D2444">
            <v>191021</v>
          </cell>
          <cell r="E2444" t="str">
            <v>弹性绷带</v>
          </cell>
          <cell r="F2444" t="str">
            <v/>
          </cell>
          <cell r="G2444" t="str">
            <v>腰部用 黑色 普通：65-85cm(M)</v>
          </cell>
          <cell r="H2444" t="str">
            <v>盒</v>
          </cell>
          <cell r="I2444" t="str">
            <v>日本兴和株式会社</v>
          </cell>
        </row>
        <row r="2445">
          <cell r="D2445">
            <v>192883</v>
          </cell>
          <cell r="E2445" t="str">
            <v>马来酸氟伏沙明片</v>
          </cell>
          <cell r="F2445" t="str">
            <v>瑞必乐</v>
          </cell>
          <cell r="G2445" t="str">
            <v>50mgx30片</v>
          </cell>
          <cell r="H2445" t="str">
            <v>盒</v>
          </cell>
          <cell r="I2445" t="str">
            <v>丽珠集团丽珠制药厂</v>
          </cell>
        </row>
        <row r="2446">
          <cell r="D2446">
            <v>195157</v>
          </cell>
          <cell r="E2446" t="str">
            <v>盐酸罗匹尼罗缓释片</v>
          </cell>
          <cell r="F2446" t="str">
            <v/>
          </cell>
          <cell r="G2446" t="str">
            <v>4mgx28片</v>
          </cell>
          <cell r="H2446" t="str">
            <v>盒</v>
          </cell>
          <cell r="I2446" t="str">
            <v>GLAXO WELLCOME,S.A.</v>
          </cell>
        </row>
        <row r="2447">
          <cell r="D2447">
            <v>197049</v>
          </cell>
          <cell r="E2447" t="str">
            <v>防护口罩</v>
          </cell>
          <cell r="F2447" t="str">
            <v/>
          </cell>
          <cell r="G2447" t="str">
            <v>22cmx13.5cmx1只（日抛型）</v>
          </cell>
          <cell r="H2447" t="str">
            <v>只</v>
          </cell>
          <cell r="I2447" t="str">
            <v>成都市卫生材料厂</v>
          </cell>
        </row>
        <row r="2448">
          <cell r="D2448">
            <v>197050</v>
          </cell>
          <cell r="E2448" t="str">
            <v>口罩</v>
          </cell>
          <cell r="F2448" t="str">
            <v/>
          </cell>
          <cell r="G2448" t="str">
            <v>with tie,3ply blue(1只)</v>
          </cell>
          <cell r="H2448" t="str">
            <v>只</v>
          </cell>
          <cell r="I2448" t="str">
            <v>WINNER MEDICAL CO.,LTD.</v>
          </cell>
        </row>
        <row r="2449">
          <cell r="D2449">
            <v>198101</v>
          </cell>
          <cell r="E2449" t="str">
            <v>艾尔巴韦格拉瑞韦片</v>
          </cell>
          <cell r="F2449" t="str">
            <v/>
          </cell>
          <cell r="G2449" t="str">
            <v>50mg/100mgx28片</v>
          </cell>
          <cell r="H2449" t="str">
            <v>盒</v>
          </cell>
          <cell r="I2449" t="str">
            <v>MSD International GmbH</v>
          </cell>
        </row>
        <row r="2450">
          <cell r="D2450">
            <v>198809</v>
          </cell>
          <cell r="E2450" t="str">
            <v>枸橼酸托瑞米芬片</v>
          </cell>
          <cell r="F2450" t="str">
            <v>法乐通</v>
          </cell>
          <cell r="G2450" t="str">
            <v>60mgx30片</v>
          </cell>
          <cell r="H2450" t="str">
            <v>盒</v>
          </cell>
          <cell r="I2450" t="str">
            <v>Orion Corporation</v>
          </cell>
        </row>
        <row r="2451">
          <cell r="D2451">
            <v>199795</v>
          </cell>
          <cell r="E2451" t="str">
            <v>假牙稳固剂</v>
          </cell>
          <cell r="F2451" t="str">
            <v/>
          </cell>
          <cell r="G2451" t="str">
            <v>粉红色 40g</v>
          </cell>
          <cell r="H2451" t="str">
            <v>盒</v>
          </cell>
          <cell r="I2451" t="str">
            <v>中美天津史克制药有限公司</v>
          </cell>
        </row>
        <row r="2452">
          <cell r="D2452">
            <v>201279</v>
          </cell>
          <cell r="E2452" t="str">
            <v>二甲双胍维格列汀片(Ⅱ)</v>
          </cell>
          <cell r="F2452" t="str">
            <v>宜合瑞</v>
          </cell>
          <cell r="G2452" t="str">
            <v>850mg:50mgx30片</v>
          </cell>
          <cell r="H2452" t="str">
            <v>盒</v>
          </cell>
          <cell r="I2452" t="str">
            <v>北京诺华制药有限公司</v>
          </cell>
        </row>
        <row r="2453">
          <cell r="D2453">
            <v>204294</v>
          </cell>
          <cell r="E2453" t="str">
            <v>缬沙坦氨氯地平片（I）</v>
          </cell>
          <cell r="F2453" t="str">
            <v/>
          </cell>
          <cell r="G2453" t="str">
            <v>缬沙坦80mg：氨氯地平5mgx28片</v>
          </cell>
          <cell r="H2453" t="str">
            <v>盒</v>
          </cell>
          <cell r="I2453" t="str">
            <v>北京诺华制药有限公司</v>
          </cell>
        </row>
        <row r="2454">
          <cell r="D2454">
            <v>204989</v>
          </cell>
          <cell r="E2454" t="str">
            <v>右旋糖酐铁分散片</v>
          </cell>
          <cell r="F2454" t="str">
            <v/>
          </cell>
          <cell r="G2454" t="str">
            <v>25mgx80片</v>
          </cell>
          <cell r="H2454" t="str">
            <v>盒</v>
          </cell>
          <cell r="I2454" t="str">
            <v>江西华太药业有限公司</v>
          </cell>
        </row>
        <row r="2455">
          <cell r="D2455">
            <v>205238</v>
          </cell>
          <cell r="E2455" t="str">
            <v>注射用奥马珠单抗</v>
          </cell>
          <cell r="F2455" t="str">
            <v>茁乐</v>
          </cell>
          <cell r="G2455" t="str">
            <v>150mg</v>
          </cell>
          <cell r="H2455" t="str">
            <v>盒</v>
          </cell>
          <cell r="I2455" t="str">
            <v>瑞士Novartis Pharma Stein AG</v>
          </cell>
        </row>
        <row r="2456">
          <cell r="D2456">
            <v>205632</v>
          </cell>
          <cell r="E2456" t="str">
            <v>格隆溴铵福莫特罗吸入气雾剂</v>
          </cell>
          <cell r="F2456" t="str">
            <v/>
          </cell>
          <cell r="G2456" t="str">
            <v>7.2μg:5.0μgx120揿</v>
          </cell>
          <cell r="H2456" t="str">
            <v>盒</v>
          </cell>
          <cell r="I2456" t="str">
            <v>英国Recipharm HC Limited</v>
          </cell>
        </row>
        <row r="2457">
          <cell r="D2457">
            <v>200110</v>
          </cell>
          <cell r="E2457" t="str">
            <v>复合超声关节炎治疗仪</v>
          </cell>
          <cell r="F2457" t="str">
            <v/>
          </cell>
          <cell r="G2457" t="str">
            <v>TY-LD-300</v>
          </cell>
          <cell r="H2457" t="str">
            <v>台</v>
          </cell>
          <cell r="I2457" t="str">
            <v>四川泰猷科技有限公司</v>
          </cell>
        </row>
        <row r="2458">
          <cell r="D2458">
            <v>159524</v>
          </cell>
          <cell r="E2458" t="str">
            <v>复方聚维酮碘搽剂</v>
          </cell>
          <cell r="F2458" t="str">
            <v/>
          </cell>
          <cell r="G2458" t="str">
            <v>2mLx4瓶+创口贴</v>
          </cell>
          <cell r="H2458" t="str">
            <v>盒</v>
          </cell>
          <cell r="I2458" t="str">
            <v/>
          </cell>
        </row>
        <row r="2459">
          <cell r="D2459">
            <v>70343</v>
          </cell>
          <cell r="E2459" t="str">
            <v>阿达帕林凝胶</v>
          </cell>
          <cell r="F2459" t="str">
            <v/>
          </cell>
          <cell r="G2459" t="str">
            <v>15mgx15gx1支</v>
          </cell>
          <cell r="H2459" t="str">
            <v>盒</v>
          </cell>
          <cell r="I2459" t="str">
            <v>海南全星制药有限公司(原：海南先锋制药有限公司)</v>
          </cell>
        </row>
        <row r="2460">
          <cell r="D2460">
            <v>172545</v>
          </cell>
          <cell r="E2460" t="str">
            <v>山银花露</v>
          </cell>
          <cell r="F2460" t="str">
            <v/>
          </cell>
          <cell r="G2460" t="str">
            <v>340ml(冰糖型)</v>
          </cell>
          <cell r="H2460" t="str">
            <v>瓶</v>
          </cell>
          <cell r="I2460" t="str">
            <v>湖北楚天舒药业有限公司</v>
          </cell>
        </row>
        <row r="2461">
          <cell r="D2461">
            <v>176651</v>
          </cell>
          <cell r="E2461" t="str">
            <v>金银花清清宝</v>
          </cell>
          <cell r="F2461" t="str">
            <v/>
          </cell>
          <cell r="G2461" t="str">
            <v>7gx20袋</v>
          </cell>
          <cell r="H2461" t="str">
            <v>盒</v>
          </cell>
          <cell r="I2461" t="str">
            <v>江西虹景天药业有限公司</v>
          </cell>
        </row>
        <row r="2462">
          <cell r="D2462">
            <v>176665</v>
          </cell>
          <cell r="E2462" t="str">
            <v>金银花清清宝</v>
          </cell>
          <cell r="F2462" t="str">
            <v/>
          </cell>
          <cell r="G2462" t="str">
            <v>7gx30袋</v>
          </cell>
          <cell r="H2462" t="str">
            <v>罐</v>
          </cell>
          <cell r="I2462" t="str">
            <v>江西虹景天药业有限公司</v>
          </cell>
        </row>
        <row r="2463">
          <cell r="D2463">
            <v>176666</v>
          </cell>
          <cell r="E2463" t="str">
            <v>菊花晶清清宝</v>
          </cell>
          <cell r="F2463" t="str">
            <v/>
          </cell>
          <cell r="G2463" t="str">
            <v>7gx30袋</v>
          </cell>
          <cell r="H2463" t="str">
            <v>罐</v>
          </cell>
          <cell r="I2463" t="str">
            <v>江西虹景天药业有限公司</v>
          </cell>
        </row>
        <row r="2464">
          <cell r="D2464">
            <v>176667</v>
          </cell>
          <cell r="E2464" t="str">
            <v>菊花晶清清宝</v>
          </cell>
          <cell r="F2464" t="str">
            <v/>
          </cell>
          <cell r="G2464" t="str">
            <v>7gx20袋</v>
          </cell>
          <cell r="H2464" t="str">
            <v>盒</v>
          </cell>
          <cell r="I2464" t="str">
            <v>江西虹景天药业有限公司</v>
          </cell>
        </row>
        <row r="2465">
          <cell r="D2465">
            <v>181154</v>
          </cell>
          <cell r="E2465" t="str">
            <v>医用妇科抗菌敷料凝胶</v>
          </cell>
          <cell r="F2465" t="str">
            <v/>
          </cell>
          <cell r="G2465" t="str">
            <v>3.0ml×3支（350μg/ml）</v>
          </cell>
          <cell r="H2465" t="str">
            <v>盒</v>
          </cell>
          <cell r="I2465" t="str">
            <v>吉林省莱沃医疗科技有限公司</v>
          </cell>
        </row>
        <row r="2466">
          <cell r="D2466">
            <v>157306</v>
          </cell>
          <cell r="E2466" t="str">
            <v>橘红浓缩液</v>
          </cell>
          <cell r="F2466" t="str">
            <v/>
          </cell>
          <cell r="G2466" t="str">
            <v>15mlx10袋</v>
          </cell>
          <cell r="H2466" t="str">
            <v>盒</v>
          </cell>
          <cell r="I2466" t="str">
            <v>化州市长发保健制品有限公司</v>
          </cell>
        </row>
        <row r="2467">
          <cell r="D2467">
            <v>199091</v>
          </cell>
          <cell r="E2467" t="str">
            <v>肾复康片</v>
          </cell>
          <cell r="F2467" t="str">
            <v/>
          </cell>
          <cell r="G2467" t="str">
            <v>0.32gx12片x5板</v>
          </cell>
          <cell r="H2467" t="str">
            <v>盒</v>
          </cell>
          <cell r="I2467" t="str">
            <v>吉林敖东力源药业股份有限公司</v>
          </cell>
        </row>
        <row r="2468">
          <cell r="D2468">
            <v>184580</v>
          </cell>
          <cell r="E2468" t="str">
            <v>百合玉竹代用茶</v>
          </cell>
          <cell r="F2468" t="str">
            <v/>
          </cell>
          <cell r="G2468" t="str">
            <v>80g(8g×10袋)</v>
          </cell>
          <cell r="H2468" t="str">
            <v>罐</v>
          </cell>
          <cell r="I2468" t="str">
            <v>吉林省天壹参草中药饮片有限公司</v>
          </cell>
        </row>
        <row r="2469">
          <cell r="D2469">
            <v>184582</v>
          </cell>
          <cell r="E2469" t="str">
            <v>茯苓金菊代用茶</v>
          </cell>
          <cell r="F2469" t="str">
            <v/>
          </cell>
          <cell r="G2469" t="str">
            <v>67g(6.7g×10袋)</v>
          </cell>
          <cell r="H2469" t="str">
            <v>罐</v>
          </cell>
          <cell r="I2469" t="str">
            <v>吉林省天壹参草中药饮片有限公司</v>
          </cell>
        </row>
        <row r="2470">
          <cell r="D2470">
            <v>184583</v>
          </cell>
          <cell r="E2470" t="str">
            <v>茯苓陈皮俪质茶</v>
          </cell>
          <cell r="F2470" t="str">
            <v/>
          </cell>
          <cell r="G2470" t="str">
            <v>80g(8g×10袋)</v>
          </cell>
          <cell r="H2470" t="str">
            <v>罐</v>
          </cell>
          <cell r="I2470" t="str">
            <v>吉林省天壹参草中药饮片有限公司</v>
          </cell>
        </row>
        <row r="2471">
          <cell r="D2471">
            <v>184584</v>
          </cell>
          <cell r="E2471" t="str">
            <v>玫瑰佛枣俪质茶</v>
          </cell>
          <cell r="F2471" t="str">
            <v/>
          </cell>
          <cell r="G2471" t="str">
            <v>87g(8.7g×10袋)</v>
          </cell>
          <cell r="H2471" t="str">
            <v>罐</v>
          </cell>
          <cell r="I2471" t="str">
            <v>吉林省天壹参草中药饮片有限公司</v>
          </cell>
        </row>
        <row r="2472">
          <cell r="D2472">
            <v>184586</v>
          </cell>
          <cell r="E2472" t="str">
            <v>杞枣肉桂代用茶</v>
          </cell>
          <cell r="F2472" t="str">
            <v/>
          </cell>
          <cell r="G2472" t="str">
            <v>90g(9g×10袋)</v>
          </cell>
          <cell r="H2472" t="str">
            <v>罐</v>
          </cell>
          <cell r="I2472" t="str">
            <v>吉林省天壹参草中药饮片有限公司</v>
          </cell>
        </row>
        <row r="2473">
          <cell r="D2473">
            <v>184587</v>
          </cell>
          <cell r="E2473" t="str">
            <v>红参陈皮代用茶</v>
          </cell>
          <cell r="F2473" t="str">
            <v/>
          </cell>
          <cell r="G2473" t="str">
            <v>75g(7.5g×10袋)</v>
          </cell>
          <cell r="H2473" t="str">
            <v>罐</v>
          </cell>
          <cell r="I2473" t="str">
            <v>吉林省天壹参草中药饮片有限公司</v>
          </cell>
        </row>
        <row r="2474">
          <cell r="D2474">
            <v>183228</v>
          </cell>
          <cell r="E2474" t="str">
            <v>穴位贴敷治疗贴</v>
          </cell>
          <cell r="F2474" t="str">
            <v/>
          </cell>
          <cell r="G2474" t="str">
            <v>70mm×70mm×1贴×4袋（腹泻）</v>
          </cell>
          <cell r="H2474" t="str">
            <v>盒</v>
          </cell>
          <cell r="I2474" t="str">
            <v>济南康民药业科技有限公司</v>
          </cell>
        </row>
        <row r="2475">
          <cell r="D2475">
            <v>183229</v>
          </cell>
          <cell r="E2475" t="str">
            <v>穴位贴敷治疗贴</v>
          </cell>
          <cell r="F2475" t="str">
            <v/>
          </cell>
          <cell r="G2475" t="str">
            <v>85mm×85mm×2贴×5袋（鼻炎）</v>
          </cell>
          <cell r="H2475" t="str">
            <v>盒</v>
          </cell>
          <cell r="I2475" t="str">
            <v>济南康民药业科技有限公司</v>
          </cell>
        </row>
        <row r="2476">
          <cell r="D2476">
            <v>183230</v>
          </cell>
          <cell r="E2476" t="str">
            <v>穴位贴敷治疗贴</v>
          </cell>
          <cell r="F2476" t="str">
            <v/>
          </cell>
          <cell r="G2476" t="str">
            <v>85mm×85mm×1贴×6袋（痛经）</v>
          </cell>
          <cell r="H2476" t="str">
            <v>盒</v>
          </cell>
          <cell r="I2476" t="str">
            <v>济南康民药业科技有限公司</v>
          </cell>
        </row>
        <row r="2477">
          <cell r="D2477">
            <v>183231</v>
          </cell>
          <cell r="E2477" t="str">
            <v>穴位贴敷治疗贴</v>
          </cell>
          <cell r="F2477" t="str">
            <v/>
          </cell>
          <cell r="G2477" t="str">
            <v>85mm×85mm×1贴×4袋（咳嗽）</v>
          </cell>
          <cell r="H2477" t="str">
            <v>盒</v>
          </cell>
          <cell r="I2477" t="str">
            <v>济南康民药业科技有限公司</v>
          </cell>
        </row>
        <row r="2478">
          <cell r="D2478">
            <v>183232</v>
          </cell>
          <cell r="E2478" t="str">
            <v>穴位贴敷治疗贴</v>
          </cell>
          <cell r="F2478" t="str">
            <v/>
          </cell>
          <cell r="G2478" t="str">
            <v>70mm×70mm×1贴×4袋（便秘）</v>
          </cell>
          <cell r="H2478" t="str">
            <v>盒</v>
          </cell>
          <cell r="I2478" t="str">
            <v>济南康民药业科技有限公司</v>
          </cell>
        </row>
        <row r="2479">
          <cell r="D2479">
            <v>183233</v>
          </cell>
          <cell r="E2479" t="str">
            <v>穴位贴敷治疗贴</v>
          </cell>
          <cell r="F2479" t="str">
            <v/>
          </cell>
          <cell r="G2479" t="str">
            <v>70mm×70mm×1贴×6袋（咽炎）</v>
          </cell>
          <cell r="H2479" t="str">
            <v>盒</v>
          </cell>
          <cell r="I2479" t="str">
            <v>济南康民药业科技有限公司</v>
          </cell>
        </row>
        <row r="2480">
          <cell r="D2480">
            <v>183234</v>
          </cell>
          <cell r="E2480" t="str">
            <v>穴位贴敷治疗贴</v>
          </cell>
          <cell r="F2480" t="str">
            <v/>
          </cell>
          <cell r="G2480" t="str">
            <v>85mm×85mm×1贴×4袋（感冒）</v>
          </cell>
          <cell r="H2480" t="str">
            <v>盒</v>
          </cell>
          <cell r="I2480" t="str">
            <v>济南康民药业科技有限公司</v>
          </cell>
        </row>
        <row r="2481">
          <cell r="D2481">
            <v>183235</v>
          </cell>
          <cell r="E2481" t="str">
            <v>穴位贴敷治疗贴</v>
          </cell>
          <cell r="F2481" t="str">
            <v/>
          </cell>
          <cell r="G2481" t="str">
            <v>70mm×70mm×1贴×4袋（厌食）</v>
          </cell>
          <cell r="H2481" t="str">
            <v>盒</v>
          </cell>
          <cell r="I2481" t="str">
            <v>济南康民药业科技有限公司</v>
          </cell>
        </row>
        <row r="2482">
          <cell r="D2482">
            <v>154810</v>
          </cell>
          <cell r="E2482" t="str">
            <v>蓝莓叶黄素酯咀嚼片</v>
          </cell>
          <cell r="F2482" t="str">
            <v/>
          </cell>
          <cell r="G2482" t="str">
            <v>60片</v>
          </cell>
          <cell r="H2482" t="str">
            <v>瓶</v>
          </cell>
          <cell r="I2482" t="str">
            <v>济源市恒欣生物科技有限公司</v>
          </cell>
        </row>
        <row r="2483">
          <cell r="D2483">
            <v>182972</v>
          </cell>
          <cell r="E2483" t="str">
            <v>人血白蛋白</v>
          </cell>
          <cell r="F2483" t="str">
            <v/>
          </cell>
          <cell r="G2483" t="str">
            <v>12.5g,50ml</v>
          </cell>
          <cell r="H2483" t="str">
            <v>瓶</v>
          </cell>
          <cell r="I2483" t="str">
            <v>上海莱士血液制品股份有限公司</v>
          </cell>
        </row>
        <row r="2484">
          <cell r="D2484">
            <v>188519</v>
          </cell>
          <cell r="E2484" t="str">
            <v>复合益生菌冻干粉</v>
          </cell>
          <cell r="F2484" t="str">
            <v/>
          </cell>
          <cell r="G2484" t="str">
            <v>1500mg x30袋</v>
          </cell>
          <cell r="H2484" t="str">
            <v>盒</v>
          </cell>
          <cell r="I2484" t="str">
            <v>江苏阿尔发生物科技有限公司</v>
          </cell>
        </row>
        <row r="2485">
          <cell r="D2485">
            <v>175718</v>
          </cell>
          <cell r="E2485" t="str">
            <v>黄皮肤婴宝皮肤抑菌膏</v>
          </cell>
          <cell r="F2485" t="str">
            <v/>
          </cell>
          <cell r="G2485" t="str">
            <v>15g</v>
          </cell>
          <cell r="H2485" t="str">
            <v>盒</v>
          </cell>
          <cell r="I2485" t="str">
            <v>江西海联生物科技有限公司</v>
          </cell>
        </row>
        <row r="2486">
          <cell r="D2486">
            <v>175723</v>
          </cell>
          <cell r="E2486" t="str">
            <v>黄皮肤海藻芦荟抑菌凝胶</v>
          </cell>
          <cell r="F2486" t="str">
            <v/>
          </cell>
          <cell r="G2486" t="str">
            <v>15g</v>
          </cell>
          <cell r="H2486" t="str">
            <v>支</v>
          </cell>
          <cell r="I2486" t="str">
            <v>江西海联生物科技有限公司</v>
          </cell>
        </row>
        <row r="2487">
          <cell r="D2487">
            <v>175727</v>
          </cell>
          <cell r="E2487" t="str">
            <v>黄皮肤四季止痒凝胶</v>
          </cell>
          <cell r="F2487" t="str">
            <v/>
          </cell>
          <cell r="G2487" t="str">
            <v>15g</v>
          </cell>
          <cell r="H2487" t="str">
            <v>支</v>
          </cell>
          <cell r="I2487" t="str">
            <v>江西海联生物科技有限公司</v>
          </cell>
        </row>
        <row r="2488">
          <cell r="D2488">
            <v>186205</v>
          </cell>
          <cell r="E2488" t="str">
            <v>皮藓净抑菌膏</v>
          </cell>
          <cell r="F2488" t="str">
            <v/>
          </cell>
          <cell r="G2488" t="str">
            <v>15g</v>
          </cell>
          <cell r="H2488" t="str">
            <v>盒</v>
          </cell>
          <cell r="I2488" t="str">
            <v>江西海联生物科技有限公司</v>
          </cell>
        </row>
        <row r="2489">
          <cell r="D2489">
            <v>186320</v>
          </cell>
          <cell r="E2489" t="str">
            <v>湿毒清凝胶</v>
          </cell>
          <cell r="F2489" t="str">
            <v/>
          </cell>
          <cell r="G2489" t="str">
            <v>15g</v>
          </cell>
          <cell r="H2489" t="str">
            <v>盒</v>
          </cell>
          <cell r="I2489" t="str">
            <v>江西海联生物科技有限公司</v>
          </cell>
        </row>
        <row r="2490">
          <cell r="D2490">
            <v>186329</v>
          </cell>
          <cell r="E2490" t="str">
            <v>苗癣王抑菌膏</v>
          </cell>
          <cell r="F2490" t="str">
            <v/>
          </cell>
          <cell r="G2490" t="str">
            <v>15g</v>
          </cell>
          <cell r="H2490" t="str">
            <v>盒</v>
          </cell>
          <cell r="I2490" t="str">
            <v>江西海联生物科技有限公司</v>
          </cell>
        </row>
        <row r="2491">
          <cell r="D2491">
            <v>186335</v>
          </cell>
          <cell r="E2491" t="str">
            <v>肤王胶原草本软膏</v>
          </cell>
          <cell r="F2491" t="str">
            <v/>
          </cell>
          <cell r="G2491" t="str">
            <v>15g</v>
          </cell>
          <cell r="H2491" t="str">
            <v>盒</v>
          </cell>
          <cell r="I2491" t="str">
            <v>江西海联生物科技有限公司</v>
          </cell>
        </row>
        <row r="2492">
          <cell r="D2492">
            <v>199322</v>
          </cell>
          <cell r="E2492" t="str">
            <v>金丝皇菊</v>
          </cell>
          <cell r="F2492" t="str">
            <v/>
          </cell>
          <cell r="G2492" t="str">
            <v>28朵</v>
          </cell>
          <cell r="H2492" t="str">
            <v>盒</v>
          </cell>
          <cell r="I2492" t="str">
            <v>江西陌上花开健康产业有限公司</v>
          </cell>
        </row>
        <row r="2493">
          <cell r="D2493">
            <v>162588</v>
          </cell>
          <cell r="E2493" t="str">
            <v>冰菊杞茶</v>
          </cell>
          <cell r="F2493" t="str">
            <v/>
          </cell>
          <cell r="G2493" t="str">
            <v>60g</v>
          </cell>
          <cell r="H2493" t="str">
            <v>盒</v>
          </cell>
          <cell r="I2493" t="str">
            <v>江西四海生物科技有限公司</v>
          </cell>
        </row>
        <row r="2494">
          <cell r="D2494">
            <v>162589</v>
          </cell>
          <cell r="E2494" t="str">
            <v>冰益智茶</v>
          </cell>
          <cell r="F2494" t="str">
            <v/>
          </cell>
          <cell r="G2494" t="str">
            <v>60g</v>
          </cell>
          <cell r="H2494" t="str">
            <v>盒</v>
          </cell>
          <cell r="I2494" t="str">
            <v>江西四海生物科技有限公司</v>
          </cell>
        </row>
        <row r="2495">
          <cell r="D2495">
            <v>162590</v>
          </cell>
          <cell r="E2495" t="str">
            <v>冰菊皇茶</v>
          </cell>
          <cell r="F2495" t="str">
            <v/>
          </cell>
          <cell r="G2495" t="str">
            <v>60g</v>
          </cell>
          <cell r="H2495" t="str">
            <v>盒</v>
          </cell>
          <cell r="I2495" t="str">
            <v>江西四海生物科技有限公司</v>
          </cell>
        </row>
        <row r="2496">
          <cell r="D2496">
            <v>162591</v>
          </cell>
          <cell r="E2496" t="str">
            <v>冰银菊茶</v>
          </cell>
          <cell r="F2496" t="str">
            <v/>
          </cell>
          <cell r="G2496" t="str">
            <v>60g</v>
          </cell>
          <cell r="H2496" t="str">
            <v>盒</v>
          </cell>
          <cell r="I2496" t="str">
            <v>江西四海生物科技有限公司</v>
          </cell>
        </row>
        <row r="2497">
          <cell r="D2497">
            <v>155624</v>
          </cell>
          <cell r="E2497" t="str">
            <v>国林牌枸杞蜂蜜</v>
          </cell>
          <cell r="F2497" t="str">
            <v/>
          </cell>
          <cell r="G2497" t="str">
            <v>250g（洋槐蜂蜜）</v>
          </cell>
          <cell r="H2497" t="str">
            <v>瓶</v>
          </cell>
          <cell r="I2497" t="str">
            <v>江西蜂之屋蜂业有限公司</v>
          </cell>
        </row>
        <row r="2498">
          <cell r="D2498">
            <v>155625</v>
          </cell>
          <cell r="E2498" t="str">
            <v>国林牌枸杞蜂蜜</v>
          </cell>
          <cell r="F2498" t="str">
            <v/>
          </cell>
          <cell r="G2498" t="str">
            <v>250g（党参）</v>
          </cell>
          <cell r="H2498" t="str">
            <v>瓶</v>
          </cell>
          <cell r="I2498" t="str">
            <v>江西蜂之屋蜂业有限公司</v>
          </cell>
        </row>
        <row r="2499">
          <cell r="D2499">
            <v>161786</v>
          </cell>
          <cell r="E2499" t="str">
            <v>国林牌枸杞蜂蜜</v>
          </cell>
          <cell r="F2499" t="str">
            <v/>
          </cell>
          <cell r="G2499" t="str">
            <v>250g(椴树）</v>
          </cell>
          <cell r="H2499" t="str">
            <v>瓶</v>
          </cell>
          <cell r="I2499" t="str">
            <v>江西蜂之屋蜂业有限公司</v>
          </cell>
        </row>
        <row r="2500">
          <cell r="D2500">
            <v>161789</v>
          </cell>
          <cell r="E2500" t="str">
            <v>国林牌枸杞蜂蜜</v>
          </cell>
          <cell r="F2500" t="str">
            <v/>
          </cell>
          <cell r="G2500" t="str">
            <v>500g（250gx2瓶）（益母草）</v>
          </cell>
          <cell r="H2500" t="str">
            <v>盒</v>
          </cell>
          <cell r="I2500" t="str">
            <v>江西蜂之屋蜂业有限公司</v>
          </cell>
        </row>
        <row r="2501">
          <cell r="D2501">
            <v>161791</v>
          </cell>
          <cell r="E2501" t="str">
            <v>国林牌枸杞蜂蜜</v>
          </cell>
          <cell r="F2501" t="str">
            <v/>
          </cell>
          <cell r="G2501" t="str">
            <v>500g（250gx2瓶）（党参）</v>
          </cell>
          <cell r="H2501" t="str">
            <v>盒</v>
          </cell>
          <cell r="I2501" t="str">
            <v>江西蜂之屋蜂业有限公司</v>
          </cell>
        </row>
        <row r="2502">
          <cell r="D2502">
            <v>161792</v>
          </cell>
          <cell r="E2502" t="str">
            <v>国林牌枸杞蜂蜜</v>
          </cell>
          <cell r="F2502" t="str">
            <v/>
          </cell>
          <cell r="G2502" t="str">
            <v>500g（250gx2瓶）</v>
          </cell>
          <cell r="H2502" t="str">
            <v>盒</v>
          </cell>
          <cell r="I2502" t="str">
            <v>江西蜂之屋蜂业有限公司</v>
          </cell>
        </row>
        <row r="2503">
          <cell r="D2503">
            <v>161793</v>
          </cell>
          <cell r="E2503" t="str">
            <v>国林牌枸杞蜂蜜</v>
          </cell>
          <cell r="F2503" t="str">
            <v/>
          </cell>
          <cell r="G2503" t="str">
            <v>250g（野桂花）</v>
          </cell>
          <cell r="H2503" t="str">
            <v>瓶</v>
          </cell>
          <cell r="I2503" t="str">
            <v>江西蜂之屋蜂业有限公司</v>
          </cell>
        </row>
        <row r="2504">
          <cell r="D2504">
            <v>161794</v>
          </cell>
          <cell r="E2504" t="str">
            <v>国林牌枸杞蜂蜜</v>
          </cell>
          <cell r="F2504" t="str">
            <v/>
          </cell>
          <cell r="G2504" t="str">
            <v>250g（土黄连）</v>
          </cell>
          <cell r="H2504" t="str">
            <v>瓶</v>
          </cell>
          <cell r="I2504" t="str">
            <v>江西蜂之屋蜂业有限公司</v>
          </cell>
        </row>
        <row r="2505">
          <cell r="D2505">
            <v>161796</v>
          </cell>
          <cell r="E2505" t="str">
            <v>国林牌枸杞蜂蜜</v>
          </cell>
          <cell r="F2505" t="str">
            <v/>
          </cell>
          <cell r="G2505" t="str">
            <v>500g（250gx2瓶）（土黄连）</v>
          </cell>
          <cell r="H2505" t="str">
            <v>盒</v>
          </cell>
          <cell r="I2505" t="str">
            <v>江西蜂之屋蜂业有限公司</v>
          </cell>
        </row>
        <row r="2506">
          <cell r="D2506">
            <v>161797</v>
          </cell>
          <cell r="E2506" t="str">
            <v>国林牌枸杞蜂蜜</v>
          </cell>
          <cell r="F2506" t="str">
            <v/>
          </cell>
          <cell r="G2506" t="str">
            <v>500g（250gx2瓶）（野桂花）</v>
          </cell>
          <cell r="H2506" t="str">
            <v>盒</v>
          </cell>
          <cell r="I2506" t="str">
            <v>江西蜂之屋蜂业有限公司</v>
          </cell>
        </row>
        <row r="2507">
          <cell r="D2507">
            <v>161805</v>
          </cell>
          <cell r="E2507" t="str">
            <v>国林牌枸杞蜂蜜</v>
          </cell>
          <cell r="F2507" t="str">
            <v/>
          </cell>
          <cell r="G2507" t="str">
            <v>500g（250gx2瓶）（椴树蜂蜜）</v>
          </cell>
          <cell r="H2507" t="str">
            <v>盒</v>
          </cell>
          <cell r="I2507" t="str">
            <v>江西蜂之屋蜂业有限公司</v>
          </cell>
        </row>
        <row r="2508">
          <cell r="D2508">
            <v>161784</v>
          </cell>
          <cell r="E2508" t="str">
            <v>国林牌枸杞蜂蜜</v>
          </cell>
          <cell r="F2508" t="str">
            <v/>
          </cell>
          <cell r="G2508" t="str">
            <v>250g（野菊花）</v>
          </cell>
          <cell r="H2508" t="str">
            <v>瓶</v>
          </cell>
          <cell r="I2508" t="str">
            <v>江西蜂之屋蜂业有限公司</v>
          </cell>
        </row>
        <row r="2509">
          <cell r="D2509">
            <v>161785</v>
          </cell>
          <cell r="E2509" t="str">
            <v>国林牌枸杞蜂蜜</v>
          </cell>
          <cell r="F2509" t="str">
            <v/>
          </cell>
          <cell r="G2509" t="str">
            <v>500g（250gx2瓶）（洋槐）</v>
          </cell>
          <cell r="H2509" t="str">
            <v>盒</v>
          </cell>
          <cell r="I2509" t="str">
            <v>江西蜂之屋蜂业有限公司</v>
          </cell>
        </row>
        <row r="2510">
          <cell r="D2510">
            <v>161787</v>
          </cell>
          <cell r="E2510" t="str">
            <v>国林牌枸杞蜂蜜</v>
          </cell>
          <cell r="F2510" t="str">
            <v/>
          </cell>
          <cell r="G2510" t="str">
            <v>500g（250gx2瓶）（野菊花）</v>
          </cell>
          <cell r="H2510" t="str">
            <v>盒</v>
          </cell>
          <cell r="I2510" t="str">
            <v>江西蜂之屋蜂业有限公司</v>
          </cell>
        </row>
        <row r="2511">
          <cell r="D2511">
            <v>161788</v>
          </cell>
          <cell r="E2511" t="str">
            <v>国林牌枸杞蜂蜜</v>
          </cell>
          <cell r="F2511" t="str">
            <v/>
          </cell>
          <cell r="G2511" t="str">
            <v>500g（250gx2瓶）（枇杷）</v>
          </cell>
          <cell r="H2511" t="str">
            <v>盒</v>
          </cell>
          <cell r="I2511" t="str">
            <v>江西蜂之屋蜂业有限公司</v>
          </cell>
        </row>
        <row r="2512">
          <cell r="D2512">
            <v>34233</v>
          </cell>
          <cell r="E2512" t="str">
            <v>利胆止痛片</v>
          </cell>
          <cell r="F2512" t="str">
            <v/>
          </cell>
          <cell r="G2512" t="str">
            <v>18片x3板(薄膜衣)</v>
          </cell>
          <cell r="H2512" t="str">
            <v>盒</v>
          </cell>
          <cell r="I2512" t="str">
            <v>云南白药集团股份有限公司</v>
          </cell>
        </row>
        <row r="2513">
          <cell r="D2513">
            <v>106197</v>
          </cell>
          <cell r="E2513" t="str">
            <v>小儿七星茶颗粒</v>
          </cell>
          <cell r="F2513" t="str">
            <v/>
          </cell>
          <cell r="G2513" t="str">
            <v>7gx10袋</v>
          </cell>
          <cell r="H2513" t="str">
            <v>盒</v>
          </cell>
          <cell r="I2513" t="str">
            <v>云南白药集团股份有限公司</v>
          </cell>
        </row>
        <row r="2514">
          <cell r="D2514">
            <v>106228</v>
          </cell>
          <cell r="E2514" t="str">
            <v>小儿导赤片</v>
          </cell>
          <cell r="F2514" t="str">
            <v/>
          </cell>
          <cell r="G2514" t="str">
            <v>16片x1板</v>
          </cell>
          <cell r="H2514" t="str">
            <v>盒</v>
          </cell>
          <cell r="I2514" t="str">
            <v>云南白药集团丽江药业有限公司</v>
          </cell>
        </row>
        <row r="2515">
          <cell r="D2515">
            <v>131590</v>
          </cell>
          <cell r="E2515" t="str">
            <v>小儿解表颗粒</v>
          </cell>
          <cell r="F2515" t="str">
            <v/>
          </cell>
          <cell r="G2515" t="str">
            <v>4gx10袋</v>
          </cell>
          <cell r="H2515" t="str">
            <v>盒</v>
          </cell>
          <cell r="I2515" t="str">
            <v>云南白药集团股份有限公司</v>
          </cell>
        </row>
        <row r="2516">
          <cell r="D2516">
            <v>134061</v>
          </cell>
          <cell r="E2516" t="str">
            <v>脑心舒口服液</v>
          </cell>
          <cell r="F2516" t="str">
            <v/>
          </cell>
          <cell r="G2516" t="str">
            <v>10mlx9支</v>
          </cell>
          <cell r="H2516" t="str">
            <v>盒</v>
          </cell>
          <cell r="I2516" t="str">
            <v>云南白药集团股份有限公司</v>
          </cell>
        </row>
        <row r="2517">
          <cell r="D2517">
            <v>149867</v>
          </cell>
          <cell r="E2517" t="str">
            <v>龙牡壮骨颗粒</v>
          </cell>
          <cell r="F2517" t="str">
            <v/>
          </cell>
          <cell r="G2517" t="str">
            <v>5g×18袋</v>
          </cell>
          <cell r="H2517" t="str">
            <v>盒</v>
          </cell>
          <cell r="I2517" t="str">
            <v>健民药业集团股份有限公司</v>
          </cell>
        </row>
        <row r="2518">
          <cell r="D2518">
            <v>165155</v>
          </cell>
          <cell r="E2518" t="str">
            <v>痱子粉</v>
          </cell>
          <cell r="F2518" t="str">
            <v/>
          </cell>
          <cell r="G2518" t="str">
            <v>50g</v>
          </cell>
          <cell r="H2518" t="str">
            <v>筒</v>
          </cell>
          <cell r="I2518" t="str">
            <v>健民集团叶开泰国药(随州)有限公司(原武汉健民集团随州药业)</v>
          </cell>
        </row>
        <row r="2519">
          <cell r="D2519">
            <v>173799</v>
          </cell>
          <cell r="E2519" t="str">
            <v>时尚防护口罩</v>
          </cell>
          <cell r="F2519" t="str">
            <v/>
          </cell>
          <cell r="G2519" t="str">
            <v>3片（165mmx135mm）</v>
          </cell>
          <cell r="H2519" t="str">
            <v>袋</v>
          </cell>
          <cell r="I2519" t="str">
            <v>苏州新纶超净技术有限公司  </v>
          </cell>
        </row>
        <row r="2520">
          <cell r="D2520">
            <v>186731</v>
          </cell>
          <cell r="E2520" t="str">
            <v>医用隔离面罩</v>
          </cell>
          <cell r="F2520" t="str">
            <v/>
          </cell>
          <cell r="G2520" t="str">
            <v>13cmx16cmx3片 非灭菌型护面式I型</v>
          </cell>
          <cell r="H2520" t="str">
            <v>袋</v>
          </cell>
          <cell r="I2520" t="str">
            <v>全隆实业（嘉兴）有限公司</v>
          </cell>
        </row>
        <row r="2521">
          <cell r="D2521">
            <v>186733</v>
          </cell>
          <cell r="E2521" t="str">
            <v>医用隔离面罩</v>
          </cell>
          <cell r="F2521" t="str">
            <v/>
          </cell>
          <cell r="G2521" t="str">
            <v>11cmx13cmx3片 非灭菌型护面式III型</v>
          </cell>
          <cell r="H2521" t="str">
            <v>袋</v>
          </cell>
          <cell r="I2521" t="str">
            <v>全隆实业（嘉兴）有限公司</v>
          </cell>
        </row>
        <row r="2522">
          <cell r="D2522">
            <v>187556</v>
          </cell>
          <cell r="E2522" t="str">
            <v>医用隔离面罩</v>
          </cell>
          <cell r="F2522" t="str">
            <v/>
          </cell>
          <cell r="G2522" t="str">
            <v>13cmx16cmx2片 非灭菌型护面式I型</v>
          </cell>
          <cell r="H2522" t="str">
            <v>袋</v>
          </cell>
          <cell r="I2522" t="str">
            <v>全隆实业（嘉兴）有限公司</v>
          </cell>
        </row>
        <row r="2523">
          <cell r="D2523">
            <v>173800</v>
          </cell>
          <cell r="E2523" t="str">
            <v>医用外科口罩</v>
          </cell>
          <cell r="F2523" t="str">
            <v/>
          </cell>
          <cell r="G2523" t="str">
            <v>10只（175mmx95mm)</v>
          </cell>
          <cell r="H2523" t="str">
            <v>袋</v>
          </cell>
          <cell r="I2523" t="str">
            <v>苏州新纶超净技术有限公司  </v>
          </cell>
        </row>
        <row r="2524">
          <cell r="D2524">
            <v>168377</v>
          </cell>
          <cell r="E2524" t="str">
            <v>养生堂牌蛋白质粉固体饮料</v>
          </cell>
          <cell r="F2524" t="str">
            <v/>
          </cell>
          <cell r="G2524" t="str">
            <v>400g（10gx40包）</v>
          </cell>
          <cell r="H2524" t="str">
            <v>罐</v>
          </cell>
          <cell r="I2524" t="str">
            <v>养生堂药业有限公司</v>
          </cell>
        </row>
        <row r="2525">
          <cell r="D2525">
            <v>203762</v>
          </cell>
          <cell r="E2525" t="str">
            <v>盐酸达泊西汀片</v>
          </cell>
          <cell r="F2525" t="str">
            <v/>
          </cell>
          <cell r="G2525" t="str">
            <v>30mgx3片</v>
          </cell>
          <cell r="H2525" t="str">
            <v>盒</v>
          </cell>
          <cell r="I2525" t="str">
            <v>四川科伦药业股份有限公司</v>
          </cell>
        </row>
        <row r="2526">
          <cell r="D2526">
            <v>177998</v>
          </cell>
          <cell r="E2526" t="str">
            <v>解郁安神颗粒</v>
          </cell>
          <cell r="F2526" t="str">
            <v/>
          </cell>
          <cell r="G2526" t="str">
            <v>5gx8袋</v>
          </cell>
          <cell r="H2526" t="str">
            <v>盒</v>
          </cell>
          <cell r="I2526" t="str">
            <v/>
          </cell>
        </row>
        <row r="2527">
          <cell r="D2527">
            <v>197925</v>
          </cell>
          <cell r="E2527" t="str">
            <v>一次性使用普通医用口罩</v>
          </cell>
          <cell r="F2527" t="str">
            <v/>
          </cell>
          <cell r="G2527" t="str">
            <v>普通型  50只</v>
          </cell>
          <cell r="H2527" t="str">
            <v>盒</v>
          </cell>
          <cell r="I2527" t="str">
            <v>湖北中宝防护用品有限公司</v>
          </cell>
        </row>
        <row r="2528">
          <cell r="D2528">
            <v>202045</v>
          </cell>
          <cell r="E2528" t="str">
            <v>医用外科口罩</v>
          </cell>
          <cell r="F2528" t="str">
            <v/>
          </cell>
          <cell r="G2528" t="str">
            <v>175x95mm（中号） 10只</v>
          </cell>
          <cell r="H2528" t="str">
            <v>包</v>
          </cell>
          <cell r="I2528" t="str">
            <v>成都仁天医疗器械有限公司</v>
          </cell>
        </row>
        <row r="2529">
          <cell r="D2529">
            <v>207593</v>
          </cell>
          <cell r="E2529" t="str">
            <v>一次性使用医用外科口罩</v>
          </cell>
          <cell r="F2529" t="str">
            <v/>
          </cell>
          <cell r="G2529" t="str">
            <v>无菌型 挂耳式 1只</v>
          </cell>
          <cell r="H2529" t="str">
            <v>只</v>
          </cell>
          <cell r="I2529" t="str">
            <v>山东九尔实业集团有限公司</v>
          </cell>
        </row>
        <row r="2530">
          <cell r="D2530">
            <v>162792</v>
          </cell>
          <cell r="E2530" t="str">
            <v>脚丫爽浴足粉</v>
          </cell>
          <cell r="F2530" t="str">
            <v/>
          </cell>
          <cell r="G2530" t="str">
            <v>20gx8袋</v>
          </cell>
          <cell r="H2530" t="str">
            <v>袋</v>
          </cell>
          <cell r="I2530" t="str">
            <v>绵阳全珍堂科技有限公司</v>
          </cell>
        </row>
        <row r="2531">
          <cell r="D2531">
            <v>162793</v>
          </cell>
          <cell r="E2531" t="str">
            <v>儿童艾叶洗护包</v>
          </cell>
          <cell r="F2531" t="str">
            <v/>
          </cell>
          <cell r="G2531" t="str">
            <v>20gx8袋</v>
          </cell>
          <cell r="H2531" t="str">
            <v>袋</v>
          </cell>
          <cell r="I2531" t="str">
            <v>绵阳全珍堂科技有限公司</v>
          </cell>
        </row>
        <row r="2532">
          <cell r="D2532">
            <v>162794</v>
          </cell>
          <cell r="E2532" t="str">
            <v>红花浴足粉</v>
          </cell>
          <cell r="F2532" t="str">
            <v/>
          </cell>
          <cell r="G2532" t="str">
            <v>20gx8袋</v>
          </cell>
          <cell r="H2532" t="str">
            <v>袋</v>
          </cell>
          <cell r="I2532" t="str">
            <v>绵阳全珍堂科技有限公司</v>
          </cell>
        </row>
        <row r="2533">
          <cell r="D2533">
            <v>162795</v>
          </cell>
          <cell r="E2533" t="str">
            <v>老姜浴足粉</v>
          </cell>
          <cell r="F2533" t="str">
            <v/>
          </cell>
          <cell r="G2533" t="str">
            <v>20gx8袋</v>
          </cell>
          <cell r="H2533" t="str">
            <v>袋</v>
          </cell>
          <cell r="I2533" t="str">
            <v>绵阳全珍堂科技有限公司</v>
          </cell>
        </row>
        <row r="2534">
          <cell r="D2534">
            <v>162796</v>
          </cell>
          <cell r="E2534" t="str">
            <v>艾草浴足粉</v>
          </cell>
          <cell r="F2534" t="str">
            <v/>
          </cell>
          <cell r="G2534" t="str">
            <v>20gx8袋</v>
          </cell>
          <cell r="H2534" t="str">
            <v>袋</v>
          </cell>
          <cell r="I2534" t="str">
            <v>绵阳全珍堂科技有限公司</v>
          </cell>
        </row>
        <row r="2535">
          <cell r="D2535">
            <v>162797</v>
          </cell>
          <cell r="E2535" t="str">
            <v>玫瑰花浴足粉</v>
          </cell>
          <cell r="F2535" t="str">
            <v/>
          </cell>
          <cell r="G2535" t="str">
            <v>20gx8袋</v>
          </cell>
          <cell r="H2535" t="str">
            <v>袋</v>
          </cell>
          <cell r="I2535" t="str">
            <v>绵阳全珍堂科技有限公司</v>
          </cell>
        </row>
        <row r="2536">
          <cell r="D2536">
            <v>175576</v>
          </cell>
          <cell r="E2536" t="str">
            <v>透明质酸凝胶敷料</v>
          </cell>
          <cell r="F2536" t="str">
            <v/>
          </cell>
          <cell r="G2536" t="str">
            <v>YFG-30（30g/支）</v>
          </cell>
          <cell r="H2536" t="str">
            <v>盒</v>
          </cell>
          <cell r="I2536" t="str">
            <v>南京天纵易康生物科技股份有限公司</v>
          </cell>
        </row>
        <row r="2537">
          <cell r="D2537">
            <v>175577</v>
          </cell>
          <cell r="E2537" t="str">
            <v>透明质酸敷料</v>
          </cell>
          <cell r="F2537" t="str">
            <v/>
          </cell>
          <cell r="G2537" t="str">
            <v>5片YF(T)-C-1</v>
          </cell>
          <cell r="H2537" t="str">
            <v>盒</v>
          </cell>
          <cell r="I2537" t="str">
            <v>南京天纵易康生物科技股份有限公司</v>
          </cell>
        </row>
        <row r="2538">
          <cell r="D2538">
            <v>8165</v>
          </cell>
          <cell r="E2538" t="str">
            <v>冰王鳄油冻疮消乳膏（冻不怕）</v>
          </cell>
          <cell r="F2538" t="str">
            <v/>
          </cell>
          <cell r="G2538" t="str">
            <v>30g</v>
          </cell>
          <cell r="H2538" t="str">
            <v>盒</v>
          </cell>
          <cell r="I2538" t="str">
            <v>平舆冰王生物工程有限公司</v>
          </cell>
        </row>
        <row r="2539">
          <cell r="D2539">
            <v>130033</v>
          </cell>
          <cell r="E2539" t="str">
            <v>和田四星枣（大唐西域）</v>
          </cell>
          <cell r="F2539" t="str">
            <v/>
          </cell>
          <cell r="G2539" t="str">
            <v>500克</v>
          </cell>
          <cell r="H2539" t="str">
            <v>袋</v>
          </cell>
          <cell r="I2539" t="str">
            <v>新疆喜乐食品开发有限公司</v>
          </cell>
        </row>
        <row r="2540">
          <cell r="D2540">
            <v>130034</v>
          </cell>
          <cell r="E2540" t="str">
            <v>和田五星枣</v>
          </cell>
          <cell r="F2540" t="str">
            <v/>
          </cell>
          <cell r="G2540" t="str">
            <v>500g</v>
          </cell>
          <cell r="H2540" t="str">
            <v>袋</v>
          </cell>
          <cell r="I2540" t="str">
            <v>新疆喜乐食品开发有限公司</v>
          </cell>
        </row>
        <row r="2541">
          <cell r="D2541">
            <v>130035</v>
          </cell>
          <cell r="E2541" t="str">
            <v>和田六星枣</v>
          </cell>
          <cell r="F2541" t="str">
            <v/>
          </cell>
          <cell r="G2541" t="str">
            <v>500g</v>
          </cell>
          <cell r="H2541" t="str">
            <v>袋</v>
          </cell>
          <cell r="I2541" t="str">
            <v>新疆喜乐食品开发有限公司</v>
          </cell>
        </row>
        <row r="2542">
          <cell r="D2542">
            <v>130036</v>
          </cell>
          <cell r="E2542" t="str">
            <v>和田三星枣</v>
          </cell>
          <cell r="F2542" t="str">
            <v/>
          </cell>
          <cell r="G2542" t="str">
            <v>500g</v>
          </cell>
          <cell r="H2542" t="str">
            <v>袋</v>
          </cell>
          <cell r="I2542" t="str">
            <v>新疆喜乐食品开发有限公司</v>
          </cell>
        </row>
        <row r="2543">
          <cell r="D2543">
            <v>47246</v>
          </cell>
          <cell r="E2543" t="str">
            <v>酮康唑洗剂(采乐)</v>
          </cell>
          <cell r="F2543" t="str">
            <v/>
          </cell>
          <cell r="G2543" t="str">
            <v>1%：50ml</v>
          </cell>
          <cell r="H2543" t="str">
            <v>瓶</v>
          </cell>
          <cell r="I2543" t="str">
            <v>西安杨森制药有限公司</v>
          </cell>
        </row>
        <row r="2544">
          <cell r="D2544">
            <v>140104</v>
          </cell>
          <cell r="E2544" t="str">
            <v>注射用重组人Ⅱ型肿瘤坏死因子受体-抗体融合蛋白</v>
          </cell>
          <cell r="F2544" t="str">
            <v/>
          </cell>
          <cell r="G2544" t="str">
            <v>25mg</v>
          </cell>
          <cell r="H2544" t="str">
            <v>瓶</v>
          </cell>
          <cell r="I2544" t="str">
            <v>三生国健药业（上海）股份有限公司</v>
          </cell>
        </row>
        <row r="2545">
          <cell r="D2545">
            <v>205630</v>
          </cell>
          <cell r="E2545" t="str">
            <v>倍爱力外用延时喷剂</v>
          </cell>
          <cell r="F2545" t="str">
            <v/>
          </cell>
          <cell r="G2545" t="str">
            <v>15ml</v>
          </cell>
          <cell r="H2545" t="str">
            <v>瓶</v>
          </cell>
          <cell r="I2545" t="str">
            <v>青岛乐享回龙科技有限公司</v>
          </cell>
        </row>
        <row r="2546">
          <cell r="D2546">
            <v>162719</v>
          </cell>
          <cell r="E2546" t="str">
            <v>两个宝贝山楂片</v>
          </cell>
          <cell r="F2546" t="str">
            <v/>
          </cell>
          <cell r="G2546" t="str">
            <v>118g</v>
          </cell>
          <cell r="H2546" t="str">
            <v>罐</v>
          </cell>
          <cell r="I2546" t="str">
            <v>青州市顺丰食品有限公司</v>
          </cell>
        </row>
        <row r="2547">
          <cell r="D2547">
            <v>162720</v>
          </cell>
          <cell r="E2547" t="str">
            <v>两个宝贝山楂条</v>
          </cell>
          <cell r="F2547" t="str">
            <v/>
          </cell>
          <cell r="G2547" t="str">
            <v>118g</v>
          </cell>
          <cell r="H2547" t="str">
            <v>罐</v>
          </cell>
          <cell r="I2547" t="str">
            <v>青州市顺丰食品有限公司</v>
          </cell>
        </row>
        <row r="2548">
          <cell r="D2548">
            <v>162721</v>
          </cell>
          <cell r="E2548" t="str">
            <v>两个宝贝水晶山楂</v>
          </cell>
          <cell r="F2548" t="str">
            <v/>
          </cell>
          <cell r="G2548" t="str">
            <v>80g</v>
          </cell>
          <cell r="H2548" t="str">
            <v>袋</v>
          </cell>
          <cell r="I2548" t="str">
            <v>青州市顺丰食品有限公司</v>
          </cell>
        </row>
        <row r="2549">
          <cell r="D2549">
            <v>162722</v>
          </cell>
          <cell r="E2549" t="str">
            <v>两个宝贝山楂球</v>
          </cell>
          <cell r="F2549" t="str">
            <v/>
          </cell>
          <cell r="G2549" t="str">
            <v>118g</v>
          </cell>
          <cell r="H2549" t="str">
            <v>罐</v>
          </cell>
          <cell r="I2549" t="str">
            <v>青州市顺丰食品有限公司</v>
          </cell>
        </row>
        <row r="2550">
          <cell r="D2550">
            <v>162723</v>
          </cell>
          <cell r="E2550" t="str">
            <v>两个宝贝山楂布丁</v>
          </cell>
          <cell r="F2550" t="str">
            <v/>
          </cell>
          <cell r="G2550" t="str">
            <v>118g</v>
          </cell>
          <cell r="H2550" t="str">
            <v>罐</v>
          </cell>
          <cell r="I2550" t="str">
            <v>青州市顺丰食品有限公司</v>
          </cell>
        </row>
        <row r="2551">
          <cell r="D2551">
            <v>162724</v>
          </cell>
          <cell r="E2551" t="str">
            <v>两个宝贝功夫山楂</v>
          </cell>
          <cell r="F2551" t="str">
            <v/>
          </cell>
          <cell r="G2551" t="str">
            <v>18gx20支（草莓味）</v>
          </cell>
          <cell r="H2551" t="str">
            <v>盒</v>
          </cell>
          <cell r="I2551" t="str">
            <v>青州市顺丰食品有限公司</v>
          </cell>
        </row>
        <row r="2552">
          <cell r="D2552">
            <v>162728</v>
          </cell>
          <cell r="E2552" t="str">
            <v>两个功夫宝贝山楂</v>
          </cell>
          <cell r="F2552" t="str">
            <v/>
          </cell>
          <cell r="G2552" t="str">
            <v>18gx20支（红枣味）</v>
          </cell>
          <cell r="H2552" t="str">
            <v>盒</v>
          </cell>
          <cell r="I2552" t="str">
            <v>青州市顺丰食品有限公司</v>
          </cell>
        </row>
        <row r="2553">
          <cell r="D2553">
            <v>162729</v>
          </cell>
          <cell r="E2553" t="str">
            <v>两个宝贝功夫山楂</v>
          </cell>
          <cell r="F2553" t="str">
            <v/>
          </cell>
          <cell r="G2553" t="str">
            <v>18gx20支（蓝莓味）</v>
          </cell>
          <cell r="H2553" t="str">
            <v>盒</v>
          </cell>
          <cell r="I2553" t="str">
            <v>青州市顺丰食品有限公司</v>
          </cell>
        </row>
        <row r="2554">
          <cell r="D2554">
            <v>172637</v>
          </cell>
          <cell r="E2554" t="str">
            <v>两个宝贝山楂布丁</v>
          </cell>
          <cell r="F2554" t="str">
            <v/>
          </cell>
          <cell r="G2554" t="str">
            <v>128g
</v>
          </cell>
          <cell r="H2554" t="str">
            <v>罐</v>
          </cell>
          <cell r="I2554" t="str">
            <v>青州市顺丰食品有限公司</v>
          </cell>
        </row>
        <row r="2555">
          <cell r="D2555">
            <v>172638</v>
          </cell>
          <cell r="E2555" t="str">
            <v>两个宝贝山楂条</v>
          </cell>
          <cell r="F2555" t="str">
            <v/>
          </cell>
          <cell r="G2555" t="str">
            <v>128g（原味）</v>
          </cell>
          <cell r="H2555" t="str">
            <v>罐</v>
          </cell>
          <cell r="I2555" t="str">
            <v>青州市顺丰食品有限公司</v>
          </cell>
        </row>
        <row r="2556">
          <cell r="D2556">
            <v>172639</v>
          </cell>
          <cell r="E2556" t="str">
            <v>两个宝贝山楂片</v>
          </cell>
          <cell r="F2556" t="str">
            <v/>
          </cell>
          <cell r="G2556" t="str">
            <v>128g</v>
          </cell>
          <cell r="H2556" t="str">
            <v>罐</v>
          </cell>
          <cell r="I2556" t="str">
            <v>青州市顺丰食品有限公司</v>
          </cell>
        </row>
        <row r="2557">
          <cell r="D2557">
            <v>172640</v>
          </cell>
          <cell r="E2557" t="str">
            <v>两个宝贝山楂球</v>
          </cell>
          <cell r="F2557" t="str">
            <v/>
          </cell>
          <cell r="G2557" t="str">
            <v>128g
</v>
          </cell>
          <cell r="H2557" t="str">
            <v>罐</v>
          </cell>
          <cell r="I2557" t="str">
            <v>青州市顺丰食品有限公司</v>
          </cell>
        </row>
        <row r="2558">
          <cell r="D2558">
            <v>173111</v>
          </cell>
          <cell r="E2558" t="str">
            <v>两个宝贝山楂条</v>
          </cell>
          <cell r="F2558" t="str">
            <v/>
          </cell>
          <cell r="G2558" t="str">
            <v>128g（水蜜桃味）</v>
          </cell>
          <cell r="H2558" t="str">
            <v>罐</v>
          </cell>
          <cell r="I2558" t="str">
            <v>青州市顺丰食品有限公司</v>
          </cell>
        </row>
        <row r="2559">
          <cell r="D2559">
            <v>173112</v>
          </cell>
          <cell r="E2559" t="str">
            <v>两个宝贝山楂条</v>
          </cell>
          <cell r="F2559" t="str">
            <v/>
          </cell>
          <cell r="G2559" t="str">
            <v>128g（蓝莓味）</v>
          </cell>
          <cell r="H2559" t="str">
            <v>罐</v>
          </cell>
          <cell r="I2559" t="str">
            <v>青州市顺丰食品有限公司</v>
          </cell>
        </row>
        <row r="2560">
          <cell r="D2560">
            <v>169902</v>
          </cell>
          <cell r="E2560" t="str">
            <v>阿胶山楂</v>
          </cell>
          <cell r="F2560" t="str">
            <v/>
          </cell>
          <cell r="G2560" t="str">
            <v>100g</v>
          </cell>
          <cell r="H2560" t="str">
            <v>袋</v>
          </cell>
          <cell r="I2560" t="str">
            <v>山东宏济堂制药集团济南阿胶制品有限公司</v>
          </cell>
        </row>
        <row r="2561">
          <cell r="D2561">
            <v>155174</v>
          </cell>
          <cell r="E2561" t="str">
            <v>黑糖阿胶贡枣</v>
          </cell>
          <cell r="F2561" t="str">
            <v/>
          </cell>
          <cell r="G2561" t="str">
            <v>散装</v>
          </cell>
          <cell r="H2561" t="str">
            <v>10g</v>
          </cell>
          <cell r="I2561" t="str">
            <v>山东沾化天厨食品有限公司</v>
          </cell>
        </row>
        <row r="2562">
          <cell r="D2562">
            <v>180858</v>
          </cell>
          <cell r="E2562" t="str">
            <v>黑糖阿胶贡枣</v>
          </cell>
          <cell r="F2562" t="str">
            <v/>
          </cell>
          <cell r="G2562" t="str">
            <v>1kg</v>
          </cell>
          <cell r="H2562" t="str">
            <v>袋</v>
          </cell>
          <cell r="I2562" t="str">
            <v>山东沾化天厨食品有限公司</v>
          </cell>
        </row>
        <row r="2563">
          <cell r="D2563">
            <v>163499</v>
          </cell>
          <cell r="E2563" t="str">
            <v>硫酸氨基葡萄糖钾胶囊</v>
          </cell>
          <cell r="F2563" t="str">
            <v>留普安</v>
          </cell>
          <cell r="G2563" t="str">
            <v>0.25gx20粒</v>
          </cell>
          <cell r="H2563" t="str">
            <v>盒</v>
          </cell>
          <cell r="I2563" t="str">
            <v>山西康宝生物制品股份有限公司</v>
          </cell>
        </row>
        <row r="2564">
          <cell r="D2564">
            <v>161842</v>
          </cell>
          <cell r="E2564" t="str">
            <v>大山楂丸</v>
          </cell>
          <cell r="F2564" t="str">
            <v/>
          </cell>
          <cell r="G2564" t="str">
            <v>9gx40丸</v>
          </cell>
          <cell r="H2564" t="str">
            <v>袋</v>
          </cell>
          <cell r="I2564" t="str">
            <v>山西振东开元制药有限公司</v>
          </cell>
        </row>
        <row r="2565">
          <cell r="D2565">
            <v>99745</v>
          </cell>
          <cell r="E2565" t="str">
            <v>热炎宁合剂</v>
          </cell>
          <cell r="F2565" t="str">
            <v/>
          </cell>
          <cell r="G2565" t="str">
            <v>100ml</v>
          </cell>
          <cell r="H2565" t="str">
            <v>瓶</v>
          </cell>
          <cell r="I2565" t="str">
            <v>清华德人西安幸福制药有限公司</v>
          </cell>
        </row>
        <row r="2566">
          <cell r="D2566">
            <v>198961</v>
          </cell>
          <cell r="E2566" t="str">
            <v>医用外科口罩</v>
          </cell>
          <cell r="F2566" t="str">
            <v/>
          </cell>
          <cell r="G2566" t="str">
            <v>平面型耳挂式 175mmx95mm 10只</v>
          </cell>
          <cell r="H2566" t="str">
            <v>包</v>
          </cell>
          <cell r="I2566" t="str">
            <v>陕西沐畅医疗器械有限公司</v>
          </cell>
        </row>
        <row r="2567">
          <cell r="D2567">
            <v>204832</v>
          </cell>
          <cell r="E2567" t="str">
            <v>颈肩理疗贴</v>
          </cell>
          <cell r="F2567" t="str">
            <v>正牛贴膏（颈肩理疗贴）</v>
          </cell>
          <cell r="G2567" t="str">
            <v>10贴x1袋</v>
          </cell>
          <cell r="H2567" t="str">
            <v>盒</v>
          </cell>
          <cell r="I2567" t="str">
            <v>湖北正牛贴膏股份有限公司</v>
          </cell>
        </row>
        <row r="2568">
          <cell r="D2568">
            <v>204833</v>
          </cell>
          <cell r="E2568" t="str">
            <v>腰腿理疗贴</v>
          </cell>
          <cell r="F2568" t="str">
            <v>正牛贴膏（腰腿理疗贴）</v>
          </cell>
          <cell r="G2568" t="str">
            <v>10贴x1袋</v>
          </cell>
          <cell r="H2568" t="str">
            <v>盒</v>
          </cell>
          <cell r="I2568" t="str">
            <v>湖北正牛贴膏股份有限公司</v>
          </cell>
        </row>
        <row r="2569">
          <cell r="D2569">
            <v>144514</v>
          </cell>
          <cell r="E2569" t="str">
            <v>复方酮康唑软膏</v>
          </cell>
          <cell r="F2569" t="str">
            <v/>
          </cell>
          <cell r="G2569" t="str">
            <v>20g</v>
          </cell>
          <cell r="H2569" t="str">
            <v>支</v>
          </cell>
          <cell r="I2569" t="str">
            <v>上海宝龙药业有限公司</v>
          </cell>
        </row>
        <row r="2570">
          <cell r="D2570">
            <v>196552</v>
          </cell>
          <cell r="E2570" t="str">
            <v>益生菌粉</v>
          </cell>
          <cell r="F2570" t="str">
            <v/>
          </cell>
          <cell r="G2570" t="str">
            <v>21g(1.5gx14袋)</v>
          </cell>
          <cell r="H2570" t="str">
            <v>盒</v>
          </cell>
          <cell r="I2570" t="str">
            <v>江苏冬泽特医食品有限公司</v>
          </cell>
        </row>
        <row r="2571">
          <cell r="D2571">
            <v>180979</v>
          </cell>
          <cell r="E2571" t="str">
            <v>牛初乳咀嚼片</v>
          </cell>
          <cell r="F2571" t="str">
            <v/>
          </cell>
          <cell r="G2571" t="str">
            <v>60g(1g×60片)</v>
          </cell>
          <cell r="H2571" t="str">
            <v>盒</v>
          </cell>
          <cell r="I2571" t="str">
            <v>江苏艾兰得营养品有限公司</v>
          </cell>
        </row>
        <row r="2572">
          <cell r="D2572">
            <v>119410</v>
          </cell>
          <cell r="E2572" t="str">
            <v>绿盾PM2.5口罩</v>
          </cell>
          <cell r="F2572" t="str">
            <v/>
          </cell>
          <cell r="G2572" t="str">
            <v>S(1只)7-12岁儿童适用</v>
          </cell>
          <cell r="H2572" t="str">
            <v>盒</v>
          </cell>
          <cell r="I2572" t="str">
            <v>海门市林安安全设备实业有限公司</v>
          </cell>
        </row>
        <row r="2573">
          <cell r="D2573">
            <v>119411</v>
          </cell>
          <cell r="E2573" t="str">
            <v>绿盾PM2.5口罩</v>
          </cell>
          <cell r="F2573" t="str">
            <v/>
          </cell>
          <cell r="G2573" t="str">
            <v>L(1只)男士及脸型较大女士适用</v>
          </cell>
          <cell r="H2573" t="str">
            <v>盒</v>
          </cell>
          <cell r="I2573" t="str">
            <v>海门市林安安全设备实业有限公司</v>
          </cell>
        </row>
        <row r="2574">
          <cell r="D2574">
            <v>119413</v>
          </cell>
          <cell r="E2574" t="str">
            <v>绿盾PM2.5口罩</v>
          </cell>
          <cell r="F2574" t="str">
            <v/>
          </cell>
          <cell r="G2574" t="str">
            <v>M(1只)女士、青少年及脸型较小男士适用</v>
          </cell>
          <cell r="H2574" t="str">
            <v>盒</v>
          </cell>
          <cell r="I2574" t="str">
            <v>海门市林安安全设备实业有限公司</v>
          </cell>
        </row>
        <row r="2575">
          <cell r="D2575">
            <v>128306</v>
          </cell>
          <cell r="E2575" t="str">
            <v>绿盾PM2.5口罩</v>
          </cell>
          <cell r="F2575" t="str">
            <v/>
          </cell>
          <cell r="G2575" t="str">
            <v>XS</v>
          </cell>
          <cell r="H2575" t="str">
            <v>盒</v>
          </cell>
          <cell r="I2575" t="str">
            <v>上海兴诺康纶纤维科技股份有限公司</v>
          </cell>
        </row>
        <row r="2576">
          <cell r="D2576">
            <v>154404</v>
          </cell>
          <cell r="E2576" t="str">
            <v>绿盾M95口罩</v>
          </cell>
          <cell r="F2576" t="str">
            <v/>
          </cell>
          <cell r="G2576" t="str">
            <v>成人均码3只</v>
          </cell>
          <cell r="H2576" t="str">
            <v>盒</v>
          </cell>
          <cell r="I2576" t="str">
            <v>上海兴诺康纶纤维科技股份有限公司</v>
          </cell>
        </row>
        <row r="2577">
          <cell r="D2577">
            <v>21005</v>
          </cell>
          <cell r="E2577" t="str">
            <v>羧甲基纤维素钠滴眼液</v>
          </cell>
          <cell r="F2577" t="str">
            <v/>
          </cell>
          <cell r="G2577" t="str">
            <v>0.4ml：4mgx30支</v>
          </cell>
          <cell r="H2577" t="str">
            <v>盒</v>
          </cell>
          <cell r="I2577" t="str">
            <v>爱尔兰Allergan Pharmaceuicals</v>
          </cell>
        </row>
        <row r="2578">
          <cell r="D2578">
            <v>69240</v>
          </cell>
          <cell r="E2578" t="str">
            <v>单唾液酸四己糖神经节苷脂钠注射液</v>
          </cell>
          <cell r="F2578" t="str">
            <v/>
          </cell>
          <cell r="G2578" t="str">
            <v>2ml:20mg</v>
          </cell>
          <cell r="H2578" t="str">
            <v>支</v>
          </cell>
          <cell r="I2578" t="str">
            <v>齐鲁制药有限公司</v>
          </cell>
        </row>
        <row r="2579">
          <cell r="D2579">
            <v>97842</v>
          </cell>
          <cell r="E2579" t="str">
            <v>奥氮平片</v>
          </cell>
          <cell r="F2579" t="str">
            <v/>
          </cell>
          <cell r="G2579" t="str">
            <v>5mgx14粒</v>
          </cell>
          <cell r="H2579" t="str">
            <v>盒</v>
          </cell>
          <cell r="I2579" t="str">
            <v>江苏豪森药业集团有限公司(原:江苏豪森药业股份有限公司)</v>
          </cell>
        </row>
        <row r="2580">
          <cell r="D2580">
            <v>117379</v>
          </cell>
          <cell r="E2580" t="str">
            <v>地特胰岛素注射液</v>
          </cell>
          <cell r="F2580" t="str">
            <v/>
          </cell>
          <cell r="G2580" t="str">
            <v>300单位：3ml/支（特充）</v>
          </cell>
          <cell r="H2580" t="str">
            <v>支</v>
          </cell>
          <cell r="I2580" t="str">
            <v>(丹麦)Novo Nordisk A/S</v>
          </cell>
        </row>
        <row r="2581">
          <cell r="D2581">
            <v>118018</v>
          </cell>
          <cell r="E2581" t="str">
            <v>唑来膦酸注射液</v>
          </cell>
          <cell r="F2581" t="str">
            <v>天晴依泰</v>
          </cell>
          <cell r="G2581" t="str">
            <v>5ml:4mg</v>
          </cell>
          <cell r="H2581" t="str">
            <v>支</v>
          </cell>
          <cell r="I2581" t="str">
            <v>正大天晴药业集团股份有限公司</v>
          </cell>
        </row>
        <row r="2582">
          <cell r="D2582">
            <v>131821</v>
          </cell>
          <cell r="E2582" t="str">
            <v>注射用地西他滨</v>
          </cell>
          <cell r="F2582" t="str">
            <v>晴唯可</v>
          </cell>
          <cell r="G2582" t="str">
            <v>25mg</v>
          </cell>
          <cell r="H2582" t="str">
            <v>盒</v>
          </cell>
          <cell r="I2582" t="str">
            <v>正大天晴药业集团股份有限公司</v>
          </cell>
        </row>
        <row r="2583">
          <cell r="D2583">
            <v>138182</v>
          </cell>
          <cell r="E2583" t="str">
            <v>卡培他滨片</v>
          </cell>
          <cell r="F2583" t="str">
            <v/>
          </cell>
          <cell r="G2583" t="str">
            <v>0.5gx12片</v>
          </cell>
          <cell r="H2583" t="str">
            <v>盒</v>
          </cell>
          <cell r="I2583" t="str">
            <v>江苏恒瑞医药股份有限公司</v>
          </cell>
        </row>
        <row r="2584">
          <cell r="D2584">
            <v>139203</v>
          </cell>
          <cell r="E2584" t="str">
            <v>注射用替加环素</v>
          </cell>
          <cell r="F2584" t="str">
            <v/>
          </cell>
          <cell r="G2584" t="str">
            <v>50mg</v>
          </cell>
          <cell r="H2584" t="str">
            <v>瓶</v>
          </cell>
          <cell r="I2584" t="str">
            <v>正大天晴药业集团股份有限公司</v>
          </cell>
        </row>
        <row r="2585">
          <cell r="D2585">
            <v>139297</v>
          </cell>
          <cell r="E2585" t="str">
            <v>卡培他滨片</v>
          </cell>
          <cell r="F2585" t="str">
            <v/>
          </cell>
          <cell r="G2585" t="str">
            <v>0.5gx12片</v>
          </cell>
          <cell r="H2585" t="str">
            <v>盒</v>
          </cell>
          <cell r="I2585" t="str">
            <v>正大天晴药业集团股份有限公司</v>
          </cell>
        </row>
        <row r="2586">
          <cell r="D2586">
            <v>151999</v>
          </cell>
          <cell r="E2586" t="str">
            <v>注射用地西他滨</v>
          </cell>
          <cell r="F2586" t="str">
            <v>晴唯可</v>
          </cell>
          <cell r="G2586" t="str">
            <v>10mg</v>
          </cell>
          <cell r="H2586" t="str">
            <v>盒</v>
          </cell>
          <cell r="I2586" t="str">
            <v>正大天晴药业集团股份有限公司</v>
          </cell>
        </row>
        <row r="2587">
          <cell r="D2587">
            <v>160170</v>
          </cell>
          <cell r="E2587" t="str">
            <v>注射用比伐芦定</v>
          </cell>
          <cell r="F2587" t="str">
            <v/>
          </cell>
          <cell r="G2587" t="str">
            <v>0.25gx2瓶</v>
          </cell>
          <cell r="H2587" t="str">
            <v>盒</v>
          </cell>
          <cell r="I2587" t="str">
            <v>江苏豪森药业集团有限公司(原:江苏豪森药业股份有限公司)</v>
          </cell>
        </row>
        <row r="2588">
          <cell r="D2588">
            <v>170157</v>
          </cell>
          <cell r="E2588" t="str">
            <v>孟鲁司特钠颗粒</v>
          </cell>
          <cell r="F2588" t="str">
            <v/>
          </cell>
          <cell r="G2588" t="str">
            <v>0.5g:4mgx7袋</v>
          </cell>
          <cell r="H2588" t="str">
            <v>盒</v>
          </cell>
          <cell r="I2588" t="str">
            <v>杭州默沙东制药有限公司</v>
          </cell>
        </row>
        <row r="2589">
          <cell r="D2589">
            <v>170622</v>
          </cell>
          <cell r="E2589" t="str">
            <v>利奈唑胺葡萄糖注射液</v>
          </cell>
          <cell r="F2589" t="str">
            <v/>
          </cell>
          <cell r="G2589" t="str">
            <v>100ml0.2g：5.0g（安瓿）</v>
          </cell>
          <cell r="H2589" t="str">
            <v>瓶</v>
          </cell>
          <cell r="I2589" t="str">
            <v>正大天晴药业集团股份有限公司</v>
          </cell>
        </row>
        <row r="2590">
          <cell r="D2590">
            <v>176166</v>
          </cell>
          <cell r="E2590" t="str">
            <v>富马酸福莫特罗粉吸入剂</v>
          </cell>
          <cell r="F2590" t="str">
            <v/>
          </cell>
          <cell r="G2590" t="str">
            <v>12μgx10粒x3板</v>
          </cell>
          <cell r="H2590" t="str">
            <v>盒</v>
          </cell>
          <cell r="I2590" t="str">
            <v>正大天晴药业集团股份有限公司</v>
          </cell>
        </row>
        <row r="2591">
          <cell r="D2591">
            <v>176334</v>
          </cell>
          <cell r="E2591" t="str">
            <v>盐酸安罗替尼胶囊</v>
          </cell>
          <cell r="F2591" t="str">
            <v/>
          </cell>
          <cell r="G2591" t="str">
            <v>8mgx7粒</v>
          </cell>
          <cell r="H2591" t="str">
            <v>盒</v>
          </cell>
          <cell r="I2591" t="str">
            <v>正大天晴药业集团股份有限公司</v>
          </cell>
        </row>
        <row r="2592">
          <cell r="D2592">
            <v>176336</v>
          </cell>
          <cell r="E2592" t="str">
            <v>盐酸安罗替尼胶囊</v>
          </cell>
          <cell r="F2592" t="str">
            <v/>
          </cell>
          <cell r="G2592" t="str">
            <v>12mgx7粒</v>
          </cell>
          <cell r="H2592" t="str">
            <v>盒</v>
          </cell>
          <cell r="I2592" t="str">
            <v>正大天晴药业集团股份有限公司</v>
          </cell>
        </row>
        <row r="2593">
          <cell r="D2593">
            <v>176775</v>
          </cell>
          <cell r="E2593" t="str">
            <v>左西孟旦注射液</v>
          </cell>
          <cell r="F2593" t="str">
            <v/>
          </cell>
          <cell r="G2593" t="str">
            <v>5ml：12.5mg×1支</v>
          </cell>
          <cell r="H2593" t="str">
            <v>支</v>
          </cell>
          <cell r="I2593" t="str">
            <v>齐鲁制药有限公司</v>
          </cell>
        </row>
        <row r="2594">
          <cell r="D2594">
            <v>178159</v>
          </cell>
          <cell r="E2594" t="str">
            <v>瑷丝特兰舒缓柔护洁肤啫喱</v>
          </cell>
          <cell r="F2594" t="str">
            <v/>
          </cell>
          <cell r="G2594" t="str">
            <v>250ml</v>
          </cell>
          <cell r="H2594" t="str">
            <v>瓶</v>
          </cell>
          <cell r="I2594" t="str">
            <v>株式会社瑷丝特兰</v>
          </cell>
        </row>
        <row r="2595">
          <cell r="D2595">
            <v>178160</v>
          </cell>
          <cell r="E2595" t="str">
            <v>瑷丝特兰舒缓柔护洁肤泡沫</v>
          </cell>
          <cell r="F2595" t="str">
            <v/>
          </cell>
          <cell r="G2595" t="str">
            <v>400ml</v>
          </cell>
          <cell r="H2595" t="str">
            <v>瓶</v>
          </cell>
          <cell r="I2595" t="str">
            <v>株式会社瑷丝特兰</v>
          </cell>
        </row>
        <row r="2596">
          <cell r="D2596">
            <v>178161</v>
          </cell>
          <cell r="E2596" t="str">
            <v>瑷丝特兰舒缓柔护润肤霜</v>
          </cell>
          <cell r="F2596" t="str">
            <v/>
          </cell>
          <cell r="G2596" t="str">
            <v>100ml</v>
          </cell>
          <cell r="H2596" t="str">
            <v>瓶</v>
          </cell>
          <cell r="I2596" t="str">
            <v>株式会社瑷丝特兰</v>
          </cell>
        </row>
        <row r="2597">
          <cell r="D2597">
            <v>178162</v>
          </cell>
          <cell r="E2597" t="str">
            <v>瑷丝特兰舒缓柔护润肤乳</v>
          </cell>
          <cell r="F2597" t="str">
            <v/>
          </cell>
          <cell r="G2597" t="str">
            <v>200ml</v>
          </cell>
          <cell r="H2597" t="str">
            <v>瓶</v>
          </cell>
          <cell r="I2597" t="str">
            <v>株式会社瑷丝特兰</v>
          </cell>
        </row>
        <row r="2598">
          <cell r="D2598">
            <v>178163</v>
          </cell>
          <cell r="E2598" t="str">
            <v>瑷丝特兰舒缓柔护防晒霜SPF30/PA++</v>
          </cell>
          <cell r="F2598" t="str">
            <v/>
          </cell>
          <cell r="G2598" t="str">
            <v>60ml</v>
          </cell>
          <cell r="H2598" t="str">
            <v>瓶</v>
          </cell>
          <cell r="I2598" t="str">
            <v>株式会社瑷丝特兰</v>
          </cell>
        </row>
        <row r="2599">
          <cell r="D2599">
            <v>179469</v>
          </cell>
          <cell r="E2599" t="str">
            <v>注射用硼替佐米</v>
          </cell>
          <cell r="F2599" t="str">
            <v/>
          </cell>
          <cell r="G2599" t="str">
            <v>3.5mg</v>
          </cell>
          <cell r="H2599" t="str">
            <v>盒</v>
          </cell>
          <cell r="I2599" t="str">
            <v>正大天晴药业集团股份有限公司</v>
          </cell>
        </row>
        <row r="2600">
          <cell r="D2600">
            <v>181161</v>
          </cell>
          <cell r="E2600" t="str">
            <v>醋酸加尼瑞克注射液</v>
          </cell>
          <cell r="F2600" t="str">
            <v/>
          </cell>
          <cell r="G2600" t="str">
            <v>0.5ml;0.25mg（以加尼瑞克计）</v>
          </cell>
          <cell r="H2600" t="str">
            <v>盒</v>
          </cell>
          <cell r="I2600" t="str">
            <v>正大天晴药业集团股份有限公司</v>
          </cell>
        </row>
        <row r="2601">
          <cell r="D2601">
            <v>181449</v>
          </cell>
          <cell r="E2601" t="str">
            <v>甲磺酸阿帕替尼片</v>
          </cell>
          <cell r="F2601" t="str">
            <v/>
          </cell>
          <cell r="G2601" t="str">
            <v>0.25gx10片x3板</v>
          </cell>
          <cell r="H2601" t="str">
            <v>盒</v>
          </cell>
          <cell r="I2601" t="str">
            <v>江苏恒瑞医药股份有限公司</v>
          </cell>
        </row>
        <row r="2602">
          <cell r="D2602">
            <v>181479</v>
          </cell>
          <cell r="E2602" t="str">
            <v>肝复乐胶囊</v>
          </cell>
          <cell r="F2602" t="str">
            <v/>
          </cell>
          <cell r="G2602" t="str">
            <v>0.5gx60粒</v>
          </cell>
          <cell r="H2602" t="str">
            <v>盒</v>
          </cell>
          <cell r="I2602" t="str">
            <v>湖南九典制药有限公司</v>
          </cell>
        </row>
        <row r="2603">
          <cell r="D2603">
            <v>183996</v>
          </cell>
          <cell r="E2603" t="str">
            <v>来那度胺胶囊</v>
          </cell>
          <cell r="F2603" t="str">
            <v/>
          </cell>
          <cell r="G2603" t="str">
            <v>25mgx7粒x3板</v>
          </cell>
          <cell r="H2603" t="str">
            <v>盒</v>
          </cell>
          <cell r="I2603" t="str">
            <v>正大天晴药业集团股份有限公司</v>
          </cell>
        </row>
        <row r="2604">
          <cell r="D2604">
            <v>187388</v>
          </cell>
          <cell r="E2604" t="str">
            <v>泊沙康唑口服混悬液</v>
          </cell>
          <cell r="F2604" t="str">
            <v>诺科飞</v>
          </cell>
          <cell r="G2604" t="str">
            <v>40mg/ml</v>
          </cell>
          <cell r="H2604" t="str">
            <v>瓶</v>
          </cell>
          <cell r="I2604" t="str">
            <v>Patheon Inc.,Whitby Operations</v>
          </cell>
        </row>
        <row r="2605">
          <cell r="D2605">
            <v>188869</v>
          </cell>
          <cell r="E2605" t="str">
            <v>吉非替尼片</v>
          </cell>
          <cell r="F2605" t="str">
            <v/>
          </cell>
          <cell r="G2605" t="str">
            <v>0.25gx10片</v>
          </cell>
          <cell r="H2605" t="str">
            <v>盒</v>
          </cell>
          <cell r="I2605" t="str">
            <v>正大天晴药业集团股份有限公司</v>
          </cell>
        </row>
        <row r="2606">
          <cell r="D2606">
            <v>189557</v>
          </cell>
          <cell r="E2606" t="str">
            <v>钆塞酸二钠注射液</v>
          </cell>
          <cell r="F2606" t="str">
            <v/>
          </cell>
          <cell r="G2606" t="str">
            <v>10ml预装玻璃注射器1ml/钆塞酸二钠181.43mg</v>
          </cell>
          <cell r="H2606" t="str">
            <v>盒</v>
          </cell>
          <cell r="I2606" t="str">
            <v>正大天晴药业集团股份有限公司</v>
          </cell>
        </row>
        <row r="2607">
          <cell r="D2607">
            <v>189697</v>
          </cell>
          <cell r="E2607" t="str">
            <v>醋酸阿比特龙片</v>
          </cell>
          <cell r="F2607" t="str">
            <v/>
          </cell>
          <cell r="G2607" t="str">
            <v>0.25gx60片</v>
          </cell>
          <cell r="H2607" t="str">
            <v>瓶</v>
          </cell>
          <cell r="I2607" t="str">
            <v>正大天晴药业集团股份有限公司</v>
          </cell>
        </row>
        <row r="2608">
          <cell r="D2608">
            <v>190911</v>
          </cell>
          <cell r="E2608" t="str">
            <v>注射用醋酸卡泊芬净</v>
          </cell>
          <cell r="F2608" t="str">
            <v>天铭</v>
          </cell>
          <cell r="G2608" t="str">
            <v>70mg</v>
          </cell>
          <cell r="H2608" t="str">
            <v>盒</v>
          </cell>
          <cell r="I2608" t="str">
            <v>正大天晴药业集团股份有限公司</v>
          </cell>
        </row>
        <row r="2609">
          <cell r="D2609">
            <v>194250</v>
          </cell>
          <cell r="E2609" t="str">
            <v>注射用阿扎胞苷</v>
          </cell>
          <cell r="F2609" t="str">
            <v/>
          </cell>
          <cell r="G2609" t="str">
            <v>100mg</v>
          </cell>
          <cell r="H2609" t="str">
            <v>瓶</v>
          </cell>
          <cell r="I2609" t="str">
            <v>正大天晴药业集团股份有限公司</v>
          </cell>
        </row>
        <row r="2610">
          <cell r="D2610">
            <v>194983</v>
          </cell>
          <cell r="E2610" t="str">
            <v>注射用福沙匹坦双葡甲胺</v>
          </cell>
          <cell r="F2610" t="str">
            <v/>
          </cell>
          <cell r="G2610" t="str">
            <v>150mg</v>
          </cell>
          <cell r="H2610" t="str">
            <v>支</v>
          </cell>
          <cell r="I2610" t="str">
            <v>正大天晴药业集团股份有限公司</v>
          </cell>
        </row>
        <row r="2611">
          <cell r="D2611">
            <v>195154</v>
          </cell>
          <cell r="E2611" t="str">
            <v>培门冬酶注射液</v>
          </cell>
          <cell r="F2611" t="str">
            <v/>
          </cell>
          <cell r="G2611" t="str">
            <v>5ml:3750IU</v>
          </cell>
          <cell r="H2611" t="str">
            <v>支</v>
          </cell>
          <cell r="I2611" t="str">
            <v>江苏恒瑞医药股份有限公司</v>
          </cell>
        </row>
        <row r="2612">
          <cell r="D2612">
            <v>195204</v>
          </cell>
          <cell r="E2612" t="str">
            <v>甲磺酸阿帕替尼片</v>
          </cell>
          <cell r="F2612" t="str">
            <v>艾坦</v>
          </cell>
          <cell r="G2612" t="str">
            <v>0.425gx7片x2板</v>
          </cell>
          <cell r="H2612" t="str">
            <v>盒</v>
          </cell>
          <cell r="I2612" t="str">
            <v>江苏恒瑞医药股份有限公司</v>
          </cell>
        </row>
        <row r="2613">
          <cell r="D2613">
            <v>195208</v>
          </cell>
          <cell r="E2613" t="str">
            <v>波生坦片</v>
          </cell>
          <cell r="F2613" t="str">
            <v>全可利</v>
          </cell>
          <cell r="G2613" t="str">
            <v>125mgx56片</v>
          </cell>
          <cell r="H2613" t="str">
            <v>盒</v>
          </cell>
          <cell r="I2613" t="str">
            <v>加拿大Patheon Inc.</v>
          </cell>
        </row>
        <row r="2614">
          <cell r="D2614">
            <v>195731</v>
          </cell>
          <cell r="E2614" t="str">
            <v>注射用硫酸黏菌素</v>
          </cell>
          <cell r="F2614" t="str">
            <v/>
          </cell>
          <cell r="G2614" t="str">
            <v>50万单位</v>
          </cell>
          <cell r="H2614" t="str">
            <v>瓶</v>
          </cell>
          <cell r="I2614" t="str">
            <v>上海新亚药业有限公司</v>
          </cell>
        </row>
        <row r="2615">
          <cell r="D2615">
            <v>195827</v>
          </cell>
          <cell r="E2615" t="str">
            <v>注射用紫杉醇（白蛋白结合型）</v>
          </cell>
          <cell r="F2615" t="str">
            <v/>
          </cell>
          <cell r="G2615" t="str">
            <v>100mg</v>
          </cell>
          <cell r="H2615" t="str">
            <v>盒</v>
          </cell>
          <cell r="I2615" t="str">
            <v>齐鲁制药(海南)有限公司</v>
          </cell>
        </row>
        <row r="2616">
          <cell r="D2616">
            <v>196540</v>
          </cell>
          <cell r="E2616" t="str">
            <v>罗替高汀贴片</v>
          </cell>
          <cell r="F2616" t="str">
            <v>优普洛</v>
          </cell>
          <cell r="G2616" t="str">
            <v>9mg/20cm2 (释药量4mg/24h)x30贴</v>
          </cell>
          <cell r="H2616" t="str">
            <v>盒</v>
          </cell>
          <cell r="I2616" t="str">
            <v>德国 LTS Lohmann Therapie-Systeme AG</v>
          </cell>
        </row>
        <row r="2617">
          <cell r="D2617">
            <v>196541</v>
          </cell>
          <cell r="E2617" t="str">
            <v>罗替高汀贴片</v>
          </cell>
          <cell r="F2617" t="str">
            <v>优普洛</v>
          </cell>
          <cell r="G2617" t="str">
            <v>13.5mg/30cm2 (释药量6mg/24h)x30贴</v>
          </cell>
          <cell r="H2617" t="str">
            <v>盒</v>
          </cell>
          <cell r="I2617" t="str">
            <v>德国 LTS Lohmann Therapie-Systeme AG</v>
          </cell>
        </row>
        <row r="2618">
          <cell r="D2618">
            <v>196707</v>
          </cell>
          <cell r="E2618" t="str">
            <v>来那度胺胶囊</v>
          </cell>
          <cell r="F2618" t="str">
            <v>安显</v>
          </cell>
          <cell r="G2618" t="str">
            <v>10mgx7粒x3板</v>
          </cell>
          <cell r="H2618" t="str">
            <v>盒</v>
          </cell>
          <cell r="I2618" t="str">
            <v>正大天晴药业集团股份有限公司</v>
          </cell>
        </row>
        <row r="2619">
          <cell r="D2619">
            <v>196708</v>
          </cell>
          <cell r="E2619" t="str">
            <v>来那度胺胶囊</v>
          </cell>
          <cell r="F2619" t="str">
            <v>安显</v>
          </cell>
          <cell r="G2619" t="str">
            <v>5mgx7粒x3板</v>
          </cell>
          <cell r="H2619" t="str">
            <v>盒</v>
          </cell>
          <cell r="I2619" t="str">
            <v>正大天晴药业集团股份有限公司</v>
          </cell>
        </row>
        <row r="2620">
          <cell r="D2620">
            <v>199366</v>
          </cell>
          <cell r="E2620" t="str">
            <v>甲磺酸伊马替尼胶囊</v>
          </cell>
          <cell r="F2620" t="str">
            <v/>
          </cell>
          <cell r="G2620" t="str">
            <v>100mgx12粒x5板</v>
          </cell>
          <cell r="H2620" t="str">
            <v>盒</v>
          </cell>
          <cell r="I2620" t="str">
            <v>正大天晴药业集团股份有限公司</v>
          </cell>
        </row>
        <row r="2621">
          <cell r="D2621">
            <v>202685</v>
          </cell>
          <cell r="E2621" t="str">
            <v>贝伐珠单抗注射液</v>
          </cell>
          <cell r="F2621" t="str">
            <v>安可达</v>
          </cell>
          <cell r="G2621" t="str">
            <v>100mg:4ml</v>
          </cell>
          <cell r="H2621" t="str">
            <v>支</v>
          </cell>
          <cell r="I2621" t="str">
            <v>齐鲁制药有限公司</v>
          </cell>
        </row>
        <row r="2622">
          <cell r="D2622">
            <v>203852</v>
          </cell>
          <cell r="E2622" t="str">
            <v>恩曲他滨替诺福韦片</v>
          </cell>
          <cell r="F2622" t="str">
            <v/>
          </cell>
          <cell r="G2622" t="str">
            <v>200mg/300mgx30片</v>
          </cell>
          <cell r="H2622" t="str">
            <v>盒</v>
          </cell>
          <cell r="I2622" t="str">
            <v>正大天晴药业集团股份有限公司</v>
          </cell>
        </row>
        <row r="2623">
          <cell r="D2623">
            <v>205114</v>
          </cell>
          <cell r="E2623" t="str">
            <v>氟比洛芬酯注射液</v>
          </cell>
          <cell r="F2623" t="str">
            <v>凯纷</v>
          </cell>
          <cell r="G2623" t="str">
            <v>5ml:50mgx5支</v>
          </cell>
          <cell r="H2623" t="str">
            <v>盒</v>
          </cell>
          <cell r="I2623" t="str">
            <v>北京泰德制药股份有限公司</v>
          </cell>
        </row>
        <row r="2624">
          <cell r="D2624">
            <v>97318</v>
          </cell>
          <cell r="E2624" t="str">
            <v>头孢地尼胶囊</v>
          </cell>
          <cell r="F2624" t="str">
            <v/>
          </cell>
          <cell r="G2624" t="str">
            <v>0.1gx10粒</v>
          </cell>
          <cell r="H2624" t="str">
            <v>盒</v>
          </cell>
          <cell r="I2624" t="str">
            <v>江苏豪森药业集团有限公司(原:江苏豪森药业股份有限公司)</v>
          </cell>
        </row>
        <row r="2625">
          <cell r="D2625">
            <v>199452</v>
          </cell>
          <cell r="E2625" t="str">
            <v>盐酸曲美他嗪缓释片</v>
          </cell>
          <cell r="F2625" t="str">
            <v/>
          </cell>
          <cell r="G2625" t="str">
            <v>35mgx10片x3板</v>
          </cell>
          <cell r="H2625" t="str">
            <v>盒</v>
          </cell>
          <cell r="I2625" t="str">
            <v>江苏恒瑞医药股份有限公司</v>
          </cell>
        </row>
        <row r="2626">
          <cell r="D2626">
            <v>3282</v>
          </cell>
          <cell r="E2626" t="str">
            <v>人血白蛋白</v>
          </cell>
          <cell r="F2626" t="str">
            <v/>
          </cell>
          <cell r="G2626" t="str">
            <v>10g(20%：50ml)</v>
          </cell>
          <cell r="H2626" t="str">
            <v>瓶</v>
          </cell>
          <cell r="I2626" t="str">
            <v>四川远大蜀阳药业有限责任公司</v>
          </cell>
        </row>
        <row r="2627">
          <cell r="D2627">
            <v>139719</v>
          </cell>
          <cell r="E2627" t="str">
            <v>人血白蛋白</v>
          </cell>
          <cell r="F2627" t="str">
            <v/>
          </cell>
          <cell r="G2627" t="str">
            <v>20%25ml5g/瓶</v>
          </cell>
          <cell r="H2627" t="str">
            <v>瓶</v>
          </cell>
          <cell r="I2627" t="str">
            <v>成都蓉生药业有限公司</v>
          </cell>
        </row>
        <row r="2628">
          <cell r="D2628">
            <v>152336</v>
          </cell>
          <cell r="E2628" t="str">
            <v>固升牌维生素K2软胶囊</v>
          </cell>
          <cell r="F2628" t="str">
            <v/>
          </cell>
          <cell r="G2628" t="str">
            <v>0.5gx30粒</v>
          </cell>
          <cell r="H2628" t="str">
            <v>盒</v>
          </cell>
          <cell r="I2628" t="str">
            <v>昆明固康保健品有限公司</v>
          </cell>
        </row>
        <row r="2629">
          <cell r="D2629">
            <v>176548</v>
          </cell>
          <cell r="E2629" t="str">
            <v>固升牌维生素K2软胶囊</v>
          </cell>
          <cell r="F2629" t="str">
            <v/>
          </cell>
          <cell r="G2629" t="str">
            <v>22.5g(0.5gx45粒)</v>
          </cell>
          <cell r="H2629" t="str">
            <v>瓶</v>
          </cell>
          <cell r="I2629" t="str">
            <v>昆明固康保健品有限公司</v>
          </cell>
        </row>
        <row r="2630">
          <cell r="D2630">
            <v>62813</v>
          </cell>
          <cell r="E2630" t="str">
            <v>促黄体生成素检测试纸（胶体金免疫层析法）</v>
          </cell>
          <cell r="F2630" t="str">
            <v>淑女避孕试纸(排卵试纸)</v>
          </cell>
          <cell r="G2630" t="str">
            <v>LH-A3.0(1条装)</v>
          </cell>
          <cell r="H2630" t="str">
            <v>盒</v>
          </cell>
          <cell r="I2630" t="str">
            <v/>
          </cell>
        </row>
        <row r="2631">
          <cell r="D2631">
            <v>110701</v>
          </cell>
          <cell r="E2631" t="str">
            <v>多聚葡萄糖(益生元)</v>
          </cell>
          <cell r="F2631" t="str">
            <v/>
          </cell>
          <cell r="G2631" t="str">
            <v>450g</v>
          </cell>
          <cell r="H2631" t="str">
            <v>罐</v>
          </cell>
          <cell r="I2631" t="str">
            <v>深圳市金宝城食品有限公司</v>
          </cell>
        </row>
        <row r="2632">
          <cell r="D2632">
            <v>110702</v>
          </cell>
          <cell r="E2632" t="str">
            <v>多聚葡萄糖(钙铁锌)</v>
          </cell>
          <cell r="F2632" t="str">
            <v/>
          </cell>
          <cell r="G2632" t="str">
            <v>450g</v>
          </cell>
          <cell r="H2632" t="str">
            <v>罐</v>
          </cell>
          <cell r="I2632" t="str">
            <v>深圳市金宝城食品有限公司</v>
          </cell>
        </row>
        <row r="2633">
          <cell r="D2633">
            <v>205631</v>
          </cell>
          <cell r="E2633" t="str">
            <v>碘伏消毒液</v>
          </cell>
          <cell r="F2633" t="str">
            <v>诺洁焦点碘伏消毒液</v>
          </cell>
          <cell r="G2633" t="str">
            <v>70ml</v>
          </cell>
          <cell r="H2633" t="str">
            <v>瓶</v>
          </cell>
          <cell r="I2633" t="str">
            <v>沈阳汇翼宁消毒科技有限公司</v>
          </cell>
        </row>
        <row r="2634">
          <cell r="D2634">
            <v>92443</v>
          </cell>
          <cell r="E2634" t="str">
            <v>碳酸钙D3片(Ⅱ)</v>
          </cell>
          <cell r="F2634" t="str">
            <v/>
          </cell>
          <cell r="G2634" t="str">
            <v>0.5g:5ugx60片</v>
          </cell>
          <cell r="H2634" t="str">
            <v>盒</v>
          </cell>
          <cell r="I2634" t="str">
            <v>北京振东康远制药有限公司(原北京康远制药有限公司)</v>
          </cell>
        </row>
        <row r="2635">
          <cell r="D2635">
            <v>172774</v>
          </cell>
          <cell r="E2635" t="str">
            <v>枸橼酸氢钾钠颗粒</v>
          </cell>
          <cell r="F2635" t="str">
            <v/>
          </cell>
          <cell r="G2635" t="str">
            <v>2.5gx40袋</v>
          </cell>
          <cell r="H2635" t="str">
            <v>盒</v>
          </cell>
          <cell r="I2635" t="str">
            <v>武汉维奥制药有限公司</v>
          </cell>
        </row>
        <row r="2636">
          <cell r="D2636">
            <v>173024</v>
          </cell>
          <cell r="E2636" t="str">
            <v>乙酰半胱氨酸颗粒</v>
          </cell>
          <cell r="F2636" t="str">
            <v/>
          </cell>
          <cell r="G2636" t="str">
            <v>0.2gx8袋</v>
          </cell>
          <cell r="H2636" t="str">
            <v>盒</v>
          </cell>
          <cell r="I2636" t="str">
            <v>广东百澳药业有限公司</v>
          </cell>
        </row>
        <row r="2637">
          <cell r="D2637">
            <v>131657</v>
          </cell>
          <cell r="E2637" t="str">
            <v>蛋白琥珀酸铁口服溶液</v>
          </cell>
          <cell r="F2637" t="str">
            <v/>
          </cell>
          <cell r="G2637" t="str">
            <v>15ml:40mgx10瓶</v>
          </cell>
          <cell r="H2637" t="str">
            <v>盒</v>
          </cell>
          <cell r="I2637" t="str">
            <v>ITALFARMACO S.A.</v>
          </cell>
        </row>
        <row r="2638">
          <cell r="D2638">
            <v>179913</v>
          </cell>
          <cell r="E2638" t="str">
            <v>创伤应急包</v>
          </cell>
          <cell r="F2638" t="str">
            <v/>
          </cell>
          <cell r="G2638" t="str">
            <v>HN-006(156组件)</v>
          </cell>
          <cell r="H2638" t="str">
            <v>个</v>
          </cell>
          <cell r="I2638" t="str">
            <v>青岛海诺生物工程有限公司</v>
          </cell>
        </row>
        <row r="2639">
          <cell r="D2639">
            <v>189683</v>
          </cell>
          <cell r="E2639" t="str">
            <v>手术巾</v>
          </cell>
          <cell r="F2639" t="str">
            <v/>
          </cell>
          <cell r="G2639" t="str">
            <v>Ⅷ型 水洗（普通级）水洗纱布巾 110cmx95cm（一条装）</v>
          </cell>
          <cell r="H2639" t="str">
            <v>盒</v>
          </cell>
          <cell r="I2639" t="str">
            <v>奥美医疗用品股份有限公司</v>
          </cell>
        </row>
        <row r="2640">
          <cell r="D2640">
            <v>189691</v>
          </cell>
          <cell r="E2640" t="str">
            <v>棉签</v>
          </cell>
          <cell r="F2640" t="str">
            <v/>
          </cell>
          <cell r="G2640" t="str">
            <v>7.5cmx200支（Ⅷ型双头纸棒）</v>
          </cell>
          <cell r="H2640" t="str">
            <v>桶</v>
          </cell>
          <cell r="I2640" t="str">
            <v>奥美医疗用品股份有限公司</v>
          </cell>
        </row>
        <row r="2641">
          <cell r="D2641">
            <v>189711</v>
          </cell>
          <cell r="E2641" t="str">
            <v>手术巾</v>
          </cell>
          <cell r="F2641" t="str">
            <v/>
          </cell>
          <cell r="G2641" t="str">
            <v>Ⅶ型 水洗 带提带（普通级）方形水洗纱布巾 28cmx28cm（六条装）</v>
          </cell>
          <cell r="H2641" t="str">
            <v>盒</v>
          </cell>
          <cell r="I2641" t="str">
            <v>奥美医疗用品股份有限公司</v>
          </cell>
        </row>
        <row r="2642">
          <cell r="D2642">
            <v>206457</v>
          </cell>
          <cell r="E2642" t="str">
            <v>便携式药盒</v>
          </cell>
          <cell r="F2642" t="str">
            <v/>
          </cell>
          <cell r="G2642" t="str">
            <v>10.5cmx2.5cmx7cm（1只）</v>
          </cell>
          <cell r="H2642" t="str">
            <v>盒</v>
          </cell>
          <cell r="I2642" t="str">
            <v>青岛海诺生物工程有限公司</v>
          </cell>
        </row>
        <row r="2643">
          <cell r="D2643">
            <v>208442</v>
          </cell>
          <cell r="E2643" t="str">
            <v>一次性使用医用口罩</v>
          </cell>
          <cell r="F2643" t="str">
            <v/>
          </cell>
          <cell r="G2643" t="str">
            <v>脱脂纱布型 挂耳式 18cmx14cm-16层 1只</v>
          </cell>
          <cell r="H2643" t="str">
            <v>袋</v>
          </cell>
          <cell r="I2643" t="str">
            <v>湖北省潜江市江赫医用材料有限公司</v>
          </cell>
        </row>
        <row r="2644">
          <cell r="D2644">
            <v>208949</v>
          </cell>
          <cell r="E2644" t="str">
            <v>检查手套</v>
          </cell>
          <cell r="F2644" t="str">
            <v/>
          </cell>
          <cell r="G2644" t="str">
            <v>PE型 中号（M）100只 </v>
          </cell>
          <cell r="H2644" t="str">
            <v>袋</v>
          </cell>
          <cell r="I2644" t="str">
            <v>湖北省潜江市江赫医用材料有限公司</v>
          </cell>
        </row>
        <row r="2645">
          <cell r="D2645">
            <v>163280</v>
          </cell>
          <cell r="E2645" t="str">
            <v>蒲地蓝消炎片</v>
          </cell>
          <cell r="F2645" t="str">
            <v/>
          </cell>
          <cell r="G2645" t="str">
            <v>0.3gx20片x4板(薄膜衣片)</v>
          </cell>
          <cell r="H2645" t="str">
            <v>盒</v>
          </cell>
          <cell r="I2645" t="str">
            <v>湖南方盛制药股份有限公司(原:湖南方盛制药有限公司)</v>
          </cell>
        </row>
        <row r="2646">
          <cell r="D2646">
            <v>157606</v>
          </cell>
          <cell r="E2646" t="str">
            <v>维生素C软糖</v>
          </cell>
          <cell r="F2646" t="str">
            <v/>
          </cell>
          <cell r="G2646" t="str">
            <v>75g（2.5gx30粒）</v>
          </cell>
          <cell r="H2646" t="str">
            <v>盒</v>
          </cell>
          <cell r="I2646" t="str">
            <v>仙乐健康科技股份有限公司</v>
          </cell>
        </row>
        <row r="2647">
          <cell r="D2647">
            <v>157607</v>
          </cell>
          <cell r="E2647" t="str">
            <v>维生素C软糖</v>
          </cell>
          <cell r="F2647" t="str">
            <v/>
          </cell>
          <cell r="G2647" t="str">
            <v>150g（2.5gx60粒）</v>
          </cell>
          <cell r="H2647" t="str">
            <v>盒</v>
          </cell>
          <cell r="I2647" t="str">
            <v>仙乐健康科技股份有限公司</v>
          </cell>
        </row>
        <row r="2648">
          <cell r="D2648">
            <v>157608</v>
          </cell>
          <cell r="E2648" t="str">
            <v>维生素AD软糖</v>
          </cell>
          <cell r="F2648" t="str">
            <v/>
          </cell>
          <cell r="G2648" t="str">
            <v>75g(2.5gx30粒)</v>
          </cell>
          <cell r="H2648" t="str">
            <v>盒</v>
          </cell>
          <cell r="I2648" t="str">
            <v>仙乐健康科技股份有限公司</v>
          </cell>
        </row>
        <row r="2649">
          <cell r="D2649">
            <v>157609</v>
          </cell>
          <cell r="E2649" t="str">
            <v>钙软糖</v>
          </cell>
          <cell r="F2649" t="str">
            <v/>
          </cell>
          <cell r="G2649" t="str">
            <v>168g（2.8gx60粒）</v>
          </cell>
          <cell r="H2649" t="str">
            <v>盒</v>
          </cell>
          <cell r="I2649" t="str">
            <v>仙乐健康科技股份有限公司</v>
          </cell>
        </row>
        <row r="2650">
          <cell r="D2650">
            <v>157611</v>
          </cell>
          <cell r="E2650" t="str">
            <v>维生素AD软糖</v>
          </cell>
          <cell r="F2650" t="str">
            <v/>
          </cell>
          <cell r="G2650" t="str">
            <v>150g(2.5x60粒）</v>
          </cell>
          <cell r="H2650" t="str">
            <v>盒</v>
          </cell>
          <cell r="I2650" t="str">
            <v>仙乐健康科技股份有限公司</v>
          </cell>
        </row>
        <row r="2651">
          <cell r="D2651">
            <v>157612</v>
          </cell>
          <cell r="E2651" t="str">
            <v>钙软糖</v>
          </cell>
          <cell r="F2651" t="str">
            <v/>
          </cell>
          <cell r="G2651" t="str">
            <v>84g（2.8gx30粒）</v>
          </cell>
          <cell r="H2651" t="str">
            <v>盒</v>
          </cell>
          <cell r="I2651" t="str">
            <v>仙乐健康科技股份有限公司</v>
          </cell>
        </row>
        <row r="2652">
          <cell r="D2652">
            <v>159502</v>
          </cell>
          <cell r="E2652" t="str">
            <v>钙软糖</v>
          </cell>
          <cell r="F2652" t="str">
            <v/>
          </cell>
          <cell r="G2652" t="str">
            <v>33.6g（2.8gx12粒）</v>
          </cell>
          <cell r="H2652" t="str">
            <v>盒</v>
          </cell>
          <cell r="I2652" t="str">
            <v>仙乐健康科技股份有限公司</v>
          </cell>
        </row>
        <row r="2653">
          <cell r="D2653">
            <v>159504</v>
          </cell>
          <cell r="E2653" t="str">
            <v>维生素AD软糖</v>
          </cell>
          <cell r="F2653" t="str">
            <v/>
          </cell>
          <cell r="G2653" t="str">
            <v>30g（2.5gx12粒）</v>
          </cell>
          <cell r="H2653" t="str">
            <v>盒</v>
          </cell>
          <cell r="I2653" t="str">
            <v>仙乐健康科技股份有限公司</v>
          </cell>
        </row>
        <row r="2654">
          <cell r="D2654">
            <v>159505</v>
          </cell>
          <cell r="E2654" t="str">
            <v>维生素C软糖</v>
          </cell>
          <cell r="F2654" t="str">
            <v/>
          </cell>
          <cell r="G2654" t="str">
            <v>30g（2.5gx12粒）</v>
          </cell>
          <cell r="H2654" t="str">
            <v>盒</v>
          </cell>
          <cell r="I2654" t="str">
            <v>仙乐健康科技股份有限公司</v>
          </cell>
        </row>
        <row r="2655">
          <cell r="D2655">
            <v>87428</v>
          </cell>
          <cell r="E2655" t="str">
            <v>丹葶肺心颗粒</v>
          </cell>
          <cell r="F2655" t="str">
            <v/>
          </cell>
          <cell r="G2655" t="str">
            <v>10gx10袋</v>
          </cell>
          <cell r="H2655" t="str">
            <v>盒</v>
          </cell>
          <cell r="I2655" t="str">
            <v>吉林万通药业有限公司</v>
          </cell>
        </row>
        <row r="2656">
          <cell r="D2656">
            <v>8355</v>
          </cell>
          <cell r="E2656" t="str">
            <v>石斛夜光丸</v>
          </cell>
          <cell r="F2656" t="str">
            <v/>
          </cell>
          <cell r="G2656" t="str">
            <v>24g</v>
          </cell>
          <cell r="H2656" t="str">
            <v>瓶</v>
          </cell>
          <cell r="I2656" t="str">
            <v>湖北诺得胜制药有限公司</v>
          </cell>
        </row>
        <row r="2657">
          <cell r="D2657">
            <v>35548</v>
          </cell>
          <cell r="E2657" t="str">
            <v>罗格列酮片</v>
          </cell>
          <cell r="F2657" t="str">
            <v/>
          </cell>
          <cell r="G2657" t="str">
            <v>4mgx7片x2板</v>
          </cell>
          <cell r="H2657" t="str">
            <v>盒</v>
          </cell>
          <cell r="I2657" t="str">
            <v>成都恒瑞制药有限公司</v>
          </cell>
        </row>
        <row r="2658">
          <cell r="D2658">
            <v>43160</v>
          </cell>
          <cell r="E2658" t="str">
            <v>阿咖酚散</v>
          </cell>
          <cell r="F2658" t="str">
            <v/>
          </cell>
          <cell r="G2658" t="str">
            <v>100包(0.3g:0.3g:50mg)</v>
          </cell>
          <cell r="H2658" t="str">
            <v>盒</v>
          </cell>
          <cell r="I2658" t="str">
            <v>重庆申高生化制药有限公司(原：重庆荣高生化制药)</v>
          </cell>
        </row>
        <row r="2659">
          <cell r="D2659">
            <v>50250</v>
          </cell>
          <cell r="E2659" t="str">
            <v>感冒解毒颗粒</v>
          </cell>
          <cell r="F2659" t="str">
            <v/>
          </cell>
          <cell r="G2659" t="str">
            <v>5gx9袋</v>
          </cell>
          <cell r="H2659" t="str">
            <v>盒</v>
          </cell>
          <cell r="I2659" t="str">
            <v>黑龙江中医研究院制药</v>
          </cell>
        </row>
        <row r="2660">
          <cell r="D2660">
            <v>62182</v>
          </cell>
          <cell r="E2660" t="str">
            <v>山梨醇（供口服用）</v>
          </cell>
          <cell r="F2660" t="str">
            <v/>
          </cell>
          <cell r="G2660" t="str">
            <v>6gx10袋</v>
          </cell>
          <cell r="H2660" t="str">
            <v>盒</v>
          </cell>
          <cell r="I2660" t="str">
            <v>宜昌人福药业有限责任公司</v>
          </cell>
        </row>
        <row r="2661">
          <cell r="D2661">
            <v>93953</v>
          </cell>
          <cell r="E2661" t="str">
            <v>快胃舒肝丸</v>
          </cell>
          <cell r="F2661" t="str">
            <v/>
          </cell>
          <cell r="G2661" t="str">
            <v>6gx6袋(水丸)</v>
          </cell>
          <cell r="H2661" t="str">
            <v>盒</v>
          </cell>
          <cell r="I2661" t="str">
            <v>北京同仁堂天然药物(唐山)有限公司</v>
          </cell>
        </row>
        <row r="2662">
          <cell r="D2662">
            <v>100104</v>
          </cell>
          <cell r="E2662" t="str">
            <v>苯磺酸氨氯地平片</v>
          </cell>
          <cell r="F2662" t="str">
            <v/>
          </cell>
          <cell r="G2662" t="str">
            <v>5mgx14片x2板</v>
          </cell>
          <cell r="H2662" t="str">
            <v>盒</v>
          </cell>
          <cell r="I2662" t="str">
            <v>山东方明药业有限公司</v>
          </cell>
        </row>
        <row r="2663">
          <cell r="D2663">
            <v>114640</v>
          </cell>
          <cell r="E2663" t="str">
            <v>风油精</v>
          </cell>
          <cell r="F2663" t="str">
            <v/>
          </cell>
          <cell r="G2663" t="str">
            <v>9ml
</v>
          </cell>
          <cell r="H2663" t="str">
            <v>支</v>
          </cell>
          <cell r="I2663" t="str">
            <v>漳州水仙药业有限公司</v>
          </cell>
        </row>
        <row r="2664">
          <cell r="D2664">
            <v>152133</v>
          </cell>
          <cell r="E2664" t="str">
            <v>金银花颗粒</v>
          </cell>
          <cell r="F2664" t="str">
            <v>JYHKL</v>
          </cell>
          <cell r="G2664" t="str">
            <v>10gx20袋</v>
          </cell>
          <cell r="H2664" t="str">
            <v>袋</v>
          </cell>
          <cell r="I2664" t="str">
            <v>四川森科制药有限公司</v>
          </cell>
        </row>
        <row r="2665">
          <cell r="D2665">
            <v>194331</v>
          </cell>
          <cell r="E2665" t="str">
            <v>板蓝根颗粒</v>
          </cell>
          <cell r="F2665" t="str">
            <v/>
          </cell>
          <cell r="G2665" t="str">
            <v>3gx30袋</v>
          </cell>
          <cell r="H2665" t="str">
            <v>袋</v>
          </cell>
          <cell r="I2665" t="str">
            <v>广西宝瑞坦制药有限公司</v>
          </cell>
        </row>
        <row r="2666">
          <cell r="D2666">
            <v>196918</v>
          </cell>
          <cell r="E2666" t="str">
            <v>精久牌免洗手消毒液</v>
          </cell>
          <cell r="F2666" t="str">
            <v/>
          </cell>
          <cell r="G2666" t="str">
            <v>500ml</v>
          </cell>
          <cell r="H2666" t="str">
            <v>瓶</v>
          </cell>
          <cell r="I2666" t="str">
            <v>四川蓉康世圣药业有限责任公司新都分公司</v>
          </cell>
        </row>
        <row r="2667">
          <cell r="D2667">
            <v>58670</v>
          </cell>
          <cell r="E2667" t="str">
            <v>竹沥胶囊</v>
          </cell>
          <cell r="F2667" t="str">
            <v/>
          </cell>
          <cell r="G2667" t="str">
            <v>0.3g×24粒</v>
          </cell>
          <cell r="H2667" t="str">
            <v>盒</v>
          </cell>
          <cell r="I2667" t="str">
            <v>四川奥邦药业有限公司</v>
          </cell>
        </row>
        <row r="2668">
          <cell r="D2668">
            <v>2341</v>
          </cell>
          <cell r="E2668" t="str">
            <v>咳特灵胶囊</v>
          </cell>
          <cell r="F2668" t="str">
            <v/>
          </cell>
          <cell r="G2668" t="str">
            <v>24粒</v>
          </cell>
          <cell r="H2668" t="str">
            <v>盒</v>
          </cell>
          <cell r="I2668" t="str">
            <v>广州白云山制药股份有限公司广州白云山制药总厂</v>
          </cell>
        </row>
        <row r="2669">
          <cell r="D2669">
            <v>5102</v>
          </cell>
          <cell r="E2669" t="str">
            <v>氨林酚咖胶囊(去痛胶囊)</v>
          </cell>
          <cell r="F2669" t="str">
            <v/>
          </cell>
          <cell r="G2669" t="str">
            <v>12粒</v>
          </cell>
          <cell r="H2669" t="str">
            <v>盒</v>
          </cell>
          <cell r="I2669" t="str">
            <v>重庆迪康长江制药有限公司</v>
          </cell>
        </row>
        <row r="2670">
          <cell r="D2670">
            <v>30563</v>
          </cell>
          <cell r="E2670" t="str">
            <v>蛇胆川贝液</v>
          </cell>
          <cell r="F2670" t="str">
            <v/>
          </cell>
          <cell r="G2670" t="str">
            <v>10mlx6支</v>
          </cell>
          <cell r="H2670" t="str">
            <v>盒</v>
          </cell>
          <cell r="I2670" t="str">
            <v>重庆东方药业股份有限公司</v>
          </cell>
        </row>
        <row r="2671">
          <cell r="D2671">
            <v>40407</v>
          </cell>
          <cell r="E2671" t="str">
            <v>伤筋正骨酊</v>
          </cell>
          <cell r="F2671" t="str">
            <v/>
          </cell>
          <cell r="G2671" t="str">
            <v>12ml</v>
          </cell>
          <cell r="H2671" t="str">
            <v>瓶</v>
          </cell>
          <cell r="I2671" t="str">
            <v>贵州盛世龙方制药股份有限公司</v>
          </cell>
        </row>
        <row r="2672">
          <cell r="D2672">
            <v>74390</v>
          </cell>
          <cell r="E2672" t="str">
            <v>仙泉凝水保湿霜(片仔癀)</v>
          </cell>
          <cell r="F2672" t="str">
            <v/>
          </cell>
          <cell r="G2672" t="str">
            <v>50g(清爽型)</v>
          </cell>
          <cell r="H2672" t="str">
            <v>瓶</v>
          </cell>
          <cell r="I2672" t="str">
            <v>科丝美诗(中国)化妆品有限公司</v>
          </cell>
        </row>
        <row r="2673">
          <cell r="D2673">
            <v>74411</v>
          </cell>
          <cell r="E2673" t="str">
            <v>片仔癀灵芝臻养按摩洁肤乳</v>
          </cell>
          <cell r="F2673" t="str">
            <v/>
          </cell>
          <cell r="G2673" t="str">
            <v>100ml</v>
          </cell>
          <cell r="H2673" t="str">
            <v>瓶</v>
          </cell>
          <cell r="I2673" t="str">
            <v>科丝美诗(中国)化妆品有限公司</v>
          </cell>
        </row>
        <row r="2674">
          <cell r="D2674">
            <v>90388</v>
          </cell>
          <cell r="E2674" t="str">
            <v>津力达颗粒</v>
          </cell>
          <cell r="F2674" t="str">
            <v/>
          </cell>
          <cell r="G2674" t="str">
            <v>9gx9袋</v>
          </cell>
          <cell r="H2674" t="str">
            <v>盒</v>
          </cell>
          <cell r="I2674" t="str">
            <v>石家庄以岭药业股份有限公司</v>
          </cell>
        </row>
        <row r="2675">
          <cell r="D2675">
            <v>92205</v>
          </cell>
          <cell r="E2675" t="str">
            <v>复合肽营养饮品Ⅱ型（初元）</v>
          </cell>
          <cell r="F2675" t="str">
            <v/>
          </cell>
          <cell r="G2675" t="str">
            <v>100mlx5瓶</v>
          </cell>
          <cell r="H2675" t="str">
            <v>盒</v>
          </cell>
          <cell r="I2675" t="str">
            <v>江中药业股份有限公司</v>
          </cell>
        </row>
        <row r="2676">
          <cell r="D2676">
            <v>100874</v>
          </cell>
          <cell r="E2676" t="str">
            <v>蛇胆陈皮胶囊</v>
          </cell>
          <cell r="F2676" t="str">
            <v/>
          </cell>
          <cell r="G2676" t="str">
            <v>0.3gx36粒</v>
          </cell>
          <cell r="H2676" t="str">
            <v>盒</v>
          </cell>
          <cell r="I2676" t="str">
            <v>芜湖绿叶制药有限公司</v>
          </cell>
        </row>
        <row r="2677">
          <cell r="D2677">
            <v>101859</v>
          </cell>
          <cell r="E2677" t="str">
            <v>益肝灵片</v>
          </cell>
          <cell r="F2677" t="str">
            <v/>
          </cell>
          <cell r="G2677" t="str">
            <v>77mgx20片x3板(薄膜衣)</v>
          </cell>
          <cell r="H2677" t="str">
            <v>盒</v>
          </cell>
          <cell r="I2677" t="str">
            <v>四川志远广和制药有限公司</v>
          </cell>
        </row>
        <row r="2678">
          <cell r="D2678">
            <v>104651</v>
          </cell>
          <cell r="E2678" t="str">
            <v>金匮肾气丸</v>
          </cell>
          <cell r="F2678" t="str">
            <v/>
          </cell>
          <cell r="G2678" t="str">
            <v>5gx10袋(水蜜丸)</v>
          </cell>
          <cell r="H2678" t="str">
            <v>盒</v>
          </cell>
          <cell r="I2678" t="str">
            <v>天津天士力(辽宁)制药有限责任公司(原辽宁仙鹤制药)</v>
          </cell>
        </row>
        <row r="2679">
          <cell r="D2679">
            <v>114657</v>
          </cell>
          <cell r="E2679" t="str">
            <v>丹参片</v>
          </cell>
          <cell r="F2679" t="str">
            <v/>
          </cell>
          <cell r="G2679" t="str">
            <v>60片（薄膜衣）</v>
          </cell>
          <cell r="H2679" t="str">
            <v>盒</v>
          </cell>
          <cell r="I2679" t="str">
            <v>雷允上药业集团有限公司</v>
          </cell>
        </row>
        <row r="2680">
          <cell r="D2680">
            <v>152525</v>
          </cell>
          <cell r="E2680" t="str">
            <v>祛黄无暇润白精萃水</v>
          </cell>
          <cell r="F2680" t="str">
            <v/>
          </cell>
          <cell r="G2680" t="str">
            <v>120ml</v>
          </cell>
          <cell r="H2680" t="str">
            <v>瓶</v>
          </cell>
          <cell r="I2680" t="str">
            <v>福建片仔癀化妆品有限公司</v>
          </cell>
        </row>
        <row r="2681">
          <cell r="D2681">
            <v>152527</v>
          </cell>
          <cell r="E2681" t="str">
            <v>片仔癀无暇晶透焕采洁面乳</v>
          </cell>
          <cell r="F2681" t="str">
            <v/>
          </cell>
          <cell r="G2681" t="str">
            <v>100g</v>
          </cell>
          <cell r="H2681" t="str">
            <v>瓶</v>
          </cell>
          <cell r="I2681" t="str">
            <v>福建片仔癀化妆品有限公司</v>
          </cell>
        </row>
        <row r="2682">
          <cell r="D2682">
            <v>152528</v>
          </cell>
          <cell r="E2682" t="str">
            <v>祛黄无暇润白雪融霜</v>
          </cell>
          <cell r="F2682" t="str">
            <v/>
          </cell>
          <cell r="G2682" t="str">
            <v>50g</v>
          </cell>
          <cell r="H2682" t="str">
            <v>瓶</v>
          </cell>
          <cell r="I2682" t="str">
            <v>福建片仔癀化妆品有限公司</v>
          </cell>
        </row>
        <row r="2683">
          <cell r="D2683">
            <v>152660</v>
          </cell>
          <cell r="E2683" t="str">
            <v>片仔癀牌无暇润白精华乳（滋润型）</v>
          </cell>
          <cell r="F2683" t="str">
            <v/>
          </cell>
          <cell r="G2683" t="str">
            <v>80ml</v>
          </cell>
          <cell r="H2683" t="str">
            <v>瓶</v>
          </cell>
          <cell r="I2683" t="str">
            <v>福建片仔癀化妆品有限公司</v>
          </cell>
        </row>
        <row r="2684">
          <cell r="D2684">
            <v>152673</v>
          </cell>
          <cell r="E2684" t="str">
            <v>祛黄无暇润白精华液</v>
          </cell>
          <cell r="F2684" t="str">
            <v/>
          </cell>
          <cell r="G2684" t="str">
            <v>40ml</v>
          </cell>
          <cell r="H2684" t="str">
            <v>瓶</v>
          </cell>
          <cell r="I2684" t="str">
            <v>福建片仔癀化妆品有限公司</v>
          </cell>
        </row>
        <row r="2685">
          <cell r="D2685">
            <v>178364</v>
          </cell>
          <cell r="E2685" t="str">
            <v>片仔癀牌仙泉凝水保湿霜</v>
          </cell>
          <cell r="F2685" t="str">
            <v/>
          </cell>
          <cell r="G2685" t="str">
            <v>50g</v>
          </cell>
          <cell r="H2685" t="str">
            <v>盒</v>
          </cell>
          <cell r="I2685" t="str">
            <v>福建片仔癀化妆品有限公司</v>
          </cell>
        </row>
        <row r="2686">
          <cell r="D2686">
            <v>178919</v>
          </cell>
          <cell r="E2686" t="str">
            <v>必达净女性抑菌洗液</v>
          </cell>
          <cell r="F2686" t="str">
            <v/>
          </cell>
          <cell r="G2686" t="str">
            <v>100ml</v>
          </cell>
          <cell r="H2686" t="str">
            <v>盒</v>
          </cell>
          <cell r="I2686" t="str">
            <v>萌蒂分销股份有限公司菲律宾分公司</v>
          </cell>
        </row>
        <row r="2687">
          <cell r="D2687">
            <v>180469</v>
          </cell>
          <cell r="E2687" t="str">
            <v>辛芩片</v>
          </cell>
          <cell r="F2687" t="str">
            <v/>
          </cell>
          <cell r="G2687" t="str">
            <v>0.8g×12片×2板</v>
          </cell>
          <cell r="H2687" t="str">
            <v>盒</v>
          </cell>
          <cell r="I2687" t="str">
            <v>国药集团宜宾制药有限责任公司</v>
          </cell>
        </row>
        <row r="2688">
          <cell r="D2688">
            <v>180988</v>
          </cell>
          <cell r="E2688" t="str">
            <v>一次性使用医用口罩</v>
          </cell>
          <cell r="F2688" t="str">
            <v/>
          </cell>
          <cell r="G2688" t="str">
            <v>10只（1只独立包装）普通热合型17.5x9.5cm-3ply</v>
          </cell>
          <cell r="H2688" t="str">
            <v>袋</v>
          </cell>
          <cell r="I2688" t="str">
            <v>湖北科力迪防护用品有限公司</v>
          </cell>
        </row>
        <row r="2689">
          <cell r="D2689">
            <v>186416</v>
          </cell>
          <cell r="E2689" t="str">
            <v>风油精</v>
          </cell>
          <cell r="F2689" t="str">
            <v/>
          </cell>
          <cell r="G2689" t="str">
            <v>6ml</v>
          </cell>
          <cell r="H2689" t="str">
            <v>瓶</v>
          </cell>
          <cell r="I2689" t="str">
            <v>广东一力集团制药股份有限公司(广东一力集团制药有限公司)</v>
          </cell>
        </row>
        <row r="2690">
          <cell r="D2690">
            <v>186433</v>
          </cell>
          <cell r="E2690" t="str">
            <v>风油精</v>
          </cell>
          <cell r="F2690" t="str">
            <v/>
          </cell>
          <cell r="G2690" t="str">
            <v>9ml</v>
          </cell>
          <cell r="H2690" t="str">
            <v>瓶</v>
          </cell>
          <cell r="I2690" t="str">
            <v>广东一力集团制药股份有限公司(广东一力集团制药有限公司)</v>
          </cell>
        </row>
        <row r="2691">
          <cell r="D2691">
            <v>186575</v>
          </cell>
          <cell r="E2691" t="str">
            <v>纳米弹力袜绷带</v>
          </cell>
          <cell r="F2691" t="str">
            <v>纳米抑菌除臭袜</v>
          </cell>
          <cell r="G2691" t="str">
            <v>21cmx1双</v>
          </cell>
          <cell r="H2691" t="str">
            <v>盒</v>
          </cell>
          <cell r="I2691" t="str">
            <v>山西海清源生物科技有限公司</v>
          </cell>
        </row>
        <row r="2692">
          <cell r="D2692">
            <v>187555</v>
          </cell>
          <cell r="E2692" t="str">
            <v>百癣夏塔热片</v>
          </cell>
          <cell r="F2692" t="str">
            <v/>
          </cell>
          <cell r="G2692" t="str">
            <v>0.3gx12片x2板</v>
          </cell>
          <cell r="H2692" t="str">
            <v>盒</v>
          </cell>
          <cell r="I2692" t="str">
            <v>新奇康药业股份有限公司（原新疆奇康哈博维药股份有限公司）</v>
          </cell>
        </row>
        <row r="2693">
          <cell r="D2693">
            <v>197294</v>
          </cell>
          <cell r="E2693" t="str">
            <v>金莲花口服液</v>
          </cell>
          <cell r="F2693" t="str">
            <v/>
          </cell>
          <cell r="G2693" t="str">
            <v>10mlx6支</v>
          </cell>
          <cell r="H2693" t="str">
            <v>盒</v>
          </cell>
          <cell r="I2693" t="str">
            <v>国药集团宜宾制药有限责任公司</v>
          </cell>
        </row>
        <row r="2694">
          <cell r="D2694">
            <v>198811</v>
          </cell>
          <cell r="E2694" t="str">
            <v>一次性使用医用口罩</v>
          </cell>
          <cell r="F2694" t="str">
            <v/>
          </cell>
          <cell r="G2694" t="str">
            <v>普通热合型 普通级 17.5cmx9.5cm-3ply 25只</v>
          </cell>
          <cell r="H2694" t="str">
            <v>盒</v>
          </cell>
          <cell r="I2694" t="str">
            <v>湖北科力迪防护用品有限公司</v>
          </cell>
        </row>
        <row r="2695">
          <cell r="D2695">
            <v>200540</v>
          </cell>
          <cell r="E2695" t="str">
            <v>枣仁安神液</v>
          </cell>
          <cell r="F2695" t="str">
            <v/>
          </cell>
          <cell r="G2695" t="str">
            <v>10mlx7支</v>
          </cell>
          <cell r="H2695" t="str">
            <v>盒</v>
          </cell>
          <cell r="I2695" t="str">
            <v>国药集团宜宾制药有限责任公司</v>
          </cell>
        </row>
        <row r="2696">
          <cell r="D2696">
            <v>180732</v>
          </cell>
          <cell r="E2696" t="str">
            <v>干耳喷剂</v>
          </cell>
          <cell r="F2696" t="str">
            <v/>
          </cell>
          <cell r="G2696" t="str">
            <v>30ml</v>
          </cell>
          <cell r="H2696" t="str">
            <v>盒</v>
          </cell>
          <cell r="I2696" t="str">
            <v>成都安蒂康生物科技有限公司  </v>
          </cell>
        </row>
        <row r="2697">
          <cell r="D2697">
            <v>154562</v>
          </cell>
          <cell r="E2697" t="str">
            <v>水胶体创可贴</v>
          </cell>
          <cell r="F2697" t="str">
            <v/>
          </cell>
          <cell r="G2697" t="str">
            <v>76mmx25mmx4片</v>
          </cell>
          <cell r="H2697" t="str">
            <v>盒</v>
          </cell>
          <cell r="I2697" t="str">
            <v>浙江红雨医药用品有限公司</v>
          </cell>
        </row>
        <row r="2698">
          <cell r="D2698">
            <v>154574</v>
          </cell>
          <cell r="E2698" t="str">
            <v>创可贴</v>
          </cell>
          <cell r="F2698" t="str">
            <v/>
          </cell>
          <cell r="G2698" t="str">
            <v>58mmx44mmx15片（猫奴必备）</v>
          </cell>
          <cell r="H2698" t="str">
            <v>盒</v>
          </cell>
          <cell r="I2698" t="str">
            <v>浙江红雨医药用品有限公司</v>
          </cell>
        </row>
        <row r="2699">
          <cell r="D2699">
            <v>154580</v>
          </cell>
          <cell r="E2699" t="str">
            <v>水胶体创可贴</v>
          </cell>
          <cell r="F2699" t="str">
            <v/>
          </cell>
          <cell r="G2699" t="str">
            <v>5片（组合装）</v>
          </cell>
          <cell r="H2699" t="str">
            <v>盒</v>
          </cell>
          <cell r="I2699" t="str">
            <v>浙江红雨医药用品有限公司</v>
          </cell>
        </row>
        <row r="2700">
          <cell r="D2700">
            <v>154589</v>
          </cell>
          <cell r="E2700" t="str">
            <v>创可贴</v>
          </cell>
          <cell r="F2700" t="str">
            <v/>
          </cell>
          <cell r="G2700" t="str">
            <v>55mmx25mmx15片（儿童多彩）</v>
          </cell>
          <cell r="H2700" t="str">
            <v>盒</v>
          </cell>
          <cell r="I2700" t="str">
            <v>浙江红雨医药用品有限公司</v>
          </cell>
        </row>
        <row r="2701">
          <cell r="D2701">
            <v>169932</v>
          </cell>
          <cell r="E2701" t="str">
            <v>创可贴</v>
          </cell>
          <cell r="F2701" t="str">
            <v/>
          </cell>
          <cell r="G2701" t="str">
            <v>38x3810片72x1910片40x10mm5片弹力透气型</v>
          </cell>
          <cell r="H2701" t="str">
            <v>盒</v>
          </cell>
          <cell r="I2701" t="str">
            <v>浙江红雨医药用品有限公司</v>
          </cell>
        </row>
        <row r="2702">
          <cell r="D2702">
            <v>171307</v>
          </cell>
          <cell r="E2702" t="str">
            <v>创可贴</v>
          </cell>
          <cell r="F2702" t="str">
            <v/>
          </cell>
          <cell r="G2702" t="str">
            <v>72mmx19mmx20片冬款（阻水透气型）</v>
          </cell>
          <cell r="H2702" t="str">
            <v>盒</v>
          </cell>
          <cell r="I2702" t="str">
            <v>浙江红雨医药用品有限公司</v>
          </cell>
        </row>
        <row r="2703">
          <cell r="D2703">
            <v>189475</v>
          </cell>
          <cell r="E2703" t="str">
            <v>液体伤口辅料</v>
          </cell>
          <cell r="F2703" t="str">
            <v/>
          </cell>
          <cell r="G2703" t="str">
            <v>40g(喷雾型)</v>
          </cell>
          <cell r="H2703" t="str">
            <v>盒</v>
          </cell>
          <cell r="I2703" t="str">
            <v>浙江红雨医药用品有限公司</v>
          </cell>
        </row>
        <row r="2704">
          <cell r="D2704">
            <v>191166</v>
          </cell>
          <cell r="E2704" t="str">
            <v>贝德玛赋妍烟酰胺保湿滋润霜</v>
          </cell>
          <cell r="F2704" t="str">
            <v/>
          </cell>
          <cell r="G2704" t="str">
            <v>200ml</v>
          </cell>
          <cell r="H2704" t="str">
            <v>瓶</v>
          </cell>
          <cell r="I2704" t="str">
            <v>诺奥思（NAOS）</v>
          </cell>
        </row>
        <row r="2705">
          <cell r="D2705">
            <v>191168</v>
          </cell>
          <cell r="E2705" t="str">
            <v>贝德玛舒妍多效洁肤液</v>
          </cell>
          <cell r="F2705" t="str">
            <v/>
          </cell>
          <cell r="G2705" t="str">
            <v>1L</v>
          </cell>
          <cell r="H2705" t="str">
            <v>瓶</v>
          </cell>
          <cell r="I2705" t="str">
            <v>诺奥思（NAOS）</v>
          </cell>
        </row>
        <row r="2706">
          <cell r="D2706">
            <v>191169</v>
          </cell>
          <cell r="E2706" t="str">
            <v>雅·莎尔左旋VC亮肤保湿精华膜</v>
          </cell>
          <cell r="F2706" t="str">
            <v/>
          </cell>
          <cell r="G2706" t="str">
            <v>25gx6片</v>
          </cell>
          <cell r="H2706" t="str">
            <v>盒</v>
          </cell>
          <cell r="I2706" t="str">
            <v>珠海雅莎生物科技股份有限公司</v>
          </cell>
        </row>
        <row r="2707">
          <cell r="D2707">
            <v>191171</v>
          </cell>
          <cell r="E2707" t="str">
            <v>雅·莎尔优白素精华液</v>
          </cell>
          <cell r="F2707" t="str">
            <v/>
          </cell>
          <cell r="G2707" t="str">
            <v>15ml</v>
          </cell>
          <cell r="H2707" t="str">
            <v>盒</v>
          </cell>
          <cell r="I2707" t="str">
            <v>珠海雅莎生物科技股份有限公司</v>
          </cell>
        </row>
        <row r="2708">
          <cell r="D2708">
            <v>191173</v>
          </cell>
          <cell r="E2708" t="str">
            <v>雅·莎尔茶多酚控油洁面泡沫</v>
          </cell>
          <cell r="F2708" t="str">
            <v/>
          </cell>
          <cell r="G2708" t="str">
            <v>150ml</v>
          </cell>
          <cell r="H2708" t="str">
            <v>瓶</v>
          </cell>
          <cell r="I2708" t="str">
            <v>珠海雅莎生物科技股份有限公司</v>
          </cell>
        </row>
        <row r="2709">
          <cell r="D2709">
            <v>191179</v>
          </cell>
          <cell r="E2709" t="str">
            <v>雅·莎尔茶多酚控油收缩水</v>
          </cell>
          <cell r="F2709" t="str">
            <v/>
          </cell>
          <cell r="G2709" t="str">
            <v>100ml</v>
          </cell>
          <cell r="H2709" t="str">
            <v>盒</v>
          </cell>
          <cell r="I2709" t="str">
            <v>珠海雅莎生物科技股份有限公司</v>
          </cell>
        </row>
        <row r="2710">
          <cell r="D2710">
            <v>191181</v>
          </cell>
          <cell r="E2710" t="str">
            <v>雅·莎尔皮肤修护乳</v>
          </cell>
          <cell r="F2710" t="str">
            <v/>
          </cell>
          <cell r="G2710" t="str">
            <v>150g</v>
          </cell>
          <cell r="H2710" t="str">
            <v>件</v>
          </cell>
          <cell r="I2710" t="str">
            <v>珠海雅莎生物科技股份有限公司</v>
          </cell>
        </row>
        <row r="2711">
          <cell r="D2711">
            <v>191182</v>
          </cell>
          <cell r="E2711" t="str">
            <v>雅·莎尔多肽倍润霜</v>
          </cell>
          <cell r="F2711" t="str">
            <v/>
          </cell>
          <cell r="G2711" t="str">
            <v>50g</v>
          </cell>
          <cell r="H2711" t="str">
            <v>盒</v>
          </cell>
          <cell r="I2711" t="str">
            <v>珠海雅莎生物科技股份有限公司</v>
          </cell>
        </row>
        <row r="2712">
          <cell r="D2712">
            <v>191184</v>
          </cell>
          <cell r="E2712" t="str">
            <v>雅·莎尔水杨酸祛痘控油面膜（水洗型）</v>
          </cell>
          <cell r="F2712" t="str">
            <v/>
          </cell>
          <cell r="G2712" t="str">
            <v>100g</v>
          </cell>
          <cell r="H2712" t="str">
            <v>盒</v>
          </cell>
          <cell r="I2712" t="str">
            <v>珠海雅莎生物科技股份有限公司</v>
          </cell>
        </row>
        <row r="2713">
          <cell r="D2713">
            <v>191185</v>
          </cell>
          <cell r="E2713" t="str">
            <v>雅·莎尔水动力保湿洁面乳</v>
          </cell>
          <cell r="F2713" t="str">
            <v/>
          </cell>
          <cell r="G2713" t="str">
            <v>100g</v>
          </cell>
          <cell r="H2713" t="str">
            <v>盒</v>
          </cell>
          <cell r="I2713" t="str">
            <v>珠海雅莎生物科技股份有限公司</v>
          </cell>
        </row>
        <row r="2714">
          <cell r="D2714">
            <v>191186</v>
          </cell>
          <cell r="E2714" t="str">
            <v>雅·莎尔保湿嫩颜水</v>
          </cell>
          <cell r="F2714" t="str">
            <v/>
          </cell>
          <cell r="G2714" t="str">
            <v>100ml</v>
          </cell>
          <cell r="H2714" t="str">
            <v>盒</v>
          </cell>
          <cell r="I2714" t="str">
            <v>珠海雅莎生物科技股份有限公司</v>
          </cell>
        </row>
        <row r="2715">
          <cell r="D2715">
            <v>191187</v>
          </cell>
          <cell r="E2715" t="str">
            <v>雅·莎尔水动力保湿修护霜(清爽型）</v>
          </cell>
          <cell r="F2715" t="str">
            <v/>
          </cell>
          <cell r="G2715" t="str">
            <v>50g</v>
          </cell>
          <cell r="H2715" t="str">
            <v>瓶</v>
          </cell>
          <cell r="I2715" t="str">
            <v>珠海雅莎生物科技股份有限公司</v>
          </cell>
        </row>
        <row r="2716">
          <cell r="D2716">
            <v>191188</v>
          </cell>
          <cell r="E2716" t="str">
            <v>雅·莎尔玻尿酸原液</v>
          </cell>
          <cell r="F2716" t="str">
            <v/>
          </cell>
          <cell r="G2716" t="str">
            <v>30ml</v>
          </cell>
          <cell r="H2716" t="str">
            <v>瓶</v>
          </cell>
          <cell r="I2716" t="str">
            <v>珠海雅莎生物科技股份有限公司</v>
          </cell>
        </row>
        <row r="2717">
          <cell r="D2717">
            <v>191189</v>
          </cell>
          <cell r="E2717" t="str">
            <v>雅·莎尔冰泉隔离乳</v>
          </cell>
          <cell r="F2717" t="str">
            <v/>
          </cell>
          <cell r="G2717" t="str">
            <v>60g</v>
          </cell>
          <cell r="H2717" t="str">
            <v>瓶</v>
          </cell>
          <cell r="I2717" t="str">
            <v>珠海雅莎生物科技股份有限公司</v>
          </cell>
        </row>
        <row r="2718">
          <cell r="D2718">
            <v>191191</v>
          </cell>
          <cell r="E2718" t="str">
            <v>雅·莎尔霍霍巴油婴儿润肤乳</v>
          </cell>
          <cell r="F2718" t="str">
            <v/>
          </cell>
          <cell r="G2718" t="str">
            <v>80g</v>
          </cell>
          <cell r="H2718" t="str">
            <v>盒</v>
          </cell>
          <cell r="I2718" t="str">
            <v>珠海雅莎生物科技股份有限公司</v>
          </cell>
        </row>
        <row r="2719">
          <cell r="D2719">
            <v>191192</v>
          </cell>
          <cell r="E2719" t="str">
            <v>雅·莎尔霍霍巴油婴儿舒护油</v>
          </cell>
          <cell r="F2719" t="str">
            <v/>
          </cell>
          <cell r="G2719" t="str">
            <v>150ml</v>
          </cell>
          <cell r="H2719" t="str">
            <v>瓶</v>
          </cell>
          <cell r="I2719" t="str">
            <v>珠海雅莎生物科技股份有限公司</v>
          </cell>
        </row>
        <row r="2720">
          <cell r="D2720">
            <v>207563</v>
          </cell>
          <cell r="E2720" t="str">
            <v>艾申特牌维生素C维生素E蛋白粉</v>
          </cell>
          <cell r="F2720" t="str">
            <v/>
          </cell>
          <cell r="G2720" t="str">
            <v>420g</v>
          </cell>
          <cell r="H2720" t="str">
            <v>罐</v>
          </cell>
          <cell r="I2720" t="str">
            <v>上海艾申特生物科技有限公司</v>
          </cell>
        </row>
        <row r="2721">
          <cell r="D2721">
            <v>196145</v>
          </cell>
          <cell r="E2721" t="str">
            <v>福多司坦片</v>
          </cell>
          <cell r="F2721" t="str">
            <v>舒可达</v>
          </cell>
          <cell r="G2721" t="str">
            <v>0.2gx10片</v>
          </cell>
          <cell r="H2721" t="str">
            <v>盒</v>
          </cell>
          <cell r="I2721" t="str">
            <v>四川科伦药业股份有限公司</v>
          </cell>
        </row>
        <row r="2722">
          <cell r="D2722">
            <v>3474</v>
          </cell>
          <cell r="E2722" t="str">
            <v>痛风定胶囊</v>
          </cell>
          <cell r="F2722" t="str">
            <v/>
          </cell>
          <cell r="G2722" t="str">
            <v>0.4gx24粒</v>
          </cell>
          <cell r="H2722" t="str">
            <v>盒</v>
          </cell>
          <cell r="I2722" t="str">
            <v>四川升和药业股份有限公司(原四川升和制药有限公司)</v>
          </cell>
        </row>
        <row r="2723">
          <cell r="D2723">
            <v>160164</v>
          </cell>
          <cell r="E2723" t="str">
            <v>即饮燕窝</v>
          </cell>
          <cell r="F2723" t="str">
            <v/>
          </cell>
          <cell r="G2723" t="str">
            <v>150gx5瓶</v>
          </cell>
          <cell r="H2723" t="str">
            <v>盒</v>
          </cell>
          <cell r="I2723" t="str">
            <v>南京极燕食品有限公司</v>
          </cell>
        </row>
        <row r="2724">
          <cell r="D2724">
            <v>160165</v>
          </cell>
          <cell r="E2724" t="str">
            <v>即饮燕窝</v>
          </cell>
          <cell r="F2724" t="str">
            <v/>
          </cell>
          <cell r="G2724" t="str">
            <v>150gx12瓶</v>
          </cell>
          <cell r="H2724" t="str">
            <v>盒</v>
          </cell>
          <cell r="I2724" t="str">
            <v>南京极燕食品有限公司</v>
          </cell>
        </row>
        <row r="2725">
          <cell r="D2725">
            <v>160167</v>
          </cell>
          <cell r="E2725" t="str">
            <v>即饮燕窝</v>
          </cell>
          <cell r="F2725" t="str">
            <v/>
          </cell>
          <cell r="G2725" t="str">
            <v>150gx1瓶</v>
          </cell>
          <cell r="H2725" t="str">
            <v>盒</v>
          </cell>
          <cell r="I2725" t="str">
            <v>南京极燕食品有限公司</v>
          </cell>
        </row>
        <row r="2726">
          <cell r="D2726">
            <v>160168</v>
          </cell>
          <cell r="E2726" t="str">
            <v>冲泡燕窝</v>
          </cell>
          <cell r="F2726" t="str">
            <v/>
          </cell>
          <cell r="G2726" t="str">
            <v>3gx30支</v>
          </cell>
          <cell r="H2726" t="str">
            <v>盒</v>
          </cell>
          <cell r="I2726" t="str">
            <v>南京极燕食品有限公司</v>
          </cell>
        </row>
        <row r="2727">
          <cell r="D2727">
            <v>160169</v>
          </cell>
          <cell r="E2727" t="str">
            <v>冲泡燕窝</v>
          </cell>
          <cell r="F2727" t="str">
            <v/>
          </cell>
          <cell r="G2727" t="str">
            <v>3gx12支</v>
          </cell>
          <cell r="H2727" t="str">
            <v>盒</v>
          </cell>
          <cell r="I2727" t="str">
            <v>南京极燕食品有限公司</v>
          </cell>
        </row>
        <row r="2728">
          <cell r="D2728">
            <v>180980</v>
          </cell>
          <cell r="E2728" t="str">
            <v>柠檬玫瑰茶</v>
          </cell>
          <cell r="F2728" t="str">
            <v/>
          </cell>
          <cell r="G2728" t="str">
            <v>45g</v>
          </cell>
          <cell r="H2728" t="str">
            <v>盒</v>
          </cell>
          <cell r="I2728" t="str">
            <v>四川德仁堂中药科技股份有限公司</v>
          </cell>
        </row>
        <row r="2729">
          <cell r="D2729">
            <v>180981</v>
          </cell>
          <cell r="E2729" t="str">
            <v>大枣枸杞桂圆茶</v>
          </cell>
          <cell r="F2729" t="str">
            <v/>
          </cell>
          <cell r="G2729" t="str">
            <v>120g(10g×12袋)</v>
          </cell>
          <cell r="H2729" t="str">
            <v>盒</v>
          </cell>
          <cell r="I2729" t="str">
            <v>四川德仁堂中药科技股份有限公司</v>
          </cell>
        </row>
        <row r="2730">
          <cell r="D2730">
            <v>184963</v>
          </cell>
          <cell r="E2730" t="str">
            <v>枸杞</v>
          </cell>
          <cell r="F2730" t="str">
            <v/>
          </cell>
          <cell r="G2730" t="str">
            <v>150g(15gx10袋)</v>
          </cell>
          <cell r="H2730" t="str">
            <v>盒</v>
          </cell>
          <cell r="I2730" t="str">
            <v>四川德仁堂中药科技股份有限公司</v>
          </cell>
        </row>
        <row r="2731">
          <cell r="D2731">
            <v>185378</v>
          </cell>
          <cell r="E2731" t="str">
            <v>枸杞菊花茶</v>
          </cell>
          <cell r="F2731" t="str">
            <v/>
          </cell>
          <cell r="G2731" t="str">
            <v>72g(6gx12袋)</v>
          </cell>
          <cell r="H2731" t="str">
            <v>盒</v>
          </cell>
          <cell r="I2731" t="str">
            <v>四川德仁堂中药科技股份有限公司</v>
          </cell>
        </row>
        <row r="2732">
          <cell r="D2732">
            <v>185381</v>
          </cell>
          <cell r="E2732" t="str">
            <v>荷叶茶</v>
          </cell>
          <cell r="F2732" t="str">
            <v/>
          </cell>
          <cell r="G2732" t="str">
            <v>100g</v>
          </cell>
          <cell r="H2732" t="str">
            <v>瓶</v>
          </cell>
          <cell r="I2732" t="str">
            <v>四川德仁堂中药科技股份有限公司</v>
          </cell>
        </row>
        <row r="2733">
          <cell r="D2733">
            <v>185382</v>
          </cell>
          <cell r="E2733" t="str">
            <v>山楂荷香茶</v>
          </cell>
          <cell r="F2733" t="str">
            <v/>
          </cell>
          <cell r="G2733" t="str">
            <v>55g</v>
          </cell>
          <cell r="H2733" t="str">
            <v>盒</v>
          </cell>
          <cell r="I2733" t="str">
            <v>四川德仁堂中药科技股份有限公司</v>
          </cell>
        </row>
        <row r="2734">
          <cell r="D2734">
            <v>185391</v>
          </cell>
          <cell r="E2734" t="str">
            <v>菊花（胎菊）</v>
          </cell>
          <cell r="F2734" t="str">
            <v/>
          </cell>
          <cell r="G2734" t="str">
            <v>35g</v>
          </cell>
          <cell r="H2734" t="str">
            <v>瓶</v>
          </cell>
          <cell r="I2734" t="str">
            <v>四川德仁堂中药科技股份有限公司</v>
          </cell>
        </row>
        <row r="2735">
          <cell r="D2735">
            <v>45241</v>
          </cell>
          <cell r="E2735" t="str">
            <v>口腔炎喷雾剂</v>
          </cell>
          <cell r="F2735" t="str">
            <v/>
          </cell>
          <cell r="G2735" t="str">
            <v>20ml</v>
          </cell>
          <cell r="H2735" t="str">
            <v>瓶</v>
          </cell>
          <cell r="I2735" t="str">
            <v>黑龙江天龙药业有限公司</v>
          </cell>
        </row>
        <row r="2736">
          <cell r="D2736">
            <v>186645</v>
          </cell>
          <cell r="E2736" t="str">
            <v>珍珠明目滴眼液（胶体溶液）</v>
          </cell>
          <cell r="F2736" t="str">
            <v/>
          </cell>
          <cell r="G2736" t="str">
            <v>10ml</v>
          </cell>
          <cell r="H2736" t="str">
            <v>支</v>
          </cell>
          <cell r="I2736" t="str">
            <v>苏州工业园区天龙制药有限公司</v>
          </cell>
        </row>
        <row r="2737">
          <cell r="D2737">
            <v>189944</v>
          </cell>
          <cell r="E2737" t="str">
            <v>维生素C钙胶囊</v>
          </cell>
          <cell r="F2737" t="str">
            <v/>
          </cell>
          <cell r="G2737" t="str">
            <v>0.426g*12粒</v>
          </cell>
          <cell r="H2737" t="str">
            <v>盒</v>
          </cell>
          <cell r="I2737" t="str">
            <v>四川厚生天佐药业有限公司</v>
          </cell>
        </row>
        <row r="2738">
          <cell r="D2738">
            <v>199236</v>
          </cell>
          <cell r="E2738" t="str">
            <v>一次性使用医用口罩</v>
          </cell>
          <cell r="F2738" t="str">
            <v/>
          </cell>
          <cell r="G2738" t="str">
            <v>耳挂式：175mmx95mm 10个</v>
          </cell>
          <cell r="H2738" t="str">
            <v>件</v>
          </cell>
          <cell r="I2738" t="str">
            <v>广东隆赋药业股份有限公司（广东隆赋药业有限公司）</v>
          </cell>
        </row>
        <row r="2739">
          <cell r="D2739">
            <v>187916</v>
          </cell>
          <cell r="E2739" t="str">
            <v>医用冷敷贴</v>
          </cell>
          <cell r="F2739" t="str">
            <v/>
          </cell>
          <cell r="G2739" t="str">
            <v>蚊咬贴型 贴剂：Φ30mmx24片</v>
          </cell>
          <cell r="H2739" t="str">
            <v>盒</v>
          </cell>
          <cell r="I2739" t="str">
            <v>青岛海脉国际医疗健康产业有限责任公司</v>
          </cell>
        </row>
        <row r="2740">
          <cell r="D2740">
            <v>188279</v>
          </cell>
          <cell r="E2740" t="str">
            <v>红外体温计 </v>
          </cell>
          <cell r="F2740" t="str">
            <v/>
          </cell>
          <cell r="G2740" t="str">
            <v>UFR106
</v>
          </cell>
          <cell r="H2740" t="str">
            <v>台</v>
          </cell>
          <cell r="I2740" t="str">
            <v>深圳市优瑞恩科技有限公司</v>
          </cell>
        </row>
        <row r="2741">
          <cell r="D2741">
            <v>208105</v>
          </cell>
          <cell r="E2741" t="str">
            <v>热敷贴</v>
          </cell>
          <cell r="F2741" t="str">
            <v/>
          </cell>
          <cell r="G2741" t="str">
            <v>96mmx130mmx8片</v>
          </cell>
          <cell r="H2741" t="str">
            <v>袋</v>
          </cell>
          <cell r="I2741" t="str">
            <v>青岛沃普艾斯日用品有限公司</v>
          </cell>
        </row>
        <row r="2742">
          <cell r="D2742">
            <v>208678</v>
          </cell>
          <cell r="E2742" t="str">
            <v>热敷贴</v>
          </cell>
          <cell r="F2742" t="str">
            <v/>
          </cell>
          <cell r="G2742" t="str">
            <v>70mmx90mmx7对+1对（足部）</v>
          </cell>
          <cell r="H2742" t="str">
            <v>袋</v>
          </cell>
          <cell r="I2742" t="str">
            <v>青岛沃普艾斯日用品有限公司</v>
          </cell>
        </row>
        <row r="2743">
          <cell r="D2743">
            <v>196849</v>
          </cell>
          <cell r="E2743" t="str">
            <v>蝶形防霾口罩</v>
          </cell>
          <cell r="F2743" t="str">
            <v/>
          </cell>
          <cell r="G2743" t="str">
            <v>N9001x10只</v>
          </cell>
          <cell r="H2743" t="str">
            <v>袋</v>
          </cell>
          <cell r="I2743" t="str">
            <v>厦门丽厦医疗科技有限公司</v>
          </cell>
        </row>
        <row r="2744">
          <cell r="D2744">
            <v>197698</v>
          </cell>
          <cell r="E2744" t="str">
            <v>自吸过滤式防颗粒物呼吸器</v>
          </cell>
          <cell r="F2744" t="str">
            <v>KN95口罩</v>
          </cell>
          <cell r="G2744" t="str">
            <v>1只</v>
          </cell>
          <cell r="H2744" t="str">
            <v>只</v>
          </cell>
          <cell r="I2744" t="str">
            <v>厦门丽厦医疗科技有限公司</v>
          </cell>
        </row>
        <row r="2745">
          <cell r="D2745">
            <v>197964</v>
          </cell>
          <cell r="E2745" t="str">
            <v>医用隔离面罩</v>
          </cell>
          <cell r="F2745" t="str">
            <v/>
          </cell>
          <cell r="G2745" t="str">
            <v>FF-FC  50个</v>
          </cell>
          <cell r="H2745" t="str">
            <v>包</v>
          </cell>
          <cell r="I2745" t="str">
            <v>四川福方医疗器械有限公司</v>
          </cell>
        </row>
        <row r="2746">
          <cell r="D2746">
            <v>202138</v>
          </cell>
          <cell r="E2746" t="str">
            <v>医用外科口罩</v>
          </cell>
          <cell r="F2746" t="str">
            <v/>
          </cell>
          <cell r="G2746" t="str">
            <v>长方形 9.5cmx17cm 10只</v>
          </cell>
          <cell r="H2746" t="str">
            <v>袋</v>
          </cell>
          <cell r="I2746" t="str">
            <v>河南亚都实业有限公司</v>
          </cell>
        </row>
        <row r="2747">
          <cell r="D2747">
            <v>199695</v>
          </cell>
          <cell r="E2747" t="str">
            <v>类人胶原蛋白修复敷料</v>
          </cell>
          <cell r="F2747" t="str">
            <v/>
          </cell>
          <cell r="G2747" t="str">
            <v>G型 20g</v>
          </cell>
          <cell r="H2747" t="str">
            <v>支</v>
          </cell>
          <cell r="I2747" t="str">
            <v>陕西巨子生物技术有限公司</v>
          </cell>
        </row>
        <row r="2748">
          <cell r="D2748">
            <v>139566</v>
          </cell>
          <cell r="E2748" t="str">
            <v>磁疗帖（痛风帖）</v>
          </cell>
          <cell r="F2748" t="str">
            <v>爱克帖</v>
          </cell>
          <cell r="G2748" t="str">
            <v>6cmx9cmx2贴</v>
          </cell>
          <cell r="H2748" t="str">
            <v>盒</v>
          </cell>
          <cell r="I2748" t="str">
            <v>云南贝洋生物科技有限公司</v>
          </cell>
        </row>
        <row r="2749">
          <cell r="D2749">
            <v>139656</v>
          </cell>
          <cell r="E2749" t="str">
            <v>痛畀帖</v>
          </cell>
          <cell r="F2749" t="str">
            <v/>
          </cell>
          <cell r="G2749" t="str">
            <v>骨质增生型（2贴）</v>
          </cell>
          <cell r="H2749" t="str">
            <v>盒</v>
          </cell>
          <cell r="I2749" t="str">
            <v>云南贝洋生物科技有限公司</v>
          </cell>
        </row>
        <row r="2750">
          <cell r="D2750">
            <v>139659</v>
          </cell>
          <cell r="E2750" t="str">
            <v>痛畀帖</v>
          </cell>
          <cell r="F2750" t="str">
            <v/>
          </cell>
          <cell r="G2750" t="str">
            <v>跌打损伤型(2贴)</v>
          </cell>
          <cell r="H2750" t="str">
            <v>盒</v>
          </cell>
          <cell r="I2750" t="str">
            <v>云南贝洋生物科技有限公司</v>
          </cell>
        </row>
        <row r="2751">
          <cell r="D2751">
            <v>94533</v>
          </cell>
          <cell r="E2751" t="str">
            <v>热淋清片</v>
          </cell>
          <cell r="F2751" t="str">
            <v/>
          </cell>
          <cell r="G2751" t="str">
            <v>0.5gx12片x3板(薄膜衣)</v>
          </cell>
          <cell r="H2751" t="str">
            <v>盒</v>
          </cell>
          <cell r="I2751" t="str">
            <v>上海海虹实业(集团)巢湖今辰药业有限公司</v>
          </cell>
        </row>
        <row r="2752">
          <cell r="D2752">
            <v>42173</v>
          </cell>
          <cell r="E2752" t="str">
            <v>杜蕾斯人体润滑液</v>
          </cell>
          <cell r="F2752" t="str">
            <v/>
          </cell>
          <cell r="G2752" t="str">
            <v>50ml(激情热感装)</v>
          </cell>
          <cell r="H2752" t="str">
            <v>支</v>
          </cell>
          <cell r="I2752" t="str">
            <v>青岛伦敦杜蕾斯有限公司</v>
          </cell>
        </row>
        <row r="2753">
          <cell r="D2753">
            <v>42174</v>
          </cell>
          <cell r="E2753" t="str">
            <v>人体润滑液Ⅰ型(杜蕾斯)</v>
          </cell>
          <cell r="F2753" t="str">
            <v/>
          </cell>
          <cell r="G2753" t="str">
            <v>50ml(爽滑快感)</v>
          </cell>
          <cell r="H2753" t="str">
            <v>支</v>
          </cell>
          <cell r="I2753" t="str">
            <v>青岛伦敦杜蕾斯有限公司</v>
          </cell>
        </row>
        <row r="2754">
          <cell r="D2754">
            <v>113043</v>
          </cell>
          <cell r="E2754" t="str">
            <v>滴露衣物除菌液</v>
          </cell>
          <cell r="F2754" t="str">
            <v/>
          </cell>
          <cell r="G2754" t="str">
            <v>750ml柠檬味</v>
          </cell>
          <cell r="H2754" t="str">
            <v>瓶</v>
          </cell>
          <cell r="I2754" t="str">
            <v/>
          </cell>
        </row>
        <row r="2755">
          <cell r="D2755">
            <v>121281</v>
          </cell>
          <cell r="E2755" t="str">
            <v>杜蕾斯天然乳胶橡胶避孕套</v>
          </cell>
          <cell r="F2755" t="str">
            <v/>
          </cell>
          <cell r="G2755" t="str">
            <v>12只(亲昵装)</v>
          </cell>
          <cell r="H2755" t="str">
            <v>盒</v>
          </cell>
          <cell r="I2755" t="str">
            <v>青岛伦敦杜蕾斯有限公司</v>
          </cell>
        </row>
        <row r="2756">
          <cell r="D2756">
            <v>152353</v>
          </cell>
          <cell r="E2756" t="str">
            <v>滴露免洗抑菌洗手液</v>
          </cell>
          <cell r="F2756" t="str">
            <v/>
          </cell>
          <cell r="G2756" t="str">
            <v>50ml（经典松木）</v>
          </cell>
          <cell r="H2756" t="str">
            <v>瓶</v>
          </cell>
          <cell r="I2756" t="str">
            <v>利洁时家化(中国)有限公司</v>
          </cell>
        </row>
        <row r="2757">
          <cell r="D2757">
            <v>155331</v>
          </cell>
          <cell r="E2757" t="str">
            <v>自吸过滤式防颗粒物口罩</v>
          </cell>
          <cell r="F2757" t="str">
            <v/>
          </cell>
          <cell r="G2757" t="str">
            <v>9001V3只</v>
          </cell>
          <cell r="H2757" t="str">
            <v>袋</v>
          </cell>
          <cell r="I2757" t="str">
            <v>3M中国有限公司</v>
          </cell>
        </row>
        <row r="2758">
          <cell r="D2758">
            <v>155332</v>
          </cell>
          <cell r="E2758" t="str">
            <v>自吸过滤式防颗粒物口罩</v>
          </cell>
          <cell r="F2758" t="str">
            <v/>
          </cell>
          <cell r="G2758" t="str">
            <v>95015只</v>
          </cell>
          <cell r="H2758" t="str">
            <v>袋</v>
          </cell>
          <cell r="I2758" t="str">
            <v>3M中国有限公司</v>
          </cell>
        </row>
        <row r="2759">
          <cell r="D2759">
            <v>157161</v>
          </cell>
          <cell r="E2759" t="str">
            <v>3MPM2.5颗粒物防护口罩</v>
          </cell>
          <cell r="F2759" t="str">
            <v/>
          </cell>
          <cell r="G2759" t="str">
            <v>3枚（9501C耳带式）</v>
          </cell>
          <cell r="H2759" t="str">
            <v>袋</v>
          </cell>
          <cell r="I2759" t="str">
            <v>3M中国有限公司</v>
          </cell>
        </row>
        <row r="2760">
          <cell r="D2760">
            <v>163823</v>
          </cell>
          <cell r="E2760" t="str">
            <v>杜蕾斯K-Y人体润滑剂</v>
          </cell>
          <cell r="F2760" t="str">
            <v/>
          </cell>
          <cell r="G2760" t="str">
            <v>50g</v>
          </cell>
          <cell r="H2760" t="str">
            <v>支</v>
          </cell>
          <cell r="I2760" t="str">
            <v>SURETEX LIMITED（泰国）</v>
          </cell>
        </row>
        <row r="2761">
          <cell r="D2761">
            <v>72</v>
          </cell>
          <cell r="E2761" t="str">
            <v>盐酸雷尼替丁胶囊</v>
          </cell>
          <cell r="F2761" t="str">
            <v/>
          </cell>
          <cell r="G2761" t="str">
            <v>0.15gx30粒</v>
          </cell>
          <cell r="H2761" t="str">
            <v>瓶</v>
          </cell>
          <cell r="I2761" t="str">
            <v>北大国际医院集团西南合成制药股份有限公司</v>
          </cell>
        </row>
        <row r="2762">
          <cell r="D2762">
            <v>236</v>
          </cell>
          <cell r="E2762" t="str">
            <v>复方氨酚葡锌片(康必得)</v>
          </cell>
          <cell r="F2762" t="str">
            <v/>
          </cell>
          <cell r="G2762" t="str">
            <v>12片</v>
          </cell>
          <cell r="H2762" t="str">
            <v>盒</v>
          </cell>
          <cell r="I2762" t="str">
            <v>河北恒利集团制药股份有限公司</v>
          </cell>
        </row>
        <row r="2763">
          <cell r="D2763">
            <v>1408</v>
          </cell>
          <cell r="E2763" t="str">
            <v>黄连上清丸</v>
          </cell>
          <cell r="F2763" t="str">
            <v/>
          </cell>
          <cell r="G2763" t="str">
            <v>6gx9袋</v>
          </cell>
          <cell r="H2763" t="str">
            <v>盒</v>
          </cell>
          <cell r="I2763" t="str">
            <v>太极集团四川绵阳制药有限公司</v>
          </cell>
        </row>
        <row r="2764">
          <cell r="D2764">
            <v>9044</v>
          </cell>
          <cell r="E2764" t="str">
            <v>消咳喘糖浆</v>
          </cell>
          <cell r="F2764" t="str">
            <v/>
          </cell>
          <cell r="G2764" t="str">
            <v>100ml</v>
          </cell>
          <cell r="H2764" t="str">
            <v>瓶</v>
          </cell>
          <cell r="I2764" t="str">
            <v>哈药集团中药二厂</v>
          </cell>
        </row>
        <row r="2765">
          <cell r="D2765">
            <v>13146</v>
          </cell>
          <cell r="E2765" t="str">
            <v>皮肤康洗液</v>
          </cell>
          <cell r="F2765" t="str">
            <v/>
          </cell>
          <cell r="G2765" t="str">
            <v>50ml</v>
          </cell>
          <cell r="H2765" t="str">
            <v>瓶</v>
          </cell>
          <cell r="I2765" t="str">
            <v>北京华洋奎龙药业有限公司</v>
          </cell>
        </row>
        <row r="2766">
          <cell r="D2766">
            <v>13862</v>
          </cell>
          <cell r="E2766" t="str">
            <v>喉咽清口服液</v>
          </cell>
          <cell r="F2766" t="str">
            <v/>
          </cell>
          <cell r="G2766" t="str">
            <v>10mlx6支</v>
          </cell>
          <cell r="H2766" t="str">
            <v>盒</v>
          </cell>
          <cell r="I2766" t="str">
            <v>湖南时代阳光药业股份有限公司</v>
          </cell>
        </row>
        <row r="2767">
          <cell r="D2767">
            <v>13930</v>
          </cell>
          <cell r="E2767" t="str">
            <v>今阳肝泰口服液(解酒灵)</v>
          </cell>
          <cell r="F2767" t="str">
            <v/>
          </cell>
          <cell r="G2767" t="str">
            <v>10mlx6支</v>
          </cell>
          <cell r="H2767" t="str">
            <v>盒</v>
          </cell>
          <cell r="I2767" t="str">
            <v>黄石市今阳保健品厂</v>
          </cell>
        </row>
        <row r="2768">
          <cell r="D2768">
            <v>14336</v>
          </cell>
          <cell r="E2768" t="str">
            <v>麝香祛风湿油</v>
          </cell>
          <cell r="F2768" t="str">
            <v/>
          </cell>
          <cell r="G2768" t="str">
            <v>10ml</v>
          </cell>
          <cell r="H2768" t="str">
            <v>瓶</v>
          </cell>
          <cell r="I2768" t="str">
            <v>广东恒健制药有限公司(原:江门市恒健药业有限公司)</v>
          </cell>
        </row>
        <row r="2769">
          <cell r="D2769">
            <v>15019</v>
          </cell>
          <cell r="E2769" t="str">
            <v>清开灵软胶囊</v>
          </cell>
          <cell r="F2769" t="str">
            <v/>
          </cell>
          <cell r="G2769" t="str">
            <v>0.4gx12粒</v>
          </cell>
          <cell r="H2769" t="str">
            <v>盒</v>
          </cell>
          <cell r="I2769" t="str">
            <v>神威药业有限公司</v>
          </cell>
        </row>
        <row r="2770">
          <cell r="D2770">
            <v>24456</v>
          </cell>
          <cell r="E2770" t="str">
            <v>紫丹银屑胶囊</v>
          </cell>
          <cell r="F2770" t="str">
            <v/>
          </cell>
          <cell r="G2770" t="str">
            <v>0.5gx10粒x4板</v>
          </cell>
          <cell r="H2770" t="str">
            <v>盒</v>
          </cell>
          <cell r="I2770" t="str">
            <v>青海晶珠藏药高新技术产业股份有限公司</v>
          </cell>
        </row>
        <row r="2771">
          <cell r="D2771">
            <v>25599</v>
          </cell>
          <cell r="E2771" t="str">
            <v>复方氨酚那敏颗粒</v>
          </cell>
          <cell r="F2771" t="str">
            <v/>
          </cell>
          <cell r="G2771" t="str">
            <v>复方:100袋</v>
          </cell>
          <cell r="H2771" t="str">
            <v>袋</v>
          </cell>
          <cell r="I2771" t="str">
            <v>成都蓉药集团四川长威制药有限公司</v>
          </cell>
        </row>
        <row r="2772">
          <cell r="D2772">
            <v>26403</v>
          </cell>
          <cell r="E2772" t="str">
            <v>雪上一枝蒿速效止痛搽剂</v>
          </cell>
          <cell r="F2772" t="str">
            <v/>
          </cell>
          <cell r="G2772" t="str">
            <v>30ml</v>
          </cell>
          <cell r="H2772" t="str">
            <v>瓶</v>
          </cell>
          <cell r="I2772" t="str">
            <v>云南维和药业股份有限公司</v>
          </cell>
        </row>
        <row r="2773">
          <cell r="D2773">
            <v>27928</v>
          </cell>
          <cell r="E2773" t="str">
            <v>血宝胶囊</v>
          </cell>
          <cell r="F2773" t="str">
            <v/>
          </cell>
          <cell r="G2773" t="str">
            <v>0.3gx10粒x2板</v>
          </cell>
          <cell r="H2773" t="str">
            <v>盒</v>
          </cell>
          <cell r="I2773" t="str">
            <v>四川志远嘉宝药业有限责任公司</v>
          </cell>
        </row>
        <row r="2774">
          <cell r="D2774">
            <v>30267</v>
          </cell>
          <cell r="E2774" t="str">
            <v>妇炎康软胶囊</v>
          </cell>
          <cell r="F2774" t="str">
            <v/>
          </cell>
          <cell r="G2774" t="str">
            <v>0.5gx36粒</v>
          </cell>
          <cell r="H2774" t="str">
            <v>盒</v>
          </cell>
          <cell r="I2774" t="str">
            <v>广东佳泰药业股份有限公司(原深圳市佳泰药业股份有限公司)</v>
          </cell>
        </row>
        <row r="2775">
          <cell r="D2775">
            <v>38875</v>
          </cell>
          <cell r="E2775" t="str">
            <v>阿托伐他汀钙胶囊(尤佳)</v>
          </cell>
          <cell r="F2775" t="str">
            <v>尤佳</v>
          </cell>
          <cell r="G2775" t="str">
            <v>10mgx7粒</v>
          </cell>
          <cell r="H2775" t="str">
            <v>盒</v>
          </cell>
          <cell r="I2775" t="str">
            <v>天方药业有限公司(原河南天方药业股份有限公司)</v>
          </cell>
        </row>
        <row r="2776">
          <cell r="D2776">
            <v>43520</v>
          </cell>
          <cell r="E2776" t="str">
            <v>骨肽片</v>
          </cell>
          <cell r="F2776" t="str">
            <v/>
          </cell>
          <cell r="G2776" t="str">
            <v>0.3gx12粒x2板(薄膜衣)</v>
          </cell>
          <cell r="H2776" t="str">
            <v>盒</v>
          </cell>
          <cell r="I2776" t="str">
            <v>吉林华康药业股份有限公司</v>
          </cell>
        </row>
        <row r="2777">
          <cell r="D2777">
            <v>49718</v>
          </cell>
          <cell r="E2777" t="str">
            <v>扎冲十三味丸</v>
          </cell>
          <cell r="F2777" t="str">
            <v/>
          </cell>
          <cell r="G2777" t="str">
            <v>0.1gx15丸x2板(水丸)</v>
          </cell>
          <cell r="H2777" t="str">
            <v>盒</v>
          </cell>
          <cell r="I2777" t="str">
            <v>内蒙古库伦蒙药有限公司</v>
          </cell>
        </row>
        <row r="2778">
          <cell r="D2778">
            <v>53639</v>
          </cell>
          <cell r="E2778" t="str">
            <v>儿泻康贴膜</v>
          </cell>
          <cell r="F2778" t="str">
            <v/>
          </cell>
          <cell r="G2778" t="str">
            <v>0.23gx3贴</v>
          </cell>
          <cell r="H2778" t="str">
            <v>盒</v>
          </cell>
          <cell r="I2778" t="str">
            <v>山西晋新双鹤药业有限责任公司</v>
          </cell>
        </row>
        <row r="2779">
          <cell r="D2779">
            <v>53789</v>
          </cell>
          <cell r="E2779" t="str">
            <v>清喉利咽颗粒</v>
          </cell>
          <cell r="F2779" t="str">
            <v/>
          </cell>
          <cell r="G2779" t="str">
            <v>5gx18袋</v>
          </cell>
          <cell r="H2779" t="str">
            <v>盒</v>
          </cell>
          <cell r="I2779" t="str">
            <v>桂龙药业(安徽)有限公司</v>
          </cell>
        </row>
        <row r="2780">
          <cell r="D2780">
            <v>54355</v>
          </cell>
          <cell r="E2780" t="str">
            <v>重组人干扰素α2b滴眼液（安达芬）</v>
          </cell>
          <cell r="F2780" t="str">
            <v/>
          </cell>
          <cell r="G2780" t="str">
            <v>100万IU/5ml/支</v>
          </cell>
          <cell r="H2780" t="str">
            <v>支</v>
          </cell>
          <cell r="I2780" t="str">
            <v>安徽安科生物工程（集团）股份有限公司</v>
          </cell>
        </row>
        <row r="2781">
          <cell r="D2781">
            <v>54754</v>
          </cell>
          <cell r="E2781" t="str">
            <v>三磷酸腺苷二钠片(ATP片)</v>
          </cell>
          <cell r="F2781" t="str">
            <v/>
          </cell>
          <cell r="G2781" t="str">
            <v>20mgx24片</v>
          </cell>
          <cell r="H2781" t="str">
            <v>板</v>
          </cell>
          <cell r="I2781" t="str">
            <v>广西浦北制药厂</v>
          </cell>
        </row>
        <row r="2782">
          <cell r="D2782">
            <v>55009</v>
          </cell>
          <cell r="E2782" t="str">
            <v>麝香接骨胶囊</v>
          </cell>
          <cell r="F2782" t="str">
            <v/>
          </cell>
          <cell r="G2782" t="str">
            <v>0.3gx40粒</v>
          </cell>
          <cell r="H2782" t="str">
            <v>盒</v>
          </cell>
          <cell r="I2782" t="str">
            <v>哈药集团世一堂制药厂</v>
          </cell>
        </row>
        <row r="2783">
          <cell r="D2783">
            <v>55713</v>
          </cell>
          <cell r="E2783" t="str">
            <v>雌三醇乳膏(欧维婷)</v>
          </cell>
          <cell r="F2783" t="str">
            <v/>
          </cell>
          <cell r="G2783" t="str">
            <v>15g</v>
          </cell>
          <cell r="H2783" t="str">
            <v>支</v>
          </cell>
          <cell r="I2783" t="str">
            <v>荷兰欧加农公司</v>
          </cell>
        </row>
        <row r="2784">
          <cell r="D2784">
            <v>56462</v>
          </cell>
          <cell r="E2784" t="str">
            <v>拉西地平片(司乐平)</v>
          </cell>
          <cell r="F2784" t="str">
            <v/>
          </cell>
          <cell r="G2784" t="str">
            <v>4mgx30片</v>
          </cell>
          <cell r="H2784" t="str">
            <v>盒</v>
          </cell>
          <cell r="I2784" t="str">
            <v>哈药集团三精明水药业有限公司</v>
          </cell>
        </row>
        <row r="2785">
          <cell r="D2785">
            <v>56591</v>
          </cell>
          <cell r="E2785" t="str">
            <v>舒秘胶囊</v>
          </cell>
          <cell r="F2785" t="str">
            <v/>
          </cell>
          <cell r="G2785" t="str">
            <v>0.3gx20粒</v>
          </cell>
          <cell r="H2785" t="str">
            <v>盒</v>
          </cell>
          <cell r="I2785" t="str">
            <v>福州辰星药业有限公司</v>
          </cell>
        </row>
        <row r="2786">
          <cell r="D2786">
            <v>71223</v>
          </cell>
          <cell r="E2786" t="str">
            <v>妇炎舒胶囊</v>
          </cell>
          <cell r="F2786" t="str">
            <v/>
          </cell>
          <cell r="G2786" t="str">
            <v>0.4gx12粒x3板</v>
          </cell>
          <cell r="H2786" t="str">
            <v>盒</v>
          </cell>
          <cell r="I2786" t="str">
            <v>陕西东科制药有限责任公司</v>
          </cell>
        </row>
        <row r="2787">
          <cell r="D2787">
            <v>75058</v>
          </cell>
          <cell r="E2787" t="str">
            <v>乳酸菌素颗粒</v>
          </cell>
          <cell r="F2787" t="str">
            <v/>
          </cell>
          <cell r="G2787" t="str">
            <v>1gx10袋</v>
          </cell>
          <cell r="H2787" t="str">
            <v>盒</v>
          </cell>
          <cell r="I2787" t="str">
            <v>哈尔滨儿童制药厂有限公司(原:哈尔滨儿童制药厂)</v>
          </cell>
        </row>
        <row r="2788">
          <cell r="D2788">
            <v>82740</v>
          </cell>
          <cell r="E2788" t="str">
            <v>小儿金翘颗粒</v>
          </cell>
          <cell r="F2788" t="str">
            <v/>
          </cell>
          <cell r="G2788" t="str">
            <v>5gx12袋</v>
          </cell>
          <cell r="H2788" t="str">
            <v>盒</v>
          </cell>
          <cell r="I2788" t="str">
            <v>四川凯京制药有限公司(原:四川川西制药股份有限公司)</v>
          </cell>
        </row>
        <row r="2789">
          <cell r="D2789">
            <v>86126</v>
          </cell>
          <cell r="E2789" t="str">
            <v>精氨酸布洛芬颗粒(精氨洛芬颗粒)(司百得)</v>
          </cell>
          <cell r="F2789" t="str">
            <v/>
          </cell>
          <cell r="G2789" t="str">
            <v>0.2gx12包</v>
          </cell>
          <cell r="H2789" t="str">
            <v>盒</v>
          </cell>
          <cell r="I2789" t="str">
            <v>海南赞邦制药有限公司(原为海南金晓制药有限公司)</v>
          </cell>
        </row>
        <row r="2790">
          <cell r="D2790">
            <v>86636</v>
          </cell>
          <cell r="E2790" t="str">
            <v>碘酒消毒液</v>
          </cell>
          <cell r="F2790" t="str">
            <v/>
          </cell>
          <cell r="G2790" t="str">
            <v>20ml</v>
          </cell>
          <cell r="H2790" t="str">
            <v>瓶</v>
          </cell>
          <cell r="I2790" t="str">
            <v>四川省伊洁士医疗科技有限公司</v>
          </cell>
        </row>
        <row r="2791">
          <cell r="D2791">
            <v>88980</v>
          </cell>
          <cell r="E2791" t="str">
            <v>红金消结片</v>
          </cell>
          <cell r="F2791" t="str">
            <v/>
          </cell>
          <cell r="G2791" t="str">
            <v>0.45gx12片x3板(薄膜衣)</v>
          </cell>
          <cell r="H2791" t="str">
            <v>盒</v>
          </cell>
          <cell r="I2791" t="str">
            <v>四川维奥制药有限公司</v>
          </cell>
        </row>
        <row r="2792">
          <cell r="D2792">
            <v>94914</v>
          </cell>
          <cell r="E2792" t="str">
            <v>米氮平片(派迪生)</v>
          </cell>
          <cell r="F2792" t="str">
            <v/>
          </cell>
          <cell r="G2792" t="str">
            <v>30mgx10片</v>
          </cell>
          <cell r="H2792" t="str">
            <v>盒</v>
          </cell>
          <cell r="I2792" t="str">
            <v>华裕(无锡)制药有限公司</v>
          </cell>
        </row>
        <row r="2793">
          <cell r="D2793">
            <v>94917</v>
          </cell>
          <cell r="E2793" t="str">
            <v>虎力散胶囊</v>
          </cell>
          <cell r="F2793" t="str">
            <v/>
          </cell>
          <cell r="G2793" t="str">
            <v>0.3gx6粒</v>
          </cell>
          <cell r="H2793" t="str">
            <v>盒</v>
          </cell>
          <cell r="I2793" t="str">
            <v>云南云河药业股份有限公司(云南个旧制药厂)</v>
          </cell>
        </row>
        <row r="2794">
          <cell r="D2794">
            <v>95719</v>
          </cell>
          <cell r="E2794" t="str">
            <v>一枝蒿伤湿祛痛膏</v>
          </cell>
          <cell r="F2794" t="str">
            <v/>
          </cell>
          <cell r="G2794" t="str">
            <v>5cmx6.5cmx4贴x40袋</v>
          </cell>
          <cell r="H2794" t="str">
            <v>盒</v>
          </cell>
          <cell r="I2794" t="str">
            <v>贵州贵阳卫生材料厂</v>
          </cell>
        </row>
        <row r="2795">
          <cell r="D2795">
            <v>97869</v>
          </cell>
          <cell r="E2795" t="str">
            <v>天王补心片</v>
          </cell>
          <cell r="F2795" t="str">
            <v/>
          </cell>
          <cell r="G2795" t="str">
            <v>0.5gx12片x2板</v>
          </cell>
          <cell r="H2795" t="str">
            <v>盒</v>
          </cell>
          <cell r="I2795" t="str">
            <v>重庆巨琪诺美制药有限公司</v>
          </cell>
        </row>
        <row r="2796">
          <cell r="D2796">
            <v>98018</v>
          </cell>
          <cell r="E2796" t="str">
            <v>喉咽清口服液</v>
          </cell>
          <cell r="F2796" t="str">
            <v/>
          </cell>
          <cell r="G2796" t="str">
            <v>10mlx10支</v>
          </cell>
          <cell r="H2796" t="str">
            <v>盒</v>
          </cell>
          <cell r="I2796" t="str">
            <v>湖南时代阳光药业股份有限公司</v>
          </cell>
        </row>
        <row r="2797">
          <cell r="D2797">
            <v>99602</v>
          </cell>
          <cell r="E2797" t="str">
            <v>庆大霉素普鲁卡因维B12颗粒</v>
          </cell>
          <cell r="F2797" t="str">
            <v/>
          </cell>
          <cell r="G2797" t="str">
            <v>5gx20袋</v>
          </cell>
          <cell r="H2797" t="str">
            <v>盒</v>
          </cell>
          <cell r="I2797" t="str">
            <v>海南制药厂有限公司制药二厂</v>
          </cell>
        </row>
        <row r="2798">
          <cell r="D2798">
            <v>101320</v>
          </cell>
          <cell r="E2798" t="str">
            <v>感冒解毒灵颗粒</v>
          </cell>
          <cell r="F2798" t="str">
            <v/>
          </cell>
          <cell r="G2798" t="str">
            <v>5gx10袋</v>
          </cell>
          <cell r="H2798" t="str">
            <v>盒</v>
          </cell>
          <cell r="I2798" t="str">
            <v>哈药集团中药二厂</v>
          </cell>
        </row>
        <row r="2799">
          <cell r="D2799">
            <v>105905</v>
          </cell>
          <cell r="E2799" t="str">
            <v>消旋卡多曲颗粒</v>
          </cell>
          <cell r="F2799" t="str">
            <v>杜拉宝</v>
          </cell>
          <cell r="G2799" t="str">
            <v>10mgx9袋</v>
          </cell>
          <cell r="H2799" t="str">
            <v>盒</v>
          </cell>
          <cell r="I2799" t="str">
            <v>四川百利药业有限责任公司</v>
          </cell>
        </row>
        <row r="2800">
          <cell r="D2800">
            <v>106032</v>
          </cell>
          <cell r="E2800" t="str">
            <v>消炎生肌膏</v>
          </cell>
          <cell r="F2800" t="str">
            <v/>
          </cell>
          <cell r="G2800" t="str">
            <v>20g</v>
          </cell>
          <cell r="H2800" t="str">
            <v>支</v>
          </cell>
          <cell r="I2800" t="str">
            <v>福州屏山制药有限公司</v>
          </cell>
        </row>
        <row r="2801">
          <cell r="D2801">
            <v>107887</v>
          </cell>
          <cell r="E2801" t="str">
            <v>克拉霉素分散片</v>
          </cell>
          <cell r="F2801" t="str">
            <v>长迪</v>
          </cell>
          <cell r="G2801" t="str">
            <v>0.125gx12片</v>
          </cell>
          <cell r="H2801" t="str">
            <v>盒</v>
          </cell>
          <cell r="I2801" t="str">
            <v>哈药集团制药六厂</v>
          </cell>
        </row>
        <row r="2802">
          <cell r="D2802">
            <v>108751</v>
          </cell>
          <cell r="E2802" t="str">
            <v>明目蒺藜丸</v>
          </cell>
          <cell r="F2802" t="str">
            <v/>
          </cell>
          <cell r="G2802" t="str">
            <v>9gx6袋(水丸)</v>
          </cell>
          <cell r="H2802" t="str">
            <v>盒</v>
          </cell>
          <cell r="I2802" t="str">
            <v>保定中药制药有限公司</v>
          </cell>
        </row>
        <row r="2803">
          <cell r="D2803">
            <v>119566</v>
          </cell>
          <cell r="E2803" t="str">
            <v>丹栀逍遥丸</v>
          </cell>
          <cell r="F2803" t="str">
            <v/>
          </cell>
          <cell r="G2803" t="str">
            <v>6gx10袋
</v>
          </cell>
          <cell r="H2803" t="str">
            <v>盒</v>
          </cell>
          <cell r="I2803" t="str">
            <v>昆明中药厂有限公司</v>
          </cell>
        </row>
        <row r="2804">
          <cell r="D2804">
            <v>120614</v>
          </cell>
          <cell r="E2804" t="str">
            <v>硝呋太尔制霉菌素阴道软膏（复合）</v>
          </cell>
          <cell r="F2804" t="str">
            <v/>
          </cell>
          <cell r="G2804" t="str">
            <v>0.5g：20万U带给药器</v>
          </cell>
          <cell r="H2804" t="str">
            <v>支</v>
          </cell>
          <cell r="I2804" t="str">
            <v>南京南大药业有限责任公司</v>
          </cell>
        </row>
        <row r="2805">
          <cell r="D2805">
            <v>121572</v>
          </cell>
          <cell r="E2805" t="str">
            <v>复方氢溴酸右美沙芬糖浆</v>
          </cell>
          <cell r="F2805" t="str">
            <v/>
          </cell>
          <cell r="G2805" t="str">
            <v>60ml</v>
          </cell>
          <cell r="H2805" t="str">
            <v>瓶</v>
          </cell>
          <cell r="I2805" t="str">
            <v>湖北凤凰白云山药业有限公司</v>
          </cell>
        </row>
        <row r="2806">
          <cell r="D2806">
            <v>122850</v>
          </cell>
          <cell r="E2806" t="str">
            <v>盐酸赛洛唑啉滴鼻液</v>
          </cell>
          <cell r="F2806" t="str">
            <v/>
          </cell>
          <cell r="G2806" t="str">
            <v>10ml:10mg(成人用)</v>
          </cell>
          <cell r="H2806" t="str">
            <v>盒</v>
          </cell>
          <cell r="I2806" t="str">
            <v>杭州天诚药业有限公司</v>
          </cell>
        </row>
        <row r="2807">
          <cell r="D2807">
            <v>125640</v>
          </cell>
          <cell r="E2807" t="str">
            <v>五味子颗粒</v>
          </cell>
          <cell r="F2807" t="str">
            <v/>
          </cell>
          <cell r="G2807" t="str">
            <v>10gx10袋</v>
          </cell>
          <cell r="H2807" t="str">
            <v>盒</v>
          </cell>
          <cell r="I2807" t="str">
            <v>甘肃佛仁制药科技有限公司</v>
          </cell>
        </row>
        <row r="2808">
          <cell r="D2808">
            <v>128503</v>
          </cell>
          <cell r="E2808" t="str">
            <v>疏风解毒胶囊</v>
          </cell>
          <cell r="F2808" t="str">
            <v/>
          </cell>
          <cell r="G2808" t="str">
            <v>0.52gx12粒x3板</v>
          </cell>
          <cell r="H2808" t="str">
            <v>盒</v>
          </cell>
          <cell r="I2808" t="str">
            <v>安徽济人药业有限公司</v>
          </cell>
        </row>
        <row r="2809">
          <cell r="D2809">
            <v>134901</v>
          </cell>
          <cell r="E2809" t="str">
            <v>红草止鼾胶囊</v>
          </cell>
          <cell r="F2809" t="str">
            <v/>
          </cell>
          <cell r="G2809" t="str">
            <v>0.55gx12粒x2板</v>
          </cell>
          <cell r="H2809" t="str">
            <v>盒</v>
          </cell>
          <cell r="I2809" t="str">
            <v>云南康恩贝希陶药业有限公司</v>
          </cell>
        </row>
        <row r="2810">
          <cell r="D2810">
            <v>137188</v>
          </cell>
          <cell r="E2810" t="str">
            <v>普惠牌皮肤消毒液</v>
          </cell>
          <cell r="F2810" t="str">
            <v/>
          </cell>
          <cell r="G2810" t="str">
            <v>110ml</v>
          </cell>
          <cell r="H2810" t="str">
            <v>瓶</v>
          </cell>
          <cell r="I2810" t="str">
            <v>重庆普惠有限公司</v>
          </cell>
        </row>
        <row r="2811">
          <cell r="D2811">
            <v>137410</v>
          </cell>
          <cell r="E2811" t="str">
            <v>暖嘟嘟取暖片（一次性贴衣型）</v>
          </cell>
          <cell r="F2811" t="str">
            <v/>
          </cell>
          <cell r="G2811" t="str">
            <v>13.2cm×10cm贴衣型</v>
          </cell>
          <cell r="H2811" t="str">
            <v>片</v>
          </cell>
          <cell r="I2811" t="str">
            <v>重庆市医药保健品进出口有限公司</v>
          </cell>
        </row>
        <row r="2812">
          <cell r="D2812">
            <v>139507</v>
          </cell>
          <cell r="E2812" t="str">
            <v>盐酸苯环壬酯片(飞赛乐)</v>
          </cell>
          <cell r="F2812" t="str">
            <v/>
          </cell>
          <cell r="G2812" t="str">
            <v>2mgx2片x2板</v>
          </cell>
          <cell r="H2812" t="str">
            <v>盒</v>
          </cell>
          <cell r="I2812" t="str">
            <v>北京华素制药股份有限公司(原：北京四环医药)</v>
          </cell>
        </row>
        <row r="2813">
          <cell r="D2813">
            <v>142136</v>
          </cell>
          <cell r="E2813" t="str">
            <v>乐力牌多种矿物质维生素D胶囊</v>
          </cell>
          <cell r="F2813" t="str">
            <v/>
          </cell>
          <cell r="G2813" t="str">
            <v>1.0g*30粒</v>
          </cell>
          <cell r="H2813" t="str">
            <v>瓶</v>
          </cell>
          <cell r="I2813" t="str">
            <v>武汉维奥制药有限公司</v>
          </cell>
        </row>
        <row r="2814">
          <cell r="D2814">
            <v>143786</v>
          </cell>
          <cell r="E2814" t="str">
            <v>阿辉牌阿胶当归浆</v>
          </cell>
          <cell r="F2814" t="str">
            <v/>
          </cell>
          <cell r="G2814" t="str">
            <v>20mlx12瓶</v>
          </cell>
          <cell r="H2814" t="str">
            <v>盒</v>
          </cell>
          <cell r="I2814" t="str">
            <v>山东东阿县古胶阿胶系列食品有限公司</v>
          </cell>
        </row>
        <row r="2815">
          <cell r="D2815">
            <v>147471</v>
          </cell>
          <cell r="E2815" t="str">
            <v>消积丸</v>
          </cell>
          <cell r="F2815" t="str">
            <v/>
          </cell>
          <cell r="G2815" t="str">
            <v>6gx8袋</v>
          </cell>
          <cell r="H2815" t="str">
            <v>盒</v>
          </cell>
          <cell r="I2815" t="str">
            <v>陕西紫光辰济药业有限公司(宝商集团陕西辰济药业有限公司)</v>
          </cell>
        </row>
        <row r="2816">
          <cell r="D2816">
            <v>147948</v>
          </cell>
          <cell r="E2816" t="str">
            <v>古汉养生精片</v>
          </cell>
          <cell r="F2816" t="str">
            <v/>
          </cell>
          <cell r="G2816" t="str">
            <v>0.41gx12片x3板x5小盒(薄膜衣)</v>
          </cell>
          <cell r="H2816" t="str">
            <v>盒</v>
          </cell>
          <cell r="I2816" t="str">
            <v>紫光古汉集团衡阳中药有限公司</v>
          </cell>
        </row>
        <row r="2817">
          <cell r="D2817">
            <v>151110</v>
          </cell>
          <cell r="E2817" t="str">
            <v>盐酸氟桂利嗪片</v>
          </cell>
          <cell r="F2817" t="str">
            <v>孚瑞尔</v>
          </cell>
          <cell r="G2817" t="str">
            <v>5mgx20片x2板</v>
          </cell>
          <cell r="H2817" t="str">
            <v>盒</v>
          </cell>
          <cell r="I2817" t="str">
            <v>哈药集团制药六厂</v>
          </cell>
        </row>
        <row r="2818">
          <cell r="D2818">
            <v>151137</v>
          </cell>
          <cell r="E2818" t="str">
            <v>人工牛黄甲硝唑胶囊</v>
          </cell>
          <cell r="F2818" t="str">
            <v/>
          </cell>
          <cell r="G2818" t="str">
            <v>10粒x3板</v>
          </cell>
          <cell r="H2818" t="str">
            <v>盒</v>
          </cell>
          <cell r="I2818" t="str">
            <v>哈药集团三精明水药业有限公司</v>
          </cell>
        </row>
        <row r="2819">
          <cell r="D2819">
            <v>151196</v>
          </cell>
          <cell r="E2819" t="str">
            <v>马来酸依那普利片（勤可息）</v>
          </cell>
          <cell r="F2819" t="str">
            <v/>
          </cell>
          <cell r="G2819" t="str">
            <v>10mgx16片</v>
          </cell>
          <cell r="H2819" t="str">
            <v>盒 </v>
          </cell>
          <cell r="I2819" t="str">
            <v>石药集团欧意药业有限公司(原:石家庄欧意药业公司)</v>
          </cell>
        </row>
        <row r="2820">
          <cell r="D2820">
            <v>152516</v>
          </cell>
          <cell r="E2820" t="str">
            <v>拉坦噻吗滴眼液</v>
          </cell>
          <cell r="F2820" t="str">
            <v/>
          </cell>
          <cell r="G2820" t="str">
            <v>2.5ml</v>
          </cell>
          <cell r="H2820" t="str">
            <v>盒</v>
          </cell>
          <cell r="I2820" t="str">
            <v>Pfizer Manufacturing Belgium NV</v>
          </cell>
        </row>
        <row r="2821">
          <cell r="D2821">
            <v>154201</v>
          </cell>
          <cell r="E2821" t="str">
            <v>鸿茅药酒</v>
          </cell>
          <cell r="F2821" t="str">
            <v/>
          </cell>
          <cell r="G2821" t="str">
            <v>500mLx6瓶</v>
          </cell>
          <cell r="H2821" t="str">
            <v>盒</v>
          </cell>
          <cell r="I2821" t="str">
            <v>内蒙古鸿茅药业有限责任公司</v>
          </cell>
        </row>
        <row r="2822">
          <cell r="D2822">
            <v>159082</v>
          </cell>
          <cell r="E2822" t="str">
            <v>白燕窝（免浸泡立炖片）</v>
          </cell>
          <cell r="F2822" t="str">
            <v/>
          </cell>
          <cell r="G2822" t="str">
            <v>3g/袋</v>
          </cell>
          <cell r="H2822" t="str">
            <v>袋</v>
          </cell>
          <cell r="I2822" t="str">
            <v>SUNSHINE REGION SDN BHD</v>
          </cell>
        </row>
        <row r="2823">
          <cell r="D2823">
            <v>162587</v>
          </cell>
          <cell r="E2823" t="str">
            <v>大卫颗粒</v>
          </cell>
          <cell r="F2823" t="str">
            <v/>
          </cell>
          <cell r="G2823" t="str">
            <v>6gx10袋</v>
          </cell>
          <cell r="H2823" t="str">
            <v>盒</v>
          </cell>
          <cell r="I2823" t="str">
            <v>陕西兴邦药业有限公司</v>
          </cell>
        </row>
        <row r="2824">
          <cell r="D2824">
            <v>167305</v>
          </cell>
          <cell r="E2824" t="str">
            <v>一次性使用取暖片</v>
          </cell>
          <cell r="F2824" t="str">
            <v/>
          </cell>
          <cell r="G2824" t="str">
            <v>5片（暖手）</v>
          </cell>
          <cell r="H2824" t="str">
            <v>袋</v>
          </cell>
          <cell r="I2824" t="str">
            <v>合肥小林日用品有限公司</v>
          </cell>
        </row>
        <row r="2825">
          <cell r="D2825">
            <v>167306</v>
          </cell>
          <cell r="E2825" t="str">
            <v>一次性使用取暖片</v>
          </cell>
          <cell r="F2825" t="str">
            <v/>
          </cell>
          <cell r="G2825" t="str">
            <v>5片（即贴）</v>
          </cell>
          <cell r="H2825" t="str">
            <v>袋</v>
          </cell>
          <cell r="I2825" t="str">
            <v>合肥小林日用品有限公司</v>
          </cell>
        </row>
        <row r="2826">
          <cell r="D2826">
            <v>167307</v>
          </cell>
          <cell r="E2826" t="str">
            <v>一次性使用取暖片</v>
          </cell>
          <cell r="F2826" t="str">
            <v/>
          </cell>
          <cell r="G2826" t="str">
            <v>10片（即贴）</v>
          </cell>
          <cell r="H2826" t="str">
            <v>袋</v>
          </cell>
          <cell r="I2826" t="str">
            <v>合肥小林日用品有限公司</v>
          </cell>
        </row>
        <row r="2827">
          <cell r="D2827">
            <v>167319</v>
          </cell>
          <cell r="E2827" t="str">
            <v>六神凝胶</v>
          </cell>
          <cell r="F2827" t="str">
            <v/>
          </cell>
          <cell r="G2827" t="str">
            <v>10g</v>
          </cell>
          <cell r="H2827" t="str">
            <v>盒</v>
          </cell>
          <cell r="I2827" t="str">
            <v>雷允上药业集团有限公司</v>
          </cell>
        </row>
        <row r="2828">
          <cell r="D2828">
            <v>168444</v>
          </cell>
          <cell r="E2828" t="str">
            <v>牙齿脱敏剂</v>
          </cell>
          <cell r="F2828" t="str">
            <v/>
          </cell>
          <cell r="G2828" t="str">
            <v>35g</v>
          </cell>
          <cell r="H2828" t="str">
            <v>支</v>
          </cell>
          <cell r="I2828" t="str">
            <v>陕西恒远生物科技有限公司</v>
          </cell>
        </row>
        <row r="2829">
          <cell r="D2829">
            <v>171453</v>
          </cell>
          <cell r="E2829" t="str">
            <v>蛇胆川贝液</v>
          </cell>
          <cell r="F2829" t="str">
            <v/>
          </cell>
          <cell r="G2829" t="str">
            <v>10mlx12支</v>
          </cell>
          <cell r="H2829" t="str">
            <v>盒</v>
          </cell>
          <cell r="I2829" t="str">
            <v>广西梧州制药(集团)股份有限公司</v>
          </cell>
        </row>
        <row r="2830">
          <cell r="D2830">
            <v>175260</v>
          </cell>
          <cell r="E2830" t="str">
            <v>小林暖脚暖宝宝</v>
          </cell>
          <cell r="F2830" t="str">
            <v/>
          </cell>
          <cell r="G2830" t="str">
            <v>4付</v>
          </cell>
          <cell r="H2830" t="str">
            <v>袋</v>
          </cell>
          <cell r="I2830" t="str">
            <v>合肥小林日用品有限公司</v>
          </cell>
        </row>
        <row r="2831">
          <cell r="D2831">
            <v>178390</v>
          </cell>
          <cell r="E2831" t="str">
            <v>朴雪牌铁维生素C口服液</v>
          </cell>
          <cell r="F2831" t="str">
            <v/>
          </cell>
          <cell r="G2831" t="str">
            <v>10mlx12支</v>
          </cell>
          <cell r="H2831" t="str">
            <v>盒</v>
          </cell>
          <cell r="I2831" t="str">
            <v>哈药集团制药六厂</v>
          </cell>
        </row>
        <row r="2832">
          <cell r="D2832">
            <v>179152</v>
          </cell>
          <cell r="E2832" t="str">
            <v>谷比利朗欣片</v>
          </cell>
          <cell r="F2832" t="str">
            <v/>
          </cell>
          <cell r="G2832" t="str">
            <v>180g（1.0gx60片x3瓶）</v>
          </cell>
          <cell r="H2832" t="str">
            <v>盒</v>
          </cell>
          <cell r="I2832" t="str">
            <v>营养屋（成都）生物医药有限公司</v>
          </cell>
        </row>
        <row r="2833">
          <cell r="D2833">
            <v>179237</v>
          </cell>
          <cell r="E2833" t="str">
            <v>复方嗜酸乳杆菌片</v>
          </cell>
          <cell r="F2833" t="str">
            <v/>
          </cell>
          <cell r="G2833" t="str">
            <v>0.5gx6片x5板</v>
          </cell>
          <cell r="H2833" t="str">
            <v>盒</v>
          </cell>
          <cell r="I2833" t="str">
            <v>通化金马药业集团股份有限公司</v>
          </cell>
        </row>
        <row r="2834">
          <cell r="D2834">
            <v>182743</v>
          </cell>
          <cell r="E2834" t="str">
            <v>二十五味肺病丸</v>
          </cell>
          <cell r="F2834" t="str">
            <v/>
          </cell>
          <cell r="G2834" t="str">
            <v>0.5gx6丸x2板</v>
          </cell>
          <cell r="H2834" t="str">
            <v>盒</v>
          </cell>
          <cell r="I2834" t="str">
            <v>西藏神猴药业有限责任公司(原：西藏聂拉木藏药厂)</v>
          </cell>
        </row>
        <row r="2835">
          <cell r="D2835">
            <v>183040</v>
          </cell>
          <cell r="E2835" t="str">
            <v>艾灸贴</v>
          </cell>
          <cell r="F2835" t="str">
            <v/>
          </cell>
          <cell r="G2835" t="str">
            <v>7贴（72mm×95mm）</v>
          </cell>
          <cell r="H2835" t="str">
            <v>盒</v>
          </cell>
          <cell r="I2835" t="str">
            <v>青岛卓护医疗用品有限公司</v>
          </cell>
        </row>
        <row r="2836">
          <cell r="D2836">
            <v>183995</v>
          </cell>
          <cell r="E2836" t="str">
            <v>十一味参芪胶囊</v>
          </cell>
          <cell r="F2836" t="str">
            <v/>
          </cell>
          <cell r="G2836" t="str">
            <v>0.33gx60粒</v>
          </cell>
          <cell r="H2836" t="str">
            <v>盒</v>
          </cell>
          <cell r="I2836" t="str">
            <v>大连汉方药业有限公司</v>
          </cell>
        </row>
        <row r="2837">
          <cell r="D2837">
            <v>189123</v>
          </cell>
          <cell r="E2837" t="str">
            <v>乳癖清片</v>
          </cell>
          <cell r="F2837" t="str">
            <v/>
          </cell>
          <cell r="G2837" t="str">
            <v>0.3gx12片x2板</v>
          </cell>
          <cell r="H2837" t="str">
            <v>盒</v>
          </cell>
          <cell r="I2837" t="str">
            <v>云南通大生物药业有限公司</v>
          </cell>
        </row>
        <row r="2838">
          <cell r="D2838">
            <v>191743</v>
          </cell>
          <cell r="E2838" t="str">
            <v>韩金靓清水黑发啫喱3.0</v>
          </cell>
          <cell r="F2838" t="str">
            <v/>
          </cell>
          <cell r="G2838" t="str">
            <v>100ml(50mlx2)</v>
          </cell>
          <cell r="H2838" t="str">
            <v>盒</v>
          </cell>
          <cell r="I2838" t="str">
            <v>广州无与伦比企业集团有限公司</v>
          </cell>
        </row>
        <row r="2839">
          <cell r="D2839">
            <v>206789</v>
          </cell>
          <cell r="E2839" t="str">
            <v>茶新那敏片</v>
          </cell>
          <cell r="F2839" t="str">
            <v/>
          </cell>
          <cell r="G2839" t="str">
            <v>60片</v>
          </cell>
          <cell r="H2839" t="str">
            <v>盒</v>
          </cell>
          <cell r="I2839" t="str">
            <v>山西立业制药有限公司</v>
          </cell>
        </row>
        <row r="2840">
          <cell r="D2840">
            <v>152719</v>
          </cell>
          <cell r="E2840" t="str">
            <v>碳酸钙D3颗粒</v>
          </cell>
          <cell r="F2840" t="str">
            <v/>
          </cell>
          <cell r="G2840" t="str">
            <v>3gx20袋</v>
          </cell>
          <cell r="H2840" t="str">
            <v>盒</v>
          </cell>
          <cell r="I2840" t="str">
            <v>北京振东康远制药有限公司(原北京康远制药有限公司)</v>
          </cell>
        </row>
        <row r="2841">
          <cell r="D2841">
            <v>158336</v>
          </cell>
          <cell r="E2841" t="str">
            <v>京润珍珠京润珍珠粉美白保湿面膜</v>
          </cell>
          <cell r="F2841" t="str">
            <v/>
          </cell>
          <cell r="G2841" t="str">
            <v>25gx5袋</v>
          </cell>
          <cell r="H2841" t="str">
            <v>盒</v>
          </cell>
          <cell r="I2841" t="str">
            <v>海南京润珍珠生物技术股份有限公司</v>
          </cell>
        </row>
        <row r="2842">
          <cell r="D2842">
            <v>721</v>
          </cell>
          <cell r="E2842" t="str">
            <v>丙戊酸镁片</v>
          </cell>
          <cell r="F2842" t="str">
            <v/>
          </cell>
          <cell r="G2842" t="str">
            <v>0.2gx60片</v>
          </cell>
          <cell r="H2842" t="str">
            <v>瓶</v>
          </cell>
          <cell r="I2842" t="str">
            <v>湖南省湘中制药有限公司</v>
          </cell>
        </row>
        <row r="2843">
          <cell r="D2843">
            <v>11441</v>
          </cell>
          <cell r="E2843" t="str">
            <v>地塞米松磷酸钠滴眼液</v>
          </cell>
          <cell r="F2843" t="str">
            <v/>
          </cell>
          <cell r="G2843" t="str">
            <v>1.25mg:5ml</v>
          </cell>
          <cell r="H2843" t="str">
            <v>支</v>
          </cell>
          <cell r="I2843" t="str">
            <v>新乡华青药业有限公司</v>
          </cell>
        </row>
        <row r="2844">
          <cell r="D2844">
            <v>14105</v>
          </cell>
          <cell r="E2844" t="str">
            <v>六味能消胶囊</v>
          </cell>
          <cell r="F2844" t="str">
            <v/>
          </cell>
          <cell r="G2844" t="str">
            <v>0.45gx20粒</v>
          </cell>
          <cell r="H2844" t="str">
            <v>盒</v>
          </cell>
          <cell r="I2844" t="str">
            <v>西藏藏药集团股份有限公司</v>
          </cell>
        </row>
        <row r="2845">
          <cell r="D2845">
            <v>15465</v>
          </cell>
          <cell r="E2845" t="str">
            <v>肝苏颗粒</v>
          </cell>
          <cell r="F2845" t="str">
            <v/>
          </cell>
          <cell r="G2845" t="str">
            <v>9gx9袋</v>
          </cell>
          <cell r="H2845" t="str">
            <v>盒</v>
          </cell>
          <cell r="I2845" t="str">
            <v>四川古蔺肝苏药业有限公司</v>
          </cell>
        </row>
        <row r="2846">
          <cell r="D2846">
            <v>16188</v>
          </cell>
          <cell r="E2846" t="str">
            <v>右旋糖酐羟丙甲纤维素滴眼液</v>
          </cell>
          <cell r="F2846" t="str">
            <v>泪然</v>
          </cell>
          <cell r="G2846" t="str">
            <v>15ml</v>
          </cell>
          <cell r="H2846" t="str">
            <v>支</v>
          </cell>
          <cell r="I2846" t="str">
            <v>比利时制药</v>
          </cell>
        </row>
        <row r="2847">
          <cell r="D2847">
            <v>17297</v>
          </cell>
          <cell r="E2847" t="str">
            <v>醋氨己酸锌胶囊</v>
          </cell>
          <cell r="F2847" t="str">
            <v/>
          </cell>
          <cell r="G2847" t="str">
            <v>0.15gx24粒</v>
          </cell>
          <cell r="H2847" t="str">
            <v>盒</v>
          </cell>
          <cell r="I2847" t="str">
            <v>江苏扬子江药业集团有限公司</v>
          </cell>
        </row>
        <row r="2848">
          <cell r="D2848">
            <v>21172</v>
          </cell>
          <cell r="E2848" t="str">
            <v>伤科接骨片</v>
          </cell>
          <cell r="F2848" t="str">
            <v/>
          </cell>
          <cell r="G2848" t="str">
            <v>36片</v>
          </cell>
          <cell r="H2848" t="str">
            <v>盒</v>
          </cell>
          <cell r="I2848" t="str">
            <v>大连美罗中药厂有限公司</v>
          </cell>
        </row>
        <row r="2849">
          <cell r="D2849">
            <v>22940</v>
          </cell>
          <cell r="E2849" t="str">
            <v>香菇菌多糖片</v>
          </cell>
          <cell r="F2849" t="str">
            <v/>
          </cell>
          <cell r="G2849" t="str">
            <v>10mgx18片</v>
          </cell>
          <cell r="H2849" t="str">
            <v>瓶</v>
          </cell>
          <cell r="I2849" t="str">
            <v>湖北广仁药业有限公司(原：湖北吉达药业有限公司)</v>
          </cell>
        </row>
        <row r="2850">
          <cell r="D2850">
            <v>27391</v>
          </cell>
          <cell r="E2850" t="str">
            <v>十滴水</v>
          </cell>
          <cell r="F2850" t="str">
            <v/>
          </cell>
          <cell r="G2850" t="str">
            <v>500ml</v>
          </cell>
          <cell r="H2850" t="str">
            <v>瓶</v>
          </cell>
          <cell r="I2850" t="str">
            <v>四川省通园制药集团有限公司</v>
          </cell>
        </row>
        <row r="2851">
          <cell r="D2851">
            <v>28366</v>
          </cell>
          <cell r="E2851" t="str">
            <v>泛昔洛韦片(泛思天)</v>
          </cell>
          <cell r="F2851" t="str">
            <v/>
          </cell>
          <cell r="G2851" t="str">
            <v>0.125gx6片</v>
          </cell>
          <cell r="H2851" t="str">
            <v>盒</v>
          </cell>
          <cell r="I2851" t="str">
            <v>地奥集团成都药业股份有限公司</v>
          </cell>
        </row>
        <row r="2852">
          <cell r="D2852">
            <v>29501</v>
          </cell>
          <cell r="E2852" t="str">
            <v>重组人胰岛素注射液(优必林)</v>
          </cell>
          <cell r="F2852" t="str">
            <v/>
          </cell>
          <cell r="G2852" t="str">
            <v>3ml：300单位x1支(笔芯)</v>
          </cell>
          <cell r="H2852" t="str">
            <v>盒</v>
          </cell>
          <cell r="I2852" t="str">
            <v>礼来苏州制药有限公司</v>
          </cell>
        </row>
        <row r="2853">
          <cell r="D2853">
            <v>35023</v>
          </cell>
          <cell r="E2853" t="str">
            <v>正清风痛宁片</v>
          </cell>
          <cell r="F2853" t="str">
            <v/>
          </cell>
          <cell r="G2853" t="str">
            <v>20mgx12片x2板</v>
          </cell>
          <cell r="H2853" t="str">
            <v>盒</v>
          </cell>
          <cell r="I2853" t="str">
            <v>西安利君制药有限责任公司(西安利君制药股份有限公司</v>
          </cell>
        </row>
        <row r="2854">
          <cell r="D2854">
            <v>46907</v>
          </cell>
          <cell r="E2854" t="str">
            <v>新生化颗粒</v>
          </cell>
          <cell r="F2854" t="str">
            <v/>
          </cell>
          <cell r="G2854" t="str">
            <v>6gx12袋</v>
          </cell>
          <cell r="H2854" t="str">
            <v>盒</v>
          </cell>
          <cell r="I2854" t="str">
            <v>山西澳迩药业有限公司</v>
          </cell>
        </row>
        <row r="2855">
          <cell r="D2855">
            <v>47721</v>
          </cell>
          <cell r="E2855" t="str">
            <v>夏枯草颗粒</v>
          </cell>
          <cell r="F2855" t="str">
            <v/>
          </cell>
          <cell r="G2855" t="str">
            <v>9gx6袋</v>
          </cell>
          <cell r="H2855" t="str">
            <v>盒</v>
          </cell>
          <cell r="I2855" t="str">
            <v>山东仙河药业有限公司</v>
          </cell>
        </row>
        <row r="2856">
          <cell r="D2856">
            <v>47724</v>
          </cell>
          <cell r="E2856" t="str">
            <v>维生素B12片</v>
          </cell>
          <cell r="F2856" t="str">
            <v/>
          </cell>
          <cell r="G2856" t="str">
            <v>25ugx100片</v>
          </cell>
          <cell r="H2856" t="str">
            <v>瓶</v>
          </cell>
          <cell r="I2856" t="str">
            <v>山西亨瑞达制药有限公司</v>
          </cell>
        </row>
        <row r="2857">
          <cell r="D2857">
            <v>51530</v>
          </cell>
          <cell r="E2857" t="str">
            <v>聚甲酚磺醛栓</v>
          </cell>
          <cell r="F2857" t="str">
            <v/>
          </cell>
          <cell r="G2857" t="str">
            <v>90mgx6枚</v>
          </cell>
          <cell r="H2857" t="str">
            <v>盒</v>
          </cell>
          <cell r="I2857" t="str">
            <v/>
          </cell>
        </row>
        <row r="2858">
          <cell r="D2858">
            <v>54091</v>
          </cell>
          <cell r="E2858" t="str">
            <v>洛索洛芬钠分散片</v>
          </cell>
          <cell r="F2858" t="str">
            <v/>
          </cell>
          <cell r="G2858" t="str">
            <v>60mg×20片</v>
          </cell>
          <cell r="H2858" t="str">
            <v>盒</v>
          </cell>
          <cell r="I2858" t="str">
            <v>山东裕欣药业有限公司</v>
          </cell>
        </row>
        <row r="2859">
          <cell r="D2859">
            <v>54928</v>
          </cell>
          <cell r="E2859" t="str">
            <v>六经头痛片</v>
          </cell>
          <cell r="F2859" t="str">
            <v/>
          </cell>
          <cell r="G2859" t="str">
            <v>0.25gx12片x3板(糖衣)</v>
          </cell>
          <cell r="H2859" t="str">
            <v>盒</v>
          </cell>
          <cell r="I2859" t="str">
            <v>山西仁源堂药业有限公司</v>
          </cell>
        </row>
        <row r="2860">
          <cell r="D2860">
            <v>55128</v>
          </cell>
          <cell r="E2860" t="str">
            <v>盐酸黄酮哌酯片</v>
          </cell>
          <cell r="F2860" t="str">
            <v/>
          </cell>
          <cell r="G2860" t="str">
            <v>0.2gx12片(薄膜衣)</v>
          </cell>
          <cell r="H2860" t="str">
            <v>盒</v>
          </cell>
          <cell r="I2860" t="str">
            <v>深圳海王药业有限公司</v>
          </cell>
        </row>
        <row r="2861">
          <cell r="D2861">
            <v>56513</v>
          </cell>
          <cell r="E2861" t="str">
            <v>辛伐他汀片(罗奇)</v>
          </cell>
          <cell r="F2861" t="str">
            <v/>
          </cell>
          <cell r="G2861" t="str">
            <v>10mgx10片</v>
          </cell>
          <cell r="H2861" t="str">
            <v>盒</v>
          </cell>
          <cell r="I2861" t="str">
            <v>山东罗欣药业集团股份有限公司(原山东罗欣药业有限公司)</v>
          </cell>
        </row>
        <row r="2862">
          <cell r="D2862">
            <v>67524</v>
          </cell>
          <cell r="E2862" t="str">
            <v>重组人胰岛素注射液</v>
          </cell>
          <cell r="F2862" t="str">
            <v>优泌林</v>
          </cell>
          <cell r="G2862" t="str">
            <v>300u:3ml（常规型）</v>
          </cell>
          <cell r="H2862" t="str">
            <v>支</v>
          </cell>
          <cell r="I2862" t="str">
            <v>礼来苏州制药有限公司</v>
          </cell>
        </row>
        <row r="2863">
          <cell r="D2863">
            <v>81448</v>
          </cell>
          <cell r="E2863" t="str">
            <v>大活络胶囊</v>
          </cell>
          <cell r="F2863" t="str">
            <v/>
          </cell>
          <cell r="G2863" t="str">
            <v>0.25gx36粒</v>
          </cell>
          <cell r="H2863" t="str">
            <v>盒</v>
          </cell>
          <cell r="I2863" t="str">
            <v>江西药都樟树药业有限公司</v>
          </cell>
        </row>
        <row r="2864">
          <cell r="D2864">
            <v>88429</v>
          </cell>
          <cell r="E2864" t="str">
            <v>西洛他唑片</v>
          </cell>
          <cell r="F2864" t="str">
            <v/>
          </cell>
          <cell r="G2864" t="str">
            <v>50mgx12片</v>
          </cell>
          <cell r="H2864" t="str">
            <v>盒</v>
          </cell>
          <cell r="I2864" t="str">
            <v>江苏吴中医药集团有限公司苏州制药厂(原苏州第六制药厂)</v>
          </cell>
        </row>
        <row r="2865">
          <cell r="D2865">
            <v>90260</v>
          </cell>
          <cell r="E2865" t="str">
            <v>消糖灵胶囊</v>
          </cell>
          <cell r="F2865" t="str">
            <v/>
          </cell>
          <cell r="G2865" t="str">
            <v>0.4gx12粒x2板</v>
          </cell>
          <cell r="H2865" t="str">
            <v>盒</v>
          </cell>
          <cell r="I2865" t="str">
            <v>辽宁绿丹药业有限公司</v>
          </cell>
        </row>
        <row r="2866">
          <cell r="D2866">
            <v>90289</v>
          </cell>
          <cell r="E2866" t="str">
            <v>枣仁安神颗粒</v>
          </cell>
          <cell r="F2866" t="str">
            <v/>
          </cell>
          <cell r="G2866" t="str">
            <v>5gx6袋</v>
          </cell>
          <cell r="H2866" t="str">
            <v>盒</v>
          </cell>
          <cell r="I2866" t="str">
            <v>台州南峰药业有限公司</v>
          </cell>
        </row>
        <row r="2867">
          <cell r="D2867">
            <v>93948</v>
          </cell>
          <cell r="E2867" t="str">
            <v>妥布霉素地塞米松滴眼液</v>
          </cell>
          <cell r="F2867" t="str">
            <v/>
          </cell>
          <cell r="G2867" t="str">
            <v>5ml:妥布霉素15mg:地塞米松5mg</v>
          </cell>
          <cell r="H2867" t="str">
            <v>盒</v>
          </cell>
          <cell r="I2867" t="str">
            <v>杭州国光药业股份有限公司</v>
          </cell>
        </row>
        <row r="2868">
          <cell r="D2868">
            <v>97835</v>
          </cell>
          <cell r="E2868" t="str">
            <v>甲砜霉素肠溶片</v>
          </cell>
          <cell r="F2868" t="str">
            <v/>
          </cell>
          <cell r="G2868" t="str">
            <v>0.25gx12片</v>
          </cell>
          <cell r="H2868" t="str">
            <v>盒</v>
          </cell>
          <cell r="I2868" t="str">
            <v>广东彼迪药业有限公司</v>
          </cell>
        </row>
        <row r="2869">
          <cell r="D2869">
            <v>102608</v>
          </cell>
          <cell r="E2869" t="str">
            <v>五苓胶囊</v>
          </cell>
          <cell r="F2869" t="str">
            <v/>
          </cell>
          <cell r="G2869" t="str">
            <v>0.45gx12粒x3板</v>
          </cell>
          <cell r="H2869" t="str">
            <v>盒</v>
          </cell>
          <cell r="I2869" t="str">
            <v>浙江泰康药业集团新余制药有限公司</v>
          </cell>
        </row>
        <row r="2870">
          <cell r="D2870">
            <v>103439</v>
          </cell>
          <cell r="E2870" t="str">
            <v>吲达帕胺缓释片</v>
          </cell>
          <cell r="F2870" t="str">
            <v>脉可宁</v>
          </cell>
          <cell r="G2870" t="str">
            <v>1.5mgx30片(薄膜衣片)</v>
          </cell>
          <cell r="H2870" t="str">
            <v>盒</v>
          </cell>
          <cell r="I2870" t="str">
            <v>黄山中皇制药有限公司</v>
          </cell>
        </row>
        <row r="2871">
          <cell r="D2871">
            <v>105108</v>
          </cell>
          <cell r="E2871" t="str">
            <v>奥卡西平片(仁澳)</v>
          </cell>
          <cell r="F2871" t="str">
            <v/>
          </cell>
          <cell r="G2871" t="str">
            <v>0.3gx30片</v>
          </cell>
          <cell r="H2871" t="str">
            <v>盒</v>
          </cell>
          <cell r="I2871" t="str">
            <v>北京四环制药有限公司</v>
          </cell>
        </row>
        <row r="2872">
          <cell r="D2872">
            <v>118846</v>
          </cell>
          <cell r="E2872" t="str">
            <v>复方尿囊素片</v>
          </cell>
          <cell r="F2872" t="str">
            <v/>
          </cell>
          <cell r="G2872" t="str">
            <v>30片</v>
          </cell>
          <cell r="H2872" t="str">
            <v>盒</v>
          </cell>
          <cell r="I2872" t="str">
            <v>江苏正大丰海制药有限公司(江苏省黄海药业有限公司)</v>
          </cell>
        </row>
        <row r="2873">
          <cell r="D2873">
            <v>120214</v>
          </cell>
          <cell r="E2873" t="str">
            <v>盐酸氮卓斯汀鼻喷剂</v>
          </cell>
          <cell r="F2873" t="str">
            <v>爱赛平</v>
          </cell>
          <cell r="G2873" t="str">
            <v>10ml:10mg</v>
          </cell>
          <cell r="H2873" t="str">
            <v>瓶</v>
          </cell>
          <cell r="I2873" t="str">
            <v>MEDA Manufacturing GmbH</v>
          </cell>
        </row>
        <row r="2874">
          <cell r="D2874">
            <v>128758</v>
          </cell>
          <cell r="E2874" t="str">
            <v>小建中颗粒</v>
          </cell>
          <cell r="F2874" t="str">
            <v/>
          </cell>
          <cell r="G2874" t="str">
            <v>15gx6袋</v>
          </cell>
          <cell r="H2874" t="str">
            <v>盒</v>
          </cell>
          <cell r="I2874" t="str">
            <v>湖南康尔佳制药股份有限公司(湖南康尔佳制药有限公司)</v>
          </cell>
        </row>
        <row r="2875">
          <cell r="D2875">
            <v>128797</v>
          </cell>
          <cell r="E2875" t="str">
            <v>酒石酸罗格列酮片</v>
          </cell>
          <cell r="F2875" t="str">
            <v/>
          </cell>
          <cell r="G2875" t="str">
            <v>4mgx14片</v>
          </cell>
          <cell r="H2875" t="str">
            <v>盒</v>
          </cell>
          <cell r="I2875" t="str">
            <v>山东鲁抗医药股份有限公司</v>
          </cell>
        </row>
        <row r="2876">
          <cell r="D2876">
            <v>131148</v>
          </cell>
          <cell r="E2876" t="str">
            <v>硫酸氢氯吡格雷片</v>
          </cell>
          <cell r="F2876" t="str">
            <v/>
          </cell>
          <cell r="G2876" t="str">
            <v>75mgx7片</v>
          </cell>
          <cell r="H2876" t="str">
            <v>盒</v>
          </cell>
          <cell r="I2876" t="str">
            <v>乐普药业股份有限公司</v>
          </cell>
        </row>
        <row r="2877">
          <cell r="D2877">
            <v>135145</v>
          </cell>
          <cell r="E2877" t="str">
            <v>香菇菌多糖片</v>
          </cell>
          <cell r="F2877" t="str">
            <v/>
          </cell>
          <cell r="G2877" t="str">
            <v>10mg*12片</v>
          </cell>
          <cell r="H2877" t="str">
            <v>盒</v>
          </cell>
          <cell r="I2877" t="str">
            <v>湖北广仁药业有限公司(原：湖北吉达药业有限公司)</v>
          </cell>
        </row>
        <row r="2878">
          <cell r="D2878">
            <v>141571</v>
          </cell>
          <cell r="E2878" t="str">
            <v>苯磺酸氨氯地平片</v>
          </cell>
          <cell r="F2878" t="str">
            <v/>
          </cell>
          <cell r="G2878" t="str">
            <v>5mgx28片</v>
          </cell>
          <cell r="H2878" t="str">
            <v>盒</v>
          </cell>
          <cell r="I2878" t="str">
            <v>北京福元医药股份有限公司</v>
          </cell>
        </row>
        <row r="2879">
          <cell r="D2879">
            <v>142396</v>
          </cell>
          <cell r="E2879" t="str">
            <v>小儿肺咳颗粒</v>
          </cell>
          <cell r="F2879" t="str">
            <v/>
          </cell>
          <cell r="G2879" t="str">
            <v>2gx9袋</v>
          </cell>
          <cell r="H2879" t="str">
            <v>盒</v>
          </cell>
          <cell r="I2879" t="str">
            <v>长春人民药业集团有限公司</v>
          </cell>
        </row>
        <row r="2880">
          <cell r="D2880">
            <v>148116</v>
          </cell>
          <cell r="E2880" t="str">
            <v>盐酸酚苄明片</v>
          </cell>
          <cell r="F2880" t="str">
            <v/>
          </cell>
          <cell r="G2880" t="str">
            <v>10mgx24片</v>
          </cell>
          <cell r="H2880" t="str">
            <v>盒</v>
          </cell>
          <cell r="I2880" t="str">
            <v>广东彼迪药业有限公司</v>
          </cell>
        </row>
        <row r="2881">
          <cell r="D2881">
            <v>152657</v>
          </cell>
          <cell r="E2881" t="str">
            <v>那格列奈片</v>
          </cell>
          <cell r="F2881" t="str">
            <v/>
          </cell>
          <cell r="G2881" t="str">
            <v>0.12gx10片x3板</v>
          </cell>
          <cell r="H2881" t="str">
            <v>盒</v>
          </cell>
          <cell r="I2881" t="str">
            <v>江苏德源药业有限公司</v>
          </cell>
        </row>
        <row r="2882">
          <cell r="D2882">
            <v>155396</v>
          </cell>
          <cell r="E2882" t="str">
            <v>伏格列波糖胶囊</v>
          </cell>
          <cell r="F2882" t="str">
            <v/>
          </cell>
          <cell r="G2882" t="str">
            <v>0.2mgx24粒</v>
          </cell>
          <cell r="H2882" t="str">
            <v>盒</v>
          </cell>
          <cell r="I2882" t="str">
            <v>江苏万邦生化制药股份有限公司</v>
          </cell>
        </row>
        <row r="2883">
          <cell r="D2883">
            <v>156122</v>
          </cell>
          <cell r="E2883" t="str">
            <v>盐酸二甲双胍缓释片</v>
          </cell>
          <cell r="F2883" t="str">
            <v/>
          </cell>
          <cell r="G2883" t="str">
            <v>0.5gx30片</v>
          </cell>
          <cell r="H2883" t="str">
            <v>盒</v>
          </cell>
          <cell r="I2883" t="str">
            <v>济南东方制药厂</v>
          </cell>
        </row>
        <row r="2884">
          <cell r="D2884">
            <v>158699</v>
          </cell>
          <cell r="E2884" t="str">
            <v>芩连胶囊</v>
          </cell>
          <cell r="F2884" t="str">
            <v/>
          </cell>
          <cell r="G2884" t="str">
            <v>0.44gx48粒</v>
          </cell>
          <cell r="H2884" t="str">
            <v>盒</v>
          </cell>
          <cell r="I2884" t="str">
            <v>成都迪康药业有限公司</v>
          </cell>
        </row>
        <row r="2885">
          <cell r="D2885">
            <v>167026</v>
          </cell>
          <cell r="E2885" t="str">
            <v>金骨莲片</v>
          </cell>
          <cell r="F2885" t="str">
            <v/>
          </cell>
          <cell r="G2885" t="str">
            <v>0.24gx24片</v>
          </cell>
          <cell r="H2885" t="str">
            <v>盒</v>
          </cell>
          <cell r="I2885" t="str">
            <v>河南省新四方制药有限公司</v>
          </cell>
        </row>
        <row r="2886">
          <cell r="D2886">
            <v>174313</v>
          </cell>
          <cell r="E2886" t="str">
            <v>柳薄樟敏搽剂</v>
          </cell>
          <cell r="F2886" t="str">
            <v/>
          </cell>
          <cell r="G2886" t="str">
            <v>82ml</v>
          </cell>
          <cell r="H2886" t="str">
            <v>瓶</v>
          </cell>
          <cell r="I2886" t="str">
            <v>仙台小林制药朱式会社</v>
          </cell>
        </row>
        <row r="2887">
          <cell r="D2887">
            <v>174697</v>
          </cell>
          <cell r="E2887" t="str">
            <v>促肝细胞生长素肠溶胶囊</v>
          </cell>
          <cell r="F2887" t="str">
            <v/>
          </cell>
          <cell r="G2887" t="str">
            <v>50mgx12粒</v>
          </cell>
          <cell r="H2887" t="str">
            <v>盒</v>
          </cell>
          <cell r="I2887" t="str">
            <v>杭州华津药业股份有限公司(原:杭州华锦药业有限公司)</v>
          </cell>
        </row>
        <row r="2888">
          <cell r="D2888">
            <v>177185</v>
          </cell>
          <cell r="E2888" t="str">
            <v>复方丹参片</v>
          </cell>
          <cell r="F2888" t="str">
            <v/>
          </cell>
          <cell r="G2888" t="str">
            <v>0.32gx270片(薄膜衣)</v>
          </cell>
          <cell r="H2888" t="str">
            <v>盒</v>
          </cell>
          <cell r="I2888" t="str">
            <v>湖北金龙福药业有限公司</v>
          </cell>
        </row>
        <row r="2889">
          <cell r="D2889">
            <v>179319</v>
          </cell>
          <cell r="E2889" t="str">
            <v>葡萄糖饮品</v>
          </cell>
          <cell r="F2889" t="str">
            <v/>
          </cell>
          <cell r="G2889" t="str">
            <v>20mlx5支</v>
          </cell>
          <cell r="H2889" t="str">
            <v>盒</v>
          </cell>
          <cell r="I2889" t="str">
            <v>吉林天瑞生物科技有限公司</v>
          </cell>
        </row>
        <row r="2890">
          <cell r="D2890">
            <v>184081</v>
          </cell>
          <cell r="E2890" t="str">
            <v>抗感颗粒</v>
          </cell>
          <cell r="F2890" t="str">
            <v/>
          </cell>
          <cell r="G2890" t="str">
            <v>5gX18袋</v>
          </cell>
          <cell r="H2890" t="str">
            <v>盒</v>
          </cell>
          <cell r="I2890" t="str">
            <v>四川好医生攀西药业有限责任公司</v>
          </cell>
        </row>
        <row r="2891">
          <cell r="D2891">
            <v>187812</v>
          </cell>
          <cell r="E2891" t="str">
            <v>厄贝沙坦片</v>
          </cell>
          <cell r="F2891" t="str">
            <v>伊达力</v>
          </cell>
          <cell r="G2891" t="str">
            <v>0.15gx6片</v>
          </cell>
          <cell r="H2891" t="str">
            <v>盒</v>
          </cell>
          <cell r="I2891" t="str">
            <v>瀚晖制药有限公司（原海正辉瑞制药有限公司）</v>
          </cell>
        </row>
        <row r="2892">
          <cell r="D2892">
            <v>191933</v>
          </cell>
          <cell r="E2892" t="str">
            <v>尿塞通片</v>
          </cell>
          <cell r="F2892" t="str">
            <v/>
          </cell>
          <cell r="G2892" t="str">
            <v>0.35gx18片x4板</v>
          </cell>
          <cell r="H2892" t="str">
            <v>盒</v>
          </cell>
          <cell r="I2892" t="str">
            <v>长春英平药业有限公司</v>
          </cell>
        </row>
        <row r="2893">
          <cell r="D2893">
            <v>192904</v>
          </cell>
          <cell r="E2893" t="str">
            <v>托拉塞米胶囊</v>
          </cell>
          <cell r="F2893" t="str">
            <v>丽芝</v>
          </cell>
          <cell r="G2893" t="str">
            <v>10mgx10粒/板</v>
          </cell>
          <cell r="H2893" t="str">
            <v>盒</v>
          </cell>
          <cell r="I2893" t="str">
            <v>浙江诚意药业股份有限公司</v>
          </cell>
        </row>
        <row r="2894">
          <cell r="D2894">
            <v>206814</v>
          </cell>
          <cell r="E2894" t="str">
            <v>苯溴马隆片</v>
          </cell>
          <cell r="F2894" t="str">
            <v/>
          </cell>
          <cell r="G2894" t="str">
            <v>50mgx10片x3板</v>
          </cell>
          <cell r="H2894" t="str">
            <v>盒</v>
          </cell>
          <cell r="I2894" t="str">
            <v>常州康普药业有限公司(国营武进)</v>
          </cell>
        </row>
        <row r="2895">
          <cell r="D2895">
            <v>176511</v>
          </cell>
          <cell r="E2895" t="str">
            <v>肤专家抑菌软膏</v>
          </cell>
          <cell r="F2895" t="str">
            <v/>
          </cell>
          <cell r="G2895" t="str">
            <v>20g</v>
          </cell>
          <cell r="H2895" t="str">
            <v>支</v>
          </cell>
          <cell r="I2895" t="str">
            <v>武汉润禾生物医药有限公司</v>
          </cell>
        </row>
        <row r="2896">
          <cell r="D2896">
            <v>176514</v>
          </cell>
          <cell r="E2896" t="str">
            <v>肤专家湿养王抑菌软膏</v>
          </cell>
          <cell r="F2896" t="str">
            <v/>
          </cell>
          <cell r="G2896" t="str">
            <v>20g</v>
          </cell>
          <cell r="H2896" t="str">
            <v>支</v>
          </cell>
          <cell r="I2896" t="str">
            <v>武汉润禾生物医药有限公司</v>
          </cell>
        </row>
        <row r="2897">
          <cell r="D2897">
            <v>191029</v>
          </cell>
          <cell r="E2897" t="str">
            <v>噻托溴铵吸入粉雾剂</v>
          </cell>
          <cell r="F2897" t="str">
            <v/>
          </cell>
          <cell r="G2897" t="str">
            <v>18ug：10粒x3板</v>
          </cell>
          <cell r="H2897" t="str">
            <v>盒</v>
          </cell>
          <cell r="I2897" t="str">
            <v>南昌弘益药业有限公司</v>
          </cell>
        </row>
        <row r="2898">
          <cell r="D2898">
            <v>132044</v>
          </cell>
          <cell r="E2898" t="str">
            <v>苄达赖氨酸滴眼液</v>
          </cell>
          <cell r="F2898" t="str">
            <v>易达尔康</v>
          </cell>
          <cell r="G2898" t="str">
            <v>10ml(8ml:40mg)</v>
          </cell>
          <cell r="H2898" t="str">
            <v>瓶</v>
          </cell>
          <cell r="I2898" t="str">
            <v>河北医科大学制药厂</v>
          </cell>
        </row>
        <row r="2899">
          <cell r="D2899">
            <v>176126</v>
          </cell>
          <cell r="E2899" t="str">
            <v>牡蛎碳酸钙咀嚼片</v>
          </cell>
          <cell r="F2899" t="str">
            <v/>
          </cell>
          <cell r="G2899" t="str">
            <v>150mgx60片</v>
          </cell>
          <cell r="H2899" t="str">
            <v>瓶</v>
          </cell>
          <cell r="I2899" t="str">
            <v>盖天力医药控股集团制药股份有限公司（东盛科技启东盖天力制药股份有限公司）</v>
          </cell>
        </row>
        <row r="2900">
          <cell r="D2900">
            <v>183112</v>
          </cell>
          <cell r="E2900" t="str">
            <v>银黄颗粒</v>
          </cell>
          <cell r="F2900" t="str">
            <v/>
          </cell>
          <cell r="G2900" t="str">
            <v>4gx9袋</v>
          </cell>
          <cell r="H2900" t="str">
            <v>盒</v>
          </cell>
          <cell r="I2900" t="str">
            <v>成都第一制药有限公司</v>
          </cell>
        </row>
        <row r="2901">
          <cell r="D2901">
            <v>90172</v>
          </cell>
          <cell r="E2901" t="str">
            <v>复方胚肝铁铵片</v>
          </cell>
          <cell r="F2901" t="str">
            <v/>
          </cell>
          <cell r="G2901" t="str">
            <v>36片</v>
          </cell>
          <cell r="H2901" t="str">
            <v>盒</v>
          </cell>
          <cell r="I2901" t="str">
            <v>陕西博森生物制药股份集团有限公司</v>
          </cell>
        </row>
        <row r="2902">
          <cell r="D2902">
            <v>181478</v>
          </cell>
          <cell r="E2902" t="str">
            <v>复方红衣补血口服液</v>
          </cell>
          <cell r="F2902" t="str">
            <v/>
          </cell>
          <cell r="G2902" t="str">
            <v>10mlx18支</v>
          </cell>
          <cell r="H2902" t="str">
            <v>盒</v>
          </cell>
          <cell r="I2902" t="str">
            <v>山东翔宇健康制药有限公司</v>
          </cell>
        </row>
        <row r="2903">
          <cell r="D2903">
            <v>1</v>
          </cell>
          <cell r="E2903" t="str">
            <v>排毒养颜胶囊</v>
          </cell>
          <cell r="F2903" t="str">
            <v/>
          </cell>
          <cell r="G2903" t="str">
            <v>0.4gx10粒x6板</v>
          </cell>
          <cell r="H2903" t="str">
            <v>盒</v>
          </cell>
          <cell r="I2903" t="str">
            <v>云南盘龙云海药业集团股份有限公司</v>
          </cell>
        </row>
        <row r="2904">
          <cell r="D2904">
            <v>156</v>
          </cell>
          <cell r="E2904" t="str">
            <v>胃膜素胶囊</v>
          </cell>
          <cell r="F2904" t="str">
            <v/>
          </cell>
          <cell r="G2904" t="str">
            <v>0.4gx60粒</v>
          </cell>
          <cell r="H2904" t="str">
            <v>瓶</v>
          </cell>
          <cell r="I2904" t="str">
            <v>重庆申高生化制药有限公司(原：重庆荣高生化制药)</v>
          </cell>
        </row>
        <row r="2905">
          <cell r="D2905">
            <v>1692</v>
          </cell>
          <cell r="E2905" t="str">
            <v>清喉利咽颗粒</v>
          </cell>
          <cell r="F2905" t="str">
            <v>慢严舒柠颗粒</v>
          </cell>
          <cell r="G2905" t="str">
            <v>5gx6袋</v>
          </cell>
          <cell r="H2905" t="str">
            <v>盒</v>
          </cell>
          <cell r="I2905" t="str">
            <v>山西桂龙医药有限公司</v>
          </cell>
        </row>
        <row r="2906">
          <cell r="D2906">
            <v>2166</v>
          </cell>
          <cell r="E2906" t="str">
            <v>牛黄消炎片</v>
          </cell>
          <cell r="F2906" t="str">
            <v/>
          </cell>
          <cell r="G2906" t="str">
            <v>24片</v>
          </cell>
          <cell r="H2906" t="str">
            <v>盒</v>
          </cell>
          <cell r="I2906" t="str">
            <v>哈尔滨华雨制药集团有限公司(原:哈尔滨华雨制药公司)</v>
          </cell>
        </row>
        <row r="2907">
          <cell r="D2907">
            <v>10228</v>
          </cell>
          <cell r="E2907" t="str">
            <v>聚维酮碘溶液(艾利克)</v>
          </cell>
          <cell r="F2907" t="str">
            <v/>
          </cell>
          <cell r="G2907" t="str">
            <v>200ml：5%(带冲洗器)</v>
          </cell>
          <cell r="H2907" t="str">
            <v>瓶</v>
          </cell>
          <cell r="I2907" t="str">
            <v>成都永安制药有限公司</v>
          </cell>
        </row>
        <row r="2908">
          <cell r="D2908">
            <v>10236</v>
          </cell>
          <cell r="E2908" t="str">
            <v>追风透骨丸</v>
          </cell>
          <cell r="F2908" t="str">
            <v/>
          </cell>
          <cell r="G2908" t="str">
            <v>36g</v>
          </cell>
          <cell r="H2908" t="str">
            <v>瓶</v>
          </cell>
          <cell r="I2908" t="str">
            <v>沈阳红药制药有限公司(原：沈阳中药制药有限公司)</v>
          </cell>
        </row>
        <row r="2909">
          <cell r="D2909">
            <v>10696</v>
          </cell>
          <cell r="E2909" t="str">
            <v>安神补心丸</v>
          </cell>
          <cell r="F2909" t="str">
            <v/>
          </cell>
          <cell r="G2909" t="str">
            <v>300丸(浓缩丸)</v>
          </cell>
          <cell r="H2909" t="str">
            <v>瓶</v>
          </cell>
          <cell r="I2909" t="str">
            <v>兰州佛慈制药股份有限公司</v>
          </cell>
        </row>
        <row r="2910">
          <cell r="D2910">
            <v>12730</v>
          </cell>
          <cell r="E2910" t="str">
            <v>男宝胶囊</v>
          </cell>
          <cell r="F2910" t="str">
            <v/>
          </cell>
          <cell r="G2910" t="str">
            <v>0.3gx12粒</v>
          </cell>
          <cell r="H2910" t="str">
            <v>盒</v>
          </cell>
          <cell r="I2910" t="str">
            <v>吉林济邦药业有限公司</v>
          </cell>
        </row>
        <row r="2911">
          <cell r="D2911">
            <v>23095</v>
          </cell>
          <cell r="E2911" t="str">
            <v>妇科止血灵</v>
          </cell>
          <cell r="F2911" t="str">
            <v/>
          </cell>
          <cell r="G2911" t="str">
            <v>36s</v>
          </cell>
          <cell r="H2911" t="str">
            <v>盒</v>
          </cell>
          <cell r="I2911" t="str">
            <v>长春万德制药有限公司</v>
          </cell>
        </row>
        <row r="2912">
          <cell r="D2912">
            <v>27850</v>
          </cell>
          <cell r="E2912" t="str">
            <v>灭菌结晶磺胺(消炎粉)</v>
          </cell>
          <cell r="F2912" t="str">
            <v/>
          </cell>
          <cell r="G2912" t="str">
            <v>5gx8袋</v>
          </cell>
          <cell r="H2912" t="str">
            <v>盒</v>
          </cell>
          <cell r="I2912" t="str">
            <v>安徽新世纪药业有限公司</v>
          </cell>
        </row>
        <row r="2913">
          <cell r="D2913">
            <v>31201</v>
          </cell>
          <cell r="E2913" t="str">
            <v>洁尔阴洗液</v>
          </cell>
          <cell r="F2913" t="str">
            <v/>
          </cell>
          <cell r="G2913" t="str">
            <v>280ml</v>
          </cell>
          <cell r="H2913" t="str">
            <v>瓶</v>
          </cell>
          <cell r="I2913" t="str">
            <v>四川恩威制药有限公司</v>
          </cell>
        </row>
        <row r="2914">
          <cell r="D2914">
            <v>34340</v>
          </cell>
          <cell r="E2914" t="str">
            <v>注射用糜蛋白酶</v>
          </cell>
          <cell r="F2914" t="str">
            <v/>
          </cell>
          <cell r="G2914" t="str">
            <v>4000单位x2支（冻干粉）</v>
          </cell>
          <cell r="H2914" t="str">
            <v>盒</v>
          </cell>
          <cell r="I2914" t="str">
            <v>上海第一生化药业有限公司</v>
          </cell>
        </row>
        <row r="2915">
          <cell r="D2915">
            <v>34393</v>
          </cell>
          <cell r="E2915" t="str">
            <v>头孢克肟片(世福素)</v>
          </cell>
          <cell r="F2915" t="str">
            <v/>
          </cell>
          <cell r="G2915" t="str">
            <v>0.1gx8片</v>
          </cell>
          <cell r="H2915" t="str">
            <v>盒</v>
          </cell>
          <cell r="I2915" t="str">
            <v>广州白云山制药股份有限公司广州白云山制药总厂</v>
          </cell>
        </row>
        <row r="2916">
          <cell r="D2916">
            <v>36338</v>
          </cell>
          <cell r="E2916" t="str">
            <v>盐酸二甲双胍缓释片</v>
          </cell>
          <cell r="F2916" t="str">
            <v/>
          </cell>
          <cell r="G2916" t="str">
            <v>0.25gx10片*6板</v>
          </cell>
          <cell r="H2916" t="str">
            <v>盒</v>
          </cell>
          <cell r="I2916" t="str">
            <v>石家庄市华新药业有限责任公司</v>
          </cell>
        </row>
        <row r="2917">
          <cell r="D2917">
            <v>37039</v>
          </cell>
          <cell r="E2917" t="str">
            <v>肠炎宁片</v>
          </cell>
          <cell r="F2917" t="str">
            <v/>
          </cell>
          <cell r="G2917" t="str">
            <v>0.42gx24片(薄膜衣)</v>
          </cell>
          <cell r="H2917" t="str">
            <v>盒</v>
          </cell>
          <cell r="I2917" t="str">
            <v>江西康恩贝中药有限公司</v>
          </cell>
        </row>
        <row r="2918">
          <cell r="D2918">
            <v>39316</v>
          </cell>
          <cell r="E2918" t="str">
            <v>参梅养胃颗粒</v>
          </cell>
          <cell r="F2918" t="str">
            <v/>
          </cell>
          <cell r="G2918" t="str">
            <v>16gx9袋</v>
          </cell>
          <cell r="H2918" t="str">
            <v>盒</v>
          </cell>
          <cell r="I2918" t="str">
            <v>吉林省康福药业有限公司</v>
          </cell>
        </row>
        <row r="2919">
          <cell r="D2919">
            <v>43176</v>
          </cell>
          <cell r="E2919" t="str">
            <v>麝香接骨胶囊</v>
          </cell>
          <cell r="F2919" t="str">
            <v/>
          </cell>
          <cell r="G2919" t="str">
            <v>0.3gx30粒</v>
          </cell>
          <cell r="H2919" t="str">
            <v>盒</v>
          </cell>
          <cell r="I2919" t="str">
            <v>吉林省七星山药业有限公司</v>
          </cell>
        </row>
        <row r="2920">
          <cell r="D2920">
            <v>46740</v>
          </cell>
          <cell r="E2920" t="str">
            <v>芩连片</v>
          </cell>
          <cell r="F2920" t="str">
            <v/>
          </cell>
          <cell r="G2920" t="str">
            <v>0.55gx12片x3板</v>
          </cell>
          <cell r="H2920" t="str">
            <v>盒</v>
          </cell>
          <cell r="I2920" t="str">
            <v>牡丹江灵泰药业股份有限公司</v>
          </cell>
        </row>
        <row r="2921">
          <cell r="D2921">
            <v>47596</v>
          </cell>
          <cell r="E2921" t="str">
            <v>牛黄上清丸</v>
          </cell>
          <cell r="F2921" t="str">
            <v/>
          </cell>
          <cell r="G2921" t="str">
            <v>6gx10丸(大蜜丸)</v>
          </cell>
          <cell r="H2921" t="str">
            <v>盒</v>
          </cell>
          <cell r="I2921" t="str">
            <v>北京同仁堂股份有限公司同仁堂制药厂</v>
          </cell>
        </row>
        <row r="2922">
          <cell r="D2922">
            <v>53774</v>
          </cell>
          <cell r="E2922" t="str">
            <v>头风痛胶囊</v>
          </cell>
          <cell r="F2922" t="str">
            <v/>
          </cell>
          <cell r="G2922" t="str">
            <v>0.5gx12粒x3板</v>
          </cell>
          <cell r="H2922" t="str">
            <v>盒</v>
          </cell>
          <cell r="I2922" t="str">
            <v>亚宝药业四川制药有限公司(四川亚宝光泰药业)</v>
          </cell>
        </row>
        <row r="2923">
          <cell r="D2923">
            <v>55034</v>
          </cell>
          <cell r="E2923" t="str">
            <v>板蓝根颗粒</v>
          </cell>
          <cell r="F2923" t="str">
            <v/>
          </cell>
          <cell r="G2923" t="str">
            <v>10gx20袋</v>
          </cell>
          <cell r="H2923" t="str">
            <v>袋</v>
          </cell>
          <cell r="I2923" t="str">
            <v>四川逢春制药有限公司</v>
          </cell>
        </row>
        <row r="2924">
          <cell r="D2924">
            <v>55085</v>
          </cell>
          <cell r="E2924" t="str">
            <v>小儿肺咳颗粒(彤可欣)</v>
          </cell>
          <cell r="F2924" t="str">
            <v/>
          </cell>
          <cell r="G2924" t="str">
            <v>3gx12袋</v>
          </cell>
          <cell r="H2924" t="str">
            <v>盒</v>
          </cell>
          <cell r="I2924" t="str">
            <v/>
          </cell>
        </row>
        <row r="2925">
          <cell r="D2925">
            <v>58216</v>
          </cell>
          <cell r="E2925" t="str">
            <v>宁泌泰胶囊</v>
          </cell>
          <cell r="F2925" t="str">
            <v/>
          </cell>
          <cell r="G2925" t="str">
            <v>0.38gx12粒x3板</v>
          </cell>
          <cell r="H2925" t="str">
            <v>盒</v>
          </cell>
          <cell r="I2925" t="str">
            <v>贵阳新天药业股份有限公司</v>
          </cell>
        </row>
        <row r="2926">
          <cell r="D2926">
            <v>58789</v>
          </cell>
          <cell r="E2926" t="str">
            <v>复方妥英麻黄茶碱片</v>
          </cell>
          <cell r="F2926" t="str">
            <v/>
          </cell>
          <cell r="G2926" t="str">
            <v>100片</v>
          </cell>
          <cell r="H2926" t="str">
            <v>瓶</v>
          </cell>
          <cell r="I2926" t="str">
            <v>石药集团欧意药业有限公司(原:石家庄欧意药业公司)</v>
          </cell>
        </row>
        <row r="2927">
          <cell r="D2927">
            <v>60385</v>
          </cell>
          <cell r="E2927" t="str">
            <v>豆凋零去痘液</v>
          </cell>
          <cell r="F2927" t="str">
            <v/>
          </cell>
          <cell r="G2927" t="str">
            <v>30ml</v>
          </cell>
          <cell r="H2927" t="str">
            <v>瓶</v>
          </cell>
          <cell r="I2927" t="str">
            <v>重庆灵方生物技术有限公司</v>
          </cell>
        </row>
        <row r="2928">
          <cell r="D2928">
            <v>61050</v>
          </cell>
          <cell r="E2928" t="str">
            <v>狐别祛臭露</v>
          </cell>
          <cell r="F2928" t="str">
            <v/>
          </cell>
          <cell r="G2928" t="str">
            <v>30ml</v>
          </cell>
          <cell r="H2928" t="str">
            <v>瓶</v>
          </cell>
          <cell r="I2928" t="str">
            <v>重庆灵方生物技术有限公司</v>
          </cell>
        </row>
        <row r="2929">
          <cell r="D2929">
            <v>64795</v>
          </cell>
          <cell r="E2929" t="str">
            <v>附桂骨痛颗粒</v>
          </cell>
          <cell r="F2929" t="str">
            <v/>
          </cell>
          <cell r="G2929" t="str">
            <v>5gx12袋</v>
          </cell>
          <cell r="H2929" t="str">
            <v>盒</v>
          </cell>
          <cell r="I2929" t="str">
            <v>清华德人西安幸福制药有限公司</v>
          </cell>
        </row>
        <row r="2930">
          <cell r="D2930">
            <v>65747</v>
          </cell>
          <cell r="E2930" t="str">
            <v>复方聚维酮碘搽剂(亮甲)</v>
          </cell>
          <cell r="F2930" t="str">
            <v>亮甲</v>
          </cell>
          <cell r="G2930" t="str">
            <v>3mlx2瓶+指甲锉</v>
          </cell>
          <cell r="H2930" t="str">
            <v>盒</v>
          </cell>
          <cell r="I2930" t="str">
            <v/>
          </cell>
        </row>
        <row r="2931">
          <cell r="D2931">
            <v>66615</v>
          </cell>
          <cell r="E2931" t="str">
            <v>格列吡嗪控释片</v>
          </cell>
          <cell r="F2931" t="str">
            <v/>
          </cell>
          <cell r="G2931" t="str">
            <v>5mgx12片
</v>
          </cell>
          <cell r="H2931" t="str">
            <v>盒</v>
          </cell>
          <cell r="I2931" t="str">
            <v>淄博万杰制药有限公司(原:山东万杰)</v>
          </cell>
        </row>
        <row r="2932">
          <cell r="D2932">
            <v>73844</v>
          </cell>
          <cell r="E2932" t="str">
            <v>三九胃泰颗粒</v>
          </cell>
          <cell r="F2932" t="str">
            <v/>
          </cell>
          <cell r="G2932" t="str">
            <v>2.5gx10袋(无糖)</v>
          </cell>
          <cell r="H2932" t="str">
            <v>盒</v>
          </cell>
          <cell r="I2932" t="str">
            <v>三九医药股份有限公司</v>
          </cell>
        </row>
        <row r="2933">
          <cell r="D2933">
            <v>74012</v>
          </cell>
          <cell r="E2933" t="str">
            <v>刺五加颗粒</v>
          </cell>
          <cell r="F2933" t="str">
            <v/>
          </cell>
          <cell r="G2933" t="str">
            <v>10gx10袋</v>
          </cell>
          <cell r="H2933" t="str">
            <v>盒</v>
          </cell>
          <cell r="I2933" t="str">
            <v>吉林省通化博祥药业股份有限公司</v>
          </cell>
        </row>
        <row r="2934">
          <cell r="D2934">
            <v>82104</v>
          </cell>
          <cell r="E2934" t="str">
            <v>注射用胸腺五肽</v>
          </cell>
          <cell r="F2934" t="str">
            <v/>
          </cell>
          <cell r="G2934" t="str">
            <v>10mg</v>
          </cell>
          <cell r="H2934" t="str">
            <v>瓶</v>
          </cell>
          <cell r="I2934" t="str">
            <v>武汉华龙生物制药有限公司</v>
          </cell>
        </row>
        <row r="2935">
          <cell r="D2935">
            <v>87704</v>
          </cell>
          <cell r="E2935" t="str">
            <v>舒肝健胃丸</v>
          </cell>
          <cell r="F2935" t="str">
            <v/>
          </cell>
          <cell r="G2935" t="str">
            <v>6gx9袋(水丸)</v>
          </cell>
          <cell r="H2935" t="str">
            <v>盒</v>
          </cell>
          <cell r="I2935" t="str">
            <v>河南兴源制药有限公司</v>
          </cell>
        </row>
        <row r="2936">
          <cell r="D2936">
            <v>89462</v>
          </cell>
          <cell r="E2936" t="str">
            <v>复方蓝棕果片</v>
          </cell>
          <cell r="F2936" t="str">
            <v/>
          </cell>
          <cell r="G2936" t="str">
            <v>250mgx20s</v>
          </cell>
          <cell r="H2936" t="str">
            <v>盒</v>
          </cell>
          <cell r="I2936" t="str">
            <v>成都地奥九泓制药厂</v>
          </cell>
        </row>
        <row r="2937">
          <cell r="D2937">
            <v>93035</v>
          </cell>
          <cell r="E2937" t="str">
            <v>水杨酸软膏</v>
          </cell>
          <cell r="F2937" t="str">
            <v/>
          </cell>
          <cell r="G2937" t="str">
            <v>5%:20g</v>
          </cell>
          <cell r="H2937" t="str">
            <v>盒</v>
          </cell>
          <cell r="I2937" t="str">
            <v>上海运佳黄浦制药有限公司</v>
          </cell>
        </row>
        <row r="2938">
          <cell r="D2938">
            <v>96954</v>
          </cell>
          <cell r="E2938" t="str">
            <v>活血止痛片</v>
          </cell>
          <cell r="F2938" t="str">
            <v/>
          </cell>
          <cell r="G2938" t="str">
            <v>0.4gx36片</v>
          </cell>
          <cell r="H2938" t="str">
            <v>盒</v>
          </cell>
          <cell r="I2938" t="str">
            <v>江苏万高药业有限公司</v>
          </cell>
        </row>
        <row r="2939">
          <cell r="D2939">
            <v>98767</v>
          </cell>
          <cell r="E2939" t="str">
            <v>地氯雷他定分散片</v>
          </cell>
          <cell r="F2939" t="str">
            <v/>
          </cell>
          <cell r="G2939" t="str">
            <v>5mgx8片</v>
          </cell>
          <cell r="H2939" t="str">
            <v>盒</v>
          </cell>
          <cell r="I2939" t="str">
            <v>海南普利制药有限公司</v>
          </cell>
        </row>
        <row r="2940">
          <cell r="D2940">
            <v>101178</v>
          </cell>
          <cell r="E2940" t="str">
            <v>碳酸钙片</v>
          </cell>
          <cell r="F2940" t="str">
            <v/>
          </cell>
          <cell r="G2940" t="str">
            <v>100片</v>
          </cell>
          <cell r="H2940" t="str">
            <v>盒</v>
          </cell>
          <cell r="I2940" t="str">
            <v>吉林万通药业有限公司</v>
          </cell>
        </row>
        <row r="2941">
          <cell r="D2941">
            <v>105427</v>
          </cell>
          <cell r="E2941" t="str">
            <v>格列齐特缓释片</v>
          </cell>
          <cell r="F2941" t="str">
            <v/>
          </cell>
          <cell r="G2941" t="str">
            <v>30mgx30片</v>
          </cell>
          <cell r="H2941" t="str">
            <v>盒</v>
          </cell>
          <cell r="I2941" t="str">
            <v>天津中新药业集团股份有限公司新新制药厂</v>
          </cell>
        </row>
        <row r="2942">
          <cell r="D2942">
            <v>109398</v>
          </cell>
          <cell r="E2942" t="str">
            <v>厄贝沙坦氢氯噻嗪胶囊(安利博)</v>
          </cell>
          <cell r="F2942" t="str">
            <v/>
          </cell>
          <cell r="G2942" t="str">
            <v>150mg:12.5mgx10粒</v>
          </cell>
          <cell r="H2942" t="str">
            <v>盒</v>
          </cell>
          <cell r="I2942" t="str">
            <v>元和药业股份有限公司</v>
          </cell>
        </row>
        <row r="2943">
          <cell r="D2943">
            <v>110061</v>
          </cell>
          <cell r="E2943" t="str">
            <v>妥布霉素地塞米松滴眼液</v>
          </cell>
          <cell r="F2943" t="str">
            <v/>
          </cell>
          <cell r="G2943" t="str">
            <v>5ml:妥布霉素15mg、地塞米松5mg</v>
          </cell>
          <cell r="H2943" t="str">
            <v>瓶</v>
          </cell>
          <cell r="I2943" t="str">
            <v>成都青山利康药业有限公司</v>
          </cell>
        </row>
        <row r="2944">
          <cell r="D2944">
            <v>115727</v>
          </cell>
          <cell r="E2944" t="str">
            <v>降糖通脉片</v>
          </cell>
          <cell r="F2944" t="str">
            <v/>
          </cell>
          <cell r="G2944" t="str">
            <v>0.42gx36片(薄膜衣)</v>
          </cell>
          <cell r="H2944" t="str">
            <v>盒</v>
          </cell>
          <cell r="I2944" t="str">
            <v>江苏万高药业有限公司</v>
          </cell>
        </row>
        <row r="2945">
          <cell r="D2945">
            <v>118987</v>
          </cell>
          <cell r="E2945" t="str">
            <v>米醋防脱洗发露(长发故事)</v>
          </cell>
          <cell r="F2945" t="str">
            <v/>
          </cell>
          <cell r="G2945" t="str">
            <v>200ml</v>
          </cell>
          <cell r="H2945" t="str">
            <v>瓶</v>
          </cell>
          <cell r="I2945" t="str">
            <v>重庆灵方生物技术有限公司</v>
          </cell>
        </row>
        <row r="2946">
          <cell r="D2946">
            <v>128436</v>
          </cell>
          <cell r="E2946" t="str">
            <v>内消瘰疬丸</v>
          </cell>
          <cell r="F2946" t="str">
            <v/>
          </cell>
          <cell r="G2946" t="str">
            <v>100丸(浓缩丸)</v>
          </cell>
          <cell r="H2946" t="str">
            <v>瓶</v>
          </cell>
          <cell r="I2946" t="str">
            <v>兰州佛慈制药股份有限公司</v>
          </cell>
        </row>
        <row r="2947">
          <cell r="D2947">
            <v>131053</v>
          </cell>
          <cell r="E2947" t="str">
            <v>阿替洛尔片</v>
          </cell>
          <cell r="F2947" t="str">
            <v/>
          </cell>
          <cell r="G2947" t="str">
            <v>25mgx50片</v>
          </cell>
          <cell r="H2947" t="str">
            <v>瓶</v>
          </cell>
          <cell r="I2947" t="str">
            <v>浙江万晟药业有限公司</v>
          </cell>
        </row>
        <row r="2948">
          <cell r="D2948">
            <v>135084</v>
          </cell>
          <cell r="E2948" t="str">
            <v>尼美舒利分散片</v>
          </cell>
          <cell r="F2948" t="str">
            <v/>
          </cell>
          <cell r="G2948" t="str">
            <v>0.1g*20片</v>
          </cell>
          <cell r="H2948" t="str">
            <v>盒</v>
          </cell>
          <cell r="I2948" t="str">
            <v>南昌市飞弘药业有限公司</v>
          </cell>
        </row>
        <row r="2949">
          <cell r="D2949">
            <v>147157</v>
          </cell>
          <cell r="E2949" t="str">
            <v>去氧孕烯炔雌醇片(欣妈富隆)</v>
          </cell>
          <cell r="F2949" t="str">
            <v/>
          </cell>
          <cell r="G2949" t="str">
            <v>21片(去氧孕烯0.15mg和炔雌醇20μg)</v>
          </cell>
          <cell r="H2949" t="str">
            <v>盒</v>
          </cell>
          <cell r="I2949" t="str">
            <v>爱尔兰Organon（Lreland）Ltd</v>
          </cell>
        </row>
        <row r="2950">
          <cell r="D2950">
            <v>154546</v>
          </cell>
          <cell r="E2950" t="str">
            <v>苯磺酸氨氯地平片</v>
          </cell>
          <cell r="F2950" t="str">
            <v/>
          </cell>
          <cell r="G2950" t="str">
            <v>5mgx28片</v>
          </cell>
          <cell r="H2950" t="str">
            <v>盒</v>
          </cell>
          <cell r="I2950" t="str">
            <v>四川省百草生物药业有限公司</v>
          </cell>
        </row>
        <row r="2951">
          <cell r="D2951">
            <v>168495</v>
          </cell>
          <cell r="E2951" t="str">
            <v>前列舒乐胶囊</v>
          </cell>
          <cell r="F2951" t="str">
            <v/>
          </cell>
          <cell r="G2951" t="str">
            <v>0.4gx18粒x2板</v>
          </cell>
          <cell r="H2951" t="str">
            <v>盒</v>
          </cell>
          <cell r="I2951" t="str">
            <v>吉林省俊宏药业有限公司</v>
          </cell>
        </row>
        <row r="2952">
          <cell r="D2952">
            <v>176521</v>
          </cell>
          <cell r="E2952" t="str">
            <v>心脑清软胶囊</v>
          </cell>
          <cell r="F2952" t="str">
            <v/>
          </cell>
          <cell r="G2952" t="str">
            <v>0.415gx80粒</v>
          </cell>
          <cell r="H2952" t="str">
            <v>盒</v>
          </cell>
          <cell r="I2952" t="str">
            <v>吉林恒星科技制药有限公司</v>
          </cell>
        </row>
        <row r="2953">
          <cell r="D2953">
            <v>183998</v>
          </cell>
          <cell r="E2953" t="str">
            <v>龙鹿丸</v>
          </cell>
          <cell r="F2953" t="str">
            <v/>
          </cell>
          <cell r="G2953" t="str">
            <v>0.2gx18丸</v>
          </cell>
          <cell r="H2953" t="str">
            <v>盒</v>
          </cell>
          <cell r="I2953" t="str">
            <v>山西康威制药有限责任公司</v>
          </cell>
        </row>
        <row r="2954">
          <cell r="D2954">
            <v>184827</v>
          </cell>
          <cell r="E2954" t="str">
            <v>盐酸左氧氟沙星滴眼液</v>
          </cell>
          <cell r="F2954" t="str">
            <v/>
          </cell>
          <cell r="G2954" t="str">
            <v>0.4ml:1.2mgx10支</v>
          </cell>
          <cell r="H2954" t="str">
            <v>盒</v>
          </cell>
          <cell r="I2954" t="str">
            <v>成都普什制药有限公司</v>
          </cell>
        </row>
        <row r="2955">
          <cell r="D2955">
            <v>188375</v>
          </cell>
          <cell r="E2955" t="str">
            <v>心脑静片</v>
          </cell>
          <cell r="F2955" t="str">
            <v/>
          </cell>
          <cell r="G2955" t="str">
            <v>0.4gx12片x2板(薄膜衣)</v>
          </cell>
          <cell r="H2955" t="str">
            <v>盒</v>
          </cell>
          <cell r="I2955" t="str">
            <v>沈阳东新药业有限公司</v>
          </cell>
        </row>
        <row r="2956">
          <cell r="D2956">
            <v>199351</v>
          </cell>
          <cell r="E2956" t="str">
            <v>金咳息胶囊</v>
          </cell>
          <cell r="F2956" t="str">
            <v/>
          </cell>
          <cell r="G2956" t="str">
            <v>0.4gx12粒x3板</v>
          </cell>
          <cell r="H2956" t="str">
            <v>盒</v>
          </cell>
          <cell r="I2956" t="str">
            <v>吉林双药药业集团有限公司(原：吉林省正泰中汇)</v>
          </cell>
        </row>
        <row r="2957">
          <cell r="D2957">
            <v>202754</v>
          </cell>
          <cell r="E2957" t="str">
            <v>玻璃酸钠滴眼液</v>
          </cell>
          <cell r="F2957" t="str">
            <v/>
          </cell>
          <cell r="G2957" t="str">
            <v>0.3%(0.4ml:1.2mg)x10支</v>
          </cell>
          <cell r="H2957" t="str">
            <v>盒</v>
          </cell>
          <cell r="I2957" t="str">
            <v>成都普什制药有限公司</v>
          </cell>
        </row>
        <row r="2958">
          <cell r="D2958">
            <v>204978</v>
          </cell>
          <cell r="E2958" t="str">
            <v>坤复康片</v>
          </cell>
          <cell r="F2958" t="str">
            <v/>
          </cell>
          <cell r="G2958" t="str">
            <v>0.4gx36片</v>
          </cell>
          <cell r="H2958" t="str">
            <v>盒</v>
          </cell>
          <cell r="I2958" t="str">
            <v>吉林省东北亚药业股份有限公司</v>
          </cell>
        </row>
        <row r="2959">
          <cell r="D2959">
            <v>2255</v>
          </cell>
          <cell r="E2959" t="str">
            <v>盐酸氯丙嗪片</v>
          </cell>
          <cell r="F2959" t="str">
            <v/>
          </cell>
          <cell r="G2959" t="str">
            <v>50mgx100片</v>
          </cell>
          <cell r="H2959" t="str">
            <v>瓶</v>
          </cell>
          <cell r="I2959" t="str">
            <v>西南药业股份有限公司</v>
          </cell>
        </row>
        <row r="2960">
          <cell r="D2960">
            <v>19706</v>
          </cell>
          <cell r="E2960" t="str">
            <v>清艾条</v>
          </cell>
          <cell r="F2960" t="str">
            <v/>
          </cell>
          <cell r="G2960" t="str">
            <v>10支</v>
          </cell>
          <cell r="H2960" t="str">
            <v>盒</v>
          </cell>
          <cell r="I2960" t="str">
            <v/>
          </cell>
        </row>
        <row r="2961">
          <cell r="D2961">
            <v>34457</v>
          </cell>
          <cell r="E2961" t="str">
            <v>胃蛋白酶颗粒</v>
          </cell>
          <cell r="F2961" t="str">
            <v/>
          </cell>
          <cell r="G2961" t="str">
            <v>480单位x10包</v>
          </cell>
          <cell r="H2961" t="str">
            <v>盒</v>
          </cell>
          <cell r="I2961" t="str">
            <v>贵州益佰制药股份有限公司</v>
          </cell>
        </row>
        <row r="2962">
          <cell r="D2962">
            <v>36425</v>
          </cell>
          <cell r="E2962" t="str">
            <v>消风止痒颗粒</v>
          </cell>
          <cell r="F2962" t="str">
            <v/>
          </cell>
          <cell r="G2962" t="str">
            <v>6gx12袋(无糖)</v>
          </cell>
          <cell r="H2962" t="str">
            <v>盒</v>
          </cell>
          <cell r="I2962" t="str">
            <v>烟台大洋制药有限公司</v>
          </cell>
        </row>
        <row r="2963">
          <cell r="D2963">
            <v>39706</v>
          </cell>
          <cell r="E2963" t="str">
            <v>阿替洛尔片</v>
          </cell>
          <cell r="F2963" t="str">
            <v/>
          </cell>
          <cell r="G2963" t="str">
            <v>25mgx60片/瓶</v>
          </cell>
          <cell r="H2963" t="str">
            <v>盒</v>
          </cell>
          <cell r="I2963" t="str">
            <v>世贸天阶制药（江苏）有限责任公司</v>
          </cell>
        </row>
        <row r="2964">
          <cell r="D2964">
            <v>168672</v>
          </cell>
          <cell r="E2964" t="str">
            <v>通便清火丸</v>
          </cell>
          <cell r="F2964" t="str">
            <v/>
          </cell>
          <cell r="G2964" t="str">
            <v>9gx10丸(大蜜丸)</v>
          </cell>
          <cell r="H2964" t="str">
            <v>盒</v>
          </cell>
          <cell r="I2964" t="str">
            <v>内蒙古大唐药业有限公司</v>
          </cell>
        </row>
        <row r="2965">
          <cell r="D2965">
            <v>176611</v>
          </cell>
          <cell r="E2965" t="str">
            <v>日晒防治膏</v>
          </cell>
          <cell r="F2965" t="str">
            <v/>
          </cell>
          <cell r="G2965" t="str">
            <v>10g</v>
          </cell>
          <cell r="H2965" t="str">
            <v>支</v>
          </cell>
          <cell r="I2965" t="str">
            <v>贵州绿太阳制药有限公司</v>
          </cell>
        </row>
        <row r="2966">
          <cell r="D2966">
            <v>190257</v>
          </cell>
          <cell r="E2966" t="str">
            <v>复方消化酶胶囊(Ⅱ)</v>
          </cell>
          <cell r="F2966" t="str">
            <v>千红怡美</v>
          </cell>
          <cell r="G2966" t="str">
            <v>10粒x1板</v>
          </cell>
          <cell r="H2966" t="str">
            <v>盒</v>
          </cell>
          <cell r="I2966" t="str">
            <v>常州千红生化制药有限公司</v>
          </cell>
        </row>
        <row r="2967">
          <cell r="D2967">
            <v>194404</v>
          </cell>
          <cell r="E2967" t="str">
            <v>六味丁香片</v>
          </cell>
          <cell r="F2967" t="str">
            <v/>
          </cell>
          <cell r="G2967" t="str">
            <v>0.5gx12片x2板</v>
          </cell>
          <cell r="H2967" t="str">
            <v>盒</v>
          </cell>
          <cell r="I2967" t="str">
            <v>青海普兰特药业有限公司</v>
          </cell>
        </row>
        <row r="2968">
          <cell r="D2968">
            <v>197859</v>
          </cell>
          <cell r="E2968" t="str">
            <v>多维元素分散片(21)</v>
          </cell>
          <cell r="F2968" t="str">
            <v/>
          </cell>
          <cell r="G2968" t="str">
            <v>60片（复方）</v>
          </cell>
          <cell r="H2968" t="str">
            <v>盒</v>
          </cell>
          <cell r="I2968" t="str">
            <v>浙江圣博康药业有限公司</v>
          </cell>
        </row>
        <row r="2969">
          <cell r="D2969">
            <v>198722</v>
          </cell>
          <cell r="E2969" t="str">
            <v>小儿氨酚烷胺颗粒</v>
          </cell>
          <cell r="F2969" t="str">
            <v/>
          </cell>
          <cell r="G2969" t="str">
            <v>6gx15袋</v>
          </cell>
          <cell r="H2969" t="str">
            <v>件</v>
          </cell>
          <cell r="I2969" t="str">
            <v>葵花药业集团(唐山)生物制药有限公司</v>
          </cell>
        </row>
        <row r="2970">
          <cell r="D2970">
            <v>208275</v>
          </cell>
          <cell r="E2970" t="str">
            <v>长春西汀片</v>
          </cell>
          <cell r="F2970" t="str">
            <v/>
          </cell>
          <cell r="G2970" t="str">
            <v>10mgx30片</v>
          </cell>
          <cell r="H2970" t="str">
            <v>盒</v>
          </cell>
          <cell r="I2970" t="str">
            <v>Gedeon Richter Plc</v>
          </cell>
        </row>
        <row r="2971">
          <cell r="D2971">
            <v>21894</v>
          </cell>
          <cell r="E2971" t="str">
            <v>柳氮磺吡啶栓</v>
          </cell>
          <cell r="F2971" t="str">
            <v/>
          </cell>
          <cell r="G2971" t="str">
            <v>0.5gx6枚</v>
          </cell>
          <cell r="H2971" t="str">
            <v>盒</v>
          </cell>
          <cell r="I2971" t="str">
            <v>山西同达药业有限公司(原：山西三九同达药业有限公司)</v>
          </cell>
        </row>
        <row r="2972">
          <cell r="D2972">
            <v>23452</v>
          </cell>
          <cell r="E2972" t="str">
            <v>阿魏酸哌嗪片</v>
          </cell>
          <cell r="F2972" t="str">
            <v/>
          </cell>
          <cell r="G2972" t="str">
            <v>50mgx180片</v>
          </cell>
          <cell r="H2972" t="str">
            <v>瓶</v>
          </cell>
          <cell r="I2972" t="str">
            <v>成都亨达药业有限公司</v>
          </cell>
        </row>
        <row r="2973">
          <cell r="D2973">
            <v>23977</v>
          </cell>
          <cell r="E2973" t="str">
            <v>苯磺酸氨氯地平片(压氏达)</v>
          </cell>
          <cell r="F2973" t="str">
            <v/>
          </cell>
          <cell r="G2973" t="str">
            <v>5mgx14片</v>
          </cell>
          <cell r="H2973" t="str">
            <v>盒</v>
          </cell>
          <cell r="I2973" t="str">
            <v>北京赛科药业有限责任公司(北京第二制药厂)</v>
          </cell>
        </row>
        <row r="2974">
          <cell r="D2974">
            <v>48224</v>
          </cell>
          <cell r="E2974" t="str">
            <v>硝苯地平控释片</v>
          </cell>
          <cell r="F2974" t="str">
            <v/>
          </cell>
          <cell r="G2974" t="str">
            <v>30mgx6片x2板</v>
          </cell>
          <cell r="H2974" t="str">
            <v>盒</v>
          </cell>
          <cell r="I2974" t="str">
            <v>上海现代制药股份有限公司(上海现代浦东药厂有限公司</v>
          </cell>
        </row>
        <row r="2975">
          <cell r="D2975">
            <v>50994</v>
          </cell>
          <cell r="E2975" t="str">
            <v>复方硫酸亚铁叶酸片</v>
          </cell>
          <cell r="F2975" t="str">
            <v/>
          </cell>
          <cell r="G2975" t="str">
            <v>50mgx24片(薄膜衣)</v>
          </cell>
          <cell r="H2975" t="str">
            <v>盒</v>
          </cell>
          <cell r="I2975" t="str">
            <v>吉林省西点药业科技发展股份有限公司</v>
          </cell>
        </row>
        <row r="2976">
          <cell r="D2976">
            <v>53777</v>
          </cell>
          <cell r="E2976" t="str">
            <v>氨酚羟考酮片(泰勒宁)</v>
          </cell>
          <cell r="F2976" t="str">
            <v/>
          </cell>
          <cell r="G2976" t="str">
            <v>5mg+325mgx10片</v>
          </cell>
          <cell r="H2976" t="str">
            <v>盒</v>
          </cell>
          <cell r="I2976" t="str">
            <v>国药集团工业股份有限公司</v>
          </cell>
        </row>
        <row r="2977">
          <cell r="D2977">
            <v>56748</v>
          </cell>
          <cell r="E2977" t="str">
            <v>盐酸二甲双胍缓释片</v>
          </cell>
          <cell r="F2977" t="str">
            <v>麦特美</v>
          </cell>
          <cell r="G2977" t="str">
            <v>0.5gx30片</v>
          </cell>
          <cell r="H2977" t="str">
            <v>瓶</v>
          </cell>
          <cell r="I2977" t="str">
            <v>青岛黄海制药有限责任公司</v>
          </cell>
        </row>
        <row r="2978">
          <cell r="D2978">
            <v>59864</v>
          </cell>
          <cell r="E2978" t="str">
            <v>通滞苏润江胶囊</v>
          </cell>
          <cell r="F2978" t="str">
            <v/>
          </cell>
          <cell r="G2978" t="str">
            <v>0.25gx12粒x2板</v>
          </cell>
          <cell r="H2978" t="str">
            <v>盒</v>
          </cell>
          <cell r="I2978" t="str">
            <v>新疆华康药业有限责任公司</v>
          </cell>
        </row>
        <row r="2979">
          <cell r="D2979">
            <v>60097</v>
          </cell>
          <cell r="E2979" t="str">
            <v>复方活脑舒胶囊</v>
          </cell>
          <cell r="F2979" t="str">
            <v/>
          </cell>
          <cell r="G2979" t="str">
            <v>0.25g×24粒</v>
          </cell>
          <cell r="H2979" t="str">
            <v>盒</v>
          </cell>
          <cell r="I2979" t="str">
            <v>吉林省辉南长龙生化药业股份有限公司</v>
          </cell>
        </row>
        <row r="2980">
          <cell r="D2980">
            <v>66291</v>
          </cell>
          <cell r="E2980" t="str">
            <v>来氟米特片(妥抒)</v>
          </cell>
          <cell r="F2980" t="str">
            <v/>
          </cell>
          <cell r="G2980" t="str">
            <v>10mgx30片</v>
          </cell>
          <cell r="H2980" t="str">
            <v>盒</v>
          </cell>
          <cell r="I2980" t="str">
            <v>福建汇天生物药业有限公司</v>
          </cell>
        </row>
        <row r="2981">
          <cell r="D2981">
            <v>68980</v>
          </cell>
          <cell r="E2981" t="str">
            <v>肝苏胶囊</v>
          </cell>
          <cell r="F2981" t="str">
            <v/>
          </cell>
          <cell r="G2981" t="str">
            <v>0.42gx36粒</v>
          </cell>
          <cell r="H2981" t="str">
            <v>盒</v>
          </cell>
          <cell r="I2981" t="str">
            <v>宇妥藏药股份有限公司（原：四川宇妥藏药药业有限责任公司）</v>
          </cell>
        </row>
        <row r="2982">
          <cell r="D2982">
            <v>83391</v>
          </cell>
          <cell r="E2982" t="str">
            <v>脑得生丸</v>
          </cell>
          <cell r="F2982" t="str">
            <v/>
          </cell>
          <cell r="G2982" t="str">
            <v>2gx10袋</v>
          </cell>
          <cell r="H2982" t="str">
            <v>盒</v>
          </cell>
          <cell r="I2982" t="str">
            <v>湖南天济草堂制药股份有限公司</v>
          </cell>
        </row>
        <row r="2983">
          <cell r="D2983">
            <v>83869</v>
          </cell>
          <cell r="E2983" t="str">
            <v>雷贝拉唑钠肠溶胶囊</v>
          </cell>
          <cell r="F2983" t="str">
            <v/>
          </cell>
          <cell r="G2983" t="str">
            <v>10mgx7粒</v>
          </cell>
          <cell r="H2983" t="str">
            <v>盒</v>
          </cell>
          <cell r="I2983" t="str">
            <v>珠海润都制药股份有限公司(原:珠海润都民彤制药)</v>
          </cell>
        </row>
        <row r="2984">
          <cell r="D2984">
            <v>88807</v>
          </cell>
          <cell r="E2984" t="str">
            <v>甲泼尼龙片</v>
          </cell>
          <cell r="F2984" t="str">
            <v>尤金</v>
          </cell>
          <cell r="G2984" t="str">
            <v>4mgx24片
</v>
          </cell>
          <cell r="H2984" t="str">
            <v>盒</v>
          </cell>
          <cell r="I2984" t="str">
            <v>天津天药药业股份有限公司</v>
          </cell>
        </row>
        <row r="2985">
          <cell r="D2985">
            <v>88870</v>
          </cell>
          <cell r="E2985" t="str">
            <v>补肺活血胶囊</v>
          </cell>
          <cell r="F2985" t="str">
            <v/>
          </cell>
          <cell r="G2985" t="str">
            <v>0.35gx40粒</v>
          </cell>
          <cell r="H2985" t="str">
            <v>盒</v>
          </cell>
          <cell r="I2985" t="str">
            <v>广东永康药业有限公司</v>
          </cell>
        </row>
        <row r="2986">
          <cell r="D2986">
            <v>108029</v>
          </cell>
          <cell r="E2986" t="str">
            <v>复方木尼孜其颗粒</v>
          </cell>
          <cell r="F2986" t="str">
            <v/>
          </cell>
          <cell r="G2986" t="str">
            <v>12gx6袋</v>
          </cell>
          <cell r="H2986" t="str">
            <v>盒</v>
          </cell>
          <cell r="I2986" t="str">
            <v>新疆维吾尔药业有限责任公司</v>
          </cell>
        </row>
        <row r="2987">
          <cell r="D2987">
            <v>108449</v>
          </cell>
          <cell r="E2987" t="str">
            <v>阿仑膦酸钠片</v>
          </cell>
          <cell r="F2987" t="str">
            <v/>
          </cell>
          <cell r="G2987" t="str">
            <v>70mgx4片</v>
          </cell>
          <cell r="H2987" t="str">
            <v>盒</v>
          </cell>
          <cell r="I2987" t="str">
            <v>涿州东乐制药有限公司</v>
          </cell>
        </row>
        <row r="2988">
          <cell r="D2988">
            <v>113764</v>
          </cell>
          <cell r="E2988" t="str">
            <v>枫蓼肠胃康颗粒</v>
          </cell>
          <cell r="F2988" t="str">
            <v/>
          </cell>
          <cell r="G2988" t="str">
            <v>8gx9袋</v>
          </cell>
          <cell r="H2988" t="str">
            <v>盒</v>
          </cell>
          <cell r="I2988" t="str">
            <v>海口市制药厂有限公司</v>
          </cell>
        </row>
        <row r="2989">
          <cell r="D2989">
            <v>114497</v>
          </cell>
          <cell r="E2989" t="str">
            <v>苄达赖氨酸滴眼液(莎普爱思)</v>
          </cell>
          <cell r="F2989" t="str">
            <v/>
          </cell>
          <cell r="G2989" t="str">
            <v>5ml:25mgx5瓶</v>
          </cell>
          <cell r="H2989" t="str">
            <v>盒</v>
          </cell>
          <cell r="I2989" t="str">
            <v>浙江莎普爱思药业股份有限公司(原浙江莎普爱思制药有限公司)</v>
          </cell>
        </row>
        <row r="2990">
          <cell r="D2990">
            <v>118401</v>
          </cell>
          <cell r="E2990" t="str">
            <v>奥美沙坦酯片</v>
          </cell>
          <cell r="F2990" t="str">
            <v/>
          </cell>
          <cell r="G2990" t="str">
            <v>20mgx7片</v>
          </cell>
          <cell r="H2990" t="str">
            <v>盒</v>
          </cell>
          <cell r="I2990" t="str">
            <v>北京福元医药股份有限公司</v>
          </cell>
        </row>
        <row r="2991">
          <cell r="D2991">
            <v>121554</v>
          </cell>
          <cell r="E2991" t="str">
            <v>普伐他汀钠片</v>
          </cell>
          <cell r="F2991" t="str">
            <v/>
          </cell>
          <cell r="G2991" t="str">
            <v>20mgx10片</v>
          </cell>
          <cell r="H2991" t="str">
            <v>盒</v>
          </cell>
          <cell r="I2991" t="str">
            <v>瀚晖制药有限公司（原海正辉瑞制药有限公司）</v>
          </cell>
        </row>
        <row r="2992">
          <cell r="D2992">
            <v>133171</v>
          </cell>
          <cell r="E2992" t="str">
            <v>复方a-酮酸片</v>
          </cell>
          <cell r="F2992" t="str">
            <v/>
          </cell>
          <cell r="G2992" t="str">
            <v>0.63gx100片</v>
          </cell>
          <cell r="H2992" t="str">
            <v>瓶</v>
          </cell>
          <cell r="I2992" t="str">
            <v>北京福元医药股份有限公司</v>
          </cell>
        </row>
        <row r="2993">
          <cell r="D2993">
            <v>133232</v>
          </cell>
          <cell r="E2993" t="str">
            <v>盐酸多奈哌齐片</v>
          </cell>
          <cell r="F2993" t="str">
            <v/>
          </cell>
          <cell r="G2993" t="str">
            <v>5mgx7片</v>
          </cell>
          <cell r="H2993" t="str">
            <v>盒</v>
          </cell>
          <cell r="I2993" t="str">
            <v>重庆植恩药业有限公司</v>
          </cell>
        </row>
        <row r="2994">
          <cell r="D2994">
            <v>148099</v>
          </cell>
          <cell r="E2994" t="str">
            <v>氟哌噻吨美利曲辛片</v>
          </cell>
          <cell r="F2994" t="str">
            <v/>
          </cell>
          <cell r="G2994" t="str">
            <v>氟哌噻吨0.5mg和美利曲辛10mgx14片</v>
          </cell>
          <cell r="H2994" t="str">
            <v>盒</v>
          </cell>
          <cell r="I2994" t="str">
            <v>海思科制药（眉山）有限公司</v>
          </cell>
        </row>
        <row r="2995">
          <cell r="D2995">
            <v>148277</v>
          </cell>
          <cell r="E2995" t="str">
            <v>金骨莲胶囊</v>
          </cell>
          <cell r="F2995" t="str">
            <v/>
          </cell>
          <cell r="G2995" t="str">
            <v>0.25gx24粒</v>
          </cell>
          <cell r="H2995" t="str">
            <v>盒</v>
          </cell>
          <cell r="I2995" t="str">
            <v>贵州益佰制药股份有限公司</v>
          </cell>
        </row>
        <row r="2996">
          <cell r="D2996">
            <v>150936</v>
          </cell>
          <cell r="E2996" t="str">
            <v>骨松宝颗粒</v>
          </cell>
          <cell r="F2996" t="str">
            <v/>
          </cell>
          <cell r="G2996" t="str">
            <v>5gx6袋（无糖型）</v>
          </cell>
          <cell r="H2996" t="str">
            <v>盒</v>
          </cell>
          <cell r="I2996" t="str">
            <v>贵州富华药业有限责任公司</v>
          </cell>
        </row>
        <row r="2997">
          <cell r="D2997">
            <v>150938</v>
          </cell>
          <cell r="E2997" t="str">
            <v>艾普拉唑肠溶片</v>
          </cell>
          <cell r="F2997" t="str">
            <v/>
          </cell>
          <cell r="G2997" t="str">
            <v>5mg*6片</v>
          </cell>
          <cell r="H2997" t="str">
            <v>盒</v>
          </cell>
          <cell r="I2997" t="str">
            <v>丽珠集团丽珠制药厂</v>
          </cell>
        </row>
        <row r="2998">
          <cell r="D2998">
            <v>156039</v>
          </cell>
          <cell r="E2998" t="str">
            <v>当飞利肝宁片</v>
          </cell>
          <cell r="F2998" t="str">
            <v/>
          </cell>
          <cell r="G2998" t="str">
            <v>0.45gx12片x4板</v>
          </cell>
          <cell r="H2998" t="str">
            <v>盒</v>
          </cell>
          <cell r="I2998" t="str">
            <v>江西心正药业有限责任公司</v>
          </cell>
        </row>
        <row r="2999">
          <cell r="D2999">
            <v>157293</v>
          </cell>
          <cell r="E2999" t="str">
            <v>别嘌醇片</v>
          </cell>
          <cell r="F2999" t="str">
            <v/>
          </cell>
          <cell r="G2999" t="str">
            <v>0.1gx100片</v>
          </cell>
          <cell r="H2999" t="str">
            <v>瓶</v>
          </cell>
          <cell r="I2999" t="str">
            <v>广州康和药业有限公司</v>
          </cell>
        </row>
        <row r="3000">
          <cell r="D3000">
            <v>170355</v>
          </cell>
          <cell r="E3000" t="str">
            <v>盐酸奥洛他定片</v>
          </cell>
          <cell r="F3000" t="str">
            <v/>
          </cell>
          <cell r="G3000" t="str">
            <v>5mgx14片</v>
          </cell>
          <cell r="H3000" t="str">
            <v>盒</v>
          </cell>
          <cell r="I3000" t="str">
            <v>北京四环科宝制药有限公司</v>
          </cell>
        </row>
        <row r="3001">
          <cell r="D3001">
            <v>190925</v>
          </cell>
          <cell r="E3001" t="str">
            <v>金荞麦片</v>
          </cell>
          <cell r="F3001" t="str">
            <v/>
          </cell>
          <cell r="G3001" t="str">
            <v>0.33gx15片x6板（薄膜衣）</v>
          </cell>
          <cell r="H3001" t="str">
            <v>盒</v>
          </cell>
          <cell r="I3001" t="str">
            <v>黑龙江康麦斯药业有限公司</v>
          </cell>
        </row>
        <row r="3002">
          <cell r="D3002">
            <v>196414</v>
          </cell>
          <cell r="E3002" t="str">
            <v>奥利司他胶囊</v>
          </cell>
          <cell r="F3002" t="str">
            <v/>
          </cell>
          <cell r="G3002" t="str">
            <v>0.12gx21粒</v>
          </cell>
          <cell r="H3002" t="str">
            <v>盒</v>
          </cell>
          <cell r="I3002" t="str">
            <v>杭州中美华东制药有限公司</v>
          </cell>
        </row>
        <row r="3003">
          <cell r="D3003">
            <v>204226</v>
          </cell>
          <cell r="E3003" t="str">
            <v>氯沙坦钾片</v>
          </cell>
          <cell r="F3003" t="str">
            <v/>
          </cell>
          <cell r="G3003" t="str">
            <v>0.1gx14片</v>
          </cell>
          <cell r="H3003" t="str">
            <v>盒</v>
          </cell>
          <cell r="I3003" t="str">
            <v>浙江华海药业股份有限公司</v>
          </cell>
        </row>
        <row r="3004">
          <cell r="D3004">
            <v>204231</v>
          </cell>
          <cell r="E3004" t="str">
            <v>脑蛋白水解物片</v>
          </cell>
          <cell r="F3004" t="str">
            <v/>
          </cell>
          <cell r="G3004" t="str">
            <v>13mg:28.8mgx36片</v>
          </cell>
          <cell r="H3004" t="str">
            <v>盒</v>
          </cell>
          <cell r="I3004" t="str">
            <v>黑龙江江世药业有限公司</v>
          </cell>
        </row>
        <row r="3005">
          <cell r="D3005">
            <v>204705</v>
          </cell>
          <cell r="E3005" t="str">
            <v>百令片</v>
          </cell>
          <cell r="F3005" t="str">
            <v/>
          </cell>
          <cell r="G3005" t="str">
            <v>0.45gx60片</v>
          </cell>
          <cell r="H3005" t="str">
            <v>盒</v>
          </cell>
          <cell r="I3005" t="str">
            <v>青海珠峰冬虫夏草药业有限公司</v>
          </cell>
        </row>
        <row r="3006">
          <cell r="D3006">
            <v>205000</v>
          </cell>
          <cell r="E3006" t="str">
            <v>创灼膏</v>
          </cell>
          <cell r="F3006" t="str">
            <v/>
          </cell>
          <cell r="G3006" t="str">
            <v>10g</v>
          </cell>
          <cell r="H3006" t="str">
            <v>盒</v>
          </cell>
          <cell r="I3006" t="str">
            <v>四川同人泰药业股份有限公司(原四川同人泰药业有限公司)</v>
          </cell>
        </row>
        <row r="3007">
          <cell r="D3007">
            <v>205660</v>
          </cell>
          <cell r="E3007" t="str">
            <v>葛酮通络胶囊</v>
          </cell>
          <cell r="F3007" t="str">
            <v/>
          </cell>
          <cell r="G3007" t="str">
            <v>0.25x12粒</v>
          </cell>
          <cell r="H3007" t="str">
            <v>盒</v>
          </cell>
          <cell r="I3007" t="str">
            <v>安徽九方制药有限公司</v>
          </cell>
        </row>
        <row r="3008">
          <cell r="D3008">
            <v>38530</v>
          </cell>
          <cell r="E3008" t="str">
            <v>藿香正气合剂</v>
          </cell>
          <cell r="F3008" t="str">
            <v/>
          </cell>
          <cell r="G3008" t="str">
            <v>10mlx5支</v>
          </cell>
          <cell r="H3008" t="str">
            <v>盒</v>
          </cell>
          <cell r="I3008" t="str">
            <v>江西民济药业有限公司</v>
          </cell>
        </row>
        <row r="3009">
          <cell r="D3009">
            <v>73517</v>
          </cell>
          <cell r="E3009" t="str">
            <v>缬沙坦分散片</v>
          </cell>
          <cell r="F3009" t="str">
            <v/>
          </cell>
          <cell r="G3009" t="str">
            <v>80mgx7片</v>
          </cell>
          <cell r="H3009" t="str">
            <v>盒</v>
          </cell>
          <cell r="I3009" t="str">
            <v>桂林华信制药有限公司</v>
          </cell>
        </row>
        <row r="3010">
          <cell r="D3010">
            <v>83363</v>
          </cell>
          <cell r="E3010" t="str">
            <v>西地碘含片</v>
          </cell>
          <cell r="F3010" t="str">
            <v/>
          </cell>
          <cell r="G3010" t="str">
            <v>1.5mgx15片</v>
          </cell>
          <cell r="H3010" t="str">
            <v>盒</v>
          </cell>
          <cell r="I3010" t="str">
            <v>国药集团容生制药有限公司</v>
          </cell>
        </row>
        <row r="3011">
          <cell r="D3011">
            <v>650</v>
          </cell>
          <cell r="E3011" t="str">
            <v>桂利嗪片</v>
          </cell>
          <cell r="F3011" t="str">
            <v/>
          </cell>
          <cell r="G3011" t="str">
            <v>25mgx100片</v>
          </cell>
          <cell r="H3011" t="str">
            <v>瓶</v>
          </cell>
          <cell r="I3011" t="str">
            <v>南京白敬宇制药有限责任公司</v>
          </cell>
        </row>
        <row r="3012">
          <cell r="D3012">
            <v>205643</v>
          </cell>
          <cell r="E3012" t="str">
            <v>麻仁丸</v>
          </cell>
          <cell r="F3012" t="str">
            <v/>
          </cell>
          <cell r="G3012" t="str">
            <v>45g（约250丸）水蜜丸</v>
          </cell>
          <cell r="H3012" t="str">
            <v>盒</v>
          </cell>
          <cell r="I3012" t="str">
            <v>武汉太福制药有限公司</v>
          </cell>
        </row>
        <row r="3013">
          <cell r="D3013">
            <v>614</v>
          </cell>
          <cell r="E3013" t="str">
            <v>华法林钠片</v>
          </cell>
          <cell r="F3013" t="str">
            <v/>
          </cell>
          <cell r="G3013" t="str">
            <v>2.5mgx60片(薄膜衣片)</v>
          </cell>
          <cell r="H3013" t="str">
            <v>盒</v>
          </cell>
          <cell r="I3013" t="str">
            <v>上海上药信谊药厂有限公司(上海信谊药厂有限公司)</v>
          </cell>
        </row>
        <row r="3014">
          <cell r="D3014">
            <v>733</v>
          </cell>
          <cell r="E3014" t="str">
            <v>阿莫西林颗粒(强必林)</v>
          </cell>
          <cell r="F3014" t="str">
            <v/>
          </cell>
          <cell r="G3014" t="str">
            <v>0.125gx12包</v>
          </cell>
          <cell r="H3014" t="str">
            <v>盒</v>
          </cell>
          <cell r="I3014" t="str">
            <v>海南三叶制药厂有限公司</v>
          </cell>
        </row>
        <row r="3015">
          <cell r="D3015">
            <v>1385</v>
          </cell>
          <cell r="E3015" t="str">
            <v>鸡骨草胶囊</v>
          </cell>
          <cell r="F3015" t="str">
            <v/>
          </cell>
          <cell r="G3015" t="str">
            <v>48粒</v>
          </cell>
          <cell r="H3015" t="str">
            <v>瓶</v>
          </cell>
          <cell r="I3015" t="str">
            <v>广西玉林制药有限责任公司</v>
          </cell>
        </row>
        <row r="3016">
          <cell r="D3016">
            <v>1653</v>
          </cell>
          <cell r="E3016" t="str">
            <v>夏桑菊颗粒</v>
          </cell>
          <cell r="F3016" t="str">
            <v/>
          </cell>
          <cell r="G3016" t="str">
            <v>10gx20袋</v>
          </cell>
          <cell r="H3016" t="str">
            <v>袋</v>
          </cell>
          <cell r="I3016" t="str">
            <v>广东和平药业有限公司</v>
          </cell>
        </row>
        <row r="3017">
          <cell r="D3017">
            <v>2063</v>
          </cell>
          <cell r="E3017" t="str">
            <v>复方磺胺甲噁唑片</v>
          </cell>
          <cell r="F3017" t="str">
            <v/>
          </cell>
          <cell r="G3017" t="str">
            <v>100片</v>
          </cell>
          <cell r="H3017" t="str">
            <v>瓶</v>
          </cell>
          <cell r="I3017" t="str">
            <v>西南药业股份有限公司</v>
          </cell>
        </row>
        <row r="3018">
          <cell r="D3018">
            <v>2522</v>
          </cell>
          <cell r="E3018" t="str">
            <v>阿莫西林颗粒</v>
          </cell>
          <cell r="F3018" t="str">
            <v/>
          </cell>
          <cell r="G3018" t="str">
            <v>125mgx12包</v>
          </cell>
          <cell r="H3018" t="str">
            <v>盒</v>
          </cell>
          <cell r="I3018" t="str">
            <v>珠海联邦制药股份有限公司中山分公司</v>
          </cell>
        </row>
        <row r="3019">
          <cell r="D3019">
            <v>4533</v>
          </cell>
          <cell r="E3019" t="str">
            <v>对乙酰氨基酚片(扑热息痛片)</v>
          </cell>
          <cell r="F3019" t="str">
            <v/>
          </cell>
          <cell r="G3019" t="str">
            <v>0.5gx500片</v>
          </cell>
          <cell r="H3019" t="str">
            <v>瓶</v>
          </cell>
          <cell r="I3019" t="str">
            <v>西南药业股份有限公司</v>
          </cell>
        </row>
        <row r="3020">
          <cell r="D3020">
            <v>9019</v>
          </cell>
          <cell r="E3020" t="str">
            <v>六味地黄丸</v>
          </cell>
          <cell r="F3020" t="str">
            <v/>
          </cell>
          <cell r="G3020" t="str">
            <v>200丸(浓缩丸)</v>
          </cell>
          <cell r="H3020" t="str">
            <v>盒</v>
          </cell>
          <cell r="I3020" t="str">
            <v>兰州佛慈制药股份有限公司</v>
          </cell>
        </row>
        <row r="3021">
          <cell r="D3021">
            <v>9683</v>
          </cell>
          <cell r="E3021" t="str">
            <v>颠茄磺苄啶片(泻立停)</v>
          </cell>
          <cell r="F3021" t="str">
            <v/>
          </cell>
          <cell r="G3021" t="str">
            <v>0.48x12片</v>
          </cell>
          <cell r="H3021" t="str">
            <v>盒</v>
          </cell>
          <cell r="I3021" t="str">
            <v>江西汇仁药业股份有限公司(原江西汇仁药业有限公司)</v>
          </cell>
        </row>
        <row r="3022">
          <cell r="D3022">
            <v>10432</v>
          </cell>
          <cell r="E3022" t="str">
            <v>甲氧氯普胺片(胃复安片)</v>
          </cell>
          <cell r="F3022" t="str">
            <v/>
          </cell>
          <cell r="G3022" t="str">
            <v>5mgx100片</v>
          </cell>
          <cell r="H3022" t="str">
            <v>瓶</v>
          </cell>
          <cell r="I3022" t="str">
            <v>山西云鹏制药有限公司</v>
          </cell>
        </row>
        <row r="3023">
          <cell r="D3023">
            <v>11449</v>
          </cell>
          <cell r="E3023" t="str">
            <v>金银花硬质糖果</v>
          </cell>
          <cell r="F3023" t="str">
            <v/>
          </cell>
          <cell r="G3023" t="str">
            <v>40g(2gx20片)</v>
          </cell>
          <cell r="H3023" t="str">
            <v>盒</v>
          </cell>
          <cell r="I3023" t="str">
            <v>厦门市斯必利保健品有限公司</v>
          </cell>
        </row>
        <row r="3024">
          <cell r="D3024">
            <v>12446</v>
          </cell>
          <cell r="E3024" t="str">
            <v>维酶素片</v>
          </cell>
          <cell r="F3024" t="str">
            <v/>
          </cell>
          <cell r="G3024" t="str">
            <v>0.2gx100片</v>
          </cell>
          <cell r="H3024" t="str">
            <v>瓶</v>
          </cell>
          <cell r="I3024" t="str">
            <v>广西大海阳光药业有限公司（原北海阳光药业）</v>
          </cell>
        </row>
        <row r="3025">
          <cell r="D3025">
            <v>19229</v>
          </cell>
          <cell r="E3025" t="str">
            <v>血康口服液</v>
          </cell>
          <cell r="F3025" t="str">
            <v/>
          </cell>
          <cell r="G3025" t="str">
            <v>10mlx10支</v>
          </cell>
          <cell r="H3025" t="str">
            <v>盒</v>
          </cell>
          <cell r="I3025" t="str">
            <v>江西天施康中药股份有限公司贵溪分公司</v>
          </cell>
        </row>
        <row r="3026">
          <cell r="D3026">
            <v>22673</v>
          </cell>
          <cell r="E3026" t="str">
            <v>酒石酸美托洛尔片</v>
          </cell>
          <cell r="F3026" t="str">
            <v/>
          </cell>
          <cell r="G3026" t="str">
            <v>25mgx20片</v>
          </cell>
          <cell r="H3026" t="str">
            <v>瓶</v>
          </cell>
          <cell r="I3026" t="str">
            <v>上海信谊百路达药业有限公司</v>
          </cell>
        </row>
        <row r="3027">
          <cell r="D3027">
            <v>26754</v>
          </cell>
          <cell r="E3027" t="str">
            <v>睡好片(太极牌)</v>
          </cell>
          <cell r="F3027" t="str">
            <v/>
          </cell>
          <cell r="G3027" t="str">
            <v>200mgx8片x2板</v>
          </cell>
          <cell r="H3027" t="str">
            <v>盒</v>
          </cell>
          <cell r="I3027" t="str">
            <v>西南药业股份有限公司</v>
          </cell>
        </row>
        <row r="3028">
          <cell r="D3028">
            <v>27359</v>
          </cell>
          <cell r="E3028" t="str">
            <v>清火栀麦片</v>
          </cell>
          <cell r="F3028" t="str">
            <v/>
          </cell>
          <cell r="G3028" t="str">
            <v>12片x2板</v>
          </cell>
          <cell r="H3028" t="str">
            <v>盒</v>
          </cell>
          <cell r="I3028" t="str">
            <v>广西圣民制药有限公司</v>
          </cell>
        </row>
        <row r="3029">
          <cell r="D3029">
            <v>29474</v>
          </cell>
          <cell r="E3029" t="str">
            <v>眼氨肽滴眼液</v>
          </cell>
          <cell r="F3029" t="str">
            <v/>
          </cell>
          <cell r="G3029" t="str">
            <v>5ml：12.5g</v>
          </cell>
          <cell r="H3029" t="str">
            <v>支</v>
          </cell>
          <cell r="I3029" t="str">
            <v>江苏克胜药业有限公司</v>
          </cell>
        </row>
        <row r="3030">
          <cell r="D3030">
            <v>59416</v>
          </cell>
          <cell r="E3030" t="str">
            <v>益脉康片</v>
          </cell>
          <cell r="F3030" t="str">
            <v/>
          </cell>
          <cell r="G3030" t="str">
            <v>40mgx12片x3板</v>
          </cell>
          <cell r="H3030" t="str">
            <v>盒</v>
          </cell>
          <cell r="I3030" t="str">
            <v>云南白药集团大理药业有限责任公司</v>
          </cell>
        </row>
        <row r="3031">
          <cell r="D3031">
            <v>81337</v>
          </cell>
          <cell r="E3031" t="str">
            <v>小儿鼻炎片</v>
          </cell>
          <cell r="F3031" t="str">
            <v/>
          </cell>
          <cell r="G3031" t="str">
            <v>0.3gx30片 </v>
          </cell>
          <cell r="H3031" t="str">
            <v>瓶</v>
          </cell>
          <cell r="I3031" t="str">
            <v>北京同仁堂科技发展股份有限公司制药厂</v>
          </cell>
        </row>
        <row r="3032">
          <cell r="D3032">
            <v>88722</v>
          </cell>
          <cell r="E3032" t="str">
            <v>十五味乳鹏丸</v>
          </cell>
          <cell r="F3032" t="str">
            <v/>
          </cell>
          <cell r="G3032" t="str">
            <v>0.3gx15丸</v>
          </cell>
          <cell r="H3032" t="str">
            <v>盒</v>
          </cell>
          <cell r="I3032" t="str">
            <v>甘南佛阁藏药有限公司</v>
          </cell>
        </row>
        <row r="3033">
          <cell r="D3033">
            <v>92155</v>
          </cell>
          <cell r="E3033" t="str">
            <v>谷丙甘氨酸胶囊</v>
          </cell>
          <cell r="F3033" t="str">
            <v/>
          </cell>
          <cell r="G3033" t="str">
            <v>12粒x2板</v>
          </cell>
          <cell r="H3033" t="str">
            <v>盒</v>
          </cell>
          <cell r="I3033" t="str">
            <v>天津金虹胜利药业有限公司</v>
          </cell>
        </row>
        <row r="3034">
          <cell r="D3034">
            <v>99707</v>
          </cell>
          <cell r="E3034" t="str">
            <v>甲钴胺片</v>
          </cell>
          <cell r="F3034" t="str">
            <v/>
          </cell>
          <cell r="G3034" t="str">
            <v>0.5mgx24片</v>
          </cell>
          <cell r="H3034" t="str">
            <v>盒</v>
          </cell>
          <cell r="I3034" t="str">
            <v>江西青峰药业有限公司</v>
          </cell>
        </row>
        <row r="3035">
          <cell r="D3035">
            <v>113980</v>
          </cell>
          <cell r="E3035" t="str">
            <v>复方甘草浙贝氯化铵片</v>
          </cell>
          <cell r="F3035" t="str">
            <v/>
          </cell>
          <cell r="G3035" t="str">
            <v>50mgx36片薄膜衣片</v>
          </cell>
          <cell r="H3035" t="str">
            <v>盒</v>
          </cell>
          <cell r="I3035" t="str">
            <v>浙江康恩贝制药股份有限公司</v>
          </cell>
        </row>
        <row r="3036">
          <cell r="D3036">
            <v>133188</v>
          </cell>
          <cell r="E3036" t="str">
            <v>培哚普利吲达帕胺片</v>
          </cell>
          <cell r="F3036" t="str">
            <v/>
          </cell>
          <cell r="G3036" t="str">
            <v>20片</v>
          </cell>
          <cell r="H3036" t="str">
            <v>盒</v>
          </cell>
          <cell r="I3036" t="str">
            <v>施维雅(天津)制药有限公司</v>
          </cell>
        </row>
        <row r="3037">
          <cell r="D3037">
            <v>141479</v>
          </cell>
          <cell r="E3037" t="str">
            <v>奥利司他片</v>
          </cell>
          <cell r="F3037" t="str">
            <v/>
          </cell>
          <cell r="G3037" t="str">
            <v>0.12gx1片x24板</v>
          </cell>
          <cell r="H3037" t="str">
            <v>盒</v>
          </cell>
          <cell r="I3037" t="str">
            <v>海正辉瑞制药有限公司（原浙江海正药业股份有限公司）</v>
          </cell>
        </row>
        <row r="3038">
          <cell r="D3038">
            <v>142835</v>
          </cell>
          <cell r="E3038" t="str">
            <v>头孢克洛分散片</v>
          </cell>
          <cell r="F3038" t="str">
            <v/>
          </cell>
          <cell r="G3038" t="str">
            <v>0.125gx10s</v>
          </cell>
          <cell r="H3038" t="str">
            <v>盒</v>
          </cell>
          <cell r="I3038" t="str">
            <v>安徽安科恒益药业有限公司</v>
          </cell>
        </row>
        <row r="3039">
          <cell r="D3039">
            <v>173976</v>
          </cell>
          <cell r="E3039" t="str">
            <v>厄贝沙坦片</v>
          </cell>
          <cell r="F3039" t="str">
            <v>安来</v>
          </cell>
          <cell r="G3039" t="str">
            <v>75mgx12片</v>
          </cell>
          <cell r="H3039" t="str">
            <v>盒</v>
          </cell>
          <cell r="I3039" t="str">
            <v>浙江华海药业股份有限公司</v>
          </cell>
        </row>
        <row r="3040">
          <cell r="D3040">
            <v>179682</v>
          </cell>
          <cell r="E3040" t="str">
            <v>氨氯地平阿托伐他汀钙片</v>
          </cell>
          <cell r="F3040" t="str">
            <v/>
          </cell>
          <cell r="G3040" t="str">
            <v>5mg：10mgx7片</v>
          </cell>
          <cell r="H3040" t="str">
            <v>盒</v>
          </cell>
          <cell r="I3040" t="str">
            <v>瀚晖制药有限公司（原海正辉瑞制药有限公司）</v>
          </cell>
        </row>
        <row r="3041">
          <cell r="D3041">
            <v>182759</v>
          </cell>
          <cell r="E3041" t="str">
            <v>仁青芒觉</v>
          </cell>
          <cell r="F3041" t="str">
            <v/>
          </cell>
          <cell r="G3041" t="str">
            <v>1gx2丸x3小盒（水丸）</v>
          </cell>
          <cell r="H3041" t="str">
            <v>盒</v>
          </cell>
          <cell r="I3041" t="str">
            <v>金诃藏药股份有限公司</v>
          </cell>
        </row>
        <row r="3042">
          <cell r="D3042">
            <v>190404</v>
          </cell>
          <cell r="E3042" t="str">
            <v>牛磺酸滴眼液</v>
          </cell>
          <cell r="F3042" t="str">
            <v/>
          </cell>
          <cell r="G3042" t="str">
            <v>10ml:0.5g</v>
          </cell>
          <cell r="H3042" t="str">
            <v>盒</v>
          </cell>
          <cell r="I3042" t="str">
            <v>江苏远恒药业有限公司(原：徐州远恒药业有限公司)</v>
          </cell>
        </row>
        <row r="3043">
          <cell r="D3043">
            <v>191630</v>
          </cell>
          <cell r="E3043" t="str">
            <v>瑞格列奈片</v>
          </cell>
          <cell r="F3043" t="str">
            <v/>
          </cell>
          <cell r="G3043" t="str">
            <v>0.5mgx15片x4板</v>
          </cell>
          <cell r="H3043" t="str">
            <v>盒</v>
          </cell>
          <cell r="I3043" t="str">
            <v>北京北陆药业股份有限公司</v>
          </cell>
        </row>
        <row r="3044">
          <cell r="D3044">
            <v>199763</v>
          </cell>
          <cell r="E3044" t="str">
            <v>柴胡舒肝丸</v>
          </cell>
          <cell r="F3044" t="str">
            <v/>
          </cell>
          <cell r="G3044" t="str">
            <v>10gx10丸(大蜜丸)</v>
          </cell>
          <cell r="H3044" t="str">
            <v>盒</v>
          </cell>
          <cell r="I3044" t="str">
            <v>辽宁金丹药业有限公司</v>
          </cell>
        </row>
        <row r="3045">
          <cell r="D3045">
            <v>201375</v>
          </cell>
          <cell r="E3045" t="str">
            <v>仁青芒觉</v>
          </cell>
          <cell r="F3045" t="str">
            <v/>
          </cell>
          <cell r="G3045" t="str">
            <v>1g-1.5gx6丸</v>
          </cell>
          <cell r="H3045" t="str">
            <v>盒</v>
          </cell>
          <cell r="I3045" t="str">
            <v>西藏甘露藏药股份有限公司</v>
          </cell>
        </row>
        <row r="3046">
          <cell r="D3046">
            <v>205264</v>
          </cell>
          <cell r="E3046" t="str">
            <v>开塞露（含甘油）</v>
          </cell>
          <cell r="F3046" t="str">
            <v/>
          </cell>
          <cell r="G3046" t="str">
            <v>20mlx1支</v>
          </cell>
          <cell r="H3046" t="str">
            <v>支</v>
          </cell>
          <cell r="I3046" t="str">
            <v>金花企业(集团)股份有限公司西安金花制药厂</v>
          </cell>
        </row>
        <row r="3047">
          <cell r="D3047">
            <v>206862</v>
          </cell>
          <cell r="E3047" t="str">
            <v>五酯颗粒</v>
          </cell>
          <cell r="F3047" t="str">
            <v/>
          </cell>
          <cell r="G3047" t="str">
            <v>2gx15袋</v>
          </cell>
          <cell r="H3047" t="str">
            <v>盒</v>
          </cell>
          <cell r="I3047" t="str">
            <v>四川旭华制药有限公司</v>
          </cell>
        </row>
        <row r="3048">
          <cell r="D3048">
            <v>36367</v>
          </cell>
          <cell r="E3048" t="str">
            <v>维生素B1片</v>
          </cell>
          <cell r="F3048" t="str">
            <v/>
          </cell>
          <cell r="G3048" t="str">
            <v>10mgx100片</v>
          </cell>
          <cell r="H3048" t="str">
            <v>瓶</v>
          </cell>
          <cell r="I3048" t="str">
            <v>海南制药厂有限公司制药一厂</v>
          </cell>
        </row>
        <row r="3049">
          <cell r="D3049">
            <v>21</v>
          </cell>
          <cell r="E3049" t="str">
            <v>太太美容口服液</v>
          </cell>
          <cell r="F3049" t="str">
            <v/>
          </cell>
          <cell r="G3049" t="str">
            <v>10mlx30支</v>
          </cell>
          <cell r="H3049" t="str">
            <v>盒</v>
          </cell>
          <cell r="I3049" t="str">
            <v>健康元药业集团股份有限公司</v>
          </cell>
        </row>
        <row r="3050">
          <cell r="D3050">
            <v>22</v>
          </cell>
          <cell r="E3050" t="str">
            <v>太太美容口服液</v>
          </cell>
          <cell r="F3050" t="str">
            <v/>
          </cell>
          <cell r="G3050" t="str">
            <v>10mlx60支</v>
          </cell>
          <cell r="H3050" t="str">
            <v>盒</v>
          </cell>
          <cell r="I3050" t="str">
            <v>深圳太太药业有限公司</v>
          </cell>
        </row>
        <row r="3051">
          <cell r="D3051">
            <v>2585</v>
          </cell>
          <cell r="E3051" t="str">
            <v>益母草膏</v>
          </cell>
          <cell r="F3051" t="str">
            <v/>
          </cell>
          <cell r="G3051" t="str">
            <v>125g</v>
          </cell>
          <cell r="H3051" t="str">
            <v>瓶</v>
          </cell>
          <cell r="I3051" t="str">
            <v>南宁市维威制药有限公司</v>
          </cell>
        </row>
        <row r="3052">
          <cell r="D3052">
            <v>3449</v>
          </cell>
          <cell r="E3052" t="str">
            <v>龙骨颈椎胶囊</v>
          </cell>
          <cell r="F3052" t="str">
            <v/>
          </cell>
          <cell r="G3052" t="str">
            <v>60sx0.25g</v>
          </cell>
          <cell r="H3052" t="str">
            <v>盒</v>
          </cell>
          <cell r="I3052" t="str">
            <v>通化神源药业有限公司</v>
          </cell>
        </row>
        <row r="3053">
          <cell r="D3053">
            <v>7438</v>
          </cell>
          <cell r="E3053" t="str">
            <v>氯霉素滴眼液(清润)</v>
          </cell>
          <cell r="F3053" t="str">
            <v/>
          </cell>
          <cell r="G3053" t="str">
            <v>5ml:12.5mg</v>
          </cell>
          <cell r="H3053" t="str">
            <v>支</v>
          </cell>
          <cell r="I3053" t="str">
            <v>湖北远大天天明制药有限公司</v>
          </cell>
        </row>
        <row r="3054">
          <cell r="D3054">
            <v>8031</v>
          </cell>
          <cell r="E3054" t="str">
            <v>心通口服液</v>
          </cell>
          <cell r="F3054" t="str">
            <v/>
          </cell>
          <cell r="G3054" t="str">
            <v>10mlx6支</v>
          </cell>
          <cell r="H3054" t="str">
            <v>盒</v>
          </cell>
          <cell r="I3054" t="str">
            <v>鲁南厚普制药有限公司</v>
          </cell>
        </row>
        <row r="3055">
          <cell r="D3055">
            <v>13908</v>
          </cell>
          <cell r="E3055" t="str">
            <v>中药煎药过滤袋</v>
          </cell>
          <cell r="F3055" t="str">
            <v/>
          </cell>
          <cell r="G3055" t="str">
            <v>295mmx220mm：3#BC</v>
          </cell>
          <cell r="H3055" t="str">
            <v>个</v>
          </cell>
          <cell r="I3055" t="str">
            <v>成都市全新医疗卫生用品厂</v>
          </cell>
        </row>
        <row r="3056">
          <cell r="D3056">
            <v>14057</v>
          </cell>
          <cell r="E3056" t="str">
            <v>香连胶囊</v>
          </cell>
          <cell r="F3056" t="str">
            <v/>
          </cell>
          <cell r="G3056" t="str">
            <v>10粒</v>
          </cell>
          <cell r="H3056" t="str">
            <v>盒</v>
          </cell>
          <cell r="I3056" t="str">
            <v>李时珍医药集团有限公司</v>
          </cell>
        </row>
        <row r="3057">
          <cell r="D3057">
            <v>16031</v>
          </cell>
          <cell r="E3057" t="str">
            <v>王老吉润喉糖</v>
          </cell>
          <cell r="F3057" t="str">
            <v/>
          </cell>
          <cell r="G3057" t="str">
            <v>56g</v>
          </cell>
          <cell r="H3057" t="str">
            <v>盒</v>
          </cell>
          <cell r="I3057" t="str">
            <v>广州王老吉药业股份有限公司</v>
          </cell>
        </row>
        <row r="3058">
          <cell r="D3058">
            <v>21453</v>
          </cell>
          <cell r="E3058" t="str">
            <v>清热解毒软胶囊</v>
          </cell>
          <cell r="F3058" t="str">
            <v/>
          </cell>
          <cell r="G3058" t="str">
            <v>0.8gx18粒</v>
          </cell>
          <cell r="H3058" t="str">
            <v>盒</v>
          </cell>
          <cell r="I3058" t="str">
            <v>石药集团欧意药业有限公司(原:石家庄欧意药业公司)</v>
          </cell>
        </row>
        <row r="3059">
          <cell r="D3059">
            <v>21788</v>
          </cell>
          <cell r="E3059" t="str">
            <v>小儿消积止咳口服液</v>
          </cell>
          <cell r="F3059" t="str">
            <v/>
          </cell>
          <cell r="G3059" t="str">
            <v>10mlx6支</v>
          </cell>
          <cell r="H3059" t="str">
            <v>盒</v>
          </cell>
          <cell r="I3059" t="str">
            <v>鲁南厚普制药有限公司</v>
          </cell>
        </row>
        <row r="3060">
          <cell r="D3060">
            <v>23891</v>
          </cell>
          <cell r="E3060" t="str">
            <v>铝合金出诊箱</v>
          </cell>
          <cell r="F3060" t="str">
            <v/>
          </cell>
          <cell r="G3060" t="str">
            <v>13寸</v>
          </cell>
          <cell r="H3060" t="str">
            <v>只</v>
          </cell>
          <cell r="I3060" t="str">
            <v>金坛市剑云医疗器械厂</v>
          </cell>
        </row>
        <row r="3061">
          <cell r="D3061">
            <v>27258</v>
          </cell>
          <cell r="E3061" t="str">
            <v>香砂平胃丸</v>
          </cell>
          <cell r="F3061" t="str">
            <v/>
          </cell>
          <cell r="G3061" t="str">
            <v>60g</v>
          </cell>
          <cell r="H3061" t="str">
            <v>瓶</v>
          </cell>
          <cell r="I3061" t="str">
            <v>李时珍医药集团有限公司</v>
          </cell>
        </row>
        <row r="3062">
          <cell r="D3062">
            <v>27260</v>
          </cell>
          <cell r="E3062" t="str">
            <v>川贝雪梨糖浆</v>
          </cell>
          <cell r="F3062" t="str">
            <v/>
          </cell>
          <cell r="G3062" t="str">
            <v>100ml</v>
          </cell>
          <cell r="H3062" t="str">
            <v>瓶</v>
          </cell>
          <cell r="I3062" t="str">
            <v>李时珍医药集团有限公司</v>
          </cell>
        </row>
        <row r="3063">
          <cell r="D3063">
            <v>27261</v>
          </cell>
          <cell r="E3063" t="str">
            <v>妇科调经颗粒</v>
          </cell>
          <cell r="F3063" t="str">
            <v/>
          </cell>
          <cell r="G3063" t="str">
            <v>14gx12袋</v>
          </cell>
          <cell r="H3063" t="str">
            <v>盒</v>
          </cell>
          <cell r="I3063" t="str">
            <v>李时珍医药集团有限公司</v>
          </cell>
        </row>
        <row r="3064">
          <cell r="D3064">
            <v>27264</v>
          </cell>
          <cell r="E3064" t="str">
            <v>宝儿康糖浆</v>
          </cell>
          <cell r="F3064" t="str">
            <v/>
          </cell>
          <cell r="G3064" t="str">
            <v>100ml</v>
          </cell>
          <cell r="H3064" t="str">
            <v>瓶</v>
          </cell>
          <cell r="I3064" t="str">
            <v>李时珍医药集团有限公司</v>
          </cell>
        </row>
        <row r="3065">
          <cell r="D3065">
            <v>29076</v>
          </cell>
          <cell r="E3065" t="str">
            <v>猴头菌片</v>
          </cell>
          <cell r="F3065" t="str">
            <v/>
          </cell>
          <cell r="G3065" t="str">
            <v>48片</v>
          </cell>
          <cell r="H3065" t="str">
            <v>盒</v>
          </cell>
          <cell r="I3065" t="str">
            <v>襄樊隆中药业有限责任公司</v>
          </cell>
        </row>
        <row r="3066">
          <cell r="D3066">
            <v>31769</v>
          </cell>
          <cell r="E3066" t="str">
            <v>鼻渊丸</v>
          </cell>
          <cell r="F3066" t="str">
            <v/>
          </cell>
          <cell r="G3066" t="str">
            <v>300丸</v>
          </cell>
          <cell r="H3066" t="str">
            <v>瓶</v>
          </cell>
          <cell r="I3066" t="str">
            <v>李时珍医药集团有限公司</v>
          </cell>
        </row>
        <row r="3067">
          <cell r="D3067">
            <v>34371</v>
          </cell>
          <cell r="E3067" t="str">
            <v>黄连上清丸</v>
          </cell>
          <cell r="F3067" t="str">
            <v/>
          </cell>
          <cell r="G3067" t="str">
            <v>6gx10袋</v>
          </cell>
          <cell r="H3067" t="str">
            <v>盒</v>
          </cell>
          <cell r="I3067" t="str">
            <v>仲景宛西制药股份有限公司（原河南省宛西制药股份有限公司）</v>
          </cell>
        </row>
        <row r="3068">
          <cell r="D3068">
            <v>38371</v>
          </cell>
          <cell r="E3068" t="str">
            <v>四季感冒片</v>
          </cell>
          <cell r="F3068" t="str">
            <v/>
          </cell>
          <cell r="G3068" t="str">
            <v>0.35gx12片x2板</v>
          </cell>
          <cell r="H3068" t="str">
            <v>盒</v>
          </cell>
          <cell r="I3068" t="str">
            <v>云南白药集团股份有限公司</v>
          </cell>
        </row>
        <row r="3069">
          <cell r="D3069">
            <v>39674</v>
          </cell>
          <cell r="E3069" t="str">
            <v>千金止带丸</v>
          </cell>
          <cell r="F3069" t="str">
            <v/>
          </cell>
          <cell r="G3069" t="str">
            <v>6gx10袋</v>
          </cell>
          <cell r="H3069" t="str">
            <v>盒</v>
          </cell>
          <cell r="I3069" t="str">
            <v>株洲千金药业股份有限公司</v>
          </cell>
        </row>
        <row r="3070">
          <cell r="D3070">
            <v>44369</v>
          </cell>
          <cell r="E3070" t="str">
            <v>慢严舒柠好爽糖</v>
          </cell>
          <cell r="F3070" t="str">
            <v/>
          </cell>
          <cell r="G3070" t="str">
            <v>32g(薄荷味)</v>
          </cell>
          <cell r="H3070" t="str">
            <v>盒</v>
          </cell>
          <cell r="I3070" t="str">
            <v>桂龙药业(安徽)有限公司</v>
          </cell>
        </row>
        <row r="3071">
          <cell r="D3071">
            <v>44370</v>
          </cell>
          <cell r="E3071" t="str">
            <v>慢严舒柠好爽糖</v>
          </cell>
          <cell r="F3071" t="str">
            <v/>
          </cell>
          <cell r="G3071" t="str">
            <v>32g(鲜橙味)</v>
          </cell>
          <cell r="H3071" t="str">
            <v>盒</v>
          </cell>
          <cell r="I3071" t="str">
            <v>桂龙药业(安徽)有限公司</v>
          </cell>
        </row>
        <row r="3072">
          <cell r="D3072">
            <v>44371</v>
          </cell>
          <cell r="E3072" t="str">
            <v>慢严舒柠好爽糖</v>
          </cell>
          <cell r="F3072" t="str">
            <v/>
          </cell>
          <cell r="G3072" t="str">
            <v>32g(草莓味)</v>
          </cell>
          <cell r="H3072" t="str">
            <v>盒</v>
          </cell>
          <cell r="I3072" t="str">
            <v>桂龙药业(安徽)有限公司</v>
          </cell>
        </row>
        <row r="3073">
          <cell r="D3073">
            <v>44372</v>
          </cell>
          <cell r="E3073" t="str">
            <v>慢严舒柠好爽糖</v>
          </cell>
          <cell r="F3073" t="str">
            <v/>
          </cell>
          <cell r="G3073" t="str">
            <v>32g(哈密瓜味)</v>
          </cell>
          <cell r="H3073" t="str">
            <v>盒</v>
          </cell>
          <cell r="I3073" t="str">
            <v>桂龙药业(安徽)有限公司</v>
          </cell>
        </row>
        <row r="3074">
          <cell r="D3074">
            <v>45615</v>
          </cell>
          <cell r="E3074" t="str">
            <v>咪喹莫特乳膏(联邦忧必青)</v>
          </cell>
          <cell r="F3074" t="str">
            <v/>
          </cell>
          <cell r="G3074" t="str">
            <v>2g:0.1g(复合铝管)</v>
          </cell>
          <cell r="H3074" t="str">
            <v>盒</v>
          </cell>
          <cell r="I3074" t="str">
            <v>珠海联邦制药股份有限公司中山分公司</v>
          </cell>
        </row>
        <row r="3075">
          <cell r="D3075">
            <v>50111</v>
          </cell>
          <cell r="E3075" t="str">
            <v>益母颗粒</v>
          </cell>
          <cell r="F3075" t="str">
            <v/>
          </cell>
          <cell r="G3075" t="str">
            <v>14gx10袋</v>
          </cell>
          <cell r="H3075" t="str">
            <v>盒</v>
          </cell>
          <cell r="I3075" t="str">
            <v>株洲千金药业股份有限公司</v>
          </cell>
        </row>
        <row r="3076">
          <cell r="D3076">
            <v>55735</v>
          </cell>
          <cell r="E3076" t="str">
            <v>咳露口服液</v>
          </cell>
          <cell r="F3076" t="str">
            <v/>
          </cell>
          <cell r="G3076" t="str">
            <v>120ml</v>
          </cell>
          <cell r="H3076" t="str">
            <v>瓶</v>
          </cell>
          <cell r="I3076" t="str">
            <v>陕西步长制药有限公司(原:咸阳步长制药有限公司)</v>
          </cell>
        </row>
        <row r="3077">
          <cell r="D3077">
            <v>62228</v>
          </cell>
          <cell r="E3077" t="str">
            <v>羚羊角颗粒</v>
          </cell>
          <cell r="F3077" t="str">
            <v/>
          </cell>
          <cell r="G3077" t="str">
            <v>2.5gx6袋</v>
          </cell>
          <cell r="H3077" t="str">
            <v>盒</v>
          </cell>
          <cell r="I3077" t="str">
            <v>葵花药业集团(吉林)临江有限公司(原吉林省健今药业有限责任公司)</v>
          </cell>
        </row>
        <row r="3078">
          <cell r="D3078">
            <v>66656</v>
          </cell>
          <cell r="E3078" t="str">
            <v>秋梨润肺膏</v>
          </cell>
          <cell r="F3078" t="str">
            <v/>
          </cell>
          <cell r="G3078" t="str">
            <v>120g
</v>
          </cell>
          <cell r="H3078" t="str">
            <v>瓶</v>
          </cell>
          <cell r="I3078" t="str">
            <v>库尔勒龙之源药业有限责任公司</v>
          </cell>
        </row>
        <row r="3079">
          <cell r="D3079">
            <v>69415</v>
          </cell>
          <cell r="E3079" t="str">
            <v>玄麦甘桔含片</v>
          </cell>
          <cell r="F3079" t="str">
            <v/>
          </cell>
          <cell r="G3079" t="str">
            <v>1gx8片x2板</v>
          </cell>
          <cell r="H3079" t="str">
            <v>盒</v>
          </cell>
          <cell r="I3079" t="str">
            <v>神威药业有限公司</v>
          </cell>
        </row>
        <row r="3080">
          <cell r="D3080">
            <v>70890</v>
          </cell>
          <cell r="E3080" t="str">
            <v>王老吉润喉糖</v>
          </cell>
          <cell r="F3080" t="str">
            <v/>
          </cell>
          <cell r="G3080" t="str">
            <v>28g(约10粒)</v>
          </cell>
          <cell r="H3080" t="str">
            <v>盒</v>
          </cell>
          <cell r="I3080" t="str">
            <v>广州王老吉药业股份有限公司</v>
          </cell>
        </row>
        <row r="3081">
          <cell r="D3081">
            <v>72828</v>
          </cell>
          <cell r="E3081" t="str">
            <v>黑眼圈眼霜（马应龙八宝）</v>
          </cell>
          <cell r="F3081" t="str">
            <v/>
          </cell>
          <cell r="G3081" t="str">
            <v>15g(紧致型)</v>
          </cell>
          <cell r="H3081" t="str">
            <v>盒</v>
          </cell>
          <cell r="I3081" t="str">
            <v>马应龙药业集团股份有限公司</v>
          </cell>
        </row>
        <row r="3082">
          <cell r="D3082">
            <v>72829</v>
          </cell>
          <cell r="E3082" t="str">
            <v>黑眼圈眼霜（马应龙八宝）</v>
          </cell>
          <cell r="F3082" t="str">
            <v/>
          </cell>
          <cell r="G3082" t="str">
            <v>15g(养护型)</v>
          </cell>
          <cell r="H3082" t="str">
            <v>盒</v>
          </cell>
          <cell r="I3082" t="str">
            <v>马应龙药业集团股份有限公司</v>
          </cell>
        </row>
        <row r="3083">
          <cell r="D3083">
            <v>81887</v>
          </cell>
          <cell r="E3083" t="str">
            <v>开胃健脾丸</v>
          </cell>
          <cell r="F3083" t="str">
            <v/>
          </cell>
          <cell r="G3083" t="str">
            <v>60g</v>
          </cell>
          <cell r="H3083" t="str">
            <v>瓶</v>
          </cell>
          <cell r="I3083" t="str">
            <v>李时珍医药集团有限公司</v>
          </cell>
        </row>
        <row r="3084">
          <cell r="D3084">
            <v>86599</v>
          </cell>
          <cell r="E3084" t="str">
            <v>梅花针</v>
          </cell>
          <cell r="F3084" t="str">
            <v/>
          </cell>
          <cell r="G3084" t="str">
            <v>双头</v>
          </cell>
          <cell r="H3084" t="str">
            <v>盒</v>
          </cell>
          <cell r="I3084" t="str">
            <v>苏州针灸用品有限公司</v>
          </cell>
        </row>
        <row r="3085">
          <cell r="D3085">
            <v>88314</v>
          </cell>
          <cell r="E3085" t="str">
            <v>复方硼砂含漱液</v>
          </cell>
          <cell r="F3085" t="str">
            <v/>
          </cell>
          <cell r="G3085" t="str">
            <v>250ml</v>
          </cell>
          <cell r="H3085" t="str">
            <v>瓶</v>
          </cell>
          <cell r="I3085" t="str">
            <v>上海运佳黄浦制药有限公司</v>
          </cell>
        </row>
        <row r="3086">
          <cell r="D3086">
            <v>95048</v>
          </cell>
          <cell r="E3086" t="str">
            <v>暖脚暖宝宝</v>
          </cell>
          <cell r="F3086" t="str">
            <v/>
          </cell>
          <cell r="G3086" t="str">
            <v>3付</v>
          </cell>
          <cell r="H3086" t="str">
            <v>袋</v>
          </cell>
          <cell r="I3086" t="str">
            <v/>
          </cell>
        </row>
        <row r="3087">
          <cell r="D3087">
            <v>97443</v>
          </cell>
          <cell r="E3087" t="str">
            <v>心相印卷纸（BT110）</v>
          </cell>
          <cell r="F3087" t="str">
            <v/>
          </cell>
          <cell r="G3087" t="str">
            <v>110gx10卷</v>
          </cell>
          <cell r="H3087" t="str">
            <v>卷</v>
          </cell>
          <cell r="I3087" t="str">
            <v/>
          </cell>
        </row>
        <row r="3088">
          <cell r="D3088">
            <v>100534</v>
          </cell>
          <cell r="E3088" t="str">
            <v>盐酸吡格列酮片</v>
          </cell>
          <cell r="F3088" t="str">
            <v>安可妥</v>
          </cell>
          <cell r="G3088" t="str">
            <v>15mgx7片x2板</v>
          </cell>
          <cell r="H3088" t="str">
            <v>盒</v>
          </cell>
          <cell r="I3088" t="str">
            <v>成都迪康药业有限公司</v>
          </cell>
        </row>
        <row r="3089">
          <cell r="D3089">
            <v>100634</v>
          </cell>
          <cell r="E3089" t="str">
            <v>复方酮康唑发用洗剂(康王洗剂)</v>
          </cell>
          <cell r="F3089" t="str">
            <v/>
          </cell>
          <cell r="G3089" t="str">
            <v>70ml/管</v>
          </cell>
          <cell r="H3089" t="str">
            <v>盒</v>
          </cell>
          <cell r="I3089" t="str">
            <v>滇虹药业集团股份有限公司</v>
          </cell>
        </row>
        <row r="3090">
          <cell r="D3090">
            <v>103943</v>
          </cell>
          <cell r="E3090" t="str">
            <v>合生元金装妈妈配方奶粉</v>
          </cell>
          <cell r="F3090" t="str">
            <v/>
          </cell>
          <cell r="G3090" t="str">
            <v>900g(金装)</v>
          </cell>
          <cell r="H3090" t="str">
            <v>罐</v>
          </cell>
          <cell r="I3090" t="str">
            <v>（法国）COOPERATIVE ISIGNY-SAINTE MERE</v>
          </cell>
        </row>
        <row r="3091">
          <cell r="D3091">
            <v>109592</v>
          </cell>
          <cell r="E3091" t="str">
            <v>盐酸左氧氟沙星胶囊(联邦左福康)</v>
          </cell>
          <cell r="F3091" t="str">
            <v/>
          </cell>
          <cell r="G3091" t="str">
            <v>0.1gx20粒</v>
          </cell>
          <cell r="H3091" t="str">
            <v>盒</v>
          </cell>
          <cell r="I3091" t="str">
            <v>珠海联邦制药股份有限公司中山分公司</v>
          </cell>
        </row>
        <row r="3092">
          <cell r="D3092">
            <v>122328</v>
          </cell>
          <cell r="E3092" t="str">
            <v>云南白药金口健牙膏</v>
          </cell>
          <cell r="F3092" t="str">
            <v/>
          </cell>
          <cell r="G3092" t="str">
            <v>145g（冰柠薄荷）</v>
          </cell>
          <cell r="H3092" t="str">
            <v>支</v>
          </cell>
          <cell r="I3092" t="str">
            <v>云南白药集团股份有限公司</v>
          </cell>
        </row>
        <row r="3093">
          <cell r="D3093">
            <v>129763</v>
          </cell>
          <cell r="E3093" t="str">
            <v>猴姑酥性饼干</v>
          </cell>
          <cell r="F3093" t="str">
            <v/>
          </cell>
          <cell r="G3093" t="str">
            <v>15天装720g</v>
          </cell>
          <cell r="H3093" t="str">
            <v>盒</v>
          </cell>
          <cell r="I3093" t="str">
            <v>福建省正鸿富食品有限公司</v>
          </cell>
        </row>
        <row r="3094">
          <cell r="D3094">
            <v>130799</v>
          </cell>
          <cell r="E3094" t="str">
            <v>小金胶囊</v>
          </cell>
          <cell r="F3094" t="str">
            <v/>
          </cell>
          <cell r="G3094" t="str">
            <v>0.35gx9粒</v>
          </cell>
          <cell r="H3094" t="str">
            <v>盒</v>
          </cell>
          <cell r="I3094" t="str">
            <v>健民药业集团股份有限公司</v>
          </cell>
        </row>
        <row r="3095">
          <cell r="D3095">
            <v>131463</v>
          </cell>
          <cell r="E3095" t="str">
            <v>猴姑酥性饼干</v>
          </cell>
          <cell r="F3095" t="str">
            <v/>
          </cell>
          <cell r="G3095" t="str">
            <v>30天装1440g</v>
          </cell>
          <cell r="H3095" t="str">
            <v>盒</v>
          </cell>
          <cell r="I3095" t="str">
            <v>福建省正鸿富食品有限公司</v>
          </cell>
        </row>
        <row r="3096">
          <cell r="D3096">
            <v>134188</v>
          </cell>
          <cell r="E3096" t="str">
            <v>缬沙坦氢氯噻嗪胶囊</v>
          </cell>
          <cell r="F3096" t="str">
            <v/>
          </cell>
          <cell r="G3096" t="str">
            <v>80mg:12.5mgx10粒</v>
          </cell>
          <cell r="H3096" t="str">
            <v>盒</v>
          </cell>
          <cell r="I3096" t="str">
            <v>重庆康刻尔制药有限公司</v>
          </cell>
        </row>
        <row r="3097">
          <cell r="D3097">
            <v>135107</v>
          </cell>
          <cell r="E3097" t="str">
            <v>孟鲁司特钠咀嚼片</v>
          </cell>
          <cell r="F3097" t="str">
            <v/>
          </cell>
          <cell r="G3097" t="str">
            <v>5mg*6片</v>
          </cell>
          <cell r="H3097" t="str">
            <v>盒</v>
          </cell>
          <cell r="I3097" t="str">
            <v>鲁南贝特制药有限公司(原山东鲁南贝特制药有限公司)</v>
          </cell>
        </row>
        <row r="3098">
          <cell r="D3098">
            <v>136713</v>
          </cell>
          <cell r="E3098" t="str">
            <v>猴姑苏打饼干15天装</v>
          </cell>
          <cell r="F3098" t="str">
            <v/>
          </cell>
          <cell r="G3098" t="str">
            <v>720g</v>
          </cell>
          <cell r="H3098" t="str">
            <v>盒</v>
          </cell>
          <cell r="I3098" t="str">
            <v>福建省正鸿富食品有限公司</v>
          </cell>
        </row>
        <row r="3099">
          <cell r="D3099">
            <v>140277</v>
          </cell>
          <cell r="E3099" t="str">
            <v>奥利司他胶囊</v>
          </cell>
          <cell r="F3099" t="str">
            <v/>
          </cell>
          <cell r="G3099" t="str">
            <v>0.12克*21粒</v>
          </cell>
          <cell r="H3099" t="str">
            <v>盒</v>
          </cell>
          <cell r="I3099" t="str">
            <v>山东新时代药业有限公司</v>
          </cell>
        </row>
        <row r="3100">
          <cell r="D3100">
            <v>141011</v>
          </cell>
          <cell r="E3100" t="str">
            <v>葡萄糖酸锌口服溶液</v>
          </cell>
          <cell r="F3100" t="str">
            <v/>
          </cell>
          <cell r="G3100" t="str">
            <v>10mlx12支</v>
          </cell>
          <cell r="H3100" t="str">
            <v>盒</v>
          </cell>
          <cell r="I3100" t="str">
            <v>亚宝药业四川制药有限公司</v>
          </cell>
        </row>
        <row r="3101">
          <cell r="D3101">
            <v>141278</v>
          </cell>
          <cell r="E3101" t="str">
            <v>复方木香小檗碱片</v>
          </cell>
          <cell r="F3101" t="str">
            <v/>
          </cell>
          <cell r="G3101" t="str">
            <v>20片（糖衣）</v>
          </cell>
          <cell r="H3101" t="str">
            <v>盒</v>
          </cell>
          <cell r="I3101" t="str">
            <v>黄石飞云制药有限公司</v>
          </cell>
        </row>
        <row r="3102">
          <cell r="D3102">
            <v>141287</v>
          </cell>
          <cell r="E3102" t="str">
            <v>维生素D滴剂</v>
          </cell>
          <cell r="F3102" t="str">
            <v/>
          </cell>
          <cell r="G3102" t="str">
            <v>400单位x20粒(胶囊型)</v>
          </cell>
          <cell r="H3102" t="str">
            <v>盒</v>
          </cell>
          <cell r="I3102" t="str">
            <v>国药控股星鲨制药(厦门)有限公司(原:厦门星鲨制药)</v>
          </cell>
        </row>
        <row r="3103">
          <cell r="D3103">
            <v>142347</v>
          </cell>
          <cell r="E3103" t="str">
            <v>马应龙八宝黑眼圈眼贴膜</v>
          </cell>
          <cell r="F3103" t="str">
            <v/>
          </cell>
          <cell r="G3103" t="str">
            <v>4.8g*8对</v>
          </cell>
          <cell r="H3103" t="str">
            <v>盒</v>
          </cell>
          <cell r="I3103" t="str">
            <v>马应龙药业集团股份有限公司</v>
          </cell>
        </row>
        <row r="3104">
          <cell r="D3104">
            <v>144463</v>
          </cell>
          <cell r="E3104" t="str">
            <v>曲安奈德益康唑乳膏</v>
          </cell>
          <cell r="F3104" t="str">
            <v/>
          </cell>
          <cell r="G3104" t="str">
            <v>15g</v>
          </cell>
          <cell r="H3104" t="str">
            <v>支</v>
          </cell>
          <cell r="I3104" t="str">
            <v>浙江仙琚制药股份有限公司</v>
          </cell>
        </row>
        <row r="3105">
          <cell r="D3105">
            <v>150816</v>
          </cell>
          <cell r="E3105" t="str">
            <v>神曲消食口服液</v>
          </cell>
          <cell r="F3105" t="str">
            <v/>
          </cell>
          <cell r="G3105" t="str">
            <v>10mlx6支</v>
          </cell>
          <cell r="H3105" t="str">
            <v>盒</v>
          </cell>
          <cell r="I3105" t="str">
            <v>扬子江药业集团江苏龙凤堂中药有限公司</v>
          </cell>
        </row>
        <row r="3106">
          <cell r="D3106">
            <v>151418</v>
          </cell>
          <cell r="E3106" t="str">
            <v>初元牌酪蛋白氨基酸口服液</v>
          </cell>
          <cell r="F3106" t="str">
            <v/>
          </cell>
          <cell r="G3106" t="str">
            <v>100ml/瓶x5瓶</v>
          </cell>
          <cell r="H3106" t="str">
            <v>盒</v>
          </cell>
          <cell r="I3106" t="str">
            <v>江中药业股份有限公司</v>
          </cell>
        </row>
        <row r="3107">
          <cell r="D3107">
            <v>154873</v>
          </cell>
          <cell r="E3107" t="str">
            <v>蒸汽热敷眼罩</v>
          </cell>
          <cell r="F3107" t="str">
            <v/>
          </cell>
          <cell r="G3107" t="str">
            <v>5片（薰衣草香型）</v>
          </cell>
          <cell r="H3107" t="str">
            <v>盒</v>
          </cell>
          <cell r="I3107" t="str">
            <v>天津市山佳医药科技有限公司</v>
          </cell>
        </row>
        <row r="3108">
          <cell r="D3108">
            <v>156066</v>
          </cell>
          <cell r="E3108" t="str">
            <v>敖东牌人参蜂王浆口服液</v>
          </cell>
          <cell r="F3108" t="str">
            <v/>
          </cell>
          <cell r="G3108" t="str">
            <v>10mlx20支</v>
          </cell>
          <cell r="H3108" t="str">
            <v>盒</v>
          </cell>
          <cell r="I3108" t="str">
            <v>吉林敖东延边药业股份有限公司</v>
          </cell>
        </row>
        <row r="3109">
          <cell r="D3109">
            <v>157792</v>
          </cell>
          <cell r="E3109" t="str">
            <v>江中猴姑早餐米稀(米糊)</v>
          </cell>
          <cell r="F3109" t="str">
            <v/>
          </cell>
          <cell r="G3109" t="str">
            <v>450g(15包)</v>
          </cell>
          <cell r="H3109" t="str">
            <v>盒</v>
          </cell>
          <cell r="I3109" t="str">
            <v>江西江中食疗科技有限公司</v>
          </cell>
        </row>
        <row r="3110">
          <cell r="D3110">
            <v>159086</v>
          </cell>
          <cell r="E3110" t="str">
            <v>吲达帕胺滴丸</v>
          </cell>
          <cell r="F3110" t="str">
            <v/>
          </cell>
          <cell r="G3110" t="str">
            <v>2.5mgx15丸</v>
          </cell>
          <cell r="H3110" t="str">
            <v>盒</v>
          </cell>
          <cell r="I3110" t="str">
            <v>天津美伦医药集团有限公司</v>
          </cell>
        </row>
        <row r="3111">
          <cell r="D3111">
            <v>161197</v>
          </cell>
          <cell r="E3111" t="str">
            <v>江中猴姑早餐米稀</v>
          </cell>
          <cell r="F3111" t="str">
            <v/>
          </cell>
          <cell r="G3111" t="str">
            <v>40gx6杯</v>
          </cell>
          <cell r="H3111" t="str">
            <v>盒</v>
          </cell>
          <cell r="I3111" t="str">
            <v>江西江中食疗科技有限公司</v>
          </cell>
        </row>
        <row r="3112">
          <cell r="D3112">
            <v>163559</v>
          </cell>
          <cell r="E3112" t="str">
            <v>蜡样芽孢杆菌活菌胶囊</v>
          </cell>
          <cell r="F3112" t="str">
            <v/>
          </cell>
          <cell r="G3112" t="str">
            <v>0.25gx1粒x15袋</v>
          </cell>
          <cell r="H3112" t="str">
            <v>盒</v>
          </cell>
          <cell r="I3112" t="str">
            <v>安阳市源首生物药业有限责任公司</v>
          </cell>
        </row>
        <row r="3113">
          <cell r="D3113">
            <v>163560</v>
          </cell>
          <cell r="E3113" t="str">
            <v>龙丹通络胶囊</v>
          </cell>
          <cell r="F3113" t="str">
            <v/>
          </cell>
          <cell r="G3113" t="str">
            <v>0.3gx36粒</v>
          </cell>
          <cell r="H3113" t="str">
            <v>盒</v>
          </cell>
          <cell r="I3113" t="str">
            <v>哈尔滨圣泰生物制药有限公司</v>
          </cell>
        </row>
        <row r="3114">
          <cell r="D3114">
            <v>163562</v>
          </cell>
          <cell r="E3114" t="str">
            <v>消癌平片</v>
          </cell>
          <cell r="F3114" t="str">
            <v/>
          </cell>
          <cell r="G3114" t="str">
            <v>0.32gx18片x8板（薄膜衣片）</v>
          </cell>
          <cell r="H3114" t="str">
            <v>盒</v>
          </cell>
          <cell r="I3114" t="str">
            <v>通化金马药业集团股份有限公司</v>
          </cell>
        </row>
        <row r="3115">
          <cell r="D3115">
            <v>163849</v>
          </cell>
          <cell r="E3115" t="str">
            <v>二甲双胍格列齐特片</v>
          </cell>
          <cell r="F3115" t="str">
            <v/>
          </cell>
          <cell r="G3115" t="str">
            <v>250mg：40mgx20片</v>
          </cell>
          <cell r="H3115" t="str">
            <v>盒</v>
          </cell>
          <cell r="I3115" t="str">
            <v>江苏联环药业股份有限公司</v>
          </cell>
        </row>
        <row r="3116">
          <cell r="D3116">
            <v>164129</v>
          </cell>
          <cell r="E3116" t="str">
            <v>慢严舒柠好爽润喉糖</v>
          </cell>
          <cell r="F3116" t="str">
            <v/>
          </cell>
          <cell r="G3116" t="str">
            <v>32g(12粒)(薄荷味)</v>
          </cell>
          <cell r="H3116" t="str">
            <v>盒</v>
          </cell>
          <cell r="I3116" t="str">
            <v>桂龙药业(安徽)有限公司</v>
          </cell>
        </row>
        <row r="3117">
          <cell r="D3117">
            <v>164130</v>
          </cell>
          <cell r="E3117" t="str">
            <v>慢严舒柠好爽润喉糖</v>
          </cell>
          <cell r="F3117" t="str">
            <v/>
          </cell>
          <cell r="G3117" t="str">
            <v>32g(12粒)(哈密瓜味)</v>
          </cell>
          <cell r="H3117" t="str">
            <v>盒</v>
          </cell>
          <cell r="I3117" t="str">
            <v>桂龙药业(安徽)有限公司</v>
          </cell>
        </row>
        <row r="3118">
          <cell r="D3118">
            <v>164749</v>
          </cell>
          <cell r="E3118" t="str">
            <v>甘精胰岛素注射液</v>
          </cell>
          <cell r="F3118" t="str">
            <v/>
          </cell>
          <cell r="G3118" t="str">
            <v>3ml：300单位（笔芯）</v>
          </cell>
          <cell r="H3118" t="str">
            <v>盒</v>
          </cell>
          <cell r="I3118" t="str">
            <v>珠海联邦制药股份有限公司</v>
          </cell>
        </row>
        <row r="3119">
          <cell r="D3119">
            <v>167250</v>
          </cell>
          <cell r="E3119" t="str">
            <v>西吡氯铵含片</v>
          </cell>
          <cell r="F3119" t="str">
            <v/>
          </cell>
          <cell r="G3119" t="str">
            <v>2mgx24片</v>
          </cell>
          <cell r="H3119" t="str">
            <v>盒</v>
          </cell>
          <cell r="I3119" t="str">
            <v>山东新时代药业有限公司</v>
          </cell>
        </row>
        <row r="3120">
          <cell r="D3120">
            <v>174772</v>
          </cell>
          <cell r="E3120" t="str">
            <v>合生元派星学龄前儿配方奶粉</v>
          </cell>
          <cell r="F3120" t="str">
            <v/>
          </cell>
          <cell r="G3120" t="str">
            <v>900g超级金装（3~7岁，4段）</v>
          </cell>
          <cell r="H3120" t="str">
            <v>罐</v>
          </cell>
          <cell r="I3120" t="str">
            <v>(丹麦)Arla Foods amba Arinco</v>
          </cell>
        </row>
        <row r="3121">
          <cell r="D3121">
            <v>175373</v>
          </cell>
          <cell r="E3121" t="str">
            <v>丹莪妇康煎膏</v>
          </cell>
          <cell r="F3121" t="str">
            <v/>
          </cell>
          <cell r="G3121" t="str">
            <v>15gx6袋</v>
          </cell>
          <cell r="H3121" t="str">
            <v>盒</v>
          </cell>
          <cell r="I3121" t="str">
            <v>滇虹药业集团股份有限公司</v>
          </cell>
        </row>
        <row r="3122">
          <cell r="D3122">
            <v>176075</v>
          </cell>
          <cell r="E3122" t="str">
            <v>钙维生素D颗粒</v>
          </cell>
          <cell r="F3122" t="str">
            <v/>
          </cell>
          <cell r="G3122" t="str">
            <v>15g（1g/袋x15袋）</v>
          </cell>
          <cell r="H3122" t="str">
            <v>盒</v>
          </cell>
          <cell r="I3122" t="str">
            <v>A＆Z Pharmaceutical,lnc(美国安士制药有限公司)</v>
          </cell>
        </row>
        <row r="3123">
          <cell r="D3123">
            <v>177435</v>
          </cell>
          <cell r="E3123" t="str">
            <v>首荟通便胶囊</v>
          </cell>
          <cell r="F3123" t="str">
            <v/>
          </cell>
          <cell r="G3123" t="str">
            <v>0.35克x24粒</v>
          </cell>
          <cell r="H3123" t="str">
            <v>盒</v>
          </cell>
          <cell r="I3123" t="str">
            <v>鲁南厚普制药有限公司</v>
          </cell>
        </row>
        <row r="3124">
          <cell r="D3124">
            <v>180798</v>
          </cell>
          <cell r="E3124" t="str">
            <v>迷你型龟苓膏</v>
          </cell>
          <cell r="F3124" t="str">
            <v/>
          </cell>
          <cell r="G3124" t="str">
            <v>500g×12个（燕麦味）</v>
          </cell>
          <cell r="H3124" t="str">
            <v>袋</v>
          </cell>
          <cell r="I3124" t="str">
            <v>广州市潘高寿天然保健品有限公司</v>
          </cell>
        </row>
        <row r="3125">
          <cell r="D3125">
            <v>180799</v>
          </cell>
          <cell r="E3125" t="str">
            <v>迷你型龟苓膏</v>
          </cell>
          <cell r="F3125" t="str">
            <v/>
          </cell>
          <cell r="G3125" t="str">
            <v>500g×12个（红豆味）</v>
          </cell>
          <cell r="H3125" t="str">
            <v>袋</v>
          </cell>
          <cell r="I3125" t="str">
            <v>广州市潘高寿天然保健品有限公司</v>
          </cell>
        </row>
        <row r="3126">
          <cell r="D3126">
            <v>180800</v>
          </cell>
          <cell r="E3126" t="str">
            <v>迷你型龟苓膏</v>
          </cell>
          <cell r="F3126" t="str">
            <v/>
          </cell>
          <cell r="G3126" t="str">
            <v>500g×12个（原味）</v>
          </cell>
          <cell r="H3126" t="str">
            <v>袋</v>
          </cell>
          <cell r="I3126" t="str">
            <v>广州市潘高寿天然保健品有限公司</v>
          </cell>
        </row>
        <row r="3127">
          <cell r="D3127">
            <v>181617</v>
          </cell>
          <cell r="E3127" t="str">
            <v>合生元儿童益生菌粉（益生菌固体饮料）</v>
          </cell>
          <cell r="F3127" t="str">
            <v/>
          </cell>
          <cell r="G3127" t="str">
            <v>96g(2gx48袋）</v>
          </cell>
          <cell r="H3127" t="str">
            <v>盒</v>
          </cell>
          <cell r="I3127" t="str">
            <v>合生元(广州)健康产品有限公司</v>
          </cell>
        </row>
        <row r="3128">
          <cell r="D3128">
            <v>181632</v>
          </cell>
          <cell r="E3128" t="str">
            <v>苯磺酸左旋氨氯地平片</v>
          </cell>
          <cell r="F3128" t="str">
            <v/>
          </cell>
          <cell r="G3128" t="str">
            <v>2.5mgX14片</v>
          </cell>
          <cell r="H3128" t="str">
            <v>盒</v>
          </cell>
          <cell r="I3128" t="str">
            <v>山东新时代药业有限公司</v>
          </cell>
        </row>
        <row r="3129">
          <cell r="D3129">
            <v>181860</v>
          </cell>
          <cell r="E3129" t="str">
            <v>瑞舒伐他汀钙片</v>
          </cell>
          <cell r="F3129" t="str">
            <v/>
          </cell>
          <cell r="G3129" t="str">
            <v>10mgx14片</v>
          </cell>
          <cell r="H3129" t="str">
            <v>盒</v>
          </cell>
          <cell r="I3129" t="str">
            <v>鲁南贝特制药有限公司(原山东鲁南贝特制药有限公司)</v>
          </cell>
        </row>
        <row r="3130">
          <cell r="D3130">
            <v>182046</v>
          </cell>
          <cell r="E3130" t="str">
            <v>非布司他片</v>
          </cell>
          <cell r="F3130" t="str">
            <v/>
          </cell>
          <cell r="G3130" t="str">
            <v>40mg×7片</v>
          </cell>
          <cell r="H3130" t="str">
            <v>盒</v>
          </cell>
          <cell r="I3130" t="str">
            <v>杭州朱养心药业有限公司</v>
          </cell>
        </row>
        <row r="3131">
          <cell r="D3131">
            <v>182126</v>
          </cell>
          <cell r="E3131" t="str">
            <v>富马酸卢帕他定片</v>
          </cell>
          <cell r="F3131" t="str">
            <v/>
          </cell>
          <cell r="G3131" t="str">
            <v>10mgx3片</v>
          </cell>
          <cell r="H3131" t="str">
            <v>盒</v>
          </cell>
          <cell r="I3131" t="str">
            <v>四川海思科制药有限公司</v>
          </cell>
        </row>
        <row r="3132">
          <cell r="D3132">
            <v>182303</v>
          </cell>
          <cell r="E3132" t="str">
            <v>补益资生丸</v>
          </cell>
          <cell r="F3132" t="str">
            <v/>
          </cell>
          <cell r="G3132" t="str">
            <v>6gx10丸(大蜜丸)</v>
          </cell>
          <cell r="H3132" t="str">
            <v>盒</v>
          </cell>
          <cell r="I3132" t="str">
            <v>北京同仁堂股份有限公司同仁堂制药厂</v>
          </cell>
        </row>
        <row r="3133">
          <cell r="D3133">
            <v>185118</v>
          </cell>
          <cell r="E3133" t="str">
            <v>正清风痛宁缓释片</v>
          </cell>
          <cell r="F3133" t="str">
            <v/>
          </cell>
          <cell r="G3133" t="str">
            <v>60mgx36片</v>
          </cell>
          <cell r="H3133" t="str">
            <v>盒</v>
          </cell>
          <cell r="I3133" t="str">
            <v>湖南正清制药集团股份有限公司</v>
          </cell>
        </row>
        <row r="3134">
          <cell r="D3134">
            <v>185193</v>
          </cell>
          <cell r="E3134" t="str">
            <v>产妇包</v>
          </cell>
          <cell r="F3134" t="str">
            <v>seni 产妇包</v>
          </cell>
          <cell r="G3134" t="str">
            <v>SE-095-ME001-L01M</v>
          </cell>
          <cell r="H3134" t="str">
            <v>包</v>
          </cell>
          <cell r="I3134" t="str">
            <v>TZMO SA（波兰）</v>
          </cell>
        </row>
        <row r="3135">
          <cell r="D3135">
            <v>185195</v>
          </cell>
          <cell r="E3135" t="str">
            <v>护肤性湿巾</v>
          </cell>
          <cell r="F3135" t="str">
            <v>seni care护肤性湿巾</v>
          </cell>
          <cell r="G3135" t="str">
            <v>200mmx300mmx10片</v>
          </cell>
          <cell r="H3135" t="str">
            <v>包</v>
          </cell>
          <cell r="I3135" t="str">
            <v>TZMO SA（波兰）</v>
          </cell>
        </row>
        <row r="3136">
          <cell r="D3136">
            <v>185196</v>
          </cell>
          <cell r="E3136" t="str">
            <v>敏感性湿巾</v>
          </cell>
          <cell r="F3136" t="str">
            <v>seni care敏感性湿巾</v>
          </cell>
          <cell r="G3136" t="str">
            <v>200mmx300mmx68片</v>
          </cell>
          <cell r="H3136" t="str">
            <v>包</v>
          </cell>
          <cell r="I3136" t="str">
            <v>TZMO SA（波兰）</v>
          </cell>
        </row>
        <row r="3137">
          <cell r="D3137">
            <v>185203</v>
          </cell>
          <cell r="E3137" t="str">
            <v>女士尿片</v>
          </cell>
          <cell r="F3137" t="str">
            <v>seni迷你尿片</v>
          </cell>
          <cell r="G3137" t="str">
            <v>9.5cmx22.5cmx20片</v>
          </cell>
          <cell r="H3137" t="str">
            <v>包</v>
          </cell>
          <cell r="I3137" t="str">
            <v>TZMO SA（波兰）</v>
          </cell>
        </row>
        <row r="3138">
          <cell r="D3138">
            <v>185204</v>
          </cell>
          <cell r="E3138" t="str">
            <v>男士尿片</v>
          </cell>
          <cell r="F3138" t="str">
            <v>seni男士尿片</v>
          </cell>
          <cell r="G3138" t="str">
            <v>7.5/21.5cmx28cmx15片</v>
          </cell>
          <cell r="H3138" t="str">
            <v>包</v>
          </cell>
          <cell r="I3138" t="str">
            <v>TZMO SA（波兰）</v>
          </cell>
        </row>
        <row r="3139">
          <cell r="D3139">
            <v>185205</v>
          </cell>
          <cell r="E3139" t="str">
            <v>女士尿片</v>
          </cell>
          <cell r="F3139" t="str">
            <v>seni迷可护垫</v>
          </cell>
          <cell r="G3139" t="str">
            <v>7cmx18cmx20片</v>
          </cell>
          <cell r="H3139" t="str">
            <v>包</v>
          </cell>
          <cell r="I3139" t="str">
            <v>TZMO SA（波兰）</v>
          </cell>
        </row>
        <row r="3140">
          <cell r="D3140">
            <v>185206</v>
          </cell>
          <cell r="E3140" t="str">
            <v>女士尿片</v>
          </cell>
          <cell r="F3140" t="str">
            <v>seni产妇巾（中号）</v>
          </cell>
          <cell r="G3140" t="str">
            <v>20cmx37cmx15片</v>
          </cell>
          <cell r="H3140" t="str">
            <v>包</v>
          </cell>
          <cell r="I3140" t="str">
            <v>TZMO SA（波兰）</v>
          </cell>
        </row>
        <row r="3141">
          <cell r="D3141">
            <v>185207</v>
          </cell>
          <cell r="E3141" t="str">
            <v>女士尿片</v>
          </cell>
          <cell r="F3141" t="str">
            <v>seni女士尿片</v>
          </cell>
          <cell r="G3141" t="str">
            <v>15cmx28cmx15片</v>
          </cell>
          <cell r="H3141" t="str">
            <v>包</v>
          </cell>
          <cell r="I3141" t="str">
            <v>TZMO SA（波兰）</v>
          </cell>
        </row>
        <row r="3142">
          <cell r="D3142">
            <v>185208</v>
          </cell>
          <cell r="E3142" t="str">
            <v>纸尿片</v>
          </cell>
          <cell r="F3142" t="str">
            <v>seni 纸尿片</v>
          </cell>
          <cell r="G3142" t="str">
            <v>15.5cmx28cmx15片</v>
          </cell>
          <cell r="H3142" t="str">
            <v>包</v>
          </cell>
          <cell r="I3142" t="str">
            <v>TZMO SA（波兰）</v>
          </cell>
        </row>
        <row r="3143">
          <cell r="D3143">
            <v>185209</v>
          </cell>
          <cell r="E3143" t="str">
            <v>纸尿片</v>
          </cell>
          <cell r="F3143" t="str">
            <v>seni 纸尿片</v>
          </cell>
          <cell r="G3143" t="str">
            <v>21.5cmx42cmx15片</v>
          </cell>
          <cell r="H3143" t="str">
            <v>包</v>
          </cell>
          <cell r="I3143" t="str">
            <v>TZMO SA（波兰）</v>
          </cell>
        </row>
        <row r="3144">
          <cell r="D3144">
            <v>185210</v>
          </cell>
          <cell r="E3144" t="str">
            <v>纸尿片</v>
          </cell>
          <cell r="F3144" t="str">
            <v>seni 纸尿片</v>
          </cell>
          <cell r="G3144" t="str">
            <v>9.5cmx22.5cmx15片</v>
          </cell>
          <cell r="H3144" t="str">
            <v>包</v>
          </cell>
          <cell r="I3144" t="str">
            <v>TZMO SA（波兰）</v>
          </cell>
        </row>
        <row r="3145">
          <cell r="D3145">
            <v>185213</v>
          </cell>
          <cell r="E3145" t="str">
            <v>成人纸尿片</v>
          </cell>
          <cell r="F3145" t="str">
            <v>seni 成人纸尿片</v>
          </cell>
          <cell r="G3145" t="str">
            <v>32cmx62.5cmx30片</v>
          </cell>
          <cell r="H3145" t="str">
            <v>包</v>
          </cell>
          <cell r="I3145" t="str">
            <v>TZMO SA（波兰）</v>
          </cell>
        </row>
        <row r="3146">
          <cell r="D3146">
            <v>185214</v>
          </cell>
          <cell r="E3146" t="str">
            <v>成人纸尿裤</v>
          </cell>
          <cell r="F3146" t="str">
            <v>sine 环式成人纸尿裤</v>
          </cell>
          <cell r="G3146" t="str">
            <v>70cm-105cmx10片M</v>
          </cell>
          <cell r="H3146" t="str">
            <v>包</v>
          </cell>
          <cell r="I3146" t="str">
            <v>TZMO SA（波兰）</v>
          </cell>
        </row>
        <row r="3147">
          <cell r="D3147">
            <v>185250</v>
          </cell>
          <cell r="E3147" t="str">
            <v>成人纸尿裤</v>
          </cell>
          <cell r="F3147" t="str">
            <v>SUPER SENT 成人纸尿裤</v>
          </cell>
          <cell r="G3147" t="str">
            <v>75cm-110cmx10片M</v>
          </cell>
          <cell r="H3147" t="str">
            <v>包</v>
          </cell>
          <cell r="I3147" t="str">
            <v>TZMO SA（波兰）</v>
          </cell>
        </row>
        <row r="3148">
          <cell r="D3148">
            <v>185251</v>
          </cell>
          <cell r="E3148" t="str">
            <v>婴儿纸尿裤</v>
          </cell>
          <cell r="F3148" t="str">
            <v/>
          </cell>
          <cell r="G3148" t="str">
            <v>extrasmall/XS码x24片</v>
          </cell>
          <cell r="H3148" t="str">
            <v>包</v>
          </cell>
          <cell r="I3148" t="str">
            <v>TZMO SA（波兰）</v>
          </cell>
        </row>
        <row r="3149">
          <cell r="D3149">
            <v>185252</v>
          </cell>
          <cell r="E3149" t="str">
            <v>婴儿纸尿裤</v>
          </cell>
          <cell r="F3149" t="str">
            <v/>
          </cell>
          <cell r="G3149" t="str">
            <v>medium/M码x18片</v>
          </cell>
          <cell r="H3149" t="str">
            <v>包</v>
          </cell>
          <cell r="I3149" t="str">
            <v>TZMO SA（波兰）</v>
          </cell>
        </row>
        <row r="3150">
          <cell r="D3150">
            <v>185255</v>
          </cell>
          <cell r="E3150" t="str">
            <v>成人纸尿裤</v>
          </cell>
          <cell r="F3150" t="str">
            <v>SUPER SENT 成人纸尿裤</v>
          </cell>
          <cell r="G3150" t="str">
            <v>100cm-150cmx10片L</v>
          </cell>
          <cell r="H3150" t="str">
            <v>包</v>
          </cell>
          <cell r="I3150" t="str">
            <v>TZMO SA（波兰）</v>
          </cell>
        </row>
        <row r="3151">
          <cell r="D3151">
            <v>185256</v>
          </cell>
          <cell r="E3151" t="str">
            <v>婴儿纸尿裤</v>
          </cell>
          <cell r="F3151" t="str">
            <v/>
          </cell>
          <cell r="G3151" t="str">
            <v>small/S码x22片</v>
          </cell>
          <cell r="H3151" t="str">
            <v>包</v>
          </cell>
          <cell r="I3151" t="str">
            <v>TZMO SA（波兰）</v>
          </cell>
        </row>
        <row r="3152">
          <cell r="D3152">
            <v>185257</v>
          </cell>
          <cell r="E3152" t="str">
            <v>婴儿纸尿裤</v>
          </cell>
          <cell r="F3152" t="str">
            <v/>
          </cell>
          <cell r="G3152" t="str">
            <v>large/L码x16片</v>
          </cell>
          <cell r="H3152" t="str">
            <v>包</v>
          </cell>
          <cell r="I3152" t="str">
            <v>TZMO SA（波兰）</v>
          </cell>
        </row>
        <row r="3153">
          <cell r="D3153">
            <v>185258</v>
          </cell>
          <cell r="E3153" t="str">
            <v>婴儿纸尿裤</v>
          </cell>
          <cell r="F3153" t="str">
            <v/>
          </cell>
          <cell r="G3153" t="str">
            <v>before码x46片</v>
          </cell>
          <cell r="H3153" t="str">
            <v>包</v>
          </cell>
          <cell r="I3153" t="str">
            <v>TZMO SA（波兰）</v>
          </cell>
        </row>
        <row r="3154">
          <cell r="D3154">
            <v>185259</v>
          </cell>
          <cell r="E3154" t="str">
            <v>婴儿纸尿裤</v>
          </cell>
          <cell r="F3154" t="str">
            <v/>
          </cell>
          <cell r="G3154" t="str">
            <v>extralarge/XL码x14片</v>
          </cell>
          <cell r="H3154" t="str">
            <v>包</v>
          </cell>
          <cell r="I3154" t="str">
            <v>TZMO SA（波兰）</v>
          </cell>
        </row>
        <row r="3155">
          <cell r="D3155">
            <v>185358</v>
          </cell>
          <cell r="E3155" t="str">
            <v>医用护理垫</v>
          </cell>
          <cell r="F3155" t="str">
            <v>seni soft医用护理垫</v>
          </cell>
          <cell r="G3155" t="str">
            <v>90cmx60cmx10片</v>
          </cell>
          <cell r="H3155" t="str">
            <v>包</v>
          </cell>
          <cell r="I3155" t="str">
            <v>TZMO SA（波兰）</v>
          </cell>
        </row>
        <row r="3156">
          <cell r="D3156">
            <v>185359</v>
          </cell>
          <cell r="E3156" t="str">
            <v>医用护理垫</v>
          </cell>
          <cell r="F3156" t="str">
            <v>seni soft super dry医用护理垫</v>
          </cell>
          <cell r="G3156" t="str">
            <v>90cmx60cmx15片</v>
          </cell>
          <cell r="H3156" t="str">
            <v>包</v>
          </cell>
          <cell r="I3156" t="str">
            <v>TZMO SA（波兰）</v>
          </cell>
        </row>
        <row r="3157">
          <cell r="D3157">
            <v>185360</v>
          </cell>
          <cell r="E3157" t="str">
            <v>医用护理垫</v>
          </cell>
          <cell r="F3157" t="str">
            <v>seni soft super医用护理垫</v>
          </cell>
          <cell r="G3157" t="str">
            <v>90cmx60cmx5片</v>
          </cell>
          <cell r="H3157" t="str">
            <v>包</v>
          </cell>
          <cell r="I3157" t="str">
            <v>TZMO SA（波兰）</v>
          </cell>
        </row>
        <row r="3158">
          <cell r="D3158">
            <v>185420</v>
          </cell>
          <cell r="E3158" t="str">
            <v>麒麟丸</v>
          </cell>
          <cell r="F3158" t="str">
            <v/>
          </cell>
          <cell r="G3158" t="str">
            <v>6gx30瓶(浓缩丸)</v>
          </cell>
          <cell r="H3158" t="str">
            <v>盒</v>
          </cell>
          <cell r="I3158" t="str">
            <v>广东太安堂药业股份有限公司(原:广东皮宝制药股份)</v>
          </cell>
        </row>
        <row r="3159">
          <cell r="D3159">
            <v>185552</v>
          </cell>
          <cell r="E3159" t="str">
            <v>醋酸钙颗粒</v>
          </cell>
          <cell r="F3159" t="str">
            <v/>
          </cell>
          <cell r="G3159" t="str">
            <v>0.2g（3gx20包）无糖型</v>
          </cell>
          <cell r="H3159" t="str">
            <v>盒</v>
          </cell>
          <cell r="I3159" t="str">
            <v>昆明邦宇制药有限公司</v>
          </cell>
        </row>
        <row r="3160">
          <cell r="D3160">
            <v>186740</v>
          </cell>
          <cell r="E3160" t="str">
            <v>法罗培南钠片</v>
          </cell>
          <cell r="F3160" t="str">
            <v/>
          </cell>
          <cell r="G3160" t="str">
            <v>0.2gx3片</v>
          </cell>
          <cell r="H3160" t="str">
            <v>盒</v>
          </cell>
          <cell r="I3160" t="str">
            <v>鲁南贝特制药有限公司(原山东鲁南贝特制药有限公司)</v>
          </cell>
        </row>
        <row r="3161">
          <cell r="D3161">
            <v>186936</v>
          </cell>
          <cell r="E3161" t="str">
            <v>滑膜炎胶囊</v>
          </cell>
          <cell r="F3161" t="str">
            <v/>
          </cell>
          <cell r="G3161" t="str">
            <v>0.5gx9粒x2板</v>
          </cell>
          <cell r="H3161" t="str">
            <v>盒</v>
          </cell>
          <cell r="I3161" t="str">
            <v>神威药业有限公司</v>
          </cell>
        </row>
        <row r="3162">
          <cell r="D3162">
            <v>187226</v>
          </cell>
          <cell r="E3162" t="str">
            <v>健胃消食片</v>
          </cell>
          <cell r="F3162" t="str">
            <v/>
          </cell>
          <cell r="G3162" t="str">
            <v>0.5gx60片</v>
          </cell>
          <cell r="H3162" t="str">
            <v>瓶</v>
          </cell>
          <cell r="I3162" t="str">
            <v>湖南华纳大药厂有限公司</v>
          </cell>
        </row>
        <row r="3163">
          <cell r="D3163">
            <v>187586</v>
          </cell>
          <cell r="E3163" t="str">
            <v>杀菌止痒洗剂</v>
          </cell>
          <cell r="F3163" t="str">
            <v/>
          </cell>
          <cell r="G3163" t="str">
            <v>150ml</v>
          </cell>
          <cell r="H3163" t="str">
            <v>盒</v>
          </cell>
          <cell r="I3163" t="str">
            <v>贵州长生药业有限责任公司</v>
          </cell>
        </row>
        <row r="3164">
          <cell r="D3164">
            <v>187718</v>
          </cell>
          <cell r="E3164" t="str">
            <v>小儿麦枣咀嚼片
</v>
          </cell>
          <cell r="F3164" t="str">
            <v/>
          </cell>
          <cell r="G3164" t="str">
            <v>0.45gx12片x30板</v>
          </cell>
          <cell r="H3164" t="str">
            <v>盒</v>
          </cell>
          <cell r="I3164" t="str">
            <v>葵花药业集团(佳木斯)有限公司</v>
          </cell>
        </row>
        <row r="3165">
          <cell r="D3165">
            <v>187755</v>
          </cell>
          <cell r="E3165" t="str">
            <v>银杏叶分散片</v>
          </cell>
          <cell r="F3165" t="str">
            <v/>
          </cell>
          <cell r="G3165" t="str">
            <v>0.17gx24片（9.6mg：2.4mg）</v>
          </cell>
          <cell r="H3165" t="str">
            <v>盒</v>
          </cell>
          <cell r="I3165" t="str">
            <v>鲁南厚普制药有限公司</v>
          </cell>
        </row>
        <row r="3166">
          <cell r="D3166">
            <v>187805</v>
          </cell>
          <cell r="E3166" t="str">
            <v>初元牌核黄素氨基酸口服液</v>
          </cell>
          <cell r="F3166" t="str">
            <v/>
          </cell>
          <cell r="G3166" t="str">
            <v>100mlx8瓶</v>
          </cell>
          <cell r="H3166" t="str">
            <v>盒</v>
          </cell>
          <cell r="I3166" t="str">
            <v>江中药业股份有限公司</v>
          </cell>
        </row>
        <row r="3167">
          <cell r="D3167">
            <v>187806</v>
          </cell>
          <cell r="E3167" t="str">
            <v>初元牌酪蛋白氨基酸口服液</v>
          </cell>
          <cell r="F3167" t="str">
            <v/>
          </cell>
          <cell r="G3167" t="str">
            <v>100mlx8瓶</v>
          </cell>
          <cell r="H3167" t="str">
            <v>盒</v>
          </cell>
          <cell r="I3167" t="str">
            <v>江中药业股份有限公司</v>
          </cell>
        </row>
        <row r="3168">
          <cell r="D3168">
            <v>188215</v>
          </cell>
          <cell r="E3168" t="str">
            <v>复方氢溴酸东莨菪碱贴膏</v>
          </cell>
          <cell r="F3168" t="str">
            <v/>
          </cell>
          <cell r="G3168" t="str">
            <v>2cmx2cmx4片x3袋</v>
          </cell>
          <cell r="H3168" t="str">
            <v>盒</v>
          </cell>
          <cell r="I3168" t="str">
            <v>南通百益制药有限公司</v>
          </cell>
        </row>
        <row r="3169">
          <cell r="D3169">
            <v>190248</v>
          </cell>
          <cell r="E3169" t="str">
            <v>肾茶袋泡茶</v>
          </cell>
          <cell r="F3169" t="str">
            <v/>
          </cell>
          <cell r="G3169" t="str">
            <v>3gx15袋</v>
          </cell>
          <cell r="H3169" t="str">
            <v>盒</v>
          </cell>
          <cell r="I3169" t="str">
            <v>西双版纳版纳药业有限责任公司</v>
          </cell>
        </row>
        <row r="3170">
          <cell r="D3170">
            <v>190591</v>
          </cell>
          <cell r="E3170" t="str">
            <v>格列美脲片</v>
          </cell>
          <cell r="F3170" t="str">
            <v/>
          </cell>
          <cell r="G3170" t="str">
            <v>2mgx12片x2板</v>
          </cell>
          <cell r="H3170" t="str">
            <v>盒</v>
          </cell>
          <cell r="I3170" t="str">
            <v>贵州天安药业股份有限公司</v>
          </cell>
        </row>
        <row r="3171">
          <cell r="D3171">
            <v>191075</v>
          </cell>
          <cell r="E3171" t="str">
            <v>酮咯酸氨丁三醇胶囊</v>
          </cell>
          <cell r="F3171" t="str">
            <v>尼松</v>
          </cell>
          <cell r="G3171" t="str">
            <v>10mgx4粒</v>
          </cell>
          <cell r="H3171" t="str">
            <v>盒</v>
          </cell>
          <cell r="I3171" t="str">
            <v>山东新时代药业有限公司</v>
          </cell>
        </row>
        <row r="3172">
          <cell r="D3172">
            <v>191089</v>
          </cell>
          <cell r="E3172" t="str">
            <v>川蛭通络胶囊</v>
          </cell>
          <cell r="F3172" t="str">
            <v/>
          </cell>
          <cell r="G3172" t="str">
            <v>0.25gx24粒</v>
          </cell>
          <cell r="H3172" t="str">
            <v>盒</v>
          </cell>
          <cell r="I3172" t="str">
            <v>鲁南厚普制药有限公司</v>
          </cell>
        </row>
        <row r="3173">
          <cell r="D3173">
            <v>191250</v>
          </cell>
          <cell r="E3173" t="str">
            <v>甲状腺片</v>
          </cell>
          <cell r="F3173" t="str">
            <v/>
          </cell>
          <cell r="G3173" t="str">
            <v>40mgx100片</v>
          </cell>
          <cell r="H3173" t="str">
            <v>瓶</v>
          </cell>
          <cell r="I3173" t="str">
            <v>山东仁和制药有限公司</v>
          </cell>
        </row>
        <row r="3174">
          <cell r="D3174">
            <v>196363</v>
          </cell>
          <cell r="E3174" t="str">
            <v>华素愈创漱口水</v>
          </cell>
          <cell r="F3174" t="str">
            <v/>
          </cell>
          <cell r="G3174" t="str">
            <v>12mlx20条</v>
          </cell>
          <cell r="H3174" t="str">
            <v>盒</v>
          </cell>
          <cell r="I3174" t="str">
            <v>海南华素医药营销有限公司(原:洋浦四环康诺)</v>
          </cell>
        </row>
        <row r="3175">
          <cell r="D3175">
            <v>208505</v>
          </cell>
          <cell r="E3175" t="str">
            <v>盐酸舍曲林胶囊</v>
          </cell>
          <cell r="F3175" t="str">
            <v/>
          </cell>
          <cell r="G3175" t="str">
            <v>50mgx14片</v>
          </cell>
          <cell r="H3175" t="str">
            <v>盒</v>
          </cell>
          <cell r="I3175" t="str">
            <v>江苏联环药业股份有限公司</v>
          </cell>
        </row>
        <row r="3176">
          <cell r="D3176">
            <v>208510</v>
          </cell>
          <cell r="E3176" t="str">
            <v>马来酸氨氯地平片</v>
          </cell>
          <cell r="F3176" t="str">
            <v/>
          </cell>
          <cell r="G3176" t="str">
            <v>5mgx12片</v>
          </cell>
          <cell r="H3176" t="str">
            <v>盒</v>
          </cell>
          <cell r="I3176" t="str">
            <v>江苏联环药业股份有限公司</v>
          </cell>
        </row>
        <row r="3177">
          <cell r="D3177">
            <v>9783</v>
          </cell>
          <cell r="E3177" t="str">
            <v>氢溴酸右美沙芬糖浆</v>
          </cell>
          <cell r="F3177" t="str">
            <v/>
          </cell>
          <cell r="G3177" t="str">
            <v>10ml:15mgx6支</v>
          </cell>
          <cell r="H3177" t="str">
            <v>盒</v>
          </cell>
          <cell r="I3177" t="str">
            <v>广东罗定制药有限公司</v>
          </cell>
        </row>
        <row r="3178">
          <cell r="D3178">
            <v>16231</v>
          </cell>
          <cell r="E3178" t="str">
            <v>抗病毒口服液</v>
          </cell>
          <cell r="F3178" t="str">
            <v/>
          </cell>
          <cell r="G3178" t="str">
            <v>10mlx10支</v>
          </cell>
          <cell r="H3178" t="str">
            <v>盒</v>
          </cell>
          <cell r="I3178" t="str">
            <v>广州花城药业有限公司</v>
          </cell>
        </row>
        <row r="3179">
          <cell r="D3179">
            <v>32026</v>
          </cell>
          <cell r="E3179" t="str">
            <v>氯雷他定片</v>
          </cell>
          <cell r="F3179" t="str">
            <v/>
          </cell>
          <cell r="G3179" t="str">
            <v>10mgx6片</v>
          </cell>
          <cell r="H3179" t="str">
            <v>盒</v>
          </cell>
          <cell r="I3179" t="str">
            <v>厦门迈克制药有限公司</v>
          </cell>
        </row>
        <row r="3180">
          <cell r="D3180">
            <v>55303</v>
          </cell>
          <cell r="E3180" t="str">
            <v>盐酸克林霉素棕榈酸酯分散片</v>
          </cell>
          <cell r="F3180" t="str">
            <v>凯莱克林</v>
          </cell>
          <cell r="G3180" t="str">
            <v>75mgx12片</v>
          </cell>
          <cell r="H3180" t="str">
            <v>盒</v>
          </cell>
          <cell r="I3180" t="str">
            <v>云南英茂红河制药有限公司</v>
          </cell>
        </row>
        <row r="3181">
          <cell r="D3181">
            <v>97033</v>
          </cell>
          <cell r="E3181" t="str">
            <v>盐酸多奈哌齐片</v>
          </cell>
          <cell r="F3181" t="str">
            <v/>
          </cell>
          <cell r="G3181" t="str">
            <v>5mgx7片(薄膜衣片)</v>
          </cell>
          <cell r="H3181" t="str">
            <v>盒</v>
          </cell>
          <cell r="I3181" t="str">
            <v>陕西方舟制药有限公司</v>
          </cell>
        </row>
        <row r="3182">
          <cell r="D3182">
            <v>114604</v>
          </cell>
          <cell r="E3182" t="str">
            <v>枫蓼肠胃康颗粒</v>
          </cell>
          <cell r="F3182" t="str">
            <v/>
          </cell>
          <cell r="G3182" t="str">
            <v>3gx9袋(无糖型)</v>
          </cell>
          <cell r="H3182" t="str">
            <v>盒</v>
          </cell>
          <cell r="I3182" t="str">
            <v>海口市制药厂有限公司</v>
          </cell>
        </row>
        <row r="3183">
          <cell r="D3183">
            <v>116391</v>
          </cell>
          <cell r="E3183" t="str">
            <v>藤黄健骨片</v>
          </cell>
          <cell r="F3183" t="str">
            <v/>
          </cell>
          <cell r="G3183" t="str">
            <v>0.5gx12片x3板(薄膜衣)</v>
          </cell>
          <cell r="H3183" t="str">
            <v>盒</v>
          </cell>
          <cell r="I3183" t="str">
            <v>湖南方盛制药股份有限公司(原:湖南方盛制药有限公司)</v>
          </cell>
        </row>
        <row r="3184">
          <cell r="D3184">
            <v>117327</v>
          </cell>
          <cell r="E3184" t="str">
            <v>复方杏香兔耳风片</v>
          </cell>
          <cell r="F3184" t="str">
            <v/>
          </cell>
          <cell r="G3184" t="str">
            <v>0.5gx12片x2板(薄膜衣)</v>
          </cell>
          <cell r="H3184" t="str">
            <v>盒</v>
          </cell>
          <cell r="I3184" t="str">
            <v>湖北济安堂药业股份有限公司</v>
          </cell>
        </row>
        <row r="3185">
          <cell r="D3185">
            <v>123701</v>
          </cell>
          <cell r="E3185" t="str">
            <v>复方黄连素片</v>
          </cell>
          <cell r="F3185" t="str">
            <v/>
          </cell>
          <cell r="G3185" t="str">
            <v>30mgx100片(糖衣)</v>
          </cell>
          <cell r="H3185" t="str">
            <v>瓶</v>
          </cell>
          <cell r="I3185" t="str">
            <v>云南明镜亨利制药有限公司</v>
          </cell>
        </row>
        <row r="3186">
          <cell r="D3186">
            <v>123989</v>
          </cell>
          <cell r="E3186" t="str">
            <v>丁硼乳膏</v>
          </cell>
          <cell r="F3186" t="str">
            <v/>
          </cell>
          <cell r="G3186" t="str">
            <v>65g</v>
          </cell>
          <cell r="H3186" t="str">
            <v>支</v>
          </cell>
          <cell r="I3186" t="str">
            <v>浙江一新制药股份有限公司</v>
          </cell>
        </row>
        <row r="3187">
          <cell r="D3187">
            <v>139187</v>
          </cell>
          <cell r="E3187" t="str">
            <v>加替沙星滴眼液</v>
          </cell>
          <cell r="F3187" t="str">
            <v/>
          </cell>
          <cell r="G3187" t="str">
            <v>8ml:24mg</v>
          </cell>
          <cell r="H3187" t="str">
            <v>盒</v>
          </cell>
          <cell r="I3187" t="str">
            <v>楚雄老拨云堂药业有限公司</v>
          </cell>
        </row>
        <row r="3188">
          <cell r="D3188">
            <v>142283</v>
          </cell>
          <cell r="E3188" t="str">
            <v>复方地龙胶囊</v>
          </cell>
          <cell r="F3188" t="str">
            <v/>
          </cell>
          <cell r="G3188" t="str">
            <v>0.28gx12粒x2板/盒</v>
          </cell>
          <cell r="H3188" t="str">
            <v>盒</v>
          </cell>
          <cell r="I3188" t="str">
            <v>南京恒生制药有限公司</v>
          </cell>
        </row>
        <row r="3189">
          <cell r="D3189">
            <v>155523</v>
          </cell>
          <cell r="E3189" t="str">
            <v>刺五加片</v>
          </cell>
          <cell r="F3189" t="str">
            <v/>
          </cell>
          <cell r="G3189" t="str">
            <v>0.26gx100片(薄膜衣)</v>
          </cell>
          <cell r="H3189" t="str">
            <v>瓶</v>
          </cell>
          <cell r="I3189" t="str">
            <v>吉林省恒和维康药业有限公司</v>
          </cell>
        </row>
        <row r="3190">
          <cell r="D3190">
            <v>161567</v>
          </cell>
          <cell r="E3190" t="str">
            <v>复方金钱草颗粒</v>
          </cell>
          <cell r="F3190" t="str">
            <v/>
          </cell>
          <cell r="G3190" t="str">
            <v>10g×21袋</v>
          </cell>
          <cell r="H3190" t="str">
            <v>包</v>
          </cell>
          <cell r="I3190" t="str">
            <v>广西万通制药有限公司</v>
          </cell>
        </row>
        <row r="3191">
          <cell r="D3191">
            <v>166006</v>
          </cell>
          <cell r="E3191" t="str">
            <v>益心舒颗粒</v>
          </cell>
          <cell r="F3191" t="str">
            <v/>
          </cell>
          <cell r="G3191" t="str">
            <v>4gx12袋(未添加蔗糖)</v>
          </cell>
          <cell r="H3191" t="str">
            <v>盒</v>
          </cell>
          <cell r="I3191" t="str">
            <v>山东中泰药业有限公司</v>
          </cell>
        </row>
        <row r="3192">
          <cell r="D3192">
            <v>188852</v>
          </cell>
          <cell r="E3192" t="str">
            <v>孟鲁司特钠咀嚼片</v>
          </cell>
          <cell r="F3192" t="str">
            <v/>
          </cell>
          <cell r="G3192" t="str">
            <v>4mgx5片</v>
          </cell>
          <cell r="H3192" t="str">
            <v>盒</v>
          </cell>
          <cell r="I3192" t="str">
            <v>杭州民生滨江制药有限公司</v>
          </cell>
        </row>
        <row r="3193">
          <cell r="D3193">
            <v>197937</v>
          </cell>
          <cell r="E3193" t="str">
            <v>医用外科口罩（非无菌型）</v>
          </cell>
          <cell r="F3193" t="str">
            <v/>
          </cell>
          <cell r="G3193" t="str">
            <v>耳挂式  17.5x9.5cm  20个</v>
          </cell>
          <cell r="H3193" t="str">
            <v>包</v>
          </cell>
          <cell r="I3193" t="str">
            <v>湖南贝尔安亲医疗科技有限公司</v>
          </cell>
        </row>
        <row r="3194">
          <cell r="D3194">
            <v>1295</v>
          </cell>
          <cell r="E3194" t="str">
            <v>益血生胶囊</v>
          </cell>
          <cell r="F3194" t="str">
            <v/>
          </cell>
          <cell r="G3194" t="str">
            <v>0.25gx36粒</v>
          </cell>
          <cell r="H3194" t="str">
            <v>盒</v>
          </cell>
          <cell r="I3194" t="str">
            <v>珠海金仁药业股份有限公司</v>
          </cell>
        </row>
        <row r="3195">
          <cell r="D3195">
            <v>1743</v>
          </cell>
          <cell r="E3195" t="str">
            <v>金银花颗粒</v>
          </cell>
          <cell r="F3195" t="str">
            <v/>
          </cell>
          <cell r="G3195" t="str">
            <v>10gx20袋</v>
          </cell>
          <cell r="H3195" t="str">
            <v>袋</v>
          </cell>
          <cell r="I3195" t="str">
            <v>四川菲德力制药有限公司</v>
          </cell>
        </row>
        <row r="3196">
          <cell r="D3196">
            <v>3052</v>
          </cell>
          <cell r="E3196" t="str">
            <v>胱氨酸片</v>
          </cell>
          <cell r="F3196" t="str">
            <v/>
          </cell>
          <cell r="G3196" t="str">
            <v>50mgx100片</v>
          </cell>
          <cell r="H3196" t="str">
            <v>瓶</v>
          </cell>
          <cell r="I3196" t="str">
            <v>山西云鹏制药有限公司</v>
          </cell>
        </row>
        <row r="3197">
          <cell r="D3197">
            <v>11422</v>
          </cell>
          <cell r="E3197" t="str">
            <v>伤痛克酊</v>
          </cell>
          <cell r="F3197" t="str">
            <v/>
          </cell>
          <cell r="G3197" t="str">
            <v>30ml</v>
          </cell>
          <cell r="H3197" t="str">
            <v>支</v>
          </cell>
          <cell r="I3197" t="str">
            <v>贵州万胜药业有限责任公司</v>
          </cell>
        </row>
        <row r="3198">
          <cell r="D3198">
            <v>14521</v>
          </cell>
          <cell r="E3198" t="str">
            <v>鼻渊舒口服液</v>
          </cell>
          <cell r="F3198" t="str">
            <v/>
          </cell>
          <cell r="G3198" t="str">
            <v>10mlx10支(无糖)</v>
          </cell>
          <cell r="H3198" t="str">
            <v>盒</v>
          </cell>
          <cell r="I3198" t="str">
            <v>成都华神集团股份有限公司制药厂</v>
          </cell>
        </row>
        <row r="3199">
          <cell r="D3199">
            <v>19400</v>
          </cell>
          <cell r="E3199" t="str">
            <v>舒必利片</v>
          </cell>
          <cell r="F3199" t="str">
            <v/>
          </cell>
          <cell r="G3199" t="str">
            <v>100mgx100片</v>
          </cell>
          <cell r="H3199" t="str">
            <v>瓶</v>
          </cell>
          <cell r="I3199" t="str">
            <v>江苏恩华药业股份有限公司</v>
          </cell>
        </row>
        <row r="3200">
          <cell r="D3200">
            <v>19442</v>
          </cell>
          <cell r="E3200" t="str">
            <v>西瓜霜润喉片</v>
          </cell>
          <cell r="F3200" t="str">
            <v/>
          </cell>
          <cell r="G3200" t="str">
            <v>0.6gx20粒</v>
          </cell>
          <cell r="H3200" t="str">
            <v>盒</v>
          </cell>
          <cell r="I3200" t="str">
            <v>桂林三金药业股份有限公司</v>
          </cell>
        </row>
        <row r="3201">
          <cell r="D3201">
            <v>20217</v>
          </cell>
          <cell r="E3201" t="str">
            <v>非洛地平片</v>
          </cell>
          <cell r="F3201" t="str">
            <v/>
          </cell>
          <cell r="G3201" t="str">
            <v>2.5mgx24片</v>
          </cell>
          <cell r="H3201" t="str">
            <v>盒</v>
          </cell>
          <cell r="I3201" t="str">
            <v>江苏联环药业股份有限公司</v>
          </cell>
        </row>
        <row r="3202">
          <cell r="D3202">
            <v>21073</v>
          </cell>
          <cell r="E3202" t="str">
            <v>牛黄解毒片</v>
          </cell>
          <cell r="F3202" t="str">
            <v/>
          </cell>
          <cell r="G3202" t="str">
            <v>10片x12板</v>
          </cell>
          <cell r="H3202" t="str">
            <v>盒</v>
          </cell>
          <cell r="I3202" t="str">
            <v>北京同仁堂科技发展股份有限公司制药厂</v>
          </cell>
        </row>
        <row r="3203">
          <cell r="D3203">
            <v>24063</v>
          </cell>
          <cell r="E3203" t="str">
            <v>云南白药牙膏</v>
          </cell>
          <cell r="F3203" t="str">
            <v/>
          </cell>
          <cell r="G3203" t="str">
            <v>120g(留兰香型)</v>
          </cell>
          <cell r="H3203" t="str">
            <v>盒</v>
          </cell>
          <cell r="I3203" t="str">
            <v>云南白药集团股份有限公司</v>
          </cell>
        </row>
        <row r="3204">
          <cell r="D3204">
            <v>25077</v>
          </cell>
          <cell r="E3204" t="str">
            <v>眩晕宁片</v>
          </cell>
          <cell r="F3204" t="str">
            <v/>
          </cell>
          <cell r="G3204" t="str">
            <v>0.38gx18片(薄膜衣)</v>
          </cell>
          <cell r="H3204" t="str">
            <v>盒</v>
          </cell>
          <cell r="I3204" t="str">
            <v>桂林三金药业股份有限公司</v>
          </cell>
        </row>
        <row r="3205">
          <cell r="D3205">
            <v>26741</v>
          </cell>
          <cell r="E3205" t="str">
            <v>银黄含片</v>
          </cell>
          <cell r="F3205" t="str">
            <v/>
          </cell>
          <cell r="G3205" t="str">
            <v>0.65gx24片</v>
          </cell>
          <cell r="H3205" t="str">
            <v>盒</v>
          </cell>
          <cell r="I3205" t="str">
            <v>上海信谊天平药业有限公司</v>
          </cell>
        </row>
        <row r="3206">
          <cell r="D3206">
            <v>27487</v>
          </cell>
          <cell r="E3206" t="str">
            <v>净石灵胶囊</v>
          </cell>
          <cell r="F3206" t="str">
            <v/>
          </cell>
          <cell r="G3206" t="str">
            <v>0.3gx15粒x3板</v>
          </cell>
          <cell r="H3206" t="str">
            <v>瓶</v>
          </cell>
          <cell r="I3206" t="str">
            <v>镇赉宝慷中药制药有限公司(原：吉林省银诺克药业有限公司)</v>
          </cell>
        </row>
        <row r="3207">
          <cell r="D3207">
            <v>36121</v>
          </cell>
          <cell r="E3207" t="str">
            <v>牛磺酸滴眼液(润舒)</v>
          </cell>
          <cell r="F3207" t="str">
            <v/>
          </cell>
          <cell r="G3207" t="str">
            <v>8ml：0.4g</v>
          </cell>
          <cell r="H3207" t="str">
            <v>盒</v>
          </cell>
          <cell r="I3207" t="str">
            <v>山东博士伦福瑞达制药有限公司(山东正大福瑞达公司</v>
          </cell>
        </row>
        <row r="3208">
          <cell r="D3208">
            <v>38632</v>
          </cell>
          <cell r="E3208" t="str">
            <v>尼麦角林片(乐喜林)</v>
          </cell>
          <cell r="F3208" t="str">
            <v/>
          </cell>
          <cell r="G3208" t="str">
            <v>5mgx8片x3板</v>
          </cell>
          <cell r="H3208" t="str">
            <v>盒</v>
          </cell>
          <cell r="I3208" t="str">
            <v>昆山龙灯瑞迪制药有限公司</v>
          </cell>
        </row>
        <row r="3209">
          <cell r="D3209">
            <v>38783</v>
          </cell>
          <cell r="E3209" t="str">
            <v>小儿柴桂退热颗粒</v>
          </cell>
          <cell r="F3209" t="str">
            <v/>
          </cell>
          <cell r="G3209" t="str">
            <v>5gx9袋</v>
          </cell>
          <cell r="H3209" t="str">
            <v>盒</v>
          </cell>
          <cell r="I3209" t="str">
            <v>襄樊隆中药业有限责任公司</v>
          </cell>
        </row>
        <row r="3210">
          <cell r="D3210">
            <v>39151</v>
          </cell>
          <cell r="E3210" t="str">
            <v>双氯芬酸钠缓释胶囊</v>
          </cell>
          <cell r="F3210" t="str">
            <v/>
          </cell>
          <cell r="G3210" t="str">
            <v>50mgx24粒</v>
          </cell>
          <cell r="H3210" t="str">
            <v>盒</v>
          </cell>
          <cell r="I3210" t="str">
            <v>南京易亨制药有限公司</v>
          </cell>
        </row>
        <row r="3211">
          <cell r="D3211">
            <v>40173</v>
          </cell>
          <cell r="E3211" t="str">
            <v>云南白药牙膏</v>
          </cell>
          <cell r="F3211" t="str">
            <v/>
          </cell>
          <cell r="G3211" t="str">
            <v>90g(留兰香型)</v>
          </cell>
          <cell r="H3211" t="str">
            <v>支</v>
          </cell>
          <cell r="I3211" t="str">
            <v>云南白药集团股份有限公司</v>
          </cell>
        </row>
        <row r="3212">
          <cell r="D3212">
            <v>41631</v>
          </cell>
          <cell r="E3212" t="str">
            <v>众生胶囊</v>
          </cell>
          <cell r="F3212" t="str">
            <v/>
          </cell>
          <cell r="G3212" t="str">
            <v>12粒x2板</v>
          </cell>
          <cell r="H3212" t="str">
            <v>盒</v>
          </cell>
          <cell r="I3212" t="str">
            <v>广东众生药业股份有限公司</v>
          </cell>
        </row>
        <row r="3213">
          <cell r="D3213">
            <v>42643</v>
          </cell>
          <cell r="E3213" t="str">
            <v>氯雷他定片</v>
          </cell>
          <cell r="F3213" t="str">
            <v/>
          </cell>
          <cell r="G3213" t="str">
            <v>10mgx10片</v>
          </cell>
          <cell r="H3213" t="str">
            <v>盒</v>
          </cell>
          <cell r="I3213" t="str">
            <v>江苏亚邦爱普森药业有限公司</v>
          </cell>
        </row>
        <row r="3214">
          <cell r="D3214">
            <v>42769</v>
          </cell>
          <cell r="E3214" t="str">
            <v>消银颗粒</v>
          </cell>
          <cell r="F3214" t="str">
            <v/>
          </cell>
          <cell r="G3214" t="str">
            <v>3.5gx10袋</v>
          </cell>
          <cell r="H3214" t="str">
            <v>盒</v>
          </cell>
          <cell r="I3214" t="str">
            <v>陕西康惠制药有限公司</v>
          </cell>
        </row>
        <row r="3215">
          <cell r="D3215">
            <v>50499</v>
          </cell>
          <cell r="E3215" t="str">
            <v>伤湿止痛膏</v>
          </cell>
          <cell r="F3215" t="str">
            <v/>
          </cell>
          <cell r="G3215" t="str">
            <v>5cmx7cmx8贴x40袋</v>
          </cell>
          <cell r="H3215" t="str">
            <v>盒</v>
          </cell>
          <cell r="I3215" t="str">
            <v>河南羚锐制药股份有限公司</v>
          </cell>
        </row>
        <row r="3216">
          <cell r="D3216">
            <v>56522</v>
          </cell>
          <cell r="E3216" t="str">
            <v>乌洛托品片</v>
          </cell>
          <cell r="F3216" t="str">
            <v/>
          </cell>
          <cell r="G3216" t="str">
            <v>0.3gx50片</v>
          </cell>
          <cell r="H3216" t="str">
            <v>瓶</v>
          </cell>
          <cell r="I3216" t="str">
            <v>华东医药(西安)博华制药有限公司(原:西安博华制药)</v>
          </cell>
        </row>
        <row r="3217">
          <cell r="D3217">
            <v>62030</v>
          </cell>
          <cell r="E3217" t="str">
            <v>脑白金胶囊、口服液</v>
          </cell>
          <cell r="F3217" t="str">
            <v/>
          </cell>
          <cell r="G3217" t="str">
            <v>0.25gx10粒+250mlx1瓶</v>
          </cell>
          <cell r="H3217" t="str">
            <v>瓶</v>
          </cell>
          <cell r="I3217" t="str">
            <v>珠海康奇有限公司</v>
          </cell>
        </row>
        <row r="3218">
          <cell r="D3218">
            <v>65122</v>
          </cell>
          <cell r="E3218" t="str">
            <v>云南白药牙膏</v>
          </cell>
          <cell r="F3218" t="str">
            <v/>
          </cell>
          <cell r="G3218" t="str">
            <v>210g(薄荷清爽型）</v>
          </cell>
          <cell r="H3218" t="str">
            <v>支</v>
          </cell>
          <cell r="I3218" t="str">
            <v>云南白药集团股份有限公司</v>
          </cell>
        </row>
        <row r="3219">
          <cell r="D3219">
            <v>66918</v>
          </cell>
          <cell r="E3219" t="str">
            <v>复方氟米松软膏(奥深)</v>
          </cell>
          <cell r="F3219" t="str">
            <v>奥深</v>
          </cell>
          <cell r="G3219" t="str">
            <v>15g</v>
          </cell>
          <cell r="H3219" t="str">
            <v>支</v>
          </cell>
          <cell r="I3219" t="str">
            <v>澳美制药厂</v>
          </cell>
        </row>
        <row r="3220">
          <cell r="D3220">
            <v>69034</v>
          </cell>
          <cell r="E3220" t="str">
            <v>重组牛碱性成纤维细胞生长因子外用溶液</v>
          </cell>
          <cell r="F3220" t="str">
            <v/>
          </cell>
          <cell r="G3220" t="str">
            <v>63000IU/瓶</v>
          </cell>
          <cell r="H3220" t="str">
            <v>盒</v>
          </cell>
          <cell r="I3220" t="str">
            <v>珠海亿胜生物制药有限公司</v>
          </cell>
        </row>
        <row r="3221">
          <cell r="D3221">
            <v>69084</v>
          </cell>
          <cell r="E3221" t="str">
            <v>医用电子体温计(数字式电子体温计)</v>
          </cell>
          <cell r="F3221" t="str">
            <v/>
          </cell>
          <cell r="G3221" t="str">
            <v>TDB-1</v>
          </cell>
          <cell r="H3221" t="str">
            <v>支</v>
          </cell>
          <cell r="I3221" t="str">
            <v>东阿阿胶阿华医疗器械有限公司</v>
          </cell>
        </row>
        <row r="3222">
          <cell r="D3222">
            <v>69315</v>
          </cell>
          <cell r="E3222" t="str">
            <v>地奥司明片(爱脉朗)</v>
          </cell>
          <cell r="F3222" t="str">
            <v/>
          </cell>
          <cell r="G3222" t="str">
            <v>500mgx20片</v>
          </cell>
          <cell r="H3222" t="str">
            <v>盒</v>
          </cell>
          <cell r="I3222" t="str">
            <v>施维雅(天津)制药有限公司</v>
          </cell>
        </row>
        <row r="3223">
          <cell r="D3223">
            <v>73846</v>
          </cell>
          <cell r="E3223" t="str">
            <v>三九胃泰颗粒</v>
          </cell>
          <cell r="F3223" t="str">
            <v/>
          </cell>
          <cell r="G3223" t="str">
            <v>20gx10袋</v>
          </cell>
          <cell r="H3223" t="str">
            <v>盒</v>
          </cell>
          <cell r="I3223" t="str">
            <v>三九医药股份有限公司</v>
          </cell>
        </row>
        <row r="3224">
          <cell r="D3224">
            <v>74016</v>
          </cell>
          <cell r="E3224" t="str">
            <v>医用橡皮膏</v>
          </cell>
          <cell r="F3224" t="str">
            <v/>
          </cell>
          <cell r="G3224" t="str">
            <v>2.5x450cm</v>
          </cell>
          <cell r="H3224" t="str">
            <v>盒</v>
          </cell>
          <cell r="I3224" t="str">
            <v>东阿阿胶阿华医疗器械有限公司</v>
          </cell>
        </row>
        <row r="3225">
          <cell r="D3225">
            <v>74036</v>
          </cell>
          <cell r="E3225" t="str">
            <v>医用橡皮膏</v>
          </cell>
          <cell r="F3225" t="str">
            <v/>
          </cell>
          <cell r="G3225" t="str">
            <v>1x1000cmx13卷</v>
          </cell>
          <cell r="H3225" t="str">
            <v>盒</v>
          </cell>
          <cell r="I3225" t="str">
            <v>东阿阿胶阿华医疗器械有限公司</v>
          </cell>
        </row>
        <row r="3226">
          <cell r="D3226">
            <v>74651</v>
          </cell>
          <cell r="E3226" t="str">
            <v>碧生源减肥茶</v>
          </cell>
          <cell r="F3226" t="str">
            <v/>
          </cell>
          <cell r="G3226" t="str">
            <v>2.5gx25袋（买20赠5）</v>
          </cell>
          <cell r="H3226" t="str">
            <v>盒</v>
          </cell>
          <cell r="I3226" t="str">
            <v>北京澳特舒尔保健品开发有限公司</v>
          </cell>
        </row>
        <row r="3227">
          <cell r="D3227">
            <v>75061</v>
          </cell>
          <cell r="E3227" t="str">
            <v>健胃消食口服液</v>
          </cell>
          <cell r="F3227" t="str">
            <v/>
          </cell>
          <cell r="G3227" t="str">
            <v>10mlx6支</v>
          </cell>
          <cell r="H3227" t="str">
            <v>盒</v>
          </cell>
          <cell r="I3227" t="str">
            <v>济川药业集团有限公司（原济川药业集团股份有限公司）</v>
          </cell>
        </row>
        <row r="3228">
          <cell r="D3228">
            <v>82886</v>
          </cell>
          <cell r="E3228" t="str">
            <v>兵兵医用退热贴</v>
          </cell>
          <cell r="F3228" t="str">
            <v/>
          </cell>
          <cell r="G3228" t="str">
            <v>1贴x2袋(儿童装)BB-01Ⅱ型</v>
          </cell>
          <cell r="H3228" t="str">
            <v>盒</v>
          </cell>
          <cell r="I3228" t="str">
            <v>珠海国佳新材股份有限公司</v>
          </cell>
        </row>
        <row r="3229">
          <cell r="D3229">
            <v>83919</v>
          </cell>
          <cell r="E3229" t="str">
            <v>天智颗粒</v>
          </cell>
          <cell r="F3229" t="str">
            <v/>
          </cell>
          <cell r="G3229" t="str">
            <v>5gx10袋</v>
          </cell>
          <cell r="H3229" t="str">
            <v>盒</v>
          </cell>
          <cell r="I3229" t="str">
            <v>仲景宛西制药股份有限公司（原河南省宛西制药股份有限公司）</v>
          </cell>
        </row>
        <row r="3230">
          <cell r="D3230">
            <v>84361</v>
          </cell>
          <cell r="E3230" t="str">
            <v>风湿定胶囊</v>
          </cell>
          <cell r="F3230" t="str">
            <v/>
          </cell>
          <cell r="G3230" t="str">
            <v>0.3gx12粒x2板</v>
          </cell>
          <cell r="H3230" t="str">
            <v>盒</v>
          </cell>
          <cell r="I3230" t="str">
            <v>郑州韩都药业集团有限公司</v>
          </cell>
        </row>
        <row r="3231">
          <cell r="D3231">
            <v>87695</v>
          </cell>
          <cell r="E3231" t="str">
            <v>洛芬待因片</v>
          </cell>
          <cell r="F3231" t="str">
            <v/>
          </cell>
          <cell r="G3231" t="str">
            <v>20片 (布洛芬0.2g 磷酸可待因12.5mg)薄膜衣</v>
          </cell>
          <cell r="H3231" t="str">
            <v>盒</v>
          </cell>
          <cell r="I3231" t="str">
            <v>国药集团工业股份有限公司</v>
          </cell>
        </row>
        <row r="3232">
          <cell r="D3232">
            <v>88082</v>
          </cell>
          <cell r="E3232" t="str">
            <v>养阴清肺膏</v>
          </cell>
          <cell r="F3232" t="str">
            <v/>
          </cell>
          <cell r="G3232" t="str">
            <v>100g</v>
          </cell>
          <cell r="H3232" t="str">
            <v>盒</v>
          </cell>
          <cell r="I3232" t="str">
            <v>北京同仁堂科技发展股份有限公司制药厂</v>
          </cell>
        </row>
        <row r="3233">
          <cell r="D3233">
            <v>92234</v>
          </cell>
          <cell r="E3233" t="str">
            <v>麒麟丸</v>
          </cell>
          <cell r="F3233" t="str">
            <v/>
          </cell>
          <cell r="G3233" t="str">
            <v>60g（浓缩丸）</v>
          </cell>
          <cell r="H3233" t="str">
            <v>盒</v>
          </cell>
          <cell r="I3233" t="str">
            <v>广东太安堂药业股份有限公司(原:广东皮宝制药股份)</v>
          </cell>
        </row>
        <row r="3234">
          <cell r="D3234">
            <v>95168</v>
          </cell>
          <cell r="E3234" t="str">
            <v>坤泰胶囊</v>
          </cell>
          <cell r="F3234" t="str">
            <v/>
          </cell>
          <cell r="G3234" t="str">
            <v>0.5gx36粒</v>
          </cell>
          <cell r="H3234" t="str">
            <v>盒</v>
          </cell>
          <cell r="I3234" t="str">
            <v>贵阳新天药业股份有限公司</v>
          </cell>
        </row>
        <row r="3235">
          <cell r="D3235">
            <v>95461</v>
          </cell>
          <cell r="E3235" t="str">
            <v>酒石酸托特罗定片</v>
          </cell>
          <cell r="F3235" t="str">
            <v>贝可</v>
          </cell>
          <cell r="G3235" t="str">
            <v>2mgx14片</v>
          </cell>
          <cell r="H3235" t="str">
            <v>盒</v>
          </cell>
          <cell r="I3235" t="str">
            <v>成都迪康药业有限公司</v>
          </cell>
        </row>
        <row r="3236">
          <cell r="D3236">
            <v>96120</v>
          </cell>
          <cell r="E3236" t="str">
            <v>护肤甘油（美国甘油）</v>
          </cell>
          <cell r="F3236" t="str">
            <v/>
          </cell>
          <cell r="G3236" t="str">
            <v>120ml</v>
          </cell>
          <cell r="H3236" t="str">
            <v>瓶</v>
          </cell>
          <cell r="I3236" t="str">
            <v/>
          </cell>
        </row>
        <row r="3237">
          <cell r="D3237">
            <v>96832</v>
          </cell>
          <cell r="E3237" t="str">
            <v>云南白药牙膏</v>
          </cell>
          <cell r="F3237" t="str">
            <v/>
          </cell>
          <cell r="G3237" t="str">
            <v>180g(留兰香型)</v>
          </cell>
          <cell r="H3237" t="str">
            <v>支</v>
          </cell>
          <cell r="I3237" t="str">
            <v>云南白药集团股份有限公司</v>
          </cell>
        </row>
        <row r="3238">
          <cell r="D3238">
            <v>98686</v>
          </cell>
          <cell r="E3238" t="str">
            <v>甘舒霖笔</v>
          </cell>
          <cell r="F3238" t="str">
            <v/>
          </cell>
          <cell r="G3238" t="str">
            <v>3ml：300IU</v>
          </cell>
          <cell r="H3238" t="str">
            <v>支</v>
          </cell>
          <cell r="I3238" t="str">
            <v>通化东宝药业股份有限公司</v>
          </cell>
        </row>
        <row r="3239">
          <cell r="D3239">
            <v>108708</v>
          </cell>
          <cell r="E3239" t="str">
            <v>醋酸钙胶囊</v>
          </cell>
          <cell r="F3239" t="str">
            <v/>
          </cell>
          <cell r="G3239" t="str">
            <v>0.6gx12粒</v>
          </cell>
          <cell r="H3239" t="str">
            <v>盒</v>
          </cell>
          <cell r="I3239" t="str">
            <v>昆明邦宇制药有限公司</v>
          </cell>
        </row>
        <row r="3240">
          <cell r="D3240">
            <v>109938</v>
          </cell>
          <cell r="E3240" t="str">
            <v>红金消结片</v>
          </cell>
          <cell r="F3240" t="str">
            <v/>
          </cell>
          <cell r="G3240" t="str">
            <v>0.42gx12片(薄膜衣)</v>
          </cell>
          <cell r="H3240" t="str">
            <v>盒</v>
          </cell>
          <cell r="I3240" t="str">
            <v>深圳市泰康制药有限公司</v>
          </cell>
        </row>
        <row r="3241">
          <cell r="D3241">
            <v>113782</v>
          </cell>
          <cell r="E3241" t="str">
            <v>京都念慈菴乌梅糖</v>
          </cell>
          <cell r="F3241" t="str">
            <v/>
          </cell>
          <cell r="G3241" t="str">
            <v>45g(2.5gx18粒)</v>
          </cell>
          <cell r="H3241" t="str">
            <v>盒</v>
          </cell>
          <cell r="I3241" t="str">
            <v>泰国亚洲珍宝工业有限公司</v>
          </cell>
        </row>
        <row r="3242">
          <cell r="D3242">
            <v>114537</v>
          </cell>
          <cell r="E3242" t="str">
            <v>铝碳酸镁片(达喜)</v>
          </cell>
          <cell r="F3242" t="str">
            <v>达喜</v>
          </cell>
          <cell r="G3242" t="str">
            <v>0.5gx30片</v>
          </cell>
          <cell r="H3242" t="str">
            <v>盒</v>
          </cell>
          <cell r="I3242" t="str">
            <v>拜耳医药保健有限公司</v>
          </cell>
        </row>
        <row r="3243">
          <cell r="D3243">
            <v>115674</v>
          </cell>
          <cell r="E3243" t="str">
            <v>苍耳子鼻炎滴丸</v>
          </cell>
          <cell r="F3243" t="str">
            <v/>
          </cell>
          <cell r="G3243" t="str">
            <v>1.2g(28丸)x6支</v>
          </cell>
          <cell r="H3243" t="str">
            <v>盒</v>
          </cell>
          <cell r="I3243" t="str">
            <v>四川字库山制药有限公司</v>
          </cell>
        </row>
        <row r="3244">
          <cell r="D3244">
            <v>115712</v>
          </cell>
          <cell r="E3244" t="str">
            <v>痛舒片</v>
          </cell>
          <cell r="F3244" t="str">
            <v/>
          </cell>
          <cell r="G3244" t="str">
            <v>0.4gx48片（薄膜衣）</v>
          </cell>
          <cell r="H3244" t="str">
            <v>盒</v>
          </cell>
          <cell r="I3244" t="str">
            <v>云南白药集团股份有限公司</v>
          </cell>
        </row>
        <row r="3245">
          <cell r="D3245">
            <v>117860</v>
          </cell>
          <cell r="E3245" t="str">
            <v>阿奇霉素干混悬剂</v>
          </cell>
          <cell r="F3245" t="str">
            <v/>
          </cell>
          <cell r="G3245" t="str">
            <v>0.1gx6袋</v>
          </cell>
          <cell r="H3245" t="str">
            <v>盒</v>
          </cell>
          <cell r="I3245" t="str">
            <v>哈尔滨儿童制药厂有限公司(原:哈尔滨儿童制药厂)</v>
          </cell>
        </row>
        <row r="3246">
          <cell r="D3246">
            <v>120118</v>
          </cell>
          <cell r="E3246" t="str">
            <v>蒲地蓝消炎片</v>
          </cell>
          <cell r="F3246" t="str">
            <v/>
          </cell>
          <cell r="G3246" t="str">
            <v>0.6gx24片(薄膜衣)</v>
          </cell>
          <cell r="H3246" t="str">
            <v>盒</v>
          </cell>
          <cell r="I3246" t="str">
            <v>广东心宝制药有限公司(广州真和新君宝药业)</v>
          </cell>
        </row>
        <row r="3247">
          <cell r="D3247">
            <v>121091</v>
          </cell>
          <cell r="E3247" t="str">
            <v>盐酸左氧氟沙星胶囊</v>
          </cell>
          <cell r="F3247" t="str">
            <v/>
          </cell>
          <cell r="G3247" t="str">
            <v>0.1gx18粒</v>
          </cell>
          <cell r="H3247" t="str">
            <v>盒</v>
          </cell>
          <cell r="I3247" t="str">
            <v>东莞万成制药有限公司</v>
          </cell>
        </row>
        <row r="3248">
          <cell r="D3248">
            <v>122212</v>
          </cell>
          <cell r="E3248" t="str">
            <v>苯磺酸左氨氯地平片</v>
          </cell>
          <cell r="F3248" t="str">
            <v/>
          </cell>
          <cell r="G3248" t="str">
            <v>5mgx7片x2板</v>
          </cell>
          <cell r="H3248" t="str">
            <v>盒</v>
          </cell>
          <cell r="I3248" t="str">
            <v>浙江昂利康制药有限公司</v>
          </cell>
        </row>
        <row r="3249">
          <cell r="D3249">
            <v>126446</v>
          </cell>
          <cell r="E3249" t="str">
            <v>穿心莲滴丸</v>
          </cell>
          <cell r="F3249" t="str">
            <v/>
          </cell>
          <cell r="G3249" t="str">
            <v>15丸（每丸重42mg）/袋x9袋</v>
          </cell>
          <cell r="H3249" t="str">
            <v>盒</v>
          </cell>
          <cell r="I3249" t="str">
            <v>四川字库山制药有限公司</v>
          </cell>
        </row>
        <row r="3250">
          <cell r="D3250">
            <v>134734</v>
          </cell>
          <cell r="E3250" t="str">
            <v>健胃消食片</v>
          </cell>
          <cell r="F3250" t="str">
            <v/>
          </cell>
          <cell r="G3250" t="str">
            <v>10片x8板</v>
          </cell>
          <cell r="H3250" t="str">
            <v>盒</v>
          </cell>
          <cell r="I3250" t="str">
            <v>河南省济源市济世药业有限公司</v>
          </cell>
        </row>
        <row r="3251">
          <cell r="D3251">
            <v>135795</v>
          </cell>
          <cell r="E3251" t="str">
            <v>屏风生脉胶囊</v>
          </cell>
          <cell r="F3251" t="str">
            <v/>
          </cell>
          <cell r="G3251" t="str">
            <v>0.33gx12粒x4板</v>
          </cell>
          <cell r="H3251" t="str">
            <v>盒</v>
          </cell>
          <cell r="I3251" t="str">
            <v>四川绵阳一康制药有限公司</v>
          </cell>
        </row>
        <row r="3252">
          <cell r="D3252">
            <v>136582</v>
          </cell>
          <cell r="E3252" t="str">
            <v>盐酸二甲双胍缓释片(Ⅱ)</v>
          </cell>
          <cell r="F3252" t="str">
            <v/>
          </cell>
          <cell r="G3252" t="str">
            <v>0.5gx10片</v>
          </cell>
          <cell r="H3252" t="str">
            <v>盒</v>
          </cell>
          <cell r="I3252" t="str">
            <v>重庆康刻尔制药有限公司</v>
          </cell>
        </row>
        <row r="3253">
          <cell r="D3253">
            <v>140585</v>
          </cell>
          <cell r="E3253" t="str">
            <v>人绒毛膜促性腺激素检测试纸（胶体金法）</v>
          </cell>
          <cell r="F3253" t="str">
            <v/>
          </cell>
          <cell r="G3253" t="str">
            <v>1人份/盒(条Ⅰ型）</v>
          </cell>
          <cell r="H3253" t="str">
            <v>盒</v>
          </cell>
          <cell r="I3253" t="str">
            <v>南通伊仕生物技术股份有限公司</v>
          </cell>
        </row>
        <row r="3254">
          <cell r="D3254">
            <v>143218</v>
          </cell>
          <cell r="E3254" t="str">
            <v>风湿骨痛片</v>
          </cell>
          <cell r="F3254" t="str">
            <v/>
          </cell>
          <cell r="G3254" t="str">
            <v>0.36gx24片x2板</v>
          </cell>
          <cell r="H3254" t="str">
            <v>盒</v>
          </cell>
          <cell r="I3254" t="str">
            <v>安徽美欣制药有限公司</v>
          </cell>
        </row>
        <row r="3255">
          <cell r="D3255">
            <v>145477</v>
          </cell>
          <cell r="E3255" t="str">
            <v>重组牛碱性成纤维细胞生长因子凝胶</v>
          </cell>
          <cell r="F3255" t="str">
            <v/>
          </cell>
          <cell r="G3255" t="str">
            <v>21000IU(5g)/支</v>
          </cell>
          <cell r="H3255" t="str">
            <v>支</v>
          </cell>
          <cell r="I3255" t="str">
            <v>珠海亿胜生物制药有限公司</v>
          </cell>
        </row>
        <row r="3256">
          <cell r="D3256">
            <v>147070</v>
          </cell>
          <cell r="E3256" t="str">
            <v>蟾乌凝胶膏</v>
          </cell>
          <cell r="F3256" t="str">
            <v/>
          </cell>
          <cell r="G3256" t="str">
            <v>8cmx12cmx6贴</v>
          </cell>
          <cell r="H3256" t="str">
            <v>盒</v>
          </cell>
          <cell r="I3256" t="str">
            <v>上海雷允上药业有限公司</v>
          </cell>
        </row>
        <row r="3257">
          <cell r="D3257">
            <v>147130</v>
          </cell>
          <cell r="E3257" t="str">
            <v>护肝宁片</v>
          </cell>
          <cell r="F3257" t="str">
            <v/>
          </cell>
          <cell r="G3257" t="str">
            <v>0.35gx100片</v>
          </cell>
          <cell r="H3257" t="str">
            <v>瓶</v>
          </cell>
          <cell r="I3257" t="str">
            <v>贵州信邦制药股份有限公司</v>
          </cell>
        </row>
        <row r="3258">
          <cell r="D3258">
            <v>151291</v>
          </cell>
          <cell r="E3258" t="str">
            <v>鳕鱼肝油软胶囊</v>
          </cell>
          <cell r="F3258" t="str">
            <v/>
          </cell>
          <cell r="G3258" t="str">
            <v>15g(0.5gx30粒)</v>
          </cell>
          <cell r="H3258" t="str">
            <v>盒</v>
          </cell>
          <cell r="I3258" t="str">
            <v>仙乐健康科技股份有限公司</v>
          </cell>
        </row>
        <row r="3259">
          <cell r="D3259">
            <v>153935</v>
          </cell>
          <cell r="E3259" t="str">
            <v>阿那曲唑片</v>
          </cell>
          <cell r="F3259" t="str">
            <v>艾达</v>
          </cell>
          <cell r="G3259" t="str">
            <v>1mgx14片/瓶</v>
          </cell>
          <cell r="H3259" t="str">
            <v>盒</v>
          </cell>
          <cell r="I3259" t="str">
            <v>江苏扬子江药业集团有限公司</v>
          </cell>
        </row>
        <row r="3260">
          <cell r="D3260">
            <v>155297</v>
          </cell>
          <cell r="E3260" t="str">
            <v>绞股蓝总苷分散片</v>
          </cell>
          <cell r="F3260" t="str">
            <v/>
          </cell>
          <cell r="G3260" t="str">
            <v>60mgx48片</v>
          </cell>
          <cell r="H3260" t="str">
            <v>盒</v>
          </cell>
          <cell r="I3260" t="str">
            <v>山西亚宝药业集团股份有限公司</v>
          </cell>
        </row>
        <row r="3261">
          <cell r="D3261">
            <v>155552</v>
          </cell>
          <cell r="E3261" t="str">
            <v>红糖姜茶</v>
          </cell>
          <cell r="F3261" t="str">
            <v/>
          </cell>
          <cell r="G3261" t="str">
            <v>144g(18袋x8g)</v>
          </cell>
          <cell r="H3261" t="str">
            <v>盒</v>
          </cell>
          <cell r="I3261" t="str">
            <v>福建好日子食品有限公司</v>
          </cell>
        </row>
        <row r="3262">
          <cell r="D3262">
            <v>155941</v>
          </cell>
          <cell r="E3262" t="str">
            <v>红原牦牛奶粉</v>
          </cell>
          <cell r="F3262" t="str">
            <v/>
          </cell>
          <cell r="G3262" t="str">
            <v>454g(普通型)</v>
          </cell>
          <cell r="H3262" t="str">
            <v>罐</v>
          </cell>
          <cell r="I3262" t="str">
            <v>红原牦牛乳业有限责任公司</v>
          </cell>
        </row>
        <row r="3263">
          <cell r="D3263">
            <v>155942</v>
          </cell>
          <cell r="E3263" t="str">
            <v>红原牦牛奶粉</v>
          </cell>
          <cell r="F3263" t="str">
            <v/>
          </cell>
          <cell r="G3263" t="str">
            <v>454g(中老年)</v>
          </cell>
          <cell r="H3263" t="str">
            <v>罐</v>
          </cell>
          <cell r="I3263" t="str">
            <v>红原牦牛乳业有限责任公司</v>
          </cell>
        </row>
        <row r="3264">
          <cell r="D3264">
            <v>155943</v>
          </cell>
          <cell r="E3264" t="str">
            <v>红原牦牛奶粉</v>
          </cell>
          <cell r="F3264" t="str">
            <v/>
          </cell>
          <cell r="G3264" t="str">
            <v>454g(儿童)</v>
          </cell>
          <cell r="H3264" t="str">
            <v>罐</v>
          </cell>
          <cell r="I3264" t="str">
            <v>红原牦牛乳业有限责任公司</v>
          </cell>
        </row>
        <row r="3265">
          <cell r="D3265">
            <v>159501</v>
          </cell>
          <cell r="E3265" t="str">
            <v>磷酸奥司他韦颗粒</v>
          </cell>
          <cell r="F3265" t="str">
            <v/>
          </cell>
          <cell r="G3265" t="str">
            <v>15mg(以奥司他韦计)x10袋</v>
          </cell>
          <cell r="H3265" t="str">
            <v>盒</v>
          </cell>
          <cell r="I3265" t="str">
            <v>宜昌东阳光长江药业股份有限公司（宜昌长江药业有限公司）</v>
          </cell>
        </row>
        <row r="3266">
          <cell r="D3266">
            <v>159863</v>
          </cell>
          <cell r="E3266" t="str">
            <v>藻油DHA乳钙粉</v>
          </cell>
          <cell r="F3266" t="str">
            <v/>
          </cell>
          <cell r="G3266" t="str">
            <v>5gx60袋</v>
          </cell>
          <cell r="H3266" t="str">
            <v>盒</v>
          </cell>
          <cell r="I3266" t="str">
            <v/>
          </cell>
        </row>
        <row r="3267">
          <cell r="D3267">
            <v>161622</v>
          </cell>
          <cell r="E3267" t="str">
            <v>复方丹参片</v>
          </cell>
          <cell r="F3267" t="str">
            <v/>
          </cell>
          <cell r="G3267" t="str">
            <v>0.32gx50片(薄膜衣小片)</v>
          </cell>
          <cell r="H3267" t="str">
            <v>瓶</v>
          </cell>
          <cell r="I3267" t="str">
            <v>雷允上药业集团有限公司</v>
          </cell>
        </row>
        <row r="3268">
          <cell r="D3268">
            <v>162236</v>
          </cell>
          <cell r="E3268" t="str">
            <v>葛根莲子绿豆粉</v>
          </cell>
          <cell r="F3268" t="str">
            <v/>
          </cell>
          <cell r="G3268" t="str">
            <v>375g（25gx15袋）</v>
          </cell>
          <cell r="H3268" t="str">
            <v>罐</v>
          </cell>
          <cell r="I3268" t="str">
            <v>江西天方实业有限公司</v>
          </cell>
        </row>
        <row r="3269">
          <cell r="D3269">
            <v>162237</v>
          </cell>
          <cell r="E3269" t="str">
            <v>红豆薏米枸杞粉</v>
          </cell>
          <cell r="F3269" t="str">
            <v/>
          </cell>
          <cell r="G3269" t="str">
            <v>375g（25gx15袋）</v>
          </cell>
          <cell r="H3269" t="str">
            <v>罐</v>
          </cell>
          <cell r="I3269" t="str">
            <v>江西天方实业有限公司</v>
          </cell>
        </row>
        <row r="3270">
          <cell r="D3270">
            <v>162238</v>
          </cell>
          <cell r="E3270" t="str">
            <v>莲子薏米红豆粉</v>
          </cell>
          <cell r="F3270" t="str">
            <v/>
          </cell>
          <cell r="G3270" t="str">
            <v>375g(25gx15袋)</v>
          </cell>
          <cell r="H3270" t="str">
            <v>罐</v>
          </cell>
          <cell r="I3270" t="str">
            <v>江西天方实业有限公司</v>
          </cell>
        </row>
        <row r="3271">
          <cell r="D3271">
            <v>162239</v>
          </cell>
          <cell r="E3271" t="str">
            <v>核桃芝麻黑豆粉</v>
          </cell>
          <cell r="F3271" t="str">
            <v/>
          </cell>
          <cell r="G3271" t="str">
            <v>375g(25gx15袋)</v>
          </cell>
          <cell r="H3271" t="str">
            <v>罐</v>
          </cell>
          <cell r="I3271" t="str">
            <v>江西天方实业有限公司</v>
          </cell>
        </row>
        <row r="3272">
          <cell r="D3272">
            <v>162240</v>
          </cell>
          <cell r="E3272" t="str">
            <v>山药红枣燕麦粉</v>
          </cell>
          <cell r="F3272" t="str">
            <v/>
          </cell>
          <cell r="G3272" t="str">
            <v>375g(25gx15袋）</v>
          </cell>
          <cell r="H3272" t="str">
            <v>罐</v>
          </cell>
          <cell r="I3272" t="str">
            <v>江西天方实业有限公司</v>
          </cell>
        </row>
        <row r="3273">
          <cell r="D3273">
            <v>162241</v>
          </cell>
          <cell r="E3273" t="str">
            <v>芡实银耳红枣粉</v>
          </cell>
          <cell r="F3273" t="str">
            <v/>
          </cell>
          <cell r="G3273" t="str">
            <v>375g(25gx15袋)</v>
          </cell>
          <cell r="H3273" t="str">
            <v>罐</v>
          </cell>
          <cell r="I3273" t="str">
            <v>江西天方实业有限公司</v>
          </cell>
        </row>
        <row r="3274">
          <cell r="D3274">
            <v>162707</v>
          </cell>
          <cell r="E3274" t="str">
            <v>肠炎宁颗粒</v>
          </cell>
          <cell r="F3274" t="str">
            <v/>
          </cell>
          <cell r="G3274" t="str">
            <v>2gx9袋</v>
          </cell>
          <cell r="H3274" t="str">
            <v>盒</v>
          </cell>
          <cell r="I3274" t="str">
            <v>海南新中正制药有限公司</v>
          </cell>
        </row>
        <row r="3275">
          <cell r="D3275">
            <v>162784</v>
          </cell>
          <cell r="E3275" t="str">
            <v>荷叶茶</v>
          </cell>
          <cell r="F3275" t="str">
            <v/>
          </cell>
          <cell r="G3275" t="str">
            <v>100g</v>
          </cell>
          <cell r="H3275" t="str">
            <v>盒</v>
          </cell>
          <cell r="I3275" t="str">
            <v>江西致和堂中药饮片有限公司</v>
          </cell>
        </row>
        <row r="3276">
          <cell r="D3276">
            <v>162786</v>
          </cell>
          <cell r="E3276" t="str">
            <v>山楂</v>
          </cell>
          <cell r="F3276" t="str">
            <v/>
          </cell>
          <cell r="G3276" t="str">
            <v>100g（特级）</v>
          </cell>
          <cell r="H3276" t="str">
            <v>盒</v>
          </cell>
          <cell r="I3276" t="str">
            <v>江西致和堂中药饮片有限公司</v>
          </cell>
        </row>
        <row r="3277">
          <cell r="D3277">
            <v>162787</v>
          </cell>
          <cell r="E3277" t="str">
            <v>大麦茶</v>
          </cell>
          <cell r="F3277" t="str">
            <v/>
          </cell>
          <cell r="G3277" t="str">
            <v>160g（特级）</v>
          </cell>
          <cell r="H3277" t="str">
            <v>盒</v>
          </cell>
          <cell r="I3277" t="str">
            <v>江西致和堂中药饮片有限公司</v>
          </cell>
        </row>
        <row r="3278">
          <cell r="D3278">
            <v>163713</v>
          </cell>
          <cell r="E3278" t="str">
            <v>玻璃酸钠滴眼液</v>
          </cell>
          <cell r="F3278" t="str">
            <v/>
          </cell>
          <cell r="G3278" t="str">
            <v>5ml:15mg(0.3%)</v>
          </cell>
          <cell r="H3278" t="str">
            <v>盒</v>
          </cell>
          <cell r="I3278" t="str">
            <v>参天制药（中国）有限公司</v>
          </cell>
        </row>
        <row r="3279">
          <cell r="D3279">
            <v>163842</v>
          </cell>
          <cell r="E3279" t="str">
            <v>盐酸美金刚片</v>
          </cell>
          <cell r="F3279" t="str">
            <v/>
          </cell>
          <cell r="G3279" t="str">
            <v>10mgx24片</v>
          </cell>
          <cell r="H3279" t="str">
            <v>盒</v>
          </cell>
          <cell r="I3279" t="str">
            <v>珠海联邦制药股份有限公司中山分公司</v>
          </cell>
        </row>
        <row r="3280">
          <cell r="D3280">
            <v>165277</v>
          </cell>
          <cell r="E3280" t="str">
            <v>赖诺普利片</v>
          </cell>
          <cell r="F3280" t="str">
            <v/>
          </cell>
          <cell r="G3280" t="str">
            <v>10mgx28片</v>
          </cell>
          <cell r="H3280" t="str">
            <v>盒</v>
          </cell>
          <cell r="I3280" t="str">
            <v>浙江华海药业股份有限公司</v>
          </cell>
        </row>
        <row r="3281">
          <cell r="D3281">
            <v>167599</v>
          </cell>
          <cell r="E3281" t="str">
            <v>美洛昔康片</v>
          </cell>
          <cell r="F3281" t="str">
            <v/>
          </cell>
          <cell r="G3281" t="str">
            <v>7.5mgx10片</v>
          </cell>
          <cell r="H3281" t="str">
            <v>盒</v>
          </cell>
          <cell r="I3281" t="str">
            <v>浙江仙琚制药股份有限公司</v>
          </cell>
        </row>
        <row r="3282">
          <cell r="D3282">
            <v>168056</v>
          </cell>
          <cell r="E3282" t="str">
            <v>维生素D滴剂</v>
          </cell>
          <cell r="F3282" t="str">
            <v/>
          </cell>
          <cell r="G3282" t="str">
            <v>D400单位x30粒</v>
          </cell>
          <cell r="H3282" t="str">
            <v>盒</v>
          </cell>
          <cell r="I3282" t="str">
            <v>国药控股星鲨制药(厦门)有限公司(原:厦门星鲨制药)</v>
          </cell>
        </row>
        <row r="3283">
          <cell r="D3283">
            <v>168339</v>
          </cell>
          <cell r="E3283" t="str">
            <v>苄达赖氨酸滴眼液</v>
          </cell>
          <cell r="F3283" t="str">
            <v>莎普爱思</v>
          </cell>
          <cell r="G3283" t="str">
            <v>0.3ml：1.5mgx20支</v>
          </cell>
          <cell r="H3283" t="str">
            <v>盒</v>
          </cell>
          <cell r="I3283" t="str">
            <v>浙江莎普爱思药业股份有限公司(原浙江莎普爱思制药有限公司)</v>
          </cell>
        </row>
        <row r="3284">
          <cell r="D3284">
            <v>170103</v>
          </cell>
          <cell r="E3284" t="str">
            <v>麒麟丸</v>
          </cell>
          <cell r="F3284" t="str">
            <v/>
          </cell>
          <cell r="G3284" t="str">
            <v>30gx3瓶（浓缩丸）</v>
          </cell>
          <cell r="H3284" t="str">
            <v>盒</v>
          </cell>
          <cell r="I3284" t="str">
            <v>广东太安堂药业股份有限公司(原:广东皮宝制药股份)</v>
          </cell>
        </row>
        <row r="3285">
          <cell r="D3285">
            <v>175834</v>
          </cell>
          <cell r="E3285" t="str">
            <v>强力枇杷胶囊</v>
          </cell>
          <cell r="F3285" t="str">
            <v/>
          </cell>
          <cell r="G3285" t="str">
            <v>0.3gx36粒</v>
          </cell>
          <cell r="H3285" t="str">
            <v>盒</v>
          </cell>
          <cell r="I3285" t="str">
            <v>江西药都樟树药业有限公司</v>
          </cell>
        </row>
        <row r="3286">
          <cell r="D3286">
            <v>176648</v>
          </cell>
          <cell r="E3286" t="str">
            <v>草酸艾司西酞普兰片</v>
          </cell>
          <cell r="F3286" t="str">
            <v/>
          </cell>
          <cell r="G3286" t="str">
            <v>10mgx10片</v>
          </cell>
          <cell r="H3286" t="str">
            <v>盒</v>
          </cell>
          <cell r="I3286" t="str">
            <v>四川科伦药业股份有限公司</v>
          </cell>
        </row>
        <row r="3287">
          <cell r="D3287">
            <v>176851</v>
          </cell>
          <cell r="E3287" t="str">
            <v>一次性胰岛素笔用针头</v>
          </cell>
          <cell r="F3287" t="str">
            <v>NANOPASS</v>
          </cell>
          <cell r="G3287" t="str">
            <v>0.18mmx4mm(34G)/TNx*3404CCEx7支</v>
          </cell>
          <cell r="H3287" t="str">
            <v>盒</v>
          </cell>
          <cell r="I3287" t="str">
            <v>テルモ株式会社</v>
          </cell>
        </row>
        <row r="3288">
          <cell r="D3288">
            <v>176881</v>
          </cell>
          <cell r="E3288" t="str">
            <v>瑞舒伐他汀钙片</v>
          </cell>
          <cell r="F3288" t="str">
            <v/>
          </cell>
          <cell r="G3288" t="str">
            <v>5mgx7片</v>
          </cell>
          <cell r="H3288" t="str">
            <v>盒</v>
          </cell>
          <cell r="I3288" t="str">
            <v>南京正大天晴制药有限公司</v>
          </cell>
        </row>
        <row r="3289">
          <cell r="D3289">
            <v>178452</v>
          </cell>
          <cell r="E3289" t="str">
            <v>缬沙坦胶囊</v>
          </cell>
          <cell r="F3289" t="str">
            <v/>
          </cell>
          <cell r="G3289" t="str">
            <v>80mg×21粒</v>
          </cell>
          <cell r="H3289" t="str">
            <v>盒</v>
          </cell>
          <cell r="I3289" t="str">
            <v>乐普恒久远药业有限公司（原新乡恒久远药业有限公司）</v>
          </cell>
        </row>
        <row r="3290">
          <cell r="D3290">
            <v>181679</v>
          </cell>
          <cell r="E3290" t="str">
            <v>养阴清肺合剂</v>
          </cell>
          <cell r="F3290" t="str">
            <v/>
          </cell>
          <cell r="G3290" t="str">
            <v>150ml</v>
          </cell>
          <cell r="H3290" t="str">
            <v>瓶</v>
          </cell>
          <cell r="I3290" t="str">
            <v>广州白云山潘高寿药业股份有限公司</v>
          </cell>
        </row>
        <row r="3291">
          <cell r="D3291">
            <v>183994</v>
          </cell>
          <cell r="E3291" t="str">
            <v>半夏露颗粒</v>
          </cell>
          <cell r="F3291" t="str">
            <v/>
          </cell>
          <cell r="G3291" t="str">
            <v>7gx6袋</v>
          </cell>
          <cell r="H3291" t="str">
            <v>盒</v>
          </cell>
          <cell r="I3291" t="str">
            <v>云南万裕药业有限公司</v>
          </cell>
        </row>
        <row r="3292">
          <cell r="D3292">
            <v>186428</v>
          </cell>
          <cell r="E3292" t="str">
            <v>盐酸特比萘芬片</v>
          </cell>
          <cell r="F3292" t="str">
            <v>丁克</v>
          </cell>
          <cell r="G3292" t="str">
            <v>0.125gx12片</v>
          </cell>
          <cell r="H3292" t="str">
            <v>盒</v>
          </cell>
          <cell r="I3292" t="str">
            <v>齐鲁制药有限公司</v>
          </cell>
        </row>
        <row r="3293">
          <cell r="D3293">
            <v>189103</v>
          </cell>
          <cell r="E3293" t="str">
            <v>止嗽化痰丸</v>
          </cell>
          <cell r="F3293" t="str">
            <v>止嗽化痰丸</v>
          </cell>
          <cell r="G3293" t="str">
            <v>15丸x6袋(每6～7丸重1g)</v>
          </cell>
          <cell r="H3293" t="str">
            <v>盒</v>
          </cell>
          <cell r="I3293" t="str">
            <v>贵阳德昌祥药业有限公司</v>
          </cell>
        </row>
        <row r="3294">
          <cell r="D3294">
            <v>191122</v>
          </cell>
          <cell r="E3294" t="str">
            <v>舒尔经胶囊</v>
          </cell>
          <cell r="F3294" t="str">
            <v/>
          </cell>
          <cell r="G3294" t="str">
            <v>0.5gx10粒x2板</v>
          </cell>
          <cell r="H3294" t="str">
            <v>盒</v>
          </cell>
          <cell r="I3294" t="str">
            <v>海南博大制药有限公司</v>
          </cell>
        </row>
        <row r="3295">
          <cell r="D3295">
            <v>194033</v>
          </cell>
          <cell r="E3295" t="str">
            <v>硫酸氢氯吡格雷片</v>
          </cell>
          <cell r="F3295" t="str">
            <v/>
          </cell>
          <cell r="G3295" t="str">
            <v>25mgx3板x10片(薄膜衣）</v>
          </cell>
          <cell r="H3295" t="str">
            <v>盒</v>
          </cell>
          <cell r="I3295" t="str">
            <v>乐普药业股份有限公司</v>
          </cell>
        </row>
        <row r="3296">
          <cell r="D3296">
            <v>194068</v>
          </cell>
          <cell r="E3296" t="str">
            <v>伤痛克酊</v>
          </cell>
          <cell r="F3296" t="str">
            <v/>
          </cell>
          <cell r="G3296" t="str">
            <v>20ml</v>
          </cell>
          <cell r="H3296" t="str">
            <v>瓶</v>
          </cell>
          <cell r="I3296" t="str">
            <v>贵州万胜药业有限责任公司</v>
          </cell>
        </row>
        <row r="3297">
          <cell r="D3297">
            <v>195586</v>
          </cell>
          <cell r="E3297" t="str">
            <v>东乐膏</v>
          </cell>
          <cell r="F3297" t="str">
            <v/>
          </cell>
          <cell r="G3297" t="str">
            <v>6cmx9cmx3贴x2袋</v>
          </cell>
          <cell r="H3297" t="str">
            <v>盒</v>
          </cell>
          <cell r="I3297" t="str">
            <v>颈复康集团保定东方制药有限公司</v>
          </cell>
        </row>
        <row r="3298">
          <cell r="D3298">
            <v>196563</v>
          </cell>
          <cell r="E3298" t="str">
            <v>他达拉非片</v>
          </cell>
          <cell r="F3298" t="str">
            <v/>
          </cell>
          <cell r="G3298" t="str">
            <v>5mgx15片x2板</v>
          </cell>
          <cell r="H3298" t="str">
            <v>盒</v>
          </cell>
          <cell r="I3298" t="str">
            <v>齐鲁制药(海南)有限公司</v>
          </cell>
        </row>
        <row r="3299">
          <cell r="D3299">
            <v>196564</v>
          </cell>
          <cell r="E3299" t="str">
            <v>他达拉非片</v>
          </cell>
          <cell r="F3299" t="str">
            <v/>
          </cell>
          <cell r="G3299" t="str">
            <v>20mgx7片</v>
          </cell>
          <cell r="H3299" t="str">
            <v>盒</v>
          </cell>
          <cell r="I3299" t="str">
            <v>齐鲁制药(海南)有限公司</v>
          </cell>
        </row>
        <row r="3300">
          <cell r="D3300">
            <v>197909</v>
          </cell>
          <cell r="E3300" t="str">
            <v>清泻丸</v>
          </cell>
          <cell r="F3300" t="str">
            <v/>
          </cell>
          <cell r="G3300" t="str">
            <v>5.4gx9袋（水丸）</v>
          </cell>
          <cell r="H3300" t="str">
            <v>盒</v>
          </cell>
          <cell r="I3300" t="str">
            <v>广州中一药业有限公司</v>
          </cell>
        </row>
        <row r="3301">
          <cell r="D3301">
            <v>198623</v>
          </cell>
          <cell r="E3301" t="str">
            <v>小儿肺热咳喘颗粒</v>
          </cell>
          <cell r="F3301" t="str">
            <v/>
          </cell>
          <cell r="G3301" t="str">
            <v>3gx8袋</v>
          </cell>
          <cell r="H3301" t="str">
            <v>盒</v>
          </cell>
          <cell r="I3301" t="str">
            <v>黑龙江葵花药业股份有限公司</v>
          </cell>
        </row>
        <row r="3302">
          <cell r="D3302">
            <v>201830</v>
          </cell>
          <cell r="E3302" t="str">
            <v>马应龙八宝蒸汽热敷眼罩</v>
          </cell>
          <cell r="F3302" t="str">
            <v/>
          </cell>
          <cell r="G3302" t="str">
            <v>185mmx80mmx5片（洋甘菊香型）</v>
          </cell>
          <cell r="H3302" t="str">
            <v>盒</v>
          </cell>
          <cell r="I3302" t="str">
            <v>天津市艾尚品生物科技有限公司</v>
          </cell>
        </row>
        <row r="3303">
          <cell r="D3303">
            <v>201831</v>
          </cell>
          <cell r="E3303" t="str">
            <v>马应龙八宝蒸汽热敷眼罩</v>
          </cell>
          <cell r="F3303" t="str">
            <v/>
          </cell>
          <cell r="G3303" t="str">
            <v>185mmx80mmx5片（薰衣草香型）</v>
          </cell>
          <cell r="H3303" t="str">
            <v>盒</v>
          </cell>
          <cell r="I3303" t="str">
            <v>天津市艾尚品生物科技有限公司</v>
          </cell>
        </row>
        <row r="3304">
          <cell r="D3304">
            <v>205001</v>
          </cell>
          <cell r="E3304" t="str">
            <v>奥美沙坦酯氢氯噻嗪片</v>
          </cell>
          <cell r="F3304" t="str">
            <v/>
          </cell>
          <cell r="G3304" t="str">
            <v>20mg:12.5mgx7片</v>
          </cell>
          <cell r="H3304" t="str">
            <v>盒</v>
          </cell>
          <cell r="I3304" t="str">
            <v>第一三共制药(上海)有限公司</v>
          </cell>
        </row>
        <row r="3305">
          <cell r="D3305">
            <v>206907</v>
          </cell>
          <cell r="E3305" t="str">
            <v>枸橼酸西地那非片</v>
          </cell>
          <cell r="F3305" t="str">
            <v/>
          </cell>
          <cell r="G3305" t="str">
            <v>100mgx2片</v>
          </cell>
          <cell r="H3305" t="str">
            <v>盒</v>
          </cell>
          <cell r="I3305" t="str">
            <v>齐鲁制药有限公司</v>
          </cell>
        </row>
        <row r="3306">
          <cell r="D3306">
            <v>208081</v>
          </cell>
          <cell r="E3306" t="str">
            <v>福多司坦片</v>
          </cell>
          <cell r="F3306" t="str">
            <v/>
          </cell>
          <cell r="G3306" t="str">
            <v>0.2gx20片</v>
          </cell>
          <cell r="H3306" t="str">
            <v>盒</v>
          </cell>
          <cell r="I3306" t="str">
            <v>宜昌东阳光长江药业股份有限公司（宜昌长江药业有限公司）</v>
          </cell>
        </row>
        <row r="3307">
          <cell r="D3307">
            <v>208082</v>
          </cell>
          <cell r="E3307" t="str">
            <v>奥美沙坦酯片</v>
          </cell>
          <cell r="F3307" t="str">
            <v/>
          </cell>
          <cell r="G3307" t="str">
            <v>20mgx28片</v>
          </cell>
          <cell r="H3307" t="str">
            <v>盒</v>
          </cell>
          <cell r="I3307" t="str">
            <v>广东东阳光药业有限公司</v>
          </cell>
        </row>
        <row r="3308">
          <cell r="D3308">
            <v>208697</v>
          </cell>
          <cell r="E3308" t="str">
            <v>注射用米卡芬净钠</v>
          </cell>
          <cell r="F3308" t="str">
            <v/>
          </cell>
          <cell r="G3308" t="str">
            <v>50mgx1瓶</v>
          </cell>
          <cell r="H3308" t="str">
            <v>盒</v>
          </cell>
          <cell r="I3308" t="str">
            <v>海正辉瑞制药有限公司（原浙江海正药业股份有限公司）</v>
          </cell>
        </row>
        <row r="3309">
          <cell r="D3309">
            <v>206031</v>
          </cell>
          <cell r="E3309" t="str">
            <v>一次性使用医用口罩</v>
          </cell>
          <cell r="F3309" t="str">
            <v/>
          </cell>
          <cell r="G3309" t="str">
            <v>1只(RK/KZ-A175mmx95mm)</v>
          </cell>
          <cell r="H3309" t="str">
            <v>袋</v>
          </cell>
          <cell r="I3309" t="str">
            <v>四川蓉康世圣药业有限责任公司新都分公司</v>
          </cell>
        </row>
        <row r="3310">
          <cell r="D3310">
            <v>121903</v>
          </cell>
          <cell r="E3310" t="str">
            <v>仙鹿口服液</v>
          </cell>
          <cell r="F3310" t="str">
            <v/>
          </cell>
          <cell r="G3310" t="str">
            <v>10mlx6支</v>
          </cell>
          <cell r="H3310" t="str">
            <v>盒</v>
          </cell>
          <cell r="I3310" t="str">
            <v>长春雷允上药业有限公司(原：长春远大国奥制药有限公司)</v>
          </cell>
        </row>
        <row r="3311">
          <cell r="D3311">
            <v>69916</v>
          </cell>
          <cell r="E3311" t="str">
            <v>外用溃疡散</v>
          </cell>
          <cell r="F3311" t="str">
            <v/>
          </cell>
          <cell r="G3311" t="str">
            <v>0.5gx4支</v>
          </cell>
          <cell r="H3311" t="str">
            <v>盒</v>
          </cell>
          <cell r="I3311" t="str">
            <v>内蒙古蒙药股份有限公司</v>
          </cell>
        </row>
        <row r="3312">
          <cell r="D3312">
            <v>129812</v>
          </cell>
          <cell r="E3312" t="str">
            <v>二十五味驴血丸</v>
          </cell>
          <cell r="F3312" t="str">
            <v/>
          </cell>
          <cell r="G3312" t="str">
            <v>0.25gx20丸</v>
          </cell>
          <cell r="H3312" t="str">
            <v>盒</v>
          </cell>
          <cell r="I3312" t="str">
            <v>西藏昌都光宇利民药业有限责任公司</v>
          </cell>
        </row>
        <row r="3313">
          <cell r="D3313">
            <v>82148</v>
          </cell>
          <cell r="E3313" t="str">
            <v>扎冲十三味丸</v>
          </cell>
          <cell r="F3313" t="str">
            <v/>
          </cell>
          <cell r="G3313" t="str">
            <v>21粒(水丸)</v>
          </cell>
          <cell r="H3313" t="str">
            <v>盒</v>
          </cell>
          <cell r="I3313" t="str">
            <v>内蒙古蒙药股份有限公司</v>
          </cell>
        </row>
        <row r="3314">
          <cell r="D3314">
            <v>82149</v>
          </cell>
          <cell r="E3314" t="str">
            <v>阿拉坦五味丸(阿拉坦-5)</v>
          </cell>
          <cell r="F3314" t="str">
            <v/>
          </cell>
          <cell r="G3314" t="str">
            <v>0.2gx30粒x2板</v>
          </cell>
          <cell r="H3314" t="str">
            <v>盒</v>
          </cell>
          <cell r="I3314" t="str">
            <v/>
          </cell>
        </row>
        <row r="3315">
          <cell r="D3315">
            <v>129813</v>
          </cell>
          <cell r="E3315" t="str">
            <v>二十五味马宝丸</v>
          </cell>
          <cell r="F3315" t="str">
            <v/>
          </cell>
          <cell r="G3315" t="str">
            <v>0.3gx20丸</v>
          </cell>
          <cell r="H3315" t="str">
            <v>盒</v>
          </cell>
          <cell r="I3315" t="str">
            <v>西藏昌都光宇利民药业有限责任公司</v>
          </cell>
        </row>
        <row r="3316">
          <cell r="D3316">
            <v>46273</v>
          </cell>
          <cell r="E3316" t="str">
            <v>第6感天然胶乳橡胶避孕套</v>
          </cell>
          <cell r="F3316" t="str">
            <v/>
          </cell>
          <cell r="G3316" t="str">
            <v>12只(超薄平滑)</v>
          </cell>
          <cell r="H3316" t="str">
            <v>盒</v>
          </cell>
          <cell r="I3316" t="str">
            <v>PLEASURE LATEX PRODUCTS SDN(马来西亚)</v>
          </cell>
        </row>
        <row r="3317">
          <cell r="D3317">
            <v>46278</v>
          </cell>
          <cell r="E3317" t="str">
            <v>第6感天然胶乳橡胶避孕套</v>
          </cell>
          <cell r="F3317" t="str">
            <v/>
          </cell>
          <cell r="G3317" t="str">
            <v>12只(颗粒)</v>
          </cell>
          <cell r="H3317" t="str">
            <v>盒</v>
          </cell>
          <cell r="I3317" t="str">
            <v>PLEASURE LATEX PRODUCTS SDN(马来西亚)</v>
          </cell>
        </row>
        <row r="3318">
          <cell r="D3318">
            <v>99132</v>
          </cell>
          <cell r="E3318" t="str">
            <v>第6感天然胶乳橡胶避孕套</v>
          </cell>
          <cell r="F3318" t="str">
            <v>安全套</v>
          </cell>
          <cell r="G3318" t="str">
            <v>12只(至尊超滑)茉莉香</v>
          </cell>
          <cell r="H3318" t="str">
            <v>盒</v>
          </cell>
          <cell r="I3318" t="str">
            <v/>
          </cell>
        </row>
        <row r="3319">
          <cell r="D3319">
            <v>100136</v>
          </cell>
          <cell r="E3319" t="str">
            <v>杰士邦情趣润滑剂(原滋养润滑啫喱)</v>
          </cell>
          <cell r="F3319" t="str">
            <v/>
          </cell>
          <cell r="G3319" t="str">
            <v>50ml(水润快感)</v>
          </cell>
          <cell r="H3319" t="str">
            <v>支</v>
          </cell>
          <cell r="I3319" t="str">
            <v>武汉杰士邦卫生用品有限公司</v>
          </cell>
        </row>
        <row r="3320">
          <cell r="D3320">
            <v>199146</v>
          </cell>
          <cell r="E3320" t="str">
            <v>杰士邦天然胶乳橡胶避孕套</v>
          </cell>
          <cell r="F3320" t="str">
            <v/>
          </cell>
          <cell r="G3320" t="str">
            <v>3只（零感.至薄至润003）</v>
          </cell>
          <cell r="H3320" t="str">
            <v>盒</v>
          </cell>
          <cell r="I3320" t="str">
            <v>SURETEX LIMITED（泰国）</v>
          </cell>
        </row>
        <row r="3321">
          <cell r="D3321">
            <v>151914</v>
          </cell>
          <cell r="E3321" t="str">
            <v>三金西瓜霜牙膏</v>
          </cell>
          <cell r="F3321" t="str">
            <v/>
          </cell>
          <cell r="G3321" t="str">
            <v>80g（清新绿茶香型）</v>
          </cell>
          <cell r="H3321" t="str">
            <v>支</v>
          </cell>
          <cell r="I3321" t="str">
            <v>桂林三金日化健康产业有限公司</v>
          </cell>
        </row>
        <row r="3322">
          <cell r="D3322">
            <v>192199</v>
          </cell>
          <cell r="E3322" t="str">
            <v>天然胶乳橡胶避孕套</v>
          </cell>
          <cell r="F3322" t="str">
            <v/>
          </cell>
          <cell r="G3322" t="str">
            <v>2只（超凡持久）</v>
          </cell>
          <cell r="H3322" t="str">
            <v>盒</v>
          </cell>
          <cell r="I3322" t="str">
            <v>雷蒙德健康护理有限公司</v>
          </cell>
        </row>
        <row r="3323">
          <cell r="D3323">
            <v>192200</v>
          </cell>
          <cell r="E3323" t="str">
            <v>天然胶乳橡胶避孕套</v>
          </cell>
          <cell r="F3323" t="str">
            <v/>
          </cell>
          <cell r="G3323" t="str">
            <v>10只（黄金持久）</v>
          </cell>
          <cell r="H3323" t="str">
            <v>盒</v>
          </cell>
          <cell r="I3323" t="str">
            <v>雷蒙德健康护理有限公司</v>
          </cell>
        </row>
        <row r="3324">
          <cell r="D3324">
            <v>87001</v>
          </cell>
          <cell r="E3324" t="str">
            <v>同仁堂美白润肤面贴膜</v>
          </cell>
          <cell r="F3324" t="str">
            <v/>
          </cell>
          <cell r="G3324" t="str">
            <v>30gx5片</v>
          </cell>
          <cell r="H3324" t="str">
            <v>盒</v>
          </cell>
          <cell r="I3324" t="str">
            <v>北京同仁堂麦尔海生物技术有限公司</v>
          </cell>
        </row>
        <row r="3325">
          <cell r="D3325">
            <v>188637</v>
          </cell>
          <cell r="E3325" t="str">
            <v>同仁堂祛斑霜（晚间修护型）</v>
          </cell>
          <cell r="F3325" t="str">
            <v/>
          </cell>
          <cell r="G3325" t="str">
            <v>30g</v>
          </cell>
          <cell r="H3325" t="str">
            <v>盒</v>
          </cell>
          <cell r="I3325" t="str">
            <v>北京同仁堂麦尔海生物技术有限公司</v>
          </cell>
        </row>
        <row r="3326">
          <cell r="D3326">
            <v>188638</v>
          </cell>
          <cell r="E3326" t="str">
            <v>同仁堂祛斑润肤霜</v>
          </cell>
          <cell r="F3326" t="str">
            <v/>
          </cell>
          <cell r="G3326" t="str">
            <v>30g</v>
          </cell>
          <cell r="H3326" t="str">
            <v>盒</v>
          </cell>
          <cell r="I3326" t="str">
            <v>北京同仁堂麦尔海生物技术有限公司</v>
          </cell>
        </row>
        <row r="3327">
          <cell r="D3327">
            <v>233</v>
          </cell>
          <cell r="E3327" t="str">
            <v>颠茄磺苄啶片(泻痢停片)</v>
          </cell>
          <cell r="F3327" t="str">
            <v/>
          </cell>
          <cell r="G3327" t="str">
            <v>0.488gx10片</v>
          </cell>
          <cell r="H3327" t="str">
            <v>瓶</v>
          </cell>
          <cell r="I3327" t="str">
            <v>哈药集团制药六厂</v>
          </cell>
        </row>
        <row r="3328">
          <cell r="D3328">
            <v>990</v>
          </cell>
          <cell r="E3328" t="str">
            <v>盐酸环丙沙星乳膏</v>
          </cell>
          <cell r="F3328" t="str">
            <v/>
          </cell>
          <cell r="G3328" t="str">
            <v>10g：30mg</v>
          </cell>
          <cell r="H3328" t="str">
            <v>支</v>
          </cell>
          <cell r="I3328" t="str">
            <v>广州白云山制药股份有限公司白云山何济公制药厂</v>
          </cell>
        </row>
        <row r="3329">
          <cell r="D3329">
            <v>1231</v>
          </cell>
          <cell r="E3329" t="str">
            <v>乙肝扶正胶囊</v>
          </cell>
          <cell r="F3329" t="str">
            <v/>
          </cell>
          <cell r="G3329" t="str">
            <v>0.25gx12粒x4板</v>
          </cell>
          <cell r="H3329" t="str">
            <v>盒</v>
          </cell>
          <cell r="I3329" t="str">
            <v>重庆东方药业股份有限公司</v>
          </cell>
        </row>
        <row r="3330">
          <cell r="D3330">
            <v>2451</v>
          </cell>
          <cell r="E3330" t="str">
            <v>盐酸雷尼替丁胶囊</v>
          </cell>
          <cell r="F3330" t="str">
            <v/>
          </cell>
          <cell r="G3330" t="str">
            <v>0.15gx30粒</v>
          </cell>
          <cell r="H3330" t="str">
            <v>盒</v>
          </cell>
          <cell r="I3330" t="str">
            <v>江西汇仁药业股份有限公司(原江西汇仁药业有限公司)</v>
          </cell>
        </row>
        <row r="3331">
          <cell r="D3331">
            <v>2805</v>
          </cell>
          <cell r="E3331" t="str">
            <v>制霉菌素阴道泡腾片(米可定)</v>
          </cell>
          <cell r="F3331" t="str">
            <v/>
          </cell>
          <cell r="G3331" t="str">
            <v>10万Ux14片</v>
          </cell>
          <cell r="H3331" t="str">
            <v>盒</v>
          </cell>
          <cell r="I3331" t="str">
            <v>上海施贵宝制药有限公司</v>
          </cell>
        </row>
        <row r="3332">
          <cell r="D3332">
            <v>16672</v>
          </cell>
          <cell r="E3332" t="str">
            <v>酚氨咖敏(克感敏片)</v>
          </cell>
          <cell r="F3332" t="str">
            <v/>
          </cell>
          <cell r="G3332" t="str">
            <v>100片</v>
          </cell>
          <cell r="H3332" t="str">
            <v>瓶</v>
          </cell>
          <cell r="I3332" t="str">
            <v>重庆和平制药有限公司</v>
          </cell>
        </row>
        <row r="3333">
          <cell r="D3333">
            <v>18516</v>
          </cell>
          <cell r="E3333" t="str">
            <v>抗病毒片</v>
          </cell>
          <cell r="F3333" t="str">
            <v/>
          </cell>
          <cell r="G3333" t="str">
            <v>0.55gx12片x2板</v>
          </cell>
          <cell r="H3333" t="str">
            <v>盒</v>
          </cell>
          <cell r="I3333" t="str">
            <v>四川光大制药有限公司</v>
          </cell>
        </row>
        <row r="3334">
          <cell r="D3334">
            <v>21784</v>
          </cell>
          <cell r="E3334" t="str">
            <v>再造生血片</v>
          </cell>
          <cell r="F3334" t="str">
            <v/>
          </cell>
          <cell r="G3334" t="str">
            <v>0.38gx12片x4板（薄膜衣）</v>
          </cell>
          <cell r="H3334" t="str">
            <v>盒</v>
          </cell>
          <cell r="I3334" t="str">
            <v>辽源誉隆亚东药业有限责任公司</v>
          </cell>
        </row>
        <row r="3335">
          <cell r="D3335">
            <v>26005</v>
          </cell>
          <cell r="E3335" t="str">
            <v>脱脂纱布口罩</v>
          </cell>
          <cell r="F3335" t="str">
            <v/>
          </cell>
          <cell r="G3335" t="str">
            <v>14cmx18cmx12层</v>
          </cell>
          <cell r="H3335" t="str">
            <v>个</v>
          </cell>
          <cell r="I3335" t="str">
            <v>四川蓉康世圣药业有限责任公司</v>
          </cell>
        </row>
        <row r="3336">
          <cell r="D3336">
            <v>26237</v>
          </cell>
          <cell r="E3336" t="str">
            <v>抗感灵片</v>
          </cell>
          <cell r="F3336" t="str">
            <v/>
          </cell>
          <cell r="G3336" t="str">
            <v>12片x2板(糖衣片)</v>
          </cell>
          <cell r="H3336" t="str">
            <v>盒</v>
          </cell>
          <cell r="I3336" t="str">
            <v>云南永孜堂制药有限公司</v>
          </cell>
        </row>
        <row r="3337">
          <cell r="D3337">
            <v>31137</v>
          </cell>
          <cell r="E3337" t="str">
            <v>庆大霉素普鲁卡因维B12颗粒</v>
          </cell>
          <cell r="F3337" t="str">
            <v/>
          </cell>
          <cell r="G3337" t="str">
            <v>5gx20袋</v>
          </cell>
          <cell r="H3337" t="str">
            <v>盒</v>
          </cell>
          <cell r="I3337" t="str">
            <v>上海华源长富药业集团旌德制药有限公司</v>
          </cell>
        </row>
        <row r="3338">
          <cell r="D3338">
            <v>31146</v>
          </cell>
          <cell r="E3338" t="str">
            <v>通脉降脂片</v>
          </cell>
          <cell r="F3338" t="str">
            <v/>
          </cell>
          <cell r="G3338" t="str">
            <v>0.3gx72片(薄膜衣)</v>
          </cell>
          <cell r="H3338" t="str">
            <v>盒</v>
          </cell>
          <cell r="I3338" t="str">
            <v>江西省芙蓉堂药业股份有限公司(原江西省芙蓉药业有限公司)</v>
          </cell>
        </row>
        <row r="3339">
          <cell r="D3339">
            <v>33588</v>
          </cell>
          <cell r="E3339" t="str">
            <v>乙酰半胱氨酸颗粒</v>
          </cell>
          <cell r="F3339" t="str">
            <v/>
          </cell>
          <cell r="G3339" t="str">
            <v>0.2gx10袋</v>
          </cell>
          <cell r="H3339" t="str">
            <v>盒</v>
          </cell>
          <cell r="I3339" t="str">
            <v>广东百澳药业有限公司</v>
          </cell>
        </row>
        <row r="3340">
          <cell r="D3340">
            <v>43764</v>
          </cell>
          <cell r="E3340" t="str">
            <v>妇血康颗粒</v>
          </cell>
          <cell r="F3340" t="str">
            <v/>
          </cell>
          <cell r="G3340" t="str">
            <v>3gx12袋(无糖)</v>
          </cell>
          <cell r="H3340" t="str">
            <v>盒</v>
          </cell>
          <cell r="I3340" t="str">
            <v>广西桂西制药有限公司</v>
          </cell>
        </row>
        <row r="3341">
          <cell r="D3341">
            <v>53956</v>
          </cell>
          <cell r="E3341" t="str">
            <v>来氟米特(妥抒)</v>
          </cell>
          <cell r="F3341" t="str">
            <v/>
          </cell>
          <cell r="G3341" t="str">
            <v>10mg×10片×1板</v>
          </cell>
          <cell r="H3341" t="str">
            <v>盒</v>
          </cell>
          <cell r="I3341" t="str">
            <v>福建汇天生物药业有限公司</v>
          </cell>
        </row>
        <row r="3342">
          <cell r="D3342">
            <v>63416</v>
          </cell>
          <cell r="E3342" t="str">
            <v>复方黄藤洗液</v>
          </cell>
          <cell r="F3342" t="str">
            <v/>
          </cell>
          <cell r="G3342" t="str">
            <v>150ml(内附冲洗器）</v>
          </cell>
          <cell r="H3342" t="str">
            <v>瓶</v>
          </cell>
          <cell r="I3342" t="str">
            <v>广西德联制药有限公司</v>
          </cell>
        </row>
        <row r="3343">
          <cell r="D3343">
            <v>74392</v>
          </cell>
          <cell r="E3343" t="str">
            <v>片仔癀清痘洁肤乳</v>
          </cell>
          <cell r="F3343" t="str">
            <v/>
          </cell>
          <cell r="G3343" t="str">
            <v>100ml</v>
          </cell>
          <cell r="H3343" t="str">
            <v>瓶</v>
          </cell>
          <cell r="I3343" t="str">
            <v>科丝美诗(中国)化妆品有限公司</v>
          </cell>
        </row>
        <row r="3344">
          <cell r="D3344">
            <v>135179</v>
          </cell>
          <cell r="E3344" t="str">
            <v>黄芪生脉饮</v>
          </cell>
          <cell r="F3344" t="str">
            <v/>
          </cell>
          <cell r="G3344" t="str">
            <v>10mlx10支(无糖型)</v>
          </cell>
          <cell r="H3344" t="str">
            <v>盒</v>
          </cell>
          <cell r="I3344" t="str">
            <v>江西南昌济生制药厂</v>
          </cell>
        </row>
        <row r="3345">
          <cell r="D3345">
            <v>136528</v>
          </cell>
          <cell r="E3345" t="str">
            <v>内消瘰疬丸</v>
          </cell>
          <cell r="F3345" t="str">
            <v/>
          </cell>
          <cell r="G3345" t="str">
            <v>48粒x2板</v>
          </cell>
          <cell r="H3345" t="str">
            <v>盒</v>
          </cell>
          <cell r="I3345" t="str">
            <v>兰州太宝制药有限公司</v>
          </cell>
        </row>
        <row r="3346">
          <cell r="D3346">
            <v>160638</v>
          </cell>
          <cell r="E3346" t="str">
            <v>复方感冒灵片</v>
          </cell>
          <cell r="F3346" t="str">
            <v/>
          </cell>
          <cell r="G3346" t="str">
            <v>0.23gx60片(薄膜衣)</v>
          </cell>
          <cell r="H3346" t="str">
            <v>瓶</v>
          </cell>
          <cell r="I3346" t="str">
            <v>广东一力集团制药股份有限公司(广东一力集团制药有限公司)</v>
          </cell>
        </row>
        <row r="3347">
          <cell r="D3347">
            <v>161803</v>
          </cell>
          <cell r="E3347" t="str">
            <v>单方耳冰糖银耳汤块</v>
          </cell>
          <cell r="F3347" t="str">
            <v/>
          </cell>
          <cell r="G3347" t="str">
            <v>21gx5枚</v>
          </cell>
          <cell r="H3347" t="str">
            <v>盒</v>
          </cell>
          <cell r="I3347" t="str">
            <v>通江古林银耳有限公司</v>
          </cell>
        </row>
        <row r="3348">
          <cell r="D3348">
            <v>161836</v>
          </cell>
          <cell r="E3348" t="str">
            <v>银耳汤</v>
          </cell>
          <cell r="F3348" t="str">
            <v/>
          </cell>
          <cell r="G3348" t="str">
            <v>8gx10枚</v>
          </cell>
          <cell r="H3348" t="str">
            <v>盒</v>
          </cell>
          <cell r="I3348" t="str">
            <v>通江古林银耳有限公司</v>
          </cell>
        </row>
        <row r="3349">
          <cell r="D3349">
            <v>165275</v>
          </cell>
          <cell r="E3349" t="str">
            <v>厄贝沙坦片</v>
          </cell>
          <cell r="F3349" t="str">
            <v>安来</v>
          </cell>
          <cell r="G3349" t="str">
            <v>75mgx42片</v>
          </cell>
          <cell r="H3349" t="str">
            <v>盒</v>
          </cell>
          <cell r="I3349" t="str">
            <v>浙江华海药业股份有限公司</v>
          </cell>
        </row>
        <row r="3350">
          <cell r="D3350">
            <v>170021</v>
          </cell>
          <cell r="E3350" t="str">
            <v>阿奇霉素片</v>
          </cell>
          <cell r="F3350" t="str">
            <v/>
          </cell>
          <cell r="G3350" t="str">
            <v>0.25gx6片</v>
          </cell>
          <cell r="H3350" t="str">
            <v>盒</v>
          </cell>
          <cell r="I3350" t="str">
            <v>浙江华润三九众益制药有限公司(浙江众益制药有限公司)</v>
          </cell>
        </row>
        <row r="3351">
          <cell r="D3351">
            <v>173029</v>
          </cell>
          <cell r="E3351" t="str">
            <v>色甘酸钠滴眼液</v>
          </cell>
          <cell r="F3351" t="str">
            <v/>
          </cell>
          <cell r="G3351" t="str">
            <v>0.8ml;0.32gx10支</v>
          </cell>
          <cell r="H3351" t="str">
            <v>盒</v>
          </cell>
          <cell r="I3351" t="str">
            <v>湖北远大天天明制药有限公司</v>
          </cell>
        </row>
        <row r="3352">
          <cell r="D3352">
            <v>173298</v>
          </cell>
          <cell r="E3352" t="str">
            <v>医用降温贴</v>
          </cell>
          <cell r="F3352" t="str">
            <v/>
          </cell>
          <cell r="G3352" t="str">
            <v>40mmx110mmx1贴X4贴RT40110</v>
          </cell>
          <cell r="H3352" t="str">
            <v>盒</v>
          </cell>
          <cell r="I3352" t="str">
            <v>东莞市协和医疗器械科技有限公司</v>
          </cell>
        </row>
        <row r="3353">
          <cell r="D3353">
            <v>179902</v>
          </cell>
          <cell r="E3353" t="str">
            <v>金丝皇菊</v>
          </cell>
          <cell r="F3353" t="str">
            <v/>
          </cell>
          <cell r="G3353" t="str">
            <v>20g</v>
          </cell>
          <cell r="H3353" t="str">
            <v>瓶</v>
          </cell>
          <cell r="I3353" t="str">
            <v>江西宏洁中药饮片有限公司</v>
          </cell>
        </row>
        <row r="3354">
          <cell r="D3354">
            <v>184599</v>
          </cell>
          <cell r="E3354" t="str">
            <v>感冒退热颗粒</v>
          </cell>
          <cell r="F3354" t="str">
            <v/>
          </cell>
          <cell r="G3354" t="str">
            <v>4.5gx12袋（无蔗糖）</v>
          </cell>
          <cell r="H3354" t="str">
            <v>盒</v>
          </cell>
          <cell r="I3354" t="str">
            <v>广东新峰药业股份有限公司(原:广东省博罗先锋药业)</v>
          </cell>
        </row>
        <row r="3355">
          <cell r="D3355">
            <v>2466</v>
          </cell>
          <cell r="E3355" t="str">
            <v>痔根断片</v>
          </cell>
          <cell r="F3355" t="str">
            <v/>
          </cell>
          <cell r="G3355" t="str">
            <v>265mgx20片x4板</v>
          </cell>
          <cell r="H3355" t="str">
            <v>盒</v>
          </cell>
          <cell r="I3355" t="str">
            <v>德国汉堡爱活大药厂</v>
          </cell>
        </row>
        <row r="3356">
          <cell r="D3356">
            <v>28894</v>
          </cell>
          <cell r="E3356" t="str">
            <v>接骨七厘片</v>
          </cell>
          <cell r="F3356" t="str">
            <v/>
          </cell>
          <cell r="G3356" t="str">
            <v>0.3gx60片（薄膜衣）</v>
          </cell>
          <cell r="H3356" t="str">
            <v>盒</v>
          </cell>
          <cell r="I3356" t="str">
            <v>湖南金沙药业股份有限公司</v>
          </cell>
        </row>
        <row r="3357">
          <cell r="D3357">
            <v>49016</v>
          </cell>
          <cell r="E3357" t="str">
            <v>喉舒宁片</v>
          </cell>
          <cell r="F3357" t="str">
            <v/>
          </cell>
          <cell r="G3357" t="str">
            <v>24片(糖衣)</v>
          </cell>
          <cell r="H3357" t="str">
            <v>盒</v>
          </cell>
          <cell r="I3357" t="str">
            <v>广东省罗浮山白鹤制药厂</v>
          </cell>
        </row>
        <row r="3358">
          <cell r="D3358">
            <v>66731</v>
          </cell>
          <cell r="E3358" t="str">
            <v>依托芬那酯凝胶</v>
          </cell>
          <cell r="F3358" t="str">
            <v/>
          </cell>
          <cell r="G3358" t="str">
            <v>20g:2g</v>
          </cell>
          <cell r="H3358" t="str">
            <v>支
</v>
          </cell>
          <cell r="I3358" t="str">
            <v>澳美制药厂</v>
          </cell>
        </row>
        <row r="3359">
          <cell r="D3359">
            <v>135230</v>
          </cell>
          <cell r="E3359" t="str">
            <v>蜂胶牙痛酊</v>
          </cell>
          <cell r="F3359" t="str">
            <v/>
          </cell>
          <cell r="G3359" t="str">
            <v>5ml</v>
          </cell>
          <cell r="H3359" t="str">
            <v>盒</v>
          </cell>
          <cell r="I3359" t="str">
            <v>福元药业有限公司（福元药业股份有限公司）</v>
          </cell>
        </row>
        <row r="3360">
          <cell r="D3360">
            <v>136390</v>
          </cell>
          <cell r="E3360" t="str">
            <v>季德胜蛇药片</v>
          </cell>
          <cell r="F3360" t="str">
            <v/>
          </cell>
          <cell r="G3360" t="str">
            <v>0.4gx15片x4板</v>
          </cell>
          <cell r="H3360" t="str">
            <v>盒</v>
          </cell>
          <cell r="I3360" t="str">
            <v>南通精华制药有限公司</v>
          </cell>
        </row>
        <row r="3361">
          <cell r="D3361">
            <v>152579</v>
          </cell>
          <cell r="E3361" t="str">
            <v>胆舒软胶囊</v>
          </cell>
          <cell r="F3361" t="str">
            <v/>
          </cell>
          <cell r="G3361" t="str">
            <v>0.4gx24粒</v>
          </cell>
          <cell r="H3361" t="str">
            <v>瓶</v>
          </cell>
          <cell r="I3361" t="str">
            <v>四川光大制药有限公司</v>
          </cell>
        </row>
        <row r="3362">
          <cell r="D3362">
            <v>144236</v>
          </cell>
          <cell r="E3362" t="str">
            <v>氨咖黄敏口服溶液</v>
          </cell>
          <cell r="F3362" t="str">
            <v/>
          </cell>
          <cell r="G3362" t="str">
            <v>10mlx10支</v>
          </cell>
          <cell r="H3362" t="str">
            <v>盒</v>
          </cell>
          <cell r="I3362" t="str">
            <v>江西和盈药业有限公司</v>
          </cell>
        </row>
        <row r="3363">
          <cell r="D3363">
            <v>203280</v>
          </cell>
          <cell r="E3363" t="str">
            <v>特殊医学用途婴儿配方粉乳蛋白部分水解配方</v>
          </cell>
          <cell r="F3363" t="str">
            <v>亲舒</v>
          </cell>
          <cell r="G3363" t="str">
            <v>400g</v>
          </cell>
          <cell r="H3363" t="str">
            <v>罐</v>
          </cell>
          <cell r="I3363" t="str">
            <v>Mead Johnson B.V.</v>
          </cell>
        </row>
        <row r="3364">
          <cell r="D3364">
            <v>203281</v>
          </cell>
          <cell r="E3364" t="str">
            <v>特殊医学用途婴儿配方粉乳蛋白部分水解配方</v>
          </cell>
          <cell r="F3364" t="str">
            <v>亲舒</v>
          </cell>
          <cell r="G3364" t="str">
            <v>850g</v>
          </cell>
          <cell r="H3364" t="str">
            <v>罐</v>
          </cell>
          <cell r="I3364" t="str">
            <v>Mead Johnson B.V.</v>
          </cell>
        </row>
        <row r="3365">
          <cell r="D3365">
            <v>203283</v>
          </cell>
          <cell r="E3365" t="str">
            <v>特殊医学用途婴儿配方粉无乳糖配方</v>
          </cell>
          <cell r="F3365" t="str">
            <v/>
          </cell>
          <cell r="G3365" t="str">
            <v>400g</v>
          </cell>
          <cell r="H3365" t="str">
            <v>罐</v>
          </cell>
          <cell r="I3365" t="str">
            <v>Mead Johnson B.V.</v>
          </cell>
        </row>
        <row r="3366">
          <cell r="D3366">
            <v>203286</v>
          </cell>
          <cell r="E3366" t="str">
            <v>特殊医学用途婴儿配方粉早产/低出生体重婴儿配方</v>
          </cell>
          <cell r="F3366" t="str">
            <v>安婴宝</v>
          </cell>
          <cell r="G3366" t="str">
            <v>400g</v>
          </cell>
          <cell r="H3366" t="str">
            <v>罐</v>
          </cell>
          <cell r="I3366" t="str">
            <v>Mead Johnson B.V.</v>
          </cell>
        </row>
        <row r="3367">
          <cell r="D3367">
            <v>175132</v>
          </cell>
          <cell r="E3367" t="str">
            <v>阿道夫防脱育发洗发水</v>
          </cell>
          <cell r="F3367" t="str">
            <v/>
          </cell>
          <cell r="G3367" t="str">
            <v>500g</v>
          </cell>
          <cell r="H3367" t="str">
            <v>瓶</v>
          </cell>
          <cell r="I3367" t="str">
            <v>广州澳谷生物科技有限公司</v>
          </cell>
        </row>
        <row r="3368">
          <cell r="D3368">
            <v>175134</v>
          </cell>
          <cell r="E3368" t="str">
            <v>阿道夫人参自然洗发水</v>
          </cell>
          <cell r="F3368" t="str">
            <v/>
          </cell>
          <cell r="G3368" t="str">
            <v>500g（控油清爽）</v>
          </cell>
          <cell r="H3368" t="str">
            <v>瓶</v>
          </cell>
          <cell r="I3368" t="str">
            <v>广州德谷个人护理用品有限公司</v>
          </cell>
        </row>
        <row r="3369">
          <cell r="D3369">
            <v>175135</v>
          </cell>
          <cell r="E3369" t="str">
            <v>阿道夫人参自然护发素</v>
          </cell>
          <cell r="F3369" t="str">
            <v/>
          </cell>
          <cell r="G3369" t="str">
            <v>300g（五项专研</v>
          </cell>
          <cell r="H3369" t="str">
            <v>瓶</v>
          </cell>
          <cell r="I3369" t="str">
            <v>广州德谷个人护理用品有限公司</v>
          </cell>
        </row>
        <row r="3370">
          <cell r="D3370">
            <v>175136</v>
          </cell>
          <cell r="E3370" t="str">
            <v>阿道夫人参自然洗发水</v>
          </cell>
          <cell r="F3370" t="str">
            <v/>
          </cell>
          <cell r="G3370" t="str">
            <v>500g（祛屑止痒）</v>
          </cell>
          <cell r="H3370" t="str">
            <v>瓶</v>
          </cell>
          <cell r="I3370" t="str">
            <v>广州德谷个人护理用品有限公司</v>
          </cell>
        </row>
        <row r="3371">
          <cell r="D3371">
            <v>175137</v>
          </cell>
          <cell r="E3371" t="str">
            <v>阿道夫人参自然沐浴液</v>
          </cell>
          <cell r="F3371" t="str">
            <v/>
          </cell>
          <cell r="G3371" t="str">
            <v>500g（参意盎然）</v>
          </cell>
          <cell r="H3371" t="str">
            <v>瓶</v>
          </cell>
          <cell r="I3371" t="str">
            <v>广州德谷个人护理用品有限公司</v>
          </cell>
        </row>
        <row r="3372">
          <cell r="D3372">
            <v>175435</v>
          </cell>
          <cell r="E3372" t="str">
            <v>婴儿天然草本舒缓洗发沐浴露</v>
          </cell>
          <cell r="F3372" t="str">
            <v/>
          </cell>
          <cell r="G3372" t="str">
            <v>300ml</v>
          </cell>
          <cell r="H3372" t="str">
            <v>瓶</v>
          </cell>
          <cell r="I3372" t="str">
            <v>福建省梦娇兰日用化学品有限公司</v>
          </cell>
        </row>
        <row r="3373">
          <cell r="D3373">
            <v>178027</v>
          </cell>
          <cell r="E3373" t="str">
            <v>阿道夫精油洗护丝滑组合</v>
          </cell>
          <cell r="F3373" t="str">
            <v/>
          </cell>
          <cell r="G3373" t="str">
            <v>轻柔丝滑洗发乳液800g植萃精华护发乳液500g精油沐浴原液（魅力经典)500g</v>
          </cell>
          <cell r="H3373" t="str">
            <v>盒</v>
          </cell>
          <cell r="I3373" t="str">
            <v>广州德谷个人护理用品有限公司</v>
          </cell>
        </row>
        <row r="3374">
          <cell r="D3374">
            <v>178721</v>
          </cell>
          <cell r="E3374" t="str">
            <v>阿道夫人参自然护发素</v>
          </cell>
          <cell r="F3374" t="str">
            <v/>
          </cell>
          <cell r="G3374" t="str">
            <v>500g（五项专研）</v>
          </cell>
          <cell r="H3374" t="str">
            <v>瓶</v>
          </cell>
          <cell r="I3374" t="str">
            <v>广州德谷个人护理用品有限公司</v>
          </cell>
        </row>
        <row r="3375">
          <cell r="D3375">
            <v>188697</v>
          </cell>
          <cell r="E3375" t="str">
            <v>皮肤保湿修护敷料</v>
          </cell>
          <cell r="F3375" t="str">
            <v/>
          </cell>
          <cell r="G3375" t="str">
            <v>SMRD-04(P) 150ml</v>
          </cell>
          <cell r="H3375" t="str">
            <v>瓶</v>
          </cell>
          <cell r="I3375" t="str">
            <v>陕西佰傲再生医学有限公司</v>
          </cell>
        </row>
        <row r="3376">
          <cell r="D3376">
            <v>10431</v>
          </cell>
          <cell r="E3376" t="str">
            <v>酞丁安搽剂</v>
          </cell>
          <cell r="F3376" t="str">
            <v/>
          </cell>
          <cell r="G3376" t="str">
            <v>0.5%10ml</v>
          </cell>
          <cell r="H3376" t="str">
            <v>支</v>
          </cell>
          <cell r="I3376" t="str">
            <v>北京华素制药股份有限公司(原：北京四环医药)</v>
          </cell>
        </row>
        <row r="3377">
          <cell r="D3377">
            <v>13938</v>
          </cell>
          <cell r="E3377" t="str">
            <v>前列回春胶囊</v>
          </cell>
          <cell r="F3377" t="str">
            <v/>
          </cell>
          <cell r="G3377" t="str">
            <v>0.3gx30粒</v>
          </cell>
          <cell r="H3377" t="str">
            <v>盒</v>
          </cell>
          <cell r="I3377" t="str">
            <v>吉林双星药业有限公司(原:长白双星药业有限责任公司)</v>
          </cell>
        </row>
        <row r="3378">
          <cell r="D3378">
            <v>14000</v>
          </cell>
          <cell r="E3378" t="str">
            <v>吲哒帕胺胶囊(美利巴)</v>
          </cell>
          <cell r="F3378" t="str">
            <v/>
          </cell>
          <cell r="G3378" t="str">
            <v>2.5mgx50粒</v>
          </cell>
          <cell r="H3378" t="str">
            <v>盒</v>
          </cell>
          <cell r="I3378" t="str">
            <v>意大利利沙大药厂</v>
          </cell>
        </row>
        <row r="3379">
          <cell r="D3379">
            <v>39507</v>
          </cell>
          <cell r="E3379" t="str">
            <v>盐酸帕罗西汀片(乐友)</v>
          </cell>
          <cell r="F3379" t="str">
            <v/>
          </cell>
          <cell r="G3379" t="str">
            <v>20mgx14片</v>
          </cell>
          <cell r="H3379" t="str">
            <v>盒</v>
          </cell>
          <cell r="I3379" t="str">
            <v>浙江华海药业股份有限公司</v>
          </cell>
        </row>
        <row r="3380">
          <cell r="D3380">
            <v>42906</v>
          </cell>
          <cell r="E3380" t="str">
            <v>羟基脲片</v>
          </cell>
          <cell r="F3380" t="str">
            <v/>
          </cell>
          <cell r="G3380" t="str">
            <v>0.5gx100片</v>
          </cell>
          <cell r="H3380" t="str">
            <v>瓶</v>
          </cell>
          <cell r="I3380" t="str">
            <v>齐鲁制药有限公司</v>
          </cell>
        </row>
        <row r="3381">
          <cell r="D3381">
            <v>88883</v>
          </cell>
          <cell r="E3381" t="str">
            <v>威麦宁胶囊</v>
          </cell>
          <cell r="F3381" t="str">
            <v/>
          </cell>
          <cell r="G3381" t="str">
            <v>0.4gx60粒
</v>
          </cell>
          <cell r="H3381" t="str">
            <v>盒</v>
          </cell>
          <cell r="I3381" t="str">
            <v>华颐药业有限公司</v>
          </cell>
        </row>
        <row r="3382">
          <cell r="D3382">
            <v>92207</v>
          </cell>
          <cell r="E3382" t="str">
            <v>复合肽营养饮品（II型初元）</v>
          </cell>
          <cell r="F3382" t="str">
            <v/>
          </cell>
          <cell r="G3382" t="str">
            <v>100mlx8瓶</v>
          </cell>
          <cell r="H3382" t="str">
            <v>盒</v>
          </cell>
          <cell r="I3382" t="str">
            <v>江中药业股份有限公司</v>
          </cell>
        </row>
        <row r="3383">
          <cell r="D3383">
            <v>104618</v>
          </cell>
          <cell r="E3383" t="str">
            <v>心舒宝胶囊</v>
          </cell>
          <cell r="F3383" t="str">
            <v/>
          </cell>
          <cell r="G3383" t="str">
            <v>0.5gx20粒</v>
          </cell>
          <cell r="H3383" t="str">
            <v>盒</v>
          </cell>
          <cell r="I3383" t="str">
            <v>黑龙江天翼药业有限公司(原:黑龙江北兴制药有限公司)</v>
          </cell>
        </row>
        <row r="3384">
          <cell r="D3384">
            <v>115143</v>
          </cell>
          <cell r="E3384" t="str">
            <v>肾衰宁片</v>
          </cell>
          <cell r="F3384" t="str">
            <v/>
          </cell>
          <cell r="G3384" t="str">
            <v>0.43gx36片</v>
          </cell>
          <cell r="H3384" t="str">
            <v>盒</v>
          </cell>
          <cell r="I3384" t="str">
            <v>秦皇岛市山海关药业有限责任公司(原:秦皇岛山海关药厂</v>
          </cell>
        </row>
        <row r="3385">
          <cell r="D3385">
            <v>120545</v>
          </cell>
          <cell r="E3385" t="str">
            <v>美洛昔康片</v>
          </cell>
          <cell r="F3385" t="str">
            <v/>
          </cell>
          <cell r="G3385" t="str">
            <v>7.5mgx12片</v>
          </cell>
          <cell r="H3385" t="str">
            <v>盒</v>
          </cell>
          <cell r="I3385" t="str">
            <v>宁夏康亚药业有限公司</v>
          </cell>
        </row>
        <row r="3386">
          <cell r="D3386">
            <v>121759</v>
          </cell>
          <cell r="E3386" t="str">
            <v>硫酸氨基葡萄糖胶囊</v>
          </cell>
          <cell r="F3386" t="str">
            <v/>
          </cell>
          <cell r="G3386" t="str">
            <v>0.314g(0.25g)x12粒x2板</v>
          </cell>
          <cell r="H3386" t="str">
            <v>盒</v>
          </cell>
          <cell r="I3386" t="str">
            <v>海正辉瑞制药有限公司（原浙江海正药业股份有限公司）</v>
          </cell>
        </row>
        <row r="3387">
          <cell r="D3387">
            <v>130104</v>
          </cell>
          <cell r="E3387" t="str">
            <v>葛兰心宁软胶囊</v>
          </cell>
          <cell r="F3387" t="str">
            <v/>
          </cell>
          <cell r="G3387" t="str">
            <v>0.58gx24粒</v>
          </cell>
          <cell r="H3387" t="str">
            <v>盒</v>
          </cell>
          <cell r="I3387" t="str">
            <v>西安千禾药业有限责任公司</v>
          </cell>
        </row>
        <row r="3388">
          <cell r="D3388">
            <v>135244</v>
          </cell>
          <cell r="E3388" t="str">
            <v>恩替卡韦胶囊</v>
          </cell>
          <cell r="F3388" t="str">
            <v/>
          </cell>
          <cell r="G3388" t="str">
            <v>0.5mgx7粒</v>
          </cell>
          <cell r="H3388" t="str">
            <v>盒</v>
          </cell>
          <cell r="I3388" t="str">
            <v>南京正大天晴制药有限公司</v>
          </cell>
        </row>
        <row r="3389">
          <cell r="D3389">
            <v>152788</v>
          </cell>
          <cell r="E3389" t="str">
            <v>氯喹那多-普罗雌烯阴道片（可宝净）</v>
          </cell>
          <cell r="F3389" t="str">
            <v/>
          </cell>
          <cell r="G3389" t="str">
            <v>6片</v>
          </cell>
          <cell r="H3389" t="str">
            <v>盒</v>
          </cell>
          <cell r="I3389" t="str">
            <v>Laboratoires THERAMEX(摩纳哥)</v>
          </cell>
        </row>
        <row r="3390">
          <cell r="D3390">
            <v>152868</v>
          </cell>
          <cell r="E3390" t="str">
            <v>苄达赖氨酸滴眼液</v>
          </cell>
          <cell r="F3390" t="str">
            <v/>
          </cell>
          <cell r="G3390" t="str">
            <v>5mL（8mL:40mg）</v>
          </cell>
          <cell r="H3390" t="str">
            <v>瓶</v>
          </cell>
          <cell r="I3390" t="str">
            <v>河北医科大学制药厂</v>
          </cell>
        </row>
        <row r="3391">
          <cell r="D3391">
            <v>156065</v>
          </cell>
          <cell r="E3391" t="str">
            <v>乌苯美司胶囊</v>
          </cell>
          <cell r="F3391" t="str">
            <v/>
          </cell>
          <cell r="G3391" t="str">
            <v>10mgx9粒</v>
          </cell>
          <cell r="H3391" t="str">
            <v>盒</v>
          </cell>
          <cell r="I3391" t="str">
            <v>成都苑东生物制药股份有限公司（原成都苑东药业有限公司）</v>
          </cell>
        </row>
        <row r="3392">
          <cell r="D3392">
            <v>156607</v>
          </cell>
          <cell r="E3392" t="str">
            <v>疏风定痛丸</v>
          </cell>
          <cell r="F3392" t="str">
            <v/>
          </cell>
          <cell r="G3392" t="str">
            <v>6gx10丸</v>
          </cell>
          <cell r="H3392" t="str">
            <v>盒</v>
          </cell>
          <cell r="I3392" t="str">
            <v>内蒙古天奇中蒙制药股份有限公司（原赤峰天奇制药）</v>
          </cell>
        </row>
        <row r="3393">
          <cell r="D3393">
            <v>156918</v>
          </cell>
          <cell r="E3393" t="str">
            <v>厄贝沙坦氢氯噻嗪片</v>
          </cell>
          <cell r="F3393" t="str">
            <v/>
          </cell>
          <cell r="G3393" t="str">
            <v>75mg：6.25mgx10片</v>
          </cell>
          <cell r="H3393" t="str">
            <v>盒</v>
          </cell>
          <cell r="I3393" t="str">
            <v>浙江华海药业股份有限公司</v>
          </cell>
        </row>
        <row r="3394">
          <cell r="D3394">
            <v>161949</v>
          </cell>
          <cell r="E3394" t="str">
            <v>复合乳酸菌胶囊</v>
          </cell>
          <cell r="F3394" t="str">
            <v/>
          </cell>
          <cell r="G3394" t="str">
            <v>0.33gx12粒</v>
          </cell>
          <cell r="H3394" t="str">
            <v>盒</v>
          </cell>
          <cell r="I3394" t="str">
            <v>江苏美通制药有限公司(泰州美通药业有限公司)</v>
          </cell>
        </row>
        <row r="3395">
          <cell r="D3395">
            <v>162974</v>
          </cell>
          <cell r="E3395" t="str">
            <v>萘哌地尔片</v>
          </cell>
          <cell r="F3395" t="str">
            <v/>
          </cell>
          <cell r="G3395" t="str">
            <v>25mgx5片x2板</v>
          </cell>
          <cell r="H3395" t="str">
            <v>盒</v>
          </cell>
          <cell r="I3395" t="str">
            <v>通化永仓药业有限公司(原：通化林海药业有限公司)</v>
          </cell>
        </row>
        <row r="3396">
          <cell r="D3396">
            <v>171450</v>
          </cell>
          <cell r="E3396" t="str">
            <v>阿托伐他汀钙分散片</v>
          </cell>
          <cell r="F3396" t="str">
            <v/>
          </cell>
          <cell r="G3396" t="str">
            <v>20mgx7片</v>
          </cell>
          <cell r="H3396" t="str">
            <v>盒</v>
          </cell>
          <cell r="I3396" t="str">
            <v>广东百科制药有限公司</v>
          </cell>
        </row>
        <row r="3397">
          <cell r="D3397">
            <v>191118</v>
          </cell>
          <cell r="E3397" t="str">
            <v>盐酸氯环利嗪乳膏</v>
          </cell>
          <cell r="F3397" t="str">
            <v>康夫丽尔</v>
          </cell>
          <cell r="G3397" t="str">
            <v>10g：0.2g</v>
          </cell>
          <cell r="H3397" t="str">
            <v>支</v>
          </cell>
          <cell r="I3397" t="str">
            <v>焦作福瑞堂制药有限公司</v>
          </cell>
        </row>
        <row r="3398">
          <cell r="D3398">
            <v>199914</v>
          </cell>
          <cell r="E3398" t="str">
            <v>依托度酸片</v>
          </cell>
          <cell r="F3398" t="str">
            <v>舒雅柯</v>
          </cell>
          <cell r="G3398" t="str">
            <v>0.2gx12片</v>
          </cell>
          <cell r="H3398" t="str">
            <v>盒</v>
          </cell>
          <cell r="I3398" t="str">
            <v>浙江亚太药业股份有限公司</v>
          </cell>
        </row>
        <row r="3399">
          <cell r="D3399">
            <v>205267</v>
          </cell>
          <cell r="E3399" t="str">
            <v>连花清瘟胶囊</v>
          </cell>
          <cell r="F3399" t="str">
            <v/>
          </cell>
          <cell r="G3399" t="str">
            <v>0.35gx12粒</v>
          </cell>
          <cell r="H3399" t="str">
            <v>盒</v>
          </cell>
          <cell r="I3399" t="str">
            <v>石家庄以岭药业股份有限公司</v>
          </cell>
        </row>
        <row r="3400">
          <cell r="D3400">
            <v>205830</v>
          </cell>
          <cell r="E3400" t="str">
            <v>醋酸甲地孕酮分散片</v>
          </cell>
          <cell r="F3400" t="str">
            <v/>
          </cell>
          <cell r="G3400" t="str">
            <v>40mgx12片x3板</v>
          </cell>
          <cell r="H3400" t="str">
            <v>盒</v>
          </cell>
          <cell r="I3400" t="str">
            <v>西安远大德天药业股份有限公司</v>
          </cell>
        </row>
        <row r="3401">
          <cell r="D3401">
            <v>63535</v>
          </cell>
          <cell r="E3401" t="str">
            <v>甲硝唑氯己定洗剂</v>
          </cell>
          <cell r="F3401" t="str">
            <v/>
          </cell>
          <cell r="G3401" t="str">
            <v>300ml</v>
          </cell>
          <cell r="H3401" t="str">
            <v>瓶</v>
          </cell>
          <cell r="I3401" t="str">
            <v>江西药都仁和制药有限公司</v>
          </cell>
        </row>
        <row r="3402">
          <cell r="D3402">
            <v>63824</v>
          </cell>
          <cell r="E3402" t="str">
            <v>利多卡因氯己定气雾剂</v>
          </cell>
          <cell r="F3402" t="str">
            <v/>
          </cell>
          <cell r="G3402" t="str">
            <v>60g</v>
          </cell>
          <cell r="H3402" t="str">
            <v>瓶</v>
          </cell>
          <cell r="I3402" t="str">
            <v>江苏天济药业有限公司</v>
          </cell>
        </row>
        <row r="3403">
          <cell r="D3403">
            <v>73044</v>
          </cell>
          <cell r="E3403" t="str">
            <v>复方锌铁钙口服溶液</v>
          </cell>
          <cell r="F3403" t="str">
            <v/>
          </cell>
          <cell r="G3403" t="str">
            <v>10mlx10支</v>
          </cell>
          <cell r="H3403" t="str">
            <v>盒</v>
          </cell>
          <cell r="I3403" t="str">
            <v>岳阳新华达制药有限公司</v>
          </cell>
        </row>
        <row r="3404">
          <cell r="D3404">
            <v>92435</v>
          </cell>
          <cell r="E3404" t="str">
            <v>华法林钠片</v>
          </cell>
          <cell r="F3404" t="str">
            <v/>
          </cell>
          <cell r="G3404" t="str">
            <v>2.5mgx80片</v>
          </cell>
          <cell r="H3404" t="str">
            <v>盒</v>
          </cell>
          <cell r="I3404" t="str">
            <v>齐鲁制药有限公司</v>
          </cell>
        </row>
        <row r="3405">
          <cell r="D3405">
            <v>92624</v>
          </cell>
          <cell r="E3405" t="str">
            <v>克林霉素甲硝唑搽剂</v>
          </cell>
          <cell r="F3405" t="str">
            <v/>
          </cell>
          <cell r="G3405" t="str">
            <v>40ml</v>
          </cell>
          <cell r="H3405" t="str">
            <v>瓶</v>
          </cell>
          <cell r="I3405" t="str">
            <v>黑龙江天龙药业有限公司</v>
          </cell>
        </row>
        <row r="3406">
          <cell r="D3406">
            <v>113408</v>
          </cell>
          <cell r="E3406" t="str">
            <v>西黄丸</v>
          </cell>
          <cell r="F3406" t="str">
            <v/>
          </cell>
          <cell r="G3406" t="str">
            <v>3gx6瓶</v>
          </cell>
          <cell r="H3406" t="str">
            <v>盒</v>
          </cell>
          <cell r="I3406" t="str">
            <v/>
          </cell>
        </row>
        <row r="3407">
          <cell r="D3407">
            <v>118866</v>
          </cell>
          <cell r="E3407" t="str">
            <v>阿司匹林肠溶胶囊</v>
          </cell>
          <cell r="F3407" t="str">
            <v/>
          </cell>
          <cell r="G3407" t="str">
            <v>0.1gx30粒</v>
          </cell>
          <cell r="H3407" t="str">
            <v>盒</v>
          </cell>
          <cell r="I3407" t="str">
            <v/>
          </cell>
        </row>
        <row r="3408">
          <cell r="D3408">
            <v>133458</v>
          </cell>
          <cell r="E3408" t="str">
            <v>荆肤止痒颗粒</v>
          </cell>
          <cell r="F3408" t="str">
            <v/>
          </cell>
          <cell r="G3408" t="str">
            <v>3gx10袋</v>
          </cell>
          <cell r="H3408" t="str">
            <v>盒</v>
          </cell>
          <cell r="I3408" t="str">
            <v>四川光大制药有限公司</v>
          </cell>
        </row>
        <row r="3409">
          <cell r="D3409">
            <v>143308</v>
          </cell>
          <cell r="E3409" t="str">
            <v>参茯胶囊</v>
          </cell>
          <cell r="F3409" t="str">
            <v/>
          </cell>
          <cell r="G3409" t="str">
            <v>0.3gx12粒x2板</v>
          </cell>
          <cell r="H3409" t="str">
            <v>盒</v>
          </cell>
          <cell r="I3409" t="str">
            <v>陕西健民制药有限公司</v>
          </cell>
        </row>
        <row r="3410">
          <cell r="D3410">
            <v>144534</v>
          </cell>
          <cell r="E3410" t="str">
            <v>补中益气丸</v>
          </cell>
          <cell r="F3410" t="str">
            <v/>
          </cell>
          <cell r="G3410" t="str">
            <v>480丸(浓缩丸)</v>
          </cell>
          <cell r="H3410" t="str">
            <v>瓶</v>
          </cell>
          <cell r="I3410" t="str">
            <v>上海宝龙安庆药业有限公司(原：安庆汇达丰)</v>
          </cell>
        </row>
        <row r="3411">
          <cell r="D3411">
            <v>150442</v>
          </cell>
          <cell r="E3411" t="str">
            <v>阿苯达唑片</v>
          </cell>
          <cell r="F3411" t="str">
            <v/>
          </cell>
          <cell r="G3411" t="str">
            <v>0.2g*2片</v>
          </cell>
          <cell r="H3411" t="str">
            <v>盒</v>
          </cell>
          <cell r="I3411" t="str">
            <v>安徽圣鹰药业有限公司</v>
          </cell>
        </row>
        <row r="3412">
          <cell r="D3412">
            <v>151417</v>
          </cell>
          <cell r="E3412" t="str">
            <v>初元牌核黄素氨基酸口服液</v>
          </cell>
          <cell r="F3412" t="str">
            <v/>
          </cell>
          <cell r="G3412" t="str">
            <v>100ml/瓶x5瓶</v>
          </cell>
          <cell r="H3412" t="str">
            <v>盒</v>
          </cell>
          <cell r="I3412" t="str">
            <v>江中药业股份有限公司</v>
          </cell>
        </row>
        <row r="3413">
          <cell r="D3413">
            <v>152656</v>
          </cell>
          <cell r="E3413" t="str">
            <v>盐酸二甲双胍缓释片</v>
          </cell>
          <cell r="F3413" t="str">
            <v/>
          </cell>
          <cell r="G3413" t="str">
            <v>0.5gx30片</v>
          </cell>
          <cell r="H3413" t="str">
            <v>盒</v>
          </cell>
          <cell r="I3413" t="str">
            <v>江苏德源药业有限公司</v>
          </cell>
        </row>
        <row r="3414">
          <cell r="D3414">
            <v>166260</v>
          </cell>
          <cell r="E3414" t="str">
            <v>普瑞巴林胶囊</v>
          </cell>
          <cell r="F3414" t="str">
            <v/>
          </cell>
          <cell r="G3414" t="str">
            <v>75mgx10粒</v>
          </cell>
          <cell r="H3414" t="str">
            <v>盒</v>
          </cell>
          <cell r="I3414" t="str">
            <v>重庆赛维药业有限公司</v>
          </cell>
        </row>
        <row r="3415">
          <cell r="D3415">
            <v>178230</v>
          </cell>
          <cell r="E3415" t="str">
            <v>氯雷他定口腔崩解片</v>
          </cell>
          <cell r="F3415" t="str">
            <v/>
          </cell>
          <cell r="G3415" t="str">
            <v>10mgx12片</v>
          </cell>
          <cell r="H3415" t="str">
            <v>盒</v>
          </cell>
          <cell r="I3415" t="str">
            <v>浙江金华康恩贝生物制药有限公司</v>
          </cell>
        </row>
        <row r="3416">
          <cell r="D3416">
            <v>180791</v>
          </cell>
          <cell r="E3416" t="str">
            <v>龙鹿胶囊</v>
          </cell>
          <cell r="F3416" t="str">
            <v/>
          </cell>
          <cell r="G3416" t="str">
            <v>0.2gx30粒</v>
          </cell>
          <cell r="H3416" t="str">
            <v>盒</v>
          </cell>
          <cell r="I3416" t="str">
            <v>天津和治药业集团有限公司(天津和治药业有限公司)</v>
          </cell>
        </row>
        <row r="3417">
          <cell r="D3417">
            <v>199017</v>
          </cell>
          <cell r="E3417" t="str">
            <v>奥硝唑阴道栓</v>
          </cell>
          <cell r="F3417" t="str">
            <v>瑞申</v>
          </cell>
          <cell r="G3417" t="str">
            <v>0.5gx6粒</v>
          </cell>
          <cell r="H3417" t="str">
            <v>盒</v>
          </cell>
          <cell r="I3417" t="str">
            <v>中国药科大学制药有限公司</v>
          </cell>
        </row>
        <row r="3418">
          <cell r="D3418">
            <v>152724</v>
          </cell>
          <cell r="E3418" t="str">
            <v>治疗型静脉曲张袜</v>
          </cell>
          <cell r="F3418" t="str">
            <v/>
          </cell>
          <cell r="G3418" t="str">
            <v>二级中压薄型短筒开口/中号/褐色</v>
          </cell>
          <cell r="H3418" t="str">
            <v>双</v>
          </cell>
          <cell r="I3418" t="str">
            <v>振德医疗用品股份有限公司</v>
          </cell>
        </row>
        <row r="3419">
          <cell r="D3419">
            <v>152726</v>
          </cell>
          <cell r="E3419" t="str">
            <v>治疗型静脉曲张袜</v>
          </cell>
          <cell r="F3419" t="str">
            <v/>
          </cell>
          <cell r="G3419" t="str">
            <v>二级中压薄型短筒开口/小号/褐色</v>
          </cell>
          <cell r="H3419" t="str">
            <v>双</v>
          </cell>
          <cell r="I3419" t="str">
            <v>振德医疗用品股份有限公司</v>
          </cell>
        </row>
        <row r="3420">
          <cell r="D3420">
            <v>152728</v>
          </cell>
          <cell r="E3420" t="str">
            <v>酒精棉球</v>
          </cell>
          <cell r="F3420" t="str">
            <v/>
          </cell>
          <cell r="G3420" t="str">
            <v>25粒</v>
          </cell>
          <cell r="H3420" t="str">
            <v>瓶</v>
          </cell>
          <cell r="I3420" t="str">
            <v>振德医疗用品股份有限公司</v>
          </cell>
        </row>
        <row r="3421">
          <cell r="D3421">
            <v>152731</v>
          </cell>
          <cell r="E3421" t="str">
            <v>普通医用口罩(浅兰纱布橡筋)</v>
          </cell>
          <cell r="F3421" t="str">
            <v/>
          </cell>
          <cell r="G3421" t="str">
            <v>10片（17x18cm-3p）</v>
          </cell>
          <cell r="H3421" t="str">
            <v>袋</v>
          </cell>
          <cell r="I3421" t="str">
            <v>振德医疗用品股份有限公司</v>
          </cell>
        </row>
        <row r="3422">
          <cell r="D3422">
            <v>152732</v>
          </cell>
          <cell r="E3422" t="str">
            <v>碘伏棉球</v>
          </cell>
          <cell r="F3422" t="str">
            <v/>
          </cell>
          <cell r="G3422" t="str">
            <v>25粒</v>
          </cell>
          <cell r="H3422" t="str">
            <v>瓶</v>
          </cell>
          <cell r="I3422" t="str">
            <v>振德医疗用品股份有限公司</v>
          </cell>
        </row>
        <row r="3423">
          <cell r="D3423">
            <v>152734</v>
          </cell>
          <cell r="E3423" t="str">
            <v>普通医用口罩(灭菌型浅兰橡筋）</v>
          </cell>
          <cell r="F3423" t="str">
            <v/>
          </cell>
          <cell r="G3423" t="str">
            <v>10片（17x18cm-3p）</v>
          </cell>
          <cell r="H3423" t="str">
            <v>袋</v>
          </cell>
          <cell r="I3423" t="str">
            <v>振德医疗用品股份有限公司</v>
          </cell>
        </row>
        <row r="3424">
          <cell r="D3424">
            <v>152745</v>
          </cell>
          <cell r="E3424" t="str">
            <v>棉签</v>
          </cell>
          <cell r="F3424" t="str">
            <v/>
          </cell>
          <cell r="G3424" t="str">
            <v>50支（10cm)(非灭菌型）</v>
          </cell>
          <cell r="H3424" t="str">
            <v>袋</v>
          </cell>
          <cell r="I3424" t="str">
            <v>振德医疗用品股份有限公司</v>
          </cell>
        </row>
        <row r="3425">
          <cell r="D3425">
            <v>152749</v>
          </cell>
          <cell r="E3425" t="str">
            <v>普通医用口罩（浅兰橡筋）</v>
          </cell>
          <cell r="F3425" t="str">
            <v/>
          </cell>
          <cell r="G3425" t="str">
            <v>5只（17x18cm-3p）</v>
          </cell>
          <cell r="H3425" t="str">
            <v>袋</v>
          </cell>
          <cell r="I3425" t="str">
            <v>振德医疗用品股份有限公司</v>
          </cell>
        </row>
        <row r="3426">
          <cell r="D3426">
            <v>152762</v>
          </cell>
          <cell r="E3426" t="str">
            <v>医用绷带</v>
          </cell>
          <cell r="F3426" t="str">
            <v/>
          </cell>
          <cell r="G3426" t="str">
            <v>2卷（8cmx600cm）</v>
          </cell>
          <cell r="H3426" t="str">
            <v>袋</v>
          </cell>
          <cell r="I3426" t="str">
            <v>振德医疗用品股份有限公司</v>
          </cell>
        </row>
        <row r="3427">
          <cell r="D3427">
            <v>152772</v>
          </cell>
          <cell r="E3427" t="str">
            <v>治疗型静脉曲张袜</v>
          </cell>
          <cell r="F3427" t="str">
            <v/>
          </cell>
          <cell r="G3427" t="str">
            <v>二级中压薄型短筒开口/大号/褐色</v>
          </cell>
          <cell r="H3427" t="str">
            <v>双</v>
          </cell>
          <cell r="I3427" t="str">
            <v>振德医疗用品股份有限公司</v>
          </cell>
        </row>
        <row r="3428">
          <cell r="D3428">
            <v>152880</v>
          </cell>
          <cell r="E3428" t="str">
            <v>一次性使用PE手套</v>
          </cell>
          <cell r="F3428" t="str">
            <v/>
          </cell>
          <cell r="G3428" t="str">
            <v>100只（大号）</v>
          </cell>
          <cell r="H3428" t="str">
            <v>袋</v>
          </cell>
          <cell r="I3428" t="str">
            <v>振德医疗用品股份有限公司</v>
          </cell>
        </row>
        <row r="3429">
          <cell r="D3429">
            <v>153197</v>
          </cell>
          <cell r="E3429" t="str">
            <v>医用纱布块</v>
          </cell>
          <cell r="F3429" t="str">
            <v/>
          </cell>
          <cell r="G3429" t="str">
            <v>10片（7.5cmx7.5cm-8P)(灭菌型)不带带X光线</v>
          </cell>
          <cell r="H3429" t="str">
            <v>袋</v>
          </cell>
          <cell r="I3429" t="str">
            <v>振德医疗用品股份有限公司</v>
          </cell>
        </row>
        <row r="3430">
          <cell r="D3430">
            <v>153697</v>
          </cell>
          <cell r="E3430" t="str">
            <v>普通医用口罩</v>
          </cell>
          <cell r="F3430" t="str">
            <v/>
          </cell>
          <cell r="G3430" t="str">
            <v>1只x10（17*18cm-3p）非灭菌型(红纱布橡筋)</v>
          </cell>
          <cell r="H3430" t="str">
            <v>袋</v>
          </cell>
          <cell r="I3430" t="str">
            <v>振德医疗用品股份有限公司</v>
          </cell>
        </row>
        <row r="3431">
          <cell r="D3431">
            <v>156808</v>
          </cell>
          <cell r="E3431" t="str">
            <v>日常防护型口罩</v>
          </cell>
          <cell r="F3431" t="str">
            <v/>
          </cell>
          <cell r="G3431" t="str">
            <v>5只(儿童口罩、平面型)</v>
          </cell>
          <cell r="H3431" t="str">
            <v>袋</v>
          </cell>
          <cell r="I3431" t="str">
            <v>振德医疗用品股份有限公司</v>
          </cell>
        </row>
        <row r="3432">
          <cell r="D3432">
            <v>170179</v>
          </cell>
          <cell r="E3432" t="str">
            <v>医用纱布块</v>
          </cell>
          <cell r="F3432" t="str">
            <v/>
          </cell>
          <cell r="G3432" t="str">
            <v>10片（10cmx10cm-8P)(灭菌型)不带X光线</v>
          </cell>
          <cell r="H3432" t="str">
            <v>袋</v>
          </cell>
          <cell r="I3432" t="str">
            <v>振德医疗用品股份有限公司</v>
          </cell>
        </row>
        <row r="3433">
          <cell r="D3433">
            <v>170213</v>
          </cell>
          <cell r="E3433" t="str">
            <v>聚乙烯吡咯烷酮碘（0.2%碘伏消毒液）</v>
          </cell>
          <cell r="F3433" t="str">
            <v/>
          </cell>
          <cell r="G3433" t="str">
            <v>100ml</v>
          </cell>
          <cell r="H3433" t="str">
            <v>瓶</v>
          </cell>
          <cell r="I3433" t="str">
            <v>山东利尔康医疗科技股份有限公司</v>
          </cell>
        </row>
        <row r="3434">
          <cell r="D3434">
            <v>170231</v>
          </cell>
          <cell r="E3434" t="str">
            <v>婴儿卫生湿巾</v>
          </cell>
          <cell r="F3434" t="str">
            <v/>
          </cell>
          <cell r="G3434" t="str">
            <v>25片</v>
          </cell>
          <cell r="H3434" t="str">
            <v>包</v>
          </cell>
          <cell r="I3434" t="str">
            <v>振德医疗用品股份有限公司</v>
          </cell>
        </row>
        <row r="3435">
          <cell r="D3435">
            <v>170238</v>
          </cell>
          <cell r="E3435" t="str">
            <v>一次性使用医用口罩</v>
          </cell>
          <cell r="F3435" t="str">
            <v/>
          </cell>
          <cell r="G3435" t="str">
            <v>5只（17x18cm-3p）（浅蓝纱布橡筋灭菌型）</v>
          </cell>
          <cell r="H3435" t="str">
            <v>包</v>
          </cell>
          <cell r="I3435" t="str">
            <v>振德医疗用品股份有限公司</v>
          </cell>
        </row>
        <row r="3436">
          <cell r="D3436">
            <v>170240</v>
          </cell>
          <cell r="E3436" t="str">
            <v>一次性使用医用口罩</v>
          </cell>
          <cell r="F3436" t="str">
            <v/>
          </cell>
          <cell r="G3436" t="str">
            <v>30只（17x18cm-3p）(浅蓝橡筋非灭菌型)</v>
          </cell>
          <cell r="H3436" t="str">
            <v>盒</v>
          </cell>
          <cell r="I3436" t="str">
            <v>振德医疗用品股份有限公司</v>
          </cell>
        </row>
        <row r="3437">
          <cell r="D3437">
            <v>170241</v>
          </cell>
          <cell r="E3437" t="str">
            <v>一次性使用医用口罩</v>
          </cell>
          <cell r="F3437" t="str">
            <v/>
          </cell>
          <cell r="G3437" t="str">
            <v>5只（17x18cm-3p）（浅蓝橡筋灭菌型）</v>
          </cell>
          <cell r="H3437" t="str">
            <v>包</v>
          </cell>
          <cell r="I3437" t="str">
            <v>振德医疗用品股份有限公司</v>
          </cell>
        </row>
        <row r="3438">
          <cell r="D3438">
            <v>170242</v>
          </cell>
          <cell r="E3438" t="str">
            <v>一次性使用医用口罩</v>
          </cell>
          <cell r="F3438" t="str">
            <v/>
          </cell>
          <cell r="G3438" t="str">
            <v>10只（17x18cm-3p浅蓝纱布橡筋非灭菌型）</v>
          </cell>
          <cell r="H3438" t="str">
            <v>包</v>
          </cell>
          <cell r="I3438" t="str">
            <v>振德医疗用品股份有限公司</v>
          </cell>
        </row>
        <row r="3439">
          <cell r="D3439">
            <v>171204</v>
          </cell>
          <cell r="E3439" t="str">
            <v>治疗型静脉曲张袜</v>
          </cell>
          <cell r="F3439" t="str">
            <v/>
          </cell>
          <cell r="G3439" t="str">
            <v>压力一级短筒（闭口）肤色中号（M）</v>
          </cell>
          <cell r="H3439" t="str">
            <v>盒</v>
          </cell>
          <cell r="I3439" t="str">
            <v>振德医疗用品股份有限公司</v>
          </cell>
        </row>
        <row r="3440">
          <cell r="D3440">
            <v>171205</v>
          </cell>
          <cell r="E3440" t="str">
            <v>治疗型静脉曲张袜</v>
          </cell>
          <cell r="F3440" t="str">
            <v/>
          </cell>
          <cell r="G3440" t="str">
            <v>压力一级短筒（闭口）肤色大号（L）</v>
          </cell>
          <cell r="H3440" t="str">
            <v>盒</v>
          </cell>
          <cell r="I3440" t="str">
            <v>振德医疗用品股份有限公司</v>
          </cell>
        </row>
        <row r="3441">
          <cell r="D3441">
            <v>177575</v>
          </cell>
          <cell r="E3441" t="str">
            <v>一次性使用医用口罩</v>
          </cell>
          <cell r="F3441" t="str">
            <v/>
          </cell>
          <cell r="G3441" t="str">
            <v>1只（17cmx18cm-3P浅蓝色纱布橡筋非灭菌型）</v>
          </cell>
          <cell r="H3441" t="str">
            <v>袋</v>
          </cell>
          <cell r="I3441" t="str">
            <v>振德医疗用品股份有限公司</v>
          </cell>
        </row>
        <row r="3442">
          <cell r="D3442">
            <v>183419</v>
          </cell>
          <cell r="E3442" t="str">
            <v>一次性使用医用口罩</v>
          </cell>
          <cell r="F3442" t="str">
            <v/>
          </cell>
          <cell r="G3442" t="str">
            <v>5只（17×14cm-3P）×非灭菌型</v>
          </cell>
          <cell r="H3442" t="str">
            <v>袋</v>
          </cell>
          <cell r="I3442" t="str">
            <v>振德医疗用品股份有限公司</v>
          </cell>
        </row>
        <row r="3443">
          <cell r="D3443">
            <v>195011</v>
          </cell>
          <cell r="E3443" t="str">
            <v>医用隔离面罩</v>
          </cell>
          <cell r="F3443" t="str">
            <v/>
          </cell>
          <cell r="G3443" t="str">
            <v>Ⅰ型 M 13cmx16cm 3只</v>
          </cell>
          <cell r="H3443" t="str">
            <v>袋</v>
          </cell>
          <cell r="I3443" t="str">
            <v>振德医疗用品股份有限公司</v>
          </cell>
        </row>
        <row r="3444">
          <cell r="D3444">
            <v>196848</v>
          </cell>
          <cell r="E3444" t="str">
            <v>抗菌洗手液</v>
          </cell>
          <cell r="F3444" t="str">
            <v/>
          </cell>
          <cell r="G3444" t="str">
            <v>500ml</v>
          </cell>
          <cell r="H3444" t="str">
            <v>瓶</v>
          </cell>
          <cell r="I3444" t="str">
            <v>成都蓝孚科技有限公司</v>
          </cell>
        </row>
        <row r="3445">
          <cell r="D3445">
            <v>196970</v>
          </cell>
          <cell r="E3445" t="str">
            <v>一次性使用医用隔离衣</v>
          </cell>
          <cell r="F3445" t="str">
            <v/>
          </cell>
          <cell r="G3445" t="str">
            <v>M</v>
          </cell>
          <cell r="H3445" t="str">
            <v>件</v>
          </cell>
          <cell r="I3445" t="str">
            <v>四川恒明科技开发有限公司</v>
          </cell>
        </row>
        <row r="3446">
          <cell r="D3446">
            <v>193548</v>
          </cell>
          <cell r="E3446" t="str">
            <v>一次性使用医用口罩</v>
          </cell>
          <cell r="F3446" t="str">
            <v/>
          </cell>
          <cell r="G3446" t="str">
            <v>10只（17x18cm-3p黑色橡筋非灭菌型）</v>
          </cell>
          <cell r="H3446" t="str">
            <v>袋</v>
          </cell>
          <cell r="I3446" t="str">
            <v>振德医疗用品股份有限公司</v>
          </cell>
        </row>
        <row r="3447">
          <cell r="D3447">
            <v>139467</v>
          </cell>
          <cell r="E3447" t="str">
            <v>鱼腥草滴眼液</v>
          </cell>
          <cell r="F3447" t="str">
            <v/>
          </cell>
          <cell r="G3447" t="str">
            <v>8ml*2瓶</v>
          </cell>
          <cell r="H3447" t="str">
            <v>盒</v>
          </cell>
          <cell r="I3447" t="str">
            <v>四川升和药业股份有限公司(原四川升和制药有限公司)</v>
          </cell>
        </row>
        <row r="3448">
          <cell r="D3448">
            <v>189660</v>
          </cell>
          <cell r="E3448" t="str">
            <v>硝酸舍他康唑乳膏</v>
          </cell>
          <cell r="F3448" t="str">
            <v>卓兰</v>
          </cell>
          <cell r="G3448" t="str">
            <v>10g:2%</v>
          </cell>
          <cell r="H3448" t="str">
            <v>支</v>
          </cell>
          <cell r="I3448" t="str">
            <v>西班牙Ferrer Internacional, S.A.</v>
          </cell>
        </row>
        <row r="3449">
          <cell r="D3449">
            <v>175465</v>
          </cell>
          <cell r="E3449" t="str">
            <v>精久牌75%消毒酒精</v>
          </cell>
          <cell r="F3449" t="str">
            <v/>
          </cell>
          <cell r="G3449" t="str">
            <v>500ml</v>
          </cell>
          <cell r="H3449" t="str">
            <v>瓶</v>
          </cell>
          <cell r="I3449" t="str">
            <v>四川蓉康世圣药业有限责任公司新都分公司</v>
          </cell>
        </row>
        <row r="3450">
          <cell r="D3450">
            <v>197033</v>
          </cell>
          <cell r="E3450" t="str">
            <v>精久牌84消毒液</v>
          </cell>
          <cell r="F3450" t="str">
            <v/>
          </cell>
          <cell r="G3450" t="str">
            <v>10L</v>
          </cell>
          <cell r="H3450" t="str">
            <v>桶</v>
          </cell>
          <cell r="I3450" t="str">
            <v>四川蓉康世圣药业有限责任公司新都分公司</v>
          </cell>
        </row>
        <row r="3451">
          <cell r="D3451">
            <v>180632</v>
          </cell>
          <cell r="E3451" t="str">
            <v>勃锐精复合营养粉</v>
          </cell>
          <cell r="F3451" t="str">
            <v/>
          </cell>
          <cell r="G3451" t="str">
            <v>5g×30袋</v>
          </cell>
          <cell r="H3451" t="str">
            <v>盒</v>
          </cell>
          <cell r="I3451" t="str">
            <v>sigma-tau Heal thScience lnternational BV</v>
          </cell>
        </row>
        <row r="3452">
          <cell r="D3452">
            <v>180633</v>
          </cell>
          <cell r="E3452" t="str">
            <v>辅助授精系统TheStorkOTC</v>
          </cell>
          <cell r="F3452" t="str">
            <v/>
          </cell>
          <cell r="G3452" t="str">
            <v>1000-022</v>
          </cell>
          <cell r="H3452" t="str">
            <v>盒</v>
          </cell>
          <cell r="I3452" t="str">
            <v>THE STORK lB2c,lnc.300 Oxford Drive, Suite 330,Monroeville,PA 15146,USA</v>
          </cell>
        </row>
        <row r="3453">
          <cell r="D3453">
            <v>184135</v>
          </cell>
          <cell r="E3453" t="str">
            <v>芦丁博士苦荞茶</v>
          </cell>
          <cell r="F3453" t="str">
            <v/>
          </cell>
          <cell r="G3453" t="str">
            <v>160g(5g×32袋)</v>
          </cell>
          <cell r="H3453" t="str">
            <v>盒</v>
          </cell>
          <cell r="I3453" t="str">
            <v>四川三匠苦荞科技开发有限公司</v>
          </cell>
        </row>
        <row r="3454">
          <cell r="D3454">
            <v>86999</v>
          </cell>
          <cell r="E3454" t="str">
            <v>黑苦荞全株茶(三匠)</v>
          </cell>
          <cell r="F3454" t="str">
            <v/>
          </cell>
          <cell r="G3454" t="str">
            <v>120g(5gx24袋)</v>
          </cell>
          <cell r="H3454" t="str">
            <v>盒</v>
          </cell>
          <cell r="I3454" t="str">
            <v>四川三匠苦荞科技开发有限公司</v>
          </cell>
        </row>
        <row r="3455">
          <cell r="D3455">
            <v>91037</v>
          </cell>
          <cell r="E3455" t="str">
            <v>黑苦荞全株茶</v>
          </cell>
          <cell r="F3455" t="str">
            <v/>
          </cell>
          <cell r="G3455" t="str">
            <v>255g(5gx51小袋)</v>
          </cell>
          <cell r="H3455" t="str">
            <v>袋</v>
          </cell>
          <cell r="I3455" t="str">
            <v>四川三匠苦荞科技开发有限公司</v>
          </cell>
        </row>
        <row r="3456">
          <cell r="D3456">
            <v>91451</v>
          </cell>
          <cell r="E3456" t="str">
            <v>黑苦荞全胚芽茶</v>
          </cell>
          <cell r="F3456" t="str">
            <v/>
          </cell>
          <cell r="G3456" t="str">
            <v>120g(5gx24小袋)</v>
          </cell>
          <cell r="H3456" t="str">
            <v>盒</v>
          </cell>
          <cell r="I3456" t="str">
            <v>四川三匠苦荞科技开发有限公司</v>
          </cell>
        </row>
        <row r="3457">
          <cell r="D3457">
            <v>115811</v>
          </cell>
          <cell r="E3457" t="str">
            <v>黑苦荞茶(三匠)</v>
          </cell>
          <cell r="F3457" t="str">
            <v/>
          </cell>
          <cell r="G3457" t="str">
            <v>260g(5gx52小袋)</v>
          </cell>
          <cell r="H3457" t="str">
            <v>袋</v>
          </cell>
          <cell r="I3457" t="str">
            <v>四川三匠苦荞科技开发有限公司</v>
          </cell>
        </row>
        <row r="3458">
          <cell r="D3458">
            <v>173026</v>
          </cell>
          <cell r="E3458" t="str">
            <v>布地奈德福莫特罗吸入粉雾剂(Ⅱ)(布地奈德福莫特罗粉吸入剂)</v>
          </cell>
          <cell r="F3458" t="str">
            <v>信必可都保</v>
          </cell>
          <cell r="G3458" t="str">
            <v>160ug/4.5ug/120吸/支</v>
          </cell>
          <cell r="H3458" t="str">
            <v>盒</v>
          </cell>
          <cell r="I3458" t="str">
            <v>瑞典AstraZeneca AB s-15185,sodertalje</v>
          </cell>
        </row>
        <row r="3459">
          <cell r="D3459">
            <v>72481</v>
          </cell>
          <cell r="E3459" t="str">
            <v>清热暗疮丸</v>
          </cell>
          <cell r="F3459" t="str">
            <v/>
          </cell>
          <cell r="G3459" t="str">
            <v>24丸x2板</v>
          </cell>
          <cell r="H3459" t="str">
            <v>盒</v>
          </cell>
          <cell r="I3459" t="str">
            <v>吉林吉春制药有限公司</v>
          </cell>
        </row>
        <row r="3460">
          <cell r="D3460">
            <v>107994</v>
          </cell>
          <cell r="E3460" t="str">
            <v>除脂生发片</v>
          </cell>
          <cell r="F3460" t="str">
            <v/>
          </cell>
          <cell r="G3460" t="str">
            <v>12片x4板</v>
          </cell>
          <cell r="H3460" t="str">
            <v>盒</v>
          </cell>
          <cell r="I3460" t="str">
            <v>吉林吉春制药有限公司</v>
          </cell>
        </row>
        <row r="3461">
          <cell r="D3461">
            <v>161594</v>
          </cell>
          <cell r="E3461" t="str">
            <v>虫咬一滴灵</v>
          </cell>
          <cell r="F3461" t="str">
            <v/>
          </cell>
          <cell r="G3461" t="str">
            <v>45.8ml</v>
          </cell>
          <cell r="H3461" t="str">
            <v>盒</v>
          </cell>
          <cell r="I3461" t="str">
            <v>无锡樱花梦美容制品有限公司</v>
          </cell>
        </row>
        <row r="3462">
          <cell r="D3462">
            <v>161712</v>
          </cell>
          <cell r="E3462" t="str">
            <v>时科兰脱毛膏+修护液</v>
          </cell>
          <cell r="F3462" t="str">
            <v/>
          </cell>
          <cell r="G3462" t="str">
            <v>脱毛膏60g+修复液60ml</v>
          </cell>
          <cell r="H3462" t="str">
            <v>盒</v>
          </cell>
          <cell r="I3462" t="str">
            <v>广州市卡美奥化妆品有限公司</v>
          </cell>
        </row>
        <row r="3463">
          <cell r="D3463">
            <v>161755</v>
          </cell>
          <cell r="E3463" t="str">
            <v>蛇胆防蚊花露水</v>
          </cell>
          <cell r="F3463" t="str">
            <v/>
          </cell>
          <cell r="G3463" t="str">
            <v>195ml</v>
          </cell>
          <cell r="H3463" t="str">
            <v>瓶</v>
          </cell>
          <cell r="I3463" t="str">
            <v>南通市潘妍化妆品厂</v>
          </cell>
        </row>
        <row r="3464">
          <cell r="D3464">
            <v>161756</v>
          </cell>
          <cell r="E3464" t="str">
            <v>蚊不叮驱蚊香露</v>
          </cell>
          <cell r="F3464" t="str">
            <v/>
          </cell>
          <cell r="G3464" t="str">
            <v>80ml</v>
          </cell>
          <cell r="H3464" t="str">
            <v>瓶</v>
          </cell>
          <cell r="I3464" t="str">
            <v>南通市潘妍化妆品厂</v>
          </cell>
        </row>
        <row r="3465">
          <cell r="D3465">
            <v>161757</v>
          </cell>
          <cell r="E3465" t="str">
            <v>防蚊花露水</v>
          </cell>
          <cell r="F3465" t="str">
            <v/>
          </cell>
          <cell r="G3465" t="str">
            <v>195ml</v>
          </cell>
          <cell r="H3465" t="str">
            <v>瓶</v>
          </cell>
          <cell r="I3465" t="str">
            <v>南通市潘妍化妆品厂</v>
          </cell>
        </row>
        <row r="3466">
          <cell r="D3466">
            <v>34239</v>
          </cell>
          <cell r="E3466" t="str">
            <v>折叠式手动轮椅车</v>
          </cell>
          <cell r="F3466" t="str">
            <v/>
          </cell>
          <cell r="G3466" t="str">
            <v>FS-1B34</v>
          </cell>
          <cell r="H3466" t="str">
            <v>辆</v>
          </cell>
          <cell r="I3466" t="str">
            <v>上海方太医疗器械有限公司</v>
          </cell>
        </row>
        <row r="3467">
          <cell r="D3467">
            <v>53692</v>
          </cell>
          <cell r="E3467" t="str">
            <v>全自动臂式电子血压计(自动型数字显示电子血压计)</v>
          </cell>
          <cell r="F3467" t="str">
            <v/>
          </cell>
          <cell r="G3467" t="str">
            <v>BPA100(迈克大夫)</v>
          </cell>
          <cell r="H3467" t="str">
            <v>台</v>
          </cell>
          <cell r="I3467" t="str">
            <v>华略电子(深圳)有限公司</v>
          </cell>
        </row>
        <row r="3468">
          <cell r="D3468">
            <v>103562</v>
          </cell>
          <cell r="E3468" t="str">
            <v>全自动臂式电子血压计(自动型数字显示电子血压计)</v>
          </cell>
          <cell r="F3468" t="str">
            <v/>
          </cell>
          <cell r="G3468" t="str">
            <v>BP3BXO-A(迈克大夫)</v>
          </cell>
          <cell r="H3468" t="str">
            <v>个</v>
          </cell>
          <cell r="I3468" t="str">
            <v>华略电子(深圳)有限公司</v>
          </cell>
        </row>
        <row r="3469">
          <cell r="D3469">
            <v>107697</v>
          </cell>
          <cell r="E3469" t="str">
            <v>医用电子体温计</v>
          </cell>
          <cell r="F3469" t="str">
            <v/>
          </cell>
          <cell r="G3469" t="str">
            <v>DT001</v>
          </cell>
          <cell r="H3469" t="str">
            <v>台</v>
          </cell>
          <cell r="I3469" t="str">
            <v>广州市倍尔康医疗器械有限公司</v>
          </cell>
        </row>
        <row r="3470">
          <cell r="D3470">
            <v>203008</v>
          </cell>
          <cell r="E3470" t="str">
            <v>医用固定带</v>
          </cell>
          <cell r="F3470" t="str">
            <v/>
          </cell>
          <cell r="G3470" t="str">
            <v>KLD-1 L号 70-80cm</v>
          </cell>
          <cell r="H3470" t="str">
            <v>盒</v>
          </cell>
          <cell r="I3470" t="str">
            <v>衡水康利达医用制品厂</v>
          </cell>
        </row>
        <row r="3471">
          <cell r="D3471">
            <v>11970</v>
          </cell>
          <cell r="E3471" t="str">
            <v>卡介菌多糖核酸注射液(斯奇康)</v>
          </cell>
          <cell r="F3471" t="str">
            <v/>
          </cell>
          <cell r="G3471" t="str">
            <v>1mlx6支</v>
          </cell>
          <cell r="H3471" t="str">
            <v>盒</v>
          </cell>
          <cell r="I3471" t="str">
            <v>湖南斯奇生物制药有限公司(原:湖南九芝堂斯奇生物)</v>
          </cell>
        </row>
        <row r="3472">
          <cell r="D3472">
            <v>53882</v>
          </cell>
          <cell r="E3472" t="str">
            <v>盐酸曲唑酮片(美抒玉)</v>
          </cell>
          <cell r="F3472" t="str">
            <v/>
          </cell>
          <cell r="G3472" t="str">
            <v>50mgx20片</v>
          </cell>
          <cell r="H3472" t="str">
            <v>盒</v>
          </cell>
          <cell r="I3472" t="str">
            <v/>
          </cell>
        </row>
        <row r="3473">
          <cell r="D3473">
            <v>133289</v>
          </cell>
          <cell r="E3473" t="str">
            <v>注射用胸腺法新</v>
          </cell>
          <cell r="F3473" t="str">
            <v/>
          </cell>
          <cell r="G3473" t="str">
            <v>1.6mgx2支</v>
          </cell>
          <cell r="H3473" t="str">
            <v>盒</v>
          </cell>
          <cell r="I3473" t="str">
            <v>意大利Pharmacia ltaliaS.P.A</v>
          </cell>
        </row>
        <row r="3474">
          <cell r="D3474">
            <v>136998</v>
          </cell>
          <cell r="E3474" t="str">
            <v>重组人血管内皮抑制素注射液</v>
          </cell>
          <cell r="F3474" t="str">
            <v/>
          </cell>
          <cell r="G3474" t="str">
            <v>15mg/3ml</v>
          </cell>
          <cell r="H3474" t="str">
            <v>支</v>
          </cell>
          <cell r="I3474" t="str">
            <v>山东先声生物制药有限公司</v>
          </cell>
        </row>
        <row r="3475">
          <cell r="D3475">
            <v>140815</v>
          </cell>
          <cell r="E3475" t="str">
            <v>重组人血小板生成素注射液</v>
          </cell>
          <cell r="F3475" t="str">
            <v/>
          </cell>
          <cell r="G3475" t="str">
            <v>15000单位/1mlx1瓶</v>
          </cell>
          <cell r="H3475" t="str">
            <v>盒</v>
          </cell>
          <cell r="I3475" t="str">
            <v>沈阳三生制药有限责任公司</v>
          </cell>
        </row>
        <row r="3476">
          <cell r="D3476">
            <v>147983</v>
          </cell>
          <cell r="E3476" t="str">
            <v>天丹通络胶囊</v>
          </cell>
          <cell r="F3476" t="str">
            <v/>
          </cell>
          <cell r="G3476" t="str">
            <v>0.4gx45粒</v>
          </cell>
          <cell r="H3476" t="str">
            <v>盒</v>
          </cell>
          <cell r="I3476" t="str">
            <v>山东凤凰制药股份有限公司</v>
          </cell>
        </row>
        <row r="3477">
          <cell r="D3477">
            <v>148737</v>
          </cell>
          <cell r="E3477" t="str">
            <v>盐酸奥洛他定片</v>
          </cell>
          <cell r="F3477" t="str">
            <v/>
          </cell>
          <cell r="G3477" t="str">
            <v>5mgx14片</v>
          </cell>
          <cell r="H3477" t="str">
            <v>盒</v>
          </cell>
          <cell r="I3477" t="str">
            <v>安斯泰来制药(中国)有限公司</v>
          </cell>
        </row>
        <row r="3478">
          <cell r="D3478">
            <v>182483</v>
          </cell>
          <cell r="E3478" t="str">
            <v>盐酸曲唑酮片</v>
          </cell>
          <cell r="F3478" t="str">
            <v/>
          </cell>
          <cell r="G3478" t="str">
            <v>25mgx40片</v>
          </cell>
          <cell r="H3478" t="str">
            <v>盒</v>
          </cell>
          <cell r="I3478" t="str">
            <v>沈阳福宁药业有限公司</v>
          </cell>
        </row>
        <row r="3479">
          <cell r="D3479">
            <v>183495</v>
          </cell>
          <cell r="E3479" t="str">
            <v>咪喹莫特乳膏</v>
          </cell>
          <cell r="F3479" t="str">
            <v>艾达乐</v>
          </cell>
          <cell r="G3479" t="str">
            <v>250mg:12.5mgx12袋</v>
          </cell>
          <cell r="H3479" t="str">
            <v>盒</v>
          </cell>
          <cell r="I3479" t="str">
            <v>3M Health care limited</v>
          </cell>
        </row>
        <row r="3480">
          <cell r="D3480">
            <v>187753</v>
          </cell>
          <cell r="E3480" t="str">
            <v>粉尘螨滴剂</v>
          </cell>
          <cell r="F3480" t="str">
            <v/>
          </cell>
          <cell r="G3480" t="str">
            <v>2号:2ml(10ug/ml)</v>
          </cell>
          <cell r="H3480" t="str">
            <v>盒</v>
          </cell>
          <cell r="I3480" t="str">
            <v>浙江我武生物科技股份有限公司</v>
          </cell>
        </row>
        <row r="3481">
          <cell r="D3481">
            <v>188837</v>
          </cell>
          <cell r="E3481" t="str">
            <v>托吡酯胶囊</v>
          </cell>
          <cell r="F3481" t="str">
            <v/>
          </cell>
          <cell r="G3481" t="str">
            <v>25mgx60粒</v>
          </cell>
          <cell r="H3481" t="str">
            <v>瓶</v>
          </cell>
          <cell r="I3481" t="str">
            <v>Janssen-Ortho LLC</v>
          </cell>
        </row>
        <row r="3482">
          <cell r="D3482">
            <v>189331</v>
          </cell>
          <cell r="E3482" t="str">
            <v>注射用培美曲塞二钠</v>
          </cell>
          <cell r="F3482" t="str">
            <v>普来乐</v>
          </cell>
          <cell r="G3482" t="str">
            <v>0.2g(以培美曲塞计)x1瓶</v>
          </cell>
          <cell r="H3482" t="str">
            <v>盒</v>
          </cell>
          <cell r="I3482" t="str">
            <v>江苏豪森药业集团有限公司(原:江苏豪森药业股份有限公司)</v>
          </cell>
        </row>
        <row r="3483">
          <cell r="D3483">
            <v>195205</v>
          </cell>
          <cell r="E3483" t="str">
            <v>甲磺酸阿帕替尼片</v>
          </cell>
          <cell r="F3483" t="str">
            <v>艾坦</v>
          </cell>
          <cell r="G3483" t="str">
            <v>0.425gx10片</v>
          </cell>
          <cell r="H3483" t="str">
            <v>盒</v>
          </cell>
          <cell r="I3483" t="str">
            <v>江苏恒瑞医药股份有限公司</v>
          </cell>
        </row>
        <row r="3484">
          <cell r="D3484">
            <v>180662</v>
          </cell>
          <cell r="E3484" t="str">
            <v>一枝笔牌莱阳梨汁</v>
          </cell>
          <cell r="F3484" t="str">
            <v/>
          </cell>
          <cell r="G3484" t="str">
            <v>245ml</v>
          </cell>
          <cell r="H3484" t="str">
            <v>罐</v>
          </cell>
          <cell r="I3484" t="str">
            <v>山东一品堂实业有限公司</v>
          </cell>
        </row>
        <row r="3485">
          <cell r="D3485">
            <v>58274</v>
          </cell>
          <cell r="E3485" t="str">
            <v>羚羊感冒片</v>
          </cell>
          <cell r="F3485" t="str">
            <v/>
          </cell>
          <cell r="G3485" t="str">
            <v>0.3gx30片（糖衣片）</v>
          </cell>
          <cell r="H3485" t="str">
            <v>盒</v>
          </cell>
          <cell r="I3485" t="str">
            <v>北京同仁堂科技发展股份有限公司制药厂</v>
          </cell>
        </row>
        <row r="3486">
          <cell r="D3486">
            <v>46488</v>
          </cell>
          <cell r="E3486" t="str">
            <v>晕车贴(舒迪)</v>
          </cell>
          <cell r="F3486" t="str">
            <v/>
          </cell>
          <cell r="G3486" t="str">
            <v>φ2.2cmx1贴x4袋</v>
          </cell>
          <cell r="H3486" t="str">
            <v>盒</v>
          </cell>
          <cell r="I3486" t="str">
            <v>四川省乐至贵均卫生材料有限公司</v>
          </cell>
        </row>
        <row r="3487">
          <cell r="D3487">
            <v>161573</v>
          </cell>
          <cell r="E3487" t="str">
            <v>医用退热贴</v>
          </cell>
          <cell r="F3487" t="str">
            <v/>
          </cell>
          <cell r="G3487" t="str">
            <v>5cmx12cmx4贴(卡通型)(GJ/YYTRT-V退热护脑)</v>
          </cell>
          <cell r="H3487" t="str">
            <v>盒</v>
          </cell>
          <cell r="I3487" t="str">
            <v>四川省乐至贵均卫生材料有限公司</v>
          </cell>
        </row>
        <row r="3488">
          <cell r="D3488">
            <v>161576</v>
          </cell>
          <cell r="E3488" t="str">
            <v>医用冷敷眼罩</v>
          </cell>
          <cell r="F3488" t="str">
            <v/>
          </cell>
          <cell r="G3488" t="str">
            <v>19cmx6.5cmx6贴（亲肤保湿型）</v>
          </cell>
          <cell r="H3488" t="str">
            <v>盒</v>
          </cell>
          <cell r="I3488" t="str">
            <v>四川省乐至贵均卫生材料有限公司</v>
          </cell>
        </row>
        <row r="3489">
          <cell r="D3489">
            <v>161577</v>
          </cell>
          <cell r="E3489" t="str">
            <v>医用冷敷贴</v>
          </cell>
          <cell r="F3489" t="str">
            <v/>
          </cell>
          <cell r="G3489" t="str">
            <v>12cmx8cmx6贴（肩周型）</v>
          </cell>
          <cell r="H3489" t="str">
            <v>盒</v>
          </cell>
          <cell r="I3489" t="str">
            <v>四川省乐至贵均卫生材料有限公司</v>
          </cell>
        </row>
        <row r="3490">
          <cell r="D3490">
            <v>161578</v>
          </cell>
          <cell r="E3490" t="str">
            <v>医用冷敷贴</v>
          </cell>
          <cell r="F3490" t="str">
            <v/>
          </cell>
          <cell r="G3490" t="str">
            <v>12cmx8cmx6贴（关节型）</v>
          </cell>
          <cell r="H3490" t="str">
            <v>盒</v>
          </cell>
          <cell r="I3490" t="str">
            <v>四川省乐至贵均卫生材料有限公司</v>
          </cell>
        </row>
        <row r="3491">
          <cell r="D3491">
            <v>161587</v>
          </cell>
          <cell r="E3491" t="str">
            <v>医用冷敷贴</v>
          </cell>
          <cell r="F3491" t="str">
            <v/>
          </cell>
          <cell r="G3491" t="str">
            <v>3贴（2.2cmx2贴；6cmx5cmx1贴）（晕车型）</v>
          </cell>
          <cell r="H3491" t="str">
            <v>盒</v>
          </cell>
          <cell r="I3491" t="str">
            <v>四川省乐至贵均卫生材料有限公司</v>
          </cell>
        </row>
        <row r="3492">
          <cell r="D3492">
            <v>161590</v>
          </cell>
          <cell r="E3492" t="str">
            <v>医用冷敷眼罩</v>
          </cell>
          <cell r="F3492" t="str">
            <v/>
          </cell>
          <cell r="G3492" t="str">
            <v>19cmx6.5cmx6贴（近视型）</v>
          </cell>
          <cell r="H3492" t="str">
            <v>盒</v>
          </cell>
          <cell r="I3492" t="str">
            <v>四川省乐至贵均卫生材料有限公司</v>
          </cell>
        </row>
        <row r="3493">
          <cell r="D3493">
            <v>161592</v>
          </cell>
          <cell r="E3493" t="str">
            <v>医用冷敷贴</v>
          </cell>
          <cell r="F3493" t="str">
            <v/>
          </cell>
          <cell r="G3493" t="str">
            <v>2.2cmx4贴（晕车型）</v>
          </cell>
          <cell r="H3493" t="str">
            <v>盒</v>
          </cell>
          <cell r="I3493" t="str">
            <v>四川省乐至贵均卫生材料有限公司</v>
          </cell>
        </row>
        <row r="3494">
          <cell r="D3494">
            <v>161597</v>
          </cell>
          <cell r="E3494" t="str">
            <v>医用冷敷贴</v>
          </cell>
          <cell r="F3494" t="str">
            <v/>
          </cell>
          <cell r="G3494" t="str">
            <v>12cmx8cmx6贴（腰椎型）</v>
          </cell>
          <cell r="H3494" t="str">
            <v>盒</v>
          </cell>
          <cell r="I3494" t="str">
            <v>四川省乐至贵均卫生材料有限公司</v>
          </cell>
        </row>
        <row r="3495">
          <cell r="D3495">
            <v>161598</v>
          </cell>
          <cell r="E3495" t="str">
            <v>医用冷敷贴</v>
          </cell>
          <cell r="F3495" t="str">
            <v/>
          </cell>
          <cell r="G3495" t="str">
            <v>12cmx8cmx6贴（颈椎型）</v>
          </cell>
          <cell r="H3495" t="str">
            <v>盒</v>
          </cell>
          <cell r="I3495" t="str">
            <v>四川省乐至贵均卫生材料有限公司</v>
          </cell>
        </row>
        <row r="3496">
          <cell r="D3496">
            <v>175127</v>
          </cell>
          <cell r="E3496" t="str">
            <v>朗千金儿童软膏</v>
          </cell>
          <cell r="F3496" t="str">
            <v/>
          </cell>
          <cell r="G3496" t="str">
            <v>15g/支</v>
          </cell>
          <cell r="H3496" t="str">
            <v>支</v>
          </cell>
          <cell r="I3496" t="str">
            <v>四川省龙行千里医药科技有限公司</v>
          </cell>
        </row>
        <row r="3497">
          <cell r="D3497">
            <v>175128</v>
          </cell>
          <cell r="E3497" t="str">
            <v>朗千金草本乳膏</v>
          </cell>
          <cell r="F3497" t="str">
            <v/>
          </cell>
          <cell r="G3497" t="str">
            <v>15g/支</v>
          </cell>
          <cell r="H3497" t="str">
            <v>支</v>
          </cell>
          <cell r="I3497" t="str">
            <v>四川省龙行千里医药科技有限公司</v>
          </cell>
        </row>
        <row r="3498">
          <cell r="D3498">
            <v>99484</v>
          </cell>
          <cell r="E3498" t="str">
            <v>碳酸钙D3颗粒</v>
          </cell>
          <cell r="F3498" t="str">
            <v/>
          </cell>
          <cell r="G3498" t="str">
            <v>3g(钙500mg/维生素D35μg)x6袋(复方)</v>
          </cell>
          <cell r="H3498" t="str">
            <v>盒</v>
          </cell>
          <cell r="I3498" t="str">
            <v>北京振东康远制药有限公司(原北京康远制药有限公司)</v>
          </cell>
        </row>
        <row r="3499">
          <cell r="D3499">
            <v>203196</v>
          </cell>
          <cell r="E3499" t="str">
            <v>龙灵朗千金草本抑菌乳膏</v>
          </cell>
          <cell r="F3499" t="str">
            <v/>
          </cell>
          <cell r="G3499" t="str">
            <v>15g</v>
          </cell>
          <cell r="H3499" t="str">
            <v>盒</v>
          </cell>
          <cell r="I3499" t="str">
            <v>黑龙江省龙行千里医药科技有限公司</v>
          </cell>
        </row>
        <row r="3500">
          <cell r="D3500">
            <v>203197</v>
          </cell>
          <cell r="E3500" t="str">
            <v>龙灵朗千金儿童抑菌乳膏</v>
          </cell>
          <cell r="F3500" t="str">
            <v/>
          </cell>
          <cell r="G3500" t="str">
            <v>15g</v>
          </cell>
          <cell r="H3500" t="str">
            <v>盒</v>
          </cell>
          <cell r="I3500" t="str">
            <v>黑龙江省龙行千里医药科技有限公司</v>
          </cell>
        </row>
        <row r="3501">
          <cell r="D3501">
            <v>58195</v>
          </cell>
          <cell r="E3501" t="str">
            <v>小金丸</v>
          </cell>
          <cell r="F3501" t="str">
            <v/>
          </cell>
          <cell r="G3501" t="str">
            <v>0.6gx3瓶x2板(糊丸)</v>
          </cell>
          <cell r="H3501" t="str">
            <v>盒</v>
          </cell>
          <cell r="I3501" t="str">
            <v>四川凯京制药有限公司(原:四川川西制药股份有限公司)</v>
          </cell>
        </row>
        <row r="3502">
          <cell r="D3502">
            <v>198926</v>
          </cell>
          <cell r="E3502" t="str">
            <v>朗千万婴幼抗菌乳膏</v>
          </cell>
          <cell r="F3502" t="str">
            <v/>
          </cell>
          <cell r="G3502" t="str">
            <v>15g</v>
          </cell>
          <cell r="H3502" t="str">
            <v>支</v>
          </cell>
          <cell r="I3502" t="str">
            <v>四川省蜀东药业有限公司</v>
          </cell>
        </row>
        <row r="3503">
          <cell r="D3503">
            <v>179334</v>
          </cell>
          <cell r="E3503" t="str">
            <v>麝香心脑乐片</v>
          </cell>
          <cell r="F3503" t="str">
            <v/>
          </cell>
          <cell r="G3503" t="str">
            <v>12片x2板x3盒</v>
          </cell>
          <cell r="H3503" t="str">
            <v>盒</v>
          </cell>
          <cell r="I3503" t="str">
            <v>吉林抚松制药股份有限公司</v>
          </cell>
        </row>
        <row r="3504">
          <cell r="D3504">
            <v>179340</v>
          </cell>
          <cell r="E3504" t="str">
            <v>罗浮山百草油</v>
          </cell>
          <cell r="F3504" t="str">
            <v/>
          </cell>
          <cell r="G3504" t="str">
            <v>5ml</v>
          </cell>
          <cell r="H3504" t="str">
            <v>盒</v>
          </cell>
          <cell r="I3504" t="str">
            <v>广东罗浮山国药股份有限公司</v>
          </cell>
        </row>
        <row r="3505">
          <cell r="D3505">
            <v>129770</v>
          </cell>
          <cell r="E3505" t="str">
            <v>风油精</v>
          </cell>
          <cell r="F3505" t="str">
            <v/>
          </cell>
          <cell r="G3505" t="str">
            <v>5ml</v>
          </cell>
          <cell r="H3505" t="str">
            <v>瓶</v>
          </cell>
          <cell r="I3505" t="str">
            <v>漳州水仙药业有限公司</v>
          </cell>
        </row>
        <row r="3506">
          <cell r="D3506">
            <v>166353</v>
          </cell>
          <cell r="E3506" t="str">
            <v>复方百部止咳颗粒</v>
          </cell>
          <cell r="F3506" t="str">
            <v/>
          </cell>
          <cell r="G3506" t="str">
            <v>10gx15袋</v>
          </cell>
          <cell r="H3506" t="str">
            <v>盒</v>
          </cell>
          <cell r="I3506" t="str">
            <v>四川省通园制药集团有限公司</v>
          </cell>
        </row>
        <row r="3507">
          <cell r="D3507">
            <v>126920</v>
          </cell>
          <cell r="E3507" t="str">
            <v>惠氏启赋较大婴儿和幼儿配方奶粉</v>
          </cell>
          <cell r="F3507" t="str">
            <v/>
          </cell>
          <cell r="G3507" t="str">
            <v>900g2段</v>
          </cell>
          <cell r="H3507" t="str">
            <v>听</v>
          </cell>
          <cell r="I3507" t="str">
            <v/>
          </cell>
        </row>
        <row r="3508">
          <cell r="D3508">
            <v>126921</v>
          </cell>
          <cell r="E3508" t="str">
            <v>惠氏启赋幼儿配方奶粉</v>
          </cell>
          <cell r="F3508" t="str">
            <v/>
          </cell>
          <cell r="G3508" t="str">
            <v>900g3段</v>
          </cell>
          <cell r="H3508" t="str">
            <v>听</v>
          </cell>
          <cell r="I3508" t="str">
            <v/>
          </cell>
        </row>
        <row r="3509">
          <cell r="D3509">
            <v>126922</v>
          </cell>
          <cell r="E3509" t="str">
            <v>惠氏启赋4段</v>
          </cell>
          <cell r="F3509" t="str">
            <v/>
          </cell>
          <cell r="G3509" t="str">
            <v>900g</v>
          </cell>
          <cell r="H3509" t="str">
            <v>听</v>
          </cell>
          <cell r="I3509" t="str">
            <v/>
          </cell>
        </row>
        <row r="3510">
          <cell r="D3510">
            <v>126925</v>
          </cell>
          <cell r="E3510" t="str">
            <v>惠氏较大婴儿和幼儿配方奶粉（金装健儿乐S-26）</v>
          </cell>
          <cell r="F3510" t="str">
            <v/>
          </cell>
          <cell r="G3510" t="str">
            <v>900g(6-18个月婴幼儿2段)</v>
          </cell>
          <cell r="H3510" t="str">
            <v>听</v>
          </cell>
          <cell r="I3510" t="str">
            <v/>
          </cell>
        </row>
        <row r="3511">
          <cell r="D3511">
            <v>126927</v>
          </cell>
          <cell r="E3511" t="str">
            <v>惠氏新配方听金学儿乐</v>
          </cell>
          <cell r="F3511" t="str">
            <v/>
          </cell>
          <cell r="G3511" t="str">
            <v>900g</v>
          </cell>
          <cell r="H3511" t="str">
            <v>听</v>
          </cell>
          <cell r="I3511" t="str">
            <v>惠氏营养品（中国）有限公司</v>
          </cell>
        </row>
        <row r="3512">
          <cell r="D3512">
            <v>126928</v>
          </cell>
          <cell r="E3512" t="str">
            <v>惠氏启赋婴儿配方奶粉</v>
          </cell>
          <cell r="F3512" t="str">
            <v/>
          </cell>
          <cell r="G3512" t="str">
            <v>900g1段</v>
          </cell>
          <cell r="H3512" t="str">
            <v>听</v>
          </cell>
          <cell r="I3512" t="str">
            <v/>
          </cell>
        </row>
        <row r="3513">
          <cell r="D3513">
            <v>158222</v>
          </cell>
          <cell r="E3513" t="str">
            <v>惠氏S-26金装膳儿加儿童配方调制乳粉</v>
          </cell>
          <cell r="F3513" t="str">
            <v/>
          </cell>
          <cell r="G3513" t="str">
            <v>900g(4段)</v>
          </cell>
          <cell r="H3513" t="str">
            <v>罐</v>
          </cell>
          <cell r="I3513" t="str">
            <v>新加坡Wyeth nutritionals</v>
          </cell>
        </row>
        <row r="3514">
          <cell r="D3514">
            <v>158241</v>
          </cell>
          <cell r="E3514" t="str">
            <v>惠氏启韵孕产妇配方调制乳粉</v>
          </cell>
          <cell r="F3514" t="str">
            <v/>
          </cell>
          <cell r="G3514" t="str">
            <v>800g</v>
          </cell>
          <cell r="H3514" t="str">
            <v>罐</v>
          </cell>
          <cell r="I3514" t="str">
            <v>爱尔兰Wyeth nutritionals</v>
          </cell>
        </row>
        <row r="3515">
          <cell r="D3515">
            <v>158242</v>
          </cell>
          <cell r="E3515" t="str">
            <v>惠氏S-26金装膳儿加幼儿配方奶粉</v>
          </cell>
          <cell r="F3515" t="str">
            <v/>
          </cell>
          <cell r="G3515" t="str">
            <v>900g(3段)</v>
          </cell>
          <cell r="H3515" t="str">
            <v>罐</v>
          </cell>
          <cell r="I3515" t="str">
            <v>新加坡Wyeth nutritionals</v>
          </cell>
        </row>
        <row r="3516">
          <cell r="D3516">
            <v>167387</v>
          </cell>
          <cell r="E3516" t="str">
            <v>惠氏启赋有机幼儿配方奶粉</v>
          </cell>
          <cell r="F3516" t="str">
            <v/>
          </cell>
          <cell r="G3516" t="str">
            <v>900g（3段、12-36月龄幼儿）</v>
          </cell>
          <cell r="H3516" t="str">
            <v>罐</v>
          </cell>
          <cell r="I3516" t="str">
            <v>爱尔兰Wyeth nutritionals</v>
          </cell>
        </row>
        <row r="3517">
          <cell r="D3517">
            <v>167636</v>
          </cell>
          <cell r="E3517" t="str">
            <v>惠氏启赋有机幼儿配方奶粉</v>
          </cell>
          <cell r="F3517" t="str">
            <v/>
          </cell>
          <cell r="G3517" t="str">
            <v>900g（2段、6-12龄较大婴儿）</v>
          </cell>
          <cell r="H3517" t="str">
            <v>罐</v>
          </cell>
          <cell r="I3517" t="str">
            <v>爱尔兰Wyeth nutritionals</v>
          </cell>
        </row>
        <row r="3518">
          <cell r="D3518">
            <v>167637</v>
          </cell>
          <cell r="E3518" t="str">
            <v>惠氏启赋有机幼儿配方奶粉</v>
          </cell>
          <cell r="F3518" t="str">
            <v/>
          </cell>
          <cell r="G3518" t="str">
            <v>900g（1段、0-6月龄婴儿）</v>
          </cell>
          <cell r="H3518" t="str">
            <v>罐</v>
          </cell>
          <cell r="I3518" t="str">
            <v>爱尔兰Wyeth nutritionals</v>
          </cell>
        </row>
        <row r="3519">
          <cell r="D3519">
            <v>168281</v>
          </cell>
          <cell r="E3519" t="str">
            <v>惠氏启赋有机婴儿配方奶粉</v>
          </cell>
          <cell r="F3519" t="str">
            <v/>
          </cell>
          <cell r="G3519" t="str">
            <v>400g（0-6月龄婴儿）</v>
          </cell>
          <cell r="H3519" t="str">
            <v>罐</v>
          </cell>
          <cell r="I3519" t="str">
            <v>爱尔兰Wyeth nutritionals</v>
          </cell>
        </row>
        <row r="3520">
          <cell r="D3520">
            <v>27632</v>
          </cell>
          <cell r="E3520" t="str">
            <v>灵芝糖浆</v>
          </cell>
          <cell r="F3520" t="str">
            <v/>
          </cell>
          <cell r="G3520" t="str">
            <v>160ml</v>
          </cell>
          <cell r="H3520" t="str">
            <v>瓶</v>
          </cell>
          <cell r="I3520" t="str">
            <v>江西杏林白马药业股份有限公司（原：江西杏林白马药业有限公司）</v>
          </cell>
        </row>
        <row r="3521">
          <cell r="D3521">
            <v>28085</v>
          </cell>
          <cell r="E3521" t="str">
            <v>止痛化癥片(宫乃欣)</v>
          </cell>
          <cell r="F3521" t="str">
            <v/>
          </cell>
          <cell r="G3521" t="str">
            <v>0.4gx12片x3板</v>
          </cell>
          <cell r="H3521" t="str">
            <v>盒</v>
          </cell>
          <cell r="I3521" t="str">
            <v>江西杏林白马药业股份有限公司（原：江西杏林白马药业有限公司）</v>
          </cell>
        </row>
        <row r="3522">
          <cell r="D3522">
            <v>72690</v>
          </cell>
          <cell r="E3522" t="str">
            <v>磷酸苯丙哌林口服液</v>
          </cell>
          <cell r="F3522" t="str">
            <v/>
          </cell>
          <cell r="G3522" t="str">
            <v>160ml</v>
          </cell>
          <cell r="H3522" t="str">
            <v>瓶</v>
          </cell>
          <cell r="I3522" t="str">
            <v>江西杏林白马药业股份有限公司（原：江西杏林白马药业有限公司）</v>
          </cell>
        </row>
        <row r="3523">
          <cell r="D3523">
            <v>78074</v>
          </cell>
          <cell r="E3523" t="str">
            <v>心舒宝胶囊</v>
          </cell>
          <cell r="F3523" t="str">
            <v/>
          </cell>
          <cell r="G3523" t="str">
            <v>0.25gx12粒x2板</v>
          </cell>
          <cell r="H3523" t="str">
            <v>盒</v>
          </cell>
          <cell r="I3523" t="str">
            <v>江西杏林白马药业股份有限公司（原：江西杏林白马药业有限公司）</v>
          </cell>
        </row>
        <row r="3524">
          <cell r="D3524">
            <v>125136</v>
          </cell>
          <cell r="E3524" t="str">
            <v>丹鳖胶囊</v>
          </cell>
          <cell r="F3524" t="str">
            <v/>
          </cell>
          <cell r="G3524" t="str">
            <v>0.38gx45粒</v>
          </cell>
          <cell r="H3524" t="str">
            <v>盒</v>
          </cell>
          <cell r="I3524" t="str">
            <v>广州白云山潘高寿药业股份有限公司</v>
          </cell>
        </row>
        <row r="3525">
          <cell r="D3525">
            <v>160083</v>
          </cell>
          <cell r="E3525" t="str">
            <v>维生素D滴剂</v>
          </cell>
          <cell r="F3525" t="str">
            <v/>
          </cell>
          <cell r="G3525" t="str">
            <v>400单位x24粒</v>
          </cell>
          <cell r="H3525" t="str">
            <v>盒</v>
          </cell>
          <cell r="I3525" t="str">
            <v>青岛双鲸药业股份有限公司</v>
          </cell>
        </row>
        <row r="3526">
          <cell r="D3526">
            <v>191655</v>
          </cell>
          <cell r="E3526" t="str">
            <v>葡萄糖酸钙锌口服溶液</v>
          </cell>
          <cell r="F3526" t="str">
            <v/>
          </cell>
          <cell r="G3526" t="str">
            <v>10mlx60支</v>
          </cell>
          <cell r="H3526" t="str">
            <v>盒</v>
          </cell>
          <cell r="I3526" t="str">
            <v>澳诺(中国)制药有限公司</v>
          </cell>
        </row>
        <row r="3527">
          <cell r="D3527">
            <v>182601</v>
          </cell>
          <cell r="E3527" t="str">
            <v>清热止痒洗剂</v>
          </cell>
          <cell r="F3527" t="str">
            <v/>
          </cell>
          <cell r="G3527" t="str">
            <v>180ml(带冲洗器)</v>
          </cell>
          <cell r="H3527" t="str">
            <v>盒</v>
          </cell>
          <cell r="I3527" t="str">
            <v>云南优克制药公司</v>
          </cell>
        </row>
        <row r="3528">
          <cell r="D3528">
            <v>16468</v>
          </cell>
          <cell r="E3528" t="str">
            <v>麝香心脑乐片</v>
          </cell>
          <cell r="F3528" t="str">
            <v/>
          </cell>
          <cell r="G3528" t="str">
            <v>12片x3板</v>
          </cell>
          <cell r="H3528" t="str">
            <v>盒</v>
          </cell>
          <cell r="I3528" t="str">
            <v>吉林抚松制药股份有限公司</v>
          </cell>
        </row>
        <row r="3529">
          <cell r="D3529">
            <v>2082</v>
          </cell>
          <cell r="E3529" t="str">
            <v>干酵母片</v>
          </cell>
          <cell r="F3529" t="str">
            <v/>
          </cell>
          <cell r="G3529" t="str">
            <v>0.2gx80片x100袋</v>
          </cell>
          <cell r="H3529" t="str">
            <v>包</v>
          </cell>
          <cell r="I3529" t="str">
            <v>广东五洲药业有限公司</v>
          </cell>
        </row>
        <row r="3530">
          <cell r="D3530">
            <v>7887</v>
          </cell>
          <cell r="E3530" t="str">
            <v>结石通片</v>
          </cell>
          <cell r="F3530" t="str">
            <v/>
          </cell>
          <cell r="G3530" t="str">
            <v>0.25gx100片(糖衣)</v>
          </cell>
          <cell r="H3530" t="str">
            <v>瓶</v>
          </cell>
          <cell r="I3530" t="str">
            <v>广东恒诚制药有限公司(湛江向阳药业有限公司)</v>
          </cell>
        </row>
        <row r="3531">
          <cell r="D3531">
            <v>10989</v>
          </cell>
          <cell r="E3531" t="str">
            <v>肠胃宁片</v>
          </cell>
          <cell r="F3531" t="str">
            <v/>
          </cell>
          <cell r="G3531" t="str">
            <v>0.3gx12片x2板</v>
          </cell>
          <cell r="H3531" t="str">
            <v>盒</v>
          </cell>
          <cell r="I3531" t="str">
            <v>云南省腾冲县东方红制药厂</v>
          </cell>
        </row>
        <row r="3532">
          <cell r="D3532">
            <v>11789</v>
          </cell>
          <cell r="E3532" t="str">
            <v>冠心苏合胶囊</v>
          </cell>
          <cell r="F3532" t="str">
            <v/>
          </cell>
          <cell r="G3532" t="str">
            <v>0.35gx20粒</v>
          </cell>
          <cell r="H3532" t="str">
            <v>盒</v>
          </cell>
          <cell r="I3532" t="str">
            <v>河北万岁药业有限公司</v>
          </cell>
        </row>
        <row r="3533">
          <cell r="D3533">
            <v>39233</v>
          </cell>
          <cell r="E3533" t="str">
            <v>抗宫炎软胶囊</v>
          </cell>
          <cell r="F3533" t="str">
            <v/>
          </cell>
          <cell r="G3533" t="str">
            <v>0.75gx36粒(0.375g)</v>
          </cell>
          <cell r="H3533" t="str">
            <v>盒</v>
          </cell>
          <cell r="I3533" t="str">
            <v>广东佳泰药业股份有限公司(原深圳市佳泰药业股份有限公司)</v>
          </cell>
        </row>
        <row r="3534">
          <cell r="D3534">
            <v>40338</v>
          </cell>
          <cell r="E3534" t="str">
            <v>通宣理肺片</v>
          </cell>
          <cell r="F3534" t="str">
            <v/>
          </cell>
          <cell r="G3534" t="str">
            <v>0.3gx12片x3板(糖衣)</v>
          </cell>
          <cell r="H3534" t="str">
            <v>盒</v>
          </cell>
          <cell r="I3534" t="str">
            <v>云南云河药业股份有限公司(云南个旧制药厂)</v>
          </cell>
        </row>
        <row r="3535">
          <cell r="D3535">
            <v>46832</v>
          </cell>
          <cell r="E3535" t="str">
            <v>养胃宁胶囊</v>
          </cell>
          <cell r="F3535" t="str">
            <v/>
          </cell>
          <cell r="G3535" t="str">
            <v>0.3gx12粒x2板</v>
          </cell>
          <cell r="H3535" t="str">
            <v>盒</v>
          </cell>
          <cell r="I3535" t="str">
            <v>吉林省天泰药业股份有限公司(原吉林省辉南天泰药业)</v>
          </cell>
        </row>
        <row r="3536">
          <cell r="D3536">
            <v>53770</v>
          </cell>
          <cell r="E3536" t="str">
            <v>福辛普利钠片</v>
          </cell>
          <cell r="F3536" t="str">
            <v/>
          </cell>
          <cell r="G3536" t="str">
            <v>10mgx7片x2板</v>
          </cell>
          <cell r="H3536" t="str">
            <v>盒</v>
          </cell>
          <cell r="I3536" t="str">
            <v>浙江华海药业股份有限公司</v>
          </cell>
        </row>
        <row r="3537">
          <cell r="D3537">
            <v>55633</v>
          </cell>
          <cell r="E3537" t="str">
            <v>胃立康片</v>
          </cell>
          <cell r="F3537" t="str">
            <v/>
          </cell>
          <cell r="G3537" t="str">
            <v>0.31gx24片(薄膜衣片)</v>
          </cell>
          <cell r="H3537" t="str">
            <v>盒</v>
          </cell>
          <cell r="I3537" t="str">
            <v>四川旭华制药有限公司</v>
          </cell>
        </row>
        <row r="3538">
          <cell r="D3538">
            <v>56349</v>
          </cell>
          <cell r="E3538" t="str">
            <v>越鞠保和丸</v>
          </cell>
          <cell r="F3538" t="str">
            <v/>
          </cell>
          <cell r="G3538" t="str">
            <v>6gx12袋</v>
          </cell>
          <cell r="H3538" t="str">
            <v>盒</v>
          </cell>
          <cell r="I3538" t="str">
            <v>北京同仁堂制药有限公司</v>
          </cell>
        </row>
        <row r="3539">
          <cell r="D3539">
            <v>57680</v>
          </cell>
          <cell r="E3539" t="str">
            <v>托拉塞米片</v>
          </cell>
          <cell r="F3539" t="str">
            <v/>
          </cell>
          <cell r="G3539" t="str">
            <v>5mg×14片</v>
          </cell>
          <cell r="H3539" t="str">
            <v>盒</v>
          </cell>
          <cell r="I3539" t="str">
            <v>湖北百科亨迪药业有限公司</v>
          </cell>
        </row>
        <row r="3540">
          <cell r="D3540">
            <v>58309</v>
          </cell>
          <cell r="E3540" t="str">
            <v>肿节风片</v>
          </cell>
          <cell r="F3540" t="str">
            <v/>
          </cell>
          <cell r="G3540" t="str">
            <v>0.25gx60片(糖衣片)</v>
          </cell>
          <cell r="H3540" t="str">
            <v>瓶</v>
          </cell>
          <cell r="I3540" t="str">
            <v>江西天施康中药股份有限公司</v>
          </cell>
        </row>
        <row r="3541">
          <cell r="D3541">
            <v>58950</v>
          </cell>
          <cell r="E3541" t="str">
            <v>醋氯芬酸肠溶片</v>
          </cell>
          <cell r="F3541" t="str">
            <v/>
          </cell>
          <cell r="G3541" t="str">
            <v>0.1gx10片</v>
          </cell>
          <cell r="H3541" t="str">
            <v>盒</v>
          </cell>
          <cell r="I3541" t="str">
            <v>四川维奥制药有限公司</v>
          </cell>
        </row>
        <row r="3542">
          <cell r="D3542">
            <v>64893</v>
          </cell>
          <cell r="E3542" t="str">
            <v>普伐他汀钠片</v>
          </cell>
          <cell r="F3542" t="str">
            <v>浦惠旨</v>
          </cell>
          <cell r="G3542" t="str">
            <v>10mgx12片</v>
          </cell>
          <cell r="H3542" t="str">
            <v>盒</v>
          </cell>
          <cell r="I3542" t="str">
            <v>上海现代制药股份有限公司(上海现代浦东药厂有限公司</v>
          </cell>
        </row>
        <row r="3543">
          <cell r="D3543">
            <v>67452</v>
          </cell>
          <cell r="E3543" t="str">
            <v>格列喹酮分散片</v>
          </cell>
          <cell r="F3543" t="str">
            <v/>
          </cell>
          <cell r="G3543" t="str">
            <v>30mgx12片x3板</v>
          </cell>
          <cell r="H3543" t="str">
            <v>盒</v>
          </cell>
          <cell r="I3543" t="str">
            <v>江苏万高药业有限公司</v>
          </cell>
        </row>
        <row r="3544">
          <cell r="D3544">
            <v>82458</v>
          </cell>
          <cell r="E3544" t="str">
            <v>阿法骨化醇片</v>
          </cell>
          <cell r="F3544" t="str">
            <v>立庆</v>
          </cell>
          <cell r="G3544" t="str">
            <v>0.25ugx10片x2板</v>
          </cell>
          <cell r="H3544" t="str">
            <v>盒</v>
          </cell>
          <cell r="I3544" t="str">
            <v>重庆药友制药有限责任公司</v>
          </cell>
        </row>
        <row r="3545">
          <cell r="D3545">
            <v>87551</v>
          </cell>
          <cell r="E3545" t="str">
            <v>盐酸贝那普利片</v>
          </cell>
          <cell r="F3545" t="str">
            <v/>
          </cell>
          <cell r="G3545" t="str">
            <v>10mgx10片</v>
          </cell>
          <cell r="H3545" t="str">
            <v>盒</v>
          </cell>
          <cell r="I3545" t="str">
            <v>成都地奥制药集团有限公司</v>
          </cell>
        </row>
        <row r="3546">
          <cell r="D3546">
            <v>88398</v>
          </cell>
          <cell r="E3546" t="str">
            <v>玉泉颗粒</v>
          </cell>
          <cell r="F3546" t="str">
            <v/>
          </cell>
          <cell r="G3546" t="str">
            <v>5gx12袋</v>
          </cell>
          <cell r="H3546" t="str">
            <v>盒</v>
          </cell>
          <cell r="I3546" t="str">
            <v>北京同仁堂天然药物(唐山)有限公司</v>
          </cell>
        </row>
        <row r="3547">
          <cell r="D3547">
            <v>88818</v>
          </cell>
          <cell r="E3547" t="str">
            <v>糠酸莫米松乳膏</v>
          </cell>
          <cell r="F3547" t="str">
            <v/>
          </cell>
          <cell r="G3547" t="str">
            <v>10g:10mg</v>
          </cell>
          <cell r="H3547" t="str">
            <v>支</v>
          </cell>
          <cell r="I3547" t="str">
            <v>湖北恒安药业有限公司</v>
          </cell>
        </row>
        <row r="3548">
          <cell r="D3548">
            <v>88860</v>
          </cell>
          <cell r="E3548" t="str">
            <v>缩泉胶囊</v>
          </cell>
          <cell r="F3548" t="str">
            <v/>
          </cell>
          <cell r="G3548" t="str">
            <v>0.3gx60粒
</v>
          </cell>
          <cell r="H3548" t="str">
            <v>盒</v>
          </cell>
          <cell r="I3548" t="str">
            <v>湖南汉森制药有限公司</v>
          </cell>
        </row>
        <row r="3549">
          <cell r="D3549">
            <v>89956</v>
          </cell>
          <cell r="E3549" t="str">
            <v>清淋颗粒</v>
          </cell>
          <cell r="F3549" t="str">
            <v/>
          </cell>
          <cell r="G3549" t="str">
            <v>3gx10袋(无糖)</v>
          </cell>
          <cell r="H3549" t="str">
            <v>盒</v>
          </cell>
          <cell r="I3549" t="str">
            <v>四川绵阳一康制药有限公司</v>
          </cell>
        </row>
        <row r="3550">
          <cell r="D3550">
            <v>100762</v>
          </cell>
          <cell r="E3550" t="str">
            <v>盐酸二甲双胍缓释片</v>
          </cell>
          <cell r="F3550" t="str">
            <v/>
          </cell>
          <cell r="G3550" t="str">
            <v>0.5gx10片x3板</v>
          </cell>
          <cell r="H3550" t="str">
            <v>盒</v>
          </cell>
          <cell r="I3550" t="str">
            <v>北京太洋药业股份有限公司</v>
          </cell>
        </row>
        <row r="3551">
          <cell r="D3551">
            <v>110341</v>
          </cell>
          <cell r="E3551" t="str">
            <v>杜仲壮骨胶囊</v>
          </cell>
          <cell r="F3551" t="str">
            <v/>
          </cell>
          <cell r="G3551" t="str">
            <v>0.5gx36粒</v>
          </cell>
          <cell r="H3551" t="str">
            <v>盒</v>
          </cell>
          <cell r="I3551" t="str">
            <v>甘肃岷海制药有限责任公司</v>
          </cell>
        </row>
        <row r="3552">
          <cell r="D3552">
            <v>141829</v>
          </cell>
          <cell r="E3552" t="str">
            <v>黄体酮软胶囊</v>
          </cell>
          <cell r="F3552" t="str">
            <v/>
          </cell>
          <cell r="G3552" t="str">
            <v>0.1gx12粒</v>
          </cell>
          <cell r="H3552" t="str">
            <v>盒</v>
          </cell>
          <cell r="I3552" t="str">
            <v>浙江医药股份有限公司新昌制药厂</v>
          </cell>
        </row>
        <row r="3553">
          <cell r="D3553">
            <v>142914</v>
          </cell>
          <cell r="E3553" t="str">
            <v>消炎利胆片</v>
          </cell>
          <cell r="F3553" t="str">
            <v/>
          </cell>
          <cell r="G3553" t="str">
            <v>48片</v>
          </cell>
          <cell r="H3553" t="str">
            <v>盒</v>
          </cell>
          <cell r="I3553" t="str">
            <v>广西济民制药有限公司(广西济民制药厂)</v>
          </cell>
        </row>
        <row r="3554">
          <cell r="D3554">
            <v>156087</v>
          </cell>
          <cell r="E3554" t="str">
            <v>肿节风分散片</v>
          </cell>
          <cell r="F3554" t="str">
            <v/>
          </cell>
          <cell r="G3554" t="str">
            <v>0.5gx12片x3板</v>
          </cell>
          <cell r="H3554" t="str">
            <v>盒</v>
          </cell>
          <cell r="I3554" t="str">
            <v/>
          </cell>
        </row>
        <row r="3555">
          <cell r="D3555">
            <v>161936</v>
          </cell>
          <cell r="E3555" t="str">
            <v>复方铝酸铋颗粒</v>
          </cell>
          <cell r="F3555" t="str">
            <v/>
          </cell>
          <cell r="G3555" t="str">
            <v>1.3gx28袋</v>
          </cell>
          <cell r="H3555" t="str">
            <v>盒</v>
          </cell>
          <cell r="I3555" t="str">
            <v>辽宁奥达制药有限公司(原:营口奥达制药有限公司)</v>
          </cell>
        </row>
        <row r="3556">
          <cell r="D3556">
            <v>177277</v>
          </cell>
          <cell r="E3556" t="str">
            <v>连芩珍珠滴丸</v>
          </cell>
          <cell r="F3556" t="str">
            <v/>
          </cell>
          <cell r="G3556" t="str">
            <v>35mgx24丸</v>
          </cell>
          <cell r="H3556" t="str">
            <v>瓶</v>
          </cell>
          <cell r="I3556" t="str">
            <v>江苏吴中医药集团有限公司苏州制药厂(原苏州第六制药厂)</v>
          </cell>
        </row>
        <row r="3557">
          <cell r="D3557">
            <v>183024</v>
          </cell>
          <cell r="E3557" t="str">
            <v>葡萄糖Vc饮品</v>
          </cell>
          <cell r="F3557" t="str">
            <v/>
          </cell>
          <cell r="G3557" t="str">
            <v>100ml（20ml×5瓶）</v>
          </cell>
          <cell r="H3557" t="str">
            <v>盒</v>
          </cell>
          <cell r="I3557" t="str">
            <v>成都益康堂药业有限公司</v>
          </cell>
        </row>
        <row r="3558">
          <cell r="D3558">
            <v>183505</v>
          </cell>
          <cell r="E3558" t="str">
            <v>匹伐他汀钙片</v>
          </cell>
          <cell r="F3558" t="str">
            <v/>
          </cell>
          <cell r="G3558" t="str">
            <v>2mgx14片</v>
          </cell>
          <cell r="H3558" t="str">
            <v>盒</v>
          </cell>
          <cell r="I3558" t="str">
            <v>江苏万邦生化制药股份有限公司</v>
          </cell>
        </row>
        <row r="3559">
          <cell r="D3559">
            <v>191120</v>
          </cell>
          <cell r="E3559" t="str">
            <v>盐酸氯环利嗪片</v>
          </cell>
          <cell r="F3559" t="str">
            <v/>
          </cell>
          <cell r="G3559" t="str">
            <v>25mgx6片</v>
          </cell>
          <cell r="H3559" t="str">
            <v>盒</v>
          </cell>
          <cell r="I3559" t="str">
            <v>焦作福瑞堂制药有限公司</v>
          </cell>
        </row>
        <row r="3560">
          <cell r="D3560">
            <v>193463</v>
          </cell>
          <cell r="E3560" t="str">
            <v>盐酸倍他司汀片</v>
          </cell>
          <cell r="F3560" t="str">
            <v/>
          </cell>
          <cell r="G3560" t="str">
            <v>4mgx100片</v>
          </cell>
          <cell r="H3560" t="str">
            <v>瓶</v>
          </cell>
          <cell r="I3560" t="str">
            <v>上海中西三维药业有限公司</v>
          </cell>
        </row>
        <row r="3561">
          <cell r="D3561">
            <v>200256</v>
          </cell>
          <cell r="E3561" t="str">
            <v>六味地黄胶囊</v>
          </cell>
          <cell r="F3561" t="str">
            <v/>
          </cell>
          <cell r="G3561" t="str">
            <v>0.3gx10粒x6板</v>
          </cell>
          <cell r="H3561" t="str">
            <v>盒</v>
          </cell>
          <cell r="I3561" t="str">
            <v>白城市亿正药业有限公司</v>
          </cell>
        </row>
        <row r="3562">
          <cell r="D3562">
            <v>205266</v>
          </cell>
          <cell r="E3562" t="str">
            <v>心脑欣片</v>
          </cell>
          <cell r="F3562" t="str">
            <v/>
          </cell>
          <cell r="G3562" t="str">
            <v>0.52gx20片（薄膜衣）</v>
          </cell>
          <cell r="H3562" t="str">
            <v>盒</v>
          </cell>
          <cell r="I3562" t="str">
            <v>景忠山国药(唐山)有限公司(原：唐山景忠山药业)</v>
          </cell>
        </row>
        <row r="3563">
          <cell r="D3563">
            <v>67127</v>
          </cell>
          <cell r="E3563" t="str">
            <v>平溃散</v>
          </cell>
          <cell r="F3563" t="str">
            <v/>
          </cell>
          <cell r="G3563" t="str">
            <v>6gx6袋
</v>
          </cell>
          <cell r="H3563" t="str">
            <v>盒</v>
          </cell>
          <cell r="I3563" t="str">
            <v>西安交大药业(集团)有限公司</v>
          </cell>
        </row>
        <row r="3564">
          <cell r="D3564">
            <v>488</v>
          </cell>
          <cell r="E3564" t="str">
            <v>复方维生素U片</v>
          </cell>
          <cell r="F3564" t="str">
            <v>维仙优</v>
          </cell>
          <cell r="G3564" t="str">
            <v>30片</v>
          </cell>
          <cell r="H3564" t="str">
            <v>瓶</v>
          </cell>
          <cell r="I3564" t="str">
            <v>日本滋贺县制药株式会社</v>
          </cell>
        </row>
        <row r="3565">
          <cell r="D3565">
            <v>9388</v>
          </cell>
          <cell r="E3565" t="str">
            <v>黄氏响声含片</v>
          </cell>
          <cell r="F3565" t="str">
            <v/>
          </cell>
          <cell r="G3565" t="str">
            <v>0.6gx12片x2板</v>
          </cell>
          <cell r="H3565" t="str">
            <v>盒</v>
          </cell>
          <cell r="I3565" t="str">
            <v/>
          </cell>
        </row>
        <row r="3566">
          <cell r="D3566">
            <v>11544</v>
          </cell>
          <cell r="E3566" t="str">
            <v>麝香舒活灵</v>
          </cell>
          <cell r="F3566" t="str">
            <v/>
          </cell>
          <cell r="G3566" t="str">
            <v>50ml</v>
          </cell>
          <cell r="H3566" t="str">
            <v>瓶</v>
          </cell>
          <cell r="I3566" t="str">
            <v>四川光大制药有限公司</v>
          </cell>
        </row>
        <row r="3567">
          <cell r="D3567">
            <v>35730</v>
          </cell>
          <cell r="E3567" t="str">
            <v>脂脉康胶囊</v>
          </cell>
          <cell r="F3567" t="str">
            <v/>
          </cell>
          <cell r="G3567" t="str">
            <v>0.3gx100粒</v>
          </cell>
          <cell r="H3567" t="str">
            <v>盒</v>
          </cell>
          <cell r="I3567" t="str">
            <v>河南辅仁堂制药有限公司</v>
          </cell>
        </row>
        <row r="3568">
          <cell r="D3568">
            <v>39533</v>
          </cell>
          <cell r="E3568" t="str">
            <v>茴拉西坦片(亿立福)</v>
          </cell>
          <cell r="F3568" t="str">
            <v/>
          </cell>
          <cell r="G3568" t="str">
            <v>50mgx60片</v>
          </cell>
          <cell r="H3568" t="str">
            <v>盒</v>
          </cell>
          <cell r="I3568" t="str">
            <v>山西亚宝药业集团股份有限公司</v>
          </cell>
        </row>
        <row r="3569">
          <cell r="D3569">
            <v>51130</v>
          </cell>
          <cell r="E3569" t="str">
            <v>七味清咽气雾剂</v>
          </cell>
          <cell r="F3569" t="str">
            <v/>
          </cell>
          <cell r="G3569" t="str">
            <v>11.2g(含药液7ml),190</v>
          </cell>
          <cell r="H3569" t="str">
            <v>瓶</v>
          </cell>
          <cell r="I3569" t="str">
            <v>山东本草药业有限公司</v>
          </cell>
        </row>
        <row r="3570">
          <cell r="D3570">
            <v>74305</v>
          </cell>
          <cell r="E3570" t="str">
            <v>乙酰半胱氨酸颗粒(富露施)</v>
          </cell>
          <cell r="F3570" t="str">
            <v/>
          </cell>
          <cell r="G3570" t="str">
            <v>3g:0.1gx10包</v>
          </cell>
          <cell r="H3570" t="str">
            <v>盒</v>
          </cell>
          <cell r="I3570" t="str">
            <v>海南赞邦制药有限公司(原为海南金晓制药有限公司)</v>
          </cell>
        </row>
        <row r="3571">
          <cell r="D3571">
            <v>104960</v>
          </cell>
          <cell r="E3571" t="str">
            <v>雷贝拉唑钠肠溶胶囊</v>
          </cell>
          <cell r="F3571" t="str">
            <v/>
          </cell>
          <cell r="G3571" t="str">
            <v>10mgx7粒</v>
          </cell>
          <cell r="H3571" t="str">
            <v>盒</v>
          </cell>
          <cell r="I3571" t="str">
            <v>丽珠集团丽珠制药厂</v>
          </cell>
        </row>
        <row r="3572">
          <cell r="D3572">
            <v>126384</v>
          </cell>
          <cell r="E3572" t="str">
            <v>小儿双金清热口服液</v>
          </cell>
          <cell r="F3572" t="str">
            <v/>
          </cell>
          <cell r="G3572" t="str">
            <v>10mlx6支</v>
          </cell>
          <cell r="H3572" t="str">
            <v>盒</v>
          </cell>
          <cell r="I3572" t="str">
            <v>山东润华药业有限公司</v>
          </cell>
        </row>
        <row r="3573">
          <cell r="D3573">
            <v>131279</v>
          </cell>
          <cell r="E3573" t="str">
            <v>活力苏口服液</v>
          </cell>
          <cell r="F3573" t="str">
            <v/>
          </cell>
          <cell r="G3573" t="str">
            <v>10mlx9支</v>
          </cell>
          <cell r="H3573" t="str">
            <v>盒</v>
          </cell>
          <cell r="I3573" t="str">
            <v>成都华神集团股份有限公司制药厂</v>
          </cell>
        </row>
        <row r="3574">
          <cell r="D3574">
            <v>134372</v>
          </cell>
          <cell r="E3574" t="str">
            <v>厄贝沙坦分散片</v>
          </cell>
          <cell r="F3574" t="str">
            <v/>
          </cell>
          <cell r="G3574" t="str">
            <v>0.15gx10片</v>
          </cell>
          <cell r="H3574" t="str">
            <v>盒</v>
          </cell>
          <cell r="I3574" t="str">
            <v>潍坊中狮制药有限公司</v>
          </cell>
        </row>
        <row r="3575">
          <cell r="D3575">
            <v>135269</v>
          </cell>
          <cell r="E3575" t="str">
            <v>小儿氨酚黄那敏颗粒</v>
          </cell>
          <cell r="F3575" t="str">
            <v/>
          </cell>
          <cell r="G3575" t="str">
            <v>6gx20袋</v>
          </cell>
          <cell r="H3575" t="str">
            <v>盒</v>
          </cell>
          <cell r="I3575" t="str">
            <v>华润三九(北京)药业有限公司(原北京三九药业有限公司)</v>
          </cell>
        </row>
        <row r="3576">
          <cell r="D3576">
            <v>155298</v>
          </cell>
          <cell r="E3576" t="str">
            <v>红药片</v>
          </cell>
          <cell r="F3576" t="str">
            <v/>
          </cell>
          <cell r="G3576" t="str">
            <v>0.26gx12片x2板</v>
          </cell>
          <cell r="H3576" t="str">
            <v>盒</v>
          </cell>
          <cell r="I3576" t="str">
            <v>成都森科制药有限公司</v>
          </cell>
        </row>
        <row r="3577">
          <cell r="D3577">
            <v>161247</v>
          </cell>
          <cell r="E3577" t="str">
            <v>甲磺酸氨氯地平片</v>
          </cell>
          <cell r="F3577" t="str">
            <v/>
          </cell>
          <cell r="G3577" t="str">
            <v>5mgx7片x4板</v>
          </cell>
          <cell r="H3577" t="str">
            <v>盒</v>
          </cell>
          <cell r="I3577" t="str">
            <v>昆明赛诺制药有限公司</v>
          </cell>
        </row>
        <row r="3578">
          <cell r="D3578">
            <v>177231</v>
          </cell>
          <cell r="E3578" t="str">
            <v>至灵菌丝胶囊</v>
          </cell>
          <cell r="F3578" t="str">
            <v/>
          </cell>
          <cell r="G3578" t="str">
            <v>0.25gx30粒</v>
          </cell>
          <cell r="H3578" t="str">
            <v>盒</v>
          </cell>
          <cell r="I3578" t="str">
            <v>河北瑞森药业有限公司</v>
          </cell>
        </row>
        <row r="3579">
          <cell r="D3579">
            <v>182131</v>
          </cell>
          <cell r="E3579" t="str">
            <v>富马酸替诺福韦二吡呋酯片</v>
          </cell>
          <cell r="F3579" t="str">
            <v/>
          </cell>
          <cell r="G3579" t="str">
            <v>300mgx20片</v>
          </cell>
          <cell r="H3579" t="str">
            <v>盒</v>
          </cell>
          <cell r="I3579" t="str">
            <v>成都倍特药业有限公司</v>
          </cell>
        </row>
        <row r="3580">
          <cell r="D3580">
            <v>201195</v>
          </cell>
          <cell r="E3580" t="str">
            <v>那氟沙星乳膏</v>
          </cell>
          <cell r="F3580" t="str">
            <v/>
          </cell>
          <cell r="G3580" t="str">
            <v>10g:0.1g</v>
          </cell>
          <cell r="H3580" t="str">
            <v>盒</v>
          </cell>
          <cell r="I3580" t="str">
            <v>江苏亚邦强生药业有限公司</v>
          </cell>
        </row>
        <row r="3581">
          <cell r="D3581">
            <v>205923</v>
          </cell>
          <cell r="E3581" t="str">
            <v>依帕司他片</v>
          </cell>
          <cell r="F3581" t="str">
            <v/>
          </cell>
          <cell r="G3581" t="str">
            <v>50mgx12片</v>
          </cell>
          <cell r="H3581" t="str">
            <v>盒</v>
          </cell>
          <cell r="I3581" t="str">
            <v>北京紫竹药业有限公司</v>
          </cell>
        </row>
        <row r="3582">
          <cell r="D3582">
            <v>985</v>
          </cell>
          <cell r="E3582" t="str">
            <v>复方炉甘石眼膏</v>
          </cell>
          <cell r="F3582" t="str">
            <v/>
          </cell>
          <cell r="G3582" t="str">
            <v>2g</v>
          </cell>
          <cell r="H3582" t="str">
            <v>支</v>
          </cell>
          <cell r="I3582" t="str">
            <v>南京白敬宇制药有限责任公司</v>
          </cell>
        </row>
        <row r="3583">
          <cell r="D3583">
            <v>42751</v>
          </cell>
          <cell r="E3583" t="str">
            <v>胰酶肠溶胶囊</v>
          </cell>
          <cell r="F3583" t="str">
            <v/>
          </cell>
          <cell r="G3583" t="str">
            <v>0.15gx24粒</v>
          </cell>
          <cell r="H3583" t="str">
            <v>盒</v>
          </cell>
          <cell r="I3583" t="str">
            <v>四川顺生制药有限公司</v>
          </cell>
        </row>
        <row r="3584">
          <cell r="D3584">
            <v>67592</v>
          </cell>
          <cell r="E3584" t="str">
            <v>盐酸二甲双胍缓释片</v>
          </cell>
          <cell r="F3584" t="str">
            <v/>
          </cell>
          <cell r="G3584" t="str">
            <v>0.5gx10片x3板</v>
          </cell>
          <cell r="H3584" t="str">
            <v>盒</v>
          </cell>
          <cell r="I3584" t="str">
            <v>山东齐都药业有限公司</v>
          </cell>
        </row>
        <row r="3585">
          <cell r="D3585">
            <v>100937</v>
          </cell>
          <cell r="E3585" t="str">
            <v>前列舒乐软胶囊</v>
          </cell>
          <cell r="F3585" t="str">
            <v/>
          </cell>
          <cell r="G3585" t="str">
            <v>0.6gx10粒x3板</v>
          </cell>
          <cell r="H3585" t="str">
            <v>盒</v>
          </cell>
          <cell r="I3585" t="str">
            <v>通化利民药业有限责任公司</v>
          </cell>
        </row>
        <row r="3586">
          <cell r="D3586">
            <v>123095</v>
          </cell>
          <cell r="E3586" t="str">
            <v>炎立消片</v>
          </cell>
          <cell r="F3586" t="str">
            <v/>
          </cell>
          <cell r="G3586" t="str">
            <v>0.31gx24片(薄膜衣)</v>
          </cell>
          <cell r="H3586" t="str">
            <v>盒</v>
          </cell>
          <cell r="I3586" t="str">
            <v>吉林玉仁制药股份有限公司(原通化鸿淘茂药业有限公司)</v>
          </cell>
        </row>
        <row r="3587">
          <cell r="D3587">
            <v>152074</v>
          </cell>
          <cell r="E3587" t="str">
            <v>黄连羊肝丸</v>
          </cell>
          <cell r="F3587" t="str">
            <v/>
          </cell>
          <cell r="G3587" t="str">
            <v>6gx6袋</v>
          </cell>
          <cell r="H3587" t="str">
            <v>盒</v>
          </cell>
          <cell r="I3587" t="str">
            <v>内蒙古天奇中蒙制药股份有限公司（原赤峰天奇制药）</v>
          </cell>
        </row>
        <row r="3588">
          <cell r="D3588">
            <v>188392</v>
          </cell>
          <cell r="E3588" t="str">
            <v>牙痛药水</v>
          </cell>
          <cell r="F3588" t="str">
            <v/>
          </cell>
          <cell r="G3588" t="str">
            <v>5ml
</v>
          </cell>
          <cell r="H3588" t="str">
            <v>盒</v>
          </cell>
          <cell r="I3588" t="str">
            <v>广西慧宝源医药科技有限公司</v>
          </cell>
        </row>
        <row r="3589">
          <cell r="D3589">
            <v>189373</v>
          </cell>
          <cell r="E3589" t="str">
            <v>包装饮用水</v>
          </cell>
          <cell r="F3589" t="str">
            <v>冰露</v>
          </cell>
          <cell r="G3589" t="str">
            <v>550ml</v>
          </cell>
          <cell r="H3589" t="str">
            <v>瓶</v>
          </cell>
          <cell r="I3589" t="str">
            <v>中粮可口可乐饮料（四川）有限公司</v>
          </cell>
        </row>
        <row r="3590">
          <cell r="D3590">
            <v>108427</v>
          </cell>
          <cell r="E3590" t="str">
            <v>蛇胆金银花香皂(隆力奇)</v>
          </cell>
          <cell r="F3590" t="str">
            <v/>
          </cell>
          <cell r="G3590" t="str">
            <v>120g</v>
          </cell>
          <cell r="H3590" t="str">
            <v>块</v>
          </cell>
          <cell r="I3590" t="str">
            <v>江苏隆力奇生物科技股份有限公司</v>
          </cell>
        </row>
        <row r="3591">
          <cell r="D3591">
            <v>108428</v>
          </cell>
          <cell r="E3591" t="str">
            <v>蛇胆硫磺香皂(隆力奇)</v>
          </cell>
          <cell r="F3591" t="str">
            <v/>
          </cell>
          <cell r="G3591" t="str">
            <v>80g</v>
          </cell>
          <cell r="H3591" t="str">
            <v>块</v>
          </cell>
          <cell r="I3591" t="str">
            <v>江苏隆力奇生物科技股份有限公司</v>
          </cell>
        </row>
        <row r="3592">
          <cell r="D3592">
            <v>186448</v>
          </cell>
          <cell r="E3592" t="str">
            <v>隆力奇驱蚊花露水</v>
          </cell>
          <cell r="F3592" t="str">
            <v/>
          </cell>
          <cell r="G3592" t="str">
            <v>195ml(薰衣草香型)</v>
          </cell>
          <cell r="H3592" t="str">
            <v>瓶</v>
          </cell>
          <cell r="I3592" t="str">
            <v>江苏隆力奇生物科技股份有限公司</v>
          </cell>
        </row>
        <row r="3593">
          <cell r="D3593">
            <v>187182</v>
          </cell>
          <cell r="E3593" t="str">
            <v>毛巾</v>
          </cell>
          <cell r="F3593" t="str">
            <v/>
          </cell>
          <cell r="G3593" t="str">
            <v>35cmx75cm</v>
          </cell>
          <cell r="H3593" t="str">
            <v>条</v>
          </cell>
          <cell r="I3593" t="str">
            <v>保定泽颜纺织品制造有限公司</v>
          </cell>
        </row>
        <row r="3594">
          <cell r="D3594">
            <v>11016</v>
          </cell>
          <cell r="E3594" t="str">
            <v>蛇胆牛黄花露水</v>
          </cell>
          <cell r="F3594" t="str">
            <v/>
          </cell>
          <cell r="G3594" t="str">
            <v>95ml</v>
          </cell>
          <cell r="H3594" t="str">
            <v>瓶</v>
          </cell>
          <cell r="I3594" t="str">
            <v>江苏隆力奇集团有限公司</v>
          </cell>
        </row>
        <row r="3595">
          <cell r="D3595">
            <v>11023</v>
          </cell>
          <cell r="E3595" t="str">
            <v>蛇胆牛黄花露水</v>
          </cell>
          <cell r="F3595" t="str">
            <v/>
          </cell>
          <cell r="G3595" t="str">
            <v>195ml</v>
          </cell>
          <cell r="H3595" t="str">
            <v>瓶</v>
          </cell>
          <cell r="I3595" t="str">
            <v>江苏隆力奇集团有限公司</v>
          </cell>
        </row>
        <row r="3596">
          <cell r="D3596">
            <v>11472</v>
          </cell>
          <cell r="E3596" t="str">
            <v>六神花露水</v>
          </cell>
          <cell r="F3596" t="str">
            <v/>
          </cell>
          <cell r="G3596" t="str">
            <v>195ml</v>
          </cell>
          <cell r="H3596" t="str">
            <v>瓶</v>
          </cell>
          <cell r="I3596" t="str">
            <v>上海家化联合股份有限公司</v>
          </cell>
        </row>
        <row r="3597">
          <cell r="D3597">
            <v>26591</v>
          </cell>
          <cell r="E3597" t="str">
            <v>驱蚊花露水</v>
          </cell>
          <cell r="F3597" t="str">
            <v/>
          </cell>
          <cell r="G3597" t="str">
            <v>80ml</v>
          </cell>
          <cell r="H3597" t="str">
            <v>瓶</v>
          </cell>
          <cell r="I3597" t="str">
            <v>江苏隆力奇集团有限公司</v>
          </cell>
        </row>
        <row r="3598">
          <cell r="D3598">
            <v>56487</v>
          </cell>
          <cell r="E3598" t="str">
            <v>六神驱蚊花露水</v>
          </cell>
          <cell r="F3598" t="str">
            <v/>
          </cell>
          <cell r="G3598" t="str">
            <v>180ml(喷雾)</v>
          </cell>
          <cell r="H3598" t="str">
            <v>瓶</v>
          </cell>
          <cell r="I3598" t="str">
            <v>上海家化联合股份有限公司</v>
          </cell>
        </row>
        <row r="3599">
          <cell r="D3599">
            <v>61130</v>
          </cell>
          <cell r="E3599" t="str">
            <v>佳洁士草本水晶牙膏</v>
          </cell>
          <cell r="F3599" t="str">
            <v/>
          </cell>
          <cell r="G3599" t="str">
            <v>90g(清爽薄荷香型)</v>
          </cell>
          <cell r="H3599" t="str">
            <v>支</v>
          </cell>
          <cell r="I3599" t="str">
            <v>广州宝洁有限公司</v>
          </cell>
        </row>
        <row r="3600">
          <cell r="D3600">
            <v>109159</v>
          </cell>
          <cell r="E3600" t="str">
            <v>舒肤佳香皂</v>
          </cell>
          <cell r="F3600" t="str">
            <v/>
          </cell>
          <cell r="G3600" t="str">
            <v>115g(纯白清香型)</v>
          </cell>
          <cell r="H3600" t="str">
            <v>块</v>
          </cell>
          <cell r="I3600" t="str">
            <v>广州宝洁有限公司</v>
          </cell>
        </row>
        <row r="3601">
          <cell r="D3601">
            <v>139745</v>
          </cell>
          <cell r="E3601" t="str">
            <v>隆力奇蛇胆花露水</v>
          </cell>
          <cell r="F3601" t="str">
            <v/>
          </cell>
          <cell r="G3601" t="str">
            <v>195ml（玻璃瓶）</v>
          </cell>
          <cell r="H3601" t="str">
            <v>瓶</v>
          </cell>
          <cell r="I3601" t="str">
            <v>江苏隆力奇生物科技股份有限公司</v>
          </cell>
        </row>
        <row r="3602">
          <cell r="D3602">
            <v>189958</v>
          </cell>
          <cell r="E3602" t="str">
            <v>高露洁三重深洁牙刷</v>
          </cell>
          <cell r="F3602" t="str">
            <v/>
          </cell>
          <cell r="G3602" t="str">
            <v>1支</v>
          </cell>
          <cell r="H3602" t="str">
            <v>支</v>
          </cell>
          <cell r="I3602" t="str">
            <v>高露洁棕榄（中国）有限公司</v>
          </cell>
        </row>
        <row r="3603">
          <cell r="D3603">
            <v>189963</v>
          </cell>
          <cell r="E3603" t="str">
            <v>雕牌透明皂</v>
          </cell>
          <cell r="F3603" t="str">
            <v/>
          </cell>
          <cell r="G3603" t="str">
            <v>202g（净爽青柠）</v>
          </cell>
          <cell r="H3603" t="str">
            <v>个</v>
          </cell>
          <cell r="I3603" t="str">
            <v>纳爱斯集团有限公司</v>
          </cell>
        </row>
        <row r="3604">
          <cell r="D3604">
            <v>84327</v>
          </cell>
          <cell r="E3604" t="str">
            <v>水飞蓟宾葡甲胺片</v>
          </cell>
          <cell r="F3604" t="str">
            <v/>
          </cell>
          <cell r="G3604" t="str">
            <v>50mgx60片</v>
          </cell>
          <cell r="H3604" t="str">
            <v>盒</v>
          </cell>
          <cell r="I3604" t="str">
            <v>湖南千金协力药业有限公司（原湖南协力）</v>
          </cell>
        </row>
        <row r="3605">
          <cell r="D3605">
            <v>131373</v>
          </cell>
          <cell r="E3605" t="str">
            <v>痛风舒片</v>
          </cell>
          <cell r="F3605" t="str">
            <v/>
          </cell>
          <cell r="G3605" t="str">
            <v>0.33gx15片x2板(薄膜衣)</v>
          </cell>
          <cell r="H3605" t="str">
            <v>盒</v>
          </cell>
          <cell r="I3605" t="str">
            <v>陕西盘龙制药集团有限公司</v>
          </cell>
        </row>
        <row r="3606">
          <cell r="D3606">
            <v>152982</v>
          </cell>
          <cell r="E3606" t="str">
            <v>硝苯地平缓释片(II)</v>
          </cell>
          <cell r="F3606" t="str">
            <v/>
          </cell>
          <cell r="G3606" t="str">
            <v>20mgx14片x3板</v>
          </cell>
          <cell r="H3606" t="str">
            <v>盒</v>
          </cell>
          <cell r="I3606" t="str">
            <v>青岛黄海制药有限责任公司</v>
          </cell>
        </row>
        <row r="3607">
          <cell r="D3607">
            <v>204715</v>
          </cell>
          <cell r="E3607" t="str">
            <v>磷酸苯丙哌林片</v>
          </cell>
          <cell r="F3607" t="str">
            <v/>
          </cell>
          <cell r="G3607" t="str">
            <v>20mgx24片</v>
          </cell>
          <cell r="H3607" t="str">
            <v>盒</v>
          </cell>
          <cell r="I3607" t="str">
            <v>山西汾河制药有限公司(原山西汾河制药厂)</v>
          </cell>
        </row>
        <row r="3608">
          <cell r="D3608">
            <v>205221</v>
          </cell>
          <cell r="E3608" t="str">
            <v>左乙拉西坦片</v>
          </cell>
          <cell r="F3608" t="str">
            <v/>
          </cell>
          <cell r="G3608" t="str">
            <v>0.25gx30片</v>
          </cell>
          <cell r="H3608" t="str">
            <v>盒</v>
          </cell>
          <cell r="I3608" t="str">
            <v>浙江普洛康裕制药有限公司</v>
          </cell>
        </row>
        <row r="3609">
          <cell r="D3609">
            <v>189045</v>
          </cell>
          <cell r="E3609" t="str">
            <v>赤尾天然胶乳橡胶避孕套</v>
          </cell>
          <cell r="F3609" t="str">
            <v/>
          </cell>
          <cell r="G3609" t="str">
            <v>52mmx7只(黄金超薄小储)</v>
          </cell>
          <cell r="H3609" t="str">
            <v>盒</v>
          </cell>
          <cell r="I3609" t="str">
            <v>广州万方健医药有限公司</v>
          </cell>
        </row>
        <row r="3610">
          <cell r="D3610">
            <v>189051</v>
          </cell>
          <cell r="E3610" t="str">
            <v>赤尾天然胶乳橡胶避孕套</v>
          </cell>
          <cell r="F3610" t="str">
            <v/>
          </cell>
          <cell r="G3610" t="str">
            <v>52mmx7只(铂金至薄小储)</v>
          </cell>
          <cell r="H3610" t="str">
            <v>盒</v>
          </cell>
          <cell r="I3610" t="str">
            <v>广州万方健医药有限公司</v>
          </cell>
        </row>
        <row r="3611">
          <cell r="D3611">
            <v>189052</v>
          </cell>
          <cell r="E3611" t="str">
            <v>赤尾天然胶乳橡胶避孕套</v>
          </cell>
          <cell r="F3611" t="str">
            <v/>
          </cell>
          <cell r="G3611" t="str">
            <v>52mmx7只(黑金极薄小储)</v>
          </cell>
          <cell r="H3611" t="str">
            <v>盒</v>
          </cell>
          <cell r="I3611" t="str">
            <v>广州万方健医药有限公司</v>
          </cell>
        </row>
        <row r="3612">
          <cell r="D3612">
            <v>189053</v>
          </cell>
          <cell r="E3612" t="str">
            <v>赤尾天然胶乳橡胶避孕套</v>
          </cell>
          <cell r="F3612" t="str">
            <v/>
          </cell>
          <cell r="G3612" t="str">
            <v>52mmx7只(黄金超薄无储)</v>
          </cell>
          <cell r="H3612" t="str">
            <v>盒</v>
          </cell>
          <cell r="I3612" t="str">
            <v>广州万方健医药有限公司</v>
          </cell>
        </row>
        <row r="3613">
          <cell r="D3613">
            <v>189054</v>
          </cell>
          <cell r="E3613" t="str">
            <v>赤尾天然胶乳橡胶避孕套</v>
          </cell>
          <cell r="F3613" t="str">
            <v/>
          </cell>
          <cell r="G3613" t="str">
            <v>52mmx7只(黑金极薄无储)</v>
          </cell>
          <cell r="H3613" t="str">
            <v>盒</v>
          </cell>
          <cell r="I3613" t="str">
            <v>广州万方健医药有限公司</v>
          </cell>
        </row>
        <row r="3614">
          <cell r="D3614">
            <v>189057</v>
          </cell>
          <cell r="E3614" t="str">
            <v>赤尾天然胶乳橡胶避孕套</v>
          </cell>
          <cell r="F3614" t="str">
            <v/>
          </cell>
          <cell r="G3614" t="str">
            <v>52mmx7只(铂金至薄无储)</v>
          </cell>
          <cell r="H3614" t="str">
            <v>盒</v>
          </cell>
          <cell r="I3614" t="str">
            <v>广州万方健医药有限公司</v>
          </cell>
        </row>
        <row r="3615">
          <cell r="D3615">
            <v>199406</v>
          </cell>
          <cell r="E3615" t="str">
            <v>赤尾天然胶乳橡胶避孕套</v>
          </cell>
          <cell r="F3615" t="str">
            <v/>
          </cell>
          <cell r="G3615" t="str">
            <v>52mmx7只（黄金超薄大储精囊）</v>
          </cell>
          <cell r="H3615" t="str">
            <v>盒</v>
          </cell>
          <cell r="I3615" t="str">
            <v>广州万方健医药有限公司</v>
          </cell>
        </row>
        <row r="3616">
          <cell r="D3616">
            <v>201836</v>
          </cell>
          <cell r="E3616" t="str">
            <v>赤尾天然胶乳橡胶避孕套</v>
          </cell>
          <cell r="F3616" t="str">
            <v/>
          </cell>
          <cell r="G3616" t="str">
            <v>52mmx7只(黑金极薄大储)</v>
          </cell>
          <cell r="H3616" t="str">
            <v>盒</v>
          </cell>
          <cell r="I3616" t="str">
            <v>广州万方健医药有限公司</v>
          </cell>
        </row>
        <row r="3617">
          <cell r="D3617">
            <v>110780</v>
          </cell>
          <cell r="E3617" t="str">
            <v>外用重组人碱性成纤维细胞生长因子</v>
          </cell>
          <cell r="F3617" t="str">
            <v/>
          </cell>
          <cell r="G3617" t="str">
            <v>35000IU/瓶(冻干)</v>
          </cell>
          <cell r="H3617" t="str">
            <v>瓶</v>
          </cell>
          <cell r="I3617" t="str">
            <v>北京双鹭药业股份有限公司</v>
          </cell>
        </row>
        <row r="3618">
          <cell r="D3618">
            <v>163072</v>
          </cell>
          <cell r="E3618" t="str">
            <v>替莫唑胺胶囊</v>
          </cell>
          <cell r="F3618" t="str">
            <v/>
          </cell>
          <cell r="G3618" t="str">
            <v>20mgx10粒</v>
          </cell>
          <cell r="H3618" t="str">
            <v>瓶</v>
          </cell>
          <cell r="I3618" t="str">
            <v>北京双鹭药业股份有限公司</v>
          </cell>
        </row>
        <row r="3619">
          <cell r="D3619">
            <v>46472</v>
          </cell>
          <cell r="E3619" t="str">
            <v>透骨灵橡胶膏</v>
          </cell>
          <cell r="F3619" t="str">
            <v/>
          </cell>
          <cell r="G3619" t="str">
            <v>6.5cmx10cmx2片x2袋</v>
          </cell>
          <cell r="H3619" t="str">
            <v>盒</v>
          </cell>
          <cell r="I3619" t="str">
            <v>内蒙古科尔沁药业有限公司</v>
          </cell>
        </row>
        <row r="3620">
          <cell r="D3620">
            <v>166152</v>
          </cell>
          <cell r="E3620" t="str">
            <v>麝香追风膏</v>
          </cell>
          <cell r="F3620" t="str">
            <v/>
          </cell>
          <cell r="G3620" t="str">
            <v>7cmx10cmx4片x2袋</v>
          </cell>
          <cell r="H3620" t="str">
            <v>盒</v>
          </cell>
          <cell r="I3620" t="str">
            <v>南通百益制药有限公司</v>
          </cell>
        </row>
        <row r="3621">
          <cell r="D3621">
            <v>181341</v>
          </cell>
          <cell r="E3621" t="str">
            <v>流感病毒消毒液</v>
          </cell>
          <cell r="F3621" t="str">
            <v/>
          </cell>
          <cell r="G3621" t="str">
            <v>400ml</v>
          </cell>
          <cell r="H3621" t="str">
            <v>瓶</v>
          </cell>
          <cell r="I3621" t="str">
            <v>山东安捷高科消毒科技有限公司</v>
          </cell>
        </row>
        <row r="3622">
          <cell r="D3622">
            <v>23096</v>
          </cell>
          <cell r="E3622" t="str">
            <v>桑枝颗粒</v>
          </cell>
          <cell r="F3622" t="str">
            <v/>
          </cell>
          <cell r="G3622" t="str">
            <v>3gx15袋</v>
          </cell>
          <cell r="H3622" t="str">
            <v>盒</v>
          </cell>
          <cell r="I3622" t="str">
            <v>正大制药（青岛）有限公司（原青岛正大海尔制药有限公司）</v>
          </cell>
        </row>
        <row r="3623">
          <cell r="D3623">
            <v>23756</v>
          </cell>
          <cell r="E3623" t="str">
            <v>复方枣仁胶囊</v>
          </cell>
          <cell r="F3623" t="str">
            <v/>
          </cell>
          <cell r="G3623" t="str">
            <v>0.4gx6粒</v>
          </cell>
          <cell r="H3623" t="str">
            <v>盒</v>
          </cell>
          <cell r="I3623" t="str">
            <v>重庆希尔安药业有限公司</v>
          </cell>
        </row>
        <row r="3624">
          <cell r="D3624">
            <v>135275</v>
          </cell>
          <cell r="E3624" t="str">
            <v>盐酸左氧氟沙星胶囊</v>
          </cell>
          <cell r="F3624" t="str">
            <v/>
          </cell>
          <cell r="G3624" t="str">
            <v>0.1g*10粒</v>
          </cell>
          <cell r="H3624" t="str">
            <v>盒</v>
          </cell>
          <cell r="I3624" t="str">
            <v>浙江普洛康裕天然药物有限公司</v>
          </cell>
        </row>
        <row r="3625">
          <cell r="D3625">
            <v>180014</v>
          </cell>
          <cell r="E3625" t="str">
            <v>奥洛芙祛痘凝胶</v>
          </cell>
          <cell r="F3625" t="str">
            <v/>
          </cell>
          <cell r="G3625" t="str">
            <v>20ml</v>
          </cell>
          <cell r="H3625" t="str">
            <v>瓶</v>
          </cell>
          <cell r="I3625" t="str">
            <v>上海永迈生物技术有限公司</v>
          </cell>
        </row>
        <row r="3626">
          <cell r="D3626">
            <v>180282</v>
          </cell>
          <cell r="E3626" t="str">
            <v>奥洛芙修护精华液</v>
          </cell>
          <cell r="F3626" t="str">
            <v/>
          </cell>
          <cell r="G3626" t="str">
            <v>20ml</v>
          </cell>
          <cell r="H3626" t="str">
            <v>瓶</v>
          </cell>
          <cell r="I3626" t="str">
            <v>上海永迈生物技术有限公司</v>
          </cell>
        </row>
        <row r="3627">
          <cell r="D3627">
            <v>128437</v>
          </cell>
          <cell r="E3627" t="str">
            <v>鳕鱼肝油软胶囊</v>
          </cell>
          <cell r="F3627" t="str">
            <v/>
          </cell>
          <cell r="G3627" t="str">
            <v>30g(0.5gx30粒x2瓶)</v>
          </cell>
          <cell r="H3627" t="str">
            <v>瓶</v>
          </cell>
          <cell r="I3627" t="str">
            <v>仙乐健康科技股份有限公司</v>
          </cell>
        </row>
        <row r="3628">
          <cell r="D3628">
            <v>163386</v>
          </cell>
          <cell r="E3628" t="str">
            <v>叶酸铁维C片</v>
          </cell>
          <cell r="F3628" t="str">
            <v/>
          </cell>
          <cell r="G3628" t="str">
            <v>30g（500mgx30片x2瓶）</v>
          </cell>
          <cell r="H3628" t="str">
            <v>盒</v>
          </cell>
          <cell r="I3628" t="str">
            <v>深圳市贝蜜儿生物制品有限公司</v>
          </cell>
        </row>
        <row r="3629">
          <cell r="D3629">
            <v>163390</v>
          </cell>
          <cell r="E3629" t="str">
            <v>多种维生素硒片（孕妇、乳母型）</v>
          </cell>
          <cell r="F3629" t="str">
            <v/>
          </cell>
          <cell r="G3629" t="str">
            <v>30g（500mgx30片x2瓶）</v>
          </cell>
          <cell r="H3629" t="str">
            <v>盒</v>
          </cell>
          <cell r="I3629" t="str">
            <v>深圳市贝蜜儿生物制品有限公司</v>
          </cell>
        </row>
        <row r="3630">
          <cell r="D3630">
            <v>185531</v>
          </cell>
          <cell r="E3630" t="str">
            <v>多种维生素硒片（成人型)</v>
          </cell>
          <cell r="F3630" t="str">
            <v/>
          </cell>
          <cell r="G3630" t="str">
            <v>60g(1.0gx60片)</v>
          </cell>
          <cell r="H3630" t="str">
            <v>盒</v>
          </cell>
          <cell r="I3630" t="str">
            <v>江苏艾兰得营养品有限公司</v>
          </cell>
        </row>
        <row r="3631">
          <cell r="D3631">
            <v>185532</v>
          </cell>
          <cell r="E3631" t="str">
            <v>藻油软胶囊</v>
          </cell>
          <cell r="F3631" t="str">
            <v/>
          </cell>
          <cell r="G3631" t="str">
            <v>15g（250mgx30粒x2瓶）</v>
          </cell>
          <cell r="H3631" t="str">
            <v>盒</v>
          </cell>
          <cell r="I3631" t="str">
            <v>广州市惠优喜生物科技有限公司</v>
          </cell>
        </row>
        <row r="3632">
          <cell r="D3632">
            <v>186337</v>
          </cell>
          <cell r="E3632" t="str">
            <v>氨糖软骨素加钙片</v>
          </cell>
          <cell r="F3632" t="str">
            <v/>
          </cell>
          <cell r="G3632" t="str">
            <v>60g(1.0gx30片x2瓶)</v>
          </cell>
          <cell r="H3632" t="str">
            <v>盒</v>
          </cell>
          <cell r="I3632" t="str">
            <v>仙乐健康科技股份有限公司</v>
          </cell>
        </row>
        <row r="3633">
          <cell r="D3633">
            <v>161190</v>
          </cell>
          <cell r="E3633" t="str">
            <v>生姜红糖</v>
          </cell>
          <cell r="F3633" t="str">
            <v/>
          </cell>
          <cell r="G3633" t="str">
            <v>216g(18gx12条）</v>
          </cell>
          <cell r="H3633" t="str">
            <v>袋</v>
          </cell>
          <cell r="I3633" t="str">
            <v>福建好日子食品有限公司</v>
          </cell>
        </row>
        <row r="3634">
          <cell r="D3634">
            <v>161191</v>
          </cell>
          <cell r="E3634" t="str">
            <v>大枣红糖</v>
          </cell>
          <cell r="F3634" t="str">
            <v/>
          </cell>
          <cell r="G3634" t="str">
            <v>216g(18gx12条）</v>
          </cell>
          <cell r="H3634" t="str">
            <v>袋</v>
          </cell>
          <cell r="I3634" t="str">
            <v>福建好日子食品有限公司</v>
          </cell>
        </row>
        <row r="3635">
          <cell r="D3635">
            <v>161193</v>
          </cell>
          <cell r="E3635" t="str">
            <v>阿胶红糖</v>
          </cell>
          <cell r="F3635" t="str">
            <v/>
          </cell>
          <cell r="G3635" t="str">
            <v>216g(18gx12条）</v>
          </cell>
          <cell r="H3635" t="str">
            <v>袋</v>
          </cell>
          <cell r="I3635" t="str">
            <v>福建好日子食品有限公司</v>
          </cell>
        </row>
        <row r="3636">
          <cell r="D3636">
            <v>161595</v>
          </cell>
          <cell r="E3636" t="str">
            <v>红糖姜茶</v>
          </cell>
          <cell r="F3636" t="str">
            <v/>
          </cell>
          <cell r="G3636" t="str">
            <v>48g(8gx6包）</v>
          </cell>
          <cell r="H3636" t="str">
            <v>盒</v>
          </cell>
          <cell r="I3636" t="str">
            <v>福建好日子食品有限公司</v>
          </cell>
        </row>
        <row r="3637">
          <cell r="D3637">
            <v>54696</v>
          </cell>
          <cell r="E3637" t="str">
            <v>果维康维生素C含片</v>
          </cell>
          <cell r="F3637" t="str">
            <v/>
          </cell>
          <cell r="G3637" t="str">
            <v>0.79gx60粒(蓝莓味)</v>
          </cell>
          <cell r="H3637" t="str">
            <v>盒</v>
          </cell>
          <cell r="I3637" t="str">
            <v>石药集团中诺药业(石家庄)有限公司</v>
          </cell>
        </row>
        <row r="3638">
          <cell r="D3638">
            <v>205633</v>
          </cell>
          <cell r="E3638" t="str">
            <v>润本卫生湿巾(含酒精)</v>
          </cell>
          <cell r="F3638" t="str">
            <v/>
          </cell>
          <cell r="G3638" t="str">
            <v>188mmx140mmx80片</v>
          </cell>
          <cell r="H3638" t="str">
            <v>包</v>
          </cell>
          <cell r="I3638" t="str">
            <v>广州润峰婴儿用品有限公司</v>
          </cell>
        </row>
        <row r="3639">
          <cell r="D3639">
            <v>63042</v>
          </cell>
          <cell r="E3639" t="str">
            <v>日用口罩</v>
          </cell>
          <cell r="F3639" t="str">
            <v/>
          </cell>
          <cell r="G3639" t="str">
            <v>12层x2只(19cmx14cm)绑带型普通级</v>
          </cell>
          <cell r="H3639" t="str">
            <v>袋</v>
          </cell>
          <cell r="I3639" t="str">
            <v>稳健医疗（黄冈）有限公司</v>
          </cell>
        </row>
        <row r="3640">
          <cell r="D3640">
            <v>95332</v>
          </cell>
          <cell r="E3640" t="str">
            <v>日用口罩</v>
          </cell>
          <cell r="F3640" t="str">
            <v/>
          </cell>
          <cell r="G3640" t="str">
            <v>11.5cmx9cm-12层x2只(挂耳型普通级)</v>
          </cell>
          <cell r="H3640" t="str">
            <v>袋</v>
          </cell>
          <cell r="I3640" t="str">
            <v>稳健医疗（黄冈）有限公司</v>
          </cell>
        </row>
        <row r="3641">
          <cell r="D3641">
            <v>105156</v>
          </cell>
          <cell r="E3641" t="str">
            <v>海诺防磨脚专用贴</v>
          </cell>
          <cell r="F3641" t="str">
            <v/>
          </cell>
          <cell r="G3641" t="str">
            <v>2片(创可贴)+5片(防磨脚贴)</v>
          </cell>
          <cell r="H3641" t="str">
            <v>袋</v>
          </cell>
          <cell r="I3641" t="str">
            <v>青岛海诺生物工程有限公司</v>
          </cell>
        </row>
        <row r="3642">
          <cell r="D3642">
            <v>105381</v>
          </cell>
          <cell r="E3642" t="str">
            <v>医用护理口罩</v>
          </cell>
          <cell r="F3642" t="str">
            <v/>
          </cell>
          <cell r="G3642" t="str">
            <v>17cmx9cm-3层x1只(挂耳型)灭菌级</v>
          </cell>
          <cell r="H3642" t="str">
            <v>个</v>
          </cell>
          <cell r="I3642" t="str">
            <v>稳健医疗用品股份有限公司(稳健实业(深圳)有限公司)</v>
          </cell>
        </row>
        <row r="3643">
          <cell r="D3643">
            <v>118867</v>
          </cell>
          <cell r="E3643" t="str">
            <v>日用口罩</v>
          </cell>
          <cell r="F3643" t="str">
            <v/>
          </cell>
          <cell r="G3643" t="str">
            <v>18cmx13cm-3层挂耳型(1只装)</v>
          </cell>
          <cell r="H3643" t="str">
            <v>只 </v>
          </cell>
          <cell r="I3643" t="str">
            <v>稳健医疗用品股份有限公司(稳健实业(深圳)有限公司)</v>
          </cell>
        </row>
        <row r="3644">
          <cell r="D3644">
            <v>144120</v>
          </cell>
          <cell r="E3644" t="str">
            <v>晕车快贴</v>
          </cell>
          <cell r="F3644" t="str">
            <v/>
          </cell>
          <cell r="G3644" t="str">
            <v>3片</v>
          </cell>
          <cell r="H3644" t="str">
            <v>盒</v>
          </cell>
          <cell r="I3644" t="str">
            <v>青岛海诺生物工程有限公司</v>
          </cell>
        </row>
        <row r="3645">
          <cell r="D3645">
            <v>144126</v>
          </cell>
          <cell r="E3645" t="str">
            <v>创伤应急包</v>
          </cell>
          <cell r="F3645" t="str">
            <v/>
          </cell>
          <cell r="G3645" t="str">
            <v>HN-003(58组件)</v>
          </cell>
          <cell r="H3645" t="str">
            <v>盒</v>
          </cell>
          <cell r="I3645" t="str">
            <v>青岛海诺生物工程有限公司</v>
          </cell>
        </row>
        <row r="3646">
          <cell r="D3646">
            <v>148335</v>
          </cell>
          <cell r="E3646" t="str">
            <v>医用消毒片</v>
          </cell>
          <cell r="F3646" t="str">
            <v/>
          </cell>
          <cell r="G3646" t="str">
            <v>4cmx8cmx20片(碘伏消毒片)</v>
          </cell>
          <cell r="H3646" t="str">
            <v>盒</v>
          </cell>
          <cell r="I3646" t="str">
            <v>稳健医疗用品股份有限公司(稳健实业(深圳)有限公司)</v>
          </cell>
        </row>
        <row r="3647">
          <cell r="D3647">
            <v>148729</v>
          </cell>
          <cell r="E3647" t="str">
            <v>医用消毒棉棒(海氏海诺)</v>
          </cell>
          <cell r="F3647" t="str">
            <v/>
          </cell>
          <cell r="G3647" t="str">
            <v>0.15mlx24支(碘伏)</v>
          </cell>
          <cell r="H3647" t="str">
            <v>盒</v>
          </cell>
          <cell r="I3647" t="str">
            <v>青岛海诺生物工程有限公司</v>
          </cell>
        </row>
        <row r="3648">
          <cell r="D3648">
            <v>148908</v>
          </cell>
          <cell r="E3648" t="str">
            <v>便携式药盒</v>
          </cell>
          <cell r="F3648" t="str">
            <v/>
          </cell>
          <cell r="G3648" t="str">
            <v>75*105mm(方形)</v>
          </cell>
          <cell r="H3648" t="str">
            <v>个</v>
          </cell>
          <cell r="I3648" t="str">
            <v>青岛海诺生物工程有限公司</v>
          </cell>
        </row>
        <row r="3649">
          <cell r="D3649">
            <v>149418</v>
          </cell>
          <cell r="E3649" t="str">
            <v>牙线棒</v>
          </cell>
          <cell r="F3649" t="str">
            <v/>
          </cell>
          <cell r="G3649" t="str">
            <v>50只</v>
          </cell>
          <cell r="H3649" t="str">
            <v>盒</v>
          </cell>
          <cell r="I3649" t="str">
            <v>CONZIN INDUSTRIAL CO.,LTD</v>
          </cell>
        </row>
        <row r="3650">
          <cell r="D3650">
            <v>157213</v>
          </cell>
          <cell r="E3650" t="str">
            <v>PM2.5防护口罩</v>
          </cell>
          <cell r="F3650" t="str">
            <v/>
          </cell>
          <cell r="G3650" t="str">
            <v>1只（可更换滤片式S小号）</v>
          </cell>
          <cell r="H3650" t="str">
            <v>袋</v>
          </cell>
          <cell r="I3650" t="str">
            <v>稳健医疗用品股份有限公司(稳健实业(深圳)有限公司)</v>
          </cell>
        </row>
        <row r="3651">
          <cell r="D3651">
            <v>157214</v>
          </cell>
          <cell r="E3651" t="str">
            <v>PM2.5防护口罩滤片</v>
          </cell>
          <cell r="F3651" t="str">
            <v/>
          </cell>
          <cell r="G3651" t="str">
            <v>3只（15cmx8cm）</v>
          </cell>
          <cell r="H3651" t="str">
            <v>袋</v>
          </cell>
          <cell r="I3651" t="str">
            <v>稳健医疗用品股份有限公司(稳健实业(深圳)有限公司)</v>
          </cell>
        </row>
        <row r="3652">
          <cell r="D3652">
            <v>157215</v>
          </cell>
          <cell r="E3652" t="str">
            <v>PM2.5防护口罩</v>
          </cell>
          <cell r="F3652" t="str">
            <v/>
          </cell>
          <cell r="G3652" t="str">
            <v>1只（可更换滤片式M中号）</v>
          </cell>
          <cell r="H3652" t="str">
            <v>袋</v>
          </cell>
          <cell r="I3652" t="str">
            <v>稳健医疗用品股份有限公司(稳健实业(深圳)有限公司)</v>
          </cell>
        </row>
        <row r="3653">
          <cell r="D3653">
            <v>157216</v>
          </cell>
          <cell r="E3653" t="str">
            <v>PM2.5防护口罩</v>
          </cell>
          <cell r="F3653" t="str">
            <v/>
          </cell>
          <cell r="G3653" t="str">
            <v>3只（随弃式）</v>
          </cell>
          <cell r="H3653" t="str">
            <v>袋</v>
          </cell>
          <cell r="I3653" t="str">
            <v>稳健医疗用品股份有限公司(稳健实业(深圳)有限公司)</v>
          </cell>
        </row>
        <row r="3654">
          <cell r="D3654">
            <v>157217</v>
          </cell>
          <cell r="E3654" t="str">
            <v>PM2.5防护口罩</v>
          </cell>
          <cell r="F3654" t="str">
            <v/>
          </cell>
          <cell r="G3654" t="str">
            <v>3只（呼吸阀型随弃式）</v>
          </cell>
          <cell r="H3654" t="str">
            <v>袋</v>
          </cell>
          <cell r="I3654" t="str">
            <v>稳健医疗用品股份有限公司(稳健实业(深圳)有限公司)</v>
          </cell>
        </row>
        <row r="3655">
          <cell r="D3655">
            <v>162920</v>
          </cell>
          <cell r="E3655" t="str">
            <v>检查手套</v>
          </cell>
          <cell r="F3655" t="str">
            <v/>
          </cell>
          <cell r="G3655" t="str">
            <v>PE.Mx50副(普通级)</v>
          </cell>
          <cell r="H3655" t="str">
            <v>盒</v>
          </cell>
          <cell r="I3655" t="str">
            <v>奥美医疗用品股份有限公司</v>
          </cell>
        </row>
        <row r="3656">
          <cell r="D3656">
            <v>166619</v>
          </cell>
          <cell r="E3656" t="str">
            <v>医用护理口罩</v>
          </cell>
          <cell r="F3656" t="str">
            <v/>
          </cell>
          <cell r="G3656" t="str">
            <v>10只糖果袋灭菌长方形挂耳型17cmx9cm-3P</v>
          </cell>
          <cell r="H3656" t="str">
            <v>袋</v>
          </cell>
          <cell r="I3656" t="str">
            <v>稳健医疗（黄冈）有限公司</v>
          </cell>
        </row>
        <row r="3657">
          <cell r="D3657">
            <v>166621</v>
          </cell>
          <cell r="E3657" t="str">
            <v>医用护理口罩</v>
          </cell>
          <cell r="F3657" t="str">
            <v/>
          </cell>
          <cell r="G3657" t="str">
            <v>10只糖果袋灭菌长方形挂耳型14.5cmx9cm-3P</v>
          </cell>
          <cell r="H3657" t="str">
            <v>袋</v>
          </cell>
          <cell r="I3657" t="str">
            <v>稳健医疗（黄冈）有限公司</v>
          </cell>
        </row>
        <row r="3658">
          <cell r="D3658">
            <v>167334</v>
          </cell>
          <cell r="E3658" t="str">
            <v>良子用心棉柔型卫生巾</v>
          </cell>
          <cell r="F3658" t="str">
            <v/>
          </cell>
          <cell r="G3658" t="str">
            <v>10片（245mm日用）</v>
          </cell>
          <cell r="H3658" t="str">
            <v>盒</v>
          </cell>
          <cell r="I3658" t="str">
            <v>珠海横琴良子用心科技有限公司</v>
          </cell>
        </row>
        <row r="3659">
          <cell r="D3659">
            <v>167335</v>
          </cell>
          <cell r="E3659" t="str">
            <v>良子用心纯棉护垫</v>
          </cell>
          <cell r="F3659" t="str">
            <v/>
          </cell>
          <cell r="G3659" t="str">
            <v>20片（160mm）</v>
          </cell>
          <cell r="H3659" t="str">
            <v>盒</v>
          </cell>
          <cell r="I3659" t="str">
            <v>珠海横琴良子用心科技有限公司</v>
          </cell>
        </row>
        <row r="3660">
          <cell r="D3660">
            <v>167336</v>
          </cell>
          <cell r="E3660" t="str">
            <v>良子用心棉柔型卫生巾</v>
          </cell>
          <cell r="F3660" t="str">
            <v/>
          </cell>
          <cell r="G3660" t="str">
            <v>8片（295mm夜用）</v>
          </cell>
          <cell r="H3660" t="str">
            <v>盒</v>
          </cell>
          <cell r="I3660" t="str">
            <v>珠海横琴良子用心科技有限公司</v>
          </cell>
        </row>
        <row r="3661">
          <cell r="D3661">
            <v>184552</v>
          </cell>
          <cell r="E3661" t="str">
            <v>创伤应急包</v>
          </cell>
          <cell r="F3661" t="str">
            <v/>
          </cell>
          <cell r="G3661" t="str">
            <v>HN-001(156组件)</v>
          </cell>
          <cell r="H3661" t="str">
            <v>个</v>
          </cell>
          <cell r="I3661" t="str">
            <v>青岛海诺生物工程有限公司</v>
          </cell>
        </row>
        <row r="3662">
          <cell r="D3662">
            <v>126657</v>
          </cell>
          <cell r="E3662" t="str">
            <v>康复新液</v>
          </cell>
          <cell r="F3662" t="str">
            <v/>
          </cell>
          <cell r="G3662" t="str">
            <v>50ml</v>
          </cell>
          <cell r="H3662" t="str">
            <v>瓶</v>
          </cell>
          <cell r="I3662" t="str">
            <v>湖南科伦制药有限公司</v>
          </cell>
        </row>
        <row r="3663">
          <cell r="D3663">
            <v>162199</v>
          </cell>
          <cell r="E3663" t="str">
            <v>清咳平喘颗粒</v>
          </cell>
          <cell r="F3663" t="str">
            <v/>
          </cell>
          <cell r="G3663" t="str">
            <v>10gx6袋</v>
          </cell>
          <cell r="H3663" t="str">
            <v>盒</v>
          </cell>
          <cell r="I3663" t="str">
            <v>长春雷允上药业有限公司(原：长春远大国奥制药有限公司)</v>
          </cell>
        </row>
        <row r="3664">
          <cell r="D3664">
            <v>45296</v>
          </cell>
          <cell r="E3664" t="str">
            <v>心脑康胶囊</v>
          </cell>
          <cell r="F3664" t="str">
            <v/>
          </cell>
          <cell r="G3664" t="str">
            <v>0.25gx12粒x3板</v>
          </cell>
          <cell r="H3664" t="str">
            <v>盒</v>
          </cell>
          <cell r="I3664" t="str">
            <v>河南辅仁堂制药有限公司</v>
          </cell>
        </row>
        <row r="3665">
          <cell r="D3665">
            <v>51607</v>
          </cell>
          <cell r="E3665" t="str">
            <v>抗病毒口服液</v>
          </cell>
          <cell r="F3665" t="str">
            <v/>
          </cell>
          <cell r="G3665" t="str">
            <v>10mlx10支</v>
          </cell>
          <cell r="H3665" t="str">
            <v>盒</v>
          </cell>
          <cell r="I3665" t="str">
            <v>河南同源制药有限公司</v>
          </cell>
        </row>
        <row r="3666">
          <cell r="D3666">
            <v>67345</v>
          </cell>
          <cell r="E3666" t="str">
            <v>参芪健胃颗粒</v>
          </cell>
          <cell r="F3666" t="str">
            <v/>
          </cell>
          <cell r="G3666" t="str">
            <v>16gx12袋
</v>
          </cell>
          <cell r="H3666" t="str">
            <v>盒</v>
          </cell>
          <cell r="I3666" t="str">
            <v>河南辅仁堂制药有限公司</v>
          </cell>
        </row>
        <row r="3667">
          <cell r="D3667">
            <v>135073</v>
          </cell>
          <cell r="E3667" t="str">
            <v>肾复康胶囊</v>
          </cell>
          <cell r="F3667" t="str">
            <v/>
          </cell>
          <cell r="G3667" t="str">
            <v>0.3gx36粒</v>
          </cell>
          <cell r="H3667" t="str">
            <v>盒</v>
          </cell>
          <cell r="I3667" t="str">
            <v>河南辅仁堂制药有限公司</v>
          </cell>
        </row>
        <row r="3668">
          <cell r="D3668">
            <v>167024</v>
          </cell>
          <cell r="E3668" t="str">
            <v>八珍胶囊</v>
          </cell>
          <cell r="F3668" t="str">
            <v/>
          </cell>
          <cell r="G3668" t="str">
            <v>0.4gx12粒x6板</v>
          </cell>
          <cell r="H3668" t="str">
            <v>盒</v>
          </cell>
          <cell r="I3668" t="str">
            <v>江西杏林白马药业股份有限公司（原：江西杏林白马药业有限公司）</v>
          </cell>
        </row>
        <row r="3669">
          <cell r="D3669">
            <v>191785</v>
          </cell>
          <cell r="E3669" t="str">
            <v>新雪丸</v>
          </cell>
          <cell r="F3669" t="str">
            <v/>
          </cell>
          <cell r="G3669" t="str">
            <v>1.7gx6袋</v>
          </cell>
          <cell r="H3669" t="str">
            <v>盒</v>
          </cell>
          <cell r="I3669" t="str">
            <v>辽宁亿邦制药有限公司</v>
          </cell>
        </row>
        <row r="3670">
          <cell r="D3670">
            <v>187499</v>
          </cell>
          <cell r="E3670" t="str">
            <v>防护用品</v>
          </cell>
          <cell r="F3670" t="str">
            <v/>
          </cell>
          <cell r="G3670" t="str">
            <v>XAG/FH-5-B-S</v>
          </cell>
          <cell r="H3670" t="str">
            <v>盒</v>
          </cell>
          <cell r="I3670" t="str">
            <v>成都新澳冠医疗器械有限公司</v>
          </cell>
        </row>
        <row r="3671">
          <cell r="D3671">
            <v>139477</v>
          </cell>
          <cell r="E3671" t="str">
            <v>桔贝合剂</v>
          </cell>
          <cell r="F3671" t="str">
            <v/>
          </cell>
          <cell r="G3671" t="str">
            <v>10mlx6支</v>
          </cell>
          <cell r="H3671" t="str">
            <v>盒</v>
          </cell>
          <cell r="I3671" t="str">
            <v>江西诚志永丰药业有限责任公司</v>
          </cell>
        </row>
        <row r="3672">
          <cell r="D3672">
            <v>199375</v>
          </cell>
          <cell r="E3672" t="str">
            <v>喷剂敷料</v>
          </cell>
          <cell r="F3672" t="str">
            <v/>
          </cell>
          <cell r="G3672" t="str">
            <v>150ml 脂溢修复型</v>
          </cell>
          <cell r="H3672" t="str">
            <v>瓶</v>
          </cell>
          <cell r="I3672" t="str">
            <v>博汇美萃生物工程技术（广东）有限公司</v>
          </cell>
        </row>
        <row r="3673">
          <cell r="D3673">
            <v>199376</v>
          </cell>
          <cell r="E3673" t="str">
            <v>液体敷料</v>
          </cell>
          <cell r="F3673" t="str">
            <v/>
          </cell>
          <cell r="G3673" t="str">
            <v>90ml 头皮护理型</v>
          </cell>
          <cell r="H3673" t="str">
            <v>瓶</v>
          </cell>
          <cell r="I3673" t="str">
            <v>博汇美萃生物工程技术（广东）有限公司</v>
          </cell>
        </row>
        <row r="3674">
          <cell r="D3674">
            <v>199442</v>
          </cell>
          <cell r="E3674" t="str">
            <v>博乐达祛痘调理凝露</v>
          </cell>
          <cell r="F3674" t="str">
            <v/>
          </cell>
          <cell r="G3674" t="str">
            <v>30g</v>
          </cell>
          <cell r="H3674" t="str">
            <v>盒</v>
          </cell>
          <cell r="I3674" t="str">
            <v>上海思贝化妆品科技有限公司</v>
          </cell>
        </row>
        <row r="3675">
          <cell r="D3675">
            <v>199443</v>
          </cell>
          <cell r="E3675" t="str">
            <v>博乐达滋养调理面膜</v>
          </cell>
          <cell r="F3675" t="str">
            <v/>
          </cell>
          <cell r="G3675" t="str">
            <v>100g</v>
          </cell>
          <cell r="H3675" t="str">
            <v>盒</v>
          </cell>
          <cell r="I3675" t="str">
            <v>上海思贝化妆品科技有限公司</v>
          </cell>
        </row>
        <row r="3676">
          <cell r="D3676">
            <v>199493</v>
          </cell>
          <cell r="E3676" t="str">
            <v>白柳皮控油平衡洗发露</v>
          </cell>
          <cell r="F3676" t="str">
            <v/>
          </cell>
          <cell r="G3676" t="str">
            <v>230ml</v>
          </cell>
          <cell r="H3676" t="str">
            <v>盒</v>
          </cell>
          <cell r="I3676" t="str">
            <v>美萃国际贸易（上海）有限公司</v>
          </cell>
        </row>
        <row r="3677">
          <cell r="D3677">
            <v>199494</v>
          </cell>
          <cell r="E3677" t="str">
            <v>款冬去屑止痒洗发露</v>
          </cell>
          <cell r="F3677" t="str">
            <v/>
          </cell>
          <cell r="G3677" t="str">
            <v>230ml</v>
          </cell>
          <cell r="H3677" t="str">
            <v>盒</v>
          </cell>
          <cell r="I3677" t="str">
            <v>美萃国际贸易（上海）有限公司</v>
          </cell>
        </row>
        <row r="3678">
          <cell r="D3678">
            <v>113380</v>
          </cell>
          <cell r="E3678" t="str">
            <v>夜宁颗粒</v>
          </cell>
          <cell r="F3678" t="str">
            <v/>
          </cell>
          <cell r="G3678" t="str">
            <v>20gx10袋</v>
          </cell>
          <cell r="H3678" t="str">
            <v>盒</v>
          </cell>
          <cell r="I3678" t="str">
            <v>华佗国药股份有限公司</v>
          </cell>
        </row>
        <row r="3679">
          <cell r="D3679">
            <v>578</v>
          </cell>
          <cell r="E3679" t="str">
            <v>氢氯噻嗪片(双克片)</v>
          </cell>
          <cell r="F3679" t="str">
            <v/>
          </cell>
          <cell r="G3679" t="str">
            <v>25mgx100片</v>
          </cell>
          <cell r="H3679" t="str">
            <v>瓶</v>
          </cell>
          <cell r="I3679" t="str">
            <v>山西云鹏制药有限公司</v>
          </cell>
        </row>
        <row r="3680">
          <cell r="D3680">
            <v>598</v>
          </cell>
          <cell r="E3680" t="str">
            <v>盐酸二甲双胍片(美迪康)</v>
          </cell>
          <cell r="F3680" t="str">
            <v/>
          </cell>
          <cell r="G3680" t="str">
            <v>0.25gx48片</v>
          </cell>
          <cell r="H3680" t="str">
            <v>盒</v>
          </cell>
          <cell r="I3680" t="str">
            <v>深圳市中联制药有限公司</v>
          </cell>
        </row>
        <row r="3681">
          <cell r="D3681">
            <v>949</v>
          </cell>
          <cell r="E3681" t="str">
            <v>湿润烧伤膏</v>
          </cell>
          <cell r="F3681" t="str">
            <v/>
          </cell>
          <cell r="G3681" t="str">
            <v>40g</v>
          </cell>
          <cell r="H3681" t="str">
            <v>支</v>
          </cell>
          <cell r="I3681" t="str">
            <v>汕头市美宝制药有限公司</v>
          </cell>
        </row>
        <row r="3682">
          <cell r="D3682">
            <v>2370</v>
          </cell>
          <cell r="E3682" t="str">
            <v>脑力宝丸</v>
          </cell>
          <cell r="F3682" t="str">
            <v/>
          </cell>
          <cell r="G3682" t="str">
            <v>100丸</v>
          </cell>
          <cell r="H3682" t="str">
            <v>瓶</v>
          </cell>
          <cell r="I3682" t="str">
            <v>仲景宛西制药股份有限公司（原河南省宛西制药股份有限公司）</v>
          </cell>
        </row>
        <row r="3683">
          <cell r="D3683">
            <v>2700</v>
          </cell>
          <cell r="E3683" t="str">
            <v>75#消毒酒精(皮肤消毒液)</v>
          </cell>
          <cell r="F3683" t="str">
            <v/>
          </cell>
          <cell r="G3683" t="str">
            <v>75#:500ml</v>
          </cell>
          <cell r="H3683" t="str">
            <v>瓶</v>
          </cell>
          <cell r="I3683" t="str">
            <v>四川蓉康世圣药业有限责任公司</v>
          </cell>
        </row>
        <row r="3684">
          <cell r="D3684">
            <v>4043</v>
          </cell>
          <cell r="E3684" t="str">
            <v>飞雕牌皮肤消毒液(75#消毒酒精)</v>
          </cell>
          <cell r="F3684" t="str">
            <v/>
          </cell>
          <cell r="G3684" t="str">
            <v>75#:100ml</v>
          </cell>
          <cell r="H3684" t="str">
            <v>瓶</v>
          </cell>
          <cell r="I3684" t="str">
            <v>四川蓉康世圣药业有限责任公司</v>
          </cell>
        </row>
        <row r="3685">
          <cell r="D3685">
            <v>4277</v>
          </cell>
          <cell r="E3685" t="str">
            <v>多维元素片（29-Ⅱ）</v>
          </cell>
          <cell r="F3685" t="str">
            <v/>
          </cell>
          <cell r="G3685" t="str">
            <v>30片</v>
          </cell>
          <cell r="H3685" t="str">
            <v>瓶</v>
          </cell>
          <cell r="I3685" t="str">
            <v>惠氏制药有限公司</v>
          </cell>
        </row>
        <row r="3686">
          <cell r="D3686">
            <v>6182</v>
          </cell>
          <cell r="E3686" t="str">
            <v>兵兵医用退热贴</v>
          </cell>
          <cell r="F3686" t="str">
            <v/>
          </cell>
          <cell r="G3686" t="str">
            <v>2贴x2袋(儿童型)BB-01Ⅱ型</v>
          </cell>
          <cell r="H3686" t="str">
            <v>盒</v>
          </cell>
          <cell r="I3686" t="str">
            <v>珠海国佳新材股份有限公司</v>
          </cell>
        </row>
        <row r="3687">
          <cell r="D3687">
            <v>9942</v>
          </cell>
          <cell r="E3687" t="str">
            <v>辛伐他汀片(利之舒)</v>
          </cell>
          <cell r="F3687" t="str">
            <v/>
          </cell>
          <cell r="G3687" t="str">
            <v>10mgx10片</v>
          </cell>
          <cell r="H3687" t="str">
            <v>盒</v>
          </cell>
          <cell r="I3687" t="str">
            <v>哈药集团三精明水药业有限公司</v>
          </cell>
        </row>
        <row r="3688">
          <cell r="D3688">
            <v>10229</v>
          </cell>
          <cell r="E3688" t="str">
            <v>小儿咽扁颗粒</v>
          </cell>
          <cell r="F3688" t="str">
            <v/>
          </cell>
          <cell r="G3688" t="str">
            <v>8gx10袋</v>
          </cell>
          <cell r="H3688" t="str">
            <v>盒</v>
          </cell>
          <cell r="I3688" t="str">
            <v>黄石三九药业有限公司(原:三九黄石制药厂)</v>
          </cell>
        </row>
        <row r="3689">
          <cell r="D3689">
            <v>11793</v>
          </cell>
          <cell r="E3689" t="str">
            <v>碘伏消毒液</v>
          </cell>
          <cell r="F3689" t="str">
            <v/>
          </cell>
          <cell r="G3689" t="str">
            <v>100ml</v>
          </cell>
          <cell r="H3689" t="str">
            <v>瓶</v>
          </cell>
          <cell r="I3689" t="str">
            <v>四川蓉康世圣药业有限责任公司</v>
          </cell>
        </row>
        <row r="3690">
          <cell r="D3690">
            <v>12069</v>
          </cell>
          <cell r="E3690" t="str">
            <v>舒肝片</v>
          </cell>
          <cell r="F3690" t="str">
            <v/>
          </cell>
          <cell r="G3690" t="str">
            <v>0.6gx4片x8袋</v>
          </cell>
          <cell r="H3690" t="str">
            <v>盒</v>
          </cell>
          <cell r="I3690" t="str">
            <v>四川彩虹制药有限公司</v>
          </cell>
        </row>
        <row r="3691">
          <cell r="D3691">
            <v>15410</v>
          </cell>
          <cell r="E3691" t="str">
            <v>舒必利片</v>
          </cell>
          <cell r="F3691" t="str">
            <v/>
          </cell>
          <cell r="G3691" t="str">
            <v>0.1gx100片</v>
          </cell>
          <cell r="H3691" t="str">
            <v>瓶</v>
          </cell>
          <cell r="I3691" t="str">
            <v>常州康普药业有限公司(国营武进)</v>
          </cell>
        </row>
        <row r="3692">
          <cell r="D3692">
            <v>17283</v>
          </cell>
          <cell r="E3692" t="str">
            <v>氯化钾缓释片(补达秀)</v>
          </cell>
          <cell r="F3692" t="str">
            <v/>
          </cell>
          <cell r="G3692" t="str">
            <v>0.5gx24片</v>
          </cell>
          <cell r="H3692" t="str">
            <v>盒</v>
          </cell>
          <cell r="I3692" t="str">
            <v>广东迈特兴华药业有限公司</v>
          </cell>
        </row>
        <row r="3693">
          <cell r="D3693">
            <v>20834</v>
          </cell>
          <cell r="E3693" t="str">
            <v>双氯芬酸钠双释放肠溶胶囊</v>
          </cell>
          <cell r="F3693" t="str">
            <v>戴芬</v>
          </cell>
          <cell r="G3693" t="str">
            <v>75mgx10粒</v>
          </cell>
          <cell r="H3693" t="str">
            <v>盒</v>
          </cell>
          <cell r="I3693" t="str">
            <v>德国Temmler Werke Gmbll</v>
          </cell>
        </row>
        <row r="3694">
          <cell r="D3694">
            <v>26340</v>
          </cell>
          <cell r="E3694" t="str">
            <v>乐行晕车贴</v>
          </cell>
          <cell r="F3694" t="str">
            <v/>
          </cell>
          <cell r="G3694" t="str">
            <v>1.8cmx2贴</v>
          </cell>
          <cell r="H3694" t="str">
            <v>盒</v>
          </cell>
          <cell r="I3694" t="str">
            <v>海南宝元堂保健品有限公司</v>
          </cell>
        </row>
        <row r="3695">
          <cell r="D3695">
            <v>28949</v>
          </cell>
          <cell r="E3695" t="str">
            <v>感冒灵颗粒</v>
          </cell>
          <cell r="F3695" t="str">
            <v/>
          </cell>
          <cell r="G3695" t="str">
            <v>10gx9袋</v>
          </cell>
          <cell r="H3695" t="str">
            <v>盒</v>
          </cell>
          <cell r="I3695" t="str">
            <v>北京亚东生物制药有限公司</v>
          </cell>
        </row>
        <row r="3696">
          <cell r="D3696">
            <v>34284</v>
          </cell>
          <cell r="E3696" t="str">
            <v>钙铁锌口服液</v>
          </cell>
          <cell r="F3696" t="str">
            <v/>
          </cell>
          <cell r="G3696" t="str">
            <v>10mlx10支</v>
          </cell>
          <cell r="H3696" t="str">
            <v>盒</v>
          </cell>
          <cell r="I3696" t="str">
            <v>哈药集团制药总厂</v>
          </cell>
        </row>
        <row r="3697">
          <cell r="D3697">
            <v>34482</v>
          </cell>
          <cell r="E3697" t="str">
            <v>丹七片</v>
          </cell>
          <cell r="F3697" t="str">
            <v/>
          </cell>
          <cell r="G3697" t="str">
            <v>0.3gx48片</v>
          </cell>
          <cell r="H3697" t="str">
            <v>瓶</v>
          </cell>
          <cell r="I3697" t="str">
            <v>天津同仁堂集团股份有限公司</v>
          </cell>
        </row>
        <row r="3698">
          <cell r="D3698">
            <v>36958</v>
          </cell>
          <cell r="E3698" t="str">
            <v>板蓝根片</v>
          </cell>
          <cell r="F3698" t="str">
            <v/>
          </cell>
          <cell r="G3698" t="str">
            <v>100片</v>
          </cell>
          <cell r="H3698" t="str">
            <v>瓶</v>
          </cell>
          <cell r="I3698" t="str">
            <v>广西世彪药业有限公司</v>
          </cell>
        </row>
        <row r="3699">
          <cell r="D3699">
            <v>42140</v>
          </cell>
          <cell r="E3699" t="str">
            <v>氢醌乳膏(千白)</v>
          </cell>
          <cell r="F3699" t="str">
            <v/>
          </cell>
          <cell r="G3699" t="str">
            <v>10g:0.2g</v>
          </cell>
          <cell r="H3699" t="str">
            <v>支</v>
          </cell>
          <cell r="I3699" t="str">
            <v>广东人人康药业有限公司</v>
          </cell>
        </row>
        <row r="3700">
          <cell r="D3700">
            <v>44261</v>
          </cell>
          <cell r="E3700" t="str">
            <v>健儿消食口服液</v>
          </cell>
          <cell r="F3700" t="str">
            <v/>
          </cell>
          <cell r="G3700" t="str">
            <v>10mlx6支</v>
          </cell>
          <cell r="H3700" t="str">
            <v>盒</v>
          </cell>
          <cell r="I3700" t="str">
            <v>内蒙古通辽制药股份有限公司</v>
          </cell>
        </row>
        <row r="3701">
          <cell r="D3701">
            <v>44462</v>
          </cell>
          <cell r="E3701" t="str">
            <v>复方感冒灵片</v>
          </cell>
          <cell r="F3701" t="str">
            <v/>
          </cell>
          <cell r="G3701" t="str">
            <v>100片(薄膜衣)</v>
          </cell>
          <cell r="H3701" t="str">
            <v>瓶</v>
          </cell>
          <cell r="I3701" t="str">
            <v>广东一力集团制药股份有限公司(广东一力集团制药有限公司)</v>
          </cell>
        </row>
        <row r="3702">
          <cell r="D3702">
            <v>44734</v>
          </cell>
          <cell r="E3702" t="str">
            <v>妇科止痒胶囊</v>
          </cell>
          <cell r="F3702" t="str">
            <v/>
          </cell>
          <cell r="G3702" t="str">
            <v>0.4gx36片</v>
          </cell>
          <cell r="H3702" t="str">
            <v>盒</v>
          </cell>
          <cell r="I3702" t="str">
            <v>陕西步长制药有限公司(原:咸阳步长制药有限公司)</v>
          </cell>
        </row>
        <row r="3703">
          <cell r="D3703">
            <v>48307</v>
          </cell>
          <cell r="E3703" t="str">
            <v>缬沙坦分散片</v>
          </cell>
          <cell r="F3703" t="str">
            <v/>
          </cell>
          <cell r="G3703" t="str">
            <v>80mgx7片</v>
          </cell>
          <cell r="H3703" t="str">
            <v>盒</v>
          </cell>
          <cell r="I3703" t="str">
            <v>海南皇隆制药厂有限公司</v>
          </cell>
        </row>
        <row r="3704">
          <cell r="D3704">
            <v>57266</v>
          </cell>
          <cell r="E3704" t="str">
            <v>便通胶囊</v>
          </cell>
          <cell r="F3704" t="str">
            <v/>
          </cell>
          <cell r="G3704" t="str">
            <v>0.35gx9粒x2板</v>
          </cell>
          <cell r="H3704" t="str">
            <v>盒</v>
          </cell>
          <cell r="I3704" t="str">
            <v>健民药业集团股份有限公司</v>
          </cell>
        </row>
        <row r="3705">
          <cell r="D3705">
            <v>59411</v>
          </cell>
          <cell r="E3705" t="str">
            <v>肾炎消肿片</v>
          </cell>
          <cell r="F3705" t="str">
            <v/>
          </cell>
          <cell r="G3705" t="str">
            <v>0.34gx80片(薄膜衣)</v>
          </cell>
          <cell r="H3705" t="str">
            <v>瓶</v>
          </cell>
          <cell r="I3705" t="str">
            <v>辽宁上药好护士药业(集团)有限公司</v>
          </cell>
        </row>
        <row r="3706">
          <cell r="D3706">
            <v>63076</v>
          </cell>
          <cell r="E3706" t="str">
            <v>多功能拨罐理疗器</v>
          </cell>
          <cell r="F3706" t="str">
            <v/>
          </cell>
          <cell r="G3706" t="str">
            <v>1x6</v>
          </cell>
          <cell r="H3706" t="str">
            <v>套</v>
          </cell>
          <cell r="I3706" t="str">
            <v>北京国医研医药技术开发有限公司</v>
          </cell>
        </row>
        <row r="3707">
          <cell r="D3707">
            <v>68103</v>
          </cell>
          <cell r="E3707" t="str">
            <v>红核妇洁洗液</v>
          </cell>
          <cell r="F3707" t="str">
            <v/>
          </cell>
          <cell r="G3707" t="str">
            <v>150ml</v>
          </cell>
          <cell r="H3707" t="str">
            <v>盒</v>
          </cell>
          <cell r="I3707" t="str">
            <v>山东神州制药有限公司</v>
          </cell>
        </row>
        <row r="3708">
          <cell r="D3708">
            <v>73881</v>
          </cell>
          <cell r="E3708" t="str">
            <v>小儿清解冲剂</v>
          </cell>
          <cell r="F3708" t="str">
            <v/>
          </cell>
          <cell r="G3708" t="str">
            <v>4gx8袋</v>
          </cell>
          <cell r="H3708" t="str">
            <v>盒</v>
          </cell>
          <cell r="I3708" t="str">
            <v>哈尔滨儿童制药厂有限公司(原:哈尔滨儿童制药厂)</v>
          </cell>
        </row>
        <row r="3709">
          <cell r="D3709">
            <v>75270</v>
          </cell>
          <cell r="E3709" t="str">
            <v>小儿清热止咳口服液</v>
          </cell>
          <cell r="F3709" t="str">
            <v/>
          </cell>
          <cell r="G3709" t="str">
            <v>10mlx8支</v>
          </cell>
          <cell r="H3709" t="str">
            <v>盒</v>
          </cell>
          <cell r="I3709" t="str">
            <v>黄石三九药业有限公司(原:三九黄石制药厂)</v>
          </cell>
        </row>
        <row r="3710">
          <cell r="D3710">
            <v>75414</v>
          </cell>
          <cell r="E3710" t="str">
            <v>盐酸氨溴索分散片(抒坦清)</v>
          </cell>
          <cell r="F3710" t="str">
            <v/>
          </cell>
          <cell r="G3710" t="str">
            <v>30mgx20片</v>
          </cell>
          <cell r="H3710" t="str">
            <v>盒</v>
          </cell>
          <cell r="I3710" t="str">
            <v>山西仟源制药有限公司</v>
          </cell>
        </row>
        <row r="3711">
          <cell r="D3711">
            <v>83089</v>
          </cell>
          <cell r="E3711" t="str">
            <v>复方仙鹤草肠炎片</v>
          </cell>
          <cell r="F3711" t="str">
            <v/>
          </cell>
          <cell r="G3711" t="str">
            <v>0.4gx12片x2板</v>
          </cell>
          <cell r="H3711" t="str">
            <v>盒</v>
          </cell>
          <cell r="I3711" t="str">
            <v>山东仙河药业有限公司</v>
          </cell>
        </row>
        <row r="3712">
          <cell r="D3712">
            <v>83368</v>
          </cell>
          <cell r="E3712" t="str">
            <v>盐酸非索非那定片(毕馨)</v>
          </cell>
          <cell r="F3712" t="str">
            <v/>
          </cell>
          <cell r="G3712" t="str">
            <v>60mgx6片(薄膜衣)</v>
          </cell>
          <cell r="H3712" t="str">
            <v>盒</v>
          </cell>
          <cell r="I3712" t="str">
            <v>山东安泰药业有限公司</v>
          </cell>
        </row>
        <row r="3713">
          <cell r="D3713">
            <v>85332</v>
          </cell>
          <cell r="E3713" t="str">
            <v>辣椒风湿膏</v>
          </cell>
          <cell r="F3713" t="str">
            <v/>
          </cell>
          <cell r="G3713" t="str">
            <v>7cmx10cmx4贴</v>
          </cell>
          <cell r="H3713" t="str">
            <v>盒</v>
          </cell>
          <cell r="I3713" t="str">
            <v>河南羚锐制药股份有限公司</v>
          </cell>
        </row>
        <row r="3714">
          <cell r="D3714">
            <v>90306</v>
          </cell>
          <cell r="E3714" t="str">
            <v>心可舒胶囊</v>
          </cell>
          <cell r="F3714" t="str">
            <v/>
          </cell>
          <cell r="G3714" t="str">
            <v>0.3gx12粒x6板</v>
          </cell>
          <cell r="H3714" t="str">
            <v>盒</v>
          </cell>
          <cell r="I3714" t="str">
            <v>四川龙人药业有限公司(四川松鹤药业有限公司)</v>
          </cell>
        </row>
        <row r="3715">
          <cell r="D3715">
            <v>105333</v>
          </cell>
          <cell r="E3715" t="str">
            <v>复方珊瑚姜溶液尿素咪康唑软膏复合制剂(帕特药盒)</v>
          </cell>
          <cell r="F3715" t="str">
            <v/>
          </cell>
          <cell r="G3715" t="str">
            <v>30mlx5gx2支</v>
          </cell>
          <cell r="H3715" t="str">
            <v>盒</v>
          </cell>
          <cell r="I3715" t="str">
            <v>贵州金桥药业有限公司</v>
          </cell>
        </row>
        <row r="3716">
          <cell r="D3716">
            <v>107910</v>
          </cell>
          <cell r="E3716" t="str">
            <v>跌打榜药酒</v>
          </cell>
          <cell r="F3716" t="str">
            <v/>
          </cell>
          <cell r="G3716" t="str">
            <v>28ml</v>
          </cell>
          <cell r="H3716" t="str">
            <v>瓶</v>
          </cell>
          <cell r="I3716" t="str">
            <v>广东恒诚制药有限公司(湛江向阳药业有限公司)</v>
          </cell>
        </row>
        <row r="3717">
          <cell r="D3717">
            <v>109931</v>
          </cell>
          <cell r="E3717" t="str">
            <v>藿香清胃片</v>
          </cell>
          <cell r="F3717" t="str">
            <v/>
          </cell>
          <cell r="G3717" t="str">
            <v>12片x2板(糖衣)</v>
          </cell>
          <cell r="H3717" t="str">
            <v>盒</v>
          </cell>
          <cell r="I3717" t="str">
            <v>广州花城药业有限公司</v>
          </cell>
        </row>
        <row r="3718">
          <cell r="D3718">
            <v>113783</v>
          </cell>
          <cell r="E3718" t="str">
            <v>京都念慈菴金桔柠檬糖</v>
          </cell>
          <cell r="F3718" t="str">
            <v/>
          </cell>
          <cell r="G3718" t="str">
            <v>45g(2.5gx18粒)</v>
          </cell>
          <cell r="H3718" t="str">
            <v>盒</v>
          </cell>
          <cell r="I3718" t="str">
            <v>泰国亚洲珍宝工业有限公司</v>
          </cell>
        </row>
        <row r="3719">
          <cell r="D3719">
            <v>115729</v>
          </cell>
          <cell r="E3719" t="str">
            <v>盐酸利多卡因胶浆(I)</v>
          </cell>
          <cell r="F3719" t="str">
            <v/>
          </cell>
          <cell r="G3719" t="str">
            <v>10g:0.2gx1支</v>
          </cell>
          <cell r="H3719" t="str">
            <v>盒</v>
          </cell>
          <cell r="I3719" t="str">
            <v>邯郸康业制药有限公司</v>
          </cell>
        </row>
        <row r="3720">
          <cell r="D3720">
            <v>122301</v>
          </cell>
          <cell r="E3720" t="str">
            <v>枸橼酸坦度螺酮胶囊</v>
          </cell>
          <cell r="F3720" t="str">
            <v>律康</v>
          </cell>
          <cell r="G3720" t="str">
            <v>5mgx24粒</v>
          </cell>
          <cell r="H3720" t="str">
            <v>盒</v>
          </cell>
          <cell r="I3720" t="str">
            <v>四川科瑞德制药有限公司</v>
          </cell>
        </row>
        <row r="3721">
          <cell r="D3721">
            <v>125634</v>
          </cell>
          <cell r="E3721" t="str">
            <v>钙加锌口服液(哈药六牌)</v>
          </cell>
          <cell r="F3721" t="str">
            <v/>
          </cell>
          <cell r="G3721" t="str">
            <v>10mlx12支</v>
          </cell>
          <cell r="H3721" t="str">
            <v>盒</v>
          </cell>
          <cell r="I3721" t="str">
            <v>哈药集团制药六厂</v>
          </cell>
        </row>
        <row r="3722">
          <cell r="D3722">
            <v>130773</v>
          </cell>
          <cell r="E3722" t="str">
            <v>氯沙坦钾片</v>
          </cell>
          <cell r="F3722" t="str">
            <v/>
          </cell>
          <cell r="G3722" t="str">
            <v>50mgx14片</v>
          </cell>
          <cell r="H3722" t="str">
            <v>盒</v>
          </cell>
          <cell r="I3722" t="str">
            <v>重庆科瑞制药(集团)有限公司</v>
          </cell>
        </row>
        <row r="3723">
          <cell r="D3723">
            <v>134266</v>
          </cell>
          <cell r="E3723" t="str">
            <v>喉炎丸</v>
          </cell>
          <cell r="F3723" t="str">
            <v/>
          </cell>
          <cell r="G3723" t="str">
            <v>60粒/瓶x2瓶/盒（每100粒重0.3g）</v>
          </cell>
          <cell r="H3723" t="str">
            <v>盒</v>
          </cell>
          <cell r="I3723" t="str">
            <v>成都九芝堂金鼎药业有限公司</v>
          </cell>
        </row>
        <row r="3724">
          <cell r="D3724">
            <v>134542</v>
          </cell>
          <cell r="E3724" t="str">
            <v>复方倍氯米松樟脑乳膏(无极膏)</v>
          </cell>
          <cell r="F3724" t="str">
            <v/>
          </cell>
          <cell r="G3724" t="str">
            <v>20g</v>
          </cell>
          <cell r="H3724" t="str">
            <v>盒</v>
          </cell>
          <cell r="I3724" t="str">
            <v>上海延安药业(湖北)有限公司</v>
          </cell>
        </row>
        <row r="3725">
          <cell r="D3725">
            <v>135471</v>
          </cell>
          <cell r="E3725" t="str">
            <v>全天麻胶囊</v>
          </cell>
          <cell r="F3725" t="str">
            <v/>
          </cell>
          <cell r="G3725" t="str">
            <v>0.5g*60粒</v>
          </cell>
          <cell r="H3725" t="str">
            <v>瓶</v>
          </cell>
          <cell r="I3725" t="str">
            <v>贵州盛世龙方制药股份有限公司</v>
          </cell>
        </row>
        <row r="3726">
          <cell r="D3726">
            <v>137766</v>
          </cell>
          <cell r="E3726" t="str">
            <v>夏荔芪胶囊</v>
          </cell>
          <cell r="F3726" t="str">
            <v/>
          </cell>
          <cell r="G3726" t="str">
            <v>0.45gx24粒</v>
          </cell>
          <cell r="H3726" t="str">
            <v>盒</v>
          </cell>
          <cell r="I3726" t="str">
            <v>石家庄以岭药业股份有限公司</v>
          </cell>
        </row>
        <row r="3727">
          <cell r="D3727">
            <v>150861</v>
          </cell>
          <cell r="E3727" t="str">
            <v>肺宁颗粒</v>
          </cell>
          <cell r="F3727" t="str">
            <v/>
          </cell>
          <cell r="G3727" t="str">
            <v>10gx6袋</v>
          </cell>
          <cell r="H3727" t="str">
            <v>盒</v>
          </cell>
          <cell r="I3727" t="str">
            <v>吉林省罗邦药业有限公司</v>
          </cell>
        </row>
        <row r="3728">
          <cell r="D3728">
            <v>151159</v>
          </cell>
          <cell r="E3728" t="str">
            <v>葛根芩连片</v>
          </cell>
          <cell r="F3728" t="str">
            <v/>
          </cell>
          <cell r="G3728" t="str">
            <v>0.5gx12片x2板</v>
          </cell>
          <cell r="H3728" t="str">
            <v>盒</v>
          </cell>
          <cell r="I3728" t="str">
            <v>吉林万通药业集团梅河药业股份有限公司</v>
          </cell>
        </row>
        <row r="3729">
          <cell r="D3729">
            <v>159194</v>
          </cell>
          <cell r="E3729" t="str">
            <v>朴雪乳酸亚铁口服液</v>
          </cell>
          <cell r="F3729" t="str">
            <v/>
          </cell>
          <cell r="G3729" t="str">
            <v>20mlx10支</v>
          </cell>
          <cell r="H3729" t="str">
            <v>盒</v>
          </cell>
          <cell r="I3729" t="str">
            <v>哈药集团制药六厂</v>
          </cell>
        </row>
        <row r="3730">
          <cell r="D3730">
            <v>161215</v>
          </cell>
          <cell r="E3730" t="str">
            <v>磁疗万通筋骨贴</v>
          </cell>
          <cell r="F3730" t="str">
            <v/>
          </cell>
          <cell r="G3730" t="str">
            <v>7cmx10cmx10贴</v>
          </cell>
          <cell r="H3730" t="str">
            <v>盒</v>
          </cell>
          <cell r="I3730" t="str">
            <v>通化万通药业股份有限公司</v>
          </cell>
        </row>
        <row r="3731">
          <cell r="D3731">
            <v>163205</v>
          </cell>
          <cell r="E3731" t="str">
            <v>金水宝胶囊</v>
          </cell>
          <cell r="F3731" t="str">
            <v/>
          </cell>
          <cell r="G3731" t="str">
            <v>0.33gx63粒(OTC装)</v>
          </cell>
          <cell r="H3731" t="str">
            <v>盒</v>
          </cell>
          <cell r="I3731" t="str">
            <v>江西金水宝制药有限公司(原：江西济民可信金水宝制药有限公司</v>
          </cell>
        </row>
        <row r="3732">
          <cell r="D3732">
            <v>163954</v>
          </cell>
          <cell r="E3732" t="str">
            <v>贞芪扶正颗粒</v>
          </cell>
          <cell r="F3732" t="str">
            <v/>
          </cell>
          <cell r="G3732" t="str">
            <v>5gx10袋（无糖型）</v>
          </cell>
          <cell r="H3732" t="str">
            <v>盒</v>
          </cell>
          <cell r="I3732" t="str">
            <v>通化华夏药业有限责任公司
</v>
          </cell>
        </row>
        <row r="3733">
          <cell r="D3733">
            <v>164497</v>
          </cell>
          <cell r="E3733" t="str">
            <v>医用护理垫</v>
          </cell>
          <cell r="F3733" t="str">
            <v/>
          </cell>
          <cell r="G3733" t="str">
            <v>24cmx15.5cmx10片</v>
          </cell>
          <cell r="H3733" t="str">
            <v>盒</v>
          </cell>
          <cell r="I3733" t="str">
            <v>上海月月舒妇女用品有限公司</v>
          </cell>
        </row>
        <row r="3734">
          <cell r="D3734">
            <v>165163</v>
          </cell>
          <cell r="E3734" t="str">
            <v>复方双花藤止痒搽剂</v>
          </cell>
          <cell r="F3734" t="str">
            <v/>
          </cell>
          <cell r="G3734" t="str">
            <v>150ml</v>
          </cell>
          <cell r="H3734" t="str">
            <v>盒</v>
          </cell>
          <cell r="I3734" t="str">
            <v>广西邦琪药业有限公司</v>
          </cell>
        </row>
        <row r="3735">
          <cell r="D3735">
            <v>166987</v>
          </cell>
          <cell r="E3735" t="str">
            <v>蓝芩口服液</v>
          </cell>
          <cell r="F3735" t="str">
            <v/>
          </cell>
          <cell r="G3735" t="str">
            <v>10ml(相当于原药材21.2克)x6支</v>
          </cell>
          <cell r="H3735" t="str">
            <v>盒</v>
          </cell>
          <cell r="I3735" t="str">
            <v>江苏扬子江药业集团有限公司</v>
          </cell>
        </row>
        <row r="3736">
          <cell r="D3736">
            <v>167527</v>
          </cell>
          <cell r="E3736" t="str">
            <v>十一味参芪片</v>
          </cell>
          <cell r="F3736" t="str">
            <v/>
          </cell>
          <cell r="G3736" t="str">
            <v>0.3gx12片x6板</v>
          </cell>
          <cell r="H3736" t="str">
            <v>盒</v>
          </cell>
          <cell r="I3736" t="str">
            <v>吉林制药股份有限公司</v>
          </cell>
        </row>
        <row r="3737">
          <cell r="D3737">
            <v>167813</v>
          </cell>
          <cell r="E3737" t="str">
            <v>盐酸赛洛唑啉滴鼻液</v>
          </cell>
          <cell r="F3737" t="str">
            <v/>
          </cell>
          <cell r="G3737" t="str">
            <v>10ml:5mg（儿童型）</v>
          </cell>
          <cell r="H3737" t="str">
            <v>盒</v>
          </cell>
          <cell r="I3737" t="str">
            <v>杭州天诚药业有限公司</v>
          </cell>
        </row>
        <row r="3738">
          <cell r="D3738">
            <v>167949</v>
          </cell>
          <cell r="E3738" t="str">
            <v>合生元儿童益生菌粉（益生菌固体饮料）</v>
          </cell>
          <cell r="F3738" t="str">
            <v/>
          </cell>
          <cell r="G3738" t="str">
            <v>52g(2gx26袋）</v>
          </cell>
          <cell r="H3738" t="str">
            <v>盒</v>
          </cell>
          <cell r="I3738" t="str">
            <v>合生元(广州)健康产品有限公司</v>
          </cell>
        </row>
        <row r="3739">
          <cell r="D3739">
            <v>168095</v>
          </cell>
          <cell r="E3739" t="str">
            <v>健脑丸</v>
          </cell>
          <cell r="F3739" t="str">
            <v/>
          </cell>
          <cell r="G3739" t="str">
            <v>400丸（每10丸重1.5g水丸）</v>
          </cell>
          <cell r="H3739" t="str">
            <v>瓶</v>
          </cell>
          <cell r="I3739" t="str">
            <v>青岛国风药业股份有限公司</v>
          </cell>
        </row>
        <row r="3740">
          <cell r="D3740">
            <v>168627</v>
          </cell>
          <cell r="E3740" t="str">
            <v>除脂生发片</v>
          </cell>
          <cell r="F3740" t="str">
            <v/>
          </cell>
          <cell r="G3740" t="str">
            <v>0.3gx36片（薄膜衣）</v>
          </cell>
          <cell r="H3740" t="str">
            <v>盒</v>
          </cell>
          <cell r="I3740" t="str">
            <v>黑龙江天宏药业股份有限公司</v>
          </cell>
        </row>
        <row r="3741">
          <cell r="D3741">
            <v>174919</v>
          </cell>
          <cell r="E3741" t="str">
            <v>一次性使用唾液样本采集器</v>
          </cell>
          <cell r="F3741" t="str">
            <v/>
          </cell>
          <cell r="G3741" t="str">
            <v>1人份/盒</v>
          </cell>
          <cell r="H3741" t="str">
            <v>盒</v>
          </cell>
          <cell r="I3741" t="str">
            <v>北京玛诺生物制药股份有限公司</v>
          </cell>
        </row>
        <row r="3742">
          <cell r="D3742">
            <v>175574</v>
          </cell>
          <cell r="E3742" t="str">
            <v>薄荷抑菌膏</v>
          </cell>
          <cell r="F3742" t="str">
            <v/>
          </cell>
          <cell r="G3742" t="str">
            <v>10g</v>
          </cell>
          <cell r="H3742" t="str">
            <v>支</v>
          </cell>
          <cell r="I3742" t="str">
            <v>漳州无极药业有限公司</v>
          </cell>
        </row>
        <row r="3743">
          <cell r="D3743">
            <v>176273</v>
          </cell>
          <cell r="E3743" t="str">
            <v>复方氨基酸胶囊(8-11)</v>
          </cell>
          <cell r="F3743" t="str">
            <v/>
          </cell>
          <cell r="G3743" t="str">
            <v>0.35gx10粒</v>
          </cell>
          <cell r="H3743" t="str">
            <v>盒</v>
          </cell>
          <cell r="I3743" t="str">
            <v>深圳万和制药有限公司</v>
          </cell>
        </row>
        <row r="3744">
          <cell r="D3744">
            <v>183114</v>
          </cell>
          <cell r="E3744" t="str">
            <v>莱阳梨膏</v>
          </cell>
          <cell r="F3744" t="str">
            <v/>
          </cell>
          <cell r="G3744" t="str">
            <v>150g</v>
          </cell>
          <cell r="H3744" t="str">
            <v>盒</v>
          </cell>
          <cell r="I3744" t="str">
            <v>莱阳司邦得制药有限公司</v>
          </cell>
        </row>
        <row r="3745">
          <cell r="D3745">
            <v>184951</v>
          </cell>
          <cell r="E3745" t="str">
            <v>乳果糖口服溶液</v>
          </cell>
          <cell r="F3745" t="str">
            <v/>
          </cell>
          <cell r="G3745" t="str">
            <v>100ml</v>
          </cell>
          <cell r="H3745" t="str">
            <v>瓶</v>
          </cell>
          <cell r="I3745" t="str">
            <v>Fresenius Kabi Austria GmbH</v>
          </cell>
        </row>
        <row r="3746">
          <cell r="D3746">
            <v>189552</v>
          </cell>
          <cell r="E3746" t="str">
            <v>银杏蜜环口服液</v>
          </cell>
          <cell r="F3746" t="str">
            <v/>
          </cell>
          <cell r="G3746" t="str">
            <v>10mlx18支</v>
          </cell>
          <cell r="H3746" t="str">
            <v>盒</v>
          </cell>
          <cell r="I3746" t="str">
            <v>邛崃天银制药有限公司</v>
          </cell>
        </row>
        <row r="3747">
          <cell r="D3747">
            <v>195818</v>
          </cell>
          <cell r="E3747" t="str">
            <v>健脑丸</v>
          </cell>
          <cell r="F3747" t="str">
            <v/>
          </cell>
          <cell r="G3747" t="str">
            <v>100丸</v>
          </cell>
          <cell r="H3747" t="str">
            <v>瓶</v>
          </cell>
          <cell r="I3747" t="str">
            <v>青岛国风药业股份有限公司</v>
          </cell>
        </row>
        <row r="3748">
          <cell r="D3748">
            <v>201179</v>
          </cell>
          <cell r="E3748" t="str">
            <v>阿司匹林缓释片</v>
          </cell>
          <cell r="F3748" t="str">
            <v/>
          </cell>
          <cell r="G3748" t="str">
            <v>50mgx36片</v>
          </cell>
          <cell r="H3748" t="str">
            <v>盒</v>
          </cell>
          <cell r="I3748" t="str">
            <v>哈尔滨格拉雷医药经销有限责任公司</v>
          </cell>
        </row>
        <row r="3749">
          <cell r="D3749">
            <v>204858</v>
          </cell>
          <cell r="E3749" t="str">
            <v>孟鲁司特钠咀嚼片</v>
          </cell>
          <cell r="F3749" t="str">
            <v/>
          </cell>
          <cell r="G3749" t="str">
            <v>5mgx7片</v>
          </cell>
          <cell r="H3749" t="str">
            <v>盒</v>
          </cell>
          <cell r="I3749" t="str">
            <v>齐鲁制药(海南)有限公司</v>
          </cell>
        </row>
        <row r="3750">
          <cell r="D3750">
            <v>118843</v>
          </cell>
          <cell r="E3750" t="str">
            <v>金钱草颗粒</v>
          </cell>
          <cell r="F3750" t="str">
            <v/>
          </cell>
          <cell r="G3750" t="str">
            <v>10gx10袋</v>
          </cell>
          <cell r="H3750" t="str">
            <v>包</v>
          </cell>
          <cell r="I3750" t="str">
            <v>重庆东方药业股份有限公司</v>
          </cell>
        </row>
        <row r="3751">
          <cell r="D3751">
            <v>162585</v>
          </cell>
          <cell r="E3751" t="str">
            <v>清开灵颗粒</v>
          </cell>
          <cell r="F3751" t="str">
            <v/>
          </cell>
          <cell r="G3751" t="str">
            <v>3gx18袋</v>
          </cell>
          <cell r="H3751" t="str">
            <v>盒</v>
          </cell>
          <cell r="I3751" t="str">
            <v>广州白云山明兴制药有限公司</v>
          </cell>
        </row>
        <row r="3752">
          <cell r="D3752">
            <v>16623</v>
          </cell>
          <cell r="E3752" t="str">
            <v>二十五味肺病胶囊</v>
          </cell>
          <cell r="F3752" t="str">
            <v/>
          </cell>
          <cell r="G3752" t="str">
            <v>0.33gx10粒x2板x3盒</v>
          </cell>
          <cell r="H3752" t="str">
            <v>盒</v>
          </cell>
          <cell r="I3752" t="str">
            <v>金诃藏药股份有限公司</v>
          </cell>
        </row>
        <row r="3753">
          <cell r="D3753">
            <v>16797</v>
          </cell>
          <cell r="E3753" t="str">
            <v>手参肾宝胶囊</v>
          </cell>
          <cell r="F3753" t="str">
            <v/>
          </cell>
          <cell r="G3753" t="str">
            <v>0.3gx10粒x3盒</v>
          </cell>
          <cell r="H3753" t="str">
            <v>盒</v>
          </cell>
          <cell r="I3753" t="str">
            <v>金诃藏药股份有限公司</v>
          </cell>
        </row>
        <row r="3754">
          <cell r="D3754">
            <v>23645</v>
          </cell>
          <cell r="E3754" t="str">
            <v>塞雪风湿胶囊</v>
          </cell>
          <cell r="F3754" t="str">
            <v/>
          </cell>
          <cell r="G3754" t="str">
            <v>0.4gx60粒</v>
          </cell>
          <cell r="H3754" t="str">
            <v>盒</v>
          </cell>
          <cell r="I3754" t="str">
            <v>青海晶珠藏药高新技术产业股份有限公司</v>
          </cell>
        </row>
        <row r="3755">
          <cell r="D3755">
            <v>23660</v>
          </cell>
          <cell r="E3755" t="str">
            <v>舒心安神口服液</v>
          </cell>
          <cell r="F3755" t="str">
            <v/>
          </cell>
          <cell r="G3755" t="str">
            <v>10mlx10支</v>
          </cell>
          <cell r="H3755" t="str">
            <v>盒</v>
          </cell>
          <cell r="I3755" t="str">
            <v>青海晶珠藏药高新技术产业股份有限公司</v>
          </cell>
        </row>
        <row r="3756">
          <cell r="D3756">
            <v>24452</v>
          </cell>
          <cell r="E3756" t="str">
            <v>前列癃闭通胶囊</v>
          </cell>
          <cell r="F3756" t="str">
            <v/>
          </cell>
          <cell r="G3756" t="str">
            <v>0.5gx10粒x4板</v>
          </cell>
          <cell r="H3756" t="str">
            <v>盒</v>
          </cell>
          <cell r="I3756" t="str">
            <v>青海晶珠藏药高新技术产业股份有限公司</v>
          </cell>
        </row>
        <row r="3757">
          <cell r="D3757">
            <v>30277</v>
          </cell>
          <cell r="E3757" t="str">
            <v>六味壮骨颗粒</v>
          </cell>
          <cell r="F3757" t="str">
            <v/>
          </cell>
          <cell r="G3757" t="str">
            <v>20gx5袋</v>
          </cell>
          <cell r="H3757" t="str">
            <v>盒</v>
          </cell>
          <cell r="I3757" t="str">
            <v>青海晶珠藏药高新技术产业股份有限公司</v>
          </cell>
        </row>
        <row r="3758">
          <cell r="D3758">
            <v>56248</v>
          </cell>
          <cell r="E3758" t="str">
            <v>安神丸</v>
          </cell>
          <cell r="F3758" t="str">
            <v/>
          </cell>
          <cell r="G3758" t="str">
            <v>0.3gx12丸x2板</v>
          </cell>
          <cell r="H3758" t="str">
            <v>盒</v>
          </cell>
          <cell r="I3758" t="str">
            <v>金诃藏药股份有限公司</v>
          </cell>
        </row>
        <row r="3759">
          <cell r="D3759">
            <v>62179</v>
          </cell>
          <cell r="E3759" t="str">
            <v>双红活血胶囊</v>
          </cell>
          <cell r="F3759" t="str">
            <v>晶珠心脑通</v>
          </cell>
          <cell r="G3759" t="str">
            <v>0.45gx90粒</v>
          </cell>
          <cell r="H3759" t="str">
            <v>盒</v>
          </cell>
          <cell r="I3759" t="str">
            <v>青海晶珠藏药高新技术产业股份有限公司</v>
          </cell>
        </row>
        <row r="3760">
          <cell r="D3760">
            <v>87736</v>
          </cell>
          <cell r="E3760" t="str">
            <v>银黄清肺胶囊</v>
          </cell>
          <cell r="F3760" t="str">
            <v/>
          </cell>
          <cell r="G3760" t="str">
            <v>0.15gx24粒</v>
          </cell>
          <cell r="H3760" t="str">
            <v>盒</v>
          </cell>
          <cell r="I3760" t="str">
            <v>湖南安邦制药有限公司</v>
          </cell>
        </row>
        <row r="3761">
          <cell r="D3761">
            <v>99820</v>
          </cell>
          <cell r="E3761" t="str">
            <v>藏降脂胶囊</v>
          </cell>
          <cell r="F3761" t="str">
            <v/>
          </cell>
          <cell r="G3761" t="str">
            <v>0.25gx10粒x2板</v>
          </cell>
          <cell r="H3761" t="str">
            <v>盒</v>
          </cell>
          <cell r="I3761" t="str">
            <v>金诃藏药股份有限公司</v>
          </cell>
        </row>
        <row r="3762">
          <cell r="D3762">
            <v>123332</v>
          </cell>
          <cell r="E3762" t="str">
            <v>玉簪清咽十五味丸</v>
          </cell>
          <cell r="F3762" t="str">
            <v/>
          </cell>
          <cell r="G3762" t="str">
            <v>0.2gx30丸x2板</v>
          </cell>
          <cell r="H3762" t="str">
            <v>盒</v>
          </cell>
          <cell r="I3762" t="str">
            <v>内蒙古蒙药股份有限公司</v>
          </cell>
        </row>
        <row r="3763">
          <cell r="D3763">
            <v>127415</v>
          </cell>
          <cell r="E3763" t="str">
            <v>桔梗八味颗粒</v>
          </cell>
          <cell r="F3763" t="str">
            <v/>
          </cell>
          <cell r="G3763" t="str">
            <v>6gx6袋</v>
          </cell>
          <cell r="H3763" t="str">
            <v>盒</v>
          </cell>
          <cell r="I3763" t="str">
            <v>内蒙古蒙药股份有限公司</v>
          </cell>
        </row>
        <row r="3764">
          <cell r="D3764">
            <v>127418</v>
          </cell>
          <cell r="E3764" t="str">
            <v>复方手参丸</v>
          </cell>
          <cell r="F3764" t="str">
            <v/>
          </cell>
          <cell r="G3764" t="str">
            <v>0.3gx60丸（水丸）</v>
          </cell>
          <cell r="H3764" t="str">
            <v>盒</v>
          </cell>
          <cell r="I3764" t="str">
            <v>金诃藏药股份有限公司</v>
          </cell>
        </row>
        <row r="3765">
          <cell r="D3765">
            <v>140543</v>
          </cell>
          <cell r="E3765" t="str">
            <v>红景天口服液</v>
          </cell>
          <cell r="F3765" t="str">
            <v/>
          </cell>
          <cell r="G3765" t="str">
            <v>10mlx12支</v>
          </cell>
          <cell r="H3765" t="str">
            <v>盒</v>
          </cell>
          <cell r="I3765" t="str">
            <v>西藏藏药集团股份有限公司</v>
          </cell>
        </row>
        <row r="3766">
          <cell r="D3766">
            <v>154872</v>
          </cell>
          <cell r="E3766" t="str">
            <v>复方锌铁钙口服溶液</v>
          </cell>
          <cell r="F3766" t="str">
            <v/>
          </cell>
          <cell r="G3766" t="str">
            <v>10mlx20支</v>
          </cell>
          <cell r="H3766" t="str">
            <v>盒</v>
          </cell>
          <cell r="I3766" t="str">
            <v>岳阳新华达制药有限公司</v>
          </cell>
        </row>
        <row r="3767">
          <cell r="D3767">
            <v>178244</v>
          </cell>
          <cell r="E3767" t="str">
            <v>疤痕平</v>
          </cell>
          <cell r="F3767" t="str">
            <v/>
          </cell>
          <cell r="G3767" t="str">
            <v>15g（烧伤专用）</v>
          </cell>
          <cell r="H3767" t="str">
            <v>支</v>
          </cell>
          <cell r="I3767" t="str">
            <v>哈尔滨乾佰纳生物药业有限公司</v>
          </cell>
        </row>
        <row r="3768">
          <cell r="D3768">
            <v>179375</v>
          </cell>
          <cell r="E3768" t="str">
            <v>皮肤冲洗液</v>
          </cell>
          <cell r="F3768" t="str">
            <v/>
          </cell>
          <cell r="G3768" t="str">
            <v>30ml</v>
          </cell>
          <cell r="H3768" t="str">
            <v>瓶</v>
          </cell>
          <cell r="I3768" t="str">
            <v>吉林省莱沃医疗科技有限公司</v>
          </cell>
        </row>
        <row r="3769">
          <cell r="D3769">
            <v>182748</v>
          </cell>
          <cell r="E3769" t="str">
            <v>十五味龙胆花丸</v>
          </cell>
          <cell r="F3769" t="str">
            <v/>
          </cell>
          <cell r="G3769" t="str">
            <v>0.3gx45丸(水丸)</v>
          </cell>
          <cell r="H3769" t="str">
            <v>盒</v>
          </cell>
          <cell r="I3769" t="str">
            <v>金诃藏药股份有限公司</v>
          </cell>
        </row>
        <row r="3770">
          <cell r="D3770">
            <v>182749</v>
          </cell>
          <cell r="E3770" t="str">
            <v>六味壮骨颗粒</v>
          </cell>
          <cell r="F3770" t="str">
            <v/>
          </cell>
          <cell r="G3770" t="str">
            <v>20gx30袋</v>
          </cell>
          <cell r="H3770" t="str">
            <v>盒</v>
          </cell>
          <cell r="I3770" t="str">
            <v>青海晶珠藏药高新技术产业股份有限公司</v>
          </cell>
        </row>
        <row r="3771">
          <cell r="D3771">
            <v>182756</v>
          </cell>
          <cell r="E3771" t="str">
            <v>仁青常觉</v>
          </cell>
          <cell r="F3771" t="str">
            <v/>
          </cell>
          <cell r="G3771" t="str">
            <v>1gx2丸x5小盒（水丸）</v>
          </cell>
          <cell r="H3771" t="str">
            <v>盒</v>
          </cell>
          <cell r="I3771" t="str">
            <v>金诃藏药股份有限公司</v>
          </cell>
        </row>
        <row r="3772">
          <cell r="D3772">
            <v>182757</v>
          </cell>
          <cell r="E3772" t="str">
            <v>解毒胶囊</v>
          </cell>
          <cell r="F3772" t="str">
            <v/>
          </cell>
          <cell r="G3772" t="str">
            <v>0.3gx20粒</v>
          </cell>
          <cell r="H3772" t="str">
            <v>盒</v>
          </cell>
          <cell r="I3772" t="str">
            <v>金诃藏药股份有限公司</v>
          </cell>
        </row>
        <row r="3773">
          <cell r="D3773">
            <v>182758</v>
          </cell>
          <cell r="E3773" t="str">
            <v>红花清肝十三味丸</v>
          </cell>
          <cell r="F3773" t="str">
            <v/>
          </cell>
          <cell r="G3773" t="str">
            <v>30粒x2板（水丸)</v>
          </cell>
          <cell r="H3773" t="str">
            <v>盒</v>
          </cell>
          <cell r="I3773" t="str">
            <v>内蒙古蒙药股份有限公司</v>
          </cell>
        </row>
        <row r="3774">
          <cell r="D3774">
            <v>182760</v>
          </cell>
          <cell r="E3774" t="str">
            <v>二十五味儿茶丸</v>
          </cell>
          <cell r="F3774" t="str">
            <v/>
          </cell>
          <cell r="G3774" t="str">
            <v>0.3gx30丸x3小盒（水丸）</v>
          </cell>
          <cell r="H3774" t="str">
            <v>盒</v>
          </cell>
          <cell r="I3774" t="str">
            <v>金诃藏药股份有限公司</v>
          </cell>
        </row>
        <row r="3775">
          <cell r="D3775">
            <v>182762</v>
          </cell>
          <cell r="E3775" t="str">
            <v>七十味珍珠丸</v>
          </cell>
          <cell r="F3775" t="str">
            <v/>
          </cell>
          <cell r="G3775" t="str">
            <v>1gx2丸x3小盒（水丸）</v>
          </cell>
          <cell r="H3775" t="str">
            <v>盒</v>
          </cell>
          <cell r="I3775" t="str">
            <v>金诃藏药股份有限公司</v>
          </cell>
        </row>
        <row r="3776">
          <cell r="D3776">
            <v>182768</v>
          </cell>
          <cell r="E3776" t="str">
            <v>坐珠达西</v>
          </cell>
          <cell r="F3776" t="str">
            <v/>
          </cell>
          <cell r="G3776" t="str">
            <v>1gx2丸x3小盒</v>
          </cell>
          <cell r="H3776" t="str">
            <v>盒</v>
          </cell>
          <cell r="I3776" t="str">
            <v>金诃藏药股份有限公司</v>
          </cell>
        </row>
        <row r="3777">
          <cell r="D3777">
            <v>182769</v>
          </cell>
          <cell r="E3777" t="str">
            <v>五味黄连丸</v>
          </cell>
          <cell r="F3777" t="str">
            <v/>
          </cell>
          <cell r="G3777" t="str">
            <v>1gx4袋（水丸）</v>
          </cell>
          <cell r="H3777" t="str">
            <v>盒</v>
          </cell>
          <cell r="I3777" t="str">
            <v>金诃藏药股份有限公司</v>
          </cell>
        </row>
        <row r="3778">
          <cell r="D3778">
            <v>182770</v>
          </cell>
          <cell r="E3778" t="str">
            <v>嘎日迪五味丸</v>
          </cell>
          <cell r="F3778" t="str">
            <v/>
          </cell>
          <cell r="G3778" t="str">
            <v>15粒</v>
          </cell>
          <cell r="H3778" t="str">
            <v>盒</v>
          </cell>
          <cell r="I3778" t="str">
            <v>内蒙古蒙药股份有限公司</v>
          </cell>
        </row>
        <row r="3779">
          <cell r="D3779">
            <v>183532</v>
          </cell>
          <cell r="E3779" t="str">
            <v>二十五味竺黄散</v>
          </cell>
          <cell r="F3779" t="str">
            <v/>
          </cell>
          <cell r="G3779" t="str">
            <v>1.2gx9袋</v>
          </cell>
          <cell r="H3779" t="str">
            <v>盒</v>
          </cell>
          <cell r="I3779" t="str">
            <v>金诃藏药股份有限公司</v>
          </cell>
        </row>
        <row r="3780">
          <cell r="D3780">
            <v>178245</v>
          </cell>
          <cell r="E3780" t="str">
            <v>疤痕平</v>
          </cell>
          <cell r="F3780" t="str">
            <v/>
          </cell>
          <cell r="G3780" t="str">
            <v>20g</v>
          </cell>
          <cell r="H3780" t="str">
            <v>支</v>
          </cell>
          <cell r="I3780" t="str">
            <v>哈尔滨乾佰纳生物药业有限公司</v>
          </cell>
        </row>
        <row r="3781">
          <cell r="D3781">
            <v>204023</v>
          </cell>
          <cell r="E3781" t="str">
            <v>呼吸训练器</v>
          </cell>
          <cell r="F3781" t="str">
            <v>致坚爱思呼吸训练器</v>
          </cell>
          <cell r="G3781" t="str">
            <v>ZJ-BTD 02</v>
          </cell>
          <cell r="H3781" t="str">
            <v>套</v>
          </cell>
          <cell r="I3781" t="str">
            <v>四川致坚医疗科技有限公司</v>
          </cell>
        </row>
        <row r="3782">
          <cell r="D3782">
            <v>204024</v>
          </cell>
          <cell r="E3782" t="str">
            <v>排痰器</v>
          </cell>
          <cell r="F3782" t="str">
            <v>致坚福乐排痰器</v>
          </cell>
          <cell r="G3782" t="str">
            <v>ZJ-FLU 03</v>
          </cell>
          <cell r="H3782" t="str">
            <v>套</v>
          </cell>
          <cell r="I3782" t="str">
            <v>四川致坚医疗科技有限公司</v>
          </cell>
        </row>
        <row r="3783">
          <cell r="D3783">
            <v>2235</v>
          </cell>
          <cell r="E3783" t="str">
            <v>胃痛宁片</v>
          </cell>
          <cell r="F3783" t="str">
            <v/>
          </cell>
          <cell r="G3783" t="str">
            <v>0.25gx45片</v>
          </cell>
          <cell r="H3783" t="str">
            <v>瓶</v>
          </cell>
          <cell r="I3783" t="str">
            <v>美罗药业股份有限公司（原大连美罗大药厂）</v>
          </cell>
        </row>
        <row r="3784">
          <cell r="D3784">
            <v>23350</v>
          </cell>
          <cell r="E3784" t="str">
            <v>清肺化痰丸</v>
          </cell>
          <cell r="F3784" t="str">
            <v/>
          </cell>
          <cell r="G3784" t="str">
            <v>6gx6袋</v>
          </cell>
          <cell r="H3784" t="str">
            <v>盒</v>
          </cell>
          <cell r="I3784" t="str">
            <v>昆明中药厂有限公司</v>
          </cell>
        </row>
        <row r="3785">
          <cell r="D3785">
            <v>31128</v>
          </cell>
          <cell r="E3785" t="str">
            <v>天麻头风灵片</v>
          </cell>
          <cell r="F3785" t="str">
            <v/>
          </cell>
          <cell r="G3785" t="str">
            <v>0.5gx12片x2板</v>
          </cell>
          <cell r="H3785" t="str">
            <v>盒</v>
          </cell>
          <cell r="I3785" t="str">
            <v>江西山香药业有限公司</v>
          </cell>
        </row>
        <row r="3786">
          <cell r="D3786">
            <v>37873</v>
          </cell>
          <cell r="E3786" t="str">
            <v>通心络胶囊</v>
          </cell>
          <cell r="F3786" t="str">
            <v/>
          </cell>
          <cell r="G3786" t="str">
            <v>0.26gx40粒/瓶</v>
          </cell>
          <cell r="H3786" t="str">
            <v>盒</v>
          </cell>
          <cell r="I3786" t="str">
            <v>石家庄以岭药业股份有限公司</v>
          </cell>
        </row>
        <row r="3787">
          <cell r="D3787">
            <v>47220</v>
          </cell>
          <cell r="E3787" t="str">
            <v>牛黄清胃丸</v>
          </cell>
          <cell r="F3787" t="str">
            <v/>
          </cell>
          <cell r="G3787" t="str">
            <v>6gx10袋</v>
          </cell>
          <cell r="H3787" t="str">
            <v>盒</v>
          </cell>
          <cell r="I3787" t="str">
            <v>北京同仁堂股份有限公司同仁堂制药厂</v>
          </cell>
        </row>
        <row r="3788">
          <cell r="D3788">
            <v>66067</v>
          </cell>
          <cell r="E3788" t="str">
            <v>活血止痛片</v>
          </cell>
          <cell r="F3788" t="str">
            <v/>
          </cell>
          <cell r="G3788" t="str">
            <v>24片</v>
          </cell>
          <cell r="H3788" t="str">
            <v>盒</v>
          </cell>
          <cell r="I3788" t="str">
            <v>江西山香药业有限公司</v>
          </cell>
        </row>
        <row r="3789">
          <cell r="D3789">
            <v>95604</v>
          </cell>
          <cell r="E3789" t="str">
            <v>藿胆片</v>
          </cell>
          <cell r="F3789" t="str">
            <v/>
          </cell>
          <cell r="G3789" t="str">
            <v>0.2gx12片x3板</v>
          </cell>
          <cell r="H3789" t="str">
            <v>盒</v>
          </cell>
          <cell r="I3789" t="str">
            <v>吉林紫鑫药业股份有限公司</v>
          </cell>
        </row>
        <row r="3790">
          <cell r="D3790">
            <v>114906</v>
          </cell>
          <cell r="E3790" t="str">
            <v>山香圆片</v>
          </cell>
          <cell r="F3790" t="str">
            <v/>
          </cell>
          <cell r="G3790" t="str">
            <v>0.5gx12片x3板(薄膜衣)</v>
          </cell>
          <cell r="H3790" t="str">
            <v>盒</v>
          </cell>
          <cell r="I3790" t="str">
            <v>江西山香药业有限公司</v>
          </cell>
        </row>
        <row r="3791">
          <cell r="D3791">
            <v>116210</v>
          </cell>
          <cell r="E3791" t="str">
            <v>丹珍头痛胶囊</v>
          </cell>
          <cell r="F3791" t="str">
            <v/>
          </cell>
          <cell r="G3791" t="str">
            <v>0.5gx12粒x2板</v>
          </cell>
          <cell r="H3791" t="str">
            <v>盒</v>
          </cell>
          <cell r="I3791" t="str">
            <v>青海益欣药业有限责任公司</v>
          </cell>
        </row>
        <row r="3792">
          <cell r="D3792">
            <v>181452</v>
          </cell>
          <cell r="E3792" t="str">
            <v>宣肺止嗽合剂</v>
          </cell>
          <cell r="F3792" t="str">
            <v/>
          </cell>
          <cell r="G3792" t="str">
            <v>120ml</v>
          </cell>
          <cell r="H3792" t="str">
            <v>瓶</v>
          </cell>
          <cell r="I3792" t="str">
            <v>甘肃普安制药股份有限公司  </v>
          </cell>
        </row>
        <row r="3793">
          <cell r="D3793">
            <v>151582</v>
          </cell>
          <cell r="E3793" t="str">
            <v>防风通圣颗粒</v>
          </cell>
          <cell r="F3793" t="str">
            <v/>
          </cell>
          <cell r="G3793" t="str">
            <v>3gx18袋</v>
          </cell>
          <cell r="H3793" t="str">
            <v>盒</v>
          </cell>
          <cell r="I3793" t="str">
            <v>烟台天正药业有限公司</v>
          </cell>
        </row>
        <row r="3794">
          <cell r="D3794">
            <v>36189</v>
          </cell>
          <cell r="E3794" t="str">
            <v>润肺膏</v>
          </cell>
          <cell r="F3794" t="str">
            <v/>
          </cell>
          <cell r="G3794" t="str">
            <v>250g</v>
          </cell>
          <cell r="H3794" t="str">
            <v>瓶</v>
          </cell>
          <cell r="I3794" t="str">
            <v>烟台渤海制药集团有限公司</v>
          </cell>
        </row>
        <row r="3795">
          <cell r="D3795">
            <v>203047</v>
          </cell>
          <cell r="E3795" t="str">
            <v>麦康婴幼儿泡沫洗手液</v>
          </cell>
          <cell r="F3795" t="str">
            <v/>
          </cell>
          <cell r="G3795" t="str">
            <v>280ml</v>
          </cell>
          <cell r="H3795" t="str">
            <v>瓶</v>
          </cell>
          <cell r="I3795" t="str">
            <v>苏州麦康母婴用品有限公司</v>
          </cell>
        </row>
        <row r="3796">
          <cell r="D3796">
            <v>203048</v>
          </cell>
          <cell r="E3796" t="str">
            <v>婴儿手口湿巾</v>
          </cell>
          <cell r="F3796" t="str">
            <v/>
          </cell>
          <cell r="G3796" t="str">
            <v>25片</v>
          </cell>
          <cell r="H3796" t="str">
            <v>包</v>
          </cell>
          <cell r="I3796" t="str">
            <v>杭州禄康日用品有限公司</v>
          </cell>
        </row>
        <row r="3797">
          <cell r="D3797">
            <v>98933</v>
          </cell>
          <cell r="E3797" t="str">
            <v>参芪首乌补汁</v>
          </cell>
          <cell r="F3797" t="str">
            <v/>
          </cell>
          <cell r="G3797" t="str">
            <v>120mlx2瓶</v>
          </cell>
          <cell r="H3797" t="str">
            <v>盒</v>
          </cell>
          <cell r="I3797" t="str">
            <v>太极集团四川南充制药有限公司</v>
          </cell>
        </row>
        <row r="3798">
          <cell r="D3798">
            <v>166399</v>
          </cell>
          <cell r="E3798" t="str">
            <v>元胡止痛片</v>
          </cell>
          <cell r="F3798" t="str">
            <v/>
          </cell>
          <cell r="G3798" t="str">
            <v>0.26gx24片（薄膜衣片）</v>
          </cell>
          <cell r="H3798" t="str">
            <v>盒</v>
          </cell>
          <cell r="I3798" t="str">
            <v>太极集团四川南充制药有限公司</v>
          </cell>
        </row>
        <row r="3799">
          <cell r="D3799">
            <v>55592</v>
          </cell>
          <cell r="E3799" t="str">
            <v>绍兴大补酒</v>
          </cell>
          <cell r="F3799" t="str">
            <v/>
          </cell>
          <cell r="G3799" t="str">
            <v>500ml</v>
          </cell>
          <cell r="H3799" t="str">
            <v>瓶</v>
          </cell>
          <cell r="I3799" t="str">
            <v>太极集团浙江东方制药有限公司</v>
          </cell>
        </row>
        <row r="3800">
          <cell r="D3800">
            <v>131126</v>
          </cell>
          <cell r="E3800" t="str">
            <v>TAIJI乌发露</v>
          </cell>
          <cell r="F3800" t="str">
            <v/>
          </cell>
          <cell r="G3800" t="str">
            <v>200g</v>
          </cell>
          <cell r="H3800" t="str">
            <v>盒</v>
          </cell>
          <cell r="I3800" t="str">
            <v>太极集团重庆涪陵制药厂有限公司</v>
          </cell>
        </row>
        <row r="3801">
          <cell r="D3801">
            <v>162065</v>
          </cell>
          <cell r="E3801" t="str">
            <v>TAIJI本草护发素</v>
          </cell>
          <cell r="F3801" t="str">
            <v/>
          </cell>
          <cell r="G3801" t="str">
            <v>200g</v>
          </cell>
          <cell r="H3801" t="str">
            <v>瓶</v>
          </cell>
          <cell r="I3801" t="str">
            <v>太极集团重庆涪陵制药厂有限公司</v>
          </cell>
        </row>
        <row r="3802">
          <cell r="D3802">
            <v>172478</v>
          </cell>
          <cell r="E3802" t="str">
            <v>太极水卡</v>
          </cell>
          <cell r="F3802" t="str">
            <v/>
          </cell>
          <cell r="G3802" t="str">
            <v>20件</v>
          </cell>
          <cell r="H3802" t="str">
            <v>张</v>
          </cell>
          <cell r="I3802" t="str">
            <v>太极集团重庆阿依达饮料有限公司</v>
          </cell>
        </row>
        <row r="3803">
          <cell r="D3803">
            <v>40419</v>
          </cell>
          <cell r="E3803" t="str">
            <v>补肾益脑胶囊</v>
          </cell>
          <cell r="F3803" t="str">
            <v/>
          </cell>
          <cell r="G3803" t="str">
            <v>0.27gx12粒x2板</v>
          </cell>
          <cell r="H3803" t="str">
            <v>盒</v>
          </cell>
          <cell r="I3803" t="str">
            <v>太极集团浙江东方制药有限公司</v>
          </cell>
        </row>
        <row r="3804">
          <cell r="D3804">
            <v>129872</v>
          </cell>
          <cell r="E3804" t="str">
            <v>六味地黄丸</v>
          </cell>
          <cell r="F3804" t="str">
            <v/>
          </cell>
          <cell r="G3804" t="str">
            <v>360丸x2瓶（浓缩丸）</v>
          </cell>
          <cell r="H3804" t="str">
            <v>盒</v>
          </cell>
          <cell r="I3804" t="str">
            <v>太极集团浙江东方制药有限公司</v>
          </cell>
        </row>
        <row r="3805">
          <cell r="D3805">
            <v>143364</v>
          </cell>
          <cell r="E3805" t="str">
            <v>通天口服液</v>
          </cell>
          <cell r="F3805" t="str">
            <v/>
          </cell>
          <cell r="G3805" t="str">
            <v>10ml*12支</v>
          </cell>
          <cell r="H3805" t="str">
            <v>盒</v>
          </cell>
          <cell r="I3805" t="str">
            <v>太极集团重庆涪陵制药厂有限公司</v>
          </cell>
        </row>
        <row r="3806">
          <cell r="D3806">
            <v>177770</v>
          </cell>
          <cell r="E3806" t="str">
            <v>儿康宁糖浆</v>
          </cell>
          <cell r="F3806" t="str">
            <v/>
          </cell>
          <cell r="G3806" t="str">
            <v>300ml</v>
          </cell>
          <cell r="H3806" t="str">
            <v>瓶</v>
          </cell>
          <cell r="I3806" t="str">
            <v>太极集团重庆涪陵制药厂有限公司</v>
          </cell>
        </row>
        <row r="3807">
          <cell r="D3807">
            <v>1363</v>
          </cell>
          <cell r="E3807" t="str">
            <v>知柏地黄丸</v>
          </cell>
          <cell r="F3807" t="str">
            <v/>
          </cell>
          <cell r="G3807" t="str">
            <v>60g</v>
          </cell>
          <cell r="H3807" t="str">
            <v>瓶</v>
          </cell>
          <cell r="I3807" t="str">
            <v>太极集团重庆桐君阁药厂有限公司</v>
          </cell>
        </row>
        <row r="3808">
          <cell r="D3808">
            <v>28300</v>
          </cell>
          <cell r="E3808" t="str">
            <v>清喉咽颗粒</v>
          </cell>
          <cell r="F3808" t="str">
            <v/>
          </cell>
          <cell r="G3808" t="str">
            <v>18gx10袋</v>
          </cell>
          <cell r="H3808" t="str">
            <v>盒</v>
          </cell>
          <cell r="I3808" t="str">
            <v>太极集团重庆桐君阁药厂有限公司</v>
          </cell>
        </row>
        <row r="3809">
          <cell r="D3809">
            <v>49248</v>
          </cell>
          <cell r="E3809" t="str">
            <v>复方黄连素片</v>
          </cell>
          <cell r="F3809" t="str">
            <v/>
          </cell>
          <cell r="G3809" t="str">
            <v>30mgx100片(糖衣)</v>
          </cell>
          <cell r="H3809" t="str">
            <v>瓶</v>
          </cell>
          <cell r="I3809" t="str">
            <v>太极集团重庆桐君阁药厂有限公司</v>
          </cell>
        </row>
        <row r="3810">
          <cell r="D3810">
            <v>160215</v>
          </cell>
          <cell r="E3810" t="str">
            <v>还少丹</v>
          </cell>
          <cell r="F3810" t="str">
            <v/>
          </cell>
          <cell r="G3810" t="str">
            <v>9gx20丸（大蜜丸）</v>
          </cell>
          <cell r="H3810" t="str">
            <v>盒</v>
          </cell>
          <cell r="I3810" t="str">
            <v>太极集团重庆桐君阁药厂有限公司</v>
          </cell>
        </row>
        <row r="3811">
          <cell r="D3811">
            <v>261</v>
          </cell>
          <cell r="E3811" t="str">
            <v>头孢氨苄片</v>
          </cell>
          <cell r="F3811" t="str">
            <v/>
          </cell>
          <cell r="G3811" t="str">
            <v>0.25gx20片</v>
          </cell>
          <cell r="H3811" t="str">
            <v>盒</v>
          </cell>
          <cell r="I3811" t="str">
            <v>西南药业股份有限公司</v>
          </cell>
        </row>
        <row r="3812">
          <cell r="D3812">
            <v>844</v>
          </cell>
          <cell r="E3812" t="str">
            <v>浓维磷糖浆</v>
          </cell>
          <cell r="F3812" t="str">
            <v/>
          </cell>
          <cell r="G3812" t="str">
            <v>500ml</v>
          </cell>
          <cell r="H3812" t="str">
            <v>瓶</v>
          </cell>
          <cell r="I3812" t="str">
            <v>重庆和平制药有限公司</v>
          </cell>
        </row>
        <row r="3813">
          <cell r="D3813">
            <v>943</v>
          </cell>
          <cell r="E3813" t="str">
            <v>盐酸羟苄唑滴眼液</v>
          </cell>
          <cell r="F3813" t="str">
            <v/>
          </cell>
          <cell r="G3813" t="str">
            <v>8ml:8mg</v>
          </cell>
          <cell r="H3813" t="str">
            <v>支</v>
          </cell>
          <cell r="I3813" t="str">
            <v>武汉五景药业有限公司</v>
          </cell>
        </row>
        <row r="3814">
          <cell r="D3814">
            <v>1515</v>
          </cell>
          <cell r="E3814" t="str">
            <v>复方蛋氨酸胆碱片(东宝肝泰片)</v>
          </cell>
          <cell r="F3814" t="str">
            <v/>
          </cell>
          <cell r="G3814" t="str">
            <v>48片</v>
          </cell>
          <cell r="H3814" t="str">
            <v>盒</v>
          </cell>
          <cell r="I3814" t="str">
            <v>通化东宝药业股份有限公司</v>
          </cell>
        </row>
        <row r="3815">
          <cell r="D3815">
            <v>1869</v>
          </cell>
          <cell r="E3815" t="str">
            <v>中华跌打酒</v>
          </cell>
          <cell r="F3815" t="str">
            <v/>
          </cell>
          <cell r="G3815" t="str">
            <v>250ml</v>
          </cell>
          <cell r="H3815" t="str">
            <v>瓶</v>
          </cell>
          <cell r="I3815" t="str">
            <v>广西梧州制药(集团)股份有限公司</v>
          </cell>
        </row>
        <row r="3816">
          <cell r="D3816">
            <v>2340</v>
          </cell>
          <cell r="E3816" t="str">
            <v>头孢氨苄甲氧苄啶胶囊(抗力舒)</v>
          </cell>
          <cell r="F3816" t="str">
            <v/>
          </cell>
          <cell r="G3816" t="str">
            <v>10粒x2板</v>
          </cell>
          <cell r="H3816" t="str">
            <v>盒</v>
          </cell>
          <cell r="I3816" t="str">
            <v>广州白云山制药股份有限公司广州白云山制药总厂</v>
          </cell>
        </row>
        <row r="3817">
          <cell r="D3817">
            <v>2614</v>
          </cell>
          <cell r="E3817" t="str">
            <v>麝珠明目滴眼液</v>
          </cell>
          <cell r="F3817" t="str">
            <v/>
          </cell>
          <cell r="G3817" t="str">
            <v>5ml(0.3g)</v>
          </cell>
          <cell r="H3817" t="str">
            <v>瓶</v>
          </cell>
          <cell r="I3817" t="str">
            <v>福建麝珠明眼药股份有限公司</v>
          </cell>
        </row>
        <row r="3818">
          <cell r="D3818">
            <v>5742</v>
          </cell>
          <cell r="E3818" t="str">
            <v>十味蒂达胶囊</v>
          </cell>
          <cell r="F3818" t="str">
            <v/>
          </cell>
          <cell r="G3818" t="str">
            <v>0.45gx10粒</v>
          </cell>
          <cell r="H3818" t="str">
            <v>盒</v>
          </cell>
          <cell r="I3818" t="str">
            <v>西藏诺迪康药业股份有限公司</v>
          </cell>
        </row>
        <row r="3819">
          <cell r="D3819">
            <v>12376</v>
          </cell>
          <cell r="E3819" t="str">
            <v>正清风痛宁片</v>
          </cell>
          <cell r="F3819" t="str">
            <v/>
          </cell>
          <cell r="G3819" t="str">
            <v>20mgx24片(肠溶薄膜衣)</v>
          </cell>
          <cell r="H3819" t="str">
            <v>盒</v>
          </cell>
          <cell r="I3819" t="str">
            <v>太极集团.四川太极制药有限公司</v>
          </cell>
        </row>
        <row r="3820">
          <cell r="D3820">
            <v>15163</v>
          </cell>
          <cell r="E3820" t="str">
            <v>雪梨膏</v>
          </cell>
          <cell r="F3820" t="str">
            <v/>
          </cell>
          <cell r="G3820" t="str">
            <v>350g</v>
          </cell>
          <cell r="H3820" t="str">
            <v>瓶</v>
          </cell>
          <cell r="I3820" t="str">
            <v>上海海虹实业(集团)巢湖今辰药业有限公司</v>
          </cell>
        </row>
        <row r="3821">
          <cell r="D3821">
            <v>16483</v>
          </cell>
          <cell r="E3821" t="str">
            <v>转移因子口服溶液</v>
          </cell>
          <cell r="F3821" t="str">
            <v/>
          </cell>
          <cell r="G3821" t="str">
            <v>10mlx6支</v>
          </cell>
          <cell r="H3821" t="str">
            <v>盒</v>
          </cell>
          <cell r="I3821" t="str">
            <v>卫材(辽宁)制药有限公司(辽宁天医生物制药股份有限公司)</v>
          </cell>
        </row>
        <row r="3822">
          <cell r="D3822">
            <v>16584</v>
          </cell>
          <cell r="E3822" t="str">
            <v>双苓止泻口服液</v>
          </cell>
          <cell r="F3822" t="str">
            <v/>
          </cell>
          <cell r="G3822" t="str">
            <v>10mlx6支</v>
          </cell>
          <cell r="H3822" t="str">
            <v>盒</v>
          </cell>
          <cell r="I3822" t="str">
            <v>太极集团重庆涪陵制药厂有限公司</v>
          </cell>
        </row>
        <row r="3823">
          <cell r="D3823">
            <v>19504</v>
          </cell>
          <cell r="E3823" t="str">
            <v>海通(甘糖脂片)</v>
          </cell>
          <cell r="F3823" t="str">
            <v/>
          </cell>
          <cell r="G3823" t="str">
            <v>0.1gx10s</v>
          </cell>
          <cell r="H3823" t="str">
            <v>盒</v>
          </cell>
          <cell r="I3823" t="str">
            <v>正大制药（青岛）有限公司（原青岛正大海尔制药有限公司）</v>
          </cell>
        </row>
        <row r="3824">
          <cell r="D3824">
            <v>26675</v>
          </cell>
          <cell r="E3824" t="str">
            <v>豫环牌薰衣草疤痕凝胶（原薰衣草祛疤凝胶）</v>
          </cell>
          <cell r="F3824" t="str">
            <v/>
          </cell>
          <cell r="G3824" t="str">
            <v>30g</v>
          </cell>
          <cell r="H3824" t="str">
            <v>盒</v>
          </cell>
          <cell r="I3824" t="str">
            <v>南阳市广寿保健品有限责任公司</v>
          </cell>
        </row>
        <row r="3825">
          <cell r="D3825">
            <v>30162</v>
          </cell>
          <cell r="E3825" t="str">
            <v>氧氟沙星栓</v>
          </cell>
          <cell r="F3825" t="str">
            <v/>
          </cell>
          <cell r="G3825" t="str">
            <v>0.1gx7枚</v>
          </cell>
          <cell r="H3825" t="str">
            <v>盒</v>
          </cell>
          <cell r="I3825" t="str">
            <v>湖北纽兰药业有限公司</v>
          </cell>
        </row>
        <row r="3826">
          <cell r="D3826">
            <v>35660</v>
          </cell>
          <cell r="E3826" t="str">
            <v>红霉素软膏</v>
          </cell>
          <cell r="F3826" t="str">
            <v/>
          </cell>
          <cell r="G3826" t="str">
            <v>10g:1%</v>
          </cell>
          <cell r="H3826" t="str">
            <v>支</v>
          </cell>
          <cell r="I3826" t="str">
            <v>马应龙药业集团股份有限公司</v>
          </cell>
        </row>
        <row r="3827">
          <cell r="D3827">
            <v>38015</v>
          </cell>
          <cell r="E3827" t="str">
            <v>头孢克肟干混悬剂</v>
          </cell>
          <cell r="F3827" t="str">
            <v/>
          </cell>
          <cell r="G3827" t="str">
            <v>1g:50mgx6袋</v>
          </cell>
          <cell r="H3827" t="str">
            <v>盒</v>
          </cell>
          <cell r="I3827" t="str">
            <v>哈尔滨凯程制药有限公司</v>
          </cell>
        </row>
        <row r="3828">
          <cell r="D3828">
            <v>43656</v>
          </cell>
          <cell r="E3828" t="str">
            <v>布洛芬缓释片(芬尼康)</v>
          </cell>
          <cell r="F3828" t="str">
            <v/>
          </cell>
          <cell r="G3828" t="str">
            <v>0.3gx10片</v>
          </cell>
          <cell r="H3828" t="str">
            <v>盒</v>
          </cell>
          <cell r="I3828" t="str">
            <v>西南药业股份有限公司</v>
          </cell>
        </row>
        <row r="3829">
          <cell r="D3829">
            <v>44031</v>
          </cell>
          <cell r="E3829" t="str">
            <v>复方氨酚烷胺胶囊</v>
          </cell>
          <cell r="F3829" t="str">
            <v/>
          </cell>
          <cell r="G3829" t="str">
            <v>12粒</v>
          </cell>
          <cell r="H3829" t="str">
            <v>盒</v>
          </cell>
          <cell r="I3829" t="str">
            <v>华润三九(北京)药业有限公司(原北京三九药业有限公司)</v>
          </cell>
        </row>
        <row r="3830">
          <cell r="D3830">
            <v>56698</v>
          </cell>
          <cell r="E3830" t="str">
            <v>人参养荣丸</v>
          </cell>
          <cell r="F3830" t="str">
            <v/>
          </cell>
          <cell r="G3830" t="str">
            <v>9gx10丸</v>
          </cell>
          <cell r="H3830" t="str">
            <v>盒</v>
          </cell>
          <cell r="I3830" t="str">
            <v>北京同仁堂股份有限公司同仁堂制药厂</v>
          </cell>
        </row>
        <row r="3831">
          <cell r="D3831">
            <v>57292</v>
          </cell>
          <cell r="E3831" t="str">
            <v>片仔癀胶囊</v>
          </cell>
          <cell r="F3831" t="str">
            <v/>
          </cell>
          <cell r="G3831" t="str">
            <v>0.3gx6粒</v>
          </cell>
          <cell r="H3831" t="str">
            <v>盒</v>
          </cell>
          <cell r="I3831" t="str">
            <v>漳州片仔癀药业股份有限公司</v>
          </cell>
        </row>
        <row r="3832">
          <cell r="D3832">
            <v>59377</v>
          </cell>
          <cell r="E3832" t="str">
            <v>鹿角胶</v>
          </cell>
          <cell r="F3832" t="str">
            <v/>
          </cell>
          <cell r="G3832" t="str">
            <v>200g</v>
          </cell>
          <cell r="H3832" t="str">
            <v>盒</v>
          </cell>
          <cell r="I3832" t="str">
            <v/>
          </cell>
        </row>
        <row r="3833">
          <cell r="D3833">
            <v>66643</v>
          </cell>
          <cell r="E3833" t="str">
            <v>头孢氨苄胶囊</v>
          </cell>
          <cell r="F3833" t="str">
            <v/>
          </cell>
          <cell r="G3833" t="str">
            <v>0.25gx24粒</v>
          </cell>
          <cell r="H3833" t="str">
            <v>盒</v>
          </cell>
          <cell r="I3833" t="str">
            <v>西南药业股份有限公司</v>
          </cell>
        </row>
        <row r="3834">
          <cell r="D3834">
            <v>68467</v>
          </cell>
          <cell r="E3834" t="str">
            <v>复方乙醇消毒液</v>
          </cell>
          <cell r="F3834" t="str">
            <v/>
          </cell>
          <cell r="G3834" t="str">
            <v>120ml±5ml(喷雾型)</v>
          </cell>
          <cell r="H3834" t="str">
            <v>瓶</v>
          </cell>
          <cell r="I3834" t="str">
            <v>重庆普康消毒用品有限公司</v>
          </cell>
        </row>
        <row r="3835">
          <cell r="D3835">
            <v>70746</v>
          </cell>
          <cell r="E3835" t="str">
            <v>新盖中盖高钙片</v>
          </cell>
          <cell r="F3835" t="str">
            <v/>
          </cell>
          <cell r="G3835" t="str">
            <v>2.5gx36片</v>
          </cell>
          <cell r="H3835" t="str">
            <v>瓶</v>
          </cell>
          <cell r="I3835" t="str">
            <v>哈药集团制药六厂</v>
          </cell>
        </row>
        <row r="3836">
          <cell r="D3836">
            <v>73625</v>
          </cell>
          <cell r="E3836" t="str">
            <v>川芎茶调口服液</v>
          </cell>
          <cell r="F3836" t="str">
            <v/>
          </cell>
          <cell r="G3836" t="str">
            <v>10mlx10支</v>
          </cell>
          <cell r="H3836" t="str">
            <v>盒</v>
          </cell>
          <cell r="I3836" t="str">
            <v>太极集团重庆涪陵制药厂有限公司</v>
          </cell>
        </row>
        <row r="3837">
          <cell r="D3837">
            <v>75070</v>
          </cell>
          <cell r="E3837" t="str">
            <v>薰衣草疤痕修复凝胶+疤痕修复霜</v>
          </cell>
          <cell r="F3837" t="str">
            <v/>
          </cell>
          <cell r="G3837" t="str">
            <v>30g+30g</v>
          </cell>
          <cell r="H3837" t="str">
            <v>盒</v>
          </cell>
          <cell r="I3837" t="str">
            <v>南阳市森源生物技术开发有限责任公司</v>
          </cell>
        </row>
        <row r="3838">
          <cell r="D3838">
            <v>100529</v>
          </cell>
          <cell r="E3838" t="str">
            <v>医用乙醇消毒液(普惠)</v>
          </cell>
          <cell r="F3838" t="str">
            <v/>
          </cell>
          <cell r="G3838" t="str">
            <v>80ml(喷雾型)75%±3%</v>
          </cell>
          <cell r="H3838" t="str">
            <v>瓶</v>
          </cell>
          <cell r="I3838" t="str">
            <v>重庆普惠有限公司</v>
          </cell>
        </row>
        <row r="3839">
          <cell r="D3839">
            <v>101891</v>
          </cell>
          <cell r="E3839" t="str">
            <v>脚爽浴足盐(原脚癣脚气浴足盐)</v>
          </cell>
          <cell r="F3839" t="str">
            <v/>
          </cell>
          <cell r="G3839" t="str">
            <v>30gx5袋</v>
          </cell>
          <cell r="H3839" t="str">
            <v>盒</v>
          </cell>
          <cell r="I3839" t="str">
            <v>南阳市森源生物技术开发有限责任公司</v>
          </cell>
        </row>
        <row r="3840">
          <cell r="D3840">
            <v>107574</v>
          </cell>
          <cell r="E3840" t="str">
            <v>花醇金银花醇</v>
          </cell>
          <cell r="F3840" t="str">
            <v/>
          </cell>
          <cell r="G3840" t="str">
            <v>340ml（玻璃瓶）</v>
          </cell>
          <cell r="H3840" t="str">
            <v>瓶</v>
          </cell>
          <cell r="I3840" t="str">
            <v>湖北瀚思生物科技有限公司</v>
          </cell>
        </row>
        <row r="3841">
          <cell r="D3841">
            <v>121824</v>
          </cell>
          <cell r="E3841" t="str">
            <v>蒙脱石散</v>
          </cell>
          <cell r="F3841" t="str">
            <v/>
          </cell>
          <cell r="G3841" t="str">
            <v>3gx12袋</v>
          </cell>
          <cell r="H3841" t="str">
            <v>盒</v>
          </cell>
          <cell r="I3841" t="str">
            <v>杭州康恩贝制药有限公司</v>
          </cell>
        </row>
        <row r="3842">
          <cell r="D3842">
            <v>123153</v>
          </cell>
          <cell r="E3842" t="str">
            <v>人绒毛膜促性腺激素诊断试剂盒(胶体金法)(孕友)</v>
          </cell>
          <cell r="F3842" t="str">
            <v>孕友 早早孕检测试纸</v>
          </cell>
          <cell r="G3842" t="str">
            <v>1支(迷你笔型)</v>
          </cell>
          <cell r="H3842" t="str">
            <v>盒</v>
          </cell>
          <cell r="I3842" t="str">
            <v>万华普曼生物工程有限公司</v>
          </cell>
        </row>
        <row r="3843">
          <cell r="D3843">
            <v>124092</v>
          </cell>
          <cell r="E3843" t="str">
            <v>盐酸阿莫罗芬搽剂(罗每乐)</v>
          </cell>
          <cell r="F3843" t="str">
            <v>罗每乐</v>
          </cell>
          <cell r="G3843" t="str">
            <v>5%x2.5ml</v>
          </cell>
          <cell r="H3843" t="str">
            <v>盒</v>
          </cell>
          <cell r="I3843" t="str">
            <v>Laboratoires Galderma(法国)</v>
          </cell>
        </row>
        <row r="3844">
          <cell r="D3844">
            <v>128865</v>
          </cell>
          <cell r="E3844" t="str">
            <v>皇后牌片仔癀珍珠膏</v>
          </cell>
          <cell r="F3844" t="str">
            <v/>
          </cell>
          <cell r="G3844" t="str">
            <v>20g</v>
          </cell>
          <cell r="H3844" t="str">
            <v>瓶</v>
          </cell>
          <cell r="I3844" t="str">
            <v>福建片仔癀化妆品有限公司</v>
          </cell>
        </row>
        <row r="3845">
          <cell r="D3845">
            <v>137293</v>
          </cell>
          <cell r="E3845" t="str">
            <v>普惠牌医用碘伏消毒液</v>
          </cell>
          <cell r="F3845" t="str">
            <v/>
          </cell>
          <cell r="G3845" t="str">
            <v>110ml</v>
          </cell>
          <cell r="H3845" t="str">
            <v>瓶</v>
          </cell>
          <cell r="I3845" t="str">
            <v>重庆普惠有限公司</v>
          </cell>
        </row>
        <row r="3846">
          <cell r="D3846">
            <v>147125</v>
          </cell>
          <cell r="E3846" t="str">
            <v>肤痔清软膏</v>
          </cell>
          <cell r="F3846" t="str">
            <v/>
          </cell>
          <cell r="G3846" t="str">
            <v>20gx2支</v>
          </cell>
          <cell r="H3846" t="str">
            <v>盒</v>
          </cell>
          <cell r="I3846" t="str">
            <v>贵州绿太阳制药有限公司</v>
          </cell>
        </row>
        <row r="3847">
          <cell r="D3847">
            <v>148397</v>
          </cell>
          <cell r="E3847" t="str">
            <v>风湿寒痛片</v>
          </cell>
          <cell r="F3847" t="str">
            <v/>
          </cell>
          <cell r="G3847" t="str">
            <v>0.3gx80片*4瓶</v>
          </cell>
          <cell r="H3847" t="str">
            <v>盒</v>
          </cell>
          <cell r="I3847" t="str">
            <v>天津同仁堂集团股份有限公司</v>
          </cell>
        </row>
        <row r="3848">
          <cell r="D3848">
            <v>150911</v>
          </cell>
          <cell r="E3848" t="str">
            <v>活络油</v>
          </cell>
          <cell r="F3848" t="str">
            <v/>
          </cell>
          <cell r="G3848" t="str">
            <v>25ml</v>
          </cell>
          <cell r="H3848" t="str">
            <v>瓶</v>
          </cell>
          <cell r="I3848" t="str">
            <v>香港黄氏国际药业有限公司</v>
          </cell>
        </row>
        <row r="3849">
          <cell r="D3849">
            <v>151845</v>
          </cell>
          <cell r="E3849" t="str">
            <v>麝香壮骨膏</v>
          </cell>
          <cell r="F3849" t="str">
            <v/>
          </cell>
          <cell r="G3849" t="str">
            <v>10cmx7cmx5贴</v>
          </cell>
          <cell r="H3849" t="str">
            <v>盒</v>
          </cell>
          <cell r="I3849" t="str">
            <v>九寨沟天然药业集团有限责任公司</v>
          </cell>
        </row>
        <row r="3850">
          <cell r="D3850">
            <v>155375</v>
          </cell>
          <cell r="E3850" t="str">
            <v>银翘解毒丸</v>
          </cell>
          <cell r="F3850" t="str">
            <v/>
          </cell>
          <cell r="G3850" t="str">
            <v>6gx10（水蜜丸）</v>
          </cell>
          <cell r="H3850" t="str">
            <v>盒</v>
          </cell>
          <cell r="I3850" t="str">
            <v>太极集团四川绵阳制药有限公司</v>
          </cell>
        </row>
        <row r="3851">
          <cell r="D3851">
            <v>155664</v>
          </cell>
          <cell r="E3851" t="str">
            <v>黄金搭档牌多种维生素矿物质片(中老年型)</v>
          </cell>
          <cell r="F3851" t="str">
            <v/>
          </cell>
          <cell r="G3851" t="str">
            <v>120g(1000mg/片x120片)</v>
          </cell>
          <cell r="H3851" t="str">
            <v>盒</v>
          </cell>
          <cell r="I3851" t="str">
            <v>无锡健特药业有限公司</v>
          </cell>
        </row>
        <row r="3852">
          <cell r="D3852">
            <v>155879</v>
          </cell>
          <cell r="E3852" t="str">
            <v>麝香祛痛气雾剂</v>
          </cell>
          <cell r="F3852" t="str">
            <v/>
          </cell>
          <cell r="G3852" t="str">
            <v>56ml</v>
          </cell>
          <cell r="H3852" t="str">
            <v>瓶</v>
          </cell>
          <cell r="I3852" t="str">
            <v>杭州苏泊尔南洋药业有限公司(浙江南洋药业有限公司)</v>
          </cell>
        </row>
        <row r="3853">
          <cell r="D3853">
            <v>157164</v>
          </cell>
          <cell r="E3853" t="str">
            <v>参苏丸</v>
          </cell>
          <cell r="F3853" t="str">
            <v/>
          </cell>
          <cell r="G3853" t="str">
            <v>6gx10袋(水丸)</v>
          </cell>
          <cell r="H3853" t="str">
            <v>盒</v>
          </cell>
          <cell r="I3853" t="str">
            <v>太极集团四川绵阳制药有限公司</v>
          </cell>
        </row>
        <row r="3854">
          <cell r="D3854">
            <v>163392</v>
          </cell>
          <cell r="E3854" t="str">
            <v>白带丸</v>
          </cell>
          <cell r="F3854" t="str">
            <v/>
          </cell>
          <cell r="G3854" t="str">
            <v>6gx10袋（水丸）</v>
          </cell>
          <cell r="H3854" t="str">
            <v>盒</v>
          </cell>
          <cell r="I3854" t="str">
            <v>太极集团四川绵阳制药有限公司</v>
          </cell>
        </row>
        <row r="3855">
          <cell r="D3855">
            <v>173674</v>
          </cell>
          <cell r="E3855" t="str">
            <v>合生元派星较大婴儿配方奶粉</v>
          </cell>
          <cell r="F3855" t="str">
            <v/>
          </cell>
          <cell r="G3855" t="str">
            <v>900g超级金装（6~12月龄，2段）</v>
          </cell>
          <cell r="H3855" t="str">
            <v>罐</v>
          </cell>
          <cell r="I3855" t="str">
            <v>（法国）COOPERATIVE ISIGNY-SAINTE MERE</v>
          </cell>
        </row>
        <row r="3856">
          <cell r="D3856">
            <v>173675</v>
          </cell>
          <cell r="E3856" t="str">
            <v>合生元贝塔星学龄前儿童配方奶粉</v>
          </cell>
          <cell r="F3856" t="str">
            <v/>
          </cell>
          <cell r="G3856" t="str">
            <v>900g金装（3~7岁，4段）</v>
          </cell>
          <cell r="H3856" t="str">
            <v>罐</v>
          </cell>
          <cell r="I3856" t="str">
            <v>(丹麦)Arla Foods amba Arinco</v>
          </cell>
        </row>
        <row r="3857">
          <cell r="D3857">
            <v>173676</v>
          </cell>
          <cell r="E3857" t="str">
            <v>合生元贝塔星较大婴儿配方奶粉</v>
          </cell>
          <cell r="F3857" t="str">
            <v/>
          </cell>
          <cell r="G3857" t="str">
            <v>900g金装（6~12月龄，2段）</v>
          </cell>
          <cell r="H3857" t="str">
            <v>罐 </v>
          </cell>
          <cell r="I3857" t="str">
            <v>（法国）COOPERATIVE ISIGNY-SAINTE MERE</v>
          </cell>
        </row>
        <row r="3858">
          <cell r="D3858">
            <v>174506</v>
          </cell>
          <cell r="E3858" t="str">
            <v>合生元阿尔法星较大婴儿配方奶粉</v>
          </cell>
          <cell r="F3858" t="str">
            <v/>
          </cell>
          <cell r="G3858" t="str">
            <v>900g（6~12月龄，2段）</v>
          </cell>
          <cell r="H3858" t="str">
            <v>罐</v>
          </cell>
          <cell r="I3858" t="str">
            <v>(丹麦)Arla Foods amba Arinco</v>
          </cell>
        </row>
        <row r="3859">
          <cell r="D3859">
            <v>174527</v>
          </cell>
          <cell r="E3859" t="str">
            <v>合生元阿尔法星学龄前儿童配方奶粉</v>
          </cell>
          <cell r="F3859" t="str">
            <v/>
          </cell>
          <cell r="G3859" t="str">
            <v>900g（3~7岁，4段）</v>
          </cell>
          <cell r="H3859" t="str">
            <v>罐</v>
          </cell>
          <cell r="I3859" t="str">
            <v>(丹麦)Arla Foods amba Arinco</v>
          </cell>
        </row>
        <row r="3860">
          <cell r="D3860">
            <v>184559</v>
          </cell>
          <cell r="E3860" t="str">
            <v>拉玛印象即食燕窝（燕窝罐头）</v>
          </cell>
          <cell r="F3860" t="str">
            <v/>
          </cell>
          <cell r="G3860" t="str">
            <v>159g×6碗</v>
          </cell>
          <cell r="H3860" t="str">
            <v>盒</v>
          </cell>
          <cell r="I3860" t="str">
            <v>中亚天成（厦门）生物科技有限公司</v>
          </cell>
        </row>
        <row r="3861">
          <cell r="D3861">
            <v>186489</v>
          </cell>
          <cell r="E3861" t="str">
            <v>复方桔梗止咳片</v>
          </cell>
          <cell r="F3861" t="str">
            <v/>
          </cell>
          <cell r="G3861" t="str">
            <v>0.25gx15片x2板</v>
          </cell>
          <cell r="H3861" t="str">
            <v>盒</v>
          </cell>
          <cell r="I3861" t="str">
            <v>太极集团四川绵阳制药有限公司</v>
          </cell>
        </row>
        <row r="3862">
          <cell r="D3862">
            <v>186491</v>
          </cell>
          <cell r="E3862" t="str">
            <v>萸连片</v>
          </cell>
          <cell r="F3862" t="str">
            <v/>
          </cell>
          <cell r="G3862" t="str">
            <v>0.32gx50片</v>
          </cell>
          <cell r="H3862" t="str">
            <v>瓶</v>
          </cell>
          <cell r="I3862" t="str">
            <v>太极集团四川绵阳制药有限公司</v>
          </cell>
        </row>
        <row r="3863">
          <cell r="D3863">
            <v>186739</v>
          </cell>
          <cell r="E3863" t="str">
            <v>麻杏止咳片</v>
          </cell>
          <cell r="F3863" t="str">
            <v/>
          </cell>
          <cell r="G3863" t="str">
            <v>0.26gx27片x1板（薄膜衣）</v>
          </cell>
          <cell r="H3863" t="str">
            <v>盒</v>
          </cell>
          <cell r="I3863" t="str">
            <v>太极集团四川绵阳制药有限公司</v>
          </cell>
        </row>
        <row r="3864">
          <cell r="D3864">
            <v>132246</v>
          </cell>
          <cell r="E3864" t="str">
            <v>枸杞子</v>
          </cell>
          <cell r="F3864" t="str">
            <v/>
          </cell>
          <cell r="G3864" t="str">
            <v>特级450g（桐君阁、李泉）</v>
          </cell>
          <cell r="H3864" t="str">
            <v>袋</v>
          </cell>
          <cell r="I3864" t="str">
            <v>重庆泰兴食品有限公司</v>
          </cell>
        </row>
        <row r="3865">
          <cell r="D3865">
            <v>132252</v>
          </cell>
          <cell r="E3865" t="str">
            <v>枸杞子</v>
          </cell>
          <cell r="F3865" t="str">
            <v/>
          </cell>
          <cell r="G3865" t="str">
            <v>特优450g(桐君阁、李泉）</v>
          </cell>
          <cell r="H3865" t="str">
            <v>袋</v>
          </cell>
          <cell r="I3865" t="str">
            <v>重庆泰兴食品有限公司</v>
          </cell>
        </row>
        <row r="3866">
          <cell r="D3866">
            <v>179908</v>
          </cell>
          <cell r="E3866" t="str">
            <v>拉玛印象即食燕窝（燕窝罐头）</v>
          </cell>
          <cell r="F3866" t="str">
            <v/>
          </cell>
          <cell r="G3866" t="str">
            <v>80g×3碗</v>
          </cell>
          <cell r="H3866" t="str">
            <v>盒</v>
          </cell>
          <cell r="I3866" t="str">
            <v>中亚天成（厦门）生物科技有限公司</v>
          </cell>
        </row>
        <row r="3867">
          <cell r="D3867">
            <v>184558</v>
          </cell>
          <cell r="E3867" t="str">
            <v>拉玛印象即食燕窝（燕窝罐头）</v>
          </cell>
          <cell r="F3867" t="str">
            <v/>
          </cell>
          <cell r="G3867" t="str">
            <v>80g×6碗</v>
          </cell>
          <cell r="H3867" t="str">
            <v>盒</v>
          </cell>
          <cell r="I3867" t="str">
            <v>中亚天成（厦门）生物科技有限公司</v>
          </cell>
        </row>
        <row r="3868">
          <cell r="D3868">
            <v>194847</v>
          </cell>
          <cell r="E3868" t="str">
            <v>行气活血颗粒</v>
          </cell>
          <cell r="F3868" t="str">
            <v/>
          </cell>
          <cell r="G3868" t="str">
            <v>8gx6袋</v>
          </cell>
          <cell r="H3868" t="str">
            <v>盒</v>
          </cell>
          <cell r="I3868" t="str">
            <v>太极集团四川绵阳制药有限公司</v>
          </cell>
        </row>
        <row r="3869">
          <cell r="D3869">
            <v>206757</v>
          </cell>
          <cell r="E3869" t="str">
            <v>医用外科口罩</v>
          </cell>
          <cell r="F3869" t="str">
            <v/>
          </cell>
          <cell r="G3869" t="str">
            <v>17.5cmx9.5cmx10只 平面型耳挂式(非无菌型)</v>
          </cell>
          <cell r="H3869" t="str">
            <v>袋</v>
          </cell>
          <cell r="I3869" t="str">
            <v>美恩龙医疗器械股份有限公司</v>
          </cell>
        </row>
        <row r="3870">
          <cell r="D3870">
            <v>206762</v>
          </cell>
          <cell r="E3870" t="str">
            <v>一次性使用医用口罩</v>
          </cell>
          <cell r="F3870" t="str">
            <v/>
          </cell>
          <cell r="G3870" t="str">
            <v>17.5cmx9.5cmx10只平面型耳挂式（非无菌型）</v>
          </cell>
          <cell r="H3870" t="str">
            <v>袋</v>
          </cell>
          <cell r="I3870" t="str">
            <v>美恩龙医疗器械股份有限公司</v>
          </cell>
        </row>
        <row r="3871">
          <cell r="D3871">
            <v>206763</v>
          </cell>
          <cell r="E3871" t="str">
            <v>一次性使用医用口罩</v>
          </cell>
          <cell r="F3871" t="str">
            <v/>
          </cell>
          <cell r="G3871" t="str">
            <v>14.5cmx9cmx10只平面型耳挂式（非无菌型）</v>
          </cell>
          <cell r="H3871" t="str">
            <v>袋</v>
          </cell>
          <cell r="I3871" t="str">
            <v>美恩龙医疗器械股份有限公司</v>
          </cell>
        </row>
        <row r="3872">
          <cell r="D3872">
            <v>207336</v>
          </cell>
          <cell r="E3872" t="str">
            <v>医用防护口罩</v>
          </cell>
          <cell r="F3872" t="str">
            <v/>
          </cell>
          <cell r="G3872" t="str">
            <v>折叠型耳挂式（非无菌型）16cmx20cm 1只</v>
          </cell>
          <cell r="H3872" t="str">
            <v>只</v>
          </cell>
          <cell r="I3872" t="str">
            <v>美恩龙医疗器械股份有限公司</v>
          </cell>
        </row>
        <row r="3873">
          <cell r="D3873">
            <v>95386</v>
          </cell>
          <cell r="E3873" t="str">
            <v>兰索拉唑肠溶胶囊</v>
          </cell>
          <cell r="F3873" t="str">
            <v>达克普隆</v>
          </cell>
          <cell r="G3873" t="str">
            <v>30mgx14粒</v>
          </cell>
          <cell r="H3873" t="str">
            <v>盒</v>
          </cell>
          <cell r="I3873" t="str">
            <v>天津武田药品有限公司</v>
          </cell>
        </row>
        <row r="3874">
          <cell r="D3874">
            <v>92179</v>
          </cell>
          <cell r="E3874" t="str">
            <v>六经头痛片</v>
          </cell>
          <cell r="F3874" t="str">
            <v/>
          </cell>
          <cell r="G3874" t="str">
            <v>0.35gx12片x2板</v>
          </cell>
          <cell r="H3874" t="str">
            <v>盒</v>
          </cell>
          <cell r="I3874" t="str">
            <v>天津中新药业集团股份有限公司隆顺榕制药厂</v>
          </cell>
        </row>
        <row r="3875">
          <cell r="D3875">
            <v>184585</v>
          </cell>
          <cell r="E3875" t="str">
            <v>玫瑰花桃仁代用茶</v>
          </cell>
          <cell r="F3875" t="str">
            <v/>
          </cell>
          <cell r="G3875" t="str">
            <v>75g(7.5g×10袋)</v>
          </cell>
          <cell r="H3875" t="str">
            <v>罐</v>
          </cell>
          <cell r="I3875" t="str">
            <v>吉林省天壹参草中药饮片有限公司</v>
          </cell>
        </row>
        <row r="3876">
          <cell r="D3876">
            <v>40696</v>
          </cell>
          <cell r="E3876" t="str">
            <v>复方丹参片</v>
          </cell>
          <cell r="F3876" t="str">
            <v/>
          </cell>
          <cell r="G3876" t="str">
            <v>0.26gx120片x3瓶</v>
          </cell>
          <cell r="H3876" t="str">
            <v>盒</v>
          </cell>
          <cell r="I3876" t="str">
            <v>太极集团重庆桐君阁药厂有限公司</v>
          </cell>
        </row>
        <row r="3877">
          <cell r="D3877">
            <v>108979</v>
          </cell>
          <cell r="E3877" t="str">
            <v>一清颗粒</v>
          </cell>
          <cell r="F3877" t="str">
            <v/>
          </cell>
          <cell r="G3877" t="str">
            <v>7.5gx6袋</v>
          </cell>
          <cell r="H3877" t="str">
            <v>盒</v>
          </cell>
          <cell r="I3877" t="str">
            <v>太极集团重庆桐君阁药厂有限公司</v>
          </cell>
        </row>
        <row r="3878">
          <cell r="D3878">
            <v>135464</v>
          </cell>
          <cell r="E3878" t="str">
            <v>还少丹</v>
          </cell>
          <cell r="F3878" t="str">
            <v/>
          </cell>
          <cell r="G3878" t="str">
            <v>20丸</v>
          </cell>
          <cell r="H3878" t="str">
            <v>盒</v>
          </cell>
          <cell r="I3878" t="str">
            <v>太极集团重庆桐君阁药厂有限公司</v>
          </cell>
        </row>
        <row r="3879">
          <cell r="D3879">
            <v>144566</v>
          </cell>
          <cell r="E3879" t="str">
            <v>桂附地黄片</v>
          </cell>
          <cell r="F3879" t="str">
            <v/>
          </cell>
          <cell r="G3879" t="str">
            <v>0.4gx12片x3板</v>
          </cell>
          <cell r="H3879" t="str">
            <v>盒</v>
          </cell>
          <cell r="I3879" t="str">
            <v>太极集团重庆桐君阁药厂有限公司</v>
          </cell>
        </row>
        <row r="3880">
          <cell r="D3880">
            <v>144698</v>
          </cell>
          <cell r="E3880" t="str">
            <v>九味羌活丸</v>
          </cell>
          <cell r="F3880" t="str">
            <v/>
          </cell>
          <cell r="G3880" t="str">
            <v>6gx6袋</v>
          </cell>
          <cell r="H3880" t="str">
            <v>盒</v>
          </cell>
          <cell r="I3880" t="str">
            <v>太极集团重庆桐君阁药厂有限公司</v>
          </cell>
        </row>
        <row r="3881">
          <cell r="D3881">
            <v>11485</v>
          </cell>
          <cell r="E3881" t="str">
            <v>许氏洋参胶囊</v>
          </cell>
          <cell r="F3881" t="str">
            <v/>
          </cell>
          <cell r="G3881" t="str">
            <v>0.5gx12粒x12盒</v>
          </cell>
          <cell r="H3881" t="str">
            <v>盒</v>
          </cell>
          <cell r="I3881" t="str">
            <v>威州许氏洋参(南京)有限公司</v>
          </cell>
        </row>
        <row r="3882">
          <cell r="D3882">
            <v>162163</v>
          </cell>
          <cell r="E3882" t="str">
            <v>罗布麻茶</v>
          </cell>
          <cell r="F3882" t="str">
            <v/>
          </cell>
          <cell r="G3882" t="str">
            <v>240g(10gx24袋)</v>
          </cell>
          <cell r="H3882" t="str">
            <v>盒</v>
          </cell>
          <cell r="I3882" t="str">
            <v>新疆大漠绿洲农业发展有限公司</v>
          </cell>
        </row>
        <row r="3883">
          <cell r="D3883">
            <v>162164</v>
          </cell>
          <cell r="E3883" t="str">
            <v>罗布麻茶</v>
          </cell>
          <cell r="F3883" t="str">
            <v/>
          </cell>
          <cell r="G3883" t="str">
            <v>100g(10gx10袋)</v>
          </cell>
          <cell r="H3883" t="str">
            <v>盒</v>
          </cell>
          <cell r="I3883" t="str">
            <v>新疆大漠绿洲农业发展有限公司</v>
          </cell>
        </row>
        <row r="3884">
          <cell r="D3884">
            <v>162195</v>
          </cell>
          <cell r="E3884" t="str">
            <v>和田红枣夹核桃</v>
          </cell>
          <cell r="F3884" t="str">
            <v/>
          </cell>
          <cell r="G3884" t="str">
            <v>250g</v>
          </cell>
          <cell r="H3884" t="str">
            <v>袋</v>
          </cell>
          <cell r="I3884" t="str">
            <v>皮山御盛金茂生物科技有限公司</v>
          </cell>
        </row>
        <row r="3885">
          <cell r="D3885">
            <v>149243</v>
          </cell>
          <cell r="E3885" t="str">
            <v>紫草膏</v>
          </cell>
          <cell r="F3885" t="str">
            <v/>
          </cell>
          <cell r="G3885" t="str">
            <v>20g</v>
          </cell>
          <cell r="H3885" t="str">
            <v>支</v>
          </cell>
          <cell r="I3885" t="str">
            <v>健民集团叶开泰国药(随州)有限公司(原武汉健民集团随州药业)</v>
          </cell>
        </row>
        <row r="3886">
          <cell r="D3886">
            <v>176855</v>
          </cell>
          <cell r="E3886" t="str">
            <v>强肝丸</v>
          </cell>
          <cell r="F3886" t="str">
            <v/>
          </cell>
          <cell r="G3886" t="str">
            <v>9gx10丸（大蜜丸）</v>
          </cell>
          <cell r="H3886" t="str">
            <v>盒</v>
          </cell>
          <cell r="I3886" t="str">
            <v>西安自力中药厂</v>
          </cell>
        </row>
        <row r="3887">
          <cell r="D3887">
            <v>60174</v>
          </cell>
          <cell r="E3887" t="str">
            <v>复方甘草口服溶液</v>
          </cell>
          <cell r="F3887" t="str">
            <v/>
          </cell>
          <cell r="G3887" t="str">
            <v>150ml</v>
          </cell>
          <cell r="H3887" t="str">
            <v>瓶</v>
          </cell>
          <cell r="I3887" t="str">
            <v>西南药业股份有限公司</v>
          </cell>
        </row>
        <row r="3888">
          <cell r="D3888">
            <v>63533</v>
          </cell>
          <cell r="E3888" t="str">
            <v>氟康唑胶囊</v>
          </cell>
          <cell r="F3888" t="str">
            <v/>
          </cell>
          <cell r="G3888" t="str">
            <v>150mgx6粒</v>
          </cell>
          <cell r="H3888" t="str">
            <v>盒</v>
          </cell>
          <cell r="I3888" t="str">
            <v>西南药业股份有限公司</v>
          </cell>
        </row>
        <row r="3889">
          <cell r="D3889">
            <v>74557</v>
          </cell>
          <cell r="E3889" t="str">
            <v>布洛芬缓释片(芬尼康)</v>
          </cell>
          <cell r="F3889" t="str">
            <v>芬尼康</v>
          </cell>
          <cell r="G3889" t="str">
            <v>0.3gx12片x2板</v>
          </cell>
          <cell r="H3889" t="str">
            <v>盒</v>
          </cell>
          <cell r="I3889" t="str">
            <v>西南药业股份有限公司</v>
          </cell>
        </row>
        <row r="3890">
          <cell r="D3890">
            <v>107539</v>
          </cell>
          <cell r="E3890" t="str">
            <v>盐酸伐昔洛韦胶囊</v>
          </cell>
          <cell r="F3890" t="str">
            <v/>
          </cell>
          <cell r="G3890" t="str">
            <v>0.15gx12粒</v>
          </cell>
          <cell r="H3890" t="str">
            <v>盒</v>
          </cell>
          <cell r="I3890" t="str">
            <v>西南药业股份有限公司</v>
          </cell>
        </row>
        <row r="3891">
          <cell r="D3891">
            <v>140294</v>
          </cell>
          <cell r="E3891" t="str">
            <v>奥美拉唑肠溶胶囊</v>
          </cell>
          <cell r="F3891" t="str">
            <v/>
          </cell>
          <cell r="G3891" t="str">
            <v>20mgx28s</v>
          </cell>
          <cell r="H3891" t="str">
            <v>盒</v>
          </cell>
          <cell r="I3891" t="str">
            <v>太极集团重庆涪陵制药厂有限公司</v>
          </cell>
        </row>
        <row r="3892">
          <cell r="D3892">
            <v>185553</v>
          </cell>
          <cell r="E3892" t="str">
            <v>维生素C咀嚼片</v>
          </cell>
          <cell r="F3892" t="str">
            <v/>
          </cell>
          <cell r="G3892" t="str">
            <v>0.1gx15片x2瓶</v>
          </cell>
          <cell r="H3892" t="str">
            <v>盒</v>
          </cell>
          <cell r="I3892" t="str">
            <v>西南药业股份有限公司</v>
          </cell>
        </row>
        <row r="3893">
          <cell r="D3893">
            <v>185556</v>
          </cell>
          <cell r="E3893" t="str">
            <v>维生素C咀嚼片</v>
          </cell>
          <cell r="F3893" t="str">
            <v/>
          </cell>
          <cell r="G3893" t="str">
            <v>0.1gx15片x1瓶</v>
          </cell>
          <cell r="H3893" t="str">
            <v>盒</v>
          </cell>
          <cell r="I3893" t="str">
            <v>西南药业股份有限公司</v>
          </cell>
        </row>
        <row r="3894">
          <cell r="D3894">
            <v>111109</v>
          </cell>
          <cell r="E3894" t="str">
            <v>双氯芬酸钠缓释胶囊</v>
          </cell>
          <cell r="F3894" t="str">
            <v/>
          </cell>
          <cell r="G3894" t="str">
            <v>50mgx30粒</v>
          </cell>
          <cell r="H3894" t="str">
            <v>盒</v>
          </cell>
          <cell r="I3894" t="str">
            <v>先声药业有限公司(原：海南先声药业有限公司)</v>
          </cell>
        </row>
        <row r="3895">
          <cell r="D3895">
            <v>172829</v>
          </cell>
          <cell r="E3895" t="str">
            <v>瑞舒伐他汀钙片</v>
          </cell>
          <cell r="F3895" t="str">
            <v/>
          </cell>
          <cell r="G3895" t="str">
            <v>10mgx12片</v>
          </cell>
          <cell r="H3895" t="str">
            <v>盒</v>
          </cell>
          <cell r="I3895" t="str">
            <v>南京先声东元制药有限公司</v>
          </cell>
        </row>
        <row r="3896">
          <cell r="D3896">
            <v>60855</v>
          </cell>
          <cell r="E3896" t="str">
            <v>修正牌优尔胶囊</v>
          </cell>
          <cell r="F3896" t="str">
            <v/>
          </cell>
          <cell r="G3896" t="str">
            <v>16g（200mgx80粒）</v>
          </cell>
          <cell r="H3896" t="str">
            <v>瓶</v>
          </cell>
          <cell r="I3896" t="str">
            <v>吉林修正生物工程有限公司</v>
          </cell>
        </row>
        <row r="3897">
          <cell r="D3897">
            <v>181078</v>
          </cell>
          <cell r="E3897" t="str">
            <v>参术儿康糖浆</v>
          </cell>
          <cell r="F3897" t="str">
            <v/>
          </cell>
          <cell r="G3897" t="str">
            <v>10mlx10支</v>
          </cell>
          <cell r="H3897" t="str">
            <v>盒</v>
          </cell>
          <cell r="I3897" t="str">
            <v>吉林长白山药业集团股份有限公司</v>
          </cell>
        </row>
        <row r="3898">
          <cell r="D3898">
            <v>50300</v>
          </cell>
          <cell r="E3898" t="str">
            <v>颈腰康胶囊</v>
          </cell>
          <cell r="F3898" t="str">
            <v/>
          </cell>
          <cell r="G3898" t="str">
            <v>0.33gx10粒x9板</v>
          </cell>
          <cell r="H3898" t="str">
            <v>盒</v>
          </cell>
          <cell r="I3898" t="str">
            <v>辽宁新高制药有限公司（原：修正药业集团股份有限公司）</v>
          </cell>
        </row>
        <row r="3899">
          <cell r="D3899">
            <v>137233</v>
          </cell>
          <cell r="E3899" t="str">
            <v>鹿茸参鞭酒</v>
          </cell>
          <cell r="F3899" t="str">
            <v/>
          </cell>
          <cell r="G3899" t="str">
            <v>500ml</v>
          </cell>
          <cell r="H3899" t="str">
            <v>瓶</v>
          </cell>
          <cell r="I3899" t="str">
            <v>烟台中亚医药保健酒有限公司</v>
          </cell>
        </row>
        <row r="3900">
          <cell r="D3900">
            <v>105329</v>
          </cell>
          <cell r="E3900" t="str">
            <v>外科纱布敷料(纱布片)</v>
          </cell>
          <cell r="F3900" t="str">
            <v/>
          </cell>
          <cell r="G3900" t="str">
            <v>10cmx10cm-8Px2片(灭菌级)</v>
          </cell>
          <cell r="H3900" t="str">
            <v>小袋</v>
          </cell>
          <cell r="I3900" t="str">
            <v>稳健医疗用品股份有限公司(稳健实业(深圳)有限公司)</v>
          </cell>
        </row>
        <row r="3901">
          <cell r="D3901">
            <v>203301</v>
          </cell>
          <cell r="E3901" t="str">
            <v>创可贴</v>
          </cell>
          <cell r="F3901" t="str">
            <v/>
          </cell>
          <cell r="G3901" t="str">
            <v>70mmx22mmx6片（防水型）</v>
          </cell>
          <cell r="H3901" t="str">
            <v>包</v>
          </cell>
          <cell r="I3901" t="str">
            <v>青岛海诺生物工程有限公司</v>
          </cell>
        </row>
        <row r="3902">
          <cell r="D3902">
            <v>22685</v>
          </cell>
          <cell r="E3902" t="str">
            <v>宫瘤消胶囊</v>
          </cell>
          <cell r="F3902" t="str">
            <v/>
          </cell>
          <cell r="G3902" t="str">
            <v>0.5gx20粒x3板</v>
          </cell>
          <cell r="H3902" t="str">
            <v>盒</v>
          </cell>
          <cell r="I3902" t="str">
            <v>山东神州制药有限公司</v>
          </cell>
        </row>
        <row r="3903">
          <cell r="D3903">
            <v>32595</v>
          </cell>
          <cell r="E3903" t="str">
            <v>前列舒通胶囊</v>
          </cell>
          <cell r="F3903" t="str">
            <v/>
          </cell>
          <cell r="G3903" t="str">
            <v>0.4gx18粒x2板</v>
          </cell>
          <cell r="H3903" t="str">
            <v>盒</v>
          </cell>
          <cell r="I3903" t="str">
            <v>保定步长天浩制药有限公司</v>
          </cell>
        </row>
        <row r="3904">
          <cell r="D3904">
            <v>45714</v>
          </cell>
          <cell r="E3904" t="str">
            <v>中风回春胶囊</v>
          </cell>
          <cell r="F3904" t="str">
            <v/>
          </cell>
          <cell r="G3904" t="str">
            <v>0.3gx15粒x8板</v>
          </cell>
          <cell r="H3904" t="str">
            <v>盒</v>
          </cell>
          <cell r="I3904" t="str">
            <v>陕西步长制药有限公司(原:咸阳步长制药有限公司)</v>
          </cell>
        </row>
        <row r="3905">
          <cell r="D3905">
            <v>64244</v>
          </cell>
          <cell r="E3905" t="str">
            <v>通脉降糖胶囊</v>
          </cell>
          <cell r="F3905" t="str">
            <v/>
          </cell>
          <cell r="G3905" t="str">
            <v>0.4gx20粒x3板</v>
          </cell>
          <cell r="H3905" t="str">
            <v>盒</v>
          </cell>
          <cell r="I3905" t="str">
            <v>保定步长天浩制药有限公司</v>
          </cell>
        </row>
        <row r="3906">
          <cell r="D3906">
            <v>75318</v>
          </cell>
          <cell r="E3906" t="str">
            <v>参仙升脉口服液</v>
          </cell>
          <cell r="F3906" t="str">
            <v/>
          </cell>
          <cell r="G3906" t="str">
            <v>10mlx6支</v>
          </cell>
          <cell r="H3906" t="str">
            <v>盒</v>
          </cell>
          <cell r="I3906" t="str">
            <v>山东步长制药有限公司</v>
          </cell>
        </row>
        <row r="3907">
          <cell r="D3907">
            <v>90635</v>
          </cell>
          <cell r="E3907" t="str">
            <v>参芍胶囊</v>
          </cell>
          <cell r="F3907" t="str">
            <v/>
          </cell>
          <cell r="G3907" t="str">
            <v>0.25gx16粒x3板</v>
          </cell>
          <cell r="H3907" t="str">
            <v>盒</v>
          </cell>
          <cell r="I3907" t="str">
            <v>保定步长天浩制药有限公司</v>
          </cell>
        </row>
        <row r="3908">
          <cell r="D3908">
            <v>96961</v>
          </cell>
          <cell r="E3908" t="str">
            <v>脑心通胶囊</v>
          </cell>
          <cell r="F3908" t="str">
            <v/>
          </cell>
          <cell r="G3908" t="str">
            <v>0.4gx48粒</v>
          </cell>
          <cell r="H3908" t="str">
            <v>盒</v>
          </cell>
          <cell r="I3908" t="str">
            <v>陕西步长制药有限公司(原:咸阳步长制药有限公司)</v>
          </cell>
        </row>
        <row r="3909">
          <cell r="D3909">
            <v>131528</v>
          </cell>
          <cell r="E3909" t="str">
            <v>安坤片</v>
          </cell>
          <cell r="F3909" t="str">
            <v/>
          </cell>
          <cell r="G3909" t="str">
            <v>0.46gx15片x3板</v>
          </cell>
          <cell r="H3909" t="str">
            <v>盒</v>
          </cell>
          <cell r="I3909" t="str">
            <v>陕西步长高新制药有限公司</v>
          </cell>
        </row>
        <row r="3910">
          <cell r="D3910">
            <v>140928</v>
          </cell>
          <cell r="E3910" t="str">
            <v>仙桂胶囊</v>
          </cell>
          <cell r="F3910" t="str">
            <v/>
          </cell>
          <cell r="G3910" t="str">
            <v>0.4gx24粒</v>
          </cell>
          <cell r="H3910" t="str">
            <v>盒</v>
          </cell>
          <cell r="I3910" t="str">
            <v>陕西步长制药有限公司(原:咸阳步长制药有限公司)</v>
          </cell>
        </row>
        <row r="3911">
          <cell r="D3911">
            <v>178080</v>
          </cell>
          <cell r="E3911" t="str">
            <v>阿托伐他汀钙胶囊</v>
          </cell>
          <cell r="F3911" t="str">
            <v>尤佳</v>
          </cell>
          <cell r="G3911" t="str">
            <v>20mgx10粒</v>
          </cell>
          <cell r="H3911" t="str">
            <v>盒</v>
          </cell>
          <cell r="I3911" t="str">
            <v>天方药业有限公司(原河南天方药业股份有限公司)</v>
          </cell>
        </row>
        <row r="3912">
          <cell r="D3912">
            <v>175658</v>
          </cell>
          <cell r="E3912" t="str">
            <v>便携式氧气呼吸器</v>
          </cell>
          <cell r="F3912" t="str">
            <v/>
          </cell>
          <cell r="G3912" t="str">
            <v>LFBZ-800</v>
          </cell>
          <cell r="H3912" t="str">
            <v>瓶</v>
          </cell>
          <cell r="I3912" t="str">
            <v>连云港利丰医用氧产品有限公司</v>
          </cell>
        </row>
        <row r="3913">
          <cell r="D3913">
            <v>208079</v>
          </cell>
          <cell r="E3913" t="str">
            <v>复方熊胆滴眼液</v>
          </cell>
          <cell r="F3913" t="str">
            <v/>
          </cell>
          <cell r="G3913" t="str">
            <v>5mlx2瓶</v>
          </cell>
          <cell r="H3913" t="str">
            <v>盒</v>
          </cell>
          <cell r="I3913" t="str">
            <v>长春普华制药股份有限公司(长春三九生物制药)</v>
          </cell>
        </row>
        <row r="3914">
          <cell r="D3914">
            <v>95937</v>
          </cell>
          <cell r="E3914" t="str">
            <v>温灸纯艾条</v>
          </cell>
          <cell r="F3914" t="str">
            <v/>
          </cell>
          <cell r="G3914" t="str">
            <v>17mmx30mmx56枚x2板(一级艾绒柱)</v>
          </cell>
          <cell r="H3914" t="str">
            <v>盒</v>
          </cell>
          <cell r="I3914" t="str">
            <v>长沙艾医生物科技有限公司 </v>
          </cell>
        </row>
        <row r="3915">
          <cell r="D3915">
            <v>96130</v>
          </cell>
          <cell r="E3915" t="str">
            <v>温灸纯艾条</v>
          </cell>
          <cell r="F3915" t="str">
            <v/>
          </cell>
          <cell r="G3915" t="str">
            <v>18mmx200mmx10支(15:1)(一级黄)</v>
          </cell>
          <cell r="H3915" t="str">
            <v>盒</v>
          </cell>
          <cell r="I3915" t="str">
            <v>长沙艾医生物科技有限公司 </v>
          </cell>
        </row>
        <row r="3916">
          <cell r="D3916">
            <v>118051</v>
          </cell>
          <cell r="E3916" t="str">
            <v>艾叶绒沐浴包(艾草沐浴包)</v>
          </cell>
          <cell r="F3916" t="str">
            <v/>
          </cell>
          <cell r="G3916" t="str">
            <v>12.5gx30袋</v>
          </cell>
          <cell r="H3916" t="str">
            <v>包</v>
          </cell>
          <cell r="I3916" t="str">
            <v/>
          </cell>
        </row>
        <row r="3917">
          <cell r="D3917">
            <v>166330</v>
          </cell>
          <cell r="E3917" t="str">
            <v>老顽铍湿养康抑菌软膏</v>
          </cell>
          <cell r="F3917" t="str">
            <v/>
          </cell>
          <cell r="G3917" t="str">
            <v>15g</v>
          </cell>
          <cell r="H3917" t="str">
            <v>盒</v>
          </cell>
          <cell r="I3917" t="str">
            <v>武汉老顽通生物科技有限公司</v>
          </cell>
        </row>
        <row r="3918">
          <cell r="D3918">
            <v>64719</v>
          </cell>
          <cell r="E3918" t="str">
            <v>复方丹参片</v>
          </cell>
          <cell r="F3918" t="str">
            <v/>
          </cell>
          <cell r="G3918" t="str">
            <v>100片(薄膜衣片)</v>
          </cell>
          <cell r="H3918" t="str">
            <v>瓶</v>
          </cell>
          <cell r="I3918" t="str">
            <v>太极集团浙江东方制药有限公司</v>
          </cell>
        </row>
        <row r="3919">
          <cell r="D3919">
            <v>119982</v>
          </cell>
          <cell r="E3919" t="str">
            <v>盐酸坦索罗辛缓释胶囊</v>
          </cell>
          <cell r="F3919" t="str">
            <v>必坦</v>
          </cell>
          <cell r="G3919" t="str">
            <v>0.2mgx14粒</v>
          </cell>
          <cell r="H3919" t="str">
            <v>盒</v>
          </cell>
          <cell r="I3919" t="str">
            <v>杭州康恩贝制药有限公司</v>
          </cell>
        </row>
        <row r="3920">
          <cell r="D3920">
            <v>175176</v>
          </cell>
          <cell r="E3920" t="str">
            <v>急救包</v>
          </cell>
          <cell r="F3920" t="str">
            <v/>
          </cell>
          <cell r="G3920" t="str">
            <v>20.5x12.5x4.5cm(FK-100EVA复合牛津布)</v>
          </cell>
          <cell r="H3920" t="str">
            <v>盒</v>
          </cell>
          <cell r="I3920" t="str">
            <v>浙江康力迪医疗用品有限公司</v>
          </cell>
        </row>
        <row r="3921">
          <cell r="D3921">
            <v>197824</v>
          </cell>
          <cell r="E3921" t="str">
            <v>一次性使用医用口罩</v>
          </cell>
          <cell r="F3921" t="str">
            <v/>
          </cell>
          <cell r="G3921" t="str">
            <v>非无菌型平面耳挂式 中号 50只装</v>
          </cell>
          <cell r="H3921" t="str">
            <v>盒</v>
          </cell>
          <cell r="I3921" t="str">
            <v>卡宾服饰（中国）有限公司</v>
          </cell>
        </row>
        <row r="3922">
          <cell r="D3922">
            <v>171529</v>
          </cell>
          <cell r="E3922" t="str">
            <v>红糖姜茶</v>
          </cell>
          <cell r="F3922" t="str">
            <v/>
          </cell>
          <cell r="G3922" t="str">
            <v>10gx10包</v>
          </cell>
          <cell r="H3922" t="str">
            <v>盒</v>
          </cell>
          <cell r="I3922" t="str">
            <v>浙江森宇药业有限公司</v>
          </cell>
        </row>
        <row r="3923">
          <cell r="D3923">
            <v>184702</v>
          </cell>
          <cell r="E3923" t="str">
            <v>肠炎宁颗粒</v>
          </cell>
          <cell r="F3923" t="str">
            <v/>
          </cell>
          <cell r="G3923" t="str">
            <v>10gx3袋</v>
          </cell>
          <cell r="H3923" t="str">
            <v>盒</v>
          </cell>
          <cell r="I3923" t="str">
            <v>江西天施康中药股份有限公司</v>
          </cell>
        </row>
        <row r="3924">
          <cell r="D3924">
            <v>22777</v>
          </cell>
          <cell r="E3924" t="str">
            <v>阿法骨化醇软胶囊(盖诺真)</v>
          </cell>
          <cell r="F3924" t="str">
            <v/>
          </cell>
          <cell r="G3924" t="str">
            <v>0.25ugx20粒x2板</v>
          </cell>
          <cell r="H3924" t="str">
            <v>盒</v>
          </cell>
          <cell r="I3924" t="str">
            <v>正大制药（青岛）有限公司（原青岛正大海尔制药有限公司）</v>
          </cell>
        </row>
        <row r="3925">
          <cell r="D3925">
            <v>199946</v>
          </cell>
          <cell r="E3925" t="str">
            <v>医用冷敷贴</v>
          </cell>
          <cell r="F3925" t="str">
            <v/>
          </cell>
          <cell r="G3925" t="str">
            <v>SR-J穴位三伏贴 50mmx70mmx6贴/袋x2袋</v>
          </cell>
          <cell r="H3925" t="str">
            <v>盒</v>
          </cell>
          <cell r="I3925" t="str">
            <v>济南尚润通达复合材料有限公司</v>
          </cell>
        </row>
        <row r="3926">
          <cell r="D3926">
            <v>179871</v>
          </cell>
          <cell r="E3926" t="str">
            <v>曼秀雷敦水彩润唇膏01</v>
          </cell>
          <cell r="F3926" t="str">
            <v/>
          </cell>
          <cell r="G3926" t="str">
            <v>3g</v>
          </cell>
          <cell r="H3926" t="str">
            <v>支</v>
          </cell>
          <cell r="I3926" t="str">
            <v>曼秀雷敦(中国)药业有限公司</v>
          </cell>
        </row>
        <row r="3927">
          <cell r="D3927">
            <v>180227</v>
          </cell>
          <cell r="E3927" t="str">
            <v>曼秀雷敦花语舒缓润手霜-薰衣草</v>
          </cell>
          <cell r="F3927" t="str">
            <v/>
          </cell>
          <cell r="G3927" t="str">
            <v>50g</v>
          </cell>
          <cell r="H3927" t="str">
            <v>支</v>
          </cell>
          <cell r="I3927" t="str">
            <v>曼秀雷敦(中国)药业有限公司</v>
          </cell>
        </row>
        <row r="3928">
          <cell r="D3928">
            <v>1348</v>
          </cell>
          <cell r="E3928" t="str">
            <v>香砂养胃丸</v>
          </cell>
          <cell r="F3928" t="str">
            <v/>
          </cell>
          <cell r="G3928" t="str">
            <v>200丸(浓缩丸)</v>
          </cell>
          <cell r="H3928" t="str">
            <v>盒</v>
          </cell>
          <cell r="I3928" t="str">
            <v>太极集团重庆中药二厂</v>
          </cell>
        </row>
        <row r="3929">
          <cell r="D3929">
            <v>69074</v>
          </cell>
          <cell r="E3929" t="str">
            <v>四物益母丸</v>
          </cell>
          <cell r="F3929" t="str">
            <v/>
          </cell>
          <cell r="G3929" t="str">
            <v>9gx8袋(水蜜丸)</v>
          </cell>
          <cell r="H3929" t="str">
            <v>盒</v>
          </cell>
          <cell r="I3929" t="str">
            <v>太极集团重庆中药二厂</v>
          </cell>
        </row>
        <row r="3930">
          <cell r="D3930">
            <v>131124</v>
          </cell>
          <cell r="E3930" t="str">
            <v>太极水</v>
          </cell>
          <cell r="F3930" t="str">
            <v>雪莲</v>
          </cell>
          <cell r="G3930" t="str">
            <v>310ml</v>
          </cell>
          <cell r="H3930" t="str">
            <v>罐</v>
          </cell>
          <cell r="I3930" t="str">
            <v>太极集团重庆阿依达饮料有限公司</v>
          </cell>
        </row>
        <row r="3931">
          <cell r="D3931">
            <v>172976</v>
          </cell>
          <cell r="E3931" t="str">
            <v>外用无敌膏</v>
          </cell>
          <cell r="F3931" t="str">
            <v/>
          </cell>
          <cell r="G3931" t="str">
            <v>9gx3张</v>
          </cell>
          <cell r="H3931" t="str">
            <v>盒</v>
          </cell>
          <cell r="I3931" t="str">
            <v>云南无敌制药有限责任公司</v>
          </cell>
        </row>
        <row r="3932">
          <cell r="D3932">
            <v>172977</v>
          </cell>
          <cell r="E3932" t="str">
            <v>无敌丹胶囊</v>
          </cell>
          <cell r="F3932" t="str">
            <v/>
          </cell>
          <cell r="G3932" t="str">
            <v>0.4gx10粒x6板</v>
          </cell>
          <cell r="H3932" t="str">
            <v>盒</v>
          </cell>
          <cell r="I3932" t="str">
            <v>云南无敌制药有限责任公司</v>
          </cell>
        </row>
        <row r="3933">
          <cell r="D3933">
            <v>162726</v>
          </cell>
          <cell r="E3933" t="str">
            <v>两个宝贝雪糕山楂</v>
          </cell>
          <cell r="F3933" t="str">
            <v/>
          </cell>
          <cell r="G3933" t="str">
            <v>18gx20支</v>
          </cell>
          <cell r="H3933" t="str">
            <v>盒</v>
          </cell>
          <cell r="I3933" t="str">
            <v>青州市顺丰食品有限公司</v>
          </cell>
        </row>
        <row r="3934">
          <cell r="D3934">
            <v>162727</v>
          </cell>
          <cell r="E3934" t="str">
            <v>两个宝贝功夫山楂</v>
          </cell>
          <cell r="F3934" t="str">
            <v/>
          </cell>
          <cell r="G3934" t="str">
            <v>18gx20支（原味）</v>
          </cell>
          <cell r="H3934" t="str">
            <v>盒</v>
          </cell>
          <cell r="I3934" t="str">
            <v>青州市顺丰食品有限公司</v>
          </cell>
        </row>
        <row r="3935">
          <cell r="D3935">
            <v>162730</v>
          </cell>
          <cell r="E3935" t="str">
            <v>两个宝贝功夫山楂</v>
          </cell>
          <cell r="F3935" t="str">
            <v/>
          </cell>
          <cell r="G3935" t="str">
            <v>18gx20支（枸杞味）</v>
          </cell>
          <cell r="H3935" t="str">
            <v>盒</v>
          </cell>
          <cell r="I3935" t="str">
            <v>青州市顺丰食品有限公司</v>
          </cell>
        </row>
        <row r="3936">
          <cell r="D3936">
            <v>182888</v>
          </cell>
          <cell r="E3936" t="str">
            <v>医用手部凝胶洗液</v>
          </cell>
          <cell r="F3936" t="str">
            <v/>
          </cell>
          <cell r="G3936" t="str">
            <v>260ml
</v>
          </cell>
          <cell r="H3936" t="str">
            <v>瓶</v>
          </cell>
          <cell r="I3936" t="str">
            <v>延安万历药业有限公司</v>
          </cell>
        </row>
        <row r="3937">
          <cell r="D3937">
            <v>182891</v>
          </cell>
          <cell r="E3937" t="str">
            <v>医用手部凝胶洗液</v>
          </cell>
          <cell r="F3937" t="str">
            <v/>
          </cell>
          <cell r="G3937" t="str">
            <v>380ml</v>
          </cell>
          <cell r="H3937" t="str">
            <v>瓶</v>
          </cell>
          <cell r="I3937" t="str">
            <v>延安万历药业有限公司</v>
          </cell>
        </row>
        <row r="3938">
          <cell r="D3938">
            <v>182892</v>
          </cell>
          <cell r="E3938" t="str">
            <v>舒肤冷敷凝露</v>
          </cell>
          <cell r="F3938" t="str">
            <v/>
          </cell>
          <cell r="G3938" t="str">
            <v>450ml
</v>
          </cell>
          <cell r="H3938" t="str">
            <v>瓶</v>
          </cell>
          <cell r="I3938" t="str">
            <v>延安万历药业有限公司</v>
          </cell>
        </row>
        <row r="3939">
          <cell r="D3939">
            <v>139552</v>
          </cell>
          <cell r="E3939" t="str">
            <v>火把花根片</v>
          </cell>
          <cell r="F3939" t="str">
            <v/>
          </cell>
          <cell r="G3939" t="str">
            <v>0.18gx45片</v>
          </cell>
          <cell r="H3939" t="str">
            <v>瓶</v>
          </cell>
          <cell r="I3939" t="str">
            <v>重庆市中药研究院制药厂</v>
          </cell>
        </row>
        <row r="3940">
          <cell r="D3940">
            <v>96217</v>
          </cell>
          <cell r="E3940" t="str">
            <v>感冒灵颗粒</v>
          </cell>
          <cell r="F3940" t="str">
            <v/>
          </cell>
          <cell r="G3940" t="str">
            <v>10gx15袋</v>
          </cell>
          <cell r="H3940" t="str">
            <v>袋</v>
          </cell>
          <cell r="I3940" t="str">
            <v>四川省中药厂有限责任公司</v>
          </cell>
        </row>
        <row r="3941">
          <cell r="D3941">
            <v>56435</v>
          </cell>
          <cell r="E3941" t="str">
            <v>甲硝唑氯己定洗剂(奇爽)</v>
          </cell>
          <cell r="F3941" t="str">
            <v/>
          </cell>
          <cell r="G3941" t="str">
            <v>200ml</v>
          </cell>
          <cell r="H3941" t="str">
            <v>瓶</v>
          </cell>
          <cell r="I3941" t="str">
            <v>四川健能制药有限公司</v>
          </cell>
        </row>
        <row r="3942">
          <cell r="D3942">
            <v>115815</v>
          </cell>
          <cell r="E3942" t="str">
            <v>乳果糖口服溶液</v>
          </cell>
          <cell r="F3942" t="str">
            <v/>
          </cell>
          <cell r="G3942" t="str">
            <v>100ml60ml:40.02g</v>
          </cell>
          <cell r="H3942" t="str">
            <v>瓶</v>
          </cell>
          <cell r="I3942" t="str">
            <v>四川健能制药有限公司</v>
          </cell>
        </row>
        <row r="3943">
          <cell r="D3943">
            <v>190251</v>
          </cell>
          <cell r="E3943" t="str">
            <v>益生菌固体饮料</v>
          </cell>
          <cell r="F3943" t="str">
            <v/>
          </cell>
          <cell r="G3943" t="str">
            <v>30g（1g/袋x30袋）（孕妇）</v>
          </cell>
          <cell r="H3943" t="str">
            <v>盒</v>
          </cell>
          <cell r="I3943" t="str">
            <v>汤臣倍健股份有限公司</v>
          </cell>
        </row>
        <row r="3944">
          <cell r="D3944">
            <v>190252</v>
          </cell>
          <cell r="E3944" t="str">
            <v>益生菌固体饮料</v>
          </cell>
          <cell r="F3944" t="str">
            <v/>
          </cell>
          <cell r="G3944" t="str">
            <v>30gx(1gx30袋）（成人）</v>
          </cell>
          <cell r="H3944" t="str">
            <v>盒</v>
          </cell>
          <cell r="I3944" t="str">
            <v>汤臣倍健股份有限公司</v>
          </cell>
        </row>
        <row r="3945">
          <cell r="D3945">
            <v>190253</v>
          </cell>
          <cell r="E3945" t="str">
            <v>益生菌固体饮料</v>
          </cell>
          <cell r="F3945" t="str">
            <v/>
          </cell>
          <cell r="G3945" t="str">
            <v>30gx(1g/袋x30袋）（儿童）</v>
          </cell>
          <cell r="H3945" t="str">
            <v>盒</v>
          </cell>
          <cell r="I3945" t="str">
            <v>汤臣倍健股份有限公司</v>
          </cell>
        </row>
        <row r="3946">
          <cell r="D3946">
            <v>188532</v>
          </cell>
          <cell r="E3946" t="str">
            <v>维生素C泡腾片（汤臣倍健)</v>
          </cell>
          <cell r="F3946" t="str">
            <v/>
          </cell>
          <cell r="G3946" t="str">
            <v>72g(4.0gx18片)（甜橙味）</v>
          </cell>
          <cell r="H3946" t="str">
            <v>瓶</v>
          </cell>
          <cell r="I3946" t="str">
            <v>汤臣倍健股份有限公司</v>
          </cell>
        </row>
        <row r="3947">
          <cell r="D3947">
            <v>66994</v>
          </cell>
          <cell r="E3947" t="str">
            <v>大豆蛋白粉（原蛋白质粉）</v>
          </cell>
          <cell r="F3947" t="str">
            <v>自然之宝</v>
          </cell>
          <cell r="G3947" t="str">
            <v>455g</v>
          </cell>
          <cell r="H3947" t="str">
            <v>听</v>
          </cell>
          <cell r="I3947" t="str">
            <v>美国NATURE'S BOUNTY INC</v>
          </cell>
        </row>
        <row r="3948">
          <cell r="D3948">
            <v>123210</v>
          </cell>
          <cell r="E3948" t="str">
            <v>果蔬纤维咀嚼片（汤臣倍健）</v>
          </cell>
          <cell r="F3948" t="str">
            <v/>
          </cell>
          <cell r="G3948" t="str">
            <v>81g（900mgx90片）</v>
          </cell>
          <cell r="H3948" t="str">
            <v>瓶</v>
          </cell>
          <cell r="I3948" t="str">
            <v>汤臣倍健股份有限公司</v>
          </cell>
        </row>
        <row r="3949">
          <cell r="D3949">
            <v>161990</v>
          </cell>
          <cell r="E3949" t="str">
            <v>天然维生素E软胶囊+维生素C咀嚼片</v>
          </cell>
          <cell r="F3949" t="str">
            <v/>
          </cell>
          <cell r="G3949" t="str">
            <v>76.5g(22.5gx1瓶+54gx1瓶）（橘子味）</v>
          </cell>
          <cell r="H3949" t="str">
            <v>盒</v>
          </cell>
          <cell r="I3949" t="str">
            <v>汤臣倍健股份有限公司</v>
          </cell>
        </row>
        <row r="3950">
          <cell r="D3950">
            <v>161997</v>
          </cell>
          <cell r="E3950" t="str">
            <v>金枪鱼油软胶囊</v>
          </cell>
          <cell r="F3950" t="str">
            <v/>
          </cell>
          <cell r="G3950" t="str">
            <v>30g（500mgx60粒）</v>
          </cell>
          <cell r="H3950" t="str">
            <v>瓶</v>
          </cell>
          <cell r="I3950" t="str">
            <v>汤臣倍健股份有限公司</v>
          </cell>
        </row>
        <row r="3951">
          <cell r="D3951">
            <v>161999</v>
          </cell>
          <cell r="E3951" t="str">
            <v>钙加D软胶囊</v>
          </cell>
          <cell r="F3951" t="str">
            <v/>
          </cell>
          <cell r="G3951" t="str">
            <v>180g（1000mgx90粒x2瓶）</v>
          </cell>
          <cell r="H3951" t="str">
            <v>盒</v>
          </cell>
          <cell r="I3951" t="str">
            <v>汤臣倍健股份有限公司</v>
          </cell>
        </row>
        <row r="3952">
          <cell r="D3952">
            <v>162003</v>
          </cell>
          <cell r="E3952" t="str">
            <v>B族维生素片</v>
          </cell>
          <cell r="F3952" t="str">
            <v/>
          </cell>
          <cell r="G3952" t="str">
            <v>22.5g(500mgx45片）</v>
          </cell>
          <cell r="H3952" t="str">
            <v>瓶</v>
          </cell>
          <cell r="I3952" t="str">
            <v>广州市佰健生物工程有限公司</v>
          </cell>
        </row>
        <row r="3953">
          <cell r="D3953">
            <v>162006</v>
          </cell>
          <cell r="E3953" t="str">
            <v>褪黑素片</v>
          </cell>
          <cell r="F3953" t="str">
            <v/>
          </cell>
          <cell r="G3953" t="str">
            <v>22.5g(500mgx45片）</v>
          </cell>
          <cell r="H3953" t="str">
            <v>盒</v>
          </cell>
          <cell r="I3953" t="str">
            <v>广州市佰健生物工程有限公司</v>
          </cell>
        </row>
        <row r="3954">
          <cell r="D3954">
            <v>162057</v>
          </cell>
          <cell r="E3954" t="str">
            <v>钙加D软胶囊</v>
          </cell>
          <cell r="F3954" t="str">
            <v/>
          </cell>
          <cell r="G3954" t="str">
            <v>90g(1000mgx90粒）</v>
          </cell>
          <cell r="H3954" t="str">
            <v>瓶</v>
          </cell>
          <cell r="I3954" t="str">
            <v>汤臣倍健股份有限公司</v>
          </cell>
        </row>
        <row r="3955">
          <cell r="D3955">
            <v>169249</v>
          </cell>
          <cell r="E3955" t="str">
            <v>金乐心R辅酶Q10天然维生素E软胶囊</v>
          </cell>
          <cell r="F3955" t="str">
            <v/>
          </cell>
          <cell r="G3955" t="str">
            <v>27g（450mgx60粒）</v>
          </cell>
          <cell r="H3955" t="str">
            <v>盒</v>
          </cell>
          <cell r="I3955" t="str">
            <v>厦门金达威集团股份有限公司</v>
          </cell>
        </row>
        <row r="3956">
          <cell r="D3956">
            <v>192827</v>
          </cell>
          <cell r="E3956" t="str">
            <v>肤痔清软膏</v>
          </cell>
          <cell r="F3956" t="str">
            <v/>
          </cell>
          <cell r="G3956" t="str">
            <v>7.5gx2支</v>
          </cell>
          <cell r="H3956" t="str">
            <v>盒</v>
          </cell>
          <cell r="I3956" t="str">
            <v>贵州绿太阳制药有限公司</v>
          </cell>
        </row>
        <row r="3957">
          <cell r="D3957">
            <v>173838</v>
          </cell>
          <cell r="E3957" t="str">
            <v>鼻腔喷雾器</v>
          </cell>
          <cell r="F3957" t="str">
            <v/>
          </cell>
          <cell r="G3957" t="str">
            <v>50ml</v>
          </cell>
          <cell r="H3957" t="str">
            <v>盒</v>
          </cell>
          <cell r="I3957" t="str">
            <v>常州今人医疗科技有限公司</v>
          </cell>
        </row>
        <row r="3958">
          <cell r="D3958">
            <v>173954</v>
          </cell>
          <cell r="E3958" t="str">
            <v>壳聚糖妇科洗液</v>
          </cell>
          <cell r="F3958" t="str">
            <v/>
          </cell>
          <cell r="G3958" t="str">
            <v>200ml</v>
          </cell>
          <cell r="H3958" t="str">
            <v>盒</v>
          </cell>
          <cell r="I3958" t="str">
            <v>吉林省七维生物科技有限公司</v>
          </cell>
        </row>
        <row r="3959">
          <cell r="D3959">
            <v>155650</v>
          </cell>
          <cell r="E3959" t="str">
            <v>氟哌噻吨美利曲辛片</v>
          </cell>
          <cell r="F3959" t="str">
            <v/>
          </cell>
          <cell r="G3959" t="str">
            <v>10片x2板</v>
          </cell>
          <cell r="H3959" t="str">
            <v>盒</v>
          </cell>
          <cell r="I3959" t="str">
            <v>重庆圣华曦药业股份有限公司</v>
          </cell>
        </row>
        <row r="3960">
          <cell r="D3960">
            <v>52447</v>
          </cell>
          <cell r="E3960" t="str">
            <v>清好清畅胶囊(汤臣倍健)</v>
          </cell>
          <cell r="F3960" t="str">
            <v/>
          </cell>
          <cell r="G3960" t="str">
            <v>400mgx60片</v>
          </cell>
          <cell r="H3960" t="str">
            <v>瓶</v>
          </cell>
          <cell r="I3960" t="str">
            <v>广州市佰健生物工程有限公司</v>
          </cell>
        </row>
        <row r="3961">
          <cell r="D3961">
            <v>52451</v>
          </cell>
          <cell r="E3961" t="str">
            <v>维生素B族片(汤臣倍健)</v>
          </cell>
          <cell r="F3961" t="str">
            <v/>
          </cell>
          <cell r="G3961" t="str">
            <v>55g(550mgx100片)</v>
          </cell>
          <cell r="H3961" t="str">
            <v>瓶</v>
          </cell>
          <cell r="I3961" t="str">
            <v>广州市佰健生物工程有限公司</v>
          </cell>
        </row>
        <row r="3962">
          <cell r="D3962">
            <v>52453</v>
          </cell>
          <cell r="E3962" t="str">
            <v>小麦胚芽油软胶囊(汤臣倍健)</v>
          </cell>
          <cell r="F3962" t="str">
            <v/>
          </cell>
          <cell r="G3962" t="str">
            <v>50g(500mgx100粒)</v>
          </cell>
          <cell r="H3962" t="str">
            <v>瓶</v>
          </cell>
          <cell r="I3962" t="str">
            <v>汤臣倍健股份有限公司</v>
          </cell>
        </row>
        <row r="3963">
          <cell r="D3963">
            <v>88782</v>
          </cell>
          <cell r="E3963" t="str">
            <v>液体钙软胶囊(汤臣倍健)</v>
          </cell>
          <cell r="F3963" t="str">
            <v/>
          </cell>
          <cell r="G3963" t="str">
            <v>1000mgx100粒</v>
          </cell>
          <cell r="H3963" t="str">
            <v>瓶</v>
          </cell>
          <cell r="I3963" t="str">
            <v>汤臣倍健股份有限公司</v>
          </cell>
        </row>
        <row r="3964">
          <cell r="D3964">
            <v>104461</v>
          </cell>
          <cell r="E3964" t="str">
            <v>液体钙软胶囊(汤臣倍健)</v>
          </cell>
          <cell r="F3964" t="str">
            <v/>
          </cell>
          <cell r="G3964" t="str">
            <v>200g(1000mgx200粒)</v>
          </cell>
          <cell r="H3964" t="str">
            <v>瓶</v>
          </cell>
          <cell r="I3964" t="str">
            <v>汤臣倍健股份有限公司</v>
          </cell>
        </row>
        <row r="3965">
          <cell r="D3965">
            <v>122653</v>
          </cell>
          <cell r="E3965" t="str">
            <v>乳清蛋白固体饮料</v>
          </cell>
          <cell r="F3965" t="str">
            <v/>
          </cell>
          <cell r="G3965" t="str">
            <v>400g（香草味）</v>
          </cell>
          <cell r="H3965" t="str">
            <v>罐</v>
          </cell>
          <cell r="I3965" t="str">
            <v>汤臣倍健股份有限公司</v>
          </cell>
        </row>
        <row r="3966">
          <cell r="D3966">
            <v>122654</v>
          </cell>
          <cell r="E3966" t="str">
            <v>蛋白质粉</v>
          </cell>
          <cell r="F3966" t="str">
            <v/>
          </cell>
          <cell r="G3966" t="str">
            <v>600g（水果味）</v>
          </cell>
          <cell r="H3966" t="str">
            <v>罐</v>
          </cell>
          <cell r="I3966" t="str">
            <v>汤臣倍健股份有限公司</v>
          </cell>
        </row>
        <row r="3967">
          <cell r="D3967">
            <v>126313</v>
          </cell>
          <cell r="E3967" t="str">
            <v>液体钙软胶囊（优惠装）</v>
          </cell>
          <cell r="F3967" t="str">
            <v/>
          </cell>
          <cell r="G3967" t="str">
            <v>300g（200g/瓶x1瓶+100g/瓶x1瓶）</v>
          </cell>
          <cell r="H3967" t="str">
            <v>盒</v>
          </cell>
          <cell r="I3967" t="str">
            <v>汤臣倍健股份有限公司</v>
          </cell>
        </row>
        <row r="3968">
          <cell r="D3968">
            <v>126314</v>
          </cell>
          <cell r="E3968" t="str">
            <v>多种维生素矿物质片（孕妇型）</v>
          </cell>
          <cell r="F3968" t="str">
            <v/>
          </cell>
          <cell r="G3968" t="str">
            <v>111.6g(1.24g/片x90片)</v>
          </cell>
          <cell r="H3968" t="str">
            <v>瓶</v>
          </cell>
          <cell r="I3968" t="str">
            <v>汤臣倍健股份有限公司</v>
          </cell>
        </row>
        <row r="3969">
          <cell r="D3969">
            <v>137359</v>
          </cell>
          <cell r="E3969" t="str">
            <v>汤臣倍健多种维生素矿物质片（老年人型）</v>
          </cell>
          <cell r="F3969" t="str">
            <v/>
          </cell>
          <cell r="G3969" t="str">
            <v>90g(1.5g/片*60片）</v>
          </cell>
          <cell r="H3969" t="str">
            <v>瓶</v>
          </cell>
          <cell r="I3969" t="str">
            <v>汤臣倍健股份有限公司</v>
          </cell>
        </row>
        <row r="3970">
          <cell r="D3970">
            <v>138699</v>
          </cell>
          <cell r="E3970" t="str">
            <v>多种维生素矿物质片（女士型）</v>
          </cell>
          <cell r="F3970" t="str">
            <v/>
          </cell>
          <cell r="G3970" t="str">
            <v>1.5gx60片</v>
          </cell>
          <cell r="H3970" t="str">
            <v>瓶</v>
          </cell>
          <cell r="I3970" t="str">
            <v>汤臣倍健股份有限公司</v>
          </cell>
        </row>
        <row r="3971">
          <cell r="D3971">
            <v>142729</v>
          </cell>
          <cell r="E3971" t="str">
            <v>清好清畅胶囊+汤臣倍健天然维生素E软胶囊套装</v>
          </cell>
          <cell r="F3971" t="str">
            <v/>
          </cell>
          <cell r="G3971" t="str">
            <v>78g(24g/瓶*2瓶+30g/瓶*1瓶）</v>
          </cell>
          <cell r="H3971" t="str">
            <v>盒</v>
          </cell>
          <cell r="I3971" t="str">
            <v>汤臣倍健股份有限公司</v>
          </cell>
        </row>
        <row r="3972">
          <cell r="D3972">
            <v>143228</v>
          </cell>
          <cell r="E3972" t="str">
            <v>汤臣倍健蛋白粉+汤臣倍健牌维生素B族片（优惠装）</v>
          </cell>
          <cell r="F3972" t="str">
            <v/>
          </cell>
          <cell r="G3972" t="str">
            <v>505g(450/罐x1罐+55g/瓶x1瓶)</v>
          </cell>
          <cell r="H3972" t="str">
            <v>盒</v>
          </cell>
          <cell r="I3972" t="str">
            <v>汤臣倍健股份有限公司</v>
          </cell>
        </row>
        <row r="3973">
          <cell r="D3973">
            <v>153140</v>
          </cell>
          <cell r="E3973" t="str">
            <v>液体钙软胶囊</v>
          </cell>
          <cell r="F3973" t="str">
            <v/>
          </cell>
          <cell r="G3973" t="str">
            <v>1000mgx200粒x2瓶</v>
          </cell>
          <cell r="H3973" t="str">
            <v>盒</v>
          </cell>
          <cell r="I3973" t="str">
            <v>汤臣倍健股份有限公司</v>
          </cell>
        </row>
        <row r="3974">
          <cell r="D3974">
            <v>161988</v>
          </cell>
          <cell r="E3974" t="str">
            <v>多种维生素矿物质片</v>
          </cell>
          <cell r="F3974" t="str">
            <v/>
          </cell>
          <cell r="G3974" t="str">
            <v>54g（1200mgx45片）（成人）</v>
          </cell>
          <cell r="H3974" t="str">
            <v>瓶</v>
          </cell>
          <cell r="I3974" t="str">
            <v>汤臣倍健股份有限公司</v>
          </cell>
        </row>
        <row r="3975">
          <cell r="D3975">
            <v>161996</v>
          </cell>
          <cell r="E3975" t="str">
            <v>钙铁锌咀嚼片</v>
          </cell>
          <cell r="F3975" t="str">
            <v/>
          </cell>
          <cell r="G3975" t="str">
            <v>78g(1.3gx60片）（儿童型-橘子味）</v>
          </cell>
          <cell r="H3975" t="str">
            <v>瓶</v>
          </cell>
          <cell r="I3975" t="str">
            <v>广州市佰健生物工程有限公司</v>
          </cell>
        </row>
        <row r="3976">
          <cell r="D3976">
            <v>162012</v>
          </cell>
          <cell r="E3976" t="str">
            <v>多种维生素矿物质片（成人）+B族维生素片</v>
          </cell>
          <cell r="F3976" t="str">
            <v/>
          </cell>
          <cell r="G3976" t="str">
            <v>76.5g（54gx1瓶+22.5gx1瓶）</v>
          </cell>
          <cell r="H3976" t="str">
            <v>盒</v>
          </cell>
          <cell r="I3976" t="str">
            <v>汤臣倍健股份有限公司</v>
          </cell>
        </row>
        <row r="3977">
          <cell r="D3977">
            <v>162041</v>
          </cell>
          <cell r="E3977" t="str">
            <v>多种维生素矿物质片</v>
          </cell>
          <cell r="F3977" t="str">
            <v/>
          </cell>
          <cell r="G3977" t="str">
            <v>79.2g(1.32gx60片）（孕早期）</v>
          </cell>
          <cell r="H3977" t="str">
            <v>盒</v>
          </cell>
          <cell r="I3977" t="str">
            <v>汤臣倍健股份有限公司</v>
          </cell>
        </row>
        <row r="3978">
          <cell r="D3978">
            <v>163824</v>
          </cell>
          <cell r="E3978" t="str">
            <v>汤臣倍健胶原软骨素钙片</v>
          </cell>
          <cell r="F3978" t="str">
            <v/>
          </cell>
          <cell r="G3978" t="str">
            <v>180g(108g/瓶+36g/瓶x2瓶）</v>
          </cell>
          <cell r="H3978" t="str">
            <v>盒</v>
          </cell>
          <cell r="I3978" t="str">
            <v>汤臣倍健股份有限公司</v>
          </cell>
        </row>
        <row r="3979">
          <cell r="D3979">
            <v>170352</v>
          </cell>
          <cell r="E3979" t="str">
            <v>格林泰乐阿拉斯加深海鲑鱼油胶囊</v>
          </cell>
          <cell r="F3979" t="str">
            <v/>
          </cell>
          <cell r="G3979" t="str">
            <v>1000mgx60粒</v>
          </cell>
          <cell r="H3979" t="str">
            <v>瓶</v>
          </cell>
          <cell r="I3979" t="str">
            <v>美国胜天国际集团股份有限公司</v>
          </cell>
        </row>
        <row r="3980">
          <cell r="D3980">
            <v>173078</v>
          </cell>
          <cell r="E3980" t="str">
            <v>汤臣倍健叶酸铁片</v>
          </cell>
          <cell r="F3980" t="str">
            <v/>
          </cell>
          <cell r="G3980" t="str">
            <v>510mgx60片</v>
          </cell>
          <cell r="H3980" t="str">
            <v>瓶</v>
          </cell>
          <cell r="I3980" t="str">
            <v>汤臣倍健股份有限公司</v>
          </cell>
        </row>
        <row r="3981">
          <cell r="D3981">
            <v>184139</v>
          </cell>
          <cell r="E3981" t="str">
            <v>多种维生素矿物质片（孕妇乳母）</v>
          </cell>
          <cell r="F3981" t="str">
            <v/>
          </cell>
          <cell r="G3981" t="str">
            <v>111.6g(1.24g×90片)</v>
          </cell>
          <cell r="H3981" t="str">
            <v>瓶</v>
          </cell>
          <cell r="I3981" t="str">
            <v>汤臣倍健股份有限公司</v>
          </cell>
        </row>
        <row r="3982">
          <cell r="D3982">
            <v>190956</v>
          </cell>
          <cell r="E3982" t="str">
            <v>维生素C片（甜橙味）+B族维生素片</v>
          </cell>
          <cell r="F3982" t="str">
            <v/>
          </cell>
          <cell r="G3982" t="str">
            <v>128g(780mgx100片+500mgx100片)</v>
          </cell>
          <cell r="H3982" t="str">
            <v>盒</v>
          </cell>
          <cell r="I3982" t="str">
            <v>汤臣倍健股份有限公司</v>
          </cell>
        </row>
        <row r="3983">
          <cell r="D3983">
            <v>142899</v>
          </cell>
          <cell r="E3983" t="str">
            <v>白燕窝燕盏（正典燕窝）</v>
          </cell>
          <cell r="F3983" t="str">
            <v/>
          </cell>
          <cell r="G3983" t="str">
            <v>尔雅30克（礼盒装）</v>
          </cell>
          <cell r="H3983" t="str">
            <v>盒</v>
          </cell>
          <cell r="I3983" t="str">
            <v>PT.Swift Marketing Sdn.Bhd.</v>
          </cell>
        </row>
        <row r="3984">
          <cell r="D3984">
            <v>152453</v>
          </cell>
          <cell r="E3984" t="str">
            <v>泰国龙眼蜂蜜</v>
          </cell>
          <cell r="F3984" t="str">
            <v/>
          </cell>
          <cell r="G3984" t="str">
            <v>500g</v>
          </cell>
          <cell r="H3984" t="str">
            <v>瓶</v>
          </cell>
          <cell r="I3984" t="str">
            <v>Chiangmai Healthy Product Co.,Ltd.</v>
          </cell>
        </row>
        <row r="3985">
          <cell r="D3985">
            <v>155627</v>
          </cell>
          <cell r="E3985" t="str">
            <v>冻干纯燕窝</v>
          </cell>
          <cell r="F3985" t="str">
            <v/>
          </cell>
          <cell r="G3985" t="str">
            <v>3g/碗x3碗</v>
          </cell>
          <cell r="H3985" t="str">
            <v>盒</v>
          </cell>
          <cell r="I3985" t="str">
            <v>广东乐陶陶药业股份有限公司</v>
          </cell>
        </row>
        <row r="3986">
          <cell r="D3986">
            <v>159293</v>
          </cell>
          <cell r="E3986" t="str">
            <v>白燕窝</v>
          </cell>
          <cell r="F3986" t="str">
            <v/>
          </cell>
          <cell r="G3986" t="str">
            <v>一级</v>
          </cell>
          <cell r="H3986" t="str">
            <v>10g</v>
          </cell>
          <cell r="I3986" t="str">
            <v>SUNSHINE REGION SDN BHD</v>
          </cell>
        </row>
        <row r="3987">
          <cell r="D3987">
            <v>168574</v>
          </cell>
          <cell r="E3987" t="str">
            <v>泰国百花蜂蜜</v>
          </cell>
          <cell r="F3987" t="str">
            <v/>
          </cell>
          <cell r="G3987" t="str">
            <v>500g</v>
          </cell>
          <cell r="H3987" t="str">
            <v>瓶</v>
          </cell>
          <cell r="I3987" t="str">
            <v>Chiangmai Healthy Product Co.,Ltd.</v>
          </cell>
        </row>
        <row r="3988">
          <cell r="D3988">
            <v>1283</v>
          </cell>
          <cell r="E3988" t="str">
            <v>乙肝解毒胶囊</v>
          </cell>
          <cell r="F3988" t="str">
            <v/>
          </cell>
          <cell r="G3988" t="str">
            <v>0.25gx12粒x4板</v>
          </cell>
          <cell r="H3988" t="str">
            <v>盒</v>
          </cell>
          <cell r="I3988" t="str">
            <v>重庆东方药业股份有限公司</v>
          </cell>
        </row>
        <row r="3989">
          <cell r="D3989">
            <v>23622</v>
          </cell>
          <cell r="E3989" t="str">
            <v>四君子合剂</v>
          </cell>
          <cell r="F3989" t="str">
            <v/>
          </cell>
          <cell r="G3989" t="str">
            <v>100ml</v>
          </cell>
          <cell r="H3989" t="str">
            <v>瓶</v>
          </cell>
          <cell r="I3989" t="str">
            <v>太极集团重庆桐君阁药厂有限公司</v>
          </cell>
        </row>
        <row r="3990">
          <cell r="D3990">
            <v>46683</v>
          </cell>
          <cell r="E3990" t="str">
            <v>消糜阴道泡腾片</v>
          </cell>
          <cell r="F3990" t="str">
            <v/>
          </cell>
          <cell r="G3990" t="str">
            <v>2.3gx5片</v>
          </cell>
          <cell r="H3990" t="str">
            <v>盒</v>
          </cell>
          <cell r="I3990" t="str">
            <v>烟台大洋制药有限公司</v>
          </cell>
        </row>
        <row r="3991">
          <cell r="D3991">
            <v>56183</v>
          </cell>
          <cell r="E3991" t="str">
            <v>盐酸洛美沙星滴眼液</v>
          </cell>
          <cell r="F3991" t="str">
            <v/>
          </cell>
          <cell r="G3991" t="str">
            <v>8ml:24mg</v>
          </cell>
          <cell r="H3991" t="str">
            <v>瓶</v>
          </cell>
          <cell r="I3991" t="str">
            <v>宁夏康亚药业有限公司</v>
          </cell>
        </row>
        <row r="3992">
          <cell r="D3992">
            <v>57585</v>
          </cell>
          <cell r="E3992" t="str">
            <v>辣椒风湿膏</v>
          </cell>
          <cell r="F3992" t="str">
            <v/>
          </cell>
          <cell r="G3992" t="str">
            <v>7cmx10cmx2贴</v>
          </cell>
          <cell r="H3992" t="str">
            <v>袋</v>
          </cell>
          <cell r="I3992" t="str">
            <v/>
          </cell>
        </row>
        <row r="3993">
          <cell r="D3993">
            <v>58920</v>
          </cell>
          <cell r="E3993" t="str">
            <v>牛黄清感胶囊</v>
          </cell>
          <cell r="F3993" t="str">
            <v/>
          </cell>
          <cell r="G3993" t="str">
            <v>0.3gx12粒x2板</v>
          </cell>
          <cell r="H3993" t="str">
            <v>盒</v>
          </cell>
          <cell r="I3993" t="str">
            <v>黑龙江澳利达奈德制药有限公司</v>
          </cell>
        </row>
        <row r="3994">
          <cell r="D3994">
            <v>58959</v>
          </cell>
          <cell r="E3994" t="str">
            <v>复方氨基丁酸维E胶囊</v>
          </cell>
          <cell r="F3994" t="str">
            <v/>
          </cell>
          <cell r="G3994" t="str">
            <v>30粒</v>
          </cell>
          <cell r="H3994" t="str">
            <v>瓶</v>
          </cell>
          <cell r="I3994" t="str">
            <v>广州白云山制药股份有限公司广州白云山制药总厂</v>
          </cell>
        </row>
        <row r="3995">
          <cell r="D3995">
            <v>62691</v>
          </cell>
          <cell r="E3995" t="str">
            <v>经立通腰椎固定带(原医用护腰带)</v>
          </cell>
          <cell r="F3995" t="str">
            <v/>
          </cell>
          <cell r="G3995" t="str">
            <v>M型</v>
          </cell>
          <cell r="H3995" t="str">
            <v>盒</v>
          </cell>
          <cell r="I3995" t="str">
            <v/>
          </cell>
        </row>
        <row r="3996">
          <cell r="D3996">
            <v>62696</v>
          </cell>
          <cell r="E3996" t="str">
            <v>经立通医用护腰带</v>
          </cell>
          <cell r="F3996" t="str">
            <v/>
          </cell>
          <cell r="G3996" t="str">
            <v>L型</v>
          </cell>
          <cell r="H3996" t="str">
            <v>盒</v>
          </cell>
          <cell r="I3996" t="str">
            <v/>
          </cell>
        </row>
        <row r="3997">
          <cell r="D3997">
            <v>64313</v>
          </cell>
          <cell r="E3997" t="str">
            <v>泛昔洛韦胶囊(仙林纳)</v>
          </cell>
          <cell r="F3997" t="str">
            <v>仙林纳</v>
          </cell>
          <cell r="G3997" t="str">
            <v>0.125gx6粒</v>
          </cell>
          <cell r="H3997" t="str">
            <v>盒</v>
          </cell>
          <cell r="I3997" t="str">
            <v>美罗药业股份有限公司（原大连美罗大药厂）</v>
          </cell>
        </row>
        <row r="3998">
          <cell r="D3998">
            <v>73651</v>
          </cell>
          <cell r="E3998" t="str">
            <v>艾灸盒</v>
          </cell>
          <cell r="F3998" t="str">
            <v/>
          </cell>
          <cell r="G3998" t="str">
            <v>单孔</v>
          </cell>
          <cell r="H3998" t="str">
            <v>个</v>
          </cell>
          <cell r="I3998" t="str">
            <v>烟台爱心医疗器械有限公司</v>
          </cell>
        </row>
        <row r="3999">
          <cell r="D3999">
            <v>73776</v>
          </cell>
          <cell r="E3999" t="str">
            <v>艾灸盒</v>
          </cell>
          <cell r="F3999" t="str">
            <v/>
          </cell>
          <cell r="G3999" t="str">
            <v>双孔</v>
          </cell>
          <cell r="H3999" t="str">
            <v>个</v>
          </cell>
          <cell r="I3999" t="str">
            <v>烟台爱心医疗器械有限公司</v>
          </cell>
        </row>
        <row r="4000">
          <cell r="D4000">
            <v>74949</v>
          </cell>
          <cell r="E4000" t="str">
            <v>贴身按摩棒(璐瑶)</v>
          </cell>
          <cell r="F4000" t="str">
            <v/>
          </cell>
          <cell r="G4000" t="str">
            <v>LY-606B-2</v>
          </cell>
          <cell r="H4000" t="str">
            <v>台</v>
          </cell>
          <cell r="I4000" t="str">
            <v>浙江璐瑶电子科技有限公司</v>
          </cell>
        </row>
        <row r="4001">
          <cell r="D4001">
            <v>75112</v>
          </cell>
          <cell r="E4001" t="str">
            <v>威灵骨刺膏</v>
          </cell>
          <cell r="F4001" t="str">
            <v/>
          </cell>
          <cell r="G4001" t="str">
            <v>12gx1贴</v>
          </cell>
          <cell r="H4001" t="str">
            <v>贴</v>
          </cell>
          <cell r="I4001" t="str">
            <v>河北万岁药业有限公司</v>
          </cell>
        </row>
        <row r="4002">
          <cell r="D4002">
            <v>82029</v>
          </cell>
          <cell r="E4002" t="str">
            <v>脚爽护肤液(脚臭灵)</v>
          </cell>
          <cell r="F4002" t="str">
            <v/>
          </cell>
          <cell r="G4002" t="str">
            <v>60ml</v>
          </cell>
          <cell r="H4002" t="str">
            <v>盒</v>
          </cell>
          <cell r="I4002" t="str">
            <v>南阳市森源生物技术开发有限责任公司</v>
          </cell>
        </row>
        <row r="4003">
          <cell r="D4003">
            <v>92206</v>
          </cell>
          <cell r="E4003" t="str">
            <v>复合肽营养饮品Ⅰ型（初元）</v>
          </cell>
          <cell r="F4003" t="str">
            <v/>
          </cell>
          <cell r="G4003" t="str">
            <v>100mlx5瓶</v>
          </cell>
          <cell r="H4003" t="str">
            <v>盒</v>
          </cell>
          <cell r="I4003" t="str">
            <v>江中药业股份有限公司</v>
          </cell>
        </row>
        <row r="4004">
          <cell r="D4004">
            <v>92208</v>
          </cell>
          <cell r="E4004" t="str">
            <v>复合肽营养饮品（初元I型）</v>
          </cell>
          <cell r="F4004" t="str">
            <v/>
          </cell>
          <cell r="G4004" t="str">
            <v>100mlx8瓶</v>
          </cell>
          <cell r="H4004" t="str">
            <v>盒</v>
          </cell>
          <cell r="I4004" t="str">
            <v>江中药业股份有限公司</v>
          </cell>
        </row>
        <row r="4005">
          <cell r="D4005">
            <v>97408</v>
          </cell>
          <cell r="E4005" t="str">
            <v>亿方拨罐器(手拧式)</v>
          </cell>
          <cell r="F4005" t="str">
            <v/>
          </cell>
          <cell r="G4005" t="str">
            <v>YFC-12磁疗型</v>
          </cell>
          <cell r="H4005" t="str">
            <v>套</v>
          </cell>
          <cell r="I4005" t="str">
            <v>延边亿方实业有限公司</v>
          </cell>
        </row>
        <row r="4006">
          <cell r="D4006">
            <v>97409</v>
          </cell>
          <cell r="E4006" t="str">
            <v>亿方拨罐器(真空枪式)</v>
          </cell>
          <cell r="F4006" t="str">
            <v/>
          </cell>
          <cell r="G4006" t="str">
            <v>YFZ-8A(磁针型)</v>
          </cell>
          <cell r="H4006" t="str">
            <v>套</v>
          </cell>
          <cell r="I4006" t="str">
            <v/>
          </cell>
        </row>
        <row r="4007">
          <cell r="D4007">
            <v>97410</v>
          </cell>
          <cell r="E4007" t="str">
            <v>亿方拨罐器(真空枪式)</v>
          </cell>
          <cell r="F4007" t="str">
            <v/>
          </cell>
          <cell r="G4007" t="str">
            <v>YFZ-5A(磁针型)</v>
          </cell>
          <cell r="H4007" t="str">
            <v>套</v>
          </cell>
          <cell r="I4007" t="str">
            <v>延边亿方实业有限公司</v>
          </cell>
        </row>
        <row r="4008">
          <cell r="D4008">
            <v>97414</v>
          </cell>
          <cell r="E4008" t="str">
            <v>亿方拨罐器(真空枪式)</v>
          </cell>
          <cell r="F4008" t="str">
            <v/>
          </cell>
          <cell r="G4008" t="str">
            <v>YFZ-14A(磁针型)</v>
          </cell>
          <cell r="H4008" t="str">
            <v>套</v>
          </cell>
          <cell r="I4008" t="str">
            <v>延边亿方实业有限公司</v>
          </cell>
        </row>
        <row r="4009">
          <cell r="D4009">
            <v>97416</v>
          </cell>
          <cell r="E4009" t="str">
            <v>青艾条</v>
          </cell>
          <cell r="F4009" t="str">
            <v/>
          </cell>
          <cell r="G4009" t="str">
            <v>25gx10支</v>
          </cell>
          <cell r="H4009" t="str">
            <v>盒</v>
          </cell>
          <cell r="I4009" t="str">
            <v>烟台爱心医疗器械有限公司</v>
          </cell>
        </row>
        <row r="4010">
          <cell r="D4010">
            <v>103779</v>
          </cell>
          <cell r="E4010" t="str">
            <v>天然驱蚊贴(布阑氏)</v>
          </cell>
          <cell r="F4010" t="str">
            <v/>
          </cell>
          <cell r="G4010" t="str">
            <v>6片</v>
          </cell>
          <cell r="H4010" t="str">
            <v>袋</v>
          </cell>
          <cell r="I4010" t="str">
            <v>珠海市宝丽金化妆品有限公司</v>
          </cell>
        </row>
        <row r="4011">
          <cell r="D4011">
            <v>103780</v>
          </cell>
          <cell r="E4011" t="str">
            <v>天然驱蚊贴(布阑氏)</v>
          </cell>
          <cell r="F4011" t="str">
            <v/>
          </cell>
          <cell r="G4011" t="str">
            <v>12片</v>
          </cell>
          <cell r="H4011" t="str">
            <v>袋</v>
          </cell>
          <cell r="I4011" t="str">
            <v>珠海市宝丽金化妆品有限公司</v>
          </cell>
        </row>
        <row r="4012">
          <cell r="D4012">
            <v>103781</v>
          </cell>
          <cell r="E4012" t="str">
            <v>天然驱蚊手环(布阑氏)</v>
          </cell>
          <cell r="F4012" t="str">
            <v/>
          </cell>
          <cell r="G4012" t="str">
            <v>8gx1条</v>
          </cell>
          <cell r="H4012" t="str">
            <v>袋</v>
          </cell>
          <cell r="I4012" t="str">
            <v/>
          </cell>
        </row>
        <row r="4013">
          <cell r="D4013">
            <v>108742</v>
          </cell>
          <cell r="E4013" t="str">
            <v>美保源牌美保源茶(原石大夫牌润通茶)</v>
          </cell>
          <cell r="F4013" t="str">
            <v>美葆媛</v>
          </cell>
          <cell r="G4013" t="str">
            <v>1.5gx25袋</v>
          </cell>
          <cell r="H4013" t="str">
            <v>盒</v>
          </cell>
          <cell r="I4013" t="str">
            <v/>
          </cell>
        </row>
        <row r="4014">
          <cell r="D4014">
            <v>118627</v>
          </cell>
          <cell r="E4014" t="str">
            <v>清热解毒片</v>
          </cell>
          <cell r="F4014" t="str">
            <v/>
          </cell>
          <cell r="G4014" t="str">
            <v>0.52gx12片x4板(薄膜衣)</v>
          </cell>
          <cell r="H4014" t="str">
            <v>盒</v>
          </cell>
          <cell r="I4014" t="str">
            <v>黑龙江澳利达奈德制药有限公司</v>
          </cell>
        </row>
        <row r="4015">
          <cell r="D4015">
            <v>120008</v>
          </cell>
          <cell r="E4015" t="str">
            <v>脚气散</v>
          </cell>
          <cell r="F4015" t="str">
            <v/>
          </cell>
          <cell r="G4015" t="str">
            <v>2gx6袋</v>
          </cell>
          <cell r="H4015" t="str">
            <v>盒</v>
          </cell>
          <cell r="I4015" t="str">
            <v>贵阳济仁堂药业有限公司</v>
          </cell>
        </row>
        <row r="4016">
          <cell r="D4016">
            <v>123496</v>
          </cell>
          <cell r="E4016" t="str">
            <v>美葆媛三丽牌减肥茶</v>
          </cell>
          <cell r="F4016" t="str">
            <v/>
          </cell>
          <cell r="G4016" t="str">
            <v>20g</v>
          </cell>
          <cell r="H4016" t="str">
            <v>盒</v>
          </cell>
          <cell r="I4016" t="str">
            <v>北京御生堂商业有限公司</v>
          </cell>
        </row>
        <row r="4017">
          <cell r="D4017">
            <v>135012</v>
          </cell>
          <cell r="E4017" t="str">
            <v>捶捶爽按摩披肩(宋金)</v>
          </cell>
          <cell r="F4017" t="str">
            <v/>
          </cell>
          <cell r="G4017" t="str">
            <v>SJ-1168</v>
          </cell>
          <cell r="H4017" t="str">
            <v>盒</v>
          </cell>
          <cell r="I4017" t="str">
            <v>浙江森菱电子科技有限公司</v>
          </cell>
        </row>
        <row r="4018">
          <cell r="D4018">
            <v>141618</v>
          </cell>
          <cell r="E4018" t="str">
            <v>吡罗昔康凝胶</v>
          </cell>
          <cell r="F4018" t="str">
            <v/>
          </cell>
          <cell r="G4018" t="str">
            <v>30g</v>
          </cell>
          <cell r="H4018" t="str">
            <v>盒</v>
          </cell>
          <cell r="I4018" t="str">
            <v>江苏中丹制药有限公司</v>
          </cell>
        </row>
        <row r="4019">
          <cell r="D4019">
            <v>146045</v>
          </cell>
          <cell r="E4019" t="str">
            <v>足浴理疗按摩器</v>
          </cell>
          <cell r="F4019" t="str">
            <v/>
          </cell>
          <cell r="G4019" t="str">
            <v>KMZ-Ⅳ(柠檬黄色)</v>
          </cell>
          <cell r="H4019" t="str">
            <v>台</v>
          </cell>
          <cell r="I4019" t="str">
            <v>山东龙马保健品有限公司</v>
          </cell>
        </row>
        <row r="4020">
          <cell r="D4020">
            <v>146046</v>
          </cell>
          <cell r="E4020" t="str">
            <v>足浴理疗按摩器</v>
          </cell>
          <cell r="F4020" t="str">
            <v/>
          </cell>
          <cell r="G4020" t="str">
            <v>KMZ-Ⅳ(蓝色)</v>
          </cell>
          <cell r="H4020" t="str">
            <v>台</v>
          </cell>
          <cell r="I4020" t="str">
            <v>山东龙马保健品有限公司</v>
          </cell>
        </row>
        <row r="4021">
          <cell r="D4021">
            <v>187749</v>
          </cell>
          <cell r="E4021" t="str">
            <v>谷氨酰胺薁磺酸钠颗粒</v>
          </cell>
          <cell r="F4021" t="str">
            <v>施林</v>
          </cell>
          <cell r="G4021" t="str">
            <v>660mg：2mgx15小包</v>
          </cell>
          <cell r="H4021" t="str">
            <v>袋</v>
          </cell>
          <cell r="I4021" t="str">
            <v>黑龙江澳利达奈德制药有限公司</v>
          </cell>
        </row>
        <row r="4022">
          <cell r="D4022">
            <v>198242</v>
          </cell>
          <cell r="E4022" t="str">
            <v>医用外科口罩</v>
          </cell>
          <cell r="F4022" t="str">
            <v/>
          </cell>
          <cell r="G4022" t="str">
            <v>145mmx90mm（1片）</v>
          </cell>
          <cell r="H4022" t="str">
            <v>袋</v>
          </cell>
          <cell r="I4022" t="str">
            <v>玉川卫生用品（上海）有限公司</v>
          </cell>
        </row>
        <row r="4023">
          <cell r="D4023">
            <v>30739</v>
          </cell>
          <cell r="E4023" t="str">
            <v>止泻颗粒</v>
          </cell>
          <cell r="F4023" t="str">
            <v/>
          </cell>
          <cell r="G4023" t="str">
            <v>10gx9袋</v>
          </cell>
          <cell r="H4023" t="str">
            <v>盒</v>
          </cell>
          <cell r="I4023" t="str">
            <v>广西方略药业集团有限公司</v>
          </cell>
        </row>
        <row r="4024">
          <cell r="D4024">
            <v>50183</v>
          </cell>
          <cell r="E4024" t="str">
            <v>柴黄胶囊</v>
          </cell>
          <cell r="F4024" t="str">
            <v/>
          </cell>
          <cell r="G4024" t="str">
            <v>0.42gx10粒x2板</v>
          </cell>
          <cell r="H4024" t="str">
            <v>盒</v>
          </cell>
          <cell r="I4024" t="str">
            <v>广西方略药业集团有限公司</v>
          </cell>
        </row>
        <row r="4025">
          <cell r="D4025">
            <v>50184</v>
          </cell>
          <cell r="E4025" t="str">
            <v>痛肿灵(酊剂)</v>
          </cell>
          <cell r="F4025" t="str">
            <v/>
          </cell>
          <cell r="G4025" t="str">
            <v>50ml(附喷头)</v>
          </cell>
          <cell r="H4025" t="str">
            <v>盒</v>
          </cell>
          <cell r="I4025" t="str">
            <v>广西方略药业集团有限公司</v>
          </cell>
        </row>
        <row r="4026">
          <cell r="D4026">
            <v>84535</v>
          </cell>
          <cell r="E4026" t="str">
            <v>金菊五花茶颗粒</v>
          </cell>
          <cell r="F4026" t="str">
            <v/>
          </cell>
          <cell r="G4026" t="str">
            <v>10gx12袋</v>
          </cell>
          <cell r="H4026" t="str">
            <v>盒</v>
          </cell>
          <cell r="I4026" t="str">
            <v>广西方略药业集团有限公司</v>
          </cell>
        </row>
        <row r="4027">
          <cell r="D4027">
            <v>135243</v>
          </cell>
          <cell r="E4027" t="str">
            <v>罗汉果止咳片</v>
          </cell>
          <cell r="F4027" t="str">
            <v/>
          </cell>
          <cell r="G4027" t="str">
            <v>0.36x40片薄膜衣</v>
          </cell>
          <cell r="H4027" t="str">
            <v>盒</v>
          </cell>
          <cell r="I4027" t="str">
            <v>广西方略药业集团有限公司</v>
          </cell>
        </row>
        <row r="4028">
          <cell r="D4028">
            <v>140876</v>
          </cell>
          <cell r="E4028" t="str">
            <v>白燕窝燕盏（正典燕窝）</v>
          </cell>
          <cell r="F4028" t="str">
            <v/>
          </cell>
          <cell r="G4028" t="str">
            <v>优雅50g（礼盒装）</v>
          </cell>
          <cell r="H4028" t="str">
            <v>盒</v>
          </cell>
          <cell r="I4028" t="str">
            <v>PT.Swift Marketing Sdn.Bhd.</v>
          </cell>
        </row>
        <row r="4029">
          <cell r="D4029">
            <v>140880</v>
          </cell>
          <cell r="E4029" t="str">
            <v>白燕窝燕盏（正典燕窝）</v>
          </cell>
          <cell r="F4029" t="str">
            <v/>
          </cell>
          <cell r="G4029" t="str">
            <v>典雅70g（礼盒装）</v>
          </cell>
          <cell r="H4029" t="str">
            <v>盒</v>
          </cell>
          <cell r="I4029" t="str">
            <v>PT.Swift Marketing Sdn.Bhd.</v>
          </cell>
        </row>
        <row r="4030">
          <cell r="D4030">
            <v>744</v>
          </cell>
          <cell r="E4030" t="str">
            <v>口服五维葡萄糖(多维葡萄糖)</v>
          </cell>
          <cell r="F4030" t="str">
            <v/>
          </cell>
          <cell r="G4030" t="str">
            <v>500g</v>
          </cell>
          <cell r="H4030" t="str">
            <v>袋</v>
          </cell>
          <cell r="I4030" t="str">
            <v>重庆和平制药有限公司</v>
          </cell>
        </row>
        <row r="4031">
          <cell r="D4031">
            <v>2981</v>
          </cell>
          <cell r="E4031" t="str">
            <v>胃苏颗粒</v>
          </cell>
          <cell r="F4031" t="str">
            <v/>
          </cell>
          <cell r="G4031" t="str">
            <v>15gx3袋</v>
          </cell>
          <cell r="H4031" t="str">
            <v>盒</v>
          </cell>
          <cell r="I4031" t="str">
            <v>扬子江药业集团江苏制药股份有限公司</v>
          </cell>
        </row>
        <row r="4032">
          <cell r="D4032">
            <v>12862</v>
          </cell>
          <cell r="E4032" t="str">
            <v>布洛芬混悬液(美林)</v>
          </cell>
          <cell r="F4032" t="str">
            <v/>
          </cell>
          <cell r="G4032" t="str">
            <v>30ml:0.6g</v>
          </cell>
          <cell r="H4032" t="str">
            <v>瓶</v>
          </cell>
          <cell r="I4032" t="str">
            <v>上海强生制药有限公司</v>
          </cell>
        </row>
        <row r="4033">
          <cell r="D4033">
            <v>13326</v>
          </cell>
          <cell r="E4033" t="str">
            <v>奥美拉唑镁肠溶片(洛赛克)</v>
          </cell>
          <cell r="F4033" t="str">
            <v/>
          </cell>
          <cell r="G4033" t="str">
            <v>10mgx7片</v>
          </cell>
          <cell r="H4033" t="str">
            <v>盒</v>
          </cell>
          <cell r="I4033" t="str">
            <v>阿斯利康制药有限公司</v>
          </cell>
        </row>
        <row r="4034">
          <cell r="D4034">
            <v>15307</v>
          </cell>
          <cell r="E4034" t="str">
            <v>尼莫地平片(尼膜同)</v>
          </cell>
          <cell r="F4034" t="str">
            <v/>
          </cell>
          <cell r="G4034" t="str">
            <v>30mgx20片</v>
          </cell>
          <cell r="H4034" t="str">
            <v>盒</v>
          </cell>
          <cell r="I4034" t="str">
            <v>拜耳医药保健有限公司</v>
          </cell>
        </row>
        <row r="4035">
          <cell r="D4035">
            <v>17313</v>
          </cell>
          <cell r="E4035" t="str">
            <v>布地奈德鼻喷雾剂(雷诺考特)</v>
          </cell>
          <cell r="F4035" t="str">
            <v/>
          </cell>
          <cell r="G4035" t="str">
            <v>64ug/喷:120喷</v>
          </cell>
          <cell r="H4035" t="str">
            <v>盒</v>
          </cell>
          <cell r="I4035" t="str">
            <v>上海强生制药有限公司</v>
          </cell>
        </row>
        <row r="4036">
          <cell r="D4036">
            <v>18244</v>
          </cell>
          <cell r="E4036" t="str">
            <v>复方鳖甲软肝片</v>
          </cell>
          <cell r="F4036" t="str">
            <v/>
          </cell>
          <cell r="G4036" t="str">
            <v>0.5gx48片</v>
          </cell>
          <cell r="H4036" t="str">
            <v>盒</v>
          </cell>
          <cell r="I4036" t="str">
            <v>内蒙古福瑞中蒙药科技股份有限公司</v>
          </cell>
        </row>
        <row r="4037">
          <cell r="D4037">
            <v>31356</v>
          </cell>
          <cell r="E4037" t="str">
            <v>苯磺酸左氨氯地平片</v>
          </cell>
          <cell r="F4037" t="str">
            <v/>
          </cell>
          <cell r="G4037" t="str">
            <v>2.5mgx7片x2板</v>
          </cell>
          <cell r="H4037" t="str">
            <v>盒</v>
          </cell>
          <cell r="I4037" t="str">
            <v>施慧达药业集团有限公司（原吉林省天风制药）</v>
          </cell>
        </row>
        <row r="4038">
          <cell r="D4038">
            <v>32529</v>
          </cell>
          <cell r="E4038" t="str">
            <v>盐酸特比萘芬片(兰美抒)</v>
          </cell>
          <cell r="F4038" t="str">
            <v/>
          </cell>
          <cell r="G4038" t="str">
            <v>250mgx7片</v>
          </cell>
          <cell r="H4038" t="str">
            <v>盒</v>
          </cell>
          <cell r="I4038" t="str">
            <v>北京诺华制药有限公司</v>
          </cell>
        </row>
        <row r="4039">
          <cell r="D4039">
            <v>53807</v>
          </cell>
          <cell r="E4039" t="str">
            <v>卡左双多巴缓释片</v>
          </cell>
          <cell r="F4039" t="str">
            <v>息宁</v>
          </cell>
          <cell r="G4039" t="str">
            <v>50mg/200mgx30片</v>
          </cell>
          <cell r="H4039" t="str">
            <v>盒</v>
          </cell>
          <cell r="I4039" t="str">
            <v>杭州默沙东制药有限公司</v>
          </cell>
        </row>
        <row r="4040">
          <cell r="D4040">
            <v>56125</v>
          </cell>
          <cell r="E4040" t="str">
            <v>精蛋白生物合成人胰岛素注射液</v>
          </cell>
          <cell r="F4040" t="str">
            <v>诺和灵 N</v>
          </cell>
          <cell r="G4040" t="str">
            <v>400IU/10ml/支</v>
          </cell>
          <cell r="H4040" t="str">
            <v>支</v>
          </cell>
          <cell r="I4040" t="str">
            <v>诺和诺德(中国)制药有限公司</v>
          </cell>
        </row>
        <row r="4041">
          <cell r="D4041">
            <v>63469</v>
          </cell>
          <cell r="E4041" t="str">
            <v>丙戊酸钠缓释片(典泰)</v>
          </cell>
          <cell r="F4041" t="str">
            <v/>
          </cell>
          <cell r="G4041" t="str">
            <v>0.2gx30片</v>
          </cell>
          <cell r="H4041" t="str">
            <v>盒</v>
          </cell>
          <cell r="I4041" t="str">
            <v>江苏恒瑞医药股份有限公司</v>
          </cell>
        </row>
        <row r="4042">
          <cell r="D4042">
            <v>67787</v>
          </cell>
          <cell r="E4042" t="str">
            <v>舒适达抗敏感牙膏(多效护理)</v>
          </cell>
          <cell r="F4042" t="str">
            <v/>
          </cell>
          <cell r="G4042" t="str">
            <v>120g</v>
          </cell>
          <cell r="H4042" t="str">
            <v>支</v>
          </cell>
          <cell r="I4042" t="str">
            <v>苏州克劳丽化妆品有限公司</v>
          </cell>
        </row>
        <row r="4043">
          <cell r="D4043">
            <v>67963</v>
          </cell>
          <cell r="E4043" t="str">
            <v>利培酮口服液</v>
          </cell>
          <cell r="F4043" t="str">
            <v>维思通</v>
          </cell>
          <cell r="G4043" t="str">
            <v>30ml:30mg</v>
          </cell>
          <cell r="H4043" t="str">
            <v>支</v>
          </cell>
          <cell r="I4043" t="str">
            <v>西安杨森制药有限公司</v>
          </cell>
        </row>
        <row r="4044">
          <cell r="D4044">
            <v>99525</v>
          </cell>
          <cell r="E4044" t="str">
            <v>舒肝解郁胶囊</v>
          </cell>
          <cell r="F4044" t="str">
            <v/>
          </cell>
          <cell r="G4044" t="str">
            <v>0.36gx28粒</v>
          </cell>
          <cell r="H4044" t="str">
            <v>盒</v>
          </cell>
          <cell r="I4044" t="str">
            <v>四川济生堂药业有限公司</v>
          </cell>
        </row>
        <row r="4045">
          <cell r="D4045">
            <v>107426</v>
          </cell>
          <cell r="E4045" t="str">
            <v>多潘立酮混悬液(吗丁啉)</v>
          </cell>
          <cell r="F4045" t="str">
            <v/>
          </cell>
          <cell r="G4045" t="str">
            <v>1ml:1mgx100ml(儿童装)</v>
          </cell>
          <cell r="H4045" t="str">
            <v>瓶</v>
          </cell>
          <cell r="I4045" t="str">
            <v>西安杨森制药有限公司</v>
          </cell>
        </row>
        <row r="4046">
          <cell r="D4046">
            <v>141266</v>
          </cell>
          <cell r="E4046" t="str">
            <v>盐酸坦洛新缓释胶囊</v>
          </cell>
          <cell r="F4046" t="str">
            <v/>
          </cell>
          <cell r="G4046" t="str">
            <v>0.2mgx10粒</v>
          </cell>
          <cell r="H4046" t="str">
            <v>盒</v>
          </cell>
          <cell r="I4046" t="str">
            <v>江苏恒瑞医药股份有限公司</v>
          </cell>
        </row>
        <row r="4047">
          <cell r="D4047">
            <v>141815</v>
          </cell>
          <cell r="E4047" t="str">
            <v>湿润烧伤膏</v>
          </cell>
          <cell r="F4047" t="str">
            <v/>
          </cell>
          <cell r="G4047" t="str">
            <v>30g</v>
          </cell>
          <cell r="H4047" t="str">
            <v>支</v>
          </cell>
          <cell r="I4047" t="str">
            <v>汕头市美宝制药有限公司</v>
          </cell>
        </row>
        <row r="4048">
          <cell r="D4048">
            <v>147402</v>
          </cell>
          <cell r="E4048" t="str">
            <v>善存维生素C加E软胶囊</v>
          </cell>
          <cell r="F4048" t="str">
            <v/>
          </cell>
          <cell r="G4048" t="str">
            <v>24g(0.4gx60粒)</v>
          </cell>
          <cell r="H4048" t="str">
            <v>盒</v>
          </cell>
          <cell r="I4048" t="str">
            <v>惠氏制药有限公司</v>
          </cell>
        </row>
        <row r="4049">
          <cell r="D4049">
            <v>147445</v>
          </cell>
          <cell r="E4049" t="str">
            <v>善存天然维生素E辅酶Q10软胶囊</v>
          </cell>
          <cell r="F4049" t="str">
            <v/>
          </cell>
          <cell r="G4049" t="str">
            <v>30g(0.5gx60粒)</v>
          </cell>
          <cell r="H4049" t="str">
            <v>盒</v>
          </cell>
          <cell r="I4049" t="str">
            <v>仙乐健康科技股份有限公司</v>
          </cell>
        </row>
        <row r="4050">
          <cell r="D4050">
            <v>151919</v>
          </cell>
          <cell r="E4050" t="str">
            <v>多磺酸粘多糖乳膏（喜辽妥）</v>
          </cell>
          <cell r="F4050" t="str">
            <v/>
          </cell>
          <cell r="G4050" t="str">
            <v>40g</v>
          </cell>
          <cell r="H4050" t="str">
            <v>支</v>
          </cell>
          <cell r="I4050" t="str">
            <v>Mobilat Produktions </v>
          </cell>
        </row>
        <row r="4051">
          <cell r="D4051">
            <v>152618</v>
          </cell>
          <cell r="E4051" t="str">
            <v>卡通防水创可贴（冰雪奇缘）</v>
          </cell>
          <cell r="F4051" t="str">
            <v/>
          </cell>
          <cell r="G4051" t="str">
            <v>58mmx18.2mmx8片</v>
          </cell>
          <cell r="H4051" t="str">
            <v>盒</v>
          </cell>
          <cell r="I4051" t="str">
            <v>上海强生有限公司</v>
          </cell>
        </row>
        <row r="4052">
          <cell r="D4052">
            <v>152619</v>
          </cell>
          <cell r="E4052" t="str">
            <v>卡通防水创可贴（米奇）</v>
          </cell>
          <cell r="F4052" t="str">
            <v/>
          </cell>
          <cell r="G4052" t="str">
            <v>58mmx18.2mmx8片</v>
          </cell>
          <cell r="H4052" t="str">
            <v>盒</v>
          </cell>
          <cell r="I4052" t="str">
            <v>上海强生有限公司</v>
          </cell>
        </row>
        <row r="4053">
          <cell r="D4053">
            <v>152621</v>
          </cell>
          <cell r="E4053" t="str">
            <v>卡通防水创可贴（米妮）</v>
          </cell>
          <cell r="F4053" t="str">
            <v/>
          </cell>
          <cell r="G4053" t="str">
            <v>58mmx18.2mmx8片</v>
          </cell>
          <cell r="H4053" t="str">
            <v>盒</v>
          </cell>
          <cell r="I4053" t="str">
            <v>上海强生有限公司</v>
          </cell>
        </row>
        <row r="4054">
          <cell r="D4054">
            <v>153342</v>
          </cell>
          <cell r="E4054" t="str">
            <v>双氯芬酸二乙胺乳胶剂</v>
          </cell>
          <cell r="F4054" t="str">
            <v/>
          </cell>
          <cell r="G4054" t="str">
            <v>50g:0.5g</v>
          </cell>
          <cell r="H4054" t="str">
            <v>盒</v>
          </cell>
          <cell r="I4054" t="str">
            <v>Novartis Consumer Health SA (诺华）</v>
          </cell>
        </row>
        <row r="4055">
          <cell r="D4055">
            <v>153799</v>
          </cell>
          <cell r="E4055" t="str">
            <v>钙尔奇牌维生素D钙软胶囊</v>
          </cell>
          <cell r="F4055" t="str">
            <v/>
          </cell>
          <cell r="G4055" t="str">
            <v>166g(1gx110粒+1gx28粒x2瓶)</v>
          </cell>
          <cell r="H4055" t="str">
            <v>盒</v>
          </cell>
          <cell r="I4055" t="str">
            <v>广东千林健康产业有限公司</v>
          </cell>
        </row>
        <row r="4056">
          <cell r="D4056">
            <v>158522</v>
          </cell>
          <cell r="E4056" t="str">
            <v>精蛋白锌重组赖脯胰岛素混合注射液（25R）</v>
          </cell>
          <cell r="F4056" t="str">
            <v/>
          </cell>
          <cell r="G4056" t="str">
            <v>3ml：300单位(笔芯)</v>
          </cell>
          <cell r="H4056" t="str">
            <v>支</v>
          </cell>
          <cell r="I4056" t="str">
            <v>甘李药业股份有限公司</v>
          </cell>
        </row>
        <row r="4057">
          <cell r="D4057">
            <v>160865</v>
          </cell>
          <cell r="E4057" t="str">
            <v>甲磺酸伊马替尼片</v>
          </cell>
          <cell r="F4057" t="str">
            <v/>
          </cell>
          <cell r="G4057" t="str">
            <v>0.1gx60片</v>
          </cell>
          <cell r="H4057" t="str">
            <v>盒</v>
          </cell>
          <cell r="I4057" t="str">
            <v>江苏豪森药业集团有限公司(原:江苏豪森药业股份有限公司)</v>
          </cell>
        </row>
        <row r="4058">
          <cell r="D4058">
            <v>162573</v>
          </cell>
          <cell r="E4058" t="str">
            <v>千林锌咀嚼片</v>
          </cell>
          <cell r="F4058" t="str">
            <v/>
          </cell>
          <cell r="G4058" t="str">
            <v>29.25g（0.65gx45片）</v>
          </cell>
          <cell r="H4058" t="str">
            <v>盒</v>
          </cell>
          <cell r="I4058" t="str">
            <v>广东千林健康产业有限公司</v>
          </cell>
        </row>
        <row r="4059">
          <cell r="D4059">
            <v>163299</v>
          </cell>
          <cell r="E4059" t="str">
            <v>乳矿物盐软糖（凝胶糖果）</v>
          </cell>
          <cell r="F4059" t="str">
            <v/>
          </cell>
          <cell r="G4059" t="str">
            <v>144g（3.0gx48粒）（酸奶味）</v>
          </cell>
          <cell r="H4059" t="str">
            <v>盒</v>
          </cell>
          <cell r="I4059" t="str">
            <v>仙乐健康科技股份有限公司</v>
          </cell>
        </row>
        <row r="4060">
          <cell r="D4060">
            <v>163859</v>
          </cell>
          <cell r="E4060" t="str">
            <v>善存银片</v>
          </cell>
          <cell r="F4060" t="str">
            <v/>
          </cell>
          <cell r="G4060" t="str">
            <v>30片x6盒</v>
          </cell>
          <cell r="H4060" t="str">
            <v>组</v>
          </cell>
          <cell r="I4060" t="str">
            <v>惠氏制药有限公司</v>
          </cell>
        </row>
        <row r="4061">
          <cell r="D4061">
            <v>165120</v>
          </cell>
          <cell r="E4061" t="str">
            <v>善存维生素C咀嚼片(香橙口味)</v>
          </cell>
          <cell r="F4061" t="str">
            <v/>
          </cell>
          <cell r="G4061" t="str">
            <v>120g(1gx90片+1gx15片+1gx15片)</v>
          </cell>
          <cell r="H4061" t="str">
            <v>盒</v>
          </cell>
          <cell r="I4061" t="str">
            <v>惠氏制药有限公司</v>
          </cell>
        </row>
        <row r="4062">
          <cell r="D4062">
            <v>165184</v>
          </cell>
          <cell r="E4062" t="str">
            <v>维生素AD软胶囊</v>
          </cell>
          <cell r="F4062" t="str">
            <v/>
          </cell>
          <cell r="G4062" t="str">
            <v>27g(300mgx90粒)(1-6岁)</v>
          </cell>
          <cell r="H4062" t="str">
            <v>盒</v>
          </cell>
          <cell r="I4062" t="str">
            <v>仙乐健康科技股份有限公司</v>
          </cell>
        </row>
        <row r="4063">
          <cell r="D4063">
            <v>168013</v>
          </cell>
          <cell r="E4063" t="str">
            <v>沙格列汀二甲双胍缓释片（Ⅲ）</v>
          </cell>
          <cell r="F4063" t="str">
            <v/>
          </cell>
          <cell r="G4063" t="str">
            <v>14片(2.5mg:1000mg）</v>
          </cell>
          <cell r="H4063" t="str">
            <v>盒</v>
          </cell>
          <cell r="I4063" t="str">
            <v>阿斯利康制药有限公司</v>
          </cell>
        </row>
        <row r="4064">
          <cell r="D4064">
            <v>172599</v>
          </cell>
          <cell r="E4064" t="str">
            <v>替格瑞洛片</v>
          </cell>
          <cell r="F4064" t="str">
            <v/>
          </cell>
          <cell r="G4064" t="str">
            <v>60mgx14片</v>
          </cell>
          <cell r="H4064" t="str">
            <v>盒</v>
          </cell>
          <cell r="I4064" t="str">
            <v>瑞典AstraZeneca AB s-15185,sodertalje</v>
          </cell>
        </row>
        <row r="4065">
          <cell r="D4065">
            <v>179382</v>
          </cell>
          <cell r="E4065" t="str">
            <v>消炎利胆分散片</v>
          </cell>
          <cell r="F4065" t="str">
            <v/>
          </cell>
          <cell r="G4065" t="str">
            <v>0.5g×24s</v>
          </cell>
          <cell r="H4065" t="str">
            <v>盒</v>
          </cell>
          <cell r="I4065" t="str">
            <v>广东罗浮山国药股份有限公司</v>
          </cell>
        </row>
        <row r="4066">
          <cell r="D4066">
            <v>181480</v>
          </cell>
          <cell r="E4066" t="str">
            <v>盐酸雷洛昔芬片</v>
          </cell>
          <cell r="F4066" t="str">
            <v>贝邦</v>
          </cell>
          <cell r="G4066" t="str">
            <v>60mgx7片</v>
          </cell>
          <cell r="H4066" t="str">
            <v>盒</v>
          </cell>
          <cell r="I4066" t="str">
            <v>江苏恒瑞医药股份有限公司</v>
          </cell>
        </row>
        <row r="4067">
          <cell r="D4067">
            <v>191426</v>
          </cell>
          <cell r="E4067" t="str">
            <v>氨磺必利片</v>
          </cell>
          <cell r="F4067" t="str">
            <v>索里昂</v>
          </cell>
          <cell r="G4067" t="str">
            <v>0.2gx20片</v>
          </cell>
          <cell r="H4067" t="str">
            <v>盒</v>
          </cell>
          <cell r="I4067" t="str">
            <v>赛诺菲(杭州)制药有限公司</v>
          </cell>
        </row>
        <row r="4068">
          <cell r="D4068">
            <v>191928</v>
          </cell>
          <cell r="E4068" t="str">
            <v>氯沙坦钾片</v>
          </cell>
          <cell r="F4068" t="str">
            <v/>
          </cell>
          <cell r="G4068" t="str">
            <v>50mgx7片x4板</v>
          </cell>
          <cell r="H4068" t="str">
            <v>盒</v>
          </cell>
          <cell r="I4068" t="str">
            <v>浙江华海药业股份有限公司</v>
          </cell>
        </row>
        <row r="4069">
          <cell r="D4069">
            <v>193282</v>
          </cell>
          <cell r="E4069" t="str">
            <v>特殊医学用途电解质配方食品</v>
          </cell>
          <cell r="F4069" t="str">
            <v/>
          </cell>
          <cell r="G4069" t="str">
            <v>400ml</v>
          </cell>
          <cell r="H4069" t="str">
            <v>瓶</v>
          </cell>
          <cell r="I4069" t="str">
            <v>苏州恒瑞健康科技有限公司</v>
          </cell>
        </row>
        <row r="4070">
          <cell r="D4070">
            <v>196612</v>
          </cell>
          <cell r="E4070" t="str">
            <v>盐酸坦索罗辛缓释胶囊</v>
          </cell>
          <cell r="F4070" t="str">
            <v/>
          </cell>
          <cell r="G4070" t="str">
            <v>0.2mgx14片</v>
          </cell>
          <cell r="H4070" t="str">
            <v>盒</v>
          </cell>
          <cell r="I4070" t="str">
            <v>江苏恒瑞医药股份有限公司</v>
          </cell>
        </row>
        <row r="4071">
          <cell r="D4071">
            <v>199892</v>
          </cell>
          <cell r="E4071" t="str">
            <v>定坤丹口服液</v>
          </cell>
          <cell r="F4071" t="str">
            <v/>
          </cell>
          <cell r="G4071" t="str">
            <v>10mlx8支</v>
          </cell>
          <cell r="H4071" t="str">
            <v>盒</v>
          </cell>
          <cell r="I4071" t="str">
            <v>山西广誉远国药有限公司</v>
          </cell>
        </row>
        <row r="4072">
          <cell r="D4072">
            <v>207222</v>
          </cell>
          <cell r="E4072" t="str">
            <v>特殊医学用全营养配方粉</v>
          </cell>
          <cell r="F4072" t="str">
            <v>希瑞臻</v>
          </cell>
          <cell r="G4072" t="str">
            <v>400g</v>
          </cell>
          <cell r="H4072" t="str">
            <v>罐</v>
          </cell>
          <cell r="I4072" t="str">
            <v>苏州恒瑞健康科技有限公司</v>
          </cell>
        </row>
        <row r="4073">
          <cell r="D4073">
            <v>157630</v>
          </cell>
          <cell r="E4073" t="str">
            <v>田园蜂蜜</v>
          </cell>
          <cell r="F4073" t="str">
            <v/>
          </cell>
          <cell r="G4073" t="str">
            <v>66g</v>
          </cell>
          <cell r="H4073" t="str">
            <v>支</v>
          </cell>
          <cell r="I4073" t="str">
            <v>成都你好植物科技有限公司</v>
          </cell>
        </row>
        <row r="4074">
          <cell r="D4074">
            <v>157631</v>
          </cell>
          <cell r="E4074" t="str">
            <v>洋槐蜂蜜</v>
          </cell>
          <cell r="F4074" t="str">
            <v/>
          </cell>
          <cell r="G4074" t="str">
            <v>618g</v>
          </cell>
          <cell r="H4074" t="str">
            <v>瓶</v>
          </cell>
          <cell r="I4074" t="str">
            <v>成都你好植物科技有限公司</v>
          </cell>
        </row>
        <row r="4075">
          <cell r="D4075">
            <v>157632</v>
          </cell>
          <cell r="E4075" t="str">
            <v>野山花蜜</v>
          </cell>
          <cell r="F4075" t="str">
            <v/>
          </cell>
          <cell r="G4075" t="str">
            <v>300g</v>
          </cell>
          <cell r="H4075" t="str">
            <v>瓶</v>
          </cell>
          <cell r="I4075" t="str">
            <v>成都你好植物科技有限公司</v>
          </cell>
        </row>
        <row r="4076">
          <cell r="D4076">
            <v>143054</v>
          </cell>
          <cell r="E4076" t="str">
            <v>爱司盟深海鱼油软胶囊</v>
          </cell>
          <cell r="F4076" t="str">
            <v/>
          </cell>
          <cell r="G4076" t="str">
            <v>1300mg*200粒</v>
          </cell>
          <cell r="H4076" t="str">
            <v>瓶</v>
          </cell>
          <cell r="I4076" t="str">
            <v>珠海市横琴新区爱司盟贸易有限公司</v>
          </cell>
        </row>
        <row r="4077">
          <cell r="D4077">
            <v>143089</v>
          </cell>
          <cell r="E4077" t="str">
            <v>爱司盟大豆磷脂软胶囊</v>
          </cell>
          <cell r="F4077" t="str">
            <v/>
          </cell>
          <cell r="G4077" t="str">
            <v>1600mg*200粒</v>
          </cell>
          <cell r="H4077" t="str">
            <v>瓶</v>
          </cell>
          <cell r="I4077" t="str">
            <v>珠海市横琴新区爱司盟贸易有限公司</v>
          </cell>
        </row>
        <row r="4078">
          <cell r="D4078">
            <v>163980</v>
          </cell>
          <cell r="E4078" t="str">
            <v>爱司盟综酶纤维辅食营养补充品</v>
          </cell>
          <cell r="F4078" t="str">
            <v/>
          </cell>
          <cell r="G4078" t="str">
            <v>81g（1350mgx60片）</v>
          </cell>
          <cell r="H4078" t="str">
            <v>瓶</v>
          </cell>
          <cell r="I4078" t="str">
            <v/>
          </cell>
        </row>
        <row r="4079">
          <cell r="D4079">
            <v>163981</v>
          </cell>
          <cell r="E4079" t="str">
            <v>爱司盟叶黄素酯复合辅食营养补充品</v>
          </cell>
          <cell r="F4079" t="str">
            <v/>
          </cell>
          <cell r="G4079" t="str">
            <v>81g（1350mgx60片）</v>
          </cell>
          <cell r="H4079" t="str">
            <v>瓶</v>
          </cell>
          <cell r="I4079" t="str">
            <v/>
          </cell>
        </row>
        <row r="4080">
          <cell r="D4080">
            <v>163982</v>
          </cell>
          <cell r="E4080" t="str">
            <v>爱司盟蔓越莓复合辅食营养补充品</v>
          </cell>
          <cell r="F4080" t="str">
            <v/>
          </cell>
          <cell r="G4080" t="str">
            <v>40.8g（680mgx60片）</v>
          </cell>
          <cell r="H4080" t="str">
            <v>瓶</v>
          </cell>
          <cell r="I4080" t="str">
            <v/>
          </cell>
        </row>
        <row r="4081">
          <cell r="D4081">
            <v>163983</v>
          </cell>
          <cell r="E4081" t="str">
            <v>爱司盟DHA藻油</v>
          </cell>
          <cell r="F4081" t="str">
            <v/>
          </cell>
          <cell r="G4081" t="str">
            <v>28.8g（480mgx60粒）</v>
          </cell>
          <cell r="H4081" t="str">
            <v>瓶</v>
          </cell>
          <cell r="I4081" t="str">
            <v/>
          </cell>
        </row>
        <row r="4082">
          <cell r="D4082">
            <v>52</v>
          </cell>
          <cell r="E4082" t="str">
            <v>生命一号</v>
          </cell>
          <cell r="F4082" t="str">
            <v/>
          </cell>
          <cell r="G4082" t="str">
            <v>10mlx10支+40粒x1瓶</v>
          </cell>
          <cell r="H4082" t="str">
            <v>盒</v>
          </cell>
          <cell r="I4082" t="str">
            <v>广东十八宝医药保健品有限公司</v>
          </cell>
        </row>
        <row r="4083">
          <cell r="D4083">
            <v>61</v>
          </cell>
          <cell r="E4083" t="str">
            <v>六合维生素丸(多种维生素糖丸)</v>
          </cell>
          <cell r="F4083" t="str">
            <v/>
          </cell>
          <cell r="G4083" t="str">
            <v>100丸</v>
          </cell>
          <cell r="H4083" t="str">
            <v>瓶</v>
          </cell>
          <cell r="I4083" t="str">
            <v>国药控股星鲨制药(厦门)有限公司(原:厦门星鲨制药)</v>
          </cell>
        </row>
        <row r="4084">
          <cell r="D4084">
            <v>69</v>
          </cell>
          <cell r="E4084" t="str">
            <v>盐酸雷尼替丁胶囊</v>
          </cell>
          <cell r="F4084" t="str">
            <v/>
          </cell>
          <cell r="G4084" t="str">
            <v>0.15gx30粒</v>
          </cell>
          <cell r="H4084" t="str">
            <v>瓶</v>
          </cell>
          <cell r="I4084" t="str">
            <v>重庆科瑞制药(集团)有限公司</v>
          </cell>
        </row>
        <row r="4085">
          <cell r="D4085">
            <v>87</v>
          </cell>
          <cell r="E4085" t="str">
            <v>头孢氨苄胶囊</v>
          </cell>
          <cell r="F4085" t="str">
            <v/>
          </cell>
          <cell r="G4085" t="str">
            <v>0.125gx10粒</v>
          </cell>
          <cell r="H4085" t="str">
            <v>板</v>
          </cell>
          <cell r="I4085" t="str">
            <v>重庆科瑞制药(集团)有限公司</v>
          </cell>
        </row>
        <row r="4086">
          <cell r="D4086">
            <v>119</v>
          </cell>
          <cell r="E4086" t="str">
            <v>双歧杆菌活菌胶囊(丽珠肠乐)</v>
          </cell>
          <cell r="F4086" t="str">
            <v/>
          </cell>
          <cell r="G4086" t="str">
            <v>0.35gx10粒</v>
          </cell>
          <cell r="H4086" t="str">
            <v>盒</v>
          </cell>
          <cell r="I4086" t="str">
            <v>丽珠集团丽珠制药厂</v>
          </cell>
        </row>
        <row r="4087">
          <cell r="D4087">
            <v>220</v>
          </cell>
          <cell r="E4087" t="str">
            <v>葡萄糖酸钙含片</v>
          </cell>
          <cell r="F4087" t="str">
            <v/>
          </cell>
          <cell r="G4087" t="str">
            <v>0.15gx100片</v>
          </cell>
          <cell r="H4087" t="str">
            <v>瓶</v>
          </cell>
          <cell r="I4087" t="str">
            <v>重庆和平制药有限公司</v>
          </cell>
        </row>
        <row r="4088">
          <cell r="D4088">
            <v>252</v>
          </cell>
          <cell r="E4088" t="str">
            <v>卡托普利片</v>
          </cell>
          <cell r="F4088" t="str">
            <v/>
          </cell>
          <cell r="G4088" t="str">
            <v>25mgx100片</v>
          </cell>
          <cell r="H4088" t="str">
            <v>瓶</v>
          </cell>
          <cell r="I4088" t="str">
            <v>重庆科瑞制药(集团)有限公司</v>
          </cell>
        </row>
        <row r="4089">
          <cell r="D4089">
            <v>283</v>
          </cell>
          <cell r="E4089" t="str">
            <v>维生素B6片</v>
          </cell>
          <cell r="F4089" t="str">
            <v/>
          </cell>
          <cell r="G4089" t="str">
            <v>10mgx1000片</v>
          </cell>
          <cell r="H4089" t="str">
            <v>瓶</v>
          </cell>
          <cell r="I4089" t="str">
            <v>西南药业股份有限公司</v>
          </cell>
        </row>
        <row r="4090">
          <cell r="D4090">
            <v>293</v>
          </cell>
          <cell r="E4090" t="str">
            <v>马来酸氯苯那敏片(扑尔敏)</v>
          </cell>
          <cell r="F4090" t="str">
            <v/>
          </cell>
          <cell r="G4090" t="str">
            <v>4mgx1000片</v>
          </cell>
          <cell r="H4090" t="str">
            <v>瓶</v>
          </cell>
          <cell r="I4090" t="str">
            <v>西南药业股份有限公司</v>
          </cell>
        </row>
        <row r="4091">
          <cell r="D4091">
            <v>314</v>
          </cell>
          <cell r="E4091" t="str">
            <v>法莫替丁片</v>
          </cell>
          <cell r="F4091" t="str">
            <v/>
          </cell>
          <cell r="G4091" t="str">
            <v>20mgx24片</v>
          </cell>
          <cell r="H4091" t="str">
            <v>盒</v>
          </cell>
          <cell r="I4091" t="str">
            <v>重庆青阳药业有限公司</v>
          </cell>
        </row>
        <row r="4092">
          <cell r="D4092">
            <v>320</v>
          </cell>
          <cell r="E4092" t="str">
            <v>肌苷片</v>
          </cell>
          <cell r="F4092" t="str">
            <v/>
          </cell>
          <cell r="G4092" t="str">
            <v>0.2gx100片</v>
          </cell>
          <cell r="H4092" t="str">
            <v>瓶</v>
          </cell>
          <cell r="I4092" t="str">
            <v>重庆科瑞制药(集团)有限公司</v>
          </cell>
        </row>
        <row r="4093">
          <cell r="D4093">
            <v>321</v>
          </cell>
          <cell r="E4093" t="str">
            <v>异烟肼片</v>
          </cell>
          <cell r="F4093" t="str">
            <v/>
          </cell>
          <cell r="G4093" t="str">
            <v>100mgx100片</v>
          </cell>
          <cell r="H4093" t="str">
            <v>瓶</v>
          </cell>
          <cell r="I4093" t="str">
            <v>西南药业股份有限公司</v>
          </cell>
        </row>
        <row r="4094">
          <cell r="D4094">
            <v>353</v>
          </cell>
          <cell r="E4094" t="str">
            <v>维生素B2片</v>
          </cell>
          <cell r="F4094" t="str">
            <v/>
          </cell>
          <cell r="G4094" t="str">
            <v>5mgx1000片</v>
          </cell>
          <cell r="H4094" t="str">
            <v>瓶</v>
          </cell>
          <cell r="I4094" t="str">
            <v>西南药业股份有限公司</v>
          </cell>
        </row>
        <row r="4095">
          <cell r="D4095">
            <v>354</v>
          </cell>
          <cell r="E4095" t="str">
            <v>维生素B1片</v>
          </cell>
          <cell r="F4095" t="str">
            <v/>
          </cell>
          <cell r="G4095" t="str">
            <v>10mgx1000片</v>
          </cell>
          <cell r="H4095" t="str">
            <v>瓶</v>
          </cell>
          <cell r="I4095" t="str">
            <v>西南药业股份有限公司</v>
          </cell>
        </row>
        <row r="4096">
          <cell r="D4096">
            <v>355</v>
          </cell>
          <cell r="E4096" t="str">
            <v>安乃近片</v>
          </cell>
          <cell r="F4096" t="str">
            <v/>
          </cell>
          <cell r="G4096" t="str">
            <v>0.5gx500片</v>
          </cell>
          <cell r="H4096" t="str">
            <v>瓶</v>
          </cell>
          <cell r="I4096" t="str">
            <v>西南药业股份有限公司</v>
          </cell>
        </row>
        <row r="4097">
          <cell r="D4097">
            <v>399</v>
          </cell>
          <cell r="E4097" t="str">
            <v>硝苯地平片(心痛定片)</v>
          </cell>
          <cell r="F4097" t="str">
            <v/>
          </cell>
          <cell r="G4097" t="str">
            <v>10mgx100片</v>
          </cell>
          <cell r="H4097" t="str">
            <v>瓶</v>
          </cell>
          <cell r="I4097" t="str">
            <v>重庆青阳药业有限公司</v>
          </cell>
        </row>
        <row r="4098">
          <cell r="D4098">
            <v>439</v>
          </cell>
          <cell r="E4098" t="str">
            <v>维生素C片</v>
          </cell>
          <cell r="F4098" t="str">
            <v/>
          </cell>
          <cell r="G4098" t="str">
            <v>100mgx1000片</v>
          </cell>
          <cell r="H4098" t="str">
            <v>瓶</v>
          </cell>
          <cell r="I4098" t="str">
            <v>西南药业股份有限公司</v>
          </cell>
        </row>
        <row r="4099">
          <cell r="D4099">
            <v>460</v>
          </cell>
          <cell r="E4099" t="str">
            <v>维酶素片</v>
          </cell>
          <cell r="F4099" t="str">
            <v/>
          </cell>
          <cell r="G4099" t="str">
            <v>0.2gx100片</v>
          </cell>
          <cell r="H4099" t="str">
            <v>瓶</v>
          </cell>
          <cell r="I4099" t="str">
            <v>四川大冢制药有限公司(四川锡成大冢制药有限公司)</v>
          </cell>
        </row>
        <row r="4100">
          <cell r="D4100">
            <v>489</v>
          </cell>
          <cell r="E4100" t="str">
            <v>酮洛芬肠溶胶囊(优布芬肠溶胶囊)</v>
          </cell>
          <cell r="F4100" t="str">
            <v/>
          </cell>
          <cell r="G4100" t="str">
            <v>50mgx20粒</v>
          </cell>
          <cell r="H4100" t="str">
            <v>瓶</v>
          </cell>
          <cell r="I4100" t="str">
            <v>重庆青阳药业有限公司</v>
          </cell>
        </row>
        <row r="4101">
          <cell r="D4101">
            <v>491</v>
          </cell>
          <cell r="E4101" t="str">
            <v>甲硝唑片</v>
          </cell>
          <cell r="F4101" t="str">
            <v/>
          </cell>
          <cell r="G4101" t="str">
            <v>0.2gx21片</v>
          </cell>
          <cell r="H4101" t="str">
            <v>板</v>
          </cell>
          <cell r="I4101" t="str">
            <v>华中药业股份有限公司</v>
          </cell>
        </row>
        <row r="4102">
          <cell r="D4102">
            <v>519</v>
          </cell>
          <cell r="E4102" t="str">
            <v>小儿善存片</v>
          </cell>
          <cell r="F4102" t="str">
            <v/>
          </cell>
          <cell r="G4102" t="str">
            <v>30片</v>
          </cell>
          <cell r="H4102" t="str">
            <v>瓶</v>
          </cell>
          <cell r="I4102" t="str">
            <v>惠氏制药有限公司</v>
          </cell>
        </row>
        <row r="4103">
          <cell r="D4103">
            <v>584</v>
          </cell>
          <cell r="E4103" t="str">
            <v>葡醛内酯片(肝泰乐片)</v>
          </cell>
          <cell r="F4103" t="str">
            <v/>
          </cell>
          <cell r="G4103" t="str">
            <v>50mgx100片</v>
          </cell>
          <cell r="H4103" t="str">
            <v>瓶</v>
          </cell>
          <cell r="I4103" t="str">
            <v>西安利君制药有限责任公司(西安利君制药股份有限公司</v>
          </cell>
        </row>
        <row r="4104">
          <cell r="D4104">
            <v>623</v>
          </cell>
          <cell r="E4104" t="str">
            <v>氨酚伪麻美芬片/氨麻美敏片Ⅱ(日夜百服咛)</v>
          </cell>
          <cell r="F4104" t="str">
            <v/>
          </cell>
          <cell r="G4104" t="str">
            <v>12片</v>
          </cell>
          <cell r="H4104" t="str">
            <v>盒</v>
          </cell>
          <cell r="I4104" t="str">
            <v>中美上海施贵宝制药有限公司</v>
          </cell>
        </row>
        <row r="4105">
          <cell r="D4105">
            <v>646</v>
          </cell>
          <cell r="E4105" t="str">
            <v>替硝唑片</v>
          </cell>
          <cell r="F4105" t="str">
            <v/>
          </cell>
          <cell r="G4105" t="str">
            <v>0.5gx8片</v>
          </cell>
          <cell r="H4105" t="str">
            <v>盒</v>
          </cell>
          <cell r="I4105" t="str">
            <v>东北制药集团公司沈阳第一制药厂</v>
          </cell>
        </row>
        <row r="4106">
          <cell r="D4106">
            <v>834</v>
          </cell>
          <cell r="E4106" t="str">
            <v>复方枸橼酸铁铵(补血糖浆)</v>
          </cell>
          <cell r="F4106" t="str">
            <v/>
          </cell>
          <cell r="G4106" t="str">
            <v>500ml</v>
          </cell>
          <cell r="H4106" t="str">
            <v>瓶</v>
          </cell>
          <cell r="I4106" t="str">
            <v>重庆和平制药有限公司</v>
          </cell>
        </row>
        <row r="4107">
          <cell r="D4107">
            <v>860</v>
          </cell>
          <cell r="E4107" t="str">
            <v>盐酸萘甲唑林滴鼻液(鼻眼净)</v>
          </cell>
          <cell r="F4107" t="str">
            <v/>
          </cell>
          <cell r="G4107" t="str">
            <v>10ml:10mg</v>
          </cell>
          <cell r="H4107" t="str">
            <v>支</v>
          </cell>
          <cell r="I4107" t="str">
            <v>四川泰华堂制药有限公司</v>
          </cell>
        </row>
        <row r="4108">
          <cell r="D4108">
            <v>941</v>
          </cell>
          <cell r="E4108" t="str">
            <v>盐酸萘甲唑啉滴鼻液</v>
          </cell>
          <cell r="F4108" t="str">
            <v/>
          </cell>
          <cell r="G4108" t="str">
            <v>10ml</v>
          </cell>
          <cell r="H4108" t="str">
            <v>支</v>
          </cell>
          <cell r="I4108" t="str">
            <v>武汉五景药业有限公司</v>
          </cell>
        </row>
        <row r="4109">
          <cell r="D4109">
            <v>944</v>
          </cell>
          <cell r="E4109" t="str">
            <v>盐酸金霉素眼膏</v>
          </cell>
          <cell r="F4109" t="str">
            <v/>
          </cell>
          <cell r="G4109" t="str">
            <v>0.5%:2g</v>
          </cell>
          <cell r="H4109" t="str">
            <v>支</v>
          </cell>
          <cell r="I4109" t="str">
            <v>国药集团三益药业（芜湖）有限公司（原芜湖三益信成）</v>
          </cell>
        </row>
        <row r="4110">
          <cell r="D4110">
            <v>1050</v>
          </cell>
          <cell r="E4110" t="str">
            <v>硫酸庆大霉素注射液</v>
          </cell>
          <cell r="F4110" t="str">
            <v/>
          </cell>
          <cell r="G4110" t="str">
            <v>2ml(8万单位)x10支</v>
          </cell>
          <cell r="H4110" t="str">
            <v>盒</v>
          </cell>
          <cell r="I4110" t="str">
            <v>西南药业股份有限公司</v>
          </cell>
        </row>
        <row r="4111">
          <cell r="D4111">
            <v>1217</v>
          </cell>
          <cell r="E4111" t="str">
            <v>天王补心丸</v>
          </cell>
          <cell r="F4111" t="str">
            <v/>
          </cell>
          <cell r="G4111" t="str">
            <v>60g</v>
          </cell>
          <cell r="H4111" t="str">
            <v>瓶</v>
          </cell>
          <cell r="I4111" t="str">
            <v>太极集团重庆桐君阁药厂有限公司</v>
          </cell>
        </row>
        <row r="4112">
          <cell r="D4112">
            <v>1220</v>
          </cell>
          <cell r="E4112" t="str">
            <v>六味地黄丸</v>
          </cell>
          <cell r="F4112" t="str">
            <v/>
          </cell>
          <cell r="G4112" t="str">
            <v>60g</v>
          </cell>
          <cell r="H4112" t="str">
            <v>瓶</v>
          </cell>
          <cell r="I4112" t="str">
            <v>太极集团重庆桐君阁药厂有限公司</v>
          </cell>
        </row>
        <row r="4113">
          <cell r="D4113">
            <v>1261</v>
          </cell>
          <cell r="E4113" t="str">
            <v>九味羌活丸</v>
          </cell>
          <cell r="F4113" t="str">
            <v/>
          </cell>
          <cell r="G4113" t="str">
            <v>9gx10袋(浓缩丸)</v>
          </cell>
          <cell r="H4113" t="str">
            <v>盒</v>
          </cell>
          <cell r="I4113" t="str">
            <v>太极集团重庆中药二厂</v>
          </cell>
        </row>
        <row r="4114">
          <cell r="D4114">
            <v>1262</v>
          </cell>
          <cell r="E4114" t="str">
            <v>黄连上清丸</v>
          </cell>
          <cell r="F4114" t="str">
            <v/>
          </cell>
          <cell r="G4114" t="str">
            <v>6gx10袋(浓缩丸)</v>
          </cell>
          <cell r="H4114" t="str">
            <v>盒</v>
          </cell>
          <cell r="I4114" t="str">
            <v>太极集团重庆中药二厂</v>
          </cell>
        </row>
        <row r="4115">
          <cell r="D4115">
            <v>1286</v>
          </cell>
          <cell r="E4115" t="str">
            <v>壮骨关节丸</v>
          </cell>
          <cell r="F4115" t="str">
            <v/>
          </cell>
          <cell r="G4115" t="str">
            <v>60g</v>
          </cell>
          <cell r="H4115" t="str">
            <v>瓶</v>
          </cell>
          <cell r="I4115" t="str">
            <v>三九医药股份有限公司</v>
          </cell>
        </row>
        <row r="4116">
          <cell r="D4116">
            <v>1291</v>
          </cell>
          <cell r="E4116" t="str">
            <v>宫血宁胶囊</v>
          </cell>
          <cell r="F4116" t="str">
            <v/>
          </cell>
          <cell r="G4116" t="str">
            <v>0.13gx18粒</v>
          </cell>
          <cell r="H4116" t="str">
            <v>盒</v>
          </cell>
          <cell r="I4116" t="str">
            <v>云南白药集团股份有限公司</v>
          </cell>
        </row>
        <row r="4117">
          <cell r="D4117">
            <v>1305</v>
          </cell>
          <cell r="E4117" t="str">
            <v>参苏丸</v>
          </cell>
          <cell r="F4117" t="str">
            <v/>
          </cell>
          <cell r="G4117" t="str">
            <v>6gx9袋</v>
          </cell>
          <cell r="H4117" t="str">
            <v>盒</v>
          </cell>
          <cell r="I4117" t="str">
            <v>太极集团四川绵阳制药有限公司</v>
          </cell>
        </row>
        <row r="4118">
          <cell r="D4118">
            <v>1308</v>
          </cell>
          <cell r="E4118" t="str">
            <v>杞菊地黄丸</v>
          </cell>
          <cell r="F4118" t="str">
            <v/>
          </cell>
          <cell r="G4118" t="str">
            <v>60g</v>
          </cell>
          <cell r="H4118" t="str">
            <v>瓶</v>
          </cell>
          <cell r="I4118" t="str">
            <v>太极集团四川绵阳制药有限公司</v>
          </cell>
        </row>
        <row r="4119">
          <cell r="D4119">
            <v>1320</v>
          </cell>
          <cell r="E4119" t="str">
            <v>定坤丹</v>
          </cell>
          <cell r="F4119" t="str">
            <v/>
          </cell>
          <cell r="G4119" t="str">
            <v>10.8gx6丸</v>
          </cell>
          <cell r="H4119" t="str">
            <v>盒</v>
          </cell>
          <cell r="I4119" t="str">
            <v>山西广誉远国药有限公司</v>
          </cell>
        </row>
        <row r="4120">
          <cell r="D4120">
            <v>1425</v>
          </cell>
          <cell r="E4120" t="str">
            <v>沉香化气丸</v>
          </cell>
          <cell r="F4120" t="str">
            <v/>
          </cell>
          <cell r="G4120" t="str">
            <v>18gx20袋</v>
          </cell>
          <cell r="H4120" t="str">
            <v>袋</v>
          </cell>
          <cell r="I4120" t="str">
            <v>成都地奥集团天府药业股份有限公司</v>
          </cell>
        </row>
        <row r="4121">
          <cell r="D4121">
            <v>1461</v>
          </cell>
          <cell r="E4121" t="str">
            <v>糖尿乐胶囊</v>
          </cell>
          <cell r="F4121" t="str">
            <v/>
          </cell>
          <cell r="G4121" t="str">
            <v>0.3gx50粒</v>
          </cell>
          <cell r="H4121" t="str">
            <v>瓶</v>
          </cell>
          <cell r="I4121" t="str">
            <v>吉林省东丰药业股份有限公司</v>
          </cell>
        </row>
        <row r="4122">
          <cell r="D4122">
            <v>1463</v>
          </cell>
          <cell r="E4122" t="str">
            <v>万氏牛黄清心片</v>
          </cell>
          <cell r="F4122" t="str">
            <v/>
          </cell>
          <cell r="G4122" t="str">
            <v>20片</v>
          </cell>
          <cell r="H4122" t="str">
            <v>瓶</v>
          </cell>
          <cell r="I4122" t="str">
            <v>太极集团重庆桐君阁药厂有限公司</v>
          </cell>
        </row>
        <row r="4123">
          <cell r="D4123">
            <v>1465</v>
          </cell>
          <cell r="E4123" t="str">
            <v>川芎茶调片</v>
          </cell>
          <cell r="F4123" t="str">
            <v/>
          </cell>
          <cell r="G4123" t="str">
            <v>50片</v>
          </cell>
          <cell r="H4123" t="str">
            <v>瓶</v>
          </cell>
          <cell r="I4123" t="str">
            <v>太极集团重庆桐君阁药厂有限公司</v>
          </cell>
        </row>
        <row r="4124">
          <cell r="D4124">
            <v>1481</v>
          </cell>
          <cell r="E4124" t="str">
            <v>西瓜霜润喉片</v>
          </cell>
          <cell r="F4124" t="str">
            <v/>
          </cell>
          <cell r="G4124" t="str">
            <v>12片x4板</v>
          </cell>
          <cell r="H4124" t="str">
            <v>盒</v>
          </cell>
          <cell r="I4124" t="str">
            <v>桂林三金药业股份有限公司</v>
          </cell>
        </row>
        <row r="4125">
          <cell r="D4125">
            <v>1482</v>
          </cell>
          <cell r="E4125" t="str">
            <v>金鸡片</v>
          </cell>
          <cell r="F4125" t="str">
            <v/>
          </cell>
          <cell r="G4125" t="str">
            <v>100片</v>
          </cell>
          <cell r="H4125" t="str">
            <v>瓶</v>
          </cell>
          <cell r="I4125" t="str">
            <v>广东沙溪制药有限公司（原：广东益和堂制药有限公司）</v>
          </cell>
        </row>
        <row r="4126">
          <cell r="D4126">
            <v>1629</v>
          </cell>
          <cell r="E4126" t="str">
            <v>小儿宝泰康颗粒</v>
          </cell>
          <cell r="F4126" t="str">
            <v/>
          </cell>
          <cell r="G4126" t="str">
            <v>4gx12袋</v>
          </cell>
          <cell r="H4126" t="str">
            <v>盒</v>
          </cell>
          <cell r="I4126" t="str">
            <v>健民集团叶开泰国药(随州)有限公司(原武汉健民集团随州药业)</v>
          </cell>
        </row>
        <row r="4127">
          <cell r="D4127">
            <v>1650</v>
          </cell>
          <cell r="E4127" t="str">
            <v>痛经宝颗粒</v>
          </cell>
          <cell r="F4127" t="str">
            <v/>
          </cell>
          <cell r="G4127" t="str">
            <v>10gx10袋</v>
          </cell>
          <cell r="H4127" t="str">
            <v>盒</v>
          </cell>
          <cell r="I4127" t="str">
            <v>仲景宛西制药股份有限公司（原河南省宛西制药股份有限公司）</v>
          </cell>
        </row>
        <row r="4128">
          <cell r="D4128">
            <v>1691</v>
          </cell>
          <cell r="E4128" t="str">
            <v>气滞胃痛颗粒</v>
          </cell>
          <cell r="F4128" t="str">
            <v/>
          </cell>
          <cell r="G4128" t="str">
            <v>5gx9袋</v>
          </cell>
          <cell r="H4128" t="str">
            <v>盒</v>
          </cell>
          <cell r="I4128" t="str">
            <v>辽宁本溪三药有限公司(原：辽宁华源本溪三药有限公司</v>
          </cell>
        </row>
        <row r="4129">
          <cell r="D4129">
            <v>1777</v>
          </cell>
          <cell r="E4129" t="str">
            <v>双黄连口服液</v>
          </cell>
          <cell r="F4129" t="str">
            <v/>
          </cell>
          <cell r="G4129" t="str">
            <v>10mlx10支</v>
          </cell>
          <cell r="H4129" t="str">
            <v>盒</v>
          </cell>
          <cell r="I4129" t="str">
            <v>河南太龙药业股份有限公司(原：河南竹林众生)</v>
          </cell>
        </row>
        <row r="4130">
          <cell r="D4130">
            <v>1792</v>
          </cell>
          <cell r="E4130" t="str">
            <v>儿康宁糖浆</v>
          </cell>
          <cell r="F4130" t="str">
            <v/>
          </cell>
          <cell r="G4130" t="str">
            <v>150ml</v>
          </cell>
          <cell r="H4130" t="str">
            <v>瓶</v>
          </cell>
          <cell r="I4130" t="str">
            <v>太极集团重庆涪陵制药厂有限公司</v>
          </cell>
        </row>
        <row r="4131">
          <cell r="D4131">
            <v>1912</v>
          </cell>
          <cell r="E4131" t="str">
            <v>复方鲜竹沥液</v>
          </cell>
          <cell r="F4131" t="str">
            <v/>
          </cell>
          <cell r="G4131" t="str">
            <v>10mlx6支</v>
          </cell>
          <cell r="H4131" t="str">
            <v>盒</v>
          </cell>
          <cell r="I4131" t="str">
            <v>江西汇仁药业股份有限公司(原江西汇仁药业有限公司)</v>
          </cell>
        </row>
        <row r="4132">
          <cell r="D4132">
            <v>1917</v>
          </cell>
          <cell r="E4132" t="str">
            <v>川贝枇杷糖浆</v>
          </cell>
          <cell r="F4132" t="str">
            <v/>
          </cell>
          <cell r="G4132" t="str">
            <v>100ml</v>
          </cell>
          <cell r="H4132" t="str">
            <v>瓶</v>
          </cell>
          <cell r="I4132" t="str">
            <v>太极集团四川天诚制药有限公司</v>
          </cell>
        </row>
        <row r="4133">
          <cell r="D4133">
            <v>1973</v>
          </cell>
          <cell r="E4133" t="str">
            <v>伤湿止痛膏</v>
          </cell>
          <cell r="F4133" t="str">
            <v/>
          </cell>
          <cell r="G4133" t="str">
            <v>7cmx10cmx10贴</v>
          </cell>
          <cell r="H4133" t="str">
            <v>袋</v>
          </cell>
          <cell r="I4133" t="str">
            <v>河南羚锐制药股份有限公司</v>
          </cell>
        </row>
        <row r="4134">
          <cell r="D4134">
            <v>2022</v>
          </cell>
          <cell r="E4134" t="str">
            <v>别嘌醇片</v>
          </cell>
          <cell r="F4134" t="str">
            <v/>
          </cell>
          <cell r="G4134" t="str">
            <v>0.1gx100片</v>
          </cell>
          <cell r="H4134" t="str">
            <v>瓶</v>
          </cell>
          <cell r="I4134" t="str">
            <v>重庆青阳药业有限公司</v>
          </cell>
        </row>
        <row r="4135">
          <cell r="D4135">
            <v>2024</v>
          </cell>
          <cell r="E4135" t="str">
            <v>丙磺舒片</v>
          </cell>
          <cell r="F4135" t="str">
            <v/>
          </cell>
          <cell r="G4135" t="str">
            <v>0.25gx100片</v>
          </cell>
          <cell r="H4135" t="str">
            <v>瓶</v>
          </cell>
          <cell r="I4135" t="str">
            <v>上海集成药厂</v>
          </cell>
        </row>
        <row r="4136">
          <cell r="D4136">
            <v>2026</v>
          </cell>
          <cell r="E4136" t="str">
            <v>硫酸特布他林片(博利康尼)</v>
          </cell>
          <cell r="F4136" t="str">
            <v/>
          </cell>
          <cell r="G4136" t="str">
            <v>2.5mgx20片</v>
          </cell>
          <cell r="H4136" t="str">
            <v>板</v>
          </cell>
          <cell r="I4136" t="str">
            <v>阿斯利康制药有限公司</v>
          </cell>
        </row>
        <row r="4137">
          <cell r="D4137">
            <v>2095</v>
          </cell>
          <cell r="E4137" t="str">
            <v>石杉碱甲片(哈伯因)</v>
          </cell>
          <cell r="F4137" t="str">
            <v/>
          </cell>
          <cell r="G4137" t="str">
            <v>50ugx24片</v>
          </cell>
          <cell r="H4137" t="str">
            <v>盒</v>
          </cell>
          <cell r="I4137" t="str">
            <v>河南太龙药业股份有限公司(原：河南竹林众生)</v>
          </cell>
        </row>
        <row r="4138">
          <cell r="D4138">
            <v>2109</v>
          </cell>
          <cell r="E4138" t="str">
            <v>甲氧氯普胺片(胃复安片)</v>
          </cell>
          <cell r="F4138" t="str">
            <v/>
          </cell>
          <cell r="G4138" t="str">
            <v>5mgx100片</v>
          </cell>
          <cell r="H4138" t="str">
            <v>瓶</v>
          </cell>
          <cell r="I4138" t="str">
            <v>四川大冢制药有限公司(四川锡成大冢制药有限公司)</v>
          </cell>
        </row>
        <row r="4139">
          <cell r="D4139">
            <v>2119</v>
          </cell>
          <cell r="E4139" t="str">
            <v>卡托普利片(开博通片)</v>
          </cell>
          <cell r="F4139" t="str">
            <v/>
          </cell>
          <cell r="G4139" t="str">
            <v>12.5mgx20片</v>
          </cell>
          <cell r="H4139" t="str">
            <v>盒</v>
          </cell>
          <cell r="I4139" t="str">
            <v>中美上海施贵宝制药有限公司</v>
          </cell>
        </row>
        <row r="4140">
          <cell r="D4140">
            <v>2175</v>
          </cell>
          <cell r="E4140" t="str">
            <v>齐墩果酸片</v>
          </cell>
          <cell r="F4140" t="str">
            <v/>
          </cell>
          <cell r="G4140" t="str">
            <v>20mgx100片</v>
          </cell>
          <cell r="H4140" t="str">
            <v>瓶</v>
          </cell>
          <cell r="I4140" t="str">
            <v>重庆青阳药业有限公司</v>
          </cell>
        </row>
        <row r="4141">
          <cell r="D4141">
            <v>2221</v>
          </cell>
          <cell r="E4141" t="str">
            <v>维生素B1片</v>
          </cell>
          <cell r="F4141" t="str">
            <v/>
          </cell>
          <cell r="G4141" t="str">
            <v>10mgx100片</v>
          </cell>
          <cell r="H4141" t="str">
            <v>瓶</v>
          </cell>
          <cell r="I4141" t="str">
            <v>西南药业股份有限公司</v>
          </cell>
        </row>
        <row r="4142">
          <cell r="D4142">
            <v>2266</v>
          </cell>
          <cell r="E4142" t="str">
            <v>叶酸片</v>
          </cell>
          <cell r="F4142" t="str">
            <v/>
          </cell>
          <cell r="G4142" t="str">
            <v>5mgx100片</v>
          </cell>
          <cell r="H4142" t="str">
            <v>瓶</v>
          </cell>
          <cell r="I4142" t="str">
            <v>江苏亚邦爱普森药业有限公司</v>
          </cell>
        </row>
        <row r="4143">
          <cell r="D4143">
            <v>2371</v>
          </cell>
          <cell r="E4143" t="str">
            <v>脑络通胶囊</v>
          </cell>
          <cell r="F4143" t="str">
            <v/>
          </cell>
          <cell r="G4143" t="str">
            <v>0.5gx30粒</v>
          </cell>
          <cell r="H4143" t="str">
            <v>盒</v>
          </cell>
          <cell r="I4143" t="str">
            <v>广西欢宝药业有限公司</v>
          </cell>
        </row>
        <row r="4144">
          <cell r="D4144">
            <v>2560</v>
          </cell>
          <cell r="E4144" t="str">
            <v>小儿清肺化痰颗粒</v>
          </cell>
          <cell r="F4144" t="str">
            <v/>
          </cell>
          <cell r="G4144" t="str">
            <v>6gx10袋</v>
          </cell>
          <cell r="H4144" t="str">
            <v>盒</v>
          </cell>
          <cell r="I4144" t="str">
            <v>神威药业有限公司</v>
          </cell>
        </row>
        <row r="4145">
          <cell r="D4145">
            <v>2644</v>
          </cell>
          <cell r="E4145" t="str">
            <v>防芷鼻炎片</v>
          </cell>
          <cell r="F4145" t="str">
            <v/>
          </cell>
          <cell r="G4145" t="str">
            <v>30片</v>
          </cell>
          <cell r="H4145" t="str">
            <v>盒</v>
          </cell>
          <cell r="I4145" t="str">
            <v>广西天天乐药业股份有限公司</v>
          </cell>
        </row>
        <row r="4146">
          <cell r="D4146">
            <v>2720</v>
          </cell>
          <cell r="E4146" t="str">
            <v>硫软膏</v>
          </cell>
          <cell r="F4146" t="str">
            <v/>
          </cell>
          <cell r="G4146" t="str">
            <v>10%：20g</v>
          </cell>
          <cell r="H4146" t="str">
            <v>盒</v>
          </cell>
          <cell r="I4146" t="str">
            <v>四川锡成药业有限公司(原乐山中西制药有限责任公司)</v>
          </cell>
        </row>
        <row r="4147">
          <cell r="D4147">
            <v>2740</v>
          </cell>
          <cell r="E4147" t="str">
            <v>医用脱脂棉</v>
          </cell>
          <cell r="F4147" t="str">
            <v/>
          </cell>
          <cell r="G4147" t="str">
            <v>F型500g红色</v>
          </cell>
          <cell r="H4147" t="str">
            <v>包</v>
          </cell>
          <cell r="I4147" t="str">
            <v>成都市卫生材料厂</v>
          </cell>
        </row>
        <row r="4148">
          <cell r="D4148">
            <v>2765</v>
          </cell>
          <cell r="E4148" t="str">
            <v>乳酶生片</v>
          </cell>
          <cell r="F4148" t="str">
            <v/>
          </cell>
          <cell r="G4148" t="str">
            <v>0.15gx1000片</v>
          </cell>
          <cell r="H4148" t="str">
            <v>瓶</v>
          </cell>
          <cell r="I4148" t="str">
            <v>桂林南药股份有限公司</v>
          </cell>
        </row>
        <row r="4149">
          <cell r="D4149">
            <v>2982</v>
          </cell>
          <cell r="E4149" t="str">
            <v>胃苏颗粒</v>
          </cell>
          <cell r="F4149" t="str">
            <v/>
          </cell>
          <cell r="G4149" t="str">
            <v>5gx3袋(无糖型)</v>
          </cell>
          <cell r="H4149" t="str">
            <v>盒</v>
          </cell>
          <cell r="I4149" t="str">
            <v>扬子江药业集团江苏制药股份有限公司</v>
          </cell>
        </row>
        <row r="4150">
          <cell r="D4150">
            <v>2994</v>
          </cell>
          <cell r="E4150" t="str">
            <v>酒精</v>
          </cell>
          <cell r="F4150" t="str">
            <v/>
          </cell>
          <cell r="G4150" t="str">
            <v>500mlx95%</v>
          </cell>
          <cell r="H4150" t="str">
            <v>瓶</v>
          </cell>
          <cell r="I4150" t="str">
            <v>四川蓉康世圣药业有限责任公司</v>
          </cell>
        </row>
        <row r="4151">
          <cell r="D4151">
            <v>3124</v>
          </cell>
          <cell r="E4151" t="str">
            <v>四环素眼膏</v>
          </cell>
          <cell r="F4151" t="str">
            <v/>
          </cell>
          <cell r="G4151" t="str">
            <v>0.5%:2g</v>
          </cell>
          <cell r="H4151" t="str">
            <v>支</v>
          </cell>
          <cell r="I4151" t="str">
            <v>国药集团三益药业（芜湖）有限公司（原芜湖三益信成）</v>
          </cell>
        </row>
        <row r="4152">
          <cell r="D4152">
            <v>3141</v>
          </cell>
          <cell r="E4152" t="str">
            <v>消糜栓</v>
          </cell>
          <cell r="F4152" t="str">
            <v/>
          </cell>
          <cell r="G4152" t="str">
            <v>3gx5粒</v>
          </cell>
          <cell r="H4152" t="str">
            <v>盒</v>
          </cell>
          <cell r="I4152" t="str">
            <v>通药制药集团股份有限公司(原：通化通药制药)</v>
          </cell>
        </row>
        <row r="4153">
          <cell r="D4153">
            <v>3159</v>
          </cell>
          <cell r="E4153" t="str">
            <v>盐酸酚苄明片</v>
          </cell>
          <cell r="F4153" t="str">
            <v/>
          </cell>
          <cell r="G4153" t="str">
            <v>10mgx24片</v>
          </cell>
          <cell r="H4153" t="str">
            <v>盒</v>
          </cell>
          <cell r="I4153" t="str">
            <v>鞍山九天制药有限公司</v>
          </cell>
        </row>
        <row r="4154">
          <cell r="D4154">
            <v>3198</v>
          </cell>
          <cell r="E4154" t="str">
            <v>复方酮康唑软膏</v>
          </cell>
          <cell r="F4154" t="str">
            <v/>
          </cell>
          <cell r="G4154" t="str">
            <v>7g</v>
          </cell>
          <cell r="H4154" t="str">
            <v>瓶</v>
          </cell>
          <cell r="I4154" t="str">
            <v>上海宝龙药业有限公司</v>
          </cell>
        </row>
        <row r="4155">
          <cell r="D4155">
            <v>3224</v>
          </cell>
          <cell r="E4155" t="str">
            <v>金喉健喷雾剂</v>
          </cell>
          <cell r="F4155" t="str">
            <v/>
          </cell>
          <cell r="G4155" t="str">
            <v>10ml</v>
          </cell>
          <cell r="H4155" t="str">
            <v>支</v>
          </cell>
          <cell r="I4155" t="str">
            <v>贵州宏宇药业有限公司</v>
          </cell>
        </row>
        <row r="4156">
          <cell r="D4156">
            <v>3268</v>
          </cell>
          <cell r="E4156" t="str">
            <v>盐酸羟甲唑啉喷雾剂(达芬霖)</v>
          </cell>
          <cell r="F4156" t="str">
            <v/>
          </cell>
          <cell r="G4156" t="str">
            <v>10ml:5mg</v>
          </cell>
          <cell r="H4156" t="str">
            <v>瓶</v>
          </cell>
          <cell r="I4156" t="str">
            <v>深圳大佛药业有限公司</v>
          </cell>
        </row>
        <row r="4157">
          <cell r="D4157">
            <v>3485</v>
          </cell>
          <cell r="E4157" t="str">
            <v>肾石通颗粒</v>
          </cell>
          <cell r="F4157" t="str">
            <v/>
          </cell>
          <cell r="G4157" t="str">
            <v>15gx10袋</v>
          </cell>
          <cell r="H4157" t="str">
            <v>盒</v>
          </cell>
          <cell r="I4157" t="str">
            <v>江西九连山药业有限公司</v>
          </cell>
        </row>
        <row r="4158">
          <cell r="D4158">
            <v>5387</v>
          </cell>
          <cell r="E4158" t="str">
            <v>咽康含片(咽特佳片)</v>
          </cell>
          <cell r="F4158" t="str">
            <v/>
          </cell>
          <cell r="G4158" t="str">
            <v>8片x3板</v>
          </cell>
          <cell r="H4158" t="str">
            <v>盒</v>
          </cell>
          <cell r="I4158" t="str">
            <v>贵州科辉制药有限责任公司</v>
          </cell>
        </row>
        <row r="4159">
          <cell r="D4159">
            <v>6249</v>
          </cell>
          <cell r="E4159" t="str">
            <v>猴头菌片</v>
          </cell>
          <cell r="F4159" t="str">
            <v/>
          </cell>
          <cell r="G4159" t="str">
            <v>0.25gx100片</v>
          </cell>
          <cell r="H4159" t="str">
            <v>瓶</v>
          </cell>
          <cell r="I4159" t="str">
            <v>襄樊隆中药业有限责任公司</v>
          </cell>
        </row>
        <row r="4160">
          <cell r="D4160">
            <v>6302</v>
          </cell>
          <cell r="E4160" t="str">
            <v>嫦娥加丽丸</v>
          </cell>
          <cell r="F4160" t="str">
            <v/>
          </cell>
          <cell r="G4160" t="str">
            <v>0.34gx12丸x8板</v>
          </cell>
          <cell r="H4160" t="str">
            <v>盒</v>
          </cell>
          <cell r="I4160" t="str">
            <v>太极集团重庆桐君阁药厂有限公司</v>
          </cell>
        </row>
        <row r="4161">
          <cell r="D4161">
            <v>6351</v>
          </cell>
          <cell r="E4161" t="str">
            <v>去氧孕烯炔雌醇片</v>
          </cell>
          <cell r="F4161" t="str">
            <v>妈富隆</v>
          </cell>
          <cell r="G4161" t="str">
            <v>21片</v>
          </cell>
          <cell r="H4161" t="str">
            <v>盒</v>
          </cell>
          <cell r="I4161" t="str">
            <v>荷兰欧加农公司</v>
          </cell>
        </row>
        <row r="4162">
          <cell r="D4162">
            <v>6915</v>
          </cell>
          <cell r="E4162" t="str">
            <v>胃乐宁片</v>
          </cell>
          <cell r="F4162" t="str">
            <v/>
          </cell>
          <cell r="G4162" t="str">
            <v>100片(薄膜衣)</v>
          </cell>
          <cell r="H4162" t="str">
            <v>瓶</v>
          </cell>
          <cell r="I4162" t="str">
            <v>南京老山制药厂</v>
          </cell>
        </row>
        <row r="4163">
          <cell r="D4163">
            <v>8436</v>
          </cell>
          <cell r="E4163" t="str">
            <v>康氏妇宁生物液</v>
          </cell>
          <cell r="F4163" t="str">
            <v/>
          </cell>
          <cell r="G4163" t="str">
            <v>200ml</v>
          </cell>
          <cell r="H4163" t="str">
            <v>瓶</v>
          </cell>
          <cell r="I4163" t="str">
            <v>沈阳康氏医药保健有限公司</v>
          </cell>
        </row>
        <row r="4164">
          <cell r="D4164">
            <v>8437</v>
          </cell>
          <cell r="E4164" t="str">
            <v>康氏妇宁生物液</v>
          </cell>
          <cell r="F4164" t="str">
            <v/>
          </cell>
          <cell r="G4164" t="str">
            <v>120ml</v>
          </cell>
          <cell r="H4164" t="str">
            <v>瓶</v>
          </cell>
          <cell r="I4164" t="str">
            <v>沈阳康氏医药保健有限公司</v>
          </cell>
        </row>
        <row r="4165">
          <cell r="D4165">
            <v>9411</v>
          </cell>
          <cell r="E4165" t="str">
            <v>三金片</v>
          </cell>
          <cell r="F4165" t="str">
            <v/>
          </cell>
          <cell r="G4165" t="str">
            <v>72片</v>
          </cell>
          <cell r="H4165" t="str">
            <v>盒</v>
          </cell>
          <cell r="I4165" t="str">
            <v>桂林三金药业股份有限公司</v>
          </cell>
        </row>
        <row r="4166">
          <cell r="D4166">
            <v>9508</v>
          </cell>
          <cell r="E4166" t="str">
            <v>克林霉素甲硝唑搽剂(痤康王)</v>
          </cell>
          <cell r="F4166" t="str">
            <v/>
          </cell>
          <cell r="G4166" t="str">
            <v>20ml</v>
          </cell>
          <cell r="H4166" t="str">
            <v>瓶</v>
          </cell>
          <cell r="I4166" t="str">
            <v>滇虹药业集团股份有限公司</v>
          </cell>
        </row>
        <row r="4167">
          <cell r="D4167">
            <v>10231</v>
          </cell>
          <cell r="E4167" t="str">
            <v>三磷酸腺苷二钠片</v>
          </cell>
          <cell r="F4167" t="str">
            <v/>
          </cell>
          <cell r="G4167" t="str">
            <v>20mgx24片</v>
          </cell>
          <cell r="H4167" t="str">
            <v>盒</v>
          </cell>
          <cell r="I4167" t="str">
            <v>成都天台山制药有限公司</v>
          </cell>
        </row>
        <row r="4168">
          <cell r="D4168">
            <v>10365</v>
          </cell>
          <cell r="E4168" t="str">
            <v>三黄片</v>
          </cell>
          <cell r="F4168" t="str">
            <v/>
          </cell>
          <cell r="G4168" t="str">
            <v>24片x2板</v>
          </cell>
          <cell r="H4168" t="str">
            <v>盒</v>
          </cell>
          <cell r="I4168" t="str">
            <v>河南省百泉制药有限公司</v>
          </cell>
        </row>
        <row r="4169">
          <cell r="D4169">
            <v>10467</v>
          </cell>
          <cell r="E4169" t="str">
            <v>尼莫地平片(尼达尔)</v>
          </cell>
          <cell r="F4169" t="str">
            <v/>
          </cell>
          <cell r="G4169" t="str">
            <v>20mgx50片</v>
          </cell>
          <cell r="H4169" t="str">
            <v>瓶</v>
          </cell>
          <cell r="I4169" t="str">
            <v>天津市中央药业有限公司</v>
          </cell>
        </row>
        <row r="4170">
          <cell r="D4170">
            <v>10714</v>
          </cell>
          <cell r="E4170" t="str">
            <v>三叶减肥茶</v>
          </cell>
          <cell r="F4170" t="str">
            <v/>
          </cell>
          <cell r="G4170" t="str">
            <v>2gx30袋</v>
          </cell>
          <cell r="H4170" t="str">
            <v>盒</v>
          </cell>
          <cell r="I4170" t="str">
            <v>北京天龙保健茶厂</v>
          </cell>
        </row>
        <row r="4171">
          <cell r="D4171">
            <v>10748</v>
          </cell>
          <cell r="E4171" t="str">
            <v>诺氟沙星滴眼液</v>
          </cell>
          <cell r="F4171" t="str">
            <v/>
          </cell>
          <cell r="G4171" t="str">
            <v>8ml：24mg</v>
          </cell>
          <cell r="H4171" t="str">
            <v>支</v>
          </cell>
          <cell r="I4171" t="str">
            <v>武汉五景药业有限公司</v>
          </cell>
        </row>
        <row r="4172">
          <cell r="D4172">
            <v>10800</v>
          </cell>
          <cell r="E4172" t="str">
            <v>辛芳鼻炎胶囊</v>
          </cell>
          <cell r="F4172" t="str">
            <v/>
          </cell>
          <cell r="G4172" t="str">
            <v>0.25gx24粒</v>
          </cell>
          <cell r="H4172" t="str">
            <v>盒</v>
          </cell>
          <cell r="I4172" t="str">
            <v>北京亚东生物制药有限公司</v>
          </cell>
        </row>
        <row r="4173">
          <cell r="D4173">
            <v>11133</v>
          </cell>
          <cell r="E4173" t="str">
            <v>甲紫溶液(紫药水)</v>
          </cell>
          <cell r="F4173" t="str">
            <v/>
          </cell>
          <cell r="G4173" t="str">
            <v>20ml</v>
          </cell>
          <cell r="H4173" t="str">
            <v>瓶</v>
          </cell>
          <cell r="I4173" t="str">
            <v>上海运佳黄浦制药有限公司</v>
          </cell>
        </row>
        <row r="4174">
          <cell r="D4174">
            <v>11233</v>
          </cell>
          <cell r="E4174" t="str">
            <v>抗病毒口服液</v>
          </cell>
          <cell r="F4174" t="str">
            <v/>
          </cell>
          <cell r="G4174" t="str">
            <v>10mlx10支(PVC)</v>
          </cell>
          <cell r="H4174" t="str">
            <v>盒</v>
          </cell>
          <cell r="I4174" t="str">
            <v>河南百年康鑫药业有限公司</v>
          </cell>
        </row>
        <row r="4175">
          <cell r="D4175">
            <v>11259</v>
          </cell>
          <cell r="E4175" t="str">
            <v>宁心益智口服液</v>
          </cell>
          <cell r="F4175" t="str">
            <v/>
          </cell>
          <cell r="G4175" t="str">
            <v>10mlx10支</v>
          </cell>
          <cell r="H4175" t="str">
            <v>盒</v>
          </cell>
          <cell r="I4175" t="str">
            <v>重庆东方药业股份有限公司</v>
          </cell>
        </row>
        <row r="4176">
          <cell r="D4176">
            <v>11279</v>
          </cell>
          <cell r="E4176" t="str">
            <v>维C银翘片</v>
          </cell>
          <cell r="F4176" t="str">
            <v/>
          </cell>
          <cell r="G4176" t="str">
            <v>12片x40小袋</v>
          </cell>
          <cell r="H4176" t="str">
            <v>袋</v>
          </cell>
          <cell r="I4176" t="str">
            <v>贵州百灵企业集团制药股份有限公司</v>
          </cell>
        </row>
        <row r="4177">
          <cell r="D4177">
            <v>11348</v>
          </cell>
          <cell r="E4177" t="str">
            <v>盐酸多塞平片(多虑平)</v>
          </cell>
          <cell r="F4177" t="str">
            <v/>
          </cell>
          <cell r="G4177" t="str">
            <v>25mgx100片</v>
          </cell>
          <cell r="H4177" t="str">
            <v>瓶</v>
          </cell>
          <cell r="I4177" t="str">
            <v>南京白敬宇制药有限责任公司</v>
          </cell>
        </row>
        <row r="4178">
          <cell r="D4178">
            <v>11503</v>
          </cell>
          <cell r="E4178" t="str">
            <v>咽炎片</v>
          </cell>
          <cell r="F4178" t="str">
            <v/>
          </cell>
          <cell r="G4178" t="str">
            <v>0.25gx12片x2板</v>
          </cell>
          <cell r="H4178" t="str">
            <v>盒</v>
          </cell>
          <cell r="I4178" t="str">
            <v>西安科力药业有限公司</v>
          </cell>
        </row>
        <row r="4179">
          <cell r="D4179">
            <v>11637</v>
          </cell>
          <cell r="E4179" t="str">
            <v>伊利高钙低脂奶</v>
          </cell>
          <cell r="F4179" t="str">
            <v/>
          </cell>
          <cell r="G4179" t="str">
            <v>250ml</v>
          </cell>
          <cell r="H4179" t="str">
            <v>盒</v>
          </cell>
          <cell r="I4179" t="str">
            <v>内蒙古伊利实业集团股份有限公司</v>
          </cell>
        </row>
        <row r="4180">
          <cell r="D4180">
            <v>11738</v>
          </cell>
          <cell r="E4180" t="str">
            <v>天麻素片</v>
          </cell>
          <cell r="F4180" t="str">
            <v/>
          </cell>
          <cell r="G4180" t="str">
            <v>25mgx24片</v>
          </cell>
          <cell r="H4180" t="str">
            <v>盒</v>
          </cell>
          <cell r="I4180" t="str">
            <v>昆明制药集团股份有限公司</v>
          </cell>
        </row>
        <row r="4181">
          <cell r="D4181">
            <v>11902</v>
          </cell>
          <cell r="E4181" t="str">
            <v>硫酸庆大霉素注射液</v>
          </cell>
          <cell r="F4181" t="str">
            <v/>
          </cell>
          <cell r="G4181" t="str">
            <v>4万单位：1mlx10支</v>
          </cell>
          <cell r="H4181" t="str">
            <v>盒</v>
          </cell>
          <cell r="I4181" t="str">
            <v>西南药业股份有限公司</v>
          </cell>
        </row>
        <row r="4182">
          <cell r="D4182">
            <v>12026</v>
          </cell>
          <cell r="E4182" t="str">
            <v>防水创可贴</v>
          </cell>
          <cell r="F4182" t="str">
            <v>邦迪</v>
          </cell>
          <cell r="G4182" t="str">
            <v>5片x20袋x(70mmx22mm)</v>
          </cell>
          <cell r="H4182" t="str">
            <v>盒</v>
          </cell>
          <cell r="I4182" t="str">
            <v>上海强生有限公司</v>
          </cell>
        </row>
        <row r="4183">
          <cell r="D4183">
            <v>12182</v>
          </cell>
          <cell r="E4183" t="str">
            <v>金菊五花茶颗粒</v>
          </cell>
          <cell r="F4183" t="str">
            <v/>
          </cell>
          <cell r="G4183" t="str">
            <v>10gx20袋</v>
          </cell>
          <cell r="H4183" t="str">
            <v>包</v>
          </cell>
          <cell r="I4183" t="str">
            <v>广州莱泰制药有限公司</v>
          </cell>
        </row>
        <row r="4184">
          <cell r="D4184">
            <v>12210</v>
          </cell>
          <cell r="E4184" t="str">
            <v>清开灵胶囊</v>
          </cell>
          <cell r="F4184" t="str">
            <v/>
          </cell>
          <cell r="G4184" t="str">
            <v>0.25gx24粒</v>
          </cell>
          <cell r="H4184" t="str">
            <v>盒</v>
          </cell>
          <cell r="I4184" t="str">
            <v>远大药业集团哈尔滨一洲制药有限公司</v>
          </cell>
        </row>
        <row r="4185">
          <cell r="D4185">
            <v>12215</v>
          </cell>
          <cell r="E4185" t="str">
            <v>马应龙八宝眼膏</v>
          </cell>
          <cell r="F4185" t="str">
            <v/>
          </cell>
          <cell r="G4185" t="str">
            <v>2g</v>
          </cell>
          <cell r="H4185" t="str">
            <v>支</v>
          </cell>
          <cell r="I4185" t="str">
            <v>马应龙药业集团股份有限公司</v>
          </cell>
        </row>
        <row r="4186">
          <cell r="D4186">
            <v>12398</v>
          </cell>
          <cell r="E4186" t="str">
            <v>黄金搭档牌多种维生素矿物质片</v>
          </cell>
          <cell r="F4186" t="str">
            <v/>
          </cell>
          <cell r="G4186" t="str">
            <v>1000mgx100片(中老年型礼盒)</v>
          </cell>
          <cell r="H4186" t="str">
            <v>盒</v>
          </cell>
          <cell r="I4186" t="str">
            <v>无锡健特药业有限公司</v>
          </cell>
        </row>
        <row r="4187">
          <cell r="D4187">
            <v>12448</v>
          </cell>
          <cell r="E4187" t="str">
            <v>小儿善存片</v>
          </cell>
          <cell r="F4187" t="str">
            <v/>
          </cell>
          <cell r="G4187" t="str">
            <v>60片</v>
          </cell>
          <cell r="H4187" t="str">
            <v>瓶</v>
          </cell>
          <cell r="I4187" t="str">
            <v>惠氏制药有限公司</v>
          </cell>
        </row>
        <row r="4188">
          <cell r="D4188">
            <v>12751</v>
          </cell>
          <cell r="E4188" t="str">
            <v>磷酸苯丙哌林片</v>
          </cell>
          <cell r="F4188" t="str">
            <v/>
          </cell>
          <cell r="G4188" t="str">
            <v>20mgx20片</v>
          </cell>
          <cell r="H4188" t="str">
            <v>盒</v>
          </cell>
          <cell r="I4188" t="str">
            <v>西南药业股份有限公司</v>
          </cell>
        </row>
        <row r="4189">
          <cell r="D4189">
            <v>12783</v>
          </cell>
          <cell r="E4189" t="str">
            <v>榨菜牛肉酱</v>
          </cell>
          <cell r="F4189" t="str">
            <v/>
          </cell>
          <cell r="G4189" t="str">
            <v>180gx2瓶</v>
          </cell>
          <cell r="H4189" t="str">
            <v>盒</v>
          </cell>
          <cell r="I4189" t="str">
            <v>太极集团重庆国光绿色食品有限公司</v>
          </cell>
        </row>
        <row r="4190">
          <cell r="D4190">
            <v>13294</v>
          </cell>
          <cell r="E4190" t="str">
            <v>生脉胶囊</v>
          </cell>
          <cell r="F4190" t="str">
            <v/>
          </cell>
          <cell r="G4190" t="str">
            <v>0.35gx12粒x2板</v>
          </cell>
          <cell r="H4190" t="str">
            <v>盒</v>
          </cell>
          <cell r="I4190" t="str">
            <v>四川志远广和制药有限公司</v>
          </cell>
        </row>
        <row r="4191">
          <cell r="D4191">
            <v>13303</v>
          </cell>
          <cell r="E4191" t="str">
            <v>黄荆油胶丸</v>
          </cell>
          <cell r="F4191" t="str">
            <v/>
          </cell>
          <cell r="G4191" t="str">
            <v>24丸</v>
          </cell>
          <cell r="H4191" t="str">
            <v>盒</v>
          </cell>
          <cell r="I4191" t="str">
            <v>广西龙州方略制药有限公司</v>
          </cell>
        </row>
        <row r="4192">
          <cell r="D4192">
            <v>13334</v>
          </cell>
          <cell r="E4192" t="str">
            <v>珍珠明目滴眼液</v>
          </cell>
          <cell r="F4192" t="str">
            <v/>
          </cell>
          <cell r="G4192" t="str">
            <v>10ml</v>
          </cell>
          <cell r="H4192" t="str">
            <v>盒</v>
          </cell>
          <cell r="I4192" t="str">
            <v>杭州天目山制药有限公司</v>
          </cell>
        </row>
        <row r="4193">
          <cell r="D4193">
            <v>13620</v>
          </cell>
          <cell r="E4193" t="str">
            <v>回生口服液</v>
          </cell>
          <cell r="F4193" t="str">
            <v/>
          </cell>
          <cell r="G4193" t="str">
            <v>10mlx6支</v>
          </cell>
          <cell r="H4193" t="str">
            <v>盒</v>
          </cell>
          <cell r="I4193" t="str">
            <v>成都地奥集团天府药业股份有限公司</v>
          </cell>
        </row>
        <row r="4194">
          <cell r="D4194">
            <v>13656</v>
          </cell>
          <cell r="E4194" t="str">
            <v>双氯芬酸钠缓释胶囊(澳芬)</v>
          </cell>
          <cell r="F4194" t="str">
            <v/>
          </cell>
          <cell r="G4194" t="str">
            <v>50mgx24粒</v>
          </cell>
          <cell r="H4194" t="str">
            <v>盒</v>
          </cell>
          <cell r="I4194" t="str">
            <v>南京长澳制药有限公司</v>
          </cell>
        </row>
        <row r="4195">
          <cell r="D4195">
            <v>13666</v>
          </cell>
          <cell r="E4195" t="str">
            <v>氨茶碱片</v>
          </cell>
          <cell r="F4195" t="str">
            <v/>
          </cell>
          <cell r="G4195" t="str">
            <v>0.1gx100片</v>
          </cell>
          <cell r="H4195" t="str">
            <v>瓶</v>
          </cell>
          <cell r="I4195" t="str">
            <v>太原市振兴制药有限责任公司</v>
          </cell>
        </row>
        <row r="4196">
          <cell r="D4196">
            <v>14288</v>
          </cell>
          <cell r="E4196" t="str">
            <v>硝苯地平缓释片(Ｉ)(得高宁)</v>
          </cell>
          <cell r="F4196" t="str">
            <v/>
          </cell>
          <cell r="G4196" t="str">
            <v>10mgx50片(薄膜衣片)</v>
          </cell>
          <cell r="H4196" t="str">
            <v>瓶</v>
          </cell>
          <cell r="I4196" t="str">
            <v>德州德药制药有限公司</v>
          </cell>
        </row>
        <row r="4197">
          <cell r="D4197">
            <v>14638</v>
          </cell>
          <cell r="E4197" t="str">
            <v>羟乙膦酸钠片(邦特林)</v>
          </cell>
          <cell r="F4197" t="str">
            <v/>
          </cell>
          <cell r="G4197" t="str">
            <v>0.2gx10片</v>
          </cell>
          <cell r="H4197" t="str">
            <v>盒</v>
          </cell>
          <cell r="I4197" t="str">
            <v>成都菊乐制药有限公司</v>
          </cell>
        </row>
        <row r="4198">
          <cell r="D4198">
            <v>14944</v>
          </cell>
          <cell r="E4198" t="str">
            <v>乐脉颗粒</v>
          </cell>
          <cell r="F4198" t="str">
            <v/>
          </cell>
          <cell r="G4198" t="str">
            <v>3gx9袋</v>
          </cell>
          <cell r="H4198" t="str">
            <v>盒</v>
          </cell>
          <cell r="I4198" t="str">
            <v>四川川大华西药业股份有限公司</v>
          </cell>
        </row>
        <row r="4199">
          <cell r="D4199">
            <v>14986</v>
          </cell>
          <cell r="E4199" t="str">
            <v>柴连口服液</v>
          </cell>
          <cell r="F4199" t="str">
            <v/>
          </cell>
          <cell r="G4199" t="str">
            <v>10mlx6支</v>
          </cell>
          <cell r="H4199" t="str">
            <v>盒</v>
          </cell>
          <cell r="I4199" t="str">
            <v>哈药集团三精制药有限公司</v>
          </cell>
        </row>
        <row r="4200">
          <cell r="D4200">
            <v>15180</v>
          </cell>
          <cell r="E4200" t="str">
            <v>甲状腺片</v>
          </cell>
          <cell r="F4200" t="str">
            <v/>
          </cell>
          <cell r="G4200" t="str">
            <v>40mgx100片</v>
          </cell>
          <cell r="H4200" t="str">
            <v>瓶</v>
          </cell>
          <cell r="I4200" t="str">
            <v>山东鲁北药业有限公司</v>
          </cell>
        </row>
        <row r="4201">
          <cell r="D4201">
            <v>15516</v>
          </cell>
          <cell r="E4201" t="str">
            <v>超声雾化器</v>
          </cell>
          <cell r="F4201" t="str">
            <v/>
          </cell>
          <cell r="G4201" t="str">
            <v>402AI</v>
          </cell>
          <cell r="H4201" t="str">
            <v>台</v>
          </cell>
          <cell r="I4201" t="str">
            <v>江苏鱼跃医疗设备股份有限公司</v>
          </cell>
        </row>
        <row r="4202">
          <cell r="D4202">
            <v>15616</v>
          </cell>
          <cell r="E4202" t="str">
            <v>盐酸氨溴索片</v>
          </cell>
          <cell r="F4202" t="str">
            <v>沐舒坦片</v>
          </cell>
          <cell r="G4202" t="str">
            <v>30mgx20片</v>
          </cell>
          <cell r="H4202" t="str">
            <v>盒</v>
          </cell>
          <cell r="I4202" t="str">
            <v>上海勃林格殷格翰药业有限公司</v>
          </cell>
        </row>
        <row r="4203">
          <cell r="D4203">
            <v>15764</v>
          </cell>
          <cell r="E4203" t="str">
            <v>止血钳</v>
          </cell>
          <cell r="F4203" t="str">
            <v/>
          </cell>
          <cell r="G4203" t="str">
            <v>12.5cm弯蚊式全齿</v>
          </cell>
          <cell r="H4203" t="str">
            <v>把</v>
          </cell>
          <cell r="I4203" t="str">
            <v>上海医疗器械(集团)有限公司手术器械厂</v>
          </cell>
        </row>
        <row r="4204">
          <cell r="D4204">
            <v>15821</v>
          </cell>
          <cell r="E4204" t="str">
            <v>转移因子口服液</v>
          </cell>
          <cell r="F4204" t="str">
            <v/>
          </cell>
          <cell r="G4204" t="str">
            <v>10mg:10mlx5支</v>
          </cell>
          <cell r="H4204" t="str">
            <v>盒</v>
          </cell>
          <cell r="I4204" t="str">
            <v>长春精优药业股份有限公司</v>
          </cell>
        </row>
        <row r="4205">
          <cell r="D4205">
            <v>16223</v>
          </cell>
          <cell r="E4205" t="str">
            <v>新肤螨灵软膏</v>
          </cell>
          <cell r="F4205" t="str">
            <v/>
          </cell>
          <cell r="G4205" t="str">
            <v>20g</v>
          </cell>
          <cell r="H4205" t="str">
            <v>瓶</v>
          </cell>
          <cell r="I4205" t="str">
            <v>山东健康药业有限公司</v>
          </cell>
        </row>
        <row r="4206">
          <cell r="D4206">
            <v>16255</v>
          </cell>
          <cell r="E4206" t="str">
            <v>降压片</v>
          </cell>
          <cell r="F4206" t="str">
            <v/>
          </cell>
          <cell r="G4206" t="str">
            <v>0.5gx24片</v>
          </cell>
          <cell r="H4206" t="str">
            <v>盒</v>
          </cell>
          <cell r="I4206" t="str">
            <v>成都地奥集团天府药业股份有限公司</v>
          </cell>
        </row>
        <row r="4207">
          <cell r="D4207">
            <v>16499</v>
          </cell>
          <cell r="E4207" t="str">
            <v>绿A天然螺旋藻精片</v>
          </cell>
          <cell r="F4207" t="str">
            <v/>
          </cell>
          <cell r="G4207" t="str">
            <v>0.5gx12片x25袋</v>
          </cell>
          <cell r="H4207" t="str">
            <v>筒</v>
          </cell>
          <cell r="I4207" t="str">
            <v>云南绿A生物工程有限公司</v>
          </cell>
        </row>
        <row r="4208">
          <cell r="D4208">
            <v>16586</v>
          </cell>
          <cell r="E4208" t="str">
            <v>田七痛经胶囊</v>
          </cell>
          <cell r="F4208" t="str">
            <v/>
          </cell>
          <cell r="G4208" t="str">
            <v>0.4gx12粒x2板</v>
          </cell>
          <cell r="H4208" t="str">
            <v>盒</v>
          </cell>
          <cell r="I4208" t="str">
            <v>云南维和药业股份有限公司</v>
          </cell>
        </row>
        <row r="4209">
          <cell r="D4209">
            <v>16654</v>
          </cell>
          <cell r="E4209" t="str">
            <v>右旋糖酐铁片(仙竹)</v>
          </cell>
          <cell r="F4209" t="str">
            <v>仙竹</v>
          </cell>
          <cell r="G4209" t="str">
            <v>25mgx60片</v>
          </cell>
          <cell r="H4209" t="str">
            <v>盒</v>
          </cell>
          <cell r="I4209" t="str">
            <v>江西华太药业有限公司</v>
          </cell>
        </row>
        <row r="4210">
          <cell r="D4210">
            <v>16682</v>
          </cell>
          <cell r="E4210" t="str">
            <v>蜂胶胶囊</v>
          </cell>
          <cell r="F4210" t="str">
            <v/>
          </cell>
          <cell r="G4210" t="str">
            <v>30g(500mgx60粒)</v>
          </cell>
          <cell r="H4210" t="str">
            <v>瓶</v>
          </cell>
          <cell r="I4210" t="str">
            <v>威海清华紫光科技开发有限公司</v>
          </cell>
        </row>
        <row r="4211">
          <cell r="D4211">
            <v>16762</v>
          </cell>
          <cell r="E4211" t="str">
            <v>地巴唑片</v>
          </cell>
          <cell r="F4211" t="str">
            <v/>
          </cell>
          <cell r="G4211" t="str">
            <v>10mgx100片</v>
          </cell>
          <cell r="H4211" t="str">
            <v>瓶</v>
          </cell>
          <cell r="I4211" t="str">
            <v>世贸天阶制药（江苏）有限责任公司</v>
          </cell>
        </row>
        <row r="4212">
          <cell r="D4212">
            <v>16792</v>
          </cell>
          <cell r="E4212" t="str">
            <v>氯化钠注射液(0.9%)</v>
          </cell>
          <cell r="F4212" t="str">
            <v/>
          </cell>
          <cell r="G4212" t="str">
            <v>2.25g：250ml</v>
          </cell>
          <cell r="H4212" t="str">
            <v>瓶</v>
          </cell>
          <cell r="I4212" t="str">
            <v>西南药业股份有限公司</v>
          </cell>
        </row>
        <row r="4213">
          <cell r="D4213">
            <v>17060</v>
          </cell>
          <cell r="E4213" t="str">
            <v>新癀片</v>
          </cell>
          <cell r="F4213" t="str">
            <v/>
          </cell>
          <cell r="G4213" t="str">
            <v>0.32gx12片x3板</v>
          </cell>
          <cell r="H4213" t="str">
            <v>盒</v>
          </cell>
          <cell r="I4213" t="str">
            <v>厦门中药厂有限公司</v>
          </cell>
        </row>
        <row r="4214">
          <cell r="D4214">
            <v>17310</v>
          </cell>
          <cell r="E4214" t="str">
            <v>布洛芬混悬滴剂(美林)</v>
          </cell>
          <cell r="F4214" t="str">
            <v/>
          </cell>
          <cell r="G4214" t="str">
            <v>15ml(15ml:0.6g)</v>
          </cell>
          <cell r="H4214" t="str">
            <v>盒</v>
          </cell>
          <cell r="I4214" t="str">
            <v>上海强生制药有限公司</v>
          </cell>
        </row>
        <row r="4215">
          <cell r="D4215">
            <v>17488</v>
          </cell>
          <cell r="E4215" t="str">
            <v>轻巧创可贴</v>
          </cell>
          <cell r="F4215" t="str">
            <v/>
          </cell>
          <cell r="G4215" t="str">
            <v>(6片+2片)x20包</v>
          </cell>
          <cell r="H4215" t="str">
            <v>盒</v>
          </cell>
          <cell r="I4215" t="str">
            <v>上海强生有限公司</v>
          </cell>
        </row>
        <row r="4216">
          <cell r="D4216">
            <v>17680</v>
          </cell>
          <cell r="E4216" t="str">
            <v>薇姿全面卸妆乳</v>
          </cell>
          <cell r="F4216" t="str">
            <v/>
          </cell>
          <cell r="G4216" t="str">
            <v>200ml</v>
          </cell>
          <cell r="H4216" t="str">
            <v>盒</v>
          </cell>
          <cell r="I4216" t="str">
            <v>法国薇姿</v>
          </cell>
        </row>
        <row r="4217">
          <cell r="D4217">
            <v>17686</v>
          </cell>
          <cell r="E4217" t="str">
            <v>薇姿润泉舒缓喷雾</v>
          </cell>
          <cell r="F4217" t="str">
            <v/>
          </cell>
          <cell r="G4217" t="str">
            <v>150ml</v>
          </cell>
          <cell r="H4217" t="str">
            <v>盒</v>
          </cell>
          <cell r="I4217" t="str">
            <v>法国薇姿</v>
          </cell>
        </row>
        <row r="4218">
          <cell r="D4218">
            <v>17709</v>
          </cell>
          <cell r="E4218" t="str">
            <v>薇姿泉之净纯净去角质磨砂霜</v>
          </cell>
          <cell r="F4218" t="str">
            <v/>
          </cell>
          <cell r="G4218" t="str">
            <v>75ml</v>
          </cell>
          <cell r="H4218" t="str">
            <v>支</v>
          </cell>
          <cell r="I4218" t="str">
            <v>法国薇姿</v>
          </cell>
        </row>
        <row r="4219">
          <cell r="D4219">
            <v>17760</v>
          </cell>
          <cell r="E4219" t="str">
            <v>即食型冰糖燕窝饮品</v>
          </cell>
          <cell r="F4219" t="str">
            <v/>
          </cell>
          <cell r="G4219" t="str">
            <v>70gx8瓶</v>
          </cell>
          <cell r="H4219" t="str">
            <v>盒</v>
          </cell>
          <cell r="I4219" t="str">
            <v>威州许氏洋参(南京)有限公司</v>
          </cell>
        </row>
        <row r="4220">
          <cell r="D4220">
            <v>18194</v>
          </cell>
          <cell r="E4220" t="str">
            <v>万应胶囊</v>
          </cell>
          <cell r="F4220" t="str">
            <v/>
          </cell>
          <cell r="G4220" t="str">
            <v>0.3gx12粒</v>
          </cell>
          <cell r="H4220" t="str">
            <v>盒</v>
          </cell>
          <cell r="I4220" t="str">
            <v>四川西昌扬天制药有限公司</v>
          </cell>
        </row>
        <row r="4221">
          <cell r="D4221">
            <v>18201</v>
          </cell>
          <cell r="E4221" t="str">
            <v>灵芝胶囊</v>
          </cell>
          <cell r="F4221" t="str">
            <v/>
          </cell>
          <cell r="G4221" t="str">
            <v>0.27gx12粒x2板</v>
          </cell>
          <cell r="H4221" t="str">
            <v>盒</v>
          </cell>
          <cell r="I4221" t="str">
            <v>贵州圣济堂制药有限公司</v>
          </cell>
        </row>
        <row r="4222">
          <cell r="D4222">
            <v>18235</v>
          </cell>
          <cell r="E4222" t="str">
            <v>复方血栓通胶囊</v>
          </cell>
          <cell r="F4222" t="str">
            <v/>
          </cell>
          <cell r="G4222" t="str">
            <v>0.5gx30粒</v>
          </cell>
          <cell r="H4222" t="str">
            <v>盒</v>
          </cell>
          <cell r="I4222" t="str">
            <v>广东众生药业股份有限公司</v>
          </cell>
        </row>
        <row r="4223">
          <cell r="D4223">
            <v>18372</v>
          </cell>
          <cell r="E4223" t="str">
            <v>九味羌活丸</v>
          </cell>
          <cell r="F4223" t="str">
            <v/>
          </cell>
          <cell r="G4223" t="str">
            <v>4.5gx9袋</v>
          </cell>
          <cell r="H4223" t="str">
            <v>盒</v>
          </cell>
          <cell r="I4223" t="str">
            <v>太极集团重庆中药二厂</v>
          </cell>
        </row>
        <row r="4224">
          <cell r="D4224">
            <v>19245</v>
          </cell>
          <cell r="E4224" t="str">
            <v>前列安栓</v>
          </cell>
          <cell r="F4224" t="str">
            <v/>
          </cell>
          <cell r="G4224" t="str">
            <v>2gx5枚</v>
          </cell>
          <cell r="H4224" t="str">
            <v>盒</v>
          </cell>
          <cell r="I4224" t="str">
            <v>丽珠集团丽珠制药厂</v>
          </cell>
        </row>
        <row r="4225">
          <cell r="D4225">
            <v>19734</v>
          </cell>
          <cell r="E4225" t="str">
            <v>氢化可的松新霉素滴耳液</v>
          </cell>
          <cell r="F4225" t="str">
            <v/>
          </cell>
          <cell r="G4225" t="str">
            <v>5ml:12.5mg:2.5mg</v>
          </cell>
          <cell r="H4225" t="str">
            <v>支</v>
          </cell>
          <cell r="I4225" t="str">
            <v>江西珍视明药业有限公司</v>
          </cell>
        </row>
        <row r="4226">
          <cell r="D4226">
            <v>20288</v>
          </cell>
          <cell r="E4226" t="str">
            <v>高锰酸钾消毒片</v>
          </cell>
          <cell r="F4226" t="str">
            <v/>
          </cell>
          <cell r="G4226" t="str">
            <v>0.2gx12片x2板</v>
          </cell>
          <cell r="H4226" t="str">
            <v>盒</v>
          </cell>
          <cell r="I4226" t="str">
            <v>济南清华消毒用品厂</v>
          </cell>
        </row>
        <row r="4227">
          <cell r="D4227">
            <v>20478</v>
          </cell>
          <cell r="E4227" t="str">
            <v>第6感橡胶避孕套</v>
          </cell>
          <cell r="F4227" t="str">
            <v/>
          </cell>
          <cell r="G4227" t="str">
            <v>24只(6合1)</v>
          </cell>
          <cell r="H4227" t="str">
            <v>盒</v>
          </cell>
          <cell r="I4227" t="str">
            <v>武汉人福高科技产业有限公司</v>
          </cell>
        </row>
        <row r="4228">
          <cell r="D4228">
            <v>20778</v>
          </cell>
          <cell r="E4228" t="str">
            <v>托吡卡胺滴眼液(双星明)</v>
          </cell>
          <cell r="F4228" t="str">
            <v/>
          </cell>
          <cell r="G4228" t="str">
            <v>6ml:15mg</v>
          </cell>
          <cell r="H4228" t="str">
            <v>支</v>
          </cell>
          <cell r="I4228" t="str">
            <v>武汉五景药业有限公司</v>
          </cell>
        </row>
        <row r="4229">
          <cell r="D4229">
            <v>20814</v>
          </cell>
          <cell r="E4229" t="str">
            <v>氯化钠注射液</v>
          </cell>
          <cell r="F4229" t="str">
            <v/>
          </cell>
          <cell r="G4229" t="str">
            <v>500ml:4.5g</v>
          </cell>
          <cell r="H4229" t="str">
            <v>瓶</v>
          </cell>
          <cell r="I4229" t="str">
            <v>西南药业股份有限公司</v>
          </cell>
        </row>
        <row r="4230">
          <cell r="D4230">
            <v>21591</v>
          </cell>
          <cell r="E4230" t="str">
            <v>大活络丸</v>
          </cell>
          <cell r="F4230" t="str">
            <v/>
          </cell>
          <cell r="G4230" t="str">
            <v>3.5gx6丸</v>
          </cell>
          <cell r="H4230" t="str">
            <v>盒</v>
          </cell>
          <cell r="I4230" t="str">
            <v>太极集团重庆桐君阁药厂有限公司</v>
          </cell>
        </row>
        <row r="4231">
          <cell r="D4231">
            <v>21709</v>
          </cell>
          <cell r="E4231" t="str">
            <v>头屑克星秀发灵洗剂</v>
          </cell>
          <cell r="F4231" t="str">
            <v/>
          </cell>
          <cell r="G4231" t="str">
            <v>80ml</v>
          </cell>
          <cell r="H4231" t="str">
            <v>盒</v>
          </cell>
          <cell r="I4231" t="str">
            <v>江西登科科技有限公司</v>
          </cell>
        </row>
        <row r="4232">
          <cell r="D4232">
            <v>21804</v>
          </cell>
          <cell r="E4232" t="str">
            <v>暖宫七味丸(苏格木勒-7)</v>
          </cell>
          <cell r="F4232" t="str">
            <v/>
          </cell>
          <cell r="G4232" t="str">
            <v>15粒x3板</v>
          </cell>
          <cell r="H4232" t="str">
            <v>盒</v>
          </cell>
          <cell r="I4232" t="str">
            <v>内蒙古蒙药股份有限公司</v>
          </cell>
        </row>
        <row r="4233">
          <cell r="D4233">
            <v>22646</v>
          </cell>
          <cell r="E4233" t="str">
            <v>格列美脲片(伊瑞)</v>
          </cell>
          <cell r="F4233" t="str">
            <v/>
          </cell>
          <cell r="G4233" t="str">
            <v>2mgx24片</v>
          </cell>
          <cell r="H4233" t="str">
            <v>盒</v>
          </cell>
          <cell r="I4233" t="str">
            <v>山东达因海洋生物制药股份有限公司</v>
          </cell>
        </row>
        <row r="4234">
          <cell r="D4234">
            <v>22660</v>
          </cell>
          <cell r="E4234" t="str">
            <v>标准桃金娘油肠溶胶囊</v>
          </cell>
          <cell r="F4234" t="str">
            <v/>
          </cell>
          <cell r="G4234" t="str">
            <v>0.45gx10粒(含300mg标准桃金娘油)(成人装)</v>
          </cell>
          <cell r="H4234" t="str">
            <v>盒</v>
          </cell>
          <cell r="I4234" t="str">
            <v>德国保时佳大药厂</v>
          </cell>
        </row>
        <row r="4235">
          <cell r="D4235">
            <v>22933</v>
          </cell>
          <cell r="E4235" t="str">
            <v>复方氢氧化铝片</v>
          </cell>
          <cell r="F4235" t="str">
            <v/>
          </cell>
          <cell r="G4235" t="str">
            <v>100片</v>
          </cell>
          <cell r="H4235" t="str">
            <v>瓶</v>
          </cell>
          <cell r="I4235" t="str">
            <v>广东一力集团制药股份有限公司(广东一力集团制药有限公司)</v>
          </cell>
        </row>
        <row r="4236">
          <cell r="D4236">
            <v>22973</v>
          </cell>
          <cell r="E4236" t="str">
            <v>防风通圣丸</v>
          </cell>
          <cell r="F4236" t="str">
            <v/>
          </cell>
          <cell r="G4236" t="str">
            <v>6gx5袋</v>
          </cell>
          <cell r="H4236" t="str">
            <v>盒</v>
          </cell>
          <cell r="I4236" t="str">
            <v>太极集团重庆桐君阁药厂有限公司</v>
          </cell>
        </row>
        <row r="4237">
          <cell r="D4237">
            <v>23119</v>
          </cell>
          <cell r="E4237" t="str">
            <v>黄连上清丸</v>
          </cell>
          <cell r="F4237" t="str">
            <v/>
          </cell>
          <cell r="G4237" t="str">
            <v>6gx5袋（浓缩丸）</v>
          </cell>
          <cell r="H4237" t="str">
            <v>盒</v>
          </cell>
          <cell r="I4237" t="str">
            <v>太极集团重庆桐君阁药厂有限公司</v>
          </cell>
        </row>
        <row r="4238">
          <cell r="D4238">
            <v>23702</v>
          </cell>
          <cell r="E4238" t="str">
            <v>伤湿祛痛膏</v>
          </cell>
          <cell r="F4238" t="str">
            <v/>
          </cell>
          <cell r="G4238" t="str">
            <v>2贴x5袋</v>
          </cell>
          <cell r="H4238" t="str">
            <v>盒</v>
          </cell>
          <cell r="I4238" t="str">
            <v>辽宁新高制药有限公司（原：修正药业集团股份有限公司）</v>
          </cell>
        </row>
        <row r="4239">
          <cell r="D4239">
            <v>23753</v>
          </cell>
          <cell r="E4239" t="str">
            <v>通便灵胶囊</v>
          </cell>
          <cell r="F4239" t="str">
            <v/>
          </cell>
          <cell r="G4239" t="str">
            <v>0.25gx30粒</v>
          </cell>
          <cell r="H4239" t="str">
            <v>瓶</v>
          </cell>
          <cell r="I4239" t="str">
            <v>石家庄以岭药业股份有限公司</v>
          </cell>
        </row>
        <row r="4240">
          <cell r="D4240">
            <v>23798</v>
          </cell>
          <cell r="E4240" t="str">
            <v>盐酸地尔硫卓片(恬尔心)</v>
          </cell>
          <cell r="F4240" t="str">
            <v/>
          </cell>
          <cell r="G4240" t="str">
            <v>30mgx40片</v>
          </cell>
          <cell r="H4240" t="str">
            <v>盒</v>
          </cell>
          <cell r="I4240" t="str">
            <v>上海信谊万象药业有限公司(原:上海延安万象)</v>
          </cell>
        </row>
        <row r="4241">
          <cell r="D4241">
            <v>23894</v>
          </cell>
          <cell r="E4241" t="str">
            <v>标准桃金娘油肠溶胶囊(吉诺通)</v>
          </cell>
          <cell r="F4241" t="str">
            <v/>
          </cell>
          <cell r="G4241" t="str">
            <v>120mgx10粒(儿童装)</v>
          </cell>
          <cell r="H4241" t="str">
            <v>盒</v>
          </cell>
          <cell r="I4241" t="str">
            <v>德国保时佳大药厂</v>
          </cell>
        </row>
        <row r="4242">
          <cell r="D4242">
            <v>23905</v>
          </cell>
          <cell r="E4242" t="str">
            <v>三黄片</v>
          </cell>
          <cell r="F4242" t="str">
            <v/>
          </cell>
          <cell r="G4242" t="str">
            <v>50片x30袋</v>
          </cell>
          <cell r="H4242" t="str">
            <v>盒</v>
          </cell>
          <cell r="I4242" t="str">
            <v>襄樊隆中药业有限责任公司</v>
          </cell>
        </row>
        <row r="4243">
          <cell r="D4243">
            <v>23969</v>
          </cell>
          <cell r="E4243" t="str">
            <v>生命一号</v>
          </cell>
          <cell r="F4243" t="str">
            <v/>
          </cell>
          <cell r="G4243" t="str">
            <v>10mlx60支+240粒x1瓶</v>
          </cell>
          <cell r="H4243" t="str">
            <v>盒</v>
          </cell>
          <cell r="I4243" t="str">
            <v>广东十八宝医药保健品有限公司</v>
          </cell>
        </row>
        <row r="4244">
          <cell r="D4244">
            <v>24134</v>
          </cell>
          <cell r="E4244" t="str">
            <v>杰士邦避孕套</v>
          </cell>
          <cell r="F4244" t="str">
            <v/>
          </cell>
          <cell r="G4244" t="str">
            <v>12只(极限超薄)</v>
          </cell>
          <cell r="H4244" t="str">
            <v>盒</v>
          </cell>
          <cell r="I4244" t="str">
            <v>英国 JISSBON (UK) GLOBAL COMPANY</v>
          </cell>
        </row>
        <row r="4245">
          <cell r="D4245">
            <v>24149</v>
          </cell>
          <cell r="E4245" t="str">
            <v>克拉霉素分散片</v>
          </cell>
          <cell r="F4245" t="str">
            <v>澳扶安</v>
          </cell>
          <cell r="G4245" t="str">
            <v>125mgx6片x2板</v>
          </cell>
          <cell r="H4245" t="str">
            <v>盒</v>
          </cell>
          <cell r="I4245" t="str">
            <v>南京长澳制药有限公司</v>
          </cell>
        </row>
        <row r="4246">
          <cell r="D4246">
            <v>24232</v>
          </cell>
          <cell r="E4246" t="str">
            <v>健胃消食片</v>
          </cell>
          <cell r="F4246" t="str">
            <v/>
          </cell>
          <cell r="G4246" t="str">
            <v>0.5gx100片</v>
          </cell>
          <cell r="H4246" t="str">
            <v>盒</v>
          </cell>
          <cell r="I4246" t="str">
            <v>河南省济源市济世药业有限公司</v>
          </cell>
        </row>
        <row r="4247">
          <cell r="D4247">
            <v>24726</v>
          </cell>
          <cell r="E4247" t="str">
            <v>止血灵胶囊</v>
          </cell>
          <cell r="F4247" t="str">
            <v/>
          </cell>
          <cell r="G4247" t="str">
            <v>0.5gx10粒x2板</v>
          </cell>
          <cell r="H4247" t="str">
            <v>盒</v>
          </cell>
          <cell r="I4247" t="str">
            <v>广西玉林制药有限责任公司</v>
          </cell>
        </row>
        <row r="4248">
          <cell r="D4248">
            <v>24816</v>
          </cell>
          <cell r="E4248" t="str">
            <v>金水宝胶囊</v>
          </cell>
          <cell r="F4248" t="str">
            <v/>
          </cell>
          <cell r="G4248" t="str">
            <v>0.33gx63粒</v>
          </cell>
          <cell r="H4248" t="str">
            <v>瓶</v>
          </cell>
          <cell r="I4248" t="str">
            <v>江西金水宝制药有限公司(原：江西济民可信金水宝制药有限公司</v>
          </cell>
        </row>
        <row r="4249">
          <cell r="D4249">
            <v>25609</v>
          </cell>
          <cell r="E4249" t="str">
            <v>金银花露</v>
          </cell>
          <cell r="F4249" t="str">
            <v/>
          </cell>
          <cell r="G4249" t="str">
            <v>340ml(含糖)</v>
          </cell>
          <cell r="H4249" t="str">
            <v>瓶</v>
          </cell>
          <cell r="I4249" t="str">
            <v>湖北虎泉药业有限公司</v>
          </cell>
        </row>
        <row r="4250">
          <cell r="D4250">
            <v>25639</v>
          </cell>
          <cell r="E4250" t="str">
            <v>莲芝消炎片</v>
          </cell>
          <cell r="F4250" t="str">
            <v/>
          </cell>
          <cell r="G4250" t="str">
            <v>24片</v>
          </cell>
          <cell r="H4250" t="str">
            <v>盒</v>
          </cell>
          <cell r="I4250" t="str">
            <v>广州白云山制药股份有限公司广州白云山制药总厂</v>
          </cell>
        </row>
        <row r="4251">
          <cell r="D4251">
            <v>25673</v>
          </cell>
          <cell r="E4251" t="str">
            <v>鸢都感冒颗粒</v>
          </cell>
          <cell r="F4251" t="str">
            <v/>
          </cell>
          <cell r="G4251" t="str">
            <v>15gx9袋</v>
          </cell>
          <cell r="H4251" t="str">
            <v>盒</v>
          </cell>
          <cell r="I4251" t="str">
            <v>葵花药业集团(重庆)有限公司</v>
          </cell>
        </row>
        <row r="4252">
          <cell r="D4252">
            <v>26202</v>
          </cell>
          <cell r="E4252" t="str">
            <v>除湿止痒洗液</v>
          </cell>
          <cell r="F4252" t="str">
            <v/>
          </cell>
          <cell r="G4252" t="str">
            <v>150ml</v>
          </cell>
          <cell r="H4252" t="str">
            <v>瓶</v>
          </cell>
          <cell r="I4252" t="str">
            <v>四川省通园制药集团有限公司</v>
          </cell>
        </row>
        <row r="4253">
          <cell r="D4253">
            <v>26411</v>
          </cell>
          <cell r="E4253" t="str">
            <v>酞丁安滴眼液(乐克沙)</v>
          </cell>
          <cell r="F4253" t="str">
            <v/>
          </cell>
          <cell r="G4253" t="str">
            <v>8ml：8mg</v>
          </cell>
          <cell r="H4253" t="str">
            <v>支</v>
          </cell>
          <cell r="I4253" t="str">
            <v>武汉五景药业有限公司</v>
          </cell>
        </row>
        <row r="4254">
          <cell r="D4254">
            <v>26551</v>
          </cell>
          <cell r="E4254" t="str">
            <v>头孢克肟片</v>
          </cell>
          <cell r="F4254" t="str">
            <v/>
          </cell>
          <cell r="G4254" t="str">
            <v>0.1gx6片</v>
          </cell>
          <cell r="H4254" t="str">
            <v>盒</v>
          </cell>
          <cell r="I4254" t="str">
            <v>成都倍特药业有限公司(原四川方向药业有限责任公司)</v>
          </cell>
        </row>
        <row r="4255">
          <cell r="D4255">
            <v>26592</v>
          </cell>
          <cell r="E4255" t="str">
            <v>驱蚊花露水(隆力奇)</v>
          </cell>
          <cell r="F4255" t="str">
            <v/>
          </cell>
          <cell r="G4255" t="str">
            <v>95ml(玻瓶)</v>
          </cell>
          <cell r="H4255" t="str">
            <v>瓶</v>
          </cell>
          <cell r="I4255" t="str">
            <v>江苏隆力奇集团有限公司</v>
          </cell>
        </row>
        <row r="4256">
          <cell r="D4256">
            <v>26788</v>
          </cell>
          <cell r="E4256" t="str">
            <v>林旦乳膏</v>
          </cell>
          <cell r="F4256" t="str">
            <v/>
          </cell>
          <cell r="G4256" t="str">
            <v>1%:10g</v>
          </cell>
          <cell r="H4256" t="str">
            <v>支</v>
          </cell>
          <cell r="I4256" t="str">
            <v>广东恒健制药有限公司(原:江门市恒健药业有限公司)</v>
          </cell>
        </row>
        <row r="4257">
          <cell r="D4257">
            <v>26789</v>
          </cell>
          <cell r="E4257" t="str">
            <v>鱼石脂软膏</v>
          </cell>
          <cell r="F4257" t="str">
            <v/>
          </cell>
          <cell r="G4257" t="str">
            <v>10%:10g</v>
          </cell>
          <cell r="H4257" t="str">
            <v>支</v>
          </cell>
          <cell r="I4257" t="str">
            <v>广东恒健制药有限公司(原:江门市恒健药业有限公司)</v>
          </cell>
        </row>
        <row r="4258">
          <cell r="D4258">
            <v>27256</v>
          </cell>
          <cell r="E4258" t="str">
            <v>加味益母草膏</v>
          </cell>
          <cell r="F4258" t="str">
            <v/>
          </cell>
          <cell r="G4258" t="str">
            <v>200g</v>
          </cell>
          <cell r="H4258" t="str">
            <v>瓶</v>
          </cell>
          <cell r="I4258" t="str">
            <v>李时珍医药集团有限公司</v>
          </cell>
        </row>
        <row r="4259">
          <cell r="D4259">
            <v>27259</v>
          </cell>
          <cell r="E4259" t="str">
            <v>舒心糖浆</v>
          </cell>
          <cell r="F4259" t="str">
            <v/>
          </cell>
          <cell r="G4259" t="str">
            <v>100ml</v>
          </cell>
          <cell r="H4259" t="str">
            <v>瓶</v>
          </cell>
          <cell r="I4259" t="str">
            <v>李时珍医药集团有限公司</v>
          </cell>
        </row>
        <row r="4260">
          <cell r="D4260">
            <v>27369</v>
          </cell>
          <cell r="E4260" t="str">
            <v>美甲露</v>
          </cell>
          <cell r="F4260" t="str">
            <v/>
          </cell>
          <cell r="G4260" t="str">
            <v>10ml</v>
          </cell>
          <cell r="H4260" t="str">
            <v>盒</v>
          </cell>
          <cell r="I4260" t="str">
            <v>江西登科科技有限公司</v>
          </cell>
        </row>
        <row r="4261">
          <cell r="D4261">
            <v>27920</v>
          </cell>
          <cell r="E4261" t="str">
            <v>三磷酸腺苷二钠片</v>
          </cell>
          <cell r="F4261" t="str">
            <v/>
          </cell>
          <cell r="G4261" t="str">
            <v>20mgx12片</v>
          </cell>
          <cell r="H4261" t="str">
            <v>盒</v>
          </cell>
          <cell r="I4261" t="str">
            <v>广州白云山光华制药股份有限公司</v>
          </cell>
        </row>
        <row r="4262">
          <cell r="D4262">
            <v>28206</v>
          </cell>
          <cell r="E4262" t="str">
            <v>归芎花粉口服液</v>
          </cell>
          <cell r="F4262" t="str">
            <v/>
          </cell>
          <cell r="G4262" t="str">
            <v>10mlx6支</v>
          </cell>
          <cell r="H4262" t="str">
            <v>盒</v>
          </cell>
          <cell r="I4262" t="str">
            <v>重庆科瑞南海制药有限责任公司</v>
          </cell>
        </row>
        <row r="4263">
          <cell r="D4263">
            <v>28407</v>
          </cell>
          <cell r="E4263" t="str">
            <v>理肤泉唇膏</v>
          </cell>
          <cell r="F4263" t="str">
            <v/>
          </cell>
          <cell r="G4263" t="str">
            <v>15ml</v>
          </cell>
          <cell r="H4263" t="str">
            <v>支</v>
          </cell>
          <cell r="I4263" t="str">
            <v>法国理肤泉</v>
          </cell>
        </row>
        <row r="4264">
          <cell r="D4264">
            <v>28413</v>
          </cell>
          <cell r="E4264" t="str">
            <v>油脂特护洁面泡沫</v>
          </cell>
          <cell r="F4264" t="str">
            <v/>
          </cell>
          <cell r="G4264" t="str">
            <v>125ml</v>
          </cell>
          <cell r="H4264" t="str">
            <v>支</v>
          </cell>
          <cell r="I4264" t="str">
            <v>法国理肤泉</v>
          </cell>
        </row>
        <row r="4265">
          <cell r="D4265">
            <v>28417</v>
          </cell>
          <cell r="E4265" t="str">
            <v>特安洁面乳</v>
          </cell>
          <cell r="F4265" t="str">
            <v/>
          </cell>
          <cell r="G4265" t="str">
            <v>200ml</v>
          </cell>
          <cell r="H4265" t="str">
            <v>支</v>
          </cell>
          <cell r="I4265" t="str">
            <v>法国理肤泉</v>
          </cell>
        </row>
        <row r="4266">
          <cell r="D4266">
            <v>28419</v>
          </cell>
          <cell r="E4266" t="str">
            <v>特安舒护乳</v>
          </cell>
          <cell r="F4266" t="str">
            <v/>
          </cell>
          <cell r="G4266" t="str">
            <v>40ml</v>
          </cell>
          <cell r="H4266" t="str">
            <v>支</v>
          </cell>
          <cell r="I4266" t="str">
            <v>法国理肤泉</v>
          </cell>
        </row>
        <row r="4267">
          <cell r="D4267">
            <v>28436</v>
          </cell>
          <cell r="E4267" t="str">
            <v>益达木糖醇无糖口香糖</v>
          </cell>
          <cell r="F4267" t="str">
            <v/>
          </cell>
          <cell r="G4267" t="str">
            <v>56g(约40粒)(冰凉薄荷味)</v>
          </cell>
          <cell r="H4267" t="str">
            <v>瓶</v>
          </cell>
          <cell r="I4267" t="str">
            <v>箭牌糖果（中国）有限公司</v>
          </cell>
        </row>
        <row r="4268">
          <cell r="D4268">
            <v>28437</v>
          </cell>
          <cell r="E4268" t="str">
            <v>益达木糖醇无糖口香糖</v>
          </cell>
          <cell r="F4268" t="str">
            <v/>
          </cell>
          <cell r="G4268" t="str">
            <v>56g(约40粒)(清爽草莓味)</v>
          </cell>
          <cell r="H4268" t="str">
            <v>瓶</v>
          </cell>
          <cell r="I4268" t="str">
            <v>箭牌糖果（中国）有限公司</v>
          </cell>
        </row>
        <row r="4269">
          <cell r="D4269">
            <v>29121</v>
          </cell>
          <cell r="E4269" t="str">
            <v>清喉利咽颗粒</v>
          </cell>
          <cell r="F4269" t="str">
            <v/>
          </cell>
          <cell r="G4269" t="str">
            <v>10gx6袋</v>
          </cell>
          <cell r="H4269" t="str">
            <v>盒</v>
          </cell>
          <cell r="I4269" t="str">
            <v>天津中新药业集团股份有限公司乐仁堂制药厂</v>
          </cell>
        </row>
        <row r="4270">
          <cell r="D4270">
            <v>29471</v>
          </cell>
          <cell r="E4270" t="str">
            <v>胸腺肽肠溶片</v>
          </cell>
          <cell r="F4270" t="str">
            <v/>
          </cell>
          <cell r="G4270" t="str">
            <v>20mgx10片</v>
          </cell>
          <cell r="H4270" t="str">
            <v>盒</v>
          </cell>
          <cell r="I4270" t="str">
            <v>哈高科白天鹅药业集团有限公司</v>
          </cell>
        </row>
        <row r="4271">
          <cell r="D4271">
            <v>29472</v>
          </cell>
          <cell r="E4271" t="str">
            <v>克霉唑阴道片</v>
          </cell>
          <cell r="F4271" t="str">
            <v/>
          </cell>
          <cell r="G4271" t="str">
            <v>0.5gx1片</v>
          </cell>
          <cell r="H4271" t="str">
            <v>盒</v>
          </cell>
          <cell r="I4271" t="str">
            <v>江苏亚邦爱普森药业有限公司</v>
          </cell>
        </row>
        <row r="4272">
          <cell r="D4272">
            <v>29593</v>
          </cell>
          <cell r="E4272" t="str">
            <v>呋麻滴鼻液</v>
          </cell>
          <cell r="F4272" t="str">
            <v/>
          </cell>
          <cell r="G4272" t="str">
            <v>10ml</v>
          </cell>
          <cell r="H4272" t="str">
            <v>支</v>
          </cell>
          <cell r="I4272" t="str">
            <v>武汉五景药业有限公司</v>
          </cell>
        </row>
        <row r="4273">
          <cell r="D4273">
            <v>29733</v>
          </cell>
          <cell r="E4273" t="str">
            <v>高锰酸钾外用片</v>
          </cell>
          <cell r="F4273" t="str">
            <v/>
          </cell>
          <cell r="G4273" t="str">
            <v>0.1gx24片</v>
          </cell>
          <cell r="H4273" t="str">
            <v>盒</v>
          </cell>
          <cell r="I4273" t="str">
            <v>济南康福生制药有限公司</v>
          </cell>
        </row>
        <row r="4274">
          <cell r="D4274">
            <v>30031</v>
          </cell>
          <cell r="E4274" t="str">
            <v>清火栀麦片</v>
          </cell>
          <cell r="F4274" t="str">
            <v/>
          </cell>
          <cell r="G4274" t="str">
            <v>12片x2板</v>
          </cell>
          <cell r="H4274" t="str">
            <v>盒</v>
          </cell>
          <cell r="I4274" t="str">
            <v>广西万寿堂药业有限公司</v>
          </cell>
        </row>
        <row r="4275">
          <cell r="D4275">
            <v>30118</v>
          </cell>
          <cell r="E4275" t="str">
            <v>理肤泉立润保湿眼霜</v>
          </cell>
          <cell r="F4275" t="str">
            <v/>
          </cell>
          <cell r="G4275" t="str">
            <v>15ml</v>
          </cell>
          <cell r="H4275" t="str">
            <v>支</v>
          </cell>
          <cell r="I4275" t="str">
            <v>法国理肤泉</v>
          </cell>
        </row>
        <row r="4276">
          <cell r="D4276">
            <v>30257</v>
          </cell>
          <cell r="E4276" t="str">
            <v>九味羌活丸</v>
          </cell>
          <cell r="F4276" t="str">
            <v/>
          </cell>
          <cell r="G4276" t="str">
            <v>3gx9袋(浓缩丸)</v>
          </cell>
          <cell r="H4276" t="str">
            <v>盒</v>
          </cell>
          <cell r="I4276" t="str">
            <v>太极集团重庆中药二厂</v>
          </cell>
        </row>
        <row r="4277">
          <cell r="D4277">
            <v>30439</v>
          </cell>
          <cell r="E4277" t="str">
            <v>伤科活血酊</v>
          </cell>
          <cell r="F4277" t="str">
            <v/>
          </cell>
          <cell r="G4277" t="str">
            <v>100ml</v>
          </cell>
          <cell r="H4277" t="str">
            <v>盒</v>
          </cell>
          <cell r="I4277" t="str">
            <v>太极集团四川绵阳制药有限公司</v>
          </cell>
        </row>
        <row r="4278">
          <cell r="D4278">
            <v>30506</v>
          </cell>
          <cell r="E4278" t="str">
            <v>愈美片(惠菲宣)</v>
          </cell>
          <cell r="F4278" t="str">
            <v/>
          </cell>
          <cell r="G4278" t="str">
            <v>12片</v>
          </cell>
          <cell r="H4278" t="str">
            <v>盒</v>
          </cell>
          <cell r="I4278" t="str">
            <v>惠氏制药有限公司</v>
          </cell>
        </row>
        <row r="4279">
          <cell r="D4279">
            <v>30714</v>
          </cell>
          <cell r="E4279" t="str">
            <v>三勒浆抗疲劳液</v>
          </cell>
          <cell r="F4279" t="str">
            <v/>
          </cell>
          <cell r="G4279" t="str">
            <v>30mlx5支</v>
          </cell>
          <cell r="H4279" t="str">
            <v>盒</v>
          </cell>
          <cell r="I4279" t="str">
            <v>成都三勒浆药业集团四川华美制药有限公司</v>
          </cell>
        </row>
        <row r="4280">
          <cell r="D4280">
            <v>30743</v>
          </cell>
          <cell r="E4280" t="str">
            <v>莲芝消炎片</v>
          </cell>
          <cell r="F4280" t="str">
            <v/>
          </cell>
          <cell r="G4280" t="str">
            <v>24片</v>
          </cell>
          <cell r="H4280" t="str">
            <v>盒</v>
          </cell>
          <cell r="I4280" t="str">
            <v>广西龙州方略制药有限公司</v>
          </cell>
        </row>
        <row r="4281">
          <cell r="D4281">
            <v>30777</v>
          </cell>
          <cell r="E4281" t="str">
            <v>厄贝沙坦片(甘悦喜)</v>
          </cell>
          <cell r="F4281" t="str">
            <v/>
          </cell>
          <cell r="G4281" t="str">
            <v>75mgx6片x2板</v>
          </cell>
          <cell r="H4281" t="str">
            <v>盒</v>
          </cell>
          <cell r="I4281" t="str">
            <v>南京长澳制药有限公司</v>
          </cell>
        </row>
        <row r="4282">
          <cell r="D4282">
            <v>30789</v>
          </cell>
          <cell r="E4282" t="str">
            <v>云南白药牙膏</v>
          </cell>
          <cell r="F4282" t="str">
            <v/>
          </cell>
          <cell r="G4282" t="str">
            <v>100g(薄荷清爽型)</v>
          </cell>
          <cell r="H4282" t="str">
            <v>盒</v>
          </cell>
          <cell r="I4282" t="str">
            <v>云南白药集团股份有限公司</v>
          </cell>
        </row>
        <row r="4283">
          <cell r="D4283">
            <v>30794</v>
          </cell>
          <cell r="E4283" t="str">
            <v>奥硝唑胶囊</v>
          </cell>
          <cell r="F4283" t="str">
            <v/>
          </cell>
          <cell r="G4283" t="str">
            <v>0.25gx6粒x2板</v>
          </cell>
          <cell r="H4283" t="str">
            <v>盒</v>
          </cell>
          <cell r="I4283" t="str">
            <v>西安万隆制药有限责任公司</v>
          </cell>
        </row>
        <row r="4284">
          <cell r="D4284">
            <v>30806</v>
          </cell>
          <cell r="E4284" t="str">
            <v>珍菊降压片</v>
          </cell>
          <cell r="F4284" t="str">
            <v/>
          </cell>
          <cell r="G4284" t="str">
            <v>0.25gx60片(薄膜衣)</v>
          </cell>
          <cell r="H4284" t="str">
            <v>瓶</v>
          </cell>
          <cell r="I4284" t="str">
            <v>雷允上药业集团有限公司</v>
          </cell>
        </row>
        <row r="4285">
          <cell r="D4285">
            <v>30939</v>
          </cell>
          <cell r="E4285" t="str">
            <v>祛疤A+B(薰衣草祛疤凝胶+疤痕灵蛇油膏</v>
          </cell>
          <cell r="F4285" t="str">
            <v/>
          </cell>
          <cell r="G4285" t="str">
            <v>A装30g+B装30g</v>
          </cell>
          <cell r="H4285" t="str">
            <v>盒</v>
          </cell>
          <cell r="I4285" t="str">
            <v>南阳市广寿保健品有限责任公司</v>
          </cell>
        </row>
        <row r="4286">
          <cell r="D4286">
            <v>31192</v>
          </cell>
          <cell r="E4286" t="str">
            <v>康麦斯补钙胶囊</v>
          </cell>
          <cell r="F4286" t="str">
            <v/>
          </cell>
          <cell r="G4286" t="str">
            <v>277g(2gx100粒)</v>
          </cell>
          <cell r="H4286" t="str">
            <v>瓶</v>
          </cell>
          <cell r="I4286" t="str">
            <v>康龙集团公司(Kang Long Group gorp)</v>
          </cell>
        </row>
        <row r="4287">
          <cell r="D4287">
            <v>31222</v>
          </cell>
          <cell r="E4287" t="str">
            <v>橘红丸</v>
          </cell>
          <cell r="F4287" t="str">
            <v/>
          </cell>
          <cell r="G4287" t="str">
            <v>3gx9袋(浓缩丸)</v>
          </cell>
          <cell r="H4287" t="str">
            <v>盒</v>
          </cell>
          <cell r="I4287" t="str">
            <v>太极集团重庆中药二厂</v>
          </cell>
        </row>
        <row r="4288">
          <cell r="D4288">
            <v>31264</v>
          </cell>
          <cell r="E4288" t="str">
            <v>独一味分散片</v>
          </cell>
          <cell r="F4288" t="str">
            <v/>
          </cell>
          <cell r="G4288" t="str">
            <v>0.5gx12片x2板</v>
          </cell>
          <cell r="H4288" t="str">
            <v>盒</v>
          </cell>
          <cell r="I4288" t="str">
            <v>江西南昌制药有限公司</v>
          </cell>
        </row>
        <row r="4289">
          <cell r="D4289">
            <v>31306</v>
          </cell>
          <cell r="E4289" t="str">
            <v>镇咳宁滴丸</v>
          </cell>
          <cell r="F4289" t="str">
            <v/>
          </cell>
          <cell r="G4289" t="str">
            <v>0.65x6瓶</v>
          </cell>
          <cell r="H4289" t="str">
            <v>盒</v>
          </cell>
          <cell r="I4289" t="str">
            <v>贵州黄果树立爽药业有限公司</v>
          </cell>
        </row>
        <row r="4290">
          <cell r="D4290">
            <v>31383</v>
          </cell>
          <cell r="E4290" t="str">
            <v>洋槐蜂蜜</v>
          </cell>
          <cell r="F4290" t="str">
            <v/>
          </cell>
          <cell r="G4290" t="str">
            <v>950g</v>
          </cell>
          <cell r="H4290" t="str">
            <v>瓶</v>
          </cell>
          <cell r="I4290" t="str">
            <v>成都郫县青田食品厂</v>
          </cell>
        </row>
        <row r="4291">
          <cell r="D4291">
            <v>31385</v>
          </cell>
          <cell r="E4291" t="str">
            <v>洋槐蜂蜜</v>
          </cell>
          <cell r="F4291" t="str">
            <v/>
          </cell>
          <cell r="G4291" t="str">
            <v>500g</v>
          </cell>
          <cell r="H4291" t="str">
            <v>瓶</v>
          </cell>
          <cell r="I4291" t="str">
            <v>成都郫县青田食品厂</v>
          </cell>
        </row>
        <row r="4292">
          <cell r="D4292">
            <v>31614</v>
          </cell>
          <cell r="E4292" t="str">
            <v>更年安胶囊</v>
          </cell>
          <cell r="F4292" t="str">
            <v/>
          </cell>
          <cell r="G4292" t="str">
            <v>0.3gx12粒x2板</v>
          </cell>
          <cell r="H4292" t="str">
            <v>盒</v>
          </cell>
          <cell r="I4292" t="str">
            <v>江西新赣江药业有限公司</v>
          </cell>
        </row>
        <row r="4293">
          <cell r="D4293">
            <v>31623</v>
          </cell>
          <cell r="E4293" t="str">
            <v>抗病毒咀嚼片</v>
          </cell>
          <cell r="F4293" t="str">
            <v/>
          </cell>
          <cell r="G4293" t="str">
            <v>1.2gx6片x2板(薄膜衣)</v>
          </cell>
          <cell r="H4293" t="str">
            <v>盒</v>
          </cell>
          <cell r="I4293" t="str">
            <v>四川省天基生物药业有限公司</v>
          </cell>
        </row>
        <row r="4294">
          <cell r="D4294">
            <v>31770</v>
          </cell>
          <cell r="E4294" t="str">
            <v>滋肾丸</v>
          </cell>
          <cell r="F4294" t="str">
            <v/>
          </cell>
          <cell r="G4294" t="str">
            <v>60g</v>
          </cell>
          <cell r="H4294" t="str">
            <v>瓶</v>
          </cell>
          <cell r="I4294" t="str">
            <v>李时珍医药集团有限公司</v>
          </cell>
        </row>
        <row r="4295">
          <cell r="D4295">
            <v>31801</v>
          </cell>
          <cell r="E4295" t="str">
            <v>妇科白带膏</v>
          </cell>
          <cell r="F4295" t="str">
            <v/>
          </cell>
          <cell r="G4295" t="str">
            <v>200g</v>
          </cell>
          <cell r="H4295" t="str">
            <v>瓶</v>
          </cell>
          <cell r="I4295" t="str">
            <v>李时珍医药集团有限公司</v>
          </cell>
        </row>
        <row r="4296">
          <cell r="D4296">
            <v>31903</v>
          </cell>
          <cell r="E4296" t="str">
            <v>玄麦甘桔颗粒</v>
          </cell>
          <cell r="F4296" t="str">
            <v/>
          </cell>
          <cell r="G4296" t="str">
            <v>10gx20袋</v>
          </cell>
          <cell r="H4296" t="str">
            <v>袋</v>
          </cell>
          <cell r="I4296" t="str">
            <v>太极集团重庆中药二厂</v>
          </cell>
        </row>
        <row r="4297">
          <cell r="D4297">
            <v>32021</v>
          </cell>
          <cell r="E4297" t="str">
            <v>盐酸特比萘芬乳膏(皮康王)</v>
          </cell>
          <cell r="F4297" t="str">
            <v/>
          </cell>
          <cell r="G4297" t="str">
            <v>10g:0.1g</v>
          </cell>
          <cell r="H4297" t="str">
            <v>支</v>
          </cell>
          <cell r="I4297" t="str">
            <v>滇虹药业集团股份有限公司</v>
          </cell>
        </row>
        <row r="4298">
          <cell r="D4298">
            <v>32055</v>
          </cell>
          <cell r="E4298" t="str">
            <v>手术刀柄</v>
          </cell>
          <cell r="F4298" t="str">
            <v/>
          </cell>
          <cell r="G4298" t="str">
            <v>3#</v>
          </cell>
          <cell r="H4298" t="str">
            <v>把</v>
          </cell>
          <cell r="I4298" t="str">
            <v>上海医疗器械(集团)有限公司手术器械厂</v>
          </cell>
        </row>
        <row r="4299">
          <cell r="D4299">
            <v>33761</v>
          </cell>
          <cell r="E4299" t="str">
            <v>小儿麻苷颗粒</v>
          </cell>
          <cell r="F4299" t="str">
            <v/>
          </cell>
          <cell r="G4299" t="str">
            <v>2.5gx12袋</v>
          </cell>
          <cell r="H4299" t="str">
            <v>盒</v>
          </cell>
          <cell r="I4299" t="str">
            <v>四川巴中普瑞制药有限公司</v>
          </cell>
        </row>
        <row r="4300">
          <cell r="D4300">
            <v>33804</v>
          </cell>
          <cell r="E4300" t="str">
            <v>胃痛宁片(一步到位)</v>
          </cell>
          <cell r="F4300" t="str">
            <v/>
          </cell>
          <cell r="G4300" t="str">
            <v>0.25gx18片</v>
          </cell>
          <cell r="H4300" t="str">
            <v>盒</v>
          </cell>
          <cell r="I4300" t="str">
            <v>长春海外制药集团有限公司</v>
          </cell>
        </row>
        <row r="4301">
          <cell r="D4301">
            <v>33890</v>
          </cell>
          <cell r="E4301" t="str">
            <v>罗康全优越型血糖试纸条</v>
          </cell>
          <cell r="F4301" t="str">
            <v/>
          </cell>
          <cell r="G4301" t="str">
            <v>50片</v>
          </cell>
          <cell r="H4301" t="str">
            <v>盒</v>
          </cell>
          <cell r="I4301" t="str">
            <v>德国罗氏诊断公司</v>
          </cell>
        </row>
        <row r="4302">
          <cell r="D4302">
            <v>33921</v>
          </cell>
          <cell r="E4302" t="str">
            <v>金药膏</v>
          </cell>
          <cell r="F4302" t="str">
            <v/>
          </cell>
          <cell r="G4302" t="str">
            <v>15g</v>
          </cell>
          <cell r="H4302" t="str">
            <v>盒</v>
          </cell>
          <cell r="I4302" t="str">
            <v>湖北金诺药业有限公司</v>
          </cell>
        </row>
        <row r="4303">
          <cell r="D4303">
            <v>33940</v>
          </cell>
          <cell r="E4303" t="str">
            <v>罗康全活力型血糖试纸</v>
          </cell>
          <cell r="F4303" t="str">
            <v/>
          </cell>
          <cell r="G4303" t="str">
            <v>25片</v>
          </cell>
          <cell r="H4303" t="str">
            <v>盒</v>
          </cell>
          <cell r="I4303" t="str">
            <v>德国 Roche Diagnostics GmbH</v>
          </cell>
        </row>
        <row r="4304">
          <cell r="D4304">
            <v>34014</v>
          </cell>
          <cell r="E4304" t="str">
            <v>保妇康凝胶</v>
          </cell>
          <cell r="F4304" t="str">
            <v/>
          </cell>
          <cell r="G4304" t="str">
            <v>4gx3支</v>
          </cell>
          <cell r="H4304" t="str">
            <v>盒</v>
          </cell>
          <cell r="I4304" t="str">
            <v>江西杏林白马药业股份有限公司（原：江西杏林白马药业有限公司）</v>
          </cell>
        </row>
        <row r="4305">
          <cell r="D4305">
            <v>34108</v>
          </cell>
          <cell r="E4305" t="str">
            <v>铝合金出诊箱</v>
          </cell>
          <cell r="F4305" t="str">
            <v/>
          </cell>
          <cell r="G4305" t="str">
            <v>16寸</v>
          </cell>
          <cell r="H4305" t="str">
            <v>只</v>
          </cell>
          <cell r="I4305" t="str">
            <v>金坛市剑云医疗器械厂</v>
          </cell>
        </row>
        <row r="4306">
          <cell r="D4306">
            <v>34290</v>
          </cell>
          <cell r="E4306" t="str">
            <v>医用助行器（坐厕椅）</v>
          </cell>
          <cell r="F4306" t="str">
            <v/>
          </cell>
          <cell r="G4306" t="str">
            <v>H020B</v>
          </cell>
          <cell r="H4306" t="str">
            <v>只</v>
          </cell>
          <cell r="I4306" t="str">
            <v>江苏鱼跃医疗设备股份有限公司</v>
          </cell>
        </row>
        <row r="4307">
          <cell r="D4307">
            <v>34372</v>
          </cell>
          <cell r="E4307" t="str">
            <v>健胃消食片</v>
          </cell>
          <cell r="F4307" t="str">
            <v/>
          </cell>
          <cell r="G4307" t="str">
            <v>0.5gx11片x4板</v>
          </cell>
          <cell r="H4307" t="str">
            <v>盒</v>
          </cell>
          <cell r="I4307" t="str">
            <v>仲景宛西制药股份有限公司（原河南省宛西制药股份有限公司）</v>
          </cell>
        </row>
        <row r="4308">
          <cell r="D4308">
            <v>35491</v>
          </cell>
          <cell r="E4308" t="str">
            <v>石椒草咳喘颗粒</v>
          </cell>
          <cell r="F4308" t="str">
            <v/>
          </cell>
          <cell r="G4308" t="str">
            <v>8gx6袋</v>
          </cell>
          <cell r="H4308" t="str">
            <v>盒</v>
          </cell>
          <cell r="I4308" t="str">
            <v>云南优克制药公司</v>
          </cell>
        </row>
        <row r="4309">
          <cell r="D4309">
            <v>35530</v>
          </cell>
          <cell r="E4309" t="str">
            <v>复方薄荷脑软膏</v>
          </cell>
          <cell r="F4309" t="str">
            <v/>
          </cell>
          <cell r="G4309" t="str">
            <v>28g</v>
          </cell>
          <cell r="H4309" t="str">
            <v>盒</v>
          </cell>
          <cell r="I4309" t="str">
            <v>曼秀雷敦(中国)药业有限公司</v>
          </cell>
        </row>
        <row r="4310">
          <cell r="D4310">
            <v>35543</v>
          </cell>
          <cell r="E4310" t="str">
            <v>马应龙麝香痔疮膏</v>
          </cell>
          <cell r="F4310" t="str">
            <v/>
          </cell>
          <cell r="G4310" t="str">
            <v>2.5gx5支</v>
          </cell>
          <cell r="H4310" t="str">
            <v>盒</v>
          </cell>
          <cell r="I4310" t="str">
            <v>马应龙药业集团股份有限公司</v>
          </cell>
        </row>
        <row r="4311">
          <cell r="D4311">
            <v>35647</v>
          </cell>
          <cell r="E4311" t="str">
            <v>理肤泉滋养香皂</v>
          </cell>
          <cell r="F4311" t="str">
            <v/>
          </cell>
          <cell r="G4311" t="str">
            <v>150g</v>
          </cell>
          <cell r="H4311" t="str">
            <v>块</v>
          </cell>
          <cell r="I4311" t="str">
            <v>法国理肤泉</v>
          </cell>
        </row>
        <row r="4312">
          <cell r="D4312">
            <v>35661</v>
          </cell>
          <cell r="E4312" t="str">
            <v>前列通栓</v>
          </cell>
          <cell r="F4312" t="str">
            <v/>
          </cell>
          <cell r="G4312" t="str">
            <v>2.5gx6粒</v>
          </cell>
          <cell r="H4312" t="str">
            <v>盒</v>
          </cell>
          <cell r="I4312" t="str">
            <v>马应龙药业集团股份有限公司</v>
          </cell>
        </row>
        <row r="4313">
          <cell r="D4313">
            <v>35673</v>
          </cell>
          <cell r="E4313" t="str">
            <v>小儿止咳糖浆</v>
          </cell>
          <cell r="F4313" t="str">
            <v/>
          </cell>
          <cell r="G4313" t="str">
            <v>100ml</v>
          </cell>
          <cell r="H4313" t="str">
            <v>瓶</v>
          </cell>
          <cell r="I4313" t="str">
            <v>太极集团四川天诚制药有限公司</v>
          </cell>
        </row>
        <row r="4314">
          <cell r="D4314">
            <v>36191</v>
          </cell>
          <cell r="E4314" t="str">
            <v>皮肤黏膜抑菌洗剂(艾阴洁)</v>
          </cell>
          <cell r="F4314" t="str">
            <v/>
          </cell>
          <cell r="G4314" t="str">
            <v>60g</v>
          </cell>
          <cell r="H4314" t="str">
            <v>瓶</v>
          </cell>
          <cell r="I4314" t="str">
            <v>李时珍医药集团有限公司</v>
          </cell>
        </row>
        <row r="4315">
          <cell r="D4315">
            <v>36431</v>
          </cell>
          <cell r="E4315" t="str">
            <v>葡萄糖酸锌口服液</v>
          </cell>
          <cell r="F4315" t="str">
            <v/>
          </cell>
          <cell r="G4315" t="str">
            <v>10mlx12支</v>
          </cell>
          <cell r="H4315" t="str">
            <v>盒</v>
          </cell>
          <cell r="I4315" t="str">
            <v>哈药集团三精制药有限公司</v>
          </cell>
        </row>
        <row r="4316">
          <cell r="D4316">
            <v>36922</v>
          </cell>
          <cell r="E4316" t="str">
            <v>黄金搭档牌多种维生素矿物质片</v>
          </cell>
          <cell r="F4316" t="str">
            <v>黄金搭档</v>
          </cell>
          <cell r="G4316" t="str">
            <v>1000mgx40片(中老年型)</v>
          </cell>
          <cell r="H4316" t="str">
            <v>盒</v>
          </cell>
          <cell r="I4316" t="str">
            <v>无锡健特药业有限公司</v>
          </cell>
        </row>
        <row r="4317">
          <cell r="D4317">
            <v>36960</v>
          </cell>
          <cell r="E4317" t="str">
            <v>红霉素眼膏</v>
          </cell>
          <cell r="F4317" t="str">
            <v/>
          </cell>
          <cell r="G4317" t="str">
            <v>10mg(0.5%)：2g</v>
          </cell>
          <cell r="H4317" t="str">
            <v>支</v>
          </cell>
          <cell r="I4317" t="str">
            <v>马应龙药业集团股份有限公司</v>
          </cell>
        </row>
        <row r="4318">
          <cell r="D4318">
            <v>36965</v>
          </cell>
          <cell r="E4318" t="str">
            <v>盐酸洛美沙星乳膏</v>
          </cell>
          <cell r="F4318" t="str">
            <v/>
          </cell>
          <cell r="G4318" t="str">
            <v>20g:60mg</v>
          </cell>
          <cell r="H4318" t="str">
            <v>盒</v>
          </cell>
          <cell r="I4318" t="str">
            <v>湖北恒安药业有限公司</v>
          </cell>
        </row>
        <row r="4319">
          <cell r="D4319">
            <v>37047</v>
          </cell>
          <cell r="E4319" t="str">
            <v>祛痛橡胶膏(嘎日迪-5)</v>
          </cell>
          <cell r="F4319" t="str">
            <v/>
          </cell>
          <cell r="G4319" t="str">
            <v>5cmx6cmx8贴</v>
          </cell>
          <cell r="H4319" t="str">
            <v>盒</v>
          </cell>
          <cell r="I4319" t="str">
            <v>内蒙古科尔沁药业有限公司</v>
          </cell>
        </row>
        <row r="4320">
          <cell r="D4320">
            <v>37051</v>
          </cell>
          <cell r="E4320" t="str">
            <v>胆舒软胶囊</v>
          </cell>
          <cell r="F4320" t="str">
            <v/>
          </cell>
          <cell r="G4320" t="str">
            <v>120mgx30粒</v>
          </cell>
          <cell r="H4320" t="str">
            <v>盒</v>
          </cell>
          <cell r="I4320" t="str">
            <v>大连天宇奥森制药有限公司(大连奥森制药厂)</v>
          </cell>
        </row>
        <row r="4321">
          <cell r="D4321">
            <v>37128</v>
          </cell>
          <cell r="E4321" t="str">
            <v>大活络丸</v>
          </cell>
          <cell r="F4321" t="str">
            <v/>
          </cell>
          <cell r="G4321" t="str">
            <v>3.5gx10丸</v>
          </cell>
          <cell r="H4321" t="str">
            <v>盒</v>
          </cell>
          <cell r="I4321" t="str">
            <v>吉林省正辉煌药业有限公司</v>
          </cell>
        </row>
        <row r="4322">
          <cell r="D4322">
            <v>37137</v>
          </cell>
          <cell r="E4322" t="str">
            <v>振源片</v>
          </cell>
          <cell r="F4322" t="str">
            <v/>
          </cell>
          <cell r="G4322" t="str">
            <v>25mgx12片x3板(糖衣)</v>
          </cell>
          <cell r="H4322" t="str">
            <v>盒</v>
          </cell>
          <cell r="I4322" t="str">
            <v>吉林吉春制药有限公司</v>
          </cell>
        </row>
        <row r="4323">
          <cell r="D4323">
            <v>37174</v>
          </cell>
          <cell r="E4323" t="str">
            <v>甲钴胺片(爱柯保)</v>
          </cell>
          <cell r="F4323" t="str">
            <v/>
          </cell>
          <cell r="G4323" t="str">
            <v>0.5mgx20片(薄膜衣)</v>
          </cell>
          <cell r="H4323" t="str">
            <v>盒</v>
          </cell>
          <cell r="I4323" t="str">
            <v>江苏四环生物股份有限公司</v>
          </cell>
        </row>
        <row r="4324">
          <cell r="D4324">
            <v>37461</v>
          </cell>
          <cell r="E4324" t="str">
            <v>阿尔发降糖饼干</v>
          </cell>
          <cell r="F4324" t="str">
            <v/>
          </cell>
          <cell r="G4324" t="str">
            <v>225g</v>
          </cell>
          <cell r="H4324" t="str">
            <v>袋</v>
          </cell>
          <cell r="I4324" t="str">
            <v/>
          </cell>
        </row>
        <row r="4325">
          <cell r="D4325">
            <v>37621</v>
          </cell>
          <cell r="E4325" t="str">
            <v>医用棉签</v>
          </cell>
          <cell r="F4325" t="str">
            <v/>
          </cell>
          <cell r="G4325" t="str">
            <v>50支x50包</v>
          </cell>
          <cell r="H4325" t="str">
            <v>袋</v>
          </cell>
          <cell r="I4325" t="str">
            <v>成都明森医疗器械有限责任公司</v>
          </cell>
        </row>
        <row r="4326">
          <cell r="D4326">
            <v>38033</v>
          </cell>
          <cell r="E4326" t="str">
            <v>舒筋活血片</v>
          </cell>
          <cell r="F4326" t="str">
            <v/>
          </cell>
          <cell r="G4326" t="str">
            <v>100片</v>
          </cell>
          <cell r="H4326" t="str">
            <v>瓶</v>
          </cell>
          <cell r="I4326" t="str">
            <v>太极集团重庆桐君阁药厂有限公司</v>
          </cell>
        </row>
        <row r="4327">
          <cell r="D4327">
            <v>38045</v>
          </cell>
          <cell r="E4327" t="str">
            <v>铝合金出诊箱</v>
          </cell>
          <cell r="F4327" t="str">
            <v/>
          </cell>
          <cell r="G4327" t="str">
            <v>11寸</v>
          </cell>
          <cell r="H4327" t="str">
            <v>只</v>
          </cell>
          <cell r="I4327" t="str">
            <v>金坛市剑云医疗器械厂</v>
          </cell>
        </row>
        <row r="4328">
          <cell r="D4328">
            <v>38070</v>
          </cell>
          <cell r="E4328" t="str">
            <v>美国水晶甘油</v>
          </cell>
          <cell r="F4328" t="str">
            <v/>
          </cell>
          <cell r="G4328" t="str">
            <v>100g</v>
          </cell>
          <cell r="H4328" t="str">
            <v>盒</v>
          </cell>
          <cell r="I4328" t="str">
            <v>南阳市广寿保健品有限责任公司</v>
          </cell>
        </row>
        <row r="4329">
          <cell r="D4329">
            <v>38545</v>
          </cell>
          <cell r="E4329" t="str">
            <v>奥硝唑片</v>
          </cell>
          <cell r="F4329" t="str">
            <v/>
          </cell>
          <cell r="G4329" t="str">
            <v>0.25gx12片</v>
          </cell>
          <cell r="H4329" t="str">
            <v>盒</v>
          </cell>
          <cell r="I4329" t="str">
            <v>浙江爱生药业有限公司</v>
          </cell>
        </row>
        <row r="4330">
          <cell r="D4330">
            <v>38582</v>
          </cell>
          <cell r="E4330" t="str">
            <v>消咳喘片</v>
          </cell>
          <cell r="F4330" t="str">
            <v/>
          </cell>
          <cell r="G4330" t="str">
            <v>0.3gx12片x2板</v>
          </cell>
          <cell r="H4330" t="str">
            <v>盒</v>
          </cell>
          <cell r="I4330" t="str">
            <v>杭州苏泊尔南洋药业有限公司(浙江南洋药业有限公司)</v>
          </cell>
        </row>
        <row r="4331">
          <cell r="D4331">
            <v>38600</v>
          </cell>
          <cell r="E4331" t="str">
            <v>齿痛消炎灵颗粒</v>
          </cell>
          <cell r="F4331" t="str">
            <v/>
          </cell>
          <cell r="G4331" t="str">
            <v>10gx4袋(无蔗糖)</v>
          </cell>
          <cell r="H4331" t="str">
            <v>盒</v>
          </cell>
          <cell r="I4331" t="str">
            <v>河南辅仁堂制药有限公司</v>
          </cell>
        </row>
        <row r="4332">
          <cell r="D4332">
            <v>38778</v>
          </cell>
          <cell r="E4332" t="str">
            <v>洛索洛芬钠片(洛列通)</v>
          </cell>
          <cell r="F4332" t="str">
            <v/>
          </cell>
          <cell r="G4332" t="str">
            <v>60mgx12片</v>
          </cell>
          <cell r="H4332" t="str">
            <v>盒</v>
          </cell>
          <cell r="I4332" t="str">
            <v>重庆科瑞制药(集团)有限公司</v>
          </cell>
        </row>
        <row r="4333">
          <cell r="D4333">
            <v>39096</v>
          </cell>
          <cell r="E4333" t="str">
            <v>阿奇霉素片</v>
          </cell>
          <cell r="F4333" t="str">
            <v/>
          </cell>
          <cell r="G4333" t="str">
            <v>0.25gx6片</v>
          </cell>
          <cell r="H4333" t="str">
            <v>盒</v>
          </cell>
          <cell r="I4333" t="str">
            <v>西南药业股份有限公司</v>
          </cell>
        </row>
        <row r="4334">
          <cell r="D4334">
            <v>39275</v>
          </cell>
          <cell r="E4334" t="str">
            <v>阿仑麟酸钠片(天可)</v>
          </cell>
          <cell r="F4334" t="str">
            <v/>
          </cell>
          <cell r="G4334" t="str">
            <v>10mgx10片</v>
          </cell>
          <cell r="H4334" t="str">
            <v>盒</v>
          </cell>
          <cell r="I4334" t="str">
            <v>海南曼克星制药厂</v>
          </cell>
        </row>
        <row r="4335">
          <cell r="D4335">
            <v>39390</v>
          </cell>
          <cell r="E4335" t="str">
            <v>盐酸金霉素眼膏</v>
          </cell>
          <cell r="F4335" t="str">
            <v/>
          </cell>
          <cell r="G4335" t="str">
            <v>0.5%:2g</v>
          </cell>
          <cell r="H4335" t="str">
            <v>支</v>
          </cell>
          <cell r="I4335" t="str">
            <v>重庆科瑞制药(集团)有限公司</v>
          </cell>
        </row>
        <row r="4336">
          <cell r="D4336">
            <v>39391</v>
          </cell>
          <cell r="E4336" t="str">
            <v>红霉素眼膏</v>
          </cell>
          <cell r="F4336" t="str">
            <v/>
          </cell>
          <cell r="G4336" t="str">
            <v>0.5%:2g</v>
          </cell>
          <cell r="H4336" t="str">
            <v>支</v>
          </cell>
          <cell r="I4336" t="str">
            <v>重庆科瑞制药(集团)有限公司</v>
          </cell>
        </row>
        <row r="4337">
          <cell r="D4337">
            <v>39518</v>
          </cell>
          <cell r="E4337" t="str">
            <v>麝香保心丸</v>
          </cell>
          <cell r="F4337" t="str">
            <v/>
          </cell>
          <cell r="G4337" t="str">
            <v>22.5mgx42丸</v>
          </cell>
          <cell r="H4337" t="str">
            <v>盒</v>
          </cell>
          <cell r="I4337" t="str">
            <v>上海和黄药业有限公司</v>
          </cell>
        </row>
        <row r="4338">
          <cell r="D4338">
            <v>39747</v>
          </cell>
          <cell r="E4338" t="str">
            <v>复方甘草片</v>
          </cell>
          <cell r="F4338" t="str">
            <v/>
          </cell>
          <cell r="G4338" t="str">
            <v>50片</v>
          </cell>
          <cell r="H4338" t="str">
            <v>瓶</v>
          </cell>
          <cell r="I4338" t="str">
            <v>西南药业股份有限公司</v>
          </cell>
        </row>
        <row r="4339">
          <cell r="D4339">
            <v>39770</v>
          </cell>
          <cell r="E4339" t="str">
            <v>栀子金花丸</v>
          </cell>
          <cell r="F4339" t="str">
            <v/>
          </cell>
          <cell r="G4339" t="str">
            <v>9gx10袋</v>
          </cell>
          <cell r="H4339" t="str">
            <v>盒</v>
          </cell>
          <cell r="I4339" t="str">
            <v>山东方健制药有限公司</v>
          </cell>
        </row>
        <row r="4340">
          <cell r="D4340">
            <v>39780</v>
          </cell>
          <cell r="E4340" t="str">
            <v>热毒平颗粒</v>
          </cell>
          <cell r="F4340" t="str">
            <v/>
          </cell>
          <cell r="G4340" t="str">
            <v>7gx12袋</v>
          </cell>
          <cell r="H4340" t="str">
            <v>盒</v>
          </cell>
          <cell r="I4340" t="str">
            <v>江西银涛药业有限公司</v>
          </cell>
        </row>
        <row r="4341">
          <cell r="D4341">
            <v>39855</v>
          </cell>
          <cell r="E4341" t="str">
            <v>双氯芬酸钠缓释片(芬迪宁)</v>
          </cell>
          <cell r="F4341" t="str">
            <v/>
          </cell>
          <cell r="G4341" t="str">
            <v>0.1gx24片</v>
          </cell>
          <cell r="H4341" t="str">
            <v>盒</v>
          </cell>
          <cell r="I4341" t="str">
            <v>德州德药制药有限公司</v>
          </cell>
        </row>
        <row r="4342">
          <cell r="D4342">
            <v>39912</v>
          </cell>
          <cell r="E4342" t="str">
            <v>安胃片</v>
          </cell>
          <cell r="F4342" t="str">
            <v/>
          </cell>
          <cell r="G4342" t="str">
            <v>15片x3板</v>
          </cell>
          <cell r="H4342" t="str">
            <v>盒</v>
          </cell>
          <cell r="I4342" t="str">
            <v>太极集团四川绵阳制药有限公司</v>
          </cell>
        </row>
        <row r="4343">
          <cell r="D4343">
            <v>40011</v>
          </cell>
          <cell r="E4343" t="str">
            <v>薇姿晒后急护修复乳</v>
          </cell>
          <cell r="F4343" t="str">
            <v/>
          </cell>
          <cell r="G4343" t="str">
            <v>100ml</v>
          </cell>
          <cell r="H4343" t="str">
            <v>盒</v>
          </cell>
          <cell r="I4343" t="str">
            <v>欧莱雅(中国)有限公司</v>
          </cell>
        </row>
        <row r="4344">
          <cell r="D4344">
            <v>40014</v>
          </cell>
          <cell r="E4344" t="str">
            <v>马来酸氨氯地平片(普罗新希)</v>
          </cell>
          <cell r="F4344" t="str">
            <v/>
          </cell>
          <cell r="G4344" t="str">
            <v>5mgx10片</v>
          </cell>
          <cell r="H4344" t="str">
            <v>盒</v>
          </cell>
          <cell r="I4344" t="str">
            <v>四川巴中普瑞制药有限公司</v>
          </cell>
        </row>
        <row r="4345">
          <cell r="D4345">
            <v>40188</v>
          </cell>
          <cell r="E4345" t="str">
            <v>麝香跌打风湿膏</v>
          </cell>
          <cell r="F4345" t="str">
            <v/>
          </cell>
          <cell r="G4345" t="str">
            <v>6x10cmx6贴</v>
          </cell>
          <cell r="H4345" t="str">
            <v>盒</v>
          </cell>
          <cell r="I4345" t="str">
            <v>广州白云山敬修堂药业股份有限公司(原广州敬修堂)</v>
          </cell>
        </row>
        <row r="4346">
          <cell r="D4346">
            <v>40266</v>
          </cell>
          <cell r="E4346" t="str">
            <v>氟康唑胶囊</v>
          </cell>
          <cell r="F4346" t="str">
            <v/>
          </cell>
          <cell r="G4346" t="str">
            <v>50mgx6粒</v>
          </cell>
          <cell r="H4346" t="str">
            <v>盒</v>
          </cell>
          <cell r="I4346" t="str">
            <v>西南药业股份有限公司</v>
          </cell>
        </row>
        <row r="4347">
          <cell r="D4347">
            <v>40402</v>
          </cell>
          <cell r="E4347" t="str">
            <v>盐酸多奈哌齐片(安理申)</v>
          </cell>
          <cell r="F4347" t="str">
            <v/>
          </cell>
          <cell r="G4347" t="str">
            <v>10mgx7片</v>
          </cell>
          <cell r="H4347" t="str">
            <v>盒</v>
          </cell>
          <cell r="I4347" t="str">
            <v>卫材(中国)药业有限公司</v>
          </cell>
        </row>
        <row r="4348">
          <cell r="D4348">
            <v>40702</v>
          </cell>
          <cell r="E4348" t="str">
            <v>氨茶碱片</v>
          </cell>
          <cell r="F4348" t="str">
            <v/>
          </cell>
          <cell r="G4348" t="str">
            <v>0.1gx100片</v>
          </cell>
          <cell r="H4348" t="str">
            <v>瓶</v>
          </cell>
          <cell r="I4348" t="str">
            <v>西南药业股份有限公司</v>
          </cell>
        </row>
        <row r="4349">
          <cell r="D4349">
            <v>40833</v>
          </cell>
          <cell r="E4349" t="str">
            <v>依诺沙星乳膏</v>
          </cell>
          <cell r="F4349" t="str">
            <v/>
          </cell>
          <cell r="G4349" t="str">
            <v>0.1g：10g</v>
          </cell>
          <cell r="H4349" t="str">
            <v>支</v>
          </cell>
          <cell r="I4349" t="str">
            <v>江苏知原药业有限公司(原江苏圣宝罗药业)</v>
          </cell>
        </row>
        <row r="4350">
          <cell r="D4350">
            <v>40837</v>
          </cell>
          <cell r="E4350" t="str">
            <v>丙酸交沙霉素颗粒(贝贝莎)</v>
          </cell>
          <cell r="F4350" t="str">
            <v/>
          </cell>
          <cell r="G4350" t="str">
            <v>0.1gx6袋</v>
          </cell>
          <cell r="H4350" t="str">
            <v>盒</v>
          </cell>
          <cell r="I4350" t="str">
            <v>西南药业股份有限公司</v>
          </cell>
        </row>
        <row r="4351">
          <cell r="D4351">
            <v>40939</v>
          </cell>
          <cell r="E4351" t="str">
            <v>氧氟沙星凝胶(菲宁达)</v>
          </cell>
          <cell r="F4351" t="str">
            <v/>
          </cell>
          <cell r="G4351" t="str">
            <v>100mg：20g</v>
          </cell>
          <cell r="H4351" t="str">
            <v>支</v>
          </cell>
          <cell r="I4351" t="str">
            <v>南京长澳制药有限公司</v>
          </cell>
        </row>
        <row r="4352">
          <cell r="D4352">
            <v>40988</v>
          </cell>
          <cell r="E4352" t="str">
            <v>甲磺酸多沙唑嗪缓释片</v>
          </cell>
          <cell r="F4352" t="str">
            <v>可多华</v>
          </cell>
          <cell r="G4352" t="str">
            <v>4mgx10片</v>
          </cell>
          <cell r="H4352" t="str">
            <v>盒</v>
          </cell>
          <cell r="I4352" t="str">
            <v>大连辉瑞制药有限公司</v>
          </cell>
        </row>
        <row r="4353">
          <cell r="D4353">
            <v>41013</v>
          </cell>
          <cell r="E4353" t="str">
            <v>阿法骨化醇软胶囊(延迪诺)</v>
          </cell>
          <cell r="F4353" t="str">
            <v/>
          </cell>
          <cell r="G4353" t="str">
            <v>0.5ugx20粒</v>
          </cell>
          <cell r="H4353" t="str">
            <v>盒</v>
          </cell>
          <cell r="I4353" t="str">
            <v>上海信谊延安药业有限公司</v>
          </cell>
        </row>
        <row r="4354">
          <cell r="D4354">
            <v>41051</v>
          </cell>
          <cell r="E4354" t="str">
            <v>薇姿泉之净舒安洁肤水</v>
          </cell>
          <cell r="F4354" t="str">
            <v/>
          </cell>
          <cell r="G4354" t="str">
            <v>200ml</v>
          </cell>
          <cell r="H4354" t="str">
            <v>瓶</v>
          </cell>
          <cell r="I4354" t="str">
            <v>法国薇姿</v>
          </cell>
        </row>
        <row r="4355">
          <cell r="D4355">
            <v>41121</v>
          </cell>
          <cell r="E4355" t="str">
            <v>复方斑蝥胶囊</v>
          </cell>
          <cell r="F4355" t="str">
            <v/>
          </cell>
          <cell r="G4355" t="str">
            <v>0.25gx24粒</v>
          </cell>
          <cell r="H4355" t="str">
            <v>盒</v>
          </cell>
          <cell r="I4355" t="str">
            <v>山西省吕梁中药厂</v>
          </cell>
        </row>
        <row r="4356">
          <cell r="D4356">
            <v>41456</v>
          </cell>
          <cell r="E4356" t="str">
            <v>骨健灵膏</v>
          </cell>
          <cell r="F4356" t="str">
            <v/>
          </cell>
          <cell r="G4356" t="str">
            <v>6.5cmx10.5cmx2片x2袋</v>
          </cell>
          <cell r="H4356" t="str">
            <v>盒</v>
          </cell>
          <cell r="I4356" t="str">
            <v>内蒙古科尔沁药业有限公司</v>
          </cell>
        </row>
        <row r="4357">
          <cell r="D4357">
            <v>41583</v>
          </cell>
          <cell r="E4357" t="str">
            <v>银柴颗粒</v>
          </cell>
          <cell r="F4357" t="str">
            <v/>
          </cell>
          <cell r="G4357" t="str">
            <v>12gx20袋</v>
          </cell>
          <cell r="H4357" t="str">
            <v>袋</v>
          </cell>
          <cell r="I4357" t="str">
            <v>太极集团重庆中药二厂</v>
          </cell>
        </row>
        <row r="4358">
          <cell r="D4358">
            <v>41850</v>
          </cell>
          <cell r="E4358" t="str">
            <v>利肝隆颗粒</v>
          </cell>
          <cell r="F4358" t="str">
            <v/>
          </cell>
          <cell r="G4358" t="str">
            <v>10gx12袋</v>
          </cell>
          <cell r="H4358" t="str">
            <v>盒</v>
          </cell>
          <cell r="I4358" t="str">
            <v>广西嘉进药业有限公司</v>
          </cell>
        </row>
        <row r="4359">
          <cell r="D4359">
            <v>42351</v>
          </cell>
          <cell r="E4359" t="str">
            <v>益敷霜</v>
          </cell>
          <cell r="F4359" t="str">
            <v/>
          </cell>
          <cell r="G4359" t="str">
            <v>12g</v>
          </cell>
          <cell r="H4359" t="str">
            <v>支</v>
          </cell>
          <cell r="I4359" t="str">
            <v/>
          </cell>
        </row>
        <row r="4360">
          <cell r="D4360">
            <v>42721</v>
          </cell>
          <cell r="E4360" t="str">
            <v>党参蜂蜜</v>
          </cell>
          <cell r="F4360" t="str">
            <v/>
          </cell>
          <cell r="G4360" t="str">
            <v>950g</v>
          </cell>
          <cell r="H4360" t="str">
            <v>瓶</v>
          </cell>
          <cell r="I4360" t="str">
            <v>成都郫县青田食品厂</v>
          </cell>
        </row>
        <row r="4361">
          <cell r="D4361">
            <v>42722</v>
          </cell>
          <cell r="E4361" t="str">
            <v>枇杷蜂蜜</v>
          </cell>
          <cell r="F4361" t="str">
            <v/>
          </cell>
          <cell r="G4361" t="str">
            <v>950g</v>
          </cell>
          <cell r="H4361" t="str">
            <v>瓶</v>
          </cell>
          <cell r="I4361" t="str">
            <v>成都郫县青田食品厂</v>
          </cell>
        </row>
        <row r="4362">
          <cell r="D4362">
            <v>42723</v>
          </cell>
          <cell r="E4362" t="str">
            <v>野桂花蜂蜜</v>
          </cell>
          <cell r="F4362" t="str">
            <v/>
          </cell>
          <cell r="G4362" t="str">
            <v>500g</v>
          </cell>
          <cell r="H4362" t="str">
            <v>瓶</v>
          </cell>
          <cell r="I4362" t="str">
            <v>成都郫县青田食品厂</v>
          </cell>
        </row>
        <row r="4363">
          <cell r="D4363">
            <v>42724</v>
          </cell>
          <cell r="E4363" t="str">
            <v>枇杷蜂蜜</v>
          </cell>
          <cell r="F4363" t="str">
            <v/>
          </cell>
          <cell r="G4363" t="str">
            <v>500g</v>
          </cell>
          <cell r="H4363" t="str">
            <v>瓶</v>
          </cell>
          <cell r="I4363" t="str">
            <v>成都郫县青田食品厂</v>
          </cell>
        </row>
        <row r="4364">
          <cell r="D4364">
            <v>42934</v>
          </cell>
          <cell r="E4364" t="str">
            <v>胶原蛋白压片糖果（千林）</v>
          </cell>
          <cell r="F4364" t="str">
            <v/>
          </cell>
          <cell r="G4364" t="str">
            <v>850mgx80片</v>
          </cell>
          <cell r="H4364" t="str">
            <v>瓶</v>
          </cell>
          <cell r="I4364" t="str">
            <v>仙乐健康科技股份有限公司</v>
          </cell>
        </row>
        <row r="4365">
          <cell r="D4365">
            <v>43148</v>
          </cell>
          <cell r="E4365" t="str">
            <v>多索茶碱胶囊(凯宝川苧)</v>
          </cell>
          <cell r="F4365" t="str">
            <v/>
          </cell>
          <cell r="G4365" t="str">
            <v>0.2gx10粒</v>
          </cell>
          <cell r="H4365" t="str">
            <v>盒</v>
          </cell>
          <cell r="I4365" t="str">
            <v>上海凯宝药业有限公司</v>
          </cell>
        </row>
        <row r="4366">
          <cell r="D4366">
            <v>43186</v>
          </cell>
          <cell r="E4366" t="str">
            <v>药艾条</v>
          </cell>
          <cell r="F4366" t="str">
            <v/>
          </cell>
          <cell r="G4366" t="str">
            <v>28g</v>
          </cell>
          <cell r="H4366" t="str">
            <v>支</v>
          </cell>
          <cell r="I4366" t="str">
            <v>苏州市东方艾绒厂</v>
          </cell>
        </row>
        <row r="4367">
          <cell r="D4367">
            <v>43391</v>
          </cell>
          <cell r="E4367" t="str">
            <v>薇姿矿物保湿霜</v>
          </cell>
          <cell r="F4367" t="str">
            <v/>
          </cell>
          <cell r="G4367" t="str">
            <v>50ml(清爽型)</v>
          </cell>
          <cell r="H4367" t="str">
            <v>支</v>
          </cell>
          <cell r="I4367" t="str">
            <v>法国薇姿</v>
          </cell>
        </row>
        <row r="4368">
          <cell r="D4368">
            <v>43399</v>
          </cell>
          <cell r="E4368" t="str">
            <v>复方福尔可定口服溶液</v>
          </cell>
          <cell r="F4368" t="str">
            <v/>
          </cell>
          <cell r="G4368" t="str">
            <v>10mlx30袋</v>
          </cell>
          <cell r="H4368" t="str">
            <v>盒</v>
          </cell>
          <cell r="I4368" t="str">
            <v>澳美制药厂</v>
          </cell>
        </row>
        <row r="4369">
          <cell r="D4369">
            <v>43569</v>
          </cell>
          <cell r="E4369" t="str">
            <v>薇姿温泉矿物保湿精华凝露</v>
          </cell>
          <cell r="F4369" t="str">
            <v/>
          </cell>
          <cell r="G4369" t="str">
            <v>30ml</v>
          </cell>
          <cell r="H4369" t="str">
            <v>瓶</v>
          </cell>
          <cell r="I4369" t="str">
            <v>法国薇姿</v>
          </cell>
        </row>
        <row r="4370">
          <cell r="D4370">
            <v>43582</v>
          </cell>
          <cell r="E4370" t="str">
            <v>康复新液</v>
          </cell>
          <cell r="F4370" t="str">
            <v/>
          </cell>
          <cell r="G4370" t="str">
            <v>100ml</v>
          </cell>
          <cell r="H4370" t="str">
            <v>瓶</v>
          </cell>
          <cell r="I4370" t="str">
            <v>湖南科伦制药有限公司</v>
          </cell>
        </row>
        <row r="4371">
          <cell r="D4371">
            <v>43630</v>
          </cell>
          <cell r="E4371" t="str">
            <v>姜黄消痤搽剂</v>
          </cell>
          <cell r="F4371" t="str">
            <v/>
          </cell>
          <cell r="G4371" t="str">
            <v>30ml</v>
          </cell>
          <cell r="H4371" t="str">
            <v>瓶</v>
          </cell>
          <cell r="I4371" t="str">
            <v>贵阳舒美达制药厂有限公司</v>
          </cell>
        </row>
        <row r="4372">
          <cell r="D4372">
            <v>43768</v>
          </cell>
          <cell r="E4372" t="str">
            <v>晕宁软膏</v>
          </cell>
          <cell r="F4372" t="str">
            <v/>
          </cell>
          <cell r="G4372" t="str">
            <v>5g</v>
          </cell>
          <cell r="H4372" t="str">
            <v>支</v>
          </cell>
          <cell r="I4372" t="str">
            <v>浙江鼎泰药业有限公司</v>
          </cell>
        </row>
        <row r="4373">
          <cell r="D4373">
            <v>43793</v>
          </cell>
          <cell r="E4373" t="str">
            <v>醋酸曲安奈德益康唑乳膏</v>
          </cell>
          <cell r="F4373" t="str">
            <v/>
          </cell>
          <cell r="G4373" t="str">
            <v>15g</v>
          </cell>
          <cell r="H4373" t="str">
            <v>盒</v>
          </cell>
          <cell r="I4373" t="str">
            <v/>
          </cell>
        </row>
        <row r="4374">
          <cell r="D4374">
            <v>44247</v>
          </cell>
          <cell r="E4374" t="str">
            <v>胸腺肽肠溶片(奇莫欣)</v>
          </cell>
          <cell r="F4374" t="str">
            <v/>
          </cell>
          <cell r="G4374" t="str">
            <v>5mgx12片</v>
          </cell>
          <cell r="H4374" t="str">
            <v>盒</v>
          </cell>
          <cell r="I4374" t="str">
            <v>哈高科白天鹅药业集团有限公司</v>
          </cell>
        </row>
        <row r="4375">
          <cell r="D4375">
            <v>44367</v>
          </cell>
          <cell r="E4375" t="str">
            <v>香砂养胃丸</v>
          </cell>
          <cell r="F4375" t="str">
            <v/>
          </cell>
          <cell r="G4375" t="str">
            <v>192丸(浓缩丸)</v>
          </cell>
          <cell r="H4375" t="str">
            <v>瓶</v>
          </cell>
          <cell r="I4375" t="str">
            <v>太极集团重庆中药二厂</v>
          </cell>
        </row>
        <row r="4376">
          <cell r="D4376">
            <v>44493</v>
          </cell>
          <cell r="E4376" t="str">
            <v>双虎肿痛宁喷雾剂</v>
          </cell>
          <cell r="F4376" t="str">
            <v/>
          </cell>
          <cell r="G4376" t="str">
            <v>60ml</v>
          </cell>
          <cell r="H4376" t="str">
            <v>瓶</v>
          </cell>
          <cell r="I4376" t="str">
            <v>葵花药业集团(重庆)有限公司</v>
          </cell>
        </row>
        <row r="4377">
          <cell r="D4377">
            <v>44639</v>
          </cell>
          <cell r="E4377" t="str">
            <v>喉痛灵片</v>
          </cell>
          <cell r="F4377" t="str">
            <v/>
          </cell>
          <cell r="G4377" t="str">
            <v>12片x3板(糖衣)</v>
          </cell>
          <cell r="H4377" t="str">
            <v>盒</v>
          </cell>
          <cell r="I4377" t="str">
            <v>广东省惠州市中药厂有限公司</v>
          </cell>
        </row>
        <row r="4378">
          <cell r="D4378">
            <v>44675</v>
          </cell>
          <cell r="E4378" t="str">
            <v>小儿咽扁颗粒</v>
          </cell>
          <cell r="F4378" t="str">
            <v/>
          </cell>
          <cell r="G4378" t="str">
            <v>8gx6袋</v>
          </cell>
          <cell r="H4378" t="str">
            <v>盒</v>
          </cell>
          <cell r="I4378" t="str">
            <v>山西澳迩药业有限公司</v>
          </cell>
        </row>
        <row r="4379">
          <cell r="D4379">
            <v>44902</v>
          </cell>
          <cell r="E4379" t="str">
            <v>三花茶</v>
          </cell>
          <cell r="F4379" t="str">
            <v/>
          </cell>
          <cell r="G4379" t="str">
            <v>5gx20袋</v>
          </cell>
          <cell r="H4379" t="str">
            <v>盒</v>
          </cell>
          <cell r="I4379" t="str">
            <v>太极集团重庆中药二厂</v>
          </cell>
        </row>
        <row r="4380">
          <cell r="D4380">
            <v>45028</v>
          </cell>
          <cell r="E4380" t="str">
            <v>阿归养血糖浆</v>
          </cell>
          <cell r="F4380" t="str">
            <v/>
          </cell>
          <cell r="G4380" t="str">
            <v>200ml</v>
          </cell>
          <cell r="H4380" t="str">
            <v>瓶</v>
          </cell>
          <cell r="I4380" t="str">
            <v>李时珍医药集团有限公司</v>
          </cell>
        </row>
        <row r="4381">
          <cell r="D4381">
            <v>45124</v>
          </cell>
          <cell r="E4381" t="str">
            <v>头孢克肟胶囊</v>
          </cell>
          <cell r="F4381" t="str">
            <v/>
          </cell>
          <cell r="G4381" t="str">
            <v>0.1gx6粒</v>
          </cell>
          <cell r="H4381" t="str">
            <v>盒</v>
          </cell>
          <cell r="I4381" t="str">
            <v>成都倍特药业有限公司(原四川方向药业有限责任公司)</v>
          </cell>
        </row>
        <row r="4382">
          <cell r="D4382">
            <v>45179</v>
          </cell>
          <cell r="E4382" t="str">
            <v>复方氯化钠滴眼液</v>
          </cell>
          <cell r="F4382" t="str">
            <v/>
          </cell>
          <cell r="G4382" t="str">
            <v>0.55%:10ml</v>
          </cell>
          <cell r="H4382" t="str">
            <v>盒</v>
          </cell>
          <cell r="I4382" t="str">
            <v>江苏汉晨药业有限公司</v>
          </cell>
        </row>
        <row r="4383">
          <cell r="D4383">
            <v>45321</v>
          </cell>
          <cell r="E4383" t="str">
            <v>复方丹参片</v>
          </cell>
          <cell r="F4383" t="str">
            <v/>
          </cell>
          <cell r="G4383" t="str">
            <v>200片(薄膜衣)</v>
          </cell>
          <cell r="H4383" t="str">
            <v>瓶</v>
          </cell>
          <cell r="I4383" t="str">
            <v>太极集团四川绵阳制药有限公司</v>
          </cell>
        </row>
        <row r="4384">
          <cell r="D4384">
            <v>45363</v>
          </cell>
          <cell r="E4384" t="str">
            <v>盐酸伊托必利片</v>
          </cell>
          <cell r="F4384" t="str">
            <v/>
          </cell>
          <cell r="G4384" t="str">
            <v>50mgx30片</v>
          </cell>
          <cell r="H4384" t="str">
            <v>盒</v>
          </cell>
          <cell r="I4384" t="str">
            <v>修正药业集团长春高新制药有限公司</v>
          </cell>
        </row>
        <row r="4385">
          <cell r="D4385">
            <v>45384</v>
          </cell>
          <cell r="E4385" t="str">
            <v>乳核内消液</v>
          </cell>
          <cell r="F4385" t="str">
            <v/>
          </cell>
          <cell r="G4385" t="str">
            <v>10mlx6支</v>
          </cell>
          <cell r="H4385" t="str">
            <v>盒</v>
          </cell>
          <cell r="I4385" t="str">
            <v>太极集团重庆桐君阁药厂有限公司</v>
          </cell>
        </row>
        <row r="4386">
          <cell r="D4386">
            <v>45656</v>
          </cell>
          <cell r="E4386" t="str">
            <v>清扬洗发露</v>
          </cell>
          <cell r="F4386" t="str">
            <v/>
          </cell>
          <cell r="G4386" t="str">
            <v>400ml</v>
          </cell>
          <cell r="H4386" t="str">
            <v>瓶</v>
          </cell>
          <cell r="I4386" t="str">
            <v>联合利华(中国)有限公司</v>
          </cell>
        </row>
        <row r="4387">
          <cell r="D4387">
            <v>46319</v>
          </cell>
          <cell r="E4387" t="str">
            <v>乙酰螺旋霉素片</v>
          </cell>
          <cell r="F4387" t="str">
            <v/>
          </cell>
          <cell r="G4387" t="str">
            <v>0.1gx12片(盒装)</v>
          </cell>
          <cell r="H4387" t="str">
            <v>盒</v>
          </cell>
          <cell r="I4387" t="str">
            <v>西南药业股份有限公司</v>
          </cell>
        </row>
        <row r="4388">
          <cell r="D4388">
            <v>46423</v>
          </cell>
          <cell r="E4388" t="str">
            <v>消肿橡胶膏</v>
          </cell>
          <cell r="F4388" t="str">
            <v/>
          </cell>
          <cell r="G4388" t="str">
            <v>6.5cmx10cmx2片x2袋</v>
          </cell>
          <cell r="H4388" t="str">
            <v>盒</v>
          </cell>
          <cell r="I4388" t="str">
            <v>内蒙古科尔沁药业有限公司</v>
          </cell>
        </row>
        <row r="4389">
          <cell r="D4389">
            <v>46468</v>
          </cell>
          <cell r="E4389" t="str">
            <v>口腔抑菌剂(口腔溃疡)</v>
          </cell>
          <cell r="F4389" t="str">
            <v>口腔溃疡</v>
          </cell>
          <cell r="G4389" t="str">
            <v>35ml</v>
          </cell>
          <cell r="H4389" t="str">
            <v>盒</v>
          </cell>
          <cell r="I4389" t="str">
            <v>南阳市森源生物技术开发有限责任公司</v>
          </cell>
        </row>
        <row r="4390">
          <cell r="D4390">
            <v>46494</v>
          </cell>
          <cell r="E4390" t="str">
            <v>阿法骨化醇软胶囊(法能)</v>
          </cell>
          <cell r="F4390" t="str">
            <v/>
          </cell>
          <cell r="G4390" t="str">
            <v>0.25μgx20粒</v>
          </cell>
          <cell r="H4390" t="str">
            <v>盒</v>
          </cell>
          <cell r="I4390" t="str">
            <v>南通华山药业有限公司</v>
          </cell>
        </row>
        <row r="4391">
          <cell r="D4391">
            <v>46674</v>
          </cell>
          <cell r="E4391" t="str">
            <v>理肤泉舒缓喷雾</v>
          </cell>
          <cell r="F4391" t="str">
            <v/>
          </cell>
          <cell r="G4391" t="str">
            <v>300ml</v>
          </cell>
          <cell r="H4391" t="str">
            <v>支</v>
          </cell>
          <cell r="I4391" t="str">
            <v>欧莱雅(中国)有限公司</v>
          </cell>
        </row>
        <row r="4392">
          <cell r="D4392">
            <v>46675</v>
          </cell>
          <cell r="E4392" t="str">
            <v>理肤泉痘痘清水油平衡保湿乳</v>
          </cell>
          <cell r="F4392" t="str">
            <v/>
          </cell>
          <cell r="G4392" t="str">
            <v>40ml</v>
          </cell>
          <cell r="H4392" t="str">
            <v>支</v>
          </cell>
          <cell r="I4392" t="str">
            <v>欧莱雅(中国)有限公司</v>
          </cell>
        </row>
        <row r="4393">
          <cell r="D4393">
            <v>46775</v>
          </cell>
          <cell r="E4393" t="str">
            <v>艾腋净喷液</v>
          </cell>
          <cell r="F4393" t="str">
            <v/>
          </cell>
          <cell r="G4393" t="str">
            <v>20ml</v>
          </cell>
          <cell r="H4393" t="str">
            <v>盒</v>
          </cell>
          <cell r="I4393" t="str">
            <v>厦门美商医药有限公司(原:厦门东风药业有限公司)</v>
          </cell>
        </row>
        <row r="4394">
          <cell r="D4394">
            <v>47172</v>
          </cell>
          <cell r="E4394" t="str">
            <v>视屏伴侣滴眼液(瑞眸舒)</v>
          </cell>
          <cell r="F4394" t="str">
            <v>瑞眸舒</v>
          </cell>
          <cell r="G4394" t="str">
            <v>15ml</v>
          </cell>
          <cell r="H4394" t="str">
            <v>盒</v>
          </cell>
          <cell r="I4394" t="str">
            <v>长春迪瑞制药有限公司</v>
          </cell>
        </row>
        <row r="4395">
          <cell r="D4395">
            <v>47242</v>
          </cell>
          <cell r="E4395" t="str">
            <v>蒙脱石散(思密达)</v>
          </cell>
          <cell r="F4395" t="str">
            <v/>
          </cell>
          <cell r="G4395" t="str">
            <v>3gx10袋(草莓味)</v>
          </cell>
          <cell r="H4395" t="str">
            <v>盒</v>
          </cell>
          <cell r="I4395" t="str">
            <v>博福-益普生(天津)制药有限公司</v>
          </cell>
        </row>
        <row r="4396">
          <cell r="D4396">
            <v>47315</v>
          </cell>
          <cell r="E4396" t="str">
            <v>二甲双胍格列本脲胶囊(I)</v>
          </cell>
          <cell r="F4396" t="str">
            <v/>
          </cell>
          <cell r="G4396" t="str">
            <v>250mg:1.25mgx60粒</v>
          </cell>
          <cell r="H4396" t="str">
            <v>盒</v>
          </cell>
          <cell r="I4396" t="str">
            <v>河南羚锐制药股份有限公司</v>
          </cell>
        </row>
        <row r="4397">
          <cell r="D4397">
            <v>47836</v>
          </cell>
          <cell r="E4397" t="str">
            <v>薇姿油脂调护舒缓柔肤水</v>
          </cell>
          <cell r="F4397" t="str">
            <v/>
          </cell>
          <cell r="G4397" t="str">
            <v>200ml</v>
          </cell>
          <cell r="H4397" t="str">
            <v>瓶</v>
          </cell>
          <cell r="I4397" t="str">
            <v>欧莱雅(中国)有限公司</v>
          </cell>
        </row>
        <row r="4398">
          <cell r="D4398">
            <v>47838</v>
          </cell>
          <cell r="E4398" t="str">
            <v>双重菁润焕白精华乳</v>
          </cell>
          <cell r="F4398" t="str">
            <v/>
          </cell>
          <cell r="G4398" t="str">
            <v>30ml</v>
          </cell>
          <cell r="H4398" t="str">
            <v>瓶</v>
          </cell>
          <cell r="I4398" t="str">
            <v>欧莱雅(中国)有限公司</v>
          </cell>
        </row>
        <row r="4399">
          <cell r="D4399">
            <v>47882</v>
          </cell>
          <cell r="E4399" t="str">
            <v>阿莫西林分散片</v>
          </cell>
          <cell r="F4399" t="str">
            <v/>
          </cell>
          <cell r="G4399" t="str">
            <v>0.125gx12片x2板</v>
          </cell>
          <cell r="H4399" t="str">
            <v>盒</v>
          </cell>
          <cell r="I4399" t="str">
            <v>西南药业股份有限公司</v>
          </cell>
        </row>
        <row r="4400">
          <cell r="D4400">
            <v>47903</v>
          </cell>
          <cell r="E4400" t="str">
            <v>西瓜霜喉口宝含片</v>
          </cell>
          <cell r="F4400" t="str">
            <v/>
          </cell>
          <cell r="G4400" t="str">
            <v>14.4g(1.8gx8粒)(话梅味)</v>
          </cell>
          <cell r="H4400" t="str">
            <v>盒</v>
          </cell>
          <cell r="I4400" t="str">
            <v>桂林三金大健康产业有限公司</v>
          </cell>
        </row>
        <row r="4401">
          <cell r="D4401">
            <v>47991</v>
          </cell>
          <cell r="E4401" t="str">
            <v>理肤泉立润保湿精华凝露</v>
          </cell>
          <cell r="F4401" t="str">
            <v/>
          </cell>
          <cell r="G4401" t="str">
            <v>30ml</v>
          </cell>
          <cell r="H4401" t="str">
            <v>支</v>
          </cell>
          <cell r="I4401" t="str">
            <v/>
          </cell>
        </row>
        <row r="4402">
          <cell r="D4402">
            <v>48150</v>
          </cell>
          <cell r="E4402" t="str">
            <v>汰渍洗衣皂</v>
          </cell>
          <cell r="F4402" t="str">
            <v/>
          </cell>
          <cell r="G4402" t="str">
            <v>238g</v>
          </cell>
          <cell r="H4402" t="str">
            <v>块</v>
          </cell>
          <cell r="I4402" t="str">
            <v>广州宝洁有限公司</v>
          </cell>
        </row>
        <row r="4403">
          <cell r="D4403">
            <v>48194</v>
          </cell>
          <cell r="E4403" t="str">
            <v>复方门冬维甘滴眼液</v>
          </cell>
          <cell r="F4403" t="str">
            <v/>
          </cell>
          <cell r="G4403" t="str">
            <v>15ml</v>
          </cell>
          <cell r="H4403" t="str">
            <v>盒</v>
          </cell>
          <cell r="I4403" t="str">
            <v>江西闪亮制药有限公司</v>
          </cell>
        </row>
        <row r="4404">
          <cell r="D4404">
            <v>48202</v>
          </cell>
          <cell r="E4404" t="str">
            <v>天然胶乳橡胶避孕套(杜蕾斯)</v>
          </cell>
          <cell r="F4404" t="str">
            <v/>
          </cell>
          <cell r="G4404" t="str">
            <v>12只(凸点螺纹装)</v>
          </cell>
          <cell r="H4404" t="str">
            <v>盒</v>
          </cell>
          <cell r="I4404" t="str">
            <v>青岛伦敦杜蕾斯有限公司</v>
          </cell>
        </row>
        <row r="4405">
          <cell r="D4405">
            <v>48253</v>
          </cell>
          <cell r="E4405" t="str">
            <v>枸杞蜂蜜</v>
          </cell>
          <cell r="F4405" t="str">
            <v/>
          </cell>
          <cell r="G4405" t="str">
            <v>950g</v>
          </cell>
          <cell r="H4405" t="str">
            <v>瓶</v>
          </cell>
          <cell r="I4405" t="str">
            <v>成都郫县青田食品厂</v>
          </cell>
        </row>
        <row r="4406">
          <cell r="D4406">
            <v>48255</v>
          </cell>
          <cell r="E4406" t="str">
            <v>紫云英蜂蜜</v>
          </cell>
          <cell r="F4406" t="str">
            <v/>
          </cell>
          <cell r="G4406" t="str">
            <v>950g</v>
          </cell>
          <cell r="H4406" t="str">
            <v>瓶</v>
          </cell>
          <cell r="I4406" t="str">
            <v>成都郫县青田食品厂</v>
          </cell>
        </row>
        <row r="4407">
          <cell r="D4407">
            <v>48261</v>
          </cell>
          <cell r="E4407" t="str">
            <v>盐酸氨基葡萄糖胶囊</v>
          </cell>
          <cell r="F4407" t="str">
            <v>奥泰灵</v>
          </cell>
          <cell r="G4407" t="str">
            <v>0.75gx20粒</v>
          </cell>
          <cell r="H4407" t="str">
            <v>盒</v>
          </cell>
          <cell r="I4407" t="str">
            <v>澳美制药厂</v>
          </cell>
        </row>
        <row r="4408">
          <cell r="D4408">
            <v>48669</v>
          </cell>
          <cell r="E4408" t="str">
            <v>自粘电极片</v>
          </cell>
          <cell r="F4408" t="str">
            <v/>
          </cell>
          <cell r="G4408" t="str">
            <v/>
          </cell>
          <cell r="H4408" t="str">
            <v>付</v>
          </cell>
          <cell r="I4408" t="str">
            <v/>
          </cell>
        </row>
        <row r="4409">
          <cell r="D4409">
            <v>48678</v>
          </cell>
          <cell r="E4409" t="str">
            <v>欧姆龙智能电子血压计</v>
          </cell>
          <cell r="F4409" t="str">
            <v/>
          </cell>
          <cell r="G4409" t="str">
            <v>HEM-7012(上臂式)</v>
          </cell>
          <cell r="H4409" t="str">
            <v>台</v>
          </cell>
          <cell r="I4409" t="str">
            <v/>
          </cell>
        </row>
        <row r="4410">
          <cell r="D4410">
            <v>48726</v>
          </cell>
          <cell r="E4410" t="str">
            <v>糠酸莫米松乳膏</v>
          </cell>
          <cell r="F4410" t="str">
            <v/>
          </cell>
          <cell r="G4410" t="str">
            <v>5g:5mg(10g/支）</v>
          </cell>
          <cell r="H4410" t="str">
            <v>支</v>
          </cell>
          <cell r="I4410" t="str">
            <v>滇虹药业集团股份有限公司</v>
          </cell>
        </row>
        <row r="4411">
          <cell r="D4411">
            <v>48763</v>
          </cell>
          <cell r="E4411" t="str">
            <v>银蜜片</v>
          </cell>
          <cell r="F4411" t="str">
            <v/>
          </cell>
          <cell r="G4411" t="str">
            <v>0.25gx12片x4板(糖衣)</v>
          </cell>
          <cell r="H4411" t="str">
            <v>盒</v>
          </cell>
          <cell r="I4411" t="str">
            <v>山西康欣药业有限公司</v>
          </cell>
        </row>
        <row r="4412">
          <cell r="D4412">
            <v>48808</v>
          </cell>
          <cell r="E4412" t="str">
            <v>蛇胆川贝胶囊</v>
          </cell>
          <cell r="F4412" t="str">
            <v/>
          </cell>
          <cell r="G4412" t="str">
            <v>12粒</v>
          </cell>
          <cell r="H4412" t="str">
            <v>盒</v>
          </cell>
          <cell r="I4412" t="str">
            <v>湖北纽兰药业有限公司</v>
          </cell>
        </row>
        <row r="4413">
          <cell r="D4413">
            <v>48826</v>
          </cell>
          <cell r="E4413" t="str">
            <v>雪梨膏</v>
          </cell>
          <cell r="F4413" t="str">
            <v/>
          </cell>
          <cell r="G4413" t="str">
            <v>400g</v>
          </cell>
          <cell r="H4413" t="str">
            <v>瓶</v>
          </cell>
          <cell r="I4413" t="str">
            <v>湖北纽兰药业有限公司</v>
          </cell>
        </row>
        <row r="4414">
          <cell r="D4414">
            <v>48956</v>
          </cell>
          <cell r="E4414" t="str">
            <v>杜仲降压片</v>
          </cell>
          <cell r="F4414" t="str">
            <v/>
          </cell>
          <cell r="G4414" t="str">
            <v>0.3gx90片</v>
          </cell>
          <cell r="H4414" t="str">
            <v>盒</v>
          </cell>
          <cell r="I4414" t="str">
            <v>贵阳德昌祥药业有限公司</v>
          </cell>
        </row>
        <row r="4415">
          <cell r="D4415">
            <v>48978</v>
          </cell>
          <cell r="E4415" t="str">
            <v>小儿柴桂退热口服液</v>
          </cell>
          <cell r="F4415" t="str">
            <v/>
          </cell>
          <cell r="G4415" t="str">
            <v>10mlx10支</v>
          </cell>
          <cell r="H4415" t="str">
            <v>盒</v>
          </cell>
          <cell r="I4415" t="str">
            <v>吉林敖东延边药业股份有限公司</v>
          </cell>
        </row>
        <row r="4416">
          <cell r="D4416">
            <v>49136</v>
          </cell>
          <cell r="E4416" t="str">
            <v>即贴暖宝宝</v>
          </cell>
          <cell r="F4416" t="str">
            <v/>
          </cell>
          <cell r="G4416" t="str">
            <v>5片</v>
          </cell>
          <cell r="H4416" t="str">
            <v>袋</v>
          </cell>
          <cell r="I4416" t="str">
            <v>上海小林日化</v>
          </cell>
        </row>
        <row r="4417">
          <cell r="D4417">
            <v>49183</v>
          </cell>
          <cell r="E4417" t="str">
            <v>冻疮膏</v>
          </cell>
          <cell r="F4417" t="str">
            <v/>
          </cell>
          <cell r="G4417" t="str">
            <v>40g</v>
          </cell>
          <cell r="H4417" t="str">
            <v>盒</v>
          </cell>
          <cell r="I4417" t="str">
            <v>湖北科田药业有限公司</v>
          </cell>
        </row>
        <row r="4418">
          <cell r="D4418">
            <v>49352</v>
          </cell>
          <cell r="E4418" t="str">
            <v>复方氨酚溴敏胶囊</v>
          </cell>
          <cell r="F4418" t="str">
            <v/>
          </cell>
          <cell r="G4418" t="str">
            <v>10粒</v>
          </cell>
          <cell r="H4418" t="str">
            <v>盒</v>
          </cell>
          <cell r="I4418" t="str">
            <v>澳美制药厂</v>
          </cell>
        </row>
        <row r="4419">
          <cell r="D4419">
            <v>49354</v>
          </cell>
          <cell r="E4419" t="str">
            <v>赖氨肌醇维B12口服溶液</v>
          </cell>
          <cell r="F4419" t="str">
            <v/>
          </cell>
          <cell r="G4419" t="str">
            <v>100ml</v>
          </cell>
          <cell r="H4419" t="str">
            <v>瓶</v>
          </cell>
          <cell r="I4419" t="str">
            <v>浙江安贝特药业有限公司</v>
          </cell>
        </row>
        <row r="4420">
          <cell r="D4420">
            <v>49403</v>
          </cell>
          <cell r="E4420" t="str">
            <v>榨菜牛肉酱</v>
          </cell>
          <cell r="F4420" t="str">
            <v/>
          </cell>
          <cell r="G4420" t="str">
            <v>200gx4瓶</v>
          </cell>
          <cell r="H4420" t="str">
            <v>盒</v>
          </cell>
          <cell r="I4420" t="str">
            <v>太极集团重庆国光绿色食品有限公司</v>
          </cell>
        </row>
        <row r="4421">
          <cell r="D4421">
            <v>49449</v>
          </cell>
          <cell r="E4421" t="str">
            <v>除湿白带丸</v>
          </cell>
          <cell r="F4421" t="str">
            <v/>
          </cell>
          <cell r="G4421" t="str">
            <v>6gx12袋</v>
          </cell>
          <cell r="H4421" t="str">
            <v>盒</v>
          </cell>
          <cell r="I4421" t="str">
            <v>太极集团四川绵阳制药有限公司</v>
          </cell>
        </row>
        <row r="4422">
          <cell r="D4422">
            <v>49754</v>
          </cell>
          <cell r="E4422" t="str">
            <v>超浓稠型燕窝饮液</v>
          </cell>
          <cell r="F4422" t="str">
            <v/>
          </cell>
          <cell r="G4422" t="str">
            <v>190g</v>
          </cell>
          <cell r="H4422" t="str">
            <v>瓶</v>
          </cell>
          <cell r="I4422" t="str">
            <v>威州许氏洋参(南京)有限公司</v>
          </cell>
        </row>
        <row r="4423">
          <cell r="D4423">
            <v>49773</v>
          </cell>
          <cell r="E4423" t="str">
            <v>美澳健赢前软胶囊</v>
          </cell>
          <cell r="F4423" t="str">
            <v/>
          </cell>
          <cell r="G4423" t="str">
            <v>930mgx60粒</v>
          </cell>
          <cell r="H4423" t="str">
            <v>瓶</v>
          </cell>
          <cell r="I4423" t="str">
            <v>广州龙力商贸发展有限公司</v>
          </cell>
        </row>
        <row r="4424">
          <cell r="D4424">
            <v>49776</v>
          </cell>
          <cell r="E4424" t="str">
            <v>美澳健维生素C咀嚼片</v>
          </cell>
          <cell r="F4424" t="str">
            <v/>
          </cell>
          <cell r="G4424" t="str">
            <v>0.6gx100片</v>
          </cell>
          <cell r="H4424" t="str">
            <v>瓶</v>
          </cell>
          <cell r="I4424" t="str">
            <v>广州市美澳健生物科技有限公司</v>
          </cell>
        </row>
        <row r="4425">
          <cell r="D4425">
            <v>49777</v>
          </cell>
          <cell r="E4425" t="str">
            <v>美澳健钙片</v>
          </cell>
          <cell r="F4425" t="str">
            <v/>
          </cell>
          <cell r="G4425" t="str">
            <v>1.0gx100片(儿童型草莓味)</v>
          </cell>
          <cell r="H4425" t="str">
            <v>瓶</v>
          </cell>
          <cell r="I4425" t="str">
            <v>广州龙力商贸发展有限公司</v>
          </cell>
        </row>
        <row r="4426">
          <cell r="D4426">
            <v>49778</v>
          </cell>
          <cell r="E4426" t="str">
            <v>美澳健维生素B族片</v>
          </cell>
          <cell r="F4426" t="str">
            <v/>
          </cell>
          <cell r="G4426" t="str">
            <v>0.6gx100片</v>
          </cell>
          <cell r="H4426" t="str">
            <v>瓶</v>
          </cell>
          <cell r="I4426" t="str">
            <v>广州龙力商贸发展有限公司</v>
          </cell>
        </row>
        <row r="4427">
          <cell r="D4427">
            <v>49780</v>
          </cell>
          <cell r="E4427" t="str">
            <v>美澳健牌芦荟大豆膳食纤维西洋参荷叶胶囊（原美顺子牌芦荟通畅胶囊）</v>
          </cell>
          <cell r="F4427" t="str">
            <v/>
          </cell>
          <cell r="G4427" t="str">
            <v>400mgx72粒</v>
          </cell>
          <cell r="H4427" t="str">
            <v>瓶</v>
          </cell>
          <cell r="I4427" t="str">
            <v>广州龙力商贸发展有限公司</v>
          </cell>
        </row>
        <row r="4428">
          <cell r="D4428">
            <v>49781</v>
          </cell>
          <cell r="E4428" t="str">
            <v>美澳健钙加维生素D软胶囊</v>
          </cell>
          <cell r="F4428" t="str">
            <v/>
          </cell>
          <cell r="G4428" t="str">
            <v>1.2gx100粒</v>
          </cell>
          <cell r="H4428" t="str">
            <v>瓶</v>
          </cell>
          <cell r="I4428" t="str">
            <v>广州龙力商贸发展有限公司</v>
          </cell>
        </row>
        <row r="4429">
          <cell r="D4429">
            <v>49782</v>
          </cell>
          <cell r="E4429" t="str">
            <v>美澳健天然维生素E软胶囊</v>
          </cell>
          <cell r="F4429" t="str">
            <v/>
          </cell>
          <cell r="G4429" t="str">
            <v>0.5gx100粒</v>
          </cell>
          <cell r="H4429" t="str">
            <v>瓶</v>
          </cell>
          <cell r="I4429" t="str">
            <v>广州龙力商贸发展有限公司</v>
          </cell>
        </row>
        <row r="4430">
          <cell r="D4430">
            <v>49784</v>
          </cell>
          <cell r="E4430" t="str">
            <v>美澳健天然β-胡萝卜素软胶囊</v>
          </cell>
          <cell r="F4430" t="str">
            <v/>
          </cell>
          <cell r="G4430" t="str">
            <v>0.5gx60粒</v>
          </cell>
          <cell r="H4430" t="str">
            <v>瓶</v>
          </cell>
          <cell r="I4430" t="str">
            <v>广州龙力商贸发展有限公司</v>
          </cell>
        </row>
        <row r="4431">
          <cell r="D4431">
            <v>49788</v>
          </cell>
          <cell r="E4431" t="str">
            <v>美澳健铁锌钙咀嚼片</v>
          </cell>
          <cell r="F4431" t="str">
            <v>美澳健</v>
          </cell>
          <cell r="G4431" t="str">
            <v>60g（1gx60片）</v>
          </cell>
          <cell r="H4431" t="str">
            <v>瓶</v>
          </cell>
          <cell r="I4431" t="str">
            <v>广州龙力商贸发展有限公司</v>
          </cell>
        </row>
        <row r="4432">
          <cell r="D4432">
            <v>49803</v>
          </cell>
          <cell r="E4432" t="str">
            <v>理肤泉每日隔离乳液SPF30</v>
          </cell>
          <cell r="F4432" t="str">
            <v/>
          </cell>
          <cell r="G4432" t="str">
            <v>30ml(修颜型)</v>
          </cell>
          <cell r="H4432" t="str">
            <v>支</v>
          </cell>
          <cell r="I4432" t="str">
            <v/>
          </cell>
        </row>
        <row r="4433">
          <cell r="D4433">
            <v>49937</v>
          </cell>
          <cell r="E4433" t="str">
            <v>安中片</v>
          </cell>
          <cell r="F4433" t="str">
            <v/>
          </cell>
          <cell r="G4433" t="str">
            <v>12片x3板</v>
          </cell>
          <cell r="H4433" t="str">
            <v>盒</v>
          </cell>
          <cell r="I4433" t="str">
            <v>太极集团重庆桐君阁药厂有限公司</v>
          </cell>
        </row>
        <row r="4434">
          <cell r="D4434">
            <v>49968</v>
          </cell>
          <cell r="E4434" t="str">
            <v>黄连上清丸</v>
          </cell>
          <cell r="F4434" t="str">
            <v/>
          </cell>
          <cell r="G4434" t="str">
            <v>3gx12袋(浓缩丸)</v>
          </cell>
          <cell r="H4434" t="str">
            <v>盒</v>
          </cell>
          <cell r="I4434" t="str">
            <v>太极集团重庆中药二厂</v>
          </cell>
        </row>
        <row r="4435">
          <cell r="D4435">
            <v>50138</v>
          </cell>
          <cell r="E4435" t="str">
            <v>清火片</v>
          </cell>
          <cell r="F4435" t="str">
            <v/>
          </cell>
          <cell r="G4435" t="str">
            <v>0.25gx20片x2板(糖衣)</v>
          </cell>
          <cell r="H4435" t="str">
            <v>盒</v>
          </cell>
          <cell r="I4435" t="str">
            <v>广西圣民制药有限公司</v>
          </cell>
        </row>
        <row r="4436">
          <cell r="D4436">
            <v>50175</v>
          </cell>
          <cell r="E4436" t="str">
            <v>远红外跌打损伤贴</v>
          </cell>
          <cell r="F4436" t="str">
            <v/>
          </cell>
          <cell r="G4436" t="str">
            <v>9.5cmx12.5cmx6贴</v>
          </cell>
          <cell r="H4436" t="str">
            <v>盒</v>
          </cell>
          <cell r="I4436" t="str">
            <v>贵州苗药药业有限公司</v>
          </cell>
        </row>
        <row r="4437">
          <cell r="D4437">
            <v>50176</v>
          </cell>
          <cell r="E4437" t="str">
            <v>远红外风湿关节炎痛贴</v>
          </cell>
          <cell r="F4437" t="str">
            <v/>
          </cell>
          <cell r="G4437" t="str">
            <v>9.5cmx12.5cmx6贴</v>
          </cell>
          <cell r="H4437" t="str">
            <v>盒</v>
          </cell>
          <cell r="I4437" t="str">
            <v>贵州苗药药业有限公司</v>
          </cell>
        </row>
        <row r="4438">
          <cell r="D4438">
            <v>50177</v>
          </cell>
          <cell r="E4438" t="str">
            <v>远红外颈椎病康复贴</v>
          </cell>
          <cell r="F4438" t="str">
            <v/>
          </cell>
          <cell r="G4438" t="str">
            <v>9.5cmx12.5cmx6贴</v>
          </cell>
          <cell r="H4438" t="str">
            <v>盒</v>
          </cell>
          <cell r="I4438" t="str">
            <v>贵州苗药药业有限公司</v>
          </cell>
        </row>
        <row r="4439">
          <cell r="D4439">
            <v>50178</v>
          </cell>
          <cell r="E4439" t="str">
            <v>远红外腰痛贴</v>
          </cell>
          <cell r="F4439" t="str">
            <v/>
          </cell>
          <cell r="G4439" t="str">
            <v>9.5cmx12.5cmx6贴</v>
          </cell>
          <cell r="H4439" t="str">
            <v>盒</v>
          </cell>
          <cell r="I4439" t="str">
            <v>贵州苗药药业有限公司</v>
          </cell>
        </row>
        <row r="4440">
          <cell r="D4440">
            <v>50179</v>
          </cell>
          <cell r="E4440" t="str">
            <v>远红外骨质增生贴</v>
          </cell>
          <cell r="F4440" t="str">
            <v/>
          </cell>
          <cell r="G4440" t="str">
            <v>9.5cmx12.5cmx6贴</v>
          </cell>
          <cell r="H4440" t="str">
            <v>盒</v>
          </cell>
          <cell r="I4440" t="str">
            <v>贵州苗药药业有限公司</v>
          </cell>
        </row>
        <row r="4441">
          <cell r="D4441">
            <v>50180</v>
          </cell>
          <cell r="E4441" t="str">
            <v>远红外肩周炎痛贴</v>
          </cell>
          <cell r="F4441" t="str">
            <v/>
          </cell>
          <cell r="G4441" t="str">
            <v>9.5cmx12.5cmx6贴</v>
          </cell>
          <cell r="H4441" t="str">
            <v>盒</v>
          </cell>
          <cell r="I4441" t="str">
            <v>贵州苗药药业有限公司</v>
          </cell>
        </row>
        <row r="4442">
          <cell r="D4442">
            <v>50185</v>
          </cell>
          <cell r="E4442" t="str">
            <v>黄藤素片</v>
          </cell>
          <cell r="F4442" t="str">
            <v/>
          </cell>
          <cell r="G4442" t="str">
            <v>0.1gx24片</v>
          </cell>
          <cell r="H4442" t="str">
            <v>盒</v>
          </cell>
          <cell r="I4442" t="str">
            <v>广西龙州方略制药有限公司</v>
          </cell>
        </row>
        <row r="4443">
          <cell r="D4443">
            <v>50186</v>
          </cell>
          <cell r="E4443" t="str">
            <v>喉舒宁片</v>
          </cell>
          <cell r="F4443" t="str">
            <v/>
          </cell>
          <cell r="G4443" t="str">
            <v>0.27gx24片</v>
          </cell>
          <cell r="H4443" t="str">
            <v>盒</v>
          </cell>
          <cell r="I4443" t="str">
            <v>广西龙州方略制药有限公司</v>
          </cell>
        </row>
        <row r="4444">
          <cell r="D4444">
            <v>50221</v>
          </cell>
          <cell r="E4444" t="str">
            <v>疝气带（疝敷托）</v>
          </cell>
          <cell r="F4444" t="str">
            <v/>
          </cell>
          <cell r="G4444" t="str">
            <v>DFR/SFT-ⅡM(儿童)</v>
          </cell>
          <cell r="H4444" t="str">
            <v>盒</v>
          </cell>
          <cell r="I4444" t="str">
            <v>成都东方人健康产业有限责任公司</v>
          </cell>
        </row>
        <row r="4445">
          <cell r="D4445">
            <v>50222</v>
          </cell>
          <cell r="E4445" t="str">
            <v>疝敷托</v>
          </cell>
          <cell r="F4445" t="str">
            <v/>
          </cell>
          <cell r="G4445" t="str">
            <v>L(儿童)</v>
          </cell>
          <cell r="H4445" t="str">
            <v>盒</v>
          </cell>
          <cell r="I4445" t="str">
            <v>成都东方人健康产业有限责任公司</v>
          </cell>
        </row>
        <row r="4446">
          <cell r="D4446">
            <v>50240</v>
          </cell>
          <cell r="E4446" t="str">
            <v>舒肝片（三也真品）</v>
          </cell>
          <cell r="F4446" t="str">
            <v/>
          </cell>
          <cell r="G4446" t="str">
            <v>1.0gx4片</v>
          </cell>
          <cell r="H4446" t="str">
            <v>盒</v>
          </cell>
          <cell r="I4446" t="str">
            <v>深圳市三也生物科技有限公司</v>
          </cell>
        </row>
        <row r="4447">
          <cell r="D4447">
            <v>50276</v>
          </cell>
          <cell r="E4447" t="str">
            <v>果糖莱菔茶(旗人常通茶)</v>
          </cell>
          <cell r="F4447" t="str">
            <v/>
          </cell>
          <cell r="G4447" t="str">
            <v>3gx20袋</v>
          </cell>
          <cell r="H4447" t="str">
            <v>盒</v>
          </cell>
          <cell r="I4447" t="str">
            <v>大兴安岭北奇神保健品有限公司</v>
          </cell>
        </row>
        <row r="4448">
          <cell r="D4448">
            <v>50439</v>
          </cell>
          <cell r="E4448" t="str">
            <v>氨咖黄敏胶囊</v>
          </cell>
          <cell r="F4448" t="str">
            <v/>
          </cell>
          <cell r="G4448" t="str">
            <v>复方10粒x100板</v>
          </cell>
          <cell r="H4448" t="str">
            <v>盒</v>
          </cell>
          <cell r="I4448" t="str">
            <v>重庆申高生化制药有限公司(原：重庆荣高生化制药)</v>
          </cell>
        </row>
        <row r="4449">
          <cell r="D4449">
            <v>50495</v>
          </cell>
          <cell r="E4449" t="str">
            <v>麝香壮骨膏</v>
          </cell>
          <cell r="F4449" t="str">
            <v/>
          </cell>
          <cell r="G4449" t="str">
            <v>10贴x10袋</v>
          </cell>
          <cell r="H4449" t="str">
            <v>盒</v>
          </cell>
          <cell r="I4449" t="str">
            <v>九寨沟天然药业集团有限责任公司</v>
          </cell>
        </row>
        <row r="4450">
          <cell r="D4450">
            <v>50496</v>
          </cell>
          <cell r="E4450" t="str">
            <v>麝香壮骨膏</v>
          </cell>
          <cell r="F4450" t="str">
            <v/>
          </cell>
          <cell r="G4450" t="str">
            <v>5贴x1袋x20袋</v>
          </cell>
          <cell r="H4450" t="str">
            <v>盒</v>
          </cell>
          <cell r="I4450" t="str">
            <v>九寨沟天然药业集团有限责任公司</v>
          </cell>
        </row>
        <row r="4451">
          <cell r="D4451">
            <v>50995</v>
          </cell>
          <cell r="E4451" t="str">
            <v>龙血竭胶囊</v>
          </cell>
          <cell r="F4451" t="str">
            <v/>
          </cell>
          <cell r="G4451" t="str">
            <v>0.3gx36粒</v>
          </cell>
          <cell r="H4451" t="str">
            <v>盒</v>
          </cell>
          <cell r="I4451" t="str">
            <v>云南云河药业股份有限公司(云南个旧制药厂)</v>
          </cell>
        </row>
        <row r="4452">
          <cell r="D4452">
            <v>50997</v>
          </cell>
          <cell r="E4452" t="str">
            <v>潘婷洗发露</v>
          </cell>
          <cell r="F4452" t="str">
            <v/>
          </cell>
          <cell r="G4452" t="str">
            <v>400ml</v>
          </cell>
          <cell r="H4452" t="str">
            <v>瓶</v>
          </cell>
          <cell r="I4452" t="str">
            <v>广州宝洁有限公司</v>
          </cell>
        </row>
        <row r="4453">
          <cell r="D4453">
            <v>50999</v>
          </cell>
          <cell r="E4453" t="str">
            <v>腰息痛胶囊</v>
          </cell>
          <cell r="F4453" t="str">
            <v/>
          </cell>
          <cell r="G4453" t="str">
            <v>0.3gx10粒x3板</v>
          </cell>
          <cell r="H4453" t="str">
            <v>盒</v>
          </cell>
          <cell r="I4453" t="str">
            <v>河南辅仁堂制药有限公司</v>
          </cell>
        </row>
        <row r="4454">
          <cell r="D4454">
            <v>51060</v>
          </cell>
          <cell r="E4454" t="str">
            <v>海飞丝洗发露</v>
          </cell>
          <cell r="F4454" t="str">
            <v/>
          </cell>
          <cell r="G4454" t="str">
            <v>400ml</v>
          </cell>
          <cell r="H4454" t="str">
            <v>瓶</v>
          </cell>
          <cell r="I4454" t="str">
            <v>广州宝洁有限公司</v>
          </cell>
        </row>
        <row r="4455">
          <cell r="D4455">
            <v>51325</v>
          </cell>
          <cell r="E4455" t="str">
            <v>潘婷洗发露</v>
          </cell>
          <cell r="F4455" t="str">
            <v/>
          </cell>
          <cell r="G4455" t="str">
            <v>400ml(丝质顺滑)</v>
          </cell>
          <cell r="H4455" t="str">
            <v>瓶</v>
          </cell>
          <cell r="I4455" t="str">
            <v>广州宝洁有限公司</v>
          </cell>
        </row>
        <row r="4456">
          <cell r="D4456">
            <v>51385</v>
          </cell>
          <cell r="E4456" t="str">
            <v>康复新液</v>
          </cell>
          <cell r="F4456" t="str">
            <v/>
          </cell>
          <cell r="G4456" t="str">
            <v>100ml</v>
          </cell>
          <cell r="H4456" t="str">
            <v>瓶</v>
          </cell>
          <cell r="I4456" t="str">
            <v>四川好医生攀西药业有限责任公司</v>
          </cell>
        </row>
        <row r="4457">
          <cell r="D4457">
            <v>51523</v>
          </cell>
          <cell r="E4457" t="str">
            <v>农夫山泉饮用天然水</v>
          </cell>
          <cell r="F4457" t="str">
            <v/>
          </cell>
          <cell r="G4457" t="str">
            <v>550ml(普通盖)</v>
          </cell>
          <cell r="H4457" t="str">
            <v>瓶</v>
          </cell>
          <cell r="I4457" t="str">
            <v>农夫山泉股份有限公司</v>
          </cell>
        </row>
        <row r="4458">
          <cell r="D4458">
            <v>51626</v>
          </cell>
          <cell r="E4458" t="str">
            <v>即食型冰糖燕窝饮品</v>
          </cell>
          <cell r="F4458" t="str">
            <v/>
          </cell>
          <cell r="G4458" t="str">
            <v>70g×6瓶(简装)</v>
          </cell>
          <cell r="H4458" t="str">
            <v>盒</v>
          </cell>
          <cell r="I4458" t="str">
            <v>威州许氏洋参(南京)有限公司</v>
          </cell>
        </row>
        <row r="4459">
          <cell r="D4459">
            <v>52359</v>
          </cell>
          <cell r="E4459" t="str">
            <v>坐厕椅</v>
          </cell>
          <cell r="F4459" t="str">
            <v/>
          </cell>
          <cell r="G4459" t="str">
            <v>H023B</v>
          </cell>
          <cell r="H4459" t="str">
            <v>台</v>
          </cell>
          <cell r="I4459" t="str">
            <v/>
          </cell>
        </row>
        <row r="4460">
          <cell r="D4460">
            <v>52502</v>
          </cell>
          <cell r="E4460" t="str">
            <v>维生素C泡腾片</v>
          </cell>
          <cell r="F4460" t="str">
            <v/>
          </cell>
          <cell r="G4460" t="str">
            <v>0.5gx15片</v>
          </cell>
          <cell r="H4460" t="str">
            <v>盒</v>
          </cell>
          <cell r="I4460" t="str">
            <v/>
          </cell>
        </row>
        <row r="4461">
          <cell r="D4461">
            <v>52816</v>
          </cell>
          <cell r="E4461" t="str">
            <v>燕窝</v>
          </cell>
          <cell r="F4461" t="str">
            <v/>
          </cell>
          <cell r="G4461" t="str">
            <v>散装&lt;白燕.塑料小盒&gt;（桐君阁）</v>
          </cell>
          <cell r="H4461" t="str">
            <v>10g</v>
          </cell>
          <cell r="I4461" t="str">
            <v/>
          </cell>
        </row>
        <row r="4462">
          <cell r="D4462">
            <v>53677</v>
          </cell>
          <cell r="E4462" t="str">
            <v>西门子耳背式助听器</v>
          </cell>
          <cell r="F4462" t="str">
            <v/>
          </cell>
          <cell r="G4462" t="str">
            <v>心动</v>
          </cell>
          <cell r="H4462" t="str">
            <v>台</v>
          </cell>
          <cell r="I4462" t="str">
            <v>西门子听力仪器苏州有限公司</v>
          </cell>
        </row>
        <row r="4463">
          <cell r="D4463">
            <v>53691</v>
          </cell>
          <cell r="E4463" t="str">
            <v>自动型数字显示电子血压计</v>
          </cell>
          <cell r="F4463" t="str">
            <v/>
          </cell>
          <cell r="G4463" t="str">
            <v>BP3BZ1-1</v>
          </cell>
          <cell r="H4463" t="str">
            <v>台</v>
          </cell>
          <cell r="I4463" t="str">
            <v>华略电子(深圳)有限公司</v>
          </cell>
        </row>
        <row r="4464">
          <cell r="D4464">
            <v>53696</v>
          </cell>
          <cell r="E4464" t="str">
            <v>西门子盒式助听器</v>
          </cell>
          <cell r="F4464" t="str">
            <v/>
          </cell>
          <cell r="G4464" t="str">
            <v>AMIGA172N</v>
          </cell>
          <cell r="H4464" t="str">
            <v>台</v>
          </cell>
          <cell r="I4464" t="str">
            <v/>
          </cell>
        </row>
        <row r="4465">
          <cell r="D4465">
            <v>53697</v>
          </cell>
          <cell r="E4465" t="str">
            <v>西门子盒式助听器</v>
          </cell>
          <cell r="F4465" t="str">
            <v/>
          </cell>
          <cell r="G4465" t="str">
            <v>AMIGA176AO</v>
          </cell>
          <cell r="H4465" t="str">
            <v>台</v>
          </cell>
          <cell r="I4465" t="str">
            <v/>
          </cell>
        </row>
        <row r="4466">
          <cell r="D4466">
            <v>53706</v>
          </cell>
          <cell r="E4466" t="str">
            <v>医用腋拐</v>
          </cell>
          <cell r="F4466" t="str">
            <v/>
          </cell>
          <cell r="G4466" t="str">
            <v>YU860中号</v>
          </cell>
          <cell r="H4466" t="str">
            <v>支</v>
          </cell>
          <cell r="I4466" t="str">
            <v>江苏鱼跃医疗设备股份有限公司</v>
          </cell>
        </row>
        <row r="4467">
          <cell r="D4467">
            <v>53779</v>
          </cell>
          <cell r="E4467" t="str">
            <v>双氯芬酸钠滴眼液(迪非)</v>
          </cell>
          <cell r="F4467" t="str">
            <v/>
          </cell>
          <cell r="G4467" t="str">
            <v>5ml：5mg</v>
          </cell>
          <cell r="H4467" t="str">
            <v>瓶</v>
          </cell>
          <cell r="I4467" t="str">
            <v>沈阳兴齐眼药股份有限公司(原沈阳兴齐制药)</v>
          </cell>
        </row>
        <row r="4468">
          <cell r="D4468">
            <v>53980</v>
          </cell>
          <cell r="E4468" t="str">
            <v>维A酸乳膏</v>
          </cell>
          <cell r="F4468" t="str">
            <v/>
          </cell>
          <cell r="G4468" t="str">
            <v>25g</v>
          </cell>
          <cell r="H4468" t="str">
            <v>支</v>
          </cell>
          <cell r="I4468" t="str">
            <v/>
          </cell>
        </row>
        <row r="4469">
          <cell r="D4469">
            <v>54122</v>
          </cell>
          <cell r="E4469" t="str">
            <v>复方氨酚烷胺胶囊</v>
          </cell>
          <cell r="F4469" t="str">
            <v/>
          </cell>
          <cell r="G4469" t="str">
            <v>10粒x2板</v>
          </cell>
          <cell r="H4469" t="str">
            <v>盒</v>
          </cell>
          <cell r="I4469" t="str">
            <v>江西铜鼓仁和制药有限公司</v>
          </cell>
        </row>
        <row r="4470">
          <cell r="D4470">
            <v>54144</v>
          </cell>
          <cell r="E4470" t="str">
            <v>舒肺糖浆</v>
          </cell>
          <cell r="F4470" t="str">
            <v/>
          </cell>
          <cell r="G4470" t="str">
            <v>150ml</v>
          </cell>
          <cell r="H4470" t="str">
            <v>瓶</v>
          </cell>
          <cell r="I4470" t="str">
            <v>西南药业股份有限公司</v>
          </cell>
        </row>
        <row r="4471">
          <cell r="D4471">
            <v>54186</v>
          </cell>
          <cell r="E4471" t="str">
            <v>头孢丙烯分散片</v>
          </cell>
          <cell r="F4471" t="str">
            <v/>
          </cell>
          <cell r="G4471" t="str">
            <v>0.25gx6片</v>
          </cell>
          <cell r="H4471" t="str">
            <v>盒</v>
          </cell>
          <cell r="I4471" t="str">
            <v>广州白云山制药股份有限公司广州白云山制药总厂</v>
          </cell>
        </row>
        <row r="4472">
          <cell r="D4472">
            <v>54270</v>
          </cell>
          <cell r="E4472" t="str">
            <v>金菊冰茶</v>
          </cell>
          <cell r="F4472" t="str">
            <v/>
          </cell>
          <cell r="G4472" t="str">
            <v>288g（16g×18包）</v>
          </cell>
          <cell r="H4472" t="str">
            <v>袋</v>
          </cell>
          <cell r="I4472" t="str">
            <v>重庆万氏商贸有限公司</v>
          </cell>
        </row>
        <row r="4473">
          <cell r="D4473">
            <v>54648</v>
          </cell>
          <cell r="E4473" t="str">
            <v>磺胺醋酰钠滴眼液</v>
          </cell>
          <cell r="F4473" t="str">
            <v/>
          </cell>
          <cell r="G4473" t="str">
            <v>1.2g:8ml</v>
          </cell>
          <cell r="H4473" t="str">
            <v>盒</v>
          </cell>
          <cell r="I4473" t="str">
            <v>武汉五景药业有限公司</v>
          </cell>
        </row>
        <row r="4474">
          <cell r="D4474">
            <v>55024</v>
          </cell>
          <cell r="E4474" t="str">
            <v>康氏真菌清气雾剂</v>
          </cell>
          <cell r="F4474" t="str">
            <v/>
          </cell>
          <cell r="G4474" t="str">
            <v>60ml</v>
          </cell>
          <cell r="H4474" t="str">
            <v>瓶</v>
          </cell>
          <cell r="I4474" t="str">
            <v/>
          </cell>
        </row>
        <row r="4475">
          <cell r="D4475">
            <v>55116</v>
          </cell>
          <cell r="E4475" t="str">
            <v>阿司匹林维生素C泡腾片</v>
          </cell>
          <cell r="F4475" t="str">
            <v>拜阿司匹林</v>
          </cell>
          <cell r="G4475" t="str">
            <v>10片</v>
          </cell>
          <cell r="H4475" t="str">
            <v>盒</v>
          </cell>
          <cell r="I4475" t="str">
            <v>Bayer Vital GmbH</v>
          </cell>
        </row>
        <row r="4476">
          <cell r="D4476">
            <v>55143</v>
          </cell>
          <cell r="E4476" t="str">
            <v>盐酸氨溴索口服溶液(沐舒坦)</v>
          </cell>
          <cell r="F4476" t="str">
            <v/>
          </cell>
          <cell r="G4476" t="str">
            <v>0.6g:100ml</v>
          </cell>
          <cell r="H4476" t="str">
            <v>瓶</v>
          </cell>
          <cell r="I4476" t="str">
            <v>上海勃林格殷格翰药业有限公司</v>
          </cell>
        </row>
        <row r="4477">
          <cell r="D4477">
            <v>55265</v>
          </cell>
          <cell r="E4477" t="str">
            <v>呋喃唑酮片</v>
          </cell>
          <cell r="F4477" t="str">
            <v/>
          </cell>
          <cell r="G4477" t="str">
            <v>0.1gx100片</v>
          </cell>
          <cell r="H4477" t="str">
            <v>瓶</v>
          </cell>
          <cell r="I4477" t="str">
            <v>山西云鹏制药有限公司</v>
          </cell>
        </row>
        <row r="4478">
          <cell r="D4478">
            <v>55310</v>
          </cell>
          <cell r="E4478" t="str">
            <v>ABC夜用棉柔纤薄卫生巾</v>
          </cell>
          <cell r="F4478" t="str">
            <v/>
          </cell>
          <cell r="G4478" t="str">
            <v>8片K12蓝芯2</v>
          </cell>
          <cell r="H4478" t="str">
            <v>包</v>
          </cell>
          <cell r="I4478" t="str">
            <v/>
          </cell>
        </row>
        <row r="4479">
          <cell r="D4479">
            <v>55416</v>
          </cell>
          <cell r="E4479" t="str">
            <v>ABC棉柔极薄卫生巾</v>
          </cell>
          <cell r="F4479" t="str">
            <v/>
          </cell>
          <cell r="G4479" t="str">
            <v>8片K14夜用</v>
          </cell>
          <cell r="H4479" t="str">
            <v>包</v>
          </cell>
          <cell r="I4479" t="str">
            <v/>
          </cell>
        </row>
        <row r="4480">
          <cell r="D4480">
            <v>55690</v>
          </cell>
          <cell r="E4480" t="str">
            <v>双唑泰阴道泡腾片</v>
          </cell>
          <cell r="F4480" t="str">
            <v/>
          </cell>
          <cell r="G4480" t="str">
            <v>7枚</v>
          </cell>
          <cell r="H4480" t="str">
            <v>盒</v>
          </cell>
          <cell r="I4480" t="str">
            <v>河南辅仁堂制药有限公司</v>
          </cell>
        </row>
        <row r="4481">
          <cell r="D4481">
            <v>55800</v>
          </cell>
          <cell r="E4481" t="str">
            <v>吲达帕胺片</v>
          </cell>
          <cell r="F4481" t="str">
            <v/>
          </cell>
          <cell r="G4481" t="str">
            <v>2.5mgx3x10片</v>
          </cell>
          <cell r="H4481" t="str">
            <v>盒</v>
          </cell>
          <cell r="I4481" t="str">
            <v>重庆药友制药有限责任公司</v>
          </cell>
        </row>
        <row r="4482">
          <cell r="D4482">
            <v>55948</v>
          </cell>
          <cell r="E4482" t="str">
            <v>骨筋丸胶囊</v>
          </cell>
          <cell r="F4482" t="str">
            <v/>
          </cell>
          <cell r="G4482" t="str">
            <v>0.3g×36粒</v>
          </cell>
          <cell r="H4482" t="str">
            <v>盒</v>
          </cell>
          <cell r="I4482" t="str">
            <v>河北万岁药业有限公司</v>
          </cell>
        </row>
        <row r="4483">
          <cell r="D4483">
            <v>56065</v>
          </cell>
          <cell r="E4483" t="str">
            <v>脉君安片</v>
          </cell>
          <cell r="F4483" t="str">
            <v/>
          </cell>
          <cell r="G4483" t="str">
            <v>0.5gx48片</v>
          </cell>
          <cell r="H4483" t="str">
            <v>盒</v>
          </cell>
          <cell r="I4483" t="str">
            <v>武汉中联药业集团股份有限公司</v>
          </cell>
        </row>
        <row r="4484">
          <cell r="D4484">
            <v>56273</v>
          </cell>
          <cell r="E4484" t="str">
            <v>和田玉枣</v>
          </cell>
          <cell r="F4484" t="str">
            <v/>
          </cell>
          <cell r="G4484" t="str">
            <v>500g三级</v>
          </cell>
          <cell r="H4484" t="str">
            <v>袋</v>
          </cell>
          <cell r="I4484" t="str">
            <v>和田昆仑山枣业有限责任公司</v>
          </cell>
        </row>
        <row r="4485">
          <cell r="D4485">
            <v>56275</v>
          </cell>
          <cell r="E4485" t="str">
            <v>和田玉枣</v>
          </cell>
          <cell r="F4485" t="str">
            <v/>
          </cell>
          <cell r="G4485" t="str">
            <v>500g二级</v>
          </cell>
          <cell r="H4485" t="str">
            <v>袋</v>
          </cell>
          <cell r="I4485" t="str">
            <v>和田昆仑山枣业有限责任公司</v>
          </cell>
        </row>
        <row r="4486">
          <cell r="D4486">
            <v>56350</v>
          </cell>
          <cell r="E4486" t="str">
            <v>孟鲁司特钠片</v>
          </cell>
          <cell r="F4486" t="str">
            <v/>
          </cell>
          <cell r="G4486" t="str">
            <v>10mgx5片</v>
          </cell>
          <cell r="H4486" t="str">
            <v>盒</v>
          </cell>
          <cell r="I4486" t="str">
            <v>四川大冢制药有限公司(四川锡成大冢制药有限公司)</v>
          </cell>
        </row>
        <row r="4487">
          <cell r="D4487">
            <v>56410</v>
          </cell>
          <cell r="E4487" t="str">
            <v>双黄连胶囊</v>
          </cell>
          <cell r="F4487" t="str">
            <v/>
          </cell>
          <cell r="G4487" t="str">
            <v>0.4gx30粒</v>
          </cell>
          <cell r="H4487" t="str">
            <v>盒</v>
          </cell>
          <cell r="I4487" t="str">
            <v>河南天方药业中药有限公司</v>
          </cell>
        </row>
        <row r="4488">
          <cell r="D4488">
            <v>56484</v>
          </cell>
          <cell r="E4488" t="str">
            <v>更昔洛韦滴眼液</v>
          </cell>
          <cell r="F4488" t="str">
            <v/>
          </cell>
          <cell r="G4488" t="str">
            <v>5mg:5ml</v>
          </cell>
          <cell r="H4488" t="str">
            <v>瓶</v>
          </cell>
          <cell r="I4488" t="str">
            <v>湖北远大天天明制药有限公司</v>
          </cell>
        </row>
        <row r="4489">
          <cell r="D4489">
            <v>56561</v>
          </cell>
          <cell r="E4489" t="str">
            <v>新生化颗粒</v>
          </cell>
          <cell r="F4489" t="str">
            <v/>
          </cell>
          <cell r="G4489" t="str">
            <v>6gx12袋</v>
          </cell>
          <cell r="H4489" t="str">
            <v>盒</v>
          </cell>
          <cell r="I4489" t="str">
            <v>贵州汉方药业有限公司</v>
          </cell>
        </row>
        <row r="4490">
          <cell r="D4490">
            <v>56947</v>
          </cell>
          <cell r="E4490" t="str">
            <v>消栓再造丸 </v>
          </cell>
          <cell r="F4490" t="str">
            <v/>
          </cell>
          <cell r="G4490" t="str">
            <v>9gx10丸</v>
          </cell>
          <cell r="H4490" t="str">
            <v>盒</v>
          </cell>
          <cell r="I4490" t="str">
            <v>北京同仁堂股份有限公司同仁堂制药厂</v>
          </cell>
        </row>
        <row r="4491">
          <cell r="D4491">
            <v>57173</v>
          </cell>
          <cell r="E4491" t="str">
            <v>珠珀猴枣散</v>
          </cell>
          <cell r="F4491" t="str">
            <v/>
          </cell>
          <cell r="G4491" t="str">
            <v>0.3gx10瓶</v>
          </cell>
          <cell r="H4491" t="str">
            <v>盒</v>
          </cell>
          <cell r="I4491" t="str">
            <v>百年医药集团（香港）有限公司</v>
          </cell>
        </row>
        <row r="4492">
          <cell r="D4492">
            <v>57421</v>
          </cell>
          <cell r="E4492" t="str">
            <v>愈酚甲麻那敏糖浆(息柯咛)</v>
          </cell>
          <cell r="F4492" t="str">
            <v/>
          </cell>
          <cell r="G4492" t="str">
            <v>120ml</v>
          </cell>
          <cell r="H4492" t="str">
            <v>瓶</v>
          </cell>
          <cell r="I4492" t="str">
            <v>史达德药业（北京）有限公司</v>
          </cell>
        </row>
        <row r="4493">
          <cell r="D4493">
            <v>57523</v>
          </cell>
          <cell r="E4493" t="str">
            <v>丹莪妇康煎膏</v>
          </cell>
          <cell r="F4493" t="str">
            <v/>
          </cell>
          <cell r="G4493" t="str">
            <v>150g</v>
          </cell>
          <cell r="H4493" t="str">
            <v>瓶</v>
          </cell>
          <cell r="I4493" t="str">
            <v>滇虹药业集团股份有限公司</v>
          </cell>
        </row>
        <row r="4494">
          <cell r="D4494">
            <v>57979</v>
          </cell>
          <cell r="E4494" t="str">
            <v>坤宝丸</v>
          </cell>
          <cell r="F4494" t="str">
            <v/>
          </cell>
          <cell r="G4494" t="str">
            <v>50粒x10袋</v>
          </cell>
          <cell r="H4494" t="str">
            <v>盒</v>
          </cell>
          <cell r="I4494" t="str">
            <v>北京亚东生物制药有限公司</v>
          </cell>
        </row>
        <row r="4495">
          <cell r="D4495">
            <v>58024</v>
          </cell>
          <cell r="E4495" t="str">
            <v>安坤赞育丸</v>
          </cell>
          <cell r="F4495" t="str">
            <v/>
          </cell>
          <cell r="G4495" t="str">
            <v>9gx10丸(大蜜丸)</v>
          </cell>
          <cell r="H4495" t="str">
            <v>盒</v>
          </cell>
          <cell r="I4495" t="str">
            <v/>
          </cell>
        </row>
        <row r="4496">
          <cell r="D4496">
            <v>58301</v>
          </cell>
          <cell r="E4496" t="str">
            <v>断血流胶囊</v>
          </cell>
          <cell r="F4496" t="str">
            <v/>
          </cell>
          <cell r="G4496" t="str">
            <v>0.35gx12粒x2板</v>
          </cell>
          <cell r="H4496" t="str">
            <v>盒</v>
          </cell>
          <cell r="I4496" t="str">
            <v>江西银涛药业有限公司</v>
          </cell>
        </row>
        <row r="4497">
          <cell r="D4497">
            <v>58315</v>
          </cell>
          <cell r="E4497" t="str">
            <v>维C银翘片</v>
          </cell>
          <cell r="F4497" t="str">
            <v/>
          </cell>
          <cell r="G4497" t="str">
            <v>0.4gx18片(薄膜衣)</v>
          </cell>
          <cell r="H4497" t="str">
            <v>袋</v>
          </cell>
          <cell r="I4497" t="str">
            <v/>
          </cell>
        </row>
        <row r="4498">
          <cell r="D4498">
            <v>58392</v>
          </cell>
          <cell r="E4498" t="str">
            <v>氨酚氯雷伪麻缓释片(金得菲)</v>
          </cell>
          <cell r="F4498" t="str">
            <v/>
          </cell>
          <cell r="G4498" t="str">
            <v>12片</v>
          </cell>
          <cell r="H4498" t="str">
            <v>盒</v>
          </cell>
          <cell r="I4498" t="str">
            <v>深圳海王药业有限公司</v>
          </cell>
        </row>
        <row r="4499">
          <cell r="D4499">
            <v>58407</v>
          </cell>
          <cell r="E4499" t="str">
            <v>奥硝唑分散片</v>
          </cell>
          <cell r="F4499" t="str">
            <v/>
          </cell>
          <cell r="G4499" t="str">
            <v>0.25gx8片x2板</v>
          </cell>
          <cell r="H4499" t="str">
            <v>盒</v>
          </cell>
          <cell r="I4499" t="str">
            <v>湖南九典制药有限公司</v>
          </cell>
        </row>
        <row r="4500">
          <cell r="D4500">
            <v>58451</v>
          </cell>
          <cell r="E4500" t="str">
            <v>六味地黄丸</v>
          </cell>
          <cell r="F4500" t="str">
            <v/>
          </cell>
          <cell r="G4500" t="str">
            <v>90g(水蜜丸)</v>
          </cell>
          <cell r="H4500" t="str">
            <v>瓶</v>
          </cell>
          <cell r="I4500" t="str">
            <v>太极集团四川绵阳制药有限公司</v>
          </cell>
        </row>
        <row r="4501">
          <cell r="D4501">
            <v>58475</v>
          </cell>
          <cell r="E4501" t="str">
            <v>复方磺胺甲噁唑片</v>
          </cell>
          <cell r="F4501" t="str">
            <v/>
          </cell>
          <cell r="G4501" t="str">
            <v>0.48gx10片</v>
          </cell>
          <cell r="H4501" t="str">
            <v>板</v>
          </cell>
          <cell r="I4501" t="str">
            <v>西南药业股份有限公司</v>
          </cell>
        </row>
        <row r="4502">
          <cell r="D4502">
            <v>58711</v>
          </cell>
          <cell r="E4502" t="str">
            <v>苯磺酸氨氯地平片</v>
          </cell>
          <cell r="F4502" t="str">
            <v/>
          </cell>
          <cell r="G4502" t="str">
            <v>5mgx7片</v>
          </cell>
          <cell r="H4502" t="str">
            <v>盒</v>
          </cell>
          <cell r="I4502" t="str">
            <v>重庆科瑞制药(集团)有限公司</v>
          </cell>
        </row>
        <row r="4503">
          <cell r="D4503">
            <v>58937</v>
          </cell>
          <cell r="E4503" t="str">
            <v>急支颗粒</v>
          </cell>
          <cell r="F4503" t="str">
            <v/>
          </cell>
          <cell r="G4503" t="str">
            <v>4gx12袋</v>
          </cell>
          <cell r="H4503" t="str">
            <v>盒</v>
          </cell>
          <cell r="I4503" t="str">
            <v>太极集团重庆涪陵制药厂有限公司</v>
          </cell>
        </row>
        <row r="4504">
          <cell r="D4504">
            <v>59061</v>
          </cell>
          <cell r="E4504" t="str">
            <v>雪山金罗汉止痛涂膜剂</v>
          </cell>
          <cell r="F4504" t="str">
            <v/>
          </cell>
          <cell r="G4504" t="str">
            <v>20ml</v>
          </cell>
          <cell r="H4504" t="str">
            <v>瓶</v>
          </cell>
          <cell r="I4504" t="str">
            <v>中国西藏康达药业有限公司</v>
          </cell>
        </row>
        <row r="4505">
          <cell r="D4505">
            <v>59318</v>
          </cell>
          <cell r="E4505" t="str">
            <v>西施腋香露</v>
          </cell>
          <cell r="F4505" t="str">
            <v/>
          </cell>
          <cell r="G4505" t="str">
            <v>20ml</v>
          </cell>
          <cell r="H4505" t="str">
            <v>瓶</v>
          </cell>
          <cell r="I4505" t="str">
            <v>南阳市广寿保健品有限责任公司</v>
          </cell>
        </row>
        <row r="4506">
          <cell r="D4506">
            <v>59621</v>
          </cell>
          <cell r="E4506" t="str">
            <v>宝宝金水(亲子套装)</v>
          </cell>
          <cell r="F4506" t="str">
            <v/>
          </cell>
          <cell r="G4506" t="str">
            <v>105ml(赠20ml+80g)</v>
          </cell>
          <cell r="H4506" t="str">
            <v>盒</v>
          </cell>
          <cell r="I4506" t="str">
            <v/>
          </cell>
        </row>
        <row r="4507">
          <cell r="D4507">
            <v>59746</v>
          </cell>
          <cell r="E4507" t="str">
            <v>草仙乙肝胶囊</v>
          </cell>
          <cell r="F4507" t="str">
            <v/>
          </cell>
          <cell r="G4507" t="str">
            <v>60片</v>
          </cell>
          <cell r="H4507" t="str">
            <v>盒</v>
          </cell>
          <cell r="I4507" t="str">
            <v/>
          </cell>
        </row>
        <row r="4508">
          <cell r="D4508">
            <v>60011</v>
          </cell>
          <cell r="E4508" t="str">
            <v>盐酸米诺环素胶囊</v>
          </cell>
          <cell r="F4508" t="str">
            <v/>
          </cell>
          <cell r="G4508" t="str">
            <v>50mg×20粒</v>
          </cell>
          <cell r="H4508" t="str">
            <v>盒</v>
          </cell>
          <cell r="I4508" t="str">
            <v/>
          </cell>
        </row>
        <row r="4509">
          <cell r="D4509">
            <v>60015</v>
          </cell>
          <cell r="E4509" t="str">
            <v>复方百部止咳颗粒</v>
          </cell>
          <cell r="F4509" t="str">
            <v/>
          </cell>
          <cell r="G4509" t="str">
            <v>10gx12袋</v>
          </cell>
          <cell r="H4509" t="str">
            <v>盒</v>
          </cell>
          <cell r="I4509" t="str">
            <v/>
          </cell>
        </row>
        <row r="4510">
          <cell r="D4510">
            <v>60027</v>
          </cell>
          <cell r="E4510" t="str">
            <v>云芝胞内糖肽胶囊</v>
          </cell>
          <cell r="F4510" t="str">
            <v/>
          </cell>
          <cell r="G4510" t="str">
            <v>0.25g×28粒</v>
          </cell>
          <cell r="H4510" t="str">
            <v>瓶</v>
          </cell>
          <cell r="I4510" t="str">
            <v>北大国际医院集团西南合成制药股份有限公司</v>
          </cell>
        </row>
        <row r="4511">
          <cell r="D4511">
            <v>60035</v>
          </cell>
          <cell r="E4511" t="str">
            <v>神曲胃痛胶囊</v>
          </cell>
          <cell r="F4511" t="str">
            <v/>
          </cell>
          <cell r="G4511" t="str">
            <v>0.4gx24粒</v>
          </cell>
          <cell r="H4511" t="str">
            <v>盒</v>
          </cell>
          <cell r="I4511" t="str">
            <v>广东康祺制药有限公司</v>
          </cell>
        </row>
        <row r="4512">
          <cell r="D4512">
            <v>60328</v>
          </cell>
          <cell r="E4512" t="str">
            <v>诺氟沙星胶囊</v>
          </cell>
          <cell r="F4512" t="str">
            <v/>
          </cell>
          <cell r="G4512" t="str">
            <v>0.1gx10粒</v>
          </cell>
          <cell r="H4512" t="str">
            <v>板</v>
          </cell>
          <cell r="I4512" t="str">
            <v>重庆科瑞制药(集团)有限公司</v>
          </cell>
        </row>
        <row r="4513">
          <cell r="D4513">
            <v>60582</v>
          </cell>
          <cell r="E4513" t="str">
            <v>美澳健牌无糖钙片</v>
          </cell>
          <cell r="F4513" t="str">
            <v/>
          </cell>
          <cell r="G4513" t="str">
            <v>120g(1.2g×100片）</v>
          </cell>
          <cell r="H4513" t="str">
            <v>瓶</v>
          </cell>
          <cell r="I4513" t="str">
            <v>广州市美澳健生物科技有限公司</v>
          </cell>
        </row>
        <row r="4514">
          <cell r="D4514">
            <v>60800</v>
          </cell>
          <cell r="E4514" t="str">
            <v>甲壳素胶囊</v>
          </cell>
          <cell r="F4514" t="str">
            <v/>
          </cell>
          <cell r="G4514" t="str">
            <v>340mgx100粒</v>
          </cell>
          <cell r="H4514" t="str">
            <v>瓶</v>
          </cell>
          <cell r="I4514" t="str">
            <v>威海紫光科技园有限公司</v>
          </cell>
        </row>
        <row r="4515">
          <cell r="D4515">
            <v>60971</v>
          </cell>
          <cell r="E4515" t="str">
            <v>潘婷洗发露</v>
          </cell>
          <cell r="F4515" t="str">
            <v/>
          </cell>
          <cell r="G4515" t="str">
            <v>400ml(乳液修复去屑)</v>
          </cell>
          <cell r="H4515" t="str">
            <v>瓶</v>
          </cell>
          <cell r="I4515" t="str">
            <v>广州宝洁有限公司</v>
          </cell>
        </row>
        <row r="4516">
          <cell r="D4516">
            <v>61063</v>
          </cell>
          <cell r="E4516" t="str">
            <v>薇姿防晒喷露</v>
          </cell>
          <cell r="F4516" t="str">
            <v/>
          </cell>
          <cell r="G4516" t="str">
            <v>125ml(SPF30)</v>
          </cell>
          <cell r="H4516" t="str">
            <v>瓶</v>
          </cell>
          <cell r="I4516" t="str">
            <v/>
          </cell>
        </row>
        <row r="4517">
          <cell r="D4517">
            <v>61122</v>
          </cell>
          <cell r="E4517" t="str">
            <v>理肤泉痘痘清净化修护霜</v>
          </cell>
          <cell r="F4517" t="str">
            <v/>
          </cell>
          <cell r="G4517" t="str">
            <v>15ml</v>
          </cell>
          <cell r="H4517" t="str">
            <v>瓶</v>
          </cell>
          <cell r="I4517" t="str">
            <v/>
          </cell>
        </row>
        <row r="4518">
          <cell r="D4518">
            <v>61394</v>
          </cell>
          <cell r="E4518" t="str">
            <v>通江细木耳</v>
          </cell>
          <cell r="F4518" t="str">
            <v/>
          </cell>
          <cell r="G4518" t="str">
            <v>250g</v>
          </cell>
          <cell r="H4518" t="str">
            <v>袋</v>
          </cell>
          <cell r="I4518" t="str">
            <v/>
          </cell>
        </row>
        <row r="4519">
          <cell r="D4519">
            <v>61398</v>
          </cell>
          <cell r="E4519" t="str">
            <v>ABC超极薄日用棉柔卫生巾K13</v>
          </cell>
          <cell r="F4519" t="str">
            <v/>
          </cell>
          <cell r="G4519" t="str">
            <v>8片</v>
          </cell>
          <cell r="H4519" t="str">
            <v>包</v>
          </cell>
          <cell r="I4519" t="str">
            <v/>
          </cell>
        </row>
        <row r="4520">
          <cell r="D4520">
            <v>61526</v>
          </cell>
          <cell r="E4520" t="str">
            <v>七度空间少女系列卫生巾</v>
          </cell>
          <cell r="F4520" t="str">
            <v/>
          </cell>
          <cell r="G4520" t="str">
            <v>10片(夜用)(纯棉表层)</v>
          </cell>
          <cell r="H4520" t="str">
            <v>包</v>
          </cell>
          <cell r="I4520" t="str">
            <v/>
          </cell>
        </row>
        <row r="4521">
          <cell r="D4521">
            <v>61631</v>
          </cell>
          <cell r="E4521" t="str">
            <v>碧浪五星真洁净无磷洗衣粉</v>
          </cell>
          <cell r="F4521" t="str">
            <v/>
          </cell>
          <cell r="G4521" t="str">
            <v>1.7kg（自然清新）</v>
          </cell>
          <cell r="H4521" t="str">
            <v>袋</v>
          </cell>
          <cell r="I4521" t="str">
            <v>广州宝洁有限公司</v>
          </cell>
        </row>
        <row r="4522">
          <cell r="D4522">
            <v>61721</v>
          </cell>
          <cell r="E4522" t="str">
            <v>ABC棉柔卫生巾K11</v>
          </cell>
          <cell r="F4522" t="str">
            <v/>
          </cell>
          <cell r="G4522" t="str">
            <v>8片（日用纤薄）</v>
          </cell>
          <cell r="H4522" t="str">
            <v>包</v>
          </cell>
          <cell r="I4522" t="str">
            <v/>
          </cell>
        </row>
        <row r="4523">
          <cell r="D4523">
            <v>61846</v>
          </cell>
          <cell r="E4523" t="str">
            <v>透心凉清凉茶</v>
          </cell>
          <cell r="F4523" t="str">
            <v/>
          </cell>
          <cell r="G4523" t="str">
            <v>360g</v>
          </cell>
          <cell r="H4523" t="str">
            <v>袋</v>
          </cell>
          <cell r="I4523" t="str">
            <v>重庆万氏商贸有限公司</v>
          </cell>
        </row>
        <row r="4524">
          <cell r="D4524">
            <v>61854</v>
          </cell>
          <cell r="E4524" t="str">
            <v>爽心三泡台八宝茶</v>
          </cell>
          <cell r="F4524" t="str">
            <v/>
          </cell>
          <cell r="G4524" t="str">
            <v>300g</v>
          </cell>
          <cell r="H4524" t="str">
            <v>袋</v>
          </cell>
          <cell r="I4524" t="str">
            <v/>
          </cell>
        </row>
        <row r="4525">
          <cell r="D4525">
            <v>61940</v>
          </cell>
          <cell r="E4525" t="str">
            <v>杀蟑胶饵</v>
          </cell>
          <cell r="F4525" t="str">
            <v/>
          </cell>
          <cell r="G4525" t="str">
            <v>氟虫腈0.05%：5g（原氟虫胺1%：5g）</v>
          </cell>
          <cell r="H4525" t="str">
            <v>支</v>
          </cell>
          <cell r="I4525" t="str">
            <v/>
          </cell>
        </row>
        <row r="4526">
          <cell r="D4526">
            <v>62759</v>
          </cell>
          <cell r="E4526" t="str">
            <v>香砂养胃软胶囊</v>
          </cell>
          <cell r="F4526" t="str">
            <v/>
          </cell>
          <cell r="G4526" t="str">
            <v>0.45g×27粒</v>
          </cell>
          <cell r="H4526" t="str">
            <v>盒</v>
          </cell>
          <cell r="I4526" t="str">
            <v>石药集团欧意药业有限公司(原:石家庄欧意药业公司)</v>
          </cell>
        </row>
        <row r="4527">
          <cell r="D4527">
            <v>62803</v>
          </cell>
          <cell r="E4527" t="str">
            <v>人绒毛膜促性腺激素检测试纸（胶体金免疫层析法）</v>
          </cell>
          <cell r="F4527" t="str">
            <v>BCT验孕盒</v>
          </cell>
          <cell r="G4527" t="str">
            <v>HCG-B04(1人份)</v>
          </cell>
          <cell r="H4527" t="str">
            <v>盒</v>
          </cell>
          <cell r="I4527" t="str">
            <v>深圳市比特科技有限公司</v>
          </cell>
        </row>
        <row r="4528">
          <cell r="D4528">
            <v>62874</v>
          </cell>
          <cell r="E4528" t="str">
            <v>珠贝定喘丸</v>
          </cell>
          <cell r="F4528" t="str">
            <v/>
          </cell>
          <cell r="G4528" t="str">
            <v>50丸</v>
          </cell>
          <cell r="H4528" t="str">
            <v>瓶</v>
          </cell>
          <cell r="I4528" t="str">
            <v>广东万年青制药有限公司</v>
          </cell>
        </row>
        <row r="4529">
          <cell r="D4529">
            <v>62914</v>
          </cell>
          <cell r="E4529" t="str">
            <v>脑白金(新包装)</v>
          </cell>
          <cell r="F4529" t="str">
            <v/>
          </cell>
          <cell r="G4529" t="str">
            <v>0.25gx20粒+250mlx2瓶(2瓶礼装)</v>
          </cell>
          <cell r="H4529" t="str">
            <v>盒</v>
          </cell>
          <cell r="I4529" t="str">
            <v/>
          </cell>
        </row>
        <row r="4530">
          <cell r="D4530">
            <v>63062</v>
          </cell>
          <cell r="E4530" t="str">
            <v>远红外护膝</v>
          </cell>
          <cell r="F4530" t="str">
            <v/>
          </cell>
          <cell r="G4530" t="str">
            <v>一付(二个)</v>
          </cell>
          <cell r="H4530" t="str">
            <v>盒</v>
          </cell>
          <cell r="I4530" t="str">
            <v/>
          </cell>
        </row>
        <row r="4531">
          <cell r="D4531">
            <v>63169</v>
          </cell>
          <cell r="E4531" t="str">
            <v>亮嗓胖大海清咽糖</v>
          </cell>
          <cell r="F4531" t="str">
            <v/>
          </cell>
          <cell r="G4531" t="str">
            <v>2g×12粒(有糖型)</v>
          </cell>
          <cell r="H4531" t="str">
            <v>盒</v>
          </cell>
          <cell r="I4531" t="str">
            <v>江中药业股份有限公司</v>
          </cell>
        </row>
        <row r="4532">
          <cell r="D4532">
            <v>63199</v>
          </cell>
          <cell r="E4532" t="str">
            <v>脱脂纱布垫</v>
          </cell>
          <cell r="F4532" t="str">
            <v/>
          </cell>
          <cell r="G4532" t="str">
            <v>4片×(8×8×8)cm</v>
          </cell>
          <cell r="H4532" t="str">
            <v>袋</v>
          </cell>
          <cell r="I4532" t="str">
            <v>成都市卫生材料厂</v>
          </cell>
        </row>
        <row r="4533">
          <cell r="D4533">
            <v>63589</v>
          </cell>
          <cell r="E4533" t="str">
            <v>冰爽清凉茶</v>
          </cell>
          <cell r="F4533" t="str">
            <v/>
          </cell>
          <cell r="G4533" t="str">
            <v>216g</v>
          </cell>
          <cell r="H4533" t="str">
            <v>袋</v>
          </cell>
          <cell r="I4533" t="str">
            <v>重庆万氏商贸有限公司</v>
          </cell>
        </row>
        <row r="4534">
          <cell r="D4534">
            <v>63710</v>
          </cell>
          <cell r="E4534" t="str">
            <v>银黄胶囊</v>
          </cell>
          <cell r="F4534" t="str">
            <v/>
          </cell>
          <cell r="G4534" t="str">
            <v>0.3gx12粒</v>
          </cell>
          <cell r="H4534" t="str">
            <v>盒</v>
          </cell>
          <cell r="I4534" t="str">
            <v>石家庄四药有限公司</v>
          </cell>
        </row>
        <row r="4535">
          <cell r="D4535">
            <v>63973</v>
          </cell>
          <cell r="E4535" t="str">
            <v>大便器</v>
          </cell>
          <cell r="F4535" t="str">
            <v/>
          </cell>
          <cell r="G4535" t="str">
            <v>D-A型(有盖)</v>
          </cell>
          <cell r="H4535" t="str">
            <v>套</v>
          </cell>
          <cell r="I4535" t="str">
            <v>成都明森医疗器械有限责任公司</v>
          </cell>
        </row>
        <row r="4536">
          <cell r="D4536">
            <v>63974</v>
          </cell>
          <cell r="E4536" t="str">
            <v>小便器</v>
          </cell>
          <cell r="F4536" t="str">
            <v/>
          </cell>
          <cell r="G4536" t="str">
            <v>男式</v>
          </cell>
          <cell r="H4536" t="str">
            <v>个</v>
          </cell>
          <cell r="I4536" t="str">
            <v>成都明森医疗器械有限责任公司</v>
          </cell>
        </row>
        <row r="4537">
          <cell r="D4537">
            <v>63976</v>
          </cell>
          <cell r="E4537" t="str">
            <v>大便器</v>
          </cell>
          <cell r="F4537" t="str">
            <v/>
          </cell>
          <cell r="G4537" t="str">
            <v>C(无盖)</v>
          </cell>
          <cell r="H4537" t="str">
            <v>套</v>
          </cell>
          <cell r="I4537" t="str">
            <v>成都明森医疗器械有限责任公司</v>
          </cell>
        </row>
        <row r="4538">
          <cell r="D4538">
            <v>64167</v>
          </cell>
          <cell r="E4538" t="str">
            <v>小儿氨酚黄那敏颗粒</v>
          </cell>
          <cell r="F4538" t="str">
            <v/>
          </cell>
          <cell r="G4538" t="str">
            <v>12包(复方125mg:0.5mg:5mg)</v>
          </cell>
          <cell r="H4538" t="str">
            <v>盒</v>
          </cell>
          <cell r="I4538" t="str">
            <v>深圳海王药业有限公司</v>
          </cell>
        </row>
        <row r="4539">
          <cell r="D4539">
            <v>64294</v>
          </cell>
          <cell r="E4539" t="str">
            <v>清心薄荷茶</v>
          </cell>
          <cell r="F4539" t="str">
            <v/>
          </cell>
          <cell r="G4539" t="str">
            <v>216g</v>
          </cell>
          <cell r="H4539" t="str">
            <v>袋</v>
          </cell>
          <cell r="I4539" t="str">
            <v>重庆万氏商贸有限公司</v>
          </cell>
        </row>
        <row r="4540">
          <cell r="D4540">
            <v>64299</v>
          </cell>
          <cell r="E4540" t="str">
            <v>爽心八宝茶</v>
          </cell>
          <cell r="F4540" t="str">
            <v/>
          </cell>
          <cell r="G4540" t="str">
            <v>216g</v>
          </cell>
          <cell r="H4540" t="str">
            <v>袋</v>
          </cell>
          <cell r="I4540" t="str">
            <v>重庆万氏商贸有限公司</v>
          </cell>
        </row>
        <row r="4541">
          <cell r="D4541">
            <v>64389</v>
          </cell>
          <cell r="E4541" t="str">
            <v>激情水果茶</v>
          </cell>
          <cell r="F4541" t="str">
            <v/>
          </cell>
          <cell r="G4541" t="str">
            <v>216g</v>
          </cell>
          <cell r="H4541" t="str">
            <v>袋</v>
          </cell>
          <cell r="I4541" t="str">
            <v>重庆万氏商贸有限公司</v>
          </cell>
        </row>
        <row r="4542">
          <cell r="D4542">
            <v>64897</v>
          </cell>
          <cell r="E4542" t="str">
            <v>多种维生素咀嚼片(黄金搭档)</v>
          </cell>
          <cell r="F4542" t="str">
            <v/>
          </cell>
          <cell r="G4542" t="str">
            <v>1000mgx60片(儿童及青少年)(巧克力味)</v>
          </cell>
          <cell r="H4542" t="str">
            <v>盒</v>
          </cell>
          <cell r="I4542" t="str">
            <v>无锡健特药业有限公司</v>
          </cell>
        </row>
        <row r="4543">
          <cell r="D4543">
            <v>64975</v>
          </cell>
          <cell r="E4543" t="str">
            <v>益达木糖醇无糖口香糖</v>
          </cell>
          <cell r="F4543" t="str">
            <v/>
          </cell>
          <cell r="G4543" t="str">
            <v>56g(约40粒)(清新西柚味)</v>
          </cell>
          <cell r="H4543" t="str">
            <v>瓶</v>
          </cell>
          <cell r="I4543" t="str">
            <v>箭牌糖果（中国）有限公司</v>
          </cell>
        </row>
        <row r="4544">
          <cell r="D4544">
            <v>64981</v>
          </cell>
          <cell r="E4544" t="str">
            <v>益达木糖醇无糖口香糖</v>
          </cell>
          <cell r="F4544" t="str">
            <v/>
          </cell>
          <cell r="G4544" t="str">
            <v>56克40粒（香橙薄荷味）</v>
          </cell>
          <cell r="H4544" t="str">
            <v>瓶</v>
          </cell>
          <cell r="I4544" t="str">
            <v>箭牌糖果（中国）有限公司</v>
          </cell>
        </row>
        <row r="4545">
          <cell r="D4545">
            <v>64983</v>
          </cell>
          <cell r="E4545" t="str">
            <v>苯磺酸左旋氨氯地平片</v>
          </cell>
          <cell r="F4545" t="str">
            <v/>
          </cell>
          <cell r="G4545" t="str">
            <v>2.5mgx14片</v>
          </cell>
          <cell r="H4545" t="str">
            <v>盒</v>
          </cell>
          <cell r="I4545" t="str">
            <v>江西施美药业股份有限公司（原江西施美制药有限公司）</v>
          </cell>
        </row>
        <row r="4546">
          <cell r="D4546">
            <v>65260</v>
          </cell>
          <cell r="E4546" t="str">
            <v>头孢克洛干混悬剂(积大尤卡)</v>
          </cell>
          <cell r="F4546" t="str">
            <v>积大尤卡</v>
          </cell>
          <cell r="G4546" t="str">
            <v>0.125gx6袋</v>
          </cell>
          <cell r="H4546" t="str">
            <v>盒</v>
          </cell>
          <cell r="I4546" t="str">
            <v>昆明积大制药有限公司</v>
          </cell>
        </row>
        <row r="4547">
          <cell r="D4547">
            <v>65314</v>
          </cell>
          <cell r="E4547" t="str">
            <v>加味藿香正气丸</v>
          </cell>
          <cell r="F4547" t="str">
            <v/>
          </cell>
          <cell r="G4547" t="str">
            <v>6gx12袋</v>
          </cell>
          <cell r="H4547" t="str">
            <v>盒</v>
          </cell>
          <cell r="I4547" t="str">
            <v>太极集团四川绵阳制药有限公司</v>
          </cell>
        </row>
        <row r="4548">
          <cell r="D4548">
            <v>65507</v>
          </cell>
          <cell r="E4548" t="str">
            <v>银翘合剂</v>
          </cell>
          <cell r="F4548" t="str">
            <v/>
          </cell>
          <cell r="G4548" t="str">
            <v>100ml</v>
          </cell>
          <cell r="H4548" t="str">
            <v>瓶</v>
          </cell>
          <cell r="I4548" t="str">
            <v>太极集团浙江东方制药有限公司</v>
          </cell>
        </row>
        <row r="4549">
          <cell r="D4549">
            <v>65782</v>
          </cell>
          <cell r="E4549" t="str">
            <v>舒肤佳沐浴露</v>
          </cell>
          <cell r="F4549" t="str">
            <v/>
          </cell>
          <cell r="G4549" t="str">
            <v>720ml</v>
          </cell>
          <cell r="H4549" t="str">
            <v>瓶</v>
          </cell>
          <cell r="I4549" t="str">
            <v>广州宝洁有限公司</v>
          </cell>
        </row>
        <row r="4550">
          <cell r="D4550">
            <v>65847</v>
          </cell>
          <cell r="E4550" t="str">
            <v>薇姿温泉矿物润眼凝露</v>
          </cell>
          <cell r="F4550" t="str">
            <v/>
          </cell>
          <cell r="G4550" t="str">
            <v>15ml</v>
          </cell>
          <cell r="H4550" t="str">
            <v>支</v>
          </cell>
          <cell r="I4550" t="str">
            <v>欧莱雅(中国)有限公司</v>
          </cell>
        </row>
        <row r="4551">
          <cell r="D4551">
            <v>65956</v>
          </cell>
          <cell r="E4551" t="str">
            <v>芪枣健胃茶</v>
          </cell>
          <cell r="F4551" t="str">
            <v/>
          </cell>
          <cell r="G4551" t="str">
            <v>5gx6袋</v>
          </cell>
          <cell r="H4551" t="str">
            <v>盒</v>
          </cell>
          <cell r="I4551" t="str">
            <v>厦门特伦生物药业有限公司</v>
          </cell>
        </row>
        <row r="4552">
          <cell r="D4552">
            <v>66297</v>
          </cell>
          <cell r="E4552" t="str">
            <v>头孢克洛干混悬剂</v>
          </cell>
          <cell r="F4552" t="str">
            <v>欣可诺</v>
          </cell>
          <cell r="G4552" t="str">
            <v>0.125gx6袋
</v>
          </cell>
          <cell r="H4552" t="str">
            <v>盒
</v>
          </cell>
          <cell r="I4552" t="str">
            <v>海南三叶制药厂有限公司</v>
          </cell>
        </row>
        <row r="4553">
          <cell r="D4553">
            <v>66302</v>
          </cell>
          <cell r="E4553" t="str">
            <v>理肤泉痘痘清舒缓洁面啫喱</v>
          </cell>
          <cell r="F4553" t="str">
            <v/>
          </cell>
          <cell r="G4553" t="str">
            <v>125ML</v>
          </cell>
          <cell r="H4553" t="str">
            <v>支</v>
          </cell>
          <cell r="I4553" t="str">
            <v/>
          </cell>
        </row>
        <row r="4554">
          <cell r="D4554">
            <v>66394</v>
          </cell>
          <cell r="E4554" t="str">
            <v>阿莫西林双氯西林钠片</v>
          </cell>
          <cell r="F4554" t="str">
            <v/>
          </cell>
          <cell r="G4554" t="str">
            <v>0.375gx12片
</v>
          </cell>
          <cell r="H4554" t="str">
            <v>盒
</v>
          </cell>
          <cell r="I4554" t="str">
            <v/>
          </cell>
        </row>
        <row r="4555">
          <cell r="D4555">
            <v>66738</v>
          </cell>
          <cell r="E4555" t="str">
            <v>开塞露</v>
          </cell>
          <cell r="F4555" t="str">
            <v/>
          </cell>
          <cell r="G4555" t="str">
            <v>20mlx2支（含甘油）</v>
          </cell>
          <cell r="H4555" t="str">
            <v>盒</v>
          </cell>
          <cell r="I4555" t="str">
            <v>武汉五景药业有限公司</v>
          </cell>
        </row>
        <row r="4556">
          <cell r="D4556">
            <v>67199</v>
          </cell>
          <cell r="E4556" t="str">
            <v>维妥立维生素AD软胶囊(千林)</v>
          </cell>
          <cell r="F4556" t="str">
            <v/>
          </cell>
          <cell r="G4556" t="str">
            <v>300mgx90粒</v>
          </cell>
          <cell r="H4556" t="str">
            <v>瓶</v>
          </cell>
          <cell r="I4556" t="str">
            <v>仙乐健康科技股份有限公司</v>
          </cell>
        </row>
        <row r="4557">
          <cell r="D4557">
            <v>67205</v>
          </cell>
          <cell r="E4557" t="str">
            <v>大豆提取物胶原蛋白软胶囊(千林)</v>
          </cell>
          <cell r="F4557" t="str">
            <v/>
          </cell>
          <cell r="G4557" t="str">
            <v>700mgx60粒</v>
          </cell>
          <cell r="H4557" t="str">
            <v>瓶</v>
          </cell>
          <cell r="I4557" t="str">
            <v>仙乐健康科技股份有限公司</v>
          </cell>
        </row>
        <row r="4558">
          <cell r="D4558">
            <v>67269</v>
          </cell>
          <cell r="E4558" t="str">
            <v>西咪替丁胶囊</v>
          </cell>
          <cell r="F4558" t="str">
            <v/>
          </cell>
          <cell r="G4558" t="str">
            <v>0.2gx12粒x3板</v>
          </cell>
          <cell r="H4558" t="str">
            <v>盒</v>
          </cell>
          <cell r="I4558" t="str">
            <v>西南药业股份有限公司</v>
          </cell>
        </row>
        <row r="4559">
          <cell r="D4559">
            <v>67326</v>
          </cell>
          <cell r="E4559" t="str">
            <v>愈酚溴新口服溶液(惠菲通)</v>
          </cell>
          <cell r="F4559" t="str">
            <v/>
          </cell>
          <cell r="G4559" t="str">
            <v>90ml</v>
          </cell>
          <cell r="H4559" t="str">
            <v>瓶</v>
          </cell>
          <cell r="I4559" t="str">
            <v>惠氏制药有限公司</v>
          </cell>
        </row>
        <row r="4560">
          <cell r="D4560">
            <v>67458</v>
          </cell>
          <cell r="E4560" t="str">
            <v>盐酸氨基葡萄糖胶囊(奥泰灵)</v>
          </cell>
          <cell r="F4560" t="str">
            <v/>
          </cell>
          <cell r="G4560" t="str">
            <v>0.75gx30粒</v>
          </cell>
          <cell r="H4560" t="str">
            <v>盒</v>
          </cell>
          <cell r="I4560" t="str">
            <v>澳美制药厂</v>
          </cell>
        </row>
        <row r="4561">
          <cell r="D4561">
            <v>67501</v>
          </cell>
          <cell r="E4561" t="str">
            <v>电子血压计(智能臂式)</v>
          </cell>
          <cell r="F4561" t="str">
            <v/>
          </cell>
          <cell r="G4561" t="str">
            <v>KD-591</v>
          </cell>
          <cell r="H4561" t="str">
            <v>台</v>
          </cell>
          <cell r="I4561" t="str">
            <v>天津九安医疗电子股份有限公司</v>
          </cell>
        </row>
        <row r="4562">
          <cell r="D4562">
            <v>67539</v>
          </cell>
          <cell r="E4562" t="str">
            <v>天丹通络胶囊</v>
          </cell>
          <cell r="F4562" t="str">
            <v/>
          </cell>
          <cell r="G4562" t="str">
            <v>0.4gx60粒</v>
          </cell>
          <cell r="H4562" t="str">
            <v>瓶</v>
          </cell>
          <cell r="I4562" t="str">
            <v>山东凤凰制药股份有限公司</v>
          </cell>
        </row>
        <row r="4563">
          <cell r="D4563">
            <v>67610</v>
          </cell>
          <cell r="E4563" t="str">
            <v>苯磺酸氨氯地平片</v>
          </cell>
          <cell r="F4563" t="str">
            <v/>
          </cell>
          <cell r="G4563" t="str">
            <v>5mgx14片</v>
          </cell>
          <cell r="H4563" t="str">
            <v>盒</v>
          </cell>
          <cell r="I4563" t="str">
            <v>广州白云山制药股份有限公司广州白云山制药总厂</v>
          </cell>
        </row>
        <row r="4564">
          <cell r="D4564">
            <v>67631</v>
          </cell>
          <cell r="E4564" t="str">
            <v>瑞芙香体液</v>
          </cell>
          <cell r="F4564" t="str">
            <v/>
          </cell>
          <cell r="G4564" t="str">
            <v>50ml</v>
          </cell>
          <cell r="H4564" t="str">
            <v>瓶</v>
          </cell>
          <cell r="I4564" t="str">
            <v>江西登科科技有限公司</v>
          </cell>
        </row>
        <row r="4565">
          <cell r="D4565">
            <v>67771</v>
          </cell>
          <cell r="E4565" t="str">
            <v>猴耳环消炎颗粒</v>
          </cell>
          <cell r="F4565" t="str">
            <v/>
          </cell>
          <cell r="G4565" t="str">
            <v>5gx9袋</v>
          </cell>
          <cell r="H4565" t="str">
            <v>盒</v>
          </cell>
          <cell r="I4565" t="str">
            <v>广州莱泰制药有限公司</v>
          </cell>
        </row>
        <row r="4566">
          <cell r="D4566">
            <v>67788</v>
          </cell>
          <cell r="E4566" t="str">
            <v>舒适达抗敏感牙膏（清新薄荷）</v>
          </cell>
          <cell r="F4566" t="str">
            <v/>
          </cell>
          <cell r="G4566" t="str">
            <v>120g</v>
          </cell>
          <cell r="H4566" t="str">
            <v>支</v>
          </cell>
          <cell r="I4566" t="str">
            <v>中美天津史克制药有限公司</v>
          </cell>
        </row>
        <row r="4567">
          <cell r="D4567">
            <v>67795</v>
          </cell>
          <cell r="E4567" t="str">
            <v>美澳健牌蛋白质粉</v>
          </cell>
          <cell r="F4567" t="str">
            <v/>
          </cell>
          <cell r="G4567" t="str">
            <v>320gx2罐</v>
          </cell>
          <cell r="H4567" t="str">
            <v>听</v>
          </cell>
          <cell r="I4567" t="str">
            <v>广州龙力商贸发展有限公司</v>
          </cell>
        </row>
        <row r="4568">
          <cell r="D4568">
            <v>67855</v>
          </cell>
          <cell r="E4568" t="str">
            <v>养血愈风酒</v>
          </cell>
          <cell r="F4568" t="str">
            <v/>
          </cell>
          <cell r="G4568" t="str">
            <v>500ml</v>
          </cell>
          <cell r="H4568" t="str">
            <v>瓶</v>
          </cell>
          <cell r="I4568" t="str">
            <v>太极集团浙江东方制药有限公司</v>
          </cell>
        </row>
        <row r="4569">
          <cell r="D4569">
            <v>67869</v>
          </cell>
          <cell r="E4569" t="str">
            <v>冷酸灵冰柠劲爽双重抗敏感牙膏</v>
          </cell>
          <cell r="F4569" t="str">
            <v/>
          </cell>
          <cell r="G4569" t="str">
            <v>110g(冰柠薄荷香型)</v>
          </cell>
          <cell r="H4569" t="str">
            <v>支</v>
          </cell>
          <cell r="I4569" t="str">
            <v>重庆登康口腔护理用品股份有限公司</v>
          </cell>
        </row>
        <row r="4570">
          <cell r="D4570">
            <v>67978</v>
          </cell>
          <cell r="E4570" t="str">
            <v>荆防颗粒</v>
          </cell>
          <cell r="F4570" t="str">
            <v/>
          </cell>
          <cell r="G4570" t="str">
            <v>15gx20袋</v>
          </cell>
          <cell r="H4570" t="str">
            <v>袋</v>
          </cell>
          <cell r="I4570" t="str">
            <v>重庆东方药业股份有限公司</v>
          </cell>
        </row>
        <row r="4571">
          <cell r="D4571">
            <v>68116</v>
          </cell>
          <cell r="E4571" t="str">
            <v>抗病毒口服液</v>
          </cell>
          <cell r="F4571" t="str">
            <v/>
          </cell>
          <cell r="G4571" t="str">
            <v>10mlx10支</v>
          </cell>
          <cell r="H4571" t="str">
            <v>盒</v>
          </cell>
          <cell r="I4571" t="str">
            <v>广州市香雪制药股份有限公司</v>
          </cell>
        </row>
        <row r="4572">
          <cell r="D4572">
            <v>68884</v>
          </cell>
          <cell r="E4572" t="str">
            <v>天然胶乳橡胶避孕套</v>
          </cell>
          <cell r="F4572" t="str">
            <v/>
          </cell>
          <cell r="G4572" t="str">
            <v>12只（多乐士精品活力光面型）</v>
          </cell>
          <cell r="H4572" t="str">
            <v>盒</v>
          </cell>
          <cell r="I4572" t="str">
            <v>广州双一乳胶制品有限公司</v>
          </cell>
        </row>
        <row r="4573">
          <cell r="D4573">
            <v>69165</v>
          </cell>
          <cell r="E4573" t="str">
            <v>金荞麦片</v>
          </cell>
          <cell r="F4573" t="str">
            <v/>
          </cell>
          <cell r="G4573" t="str">
            <v>15片x2板</v>
          </cell>
          <cell r="H4573" t="str">
            <v>盒</v>
          </cell>
          <cell r="I4573" t="str">
            <v>南通精华制药有限公司</v>
          </cell>
        </row>
        <row r="4574">
          <cell r="D4574">
            <v>69175</v>
          </cell>
          <cell r="E4574" t="str">
            <v>维生素E霜</v>
          </cell>
          <cell r="F4574" t="str">
            <v/>
          </cell>
          <cell r="G4574" t="str">
            <v>50g</v>
          </cell>
          <cell r="H4574" t="str">
            <v>瓶</v>
          </cell>
          <cell r="I4574" t="str">
            <v>苏州市新兴保健品厂</v>
          </cell>
        </row>
        <row r="4575">
          <cell r="D4575">
            <v>69178</v>
          </cell>
          <cell r="E4575" t="str">
            <v>叶酸亚铁片</v>
          </cell>
          <cell r="F4575" t="str">
            <v/>
          </cell>
          <cell r="G4575" t="str">
            <v>30.6g(510mgx60片)</v>
          </cell>
          <cell r="H4575" t="str">
            <v>瓶</v>
          </cell>
          <cell r="I4575" t="str">
            <v>汤臣倍健股份有限公司</v>
          </cell>
        </row>
        <row r="4576">
          <cell r="D4576">
            <v>69694</v>
          </cell>
          <cell r="E4576" t="str">
            <v>痔速宁片</v>
          </cell>
          <cell r="F4576" t="str">
            <v/>
          </cell>
          <cell r="G4576" t="str">
            <v>12片x2板(糖衣片)</v>
          </cell>
          <cell r="H4576" t="str">
            <v>盒</v>
          </cell>
          <cell r="I4576" t="str">
            <v/>
          </cell>
        </row>
        <row r="4577">
          <cell r="D4577">
            <v>69768</v>
          </cell>
          <cell r="E4577" t="str">
            <v>一次性使用取暖片（即贴）</v>
          </cell>
          <cell r="F4577" t="str">
            <v/>
          </cell>
          <cell r="G4577" t="str">
            <v>10片</v>
          </cell>
          <cell r="H4577" t="str">
            <v>袋</v>
          </cell>
          <cell r="I4577" t="str">
            <v>上海小林日化</v>
          </cell>
        </row>
        <row r="4578">
          <cell r="D4578">
            <v>69783</v>
          </cell>
          <cell r="E4578" t="str">
            <v>盐酸伐昔洛韦胶囊(益君清)</v>
          </cell>
          <cell r="F4578" t="str">
            <v>益君清</v>
          </cell>
          <cell r="G4578" t="str">
            <v>0.15gx10粒</v>
          </cell>
          <cell r="H4578" t="str">
            <v>盒</v>
          </cell>
          <cell r="I4578" t="str">
            <v>西南药业股份有限公司</v>
          </cell>
        </row>
        <row r="4579">
          <cell r="D4579">
            <v>70002</v>
          </cell>
          <cell r="E4579" t="str">
            <v>和田玉枣</v>
          </cell>
          <cell r="F4579" t="str">
            <v/>
          </cell>
          <cell r="G4579" t="str">
            <v>500g一级</v>
          </cell>
          <cell r="H4579" t="str">
            <v>袋</v>
          </cell>
          <cell r="I4579" t="str">
            <v>和田昆仑山枣业有限责任公司</v>
          </cell>
        </row>
        <row r="4580">
          <cell r="D4580">
            <v>70003</v>
          </cell>
          <cell r="E4580" t="str">
            <v>金莲清热泡腾片</v>
          </cell>
          <cell r="F4580" t="str">
            <v/>
          </cell>
          <cell r="G4580" t="str">
            <v>4gx6片</v>
          </cell>
          <cell r="H4580" t="str">
            <v>盒</v>
          </cell>
          <cell r="I4580" t="str">
            <v>天津中盛海天制药有限公司</v>
          </cell>
        </row>
        <row r="4581">
          <cell r="D4581">
            <v>70109</v>
          </cell>
          <cell r="E4581" t="str">
            <v>丹参酮胶囊</v>
          </cell>
          <cell r="F4581" t="str">
            <v/>
          </cell>
          <cell r="G4581" t="str">
            <v>0.25gx24粒</v>
          </cell>
          <cell r="H4581" t="str">
            <v>盒</v>
          </cell>
          <cell r="I4581" t="str">
            <v>河北兴隆希力药业有限公司</v>
          </cell>
        </row>
        <row r="4582">
          <cell r="D4582">
            <v>70245</v>
          </cell>
          <cell r="E4582" t="str">
            <v>肾骨胶囊</v>
          </cell>
          <cell r="F4582" t="str">
            <v/>
          </cell>
          <cell r="G4582" t="str">
            <v>0.1克x15粒x4板</v>
          </cell>
          <cell r="H4582" t="str">
            <v>盒</v>
          </cell>
          <cell r="I4582" t="str">
            <v>北京亚东生物制药有限公司</v>
          </cell>
        </row>
        <row r="4583">
          <cell r="D4583">
            <v>70414</v>
          </cell>
          <cell r="E4583" t="str">
            <v>胆香鼻炎片</v>
          </cell>
          <cell r="F4583" t="str">
            <v/>
          </cell>
          <cell r="G4583" t="str">
            <v>12片x2板</v>
          </cell>
          <cell r="H4583" t="str">
            <v>盒</v>
          </cell>
          <cell r="I4583" t="str">
            <v>广东恒诚制药有限公司(湛江向阳药业有限公司)</v>
          </cell>
        </row>
        <row r="4584">
          <cell r="D4584">
            <v>71102</v>
          </cell>
          <cell r="E4584" t="str">
            <v>复方斑蝥胶囊</v>
          </cell>
          <cell r="F4584" t="str">
            <v/>
          </cell>
          <cell r="G4584" t="str">
            <v>0.25克x48粒</v>
          </cell>
          <cell r="H4584" t="str">
            <v>盒</v>
          </cell>
          <cell r="I4584" t="str">
            <v>北京亚东生物制药有限公司</v>
          </cell>
        </row>
        <row r="4585">
          <cell r="D4585">
            <v>72218</v>
          </cell>
          <cell r="E4585" t="str">
            <v>儿康宁糖浆</v>
          </cell>
          <cell r="F4585" t="str">
            <v/>
          </cell>
          <cell r="G4585" t="str">
            <v>100mlx6瓶</v>
          </cell>
          <cell r="H4585" t="str">
            <v>盒</v>
          </cell>
          <cell r="I4585" t="str">
            <v>太极集团重庆涪陵制药厂有限公司</v>
          </cell>
        </row>
        <row r="4586">
          <cell r="D4586">
            <v>72457</v>
          </cell>
          <cell r="E4586" t="str">
            <v>七度空间优雅系列卫生巾(A8410)</v>
          </cell>
          <cell r="F4586" t="str">
            <v/>
          </cell>
          <cell r="G4586" t="str">
            <v>10片(夜用薄型)(丝柔表层)</v>
          </cell>
          <cell r="H4586" t="str">
            <v>包</v>
          </cell>
          <cell r="I4586" t="str">
            <v/>
          </cell>
        </row>
        <row r="4587">
          <cell r="D4587">
            <v>72575</v>
          </cell>
          <cell r="E4587" t="str">
            <v>复方磷酸可待因口服溶液</v>
          </cell>
          <cell r="F4587" t="str">
            <v>奥亭</v>
          </cell>
          <cell r="G4587" t="str">
            <v>10mlx15袋</v>
          </cell>
          <cell r="H4587" t="str">
            <v>盒</v>
          </cell>
          <cell r="I4587" t="str">
            <v>澳美制药厂</v>
          </cell>
        </row>
        <row r="4588">
          <cell r="D4588">
            <v>72818</v>
          </cell>
          <cell r="E4588" t="str">
            <v>三黄片</v>
          </cell>
          <cell r="F4588" t="str">
            <v/>
          </cell>
          <cell r="G4588" t="str">
            <v>18片</v>
          </cell>
          <cell r="H4588" t="str">
            <v>袋</v>
          </cell>
          <cell r="I4588" t="str">
            <v>河南省百泉制药有限公司</v>
          </cell>
        </row>
        <row r="4589">
          <cell r="D4589">
            <v>73633</v>
          </cell>
          <cell r="E4589" t="str">
            <v>通江银耳</v>
          </cell>
          <cell r="F4589" t="str">
            <v/>
          </cell>
          <cell r="G4589" t="str">
            <v>130g</v>
          </cell>
          <cell r="H4589" t="str">
            <v>袋</v>
          </cell>
          <cell r="I4589" t="str">
            <v/>
          </cell>
        </row>
        <row r="4590">
          <cell r="D4590">
            <v>74172</v>
          </cell>
          <cell r="E4590" t="str">
            <v>递法明片</v>
          </cell>
          <cell r="F4590" t="str">
            <v/>
          </cell>
          <cell r="G4590" t="str">
            <v>0.4gx20片</v>
          </cell>
          <cell r="H4590" t="str">
            <v>盒</v>
          </cell>
          <cell r="I4590" t="str">
            <v/>
          </cell>
        </row>
        <row r="4591">
          <cell r="D4591">
            <v>74212</v>
          </cell>
          <cell r="E4591" t="str">
            <v>头孢克洛咀嚼片(迪素)</v>
          </cell>
          <cell r="F4591" t="str">
            <v/>
          </cell>
          <cell r="G4591" t="str">
            <v>0.125gx8片</v>
          </cell>
          <cell r="H4591" t="str">
            <v>盒</v>
          </cell>
          <cell r="I4591" t="str">
            <v>迪沙药业集团有限公司</v>
          </cell>
        </row>
        <row r="4592">
          <cell r="D4592">
            <v>74369</v>
          </cell>
          <cell r="E4592" t="str">
            <v>补肾强身胶囊</v>
          </cell>
          <cell r="F4592" t="str">
            <v/>
          </cell>
          <cell r="G4592" t="str">
            <v>0.3gx12粒x2板</v>
          </cell>
          <cell r="H4592" t="str">
            <v>盒</v>
          </cell>
          <cell r="I4592" t="str">
            <v>太极集团重庆桐君阁药厂有限公司</v>
          </cell>
        </row>
        <row r="4593">
          <cell r="D4593">
            <v>74494</v>
          </cell>
          <cell r="E4593" t="str">
            <v>万安博电子血压计</v>
          </cell>
          <cell r="F4593" t="str">
            <v/>
          </cell>
          <cell r="G4593" t="str">
            <v>HL888KA-J(臂式)</v>
          </cell>
          <cell r="H4593" t="str">
            <v>台</v>
          </cell>
          <cell r="I4593" t="str">
            <v>合泰医疗电子（苏州）有限公司</v>
          </cell>
        </row>
        <row r="4594">
          <cell r="D4594">
            <v>74498</v>
          </cell>
          <cell r="E4594" t="str">
            <v>万安博数字型电子血压计</v>
          </cell>
          <cell r="F4594" t="str">
            <v/>
          </cell>
          <cell r="G4594" t="str">
            <v>HL888HS-J臂式</v>
          </cell>
          <cell r="H4594" t="str">
            <v>台</v>
          </cell>
          <cell r="I4594" t="str">
            <v>合泰医疗电子（苏州）有限公司</v>
          </cell>
        </row>
        <row r="4595">
          <cell r="D4595">
            <v>74499</v>
          </cell>
          <cell r="E4595" t="str">
            <v>数字型电子式血压计(万安博)</v>
          </cell>
          <cell r="F4595" t="str">
            <v/>
          </cell>
          <cell r="G4595" t="str">
            <v>HL168L-J(腕式)</v>
          </cell>
          <cell r="H4595" t="str">
            <v>台</v>
          </cell>
          <cell r="I4595" t="str">
            <v>合泰医疗电子（苏州）有限公司</v>
          </cell>
        </row>
        <row r="4596">
          <cell r="D4596">
            <v>74558</v>
          </cell>
          <cell r="E4596" t="str">
            <v>全自动煎药保健壶</v>
          </cell>
          <cell r="F4596" t="str">
            <v/>
          </cell>
          <cell r="G4596" t="str">
            <v>GX-500A4L陶瓷</v>
          </cell>
          <cell r="H4596" t="str">
            <v>台</v>
          </cell>
          <cell r="I4596" t="str">
            <v/>
          </cell>
        </row>
        <row r="4597">
          <cell r="D4597">
            <v>74675</v>
          </cell>
          <cell r="E4597" t="str">
            <v>电子血压计</v>
          </cell>
          <cell r="F4597" t="str">
            <v/>
          </cell>
          <cell r="G4597" t="str">
            <v>YE-630A</v>
          </cell>
          <cell r="H4597" t="str">
            <v>台</v>
          </cell>
          <cell r="I4597" t="str">
            <v>江苏鱼跃医疗设备股份有限公司</v>
          </cell>
        </row>
        <row r="4598">
          <cell r="D4598">
            <v>75101</v>
          </cell>
          <cell r="E4598" t="str">
            <v>均衡清润卸妆水</v>
          </cell>
          <cell r="F4598" t="str">
            <v/>
          </cell>
          <cell r="G4598" t="str">
            <v>200ml</v>
          </cell>
          <cell r="H4598" t="str">
            <v>瓶</v>
          </cell>
          <cell r="I4598" t="str">
            <v>法国理肤泉</v>
          </cell>
        </row>
        <row r="4599">
          <cell r="D4599">
            <v>75108</v>
          </cell>
          <cell r="E4599" t="str">
            <v>均衡清润柔肤水</v>
          </cell>
          <cell r="F4599" t="str">
            <v/>
          </cell>
          <cell r="G4599" t="str">
            <v>200ml</v>
          </cell>
          <cell r="H4599" t="str">
            <v>瓶</v>
          </cell>
          <cell r="I4599" t="str">
            <v>法国理肤泉</v>
          </cell>
        </row>
        <row r="4600">
          <cell r="D4600">
            <v>75156</v>
          </cell>
          <cell r="E4600" t="str">
            <v>咳速停糖浆</v>
          </cell>
          <cell r="F4600" t="str">
            <v/>
          </cell>
          <cell r="G4600" t="str">
            <v>150ml</v>
          </cell>
          <cell r="H4600" t="str">
            <v>瓶</v>
          </cell>
          <cell r="I4600" t="str">
            <v>贵州百灵企业集团制药股份有限公司</v>
          </cell>
        </row>
        <row r="4601">
          <cell r="D4601">
            <v>75307</v>
          </cell>
          <cell r="E4601" t="str">
            <v>感冒灵颗粒</v>
          </cell>
          <cell r="F4601" t="str">
            <v/>
          </cell>
          <cell r="G4601" t="str">
            <v>10gx10袋</v>
          </cell>
          <cell r="H4601" t="str">
            <v>盒</v>
          </cell>
          <cell r="I4601" t="str">
            <v>云南滇中药业有限公司</v>
          </cell>
        </row>
        <row r="4602">
          <cell r="D4602">
            <v>75433</v>
          </cell>
          <cell r="E4602" t="str">
            <v>复方脑蛋白水解物片</v>
          </cell>
          <cell r="F4602" t="str">
            <v/>
          </cell>
          <cell r="G4602" t="str">
            <v>36片(糖衣)</v>
          </cell>
          <cell r="H4602" t="str">
            <v>瓶</v>
          </cell>
          <cell r="I4602" t="str">
            <v>哈药集团三精明水药业有限公司</v>
          </cell>
        </row>
        <row r="4603">
          <cell r="D4603">
            <v>77866</v>
          </cell>
          <cell r="E4603" t="str">
            <v>自动型数字显示电子血压计(迈克大夫)</v>
          </cell>
          <cell r="F4603" t="str">
            <v/>
          </cell>
          <cell r="G4603" t="str">
            <v>BP3B100</v>
          </cell>
          <cell r="H4603" t="str">
            <v>台</v>
          </cell>
          <cell r="I4603" t="str">
            <v>华略电子(深圳)有限公司</v>
          </cell>
        </row>
        <row r="4604">
          <cell r="D4604">
            <v>77949</v>
          </cell>
          <cell r="E4604" t="str">
            <v>米格列醇片(奥恬平)</v>
          </cell>
          <cell r="F4604" t="str">
            <v>奥恬平</v>
          </cell>
          <cell r="G4604" t="str">
            <v>50mgx30片</v>
          </cell>
          <cell r="H4604" t="str">
            <v>盒</v>
          </cell>
          <cell r="I4604" t="str">
            <v>四川维奥制药有限公司</v>
          </cell>
        </row>
        <row r="4605">
          <cell r="D4605">
            <v>78055</v>
          </cell>
          <cell r="E4605" t="str">
            <v>雷贝拉唑钠肠溶片</v>
          </cell>
          <cell r="F4605" t="str">
            <v/>
          </cell>
          <cell r="G4605" t="str">
            <v>10mgx12片</v>
          </cell>
          <cell r="H4605" t="str">
            <v>盒</v>
          </cell>
          <cell r="I4605" t="str">
            <v>山东新华制药股份有限公司</v>
          </cell>
        </row>
        <row r="4606">
          <cell r="D4606">
            <v>81415</v>
          </cell>
          <cell r="E4606" t="str">
            <v>许氏洋参胶囊</v>
          </cell>
          <cell r="F4606" t="str">
            <v/>
          </cell>
          <cell r="G4606" t="str">
            <v>0.5gx100粒x2瓶</v>
          </cell>
          <cell r="H4606" t="str">
            <v>盒</v>
          </cell>
          <cell r="I4606" t="str">
            <v>威州许氏洋参(南京)有限公司</v>
          </cell>
        </row>
        <row r="4607">
          <cell r="D4607">
            <v>81715</v>
          </cell>
          <cell r="E4607" t="str">
            <v>美澳健蜂胶软胶囊</v>
          </cell>
          <cell r="F4607" t="str">
            <v/>
          </cell>
          <cell r="G4607" t="str">
            <v>30g(0.5gx60粒)</v>
          </cell>
          <cell r="H4607" t="str">
            <v>瓶</v>
          </cell>
          <cell r="I4607" t="str">
            <v>广州龙力商贸发展有限公司</v>
          </cell>
        </row>
        <row r="4608">
          <cell r="D4608">
            <v>81721</v>
          </cell>
          <cell r="E4608" t="str">
            <v>美澳健牌维生素C加维生素E片</v>
          </cell>
          <cell r="F4608" t="str">
            <v/>
          </cell>
          <cell r="G4608" t="str">
            <v>60g(1gx60片)</v>
          </cell>
          <cell r="H4608" t="str">
            <v>瓶</v>
          </cell>
          <cell r="I4608" t="str">
            <v>广州龙力商贸发展有限公司</v>
          </cell>
        </row>
        <row r="4609">
          <cell r="D4609">
            <v>81780</v>
          </cell>
          <cell r="E4609" t="str">
            <v>羟丙甲纤维素滴眼液</v>
          </cell>
          <cell r="F4609" t="str">
            <v/>
          </cell>
          <cell r="G4609" t="str">
            <v>10ml:50mg/瓶</v>
          </cell>
          <cell r="H4609" t="str">
            <v>盒</v>
          </cell>
          <cell r="I4609" t="str">
            <v>上海信谊金朱药业有限公司</v>
          </cell>
        </row>
        <row r="4610">
          <cell r="D4610">
            <v>81860</v>
          </cell>
          <cell r="E4610" t="str">
            <v>甲钴胺片</v>
          </cell>
          <cell r="F4610" t="str">
            <v/>
          </cell>
          <cell r="G4610" t="str">
            <v>0.5mgx20片</v>
          </cell>
          <cell r="H4610" t="str">
            <v>盒</v>
          </cell>
          <cell r="I4610" t="str">
            <v>北京星昊医药股份有限公司(原北京联合伟华药业公司)</v>
          </cell>
        </row>
        <row r="4611">
          <cell r="D4611">
            <v>81884</v>
          </cell>
          <cell r="E4611" t="str">
            <v>夜宁颗粒</v>
          </cell>
          <cell r="F4611" t="str">
            <v/>
          </cell>
          <cell r="G4611" t="str">
            <v>20gx10袋</v>
          </cell>
          <cell r="H4611" t="str">
            <v>盒</v>
          </cell>
          <cell r="I4611" t="str">
            <v>李时珍医药集团有限公司</v>
          </cell>
        </row>
        <row r="4612">
          <cell r="D4612">
            <v>81885</v>
          </cell>
          <cell r="E4612" t="str">
            <v>七宝美髯丸</v>
          </cell>
          <cell r="F4612" t="str">
            <v/>
          </cell>
          <cell r="G4612" t="str">
            <v>60g</v>
          </cell>
          <cell r="H4612" t="str">
            <v>瓶</v>
          </cell>
          <cell r="I4612" t="str">
            <v>李时珍医药集团有限公司</v>
          </cell>
        </row>
        <row r="4613">
          <cell r="D4613">
            <v>82072</v>
          </cell>
          <cell r="E4613" t="str">
            <v>奥妙净蓝全效无磷洗衣粉</v>
          </cell>
          <cell r="F4613" t="str">
            <v/>
          </cell>
          <cell r="G4613" t="str">
            <v>1.8kg</v>
          </cell>
          <cell r="H4613" t="str">
            <v>袋</v>
          </cell>
          <cell r="I4613" t="str">
            <v>联合利华(中国)有限公司</v>
          </cell>
        </row>
        <row r="4614">
          <cell r="D4614">
            <v>82406</v>
          </cell>
          <cell r="E4614" t="str">
            <v>贞芪扶正颗粒</v>
          </cell>
          <cell r="F4614" t="str">
            <v/>
          </cell>
          <cell r="G4614" t="str">
            <v>5gx10袋(无糖型)</v>
          </cell>
          <cell r="H4614" t="str">
            <v>盒</v>
          </cell>
          <cell r="I4614" t="str">
            <v>山西德元堂药业有限公司</v>
          </cell>
        </row>
        <row r="4615">
          <cell r="D4615">
            <v>82519</v>
          </cell>
          <cell r="E4615" t="str">
            <v>美澳健多维多矿营养素片</v>
          </cell>
          <cell r="F4615" t="str">
            <v/>
          </cell>
          <cell r="G4615" t="str">
            <v>60g（1gx60片）女士型</v>
          </cell>
          <cell r="H4615" t="str">
            <v>瓶</v>
          </cell>
          <cell r="I4615" t="str">
            <v>广州龙力商贸发展有限公司</v>
          </cell>
        </row>
        <row r="4616">
          <cell r="D4616">
            <v>82967</v>
          </cell>
          <cell r="E4616" t="str">
            <v>蛋白粉</v>
          </cell>
          <cell r="F4616" t="str">
            <v/>
          </cell>
          <cell r="G4616" t="str">
            <v>400g</v>
          </cell>
          <cell r="H4616" t="str">
            <v>罐</v>
          </cell>
          <cell r="I4616" t="str">
            <v>威海紫光科技园有限公司</v>
          </cell>
        </row>
        <row r="4617">
          <cell r="D4617">
            <v>82996</v>
          </cell>
          <cell r="E4617" t="str">
            <v>活络油</v>
          </cell>
          <cell r="F4617" t="str">
            <v/>
          </cell>
          <cell r="G4617" t="str">
            <v>25ml</v>
          </cell>
          <cell r="H4617" t="str">
            <v>盒</v>
          </cell>
          <cell r="I4617" t="str">
            <v>香港黄氏国际药业有限公司</v>
          </cell>
        </row>
        <row r="4618">
          <cell r="D4618">
            <v>83163</v>
          </cell>
          <cell r="E4618" t="str">
            <v>赖氨葡锌颗粒</v>
          </cell>
          <cell r="F4618" t="str">
            <v/>
          </cell>
          <cell r="G4618" t="str">
            <v>5g(葡萄糖酸锌35mg、盐酸赖氨酸125mg)x12袋</v>
          </cell>
          <cell r="H4618" t="str">
            <v>盒</v>
          </cell>
          <cell r="I4618" t="str">
            <v>迪沙药业集团有限公司</v>
          </cell>
        </row>
        <row r="4619">
          <cell r="D4619">
            <v>83270</v>
          </cell>
          <cell r="E4619" t="str">
            <v>归脾丸</v>
          </cell>
          <cell r="F4619" t="str">
            <v/>
          </cell>
          <cell r="G4619" t="str">
            <v>6gx12袋(水蜜丸)</v>
          </cell>
          <cell r="H4619" t="str">
            <v>盒</v>
          </cell>
          <cell r="I4619" t="str">
            <v>太极集团四川绵阳制药有限公司</v>
          </cell>
        </row>
        <row r="4620">
          <cell r="D4620">
            <v>83271</v>
          </cell>
          <cell r="E4620" t="str">
            <v>银翘解毒丸</v>
          </cell>
          <cell r="F4620" t="str">
            <v/>
          </cell>
          <cell r="G4620" t="str">
            <v>6gx12袋(水蜜丸)</v>
          </cell>
          <cell r="H4620" t="str">
            <v>盒</v>
          </cell>
          <cell r="I4620" t="str">
            <v>太极集团四川绵阳制药有限公司</v>
          </cell>
        </row>
        <row r="4621">
          <cell r="D4621">
            <v>83304</v>
          </cell>
          <cell r="E4621" t="str">
            <v>知柏地黄丸</v>
          </cell>
          <cell r="F4621" t="str">
            <v/>
          </cell>
          <cell r="G4621" t="str">
            <v>6gx12袋(水蜜丸)</v>
          </cell>
          <cell r="H4621" t="str">
            <v>盒</v>
          </cell>
          <cell r="I4621" t="str">
            <v>太极集团四川绵阳制药有限公司</v>
          </cell>
        </row>
        <row r="4622">
          <cell r="D4622">
            <v>83306</v>
          </cell>
          <cell r="E4622" t="str">
            <v>附子理中丸</v>
          </cell>
          <cell r="F4622" t="str">
            <v/>
          </cell>
          <cell r="G4622" t="str">
            <v>6gx12袋(水蜜丸)</v>
          </cell>
          <cell r="H4622" t="str">
            <v>盒</v>
          </cell>
          <cell r="I4622" t="str">
            <v>太极集团四川绵阳制药有限公司</v>
          </cell>
        </row>
        <row r="4623">
          <cell r="D4623">
            <v>83308</v>
          </cell>
          <cell r="E4623" t="str">
            <v>川芎茶调丸</v>
          </cell>
          <cell r="F4623" t="str">
            <v/>
          </cell>
          <cell r="G4623" t="str">
            <v>6gx12袋(水丸)</v>
          </cell>
          <cell r="H4623" t="str">
            <v>盒</v>
          </cell>
          <cell r="I4623" t="str">
            <v>太极集团四川绵阳制药有限公司</v>
          </cell>
        </row>
        <row r="4624">
          <cell r="D4624">
            <v>83352</v>
          </cell>
          <cell r="E4624" t="str">
            <v>伴侣凝胶(超滑避韵牌)</v>
          </cell>
          <cell r="F4624" t="str">
            <v/>
          </cell>
          <cell r="G4624" t="str">
            <v>10mlx4支</v>
          </cell>
          <cell r="H4624" t="str">
            <v>盒</v>
          </cell>
          <cell r="I4624" t="str">
            <v>四川省佳汇泰生物科技开发有限公司</v>
          </cell>
        </row>
        <row r="4625">
          <cell r="D4625">
            <v>83490</v>
          </cell>
          <cell r="E4625" t="str">
            <v>清痘净肤双重调理乳</v>
          </cell>
          <cell r="F4625" t="str">
            <v/>
          </cell>
          <cell r="G4625" t="str">
            <v>40ml</v>
          </cell>
          <cell r="H4625" t="str">
            <v>支</v>
          </cell>
          <cell r="I4625" t="str">
            <v>欧莱雅(中国)有限公司</v>
          </cell>
        </row>
        <row r="4626">
          <cell r="D4626">
            <v>83772</v>
          </cell>
          <cell r="E4626" t="str">
            <v>妇科十味片</v>
          </cell>
          <cell r="F4626" t="str">
            <v/>
          </cell>
          <cell r="G4626" t="str">
            <v>0.3gx15片x4板</v>
          </cell>
          <cell r="H4626" t="str">
            <v>盒</v>
          </cell>
          <cell r="I4626" t="str">
            <v>太极集团四川绵阳制药有限公司</v>
          </cell>
        </row>
        <row r="4627">
          <cell r="D4627">
            <v>83790</v>
          </cell>
          <cell r="E4627" t="str">
            <v>阿米卡星洗剂</v>
          </cell>
          <cell r="F4627" t="str">
            <v/>
          </cell>
          <cell r="G4627" t="str">
            <v>25ml(50ml:125mg)</v>
          </cell>
          <cell r="H4627" t="str">
            <v>瓶</v>
          </cell>
          <cell r="I4627" t="str">
            <v>海南皇隆制药厂有限公司</v>
          </cell>
        </row>
        <row r="4628">
          <cell r="D4628">
            <v>83861</v>
          </cell>
          <cell r="E4628" t="str">
            <v>仙牌灵芝茶冲剂</v>
          </cell>
          <cell r="F4628" t="str">
            <v/>
          </cell>
          <cell r="G4628" t="str">
            <v>5gx60包</v>
          </cell>
          <cell r="H4628" t="str">
            <v>盒</v>
          </cell>
          <cell r="I4628" t="str">
            <v>四川仙牌灵芝保健品有限责任公司</v>
          </cell>
        </row>
        <row r="4629">
          <cell r="D4629">
            <v>83867</v>
          </cell>
          <cell r="E4629" t="str">
            <v>益达木糖醇无糖口香糖</v>
          </cell>
          <cell r="F4629" t="str">
            <v/>
          </cell>
          <cell r="G4629" t="str">
            <v>56g(约40粒)(清爽西瓜味)</v>
          </cell>
          <cell r="H4629" t="str">
            <v>瓶</v>
          </cell>
          <cell r="I4629" t="str">
            <v>箭牌糖果（中国）有限公司</v>
          </cell>
        </row>
        <row r="4630">
          <cell r="D4630">
            <v>83921</v>
          </cell>
          <cell r="E4630" t="str">
            <v>舒适达劲速护理牙膏</v>
          </cell>
          <cell r="F4630" t="str">
            <v/>
          </cell>
          <cell r="G4630" t="str">
            <v>120g</v>
          </cell>
          <cell r="H4630" t="str">
            <v>支</v>
          </cell>
          <cell r="I4630" t="str">
            <v>苏州克劳丽化妆品有限公司</v>
          </cell>
        </row>
        <row r="4631">
          <cell r="D4631">
            <v>84115</v>
          </cell>
          <cell r="E4631" t="str">
            <v>腕式电子血压计</v>
          </cell>
          <cell r="F4631" t="str">
            <v/>
          </cell>
          <cell r="G4631" t="str">
            <v>YE8300B</v>
          </cell>
          <cell r="H4631" t="str">
            <v>台</v>
          </cell>
          <cell r="I4631" t="str">
            <v>江苏鱼跃医疗设备股份有限公司</v>
          </cell>
        </row>
        <row r="4632">
          <cell r="D4632">
            <v>84637</v>
          </cell>
          <cell r="E4632" t="str">
            <v>活血止痛胶囊</v>
          </cell>
          <cell r="F4632" t="str">
            <v/>
          </cell>
          <cell r="G4632" t="str">
            <v>0.5gx30粒</v>
          </cell>
          <cell r="H4632" t="str">
            <v>盒</v>
          </cell>
          <cell r="I4632" t="str">
            <v>江西昌诺药业有限公司</v>
          </cell>
        </row>
        <row r="4633">
          <cell r="D4633">
            <v>85896</v>
          </cell>
          <cell r="E4633" t="str">
            <v>复方氢溴酸东莨菪碱贴膏</v>
          </cell>
          <cell r="F4633" t="str">
            <v/>
          </cell>
          <cell r="G4633" t="str">
            <v>2贴</v>
          </cell>
          <cell r="H4633" t="str">
            <v>盒</v>
          </cell>
          <cell r="I4633" t="str">
            <v>桂林天和药业股份有限公司</v>
          </cell>
        </row>
        <row r="4634">
          <cell r="D4634">
            <v>86066</v>
          </cell>
          <cell r="E4634" t="str">
            <v>拨云锭</v>
          </cell>
          <cell r="F4634" t="str">
            <v/>
          </cell>
          <cell r="G4634" t="str">
            <v>0.17gx2锭+8ml</v>
          </cell>
          <cell r="H4634" t="str">
            <v>盒</v>
          </cell>
          <cell r="I4634" t="str">
            <v>武汉五景药业有限公司</v>
          </cell>
        </row>
        <row r="4635">
          <cell r="D4635">
            <v>86114</v>
          </cell>
          <cell r="E4635" t="str">
            <v>萘敏维滴眼液(E洁)</v>
          </cell>
          <cell r="F4635" t="str">
            <v/>
          </cell>
          <cell r="G4635" t="str">
            <v>15ml/支</v>
          </cell>
          <cell r="H4635" t="str">
            <v>盒</v>
          </cell>
          <cell r="I4635" t="str">
            <v>武汉五景药业有限公司</v>
          </cell>
        </row>
        <row r="4636">
          <cell r="D4636">
            <v>86184</v>
          </cell>
          <cell r="E4636" t="str">
            <v>硝苯地平缓释片(II)</v>
          </cell>
          <cell r="F4636" t="str">
            <v/>
          </cell>
          <cell r="G4636" t="str">
            <v>20mgx12片x3板</v>
          </cell>
          <cell r="H4636" t="str">
            <v>盒 </v>
          </cell>
          <cell r="I4636" t="str">
            <v>迪沙药业集团有限公司</v>
          </cell>
        </row>
        <row r="4637">
          <cell r="D4637">
            <v>86840</v>
          </cell>
          <cell r="E4637" t="str">
            <v>全自动臂式电子血压计(自动型数字显示电子血压计)</v>
          </cell>
          <cell r="F4637" t="str">
            <v/>
          </cell>
          <cell r="G4637" t="str">
            <v>BP3BR1-3P(迈克大夫)</v>
          </cell>
          <cell r="H4637" t="str">
            <v>台</v>
          </cell>
          <cell r="I4637" t="str">
            <v>华略电子(深圳)有限公司</v>
          </cell>
        </row>
        <row r="4638">
          <cell r="D4638">
            <v>87352</v>
          </cell>
          <cell r="E4638" t="str">
            <v>养阴镇静片</v>
          </cell>
          <cell r="F4638" t="str">
            <v/>
          </cell>
          <cell r="G4638" t="str">
            <v>0.318gx36片（薄膜衣）</v>
          </cell>
          <cell r="H4638" t="str">
            <v>盒</v>
          </cell>
          <cell r="I4638" t="str">
            <v>吉林亚泰明星制药有限公司(吉林省明星制药有限公司)</v>
          </cell>
        </row>
        <row r="4639">
          <cell r="D4639">
            <v>87668</v>
          </cell>
          <cell r="E4639" t="str">
            <v>50/50混合重组人胰岛素注射液（甘舒霖50R）</v>
          </cell>
          <cell r="F4639" t="str">
            <v>甘舒霖50R</v>
          </cell>
          <cell r="G4639" t="str">
            <v>3ml:300IU</v>
          </cell>
          <cell r="H4639" t="str">
            <v>支</v>
          </cell>
          <cell r="I4639" t="str">
            <v>通化东宝药业股份有限公司</v>
          </cell>
        </row>
        <row r="4640">
          <cell r="D4640">
            <v>87886</v>
          </cell>
          <cell r="E4640" t="str">
            <v>右归丸</v>
          </cell>
          <cell r="F4640" t="str">
            <v/>
          </cell>
          <cell r="G4640" t="str">
            <v>9gx10丸(大蜜丸)</v>
          </cell>
          <cell r="H4640" t="str">
            <v>盒</v>
          </cell>
          <cell r="I4640" t="str">
            <v>北京同仁堂股份有限公司同仁堂制药厂</v>
          </cell>
        </row>
        <row r="4641">
          <cell r="D4641">
            <v>88890</v>
          </cell>
          <cell r="E4641" t="str">
            <v>强力定眩片</v>
          </cell>
          <cell r="F4641" t="str">
            <v/>
          </cell>
          <cell r="G4641" t="str">
            <v>0.35gx12片x3板(糖衣)</v>
          </cell>
          <cell r="H4641" t="str">
            <v>盒</v>
          </cell>
          <cell r="I4641" t="str">
            <v>陕西汉王药业有限公司</v>
          </cell>
        </row>
        <row r="4642">
          <cell r="D4642">
            <v>89036</v>
          </cell>
          <cell r="E4642" t="str">
            <v>肤疾洗剂</v>
          </cell>
          <cell r="F4642" t="str">
            <v/>
          </cell>
          <cell r="G4642" t="str">
            <v>100ml(附雄黄8.3g)</v>
          </cell>
          <cell r="H4642" t="str">
            <v>瓶</v>
          </cell>
          <cell r="I4642" t="str">
            <v>江西杏林白马药业股份有限公司（原：江西杏林白马药业有限公司）</v>
          </cell>
        </row>
        <row r="4643">
          <cell r="D4643">
            <v>89089</v>
          </cell>
          <cell r="E4643" t="str">
            <v>清开灵颗粒</v>
          </cell>
          <cell r="F4643" t="str">
            <v/>
          </cell>
          <cell r="G4643" t="str">
            <v>3gx12袋</v>
          </cell>
          <cell r="H4643" t="str">
            <v>盒</v>
          </cell>
          <cell r="I4643" t="str">
            <v>广州白云山明兴制药有限公司</v>
          </cell>
        </row>
        <row r="4644">
          <cell r="D4644">
            <v>89118</v>
          </cell>
          <cell r="E4644" t="str">
            <v>金银花颗粒</v>
          </cell>
          <cell r="F4644" t="str">
            <v/>
          </cell>
          <cell r="G4644" t="str">
            <v>10gx10袋</v>
          </cell>
          <cell r="H4644" t="str">
            <v>盒</v>
          </cell>
          <cell r="I4644" t="str">
            <v>太极集团四川绵阳制药有限公司</v>
          </cell>
        </row>
        <row r="4645">
          <cell r="D4645">
            <v>89706</v>
          </cell>
          <cell r="E4645" t="str">
            <v>小儿碳酸钙D3颗粒(迪巧)</v>
          </cell>
          <cell r="F4645" t="str">
            <v/>
          </cell>
          <cell r="G4645" t="str">
            <v>1gx10袋</v>
          </cell>
          <cell r="H4645" t="str">
            <v>盒</v>
          </cell>
          <cell r="I4645" t="str">
            <v>美国安士制药有限公司</v>
          </cell>
        </row>
        <row r="4646">
          <cell r="D4646">
            <v>89960</v>
          </cell>
          <cell r="E4646" t="str">
            <v>哮喘片</v>
          </cell>
          <cell r="F4646" t="str">
            <v/>
          </cell>
          <cell r="G4646" t="str">
            <v>12片x2板</v>
          </cell>
          <cell r="H4646" t="str">
            <v>盒</v>
          </cell>
          <cell r="I4646" t="str">
            <v>葵花药业集团(佳木斯)有限公司</v>
          </cell>
        </row>
        <row r="4647">
          <cell r="D4647">
            <v>90305</v>
          </cell>
          <cell r="E4647" t="str">
            <v>灯盏生脉胶囊</v>
          </cell>
          <cell r="F4647" t="str">
            <v/>
          </cell>
          <cell r="G4647" t="str">
            <v>0.18gx18粒</v>
          </cell>
          <cell r="H4647" t="str">
            <v>盒</v>
          </cell>
          <cell r="I4647" t="str">
            <v>云南生物谷灯盏花药业有限公司</v>
          </cell>
        </row>
        <row r="4648">
          <cell r="D4648">
            <v>90443</v>
          </cell>
          <cell r="E4648" t="str">
            <v>通江细木耳</v>
          </cell>
          <cell r="F4648" t="str">
            <v/>
          </cell>
          <cell r="G4648" t="str">
            <v>200g
</v>
          </cell>
          <cell r="H4648" t="str">
            <v>袋</v>
          </cell>
          <cell r="I4648" t="str">
            <v/>
          </cell>
        </row>
        <row r="4649">
          <cell r="D4649">
            <v>90557</v>
          </cell>
          <cell r="E4649" t="str">
            <v>千林R蜂胶软胶囊</v>
          </cell>
          <cell r="F4649" t="str">
            <v/>
          </cell>
          <cell r="G4649" t="str">
            <v>500mgx60粒</v>
          </cell>
          <cell r="H4649" t="str">
            <v>瓶</v>
          </cell>
          <cell r="I4649" t="str">
            <v>仙乐健康科技股份有限公司</v>
          </cell>
        </row>
        <row r="4650">
          <cell r="D4650">
            <v>91096</v>
          </cell>
          <cell r="E4650" t="str">
            <v>通江木耳</v>
          </cell>
          <cell r="F4650" t="str">
            <v/>
          </cell>
          <cell r="G4650" t="str">
            <v>150g</v>
          </cell>
          <cell r="H4650" t="str">
            <v>袋</v>
          </cell>
          <cell r="I4650" t="str">
            <v/>
          </cell>
        </row>
        <row r="4651">
          <cell r="D4651">
            <v>91587</v>
          </cell>
          <cell r="E4651" t="str">
            <v>通江银耳</v>
          </cell>
          <cell r="F4651" t="str">
            <v/>
          </cell>
          <cell r="G4651" t="str">
            <v>150g(袋)</v>
          </cell>
          <cell r="H4651" t="str">
            <v>袋</v>
          </cell>
          <cell r="I4651" t="str">
            <v>重庆壹品斋野生食品有限公司</v>
          </cell>
        </row>
        <row r="4652">
          <cell r="D4652">
            <v>91596</v>
          </cell>
          <cell r="E4652" t="str">
            <v>潘高寿川贝枇杷糖(铁盒)</v>
          </cell>
          <cell r="F4652" t="str">
            <v/>
          </cell>
          <cell r="G4652" t="str">
            <v>33g</v>
          </cell>
          <cell r="H4652" t="str">
            <v>盒</v>
          </cell>
          <cell r="I4652" t="str">
            <v>广州市潘高寿天然保健品有限公司</v>
          </cell>
        </row>
        <row r="4653">
          <cell r="D4653">
            <v>91692</v>
          </cell>
          <cell r="E4653" t="str">
            <v>金钱草颗粒</v>
          </cell>
          <cell r="F4653" t="str">
            <v/>
          </cell>
          <cell r="G4653" t="str">
            <v>10gx21袋</v>
          </cell>
          <cell r="H4653" t="str">
            <v>包</v>
          </cell>
          <cell r="I4653" t="str">
            <v>重庆科瑞制药(集团)有限公司</v>
          </cell>
        </row>
        <row r="4654">
          <cell r="D4654">
            <v>91788</v>
          </cell>
          <cell r="E4654" t="str">
            <v>理肤泉净肤特润柔肤水</v>
          </cell>
          <cell r="F4654" t="str">
            <v/>
          </cell>
          <cell r="G4654" t="str">
            <v>200ml</v>
          </cell>
          <cell r="H4654" t="str">
            <v>瓶</v>
          </cell>
          <cell r="I4654" t="str">
            <v/>
          </cell>
        </row>
        <row r="4655">
          <cell r="D4655">
            <v>92063</v>
          </cell>
          <cell r="E4655" t="str">
            <v>四君子合剂</v>
          </cell>
          <cell r="F4655" t="str">
            <v/>
          </cell>
          <cell r="G4655" t="str">
            <v>150ml</v>
          </cell>
          <cell r="H4655" t="str">
            <v>瓶</v>
          </cell>
          <cell r="I4655" t="str">
            <v>太极集团重庆桐君阁药厂有限公司</v>
          </cell>
        </row>
        <row r="4656">
          <cell r="D4656">
            <v>92143</v>
          </cell>
          <cell r="E4656" t="str">
            <v>氧气袋</v>
          </cell>
          <cell r="F4656" t="str">
            <v/>
          </cell>
          <cell r="G4656" t="str">
            <v>Y003-42</v>
          </cell>
          <cell r="H4656" t="str">
            <v>个</v>
          </cell>
          <cell r="I4656" t="str">
            <v/>
          </cell>
        </row>
        <row r="4657">
          <cell r="D4657">
            <v>92546</v>
          </cell>
          <cell r="E4657" t="str">
            <v>通脉养心丸</v>
          </cell>
          <cell r="F4657" t="str">
            <v/>
          </cell>
          <cell r="G4657" t="str">
            <v>240丸</v>
          </cell>
          <cell r="H4657" t="str">
            <v>盒</v>
          </cell>
          <cell r="I4657" t="str">
            <v/>
          </cell>
        </row>
        <row r="4658">
          <cell r="D4658">
            <v>92631</v>
          </cell>
          <cell r="E4658" t="str">
            <v>盐酸洛美沙星滴耳液</v>
          </cell>
          <cell r="F4658" t="str">
            <v/>
          </cell>
          <cell r="G4658" t="str">
            <v>8ml:24mg</v>
          </cell>
          <cell r="H4658" t="str">
            <v>盒</v>
          </cell>
          <cell r="I4658" t="str">
            <v>武汉诺安药业有限公司</v>
          </cell>
        </row>
        <row r="4659">
          <cell r="D4659">
            <v>93269</v>
          </cell>
          <cell r="E4659" t="str">
            <v>参麦颗粒</v>
          </cell>
          <cell r="F4659" t="str">
            <v/>
          </cell>
          <cell r="G4659" t="str">
            <v>25gx9袋</v>
          </cell>
          <cell r="H4659" t="str">
            <v>盒</v>
          </cell>
          <cell r="I4659" t="str">
            <v>李时珍医药集团有限公司</v>
          </cell>
        </row>
        <row r="4660">
          <cell r="D4660">
            <v>93309</v>
          </cell>
          <cell r="E4660" t="str">
            <v>蒙脱石散(肯特令)</v>
          </cell>
          <cell r="F4660" t="str">
            <v/>
          </cell>
          <cell r="G4660" t="str">
            <v>3gx12袋</v>
          </cell>
          <cell r="H4660" t="str">
            <v>盒</v>
          </cell>
          <cell r="I4660" t="str">
            <v>浙江海力生制药有限公司</v>
          </cell>
        </row>
        <row r="4661">
          <cell r="D4661">
            <v>93503</v>
          </cell>
          <cell r="E4661" t="str">
            <v>追风透骨丸</v>
          </cell>
          <cell r="F4661" t="str">
            <v/>
          </cell>
          <cell r="G4661" t="str">
            <v>6gx10袋</v>
          </cell>
          <cell r="H4661" t="str">
            <v>盒</v>
          </cell>
          <cell r="I4661" t="str">
            <v>广州白云山敬修堂药业股份有限公司(原广州敬修堂)</v>
          </cell>
        </row>
        <row r="4662">
          <cell r="D4662">
            <v>94552</v>
          </cell>
          <cell r="E4662" t="str">
            <v>薇姿温泉矿物保湿修护特润霜</v>
          </cell>
          <cell r="F4662" t="str">
            <v/>
          </cell>
          <cell r="G4662" t="str">
            <v>50ml</v>
          </cell>
          <cell r="H4662" t="str">
            <v>瓶</v>
          </cell>
          <cell r="I4662" t="str">
            <v>欧莱雅(中国)有限公司</v>
          </cell>
        </row>
        <row r="4663">
          <cell r="D4663">
            <v>94856</v>
          </cell>
          <cell r="E4663" t="str">
            <v>九安血糖试纸</v>
          </cell>
          <cell r="F4663" t="str">
            <v/>
          </cell>
          <cell r="G4663" t="str">
            <v>50条</v>
          </cell>
          <cell r="H4663" t="str">
            <v>盒</v>
          </cell>
          <cell r="I4663" t="str">
            <v/>
          </cell>
        </row>
        <row r="4664">
          <cell r="D4664">
            <v>95212</v>
          </cell>
          <cell r="E4664" t="str">
            <v>暖手暖宝宝</v>
          </cell>
          <cell r="F4664" t="str">
            <v/>
          </cell>
          <cell r="G4664" t="str">
            <v>5片</v>
          </cell>
          <cell r="H4664" t="str">
            <v>袋</v>
          </cell>
          <cell r="I4664" t="str">
            <v/>
          </cell>
        </row>
        <row r="4665">
          <cell r="D4665">
            <v>95304</v>
          </cell>
          <cell r="E4665" t="str">
            <v>杰士邦天然胶乳橡胶避孕套</v>
          </cell>
          <cell r="F4665" t="str">
            <v/>
          </cell>
          <cell r="G4665" t="str">
            <v>10只(爽滑倍润)</v>
          </cell>
          <cell r="H4665" t="str">
            <v>盒</v>
          </cell>
          <cell r="I4665" t="str">
            <v>SURETEX LIMITED（泰国）</v>
          </cell>
        </row>
        <row r="4666">
          <cell r="D4666">
            <v>95863</v>
          </cell>
          <cell r="E4666" t="str">
            <v>温灸棒</v>
          </cell>
          <cell r="F4666" t="str">
            <v/>
          </cell>
          <cell r="G4666" t="str">
            <v>大号(可拆型)</v>
          </cell>
          <cell r="H4666" t="str">
            <v>个</v>
          </cell>
          <cell r="I4666" t="str">
            <v/>
          </cell>
        </row>
        <row r="4667">
          <cell r="D4667">
            <v>96193</v>
          </cell>
          <cell r="E4667" t="str">
            <v>合生元儿童益生菌咀嚼片</v>
          </cell>
          <cell r="F4667" t="str">
            <v/>
          </cell>
          <cell r="G4667" t="str">
            <v>0.8gx30片(草莓味)</v>
          </cell>
          <cell r="H4667" t="str">
            <v>盒</v>
          </cell>
          <cell r="I4667" t="str">
            <v>合生元(广州)健康产品有限公司</v>
          </cell>
        </row>
        <row r="4668">
          <cell r="D4668">
            <v>96303</v>
          </cell>
          <cell r="E4668" t="str">
            <v>薇姿水盈清爽防晒露SPF25PA+++</v>
          </cell>
          <cell r="F4668" t="str">
            <v/>
          </cell>
          <cell r="G4668" t="str">
            <v>40ml</v>
          </cell>
          <cell r="H4668" t="str">
            <v>瓶</v>
          </cell>
          <cell r="I4668" t="str">
            <v>欧莱雅(中国)有限公司</v>
          </cell>
        </row>
        <row r="4669">
          <cell r="D4669">
            <v>97095</v>
          </cell>
          <cell r="E4669" t="str">
            <v>绿野随身灸</v>
          </cell>
          <cell r="F4669" t="str">
            <v/>
          </cell>
          <cell r="G4669" t="str">
            <v>圆形(中号)</v>
          </cell>
          <cell r="H4669" t="str">
            <v>个</v>
          </cell>
          <cell r="I4669" t="str">
            <v/>
          </cell>
        </row>
        <row r="4670">
          <cell r="D4670">
            <v>97152</v>
          </cell>
          <cell r="E4670" t="str">
            <v>维妥立多维营养素片(千林)</v>
          </cell>
          <cell r="F4670" t="str">
            <v/>
          </cell>
          <cell r="G4670" t="str">
            <v>60g(1gx60片)</v>
          </cell>
          <cell r="H4670" t="str">
            <v>瓶</v>
          </cell>
          <cell r="I4670" t="str">
            <v>仙乐健康科技股份有限公司</v>
          </cell>
        </row>
        <row r="4671">
          <cell r="D4671">
            <v>97266</v>
          </cell>
          <cell r="E4671" t="str">
            <v>果蔬纤维压片糖果(千林)</v>
          </cell>
          <cell r="F4671" t="str">
            <v/>
          </cell>
          <cell r="G4671" t="str">
            <v>150gx100片</v>
          </cell>
          <cell r="H4671" t="str">
            <v>瓶</v>
          </cell>
          <cell r="I4671" t="str">
            <v>仙乐健康科技股份有限公司</v>
          </cell>
        </row>
        <row r="4672">
          <cell r="D4672">
            <v>97547</v>
          </cell>
          <cell r="E4672" t="str">
            <v>太极酱油</v>
          </cell>
          <cell r="F4672" t="str">
            <v/>
          </cell>
          <cell r="G4672" t="str">
            <v>500ml(晒缸特级)</v>
          </cell>
          <cell r="H4672" t="str">
            <v>瓶</v>
          </cell>
          <cell r="I4672" t="str">
            <v>太极集团重庆国光绿色食品有限公司</v>
          </cell>
        </row>
        <row r="4673">
          <cell r="D4673">
            <v>97690</v>
          </cell>
          <cell r="E4673" t="str">
            <v>合生元益生菌胶囊</v>
          </cell>
          <cell r="F4673" t="str">
            <v/>
          </cell>
          <cell r="G4673" t="str">
            <v>15g(0.5gx30粒)</v>
          </cell>
          <cell r="H4673" t="str">
            <v>盒</v>
          </cell>
          <cell r="I4673" t="str">
            <v>合生元(广州)健康产品有限公司</v>
          </cell>
        </row>
        <row r="4674">
          <cell r="D4674">
            <v>97692</v>
          </cell>
          <cell r="E4674" t="str">
            <v>合生元儿童益生菌咀嚼片</v>
          </cell>
          <cell r="F4674" t="str">
            <v/>
          </cell>
          <cell r="G4674" t="str">
            <v>0.8gx30片(奶味)</v>
          </cell>
          <cell r="H4674" t="str">
            <v>盒</v>
          </cell>
          <cell r="I4674" t="str">
            <v>合生元(广州)健康产品有限公司</v>
          </cell>
        </row>
        <row r="4675">
          <cell r="D4675">
            <v>98099</v>
          </cell>
          <cell r="E4675" t="str">
            <v>复方枇杷止咳颗粒</v>
          </cell>
          <cell r="F4675" t="str">
            <v/>
          </cell>
          <cell r="G4675" t="str">
            <v>10gx10袋</v>
          </cell>
          <cell r="H4675" t="str">
            <v>盒</v>
          </cell>
          <cell r="I4675" t="str">
            <v>太极集团四川绵阳制药有限公司</v>
          </cell>
        </row>
        <row r="4676">
          <cell r="D4676">
            <v>98101</v>
          </cell>
          <cell r="E4676" t="str">
            <v>五味子颗粒</v>
          </cell>
          <cell r="F4676" t="str">
            <v/>
          </cell>
          <cell r="G4676" t="str">
            <v>10gx10袋</v>
          </cell>
          <cell r="H4676" t="str">
            <v>盒</v>
          </cell>
          <cell r="I4676" t="str">
            <v>太极集团四川绵阳制药有限公司</v>
          </cell>
        </row>
        <row r="4677">
          <cell r="D4677">
            <v>98112</v>
          </cell>
          <cell r="E4677" t="str">
            <v>美澳健牌多维多矿营养素片</v>
          </cell>
          <cell r="F4677" t="str">
            <v/>
          </cell>
          <cell r="G4677" t="str">
            <v>60g(1gx60片)男士型</v>
          </cell>
          <cell r="H4677" t="str">
            <v>瓶</v>
          </cell>
          <cell r="I4677" t="str">
            <v>广州龙力商贸发展有限公司</v>
          </cell>
        </row>
        <row r="4678">
          <cell r="D4678">
            <v>98160</v>
          </cell>
          <cell r="E4678" t="str">
            <v>芦荟凝胶(丹瑞)</v>
          </cell>
          <cell r="F4678" t="str">
            <v/>
          </cell>
          <cell r="G4678" t="str">
            <v>40g</v>
          </cell>
          <cell r="H4678" t="str">
            <v>支</v>
          </cell>
          <cell r="I4678" t="str">
            <v>北京百根康诺生物科技有限公司</v>
          </cell>
        </row>
        <row r="4679">
          <cell r="D4679">
            <v>98194</v>
          </cell>
          <cell r="E4679" t="str">
            <v>维妥立多种维生素矿物质片(千林)</v>
          </cell>
          <cell r="F4679" t="str">
            <v/>
          </cell>
          <cell r="G4679" t="str">
            <v>1300mgx60片(女士型)</v>
          </cell>
          <cell r="H4679" t="str">
            <v>瓶</v>
          </cell>
          <cell r="I4679" t="str">
            <v>仙乐健康科技股份有限公司</v>
          </cell>
        </row>
        <row r="4680">
          <cell r="D4680">
            <v>98195</v>
          </cell>
          <cell r="E4680" t="str">
            <v>千林R叶酸铁片</v>
          </cell>
          <cell r="F4680" t="str">
            <v/>
          </cell>
          <cell r="G4680" t="str">
            <v>30g(0.5gx60片）</v>
          </cell>
          <cell r="H4680" t="str">
            <v>瓶</v>
          </cell>
          <cell r="I4680" t="str">
            <v>仙乐健康科技股份有限公司</v>
          </cell>
        </row>
        <row r="4681">
          <cell r="D4681">
            <v>98196</v>
          </cell>
          <cell r="E4681" t="str">
            <v>千林R多种维生素矿物质咀嚼片</v>
          </cell>
          <cell r="F4681" t="str">
            <v/>
          </cell>
          <cell r="G4681" t="str">
            <v>1.5gx60片（儿童型）</v>
          </cell>
          <cell r="H4681" t="str">
            <v>瓶</v>
          </cell>
          <cell r="I4681" t="str">
            <v>仙乐健康科技股份有限公司</v>
          </cell>
        </row>
        <row r="4682">
          <cell r="D4682">
            <v>98197</v>
          </cell>
          <cell r="E4682" t="str">
            <v>维妥立维D钙软胶囊(千林补钙特惠装)</v>
          </cell>
          <cell r="F4682" t="str">
            <v/>
          </cell>
          <cell r="G4682" t="str">
            <v>300g(1.2gx200粒/瓶+1.2gx50粒/瓶）</v>
          </cell>
          <cell r="H4682" t="str">
            <v>瓶</v>
          </cell>
          <cell r="I4682" t="str">
            <v>仙乐健康科技股份有限公司</v>
          </cell>
        </row>
        <row r="4683">
          <cell r="D4683">
            <v>98198</v>
          </cell>
          <cell r="E4683" t="str">
            <v>千林钙维生素D软胶囊（原维妥立维D钙软胶囊）</v>
          </cell>
          <cell r="F4683" t="str">
            <v/>
          </cell>
          <cell r="G4683" t="str">
            <v>1200mgx100粒</v>
          </cell>
          <cell r="H4683" t="str">
            <v>瓶</v>
          </cell>
          <cell r="I4683" t="str">
            <v>仙乐健康科技股份有限公司</v>
          </cell>
        </row>
        <row r="4684">
          <cell r="D4684">
            <v>98211</v>
          </cell>
          <cell r="E4684" t="str">
            <v>美澳健牌褪黑素片</v>
          </cell>
          <cell r="F4684" t="str">
            <v/>
          </cell>
          <cell r="G4684" t="str">
            <v>60g(0.6gx100片)</v>
          </cell>
          <cell r="H4684" t="str">
            <v>瓶</v>
          </cell>
          <cell r="I4684" t="str">
            <v>广州龙力商贸发展有限公司</v>
          </cell>
        </row>
        <row r="4685">
          <cell r="D4685">
            <v>98212</v>
          </cell>
          <cell r="E4685" t="str">
            <v>美澳健牌鱼油软胶囊</v>
          </cell>
          <cell r="F4685" t="str">
            <v/>
          </cell>
          <cell r="G4685" t="str">
            <v>100g(1gx100粒)</v>
          </cell>
          <cell r="H4685" t="str">
            <v>瓶</v>
          </cell>
          <cell r="I4685" t="str">
            <v>广州龙力商贸发展有限公司</v>
          </cell>
        </row>
        <row r="4686">
          <cell r="D4686">
            <v>98368</v>
          </cell>
          <cell r="E4686" t="str">
            <v>依马打正红花油</v>
          </cell>
          <cell r="F4686" t="str">
            <v/>
          </cell>
          <cell r="G4686" t="str">
            <v>25ml</v>
          </cell>
          <cell r="H4686" t="str">
            <v>瓶</v>
          </cell>
          <cell r="I4686" t="str">
            <v>深圳金活利生药业有限公司</v>
          </cell>
        </row>
        <row r="4687">
          <cell r="D4687">
            <v>99118</v>
          </cell>
          <cell r="E4687" t="str">
            <v>山西情大红枣</v>
          </cell>
          <cell r="F4687" t="str">
            <v/>
          </cell>
          <cell r="G4687" t="str">
            <v>1000g</v>
          </cell>
          <cell r="H4687" t="str">
            <v>袋</v>
          </cell>
          <cell r="I4687" t="str">
            <v>成都齐力红食品有限责任公司</v>
          </cell>
        </row>
        <row r="4688">
          <cell r="D4688">
            <v>99131</v>
          </cell>
          <cell r="E4688" t="str">
            <v>聚异戊二烯合成避孕套(杰士邦)</v>
          </cell>
          <cell r="F4688" t="str">
            <v>非乳胶安全套</v>
          </cell>
          <cell r="G4688" t="str">
            <v>10只(极肤)</v>
          </cell>
          <cell r="H4688" t="str">
            <v>盒</v>
          </cell>
          <cell r="I4688" t="str">
            <v/>
          </cell>
        </row>
        <row r="4689">
          <cell r="D4689">
            <v>99213</v>
          </cell>
          <cell r="E4689" t="str">
            <v>小儿氨酚烷胺颗粒</v>
          </cell>
          <cell r="F4689" t="str">
            <v>优卡丹</v>
          </cell>
          <cell r="G4689" t="str">
            <v>6gx16袋</v>
          </cell>
          <cell r="H4689" t="str">
            <v>盒</v>
          </cell>
          <cell r="I4689" t="str">
            <v>江西铜鼓仁和制药有限公司</v>
          </cell>
        </row>
        <row r="4690">
          <cell r="D4690">
            <v>99214</v>
          </cell>
          <cell r="E4690" t="str">
            <v>萘敏维滴眼液</v>
          </cell>
          <cell r="F4690" t="str">
            <v/>
          </cell>
          <cell r="G4690" t="str">
            <v>15ml</v>
          </cell>
          <cell r="H4690" t="str">
            <v>盒</v>
          </cell>
          <cell r="I4690" t="str">
            <v>江西闪亮制药有限公司</v>
          </cell>
        </row>
        <row r="4691">
          <cell r="D4691">
            <v>99832</v>
          </cell>
          <cell r="E4691" t="str">
            <v>电子血压计(欧姆龙)</v>
          </cell>
          <cell r="F4691" t="str">
            <v/>
          </cell>
          <cell r="G4691" t="str">
            <v>HEM-7117</v>
          </cell>
          <cell r="H4691" t="str">
            <v>台</v>
          </cell>
          <cell r="I4691" t="str">
            <v>欧姆龙(大连)有限公司</v>
          </cell>
        </row>
        <row r="4692">
          <cell r="D4692">
            <v>100040</v>
          </cell>
          <cell r="E4692" t="str">
            <v>六神丸（天然）</v>
          </cell>
          <cell r="F4692" t="str">
            <v/>
          </cell>
          <cell r="G4692" t="str">
            <v>10粒x6支(每1000粒重3.125g)</v>
          </cell>
          <cell r="H4692" t="str">
            <v>盒</v>
          </cell>
          <cell r="I4692" t="str">
            <v>雷允上药业集团有限公司</v>
          </cell>
        </row>
        <row r="4693">
          <cell r="D4693">
            <v>100066</v>
          </cell>
          <cell r="E4693" t="str">
            <v>鲁花压榨特香菜籽油</v>
          </cell>
          <cell r="F4693" t="str">
            <v/>
          </cell>
          <cell r="G4693" t="str">
            <v>5L</v>
          </cell>
          <cell r="H4693" t="str">
            <v>桶</v>
          </cell>
          <cell r="I4693" t="str">
            <v>山东鲁花集团商贸有限公司重庆分公司</v>
          </cell>
        </row>
        <row r="4694">
          <cell r="D4694">
            <v>100716</v>
          </cell>
          <cell r="E4694" t="str">
            <v>新复方大青叶片</v>
          </cell>
          <cell r="F4694" t="str">
            <v/>
          </cell>
          <cell r="G4694" t="str">
            <v>24片(薄膜衣)</v>
          </cell>
          <cell r="H4694" t="str">
            <v>盒</v>
          </cell>
          <cell r="I4694" t="str">
            <v>山东鲁泰环中制药有限公司</v>
          </cell>
        </row>
        <row r="4695">
          <cell r="D4695">
            <v>100899</v>
          </cell>
          <cell r="E4695" t="str">
            <v>鼻窦炎口服液</v>
          </cell>
          <cell r="F4695" t="str">
            <v/>
          </cell>
          <cell r="G4695" t="str">
            <v>10mlx10支</v>
          </cell>
          <cell r="H4695" t="str">
            <v>盒</v>
          </cell>
          <cell r="I4695" t="str">
            <v>太极集团重庆桐君阁药厂有限公司</v>
          </cell>
        </row>
        <row r="4696">
          <cell r="D4696">
            <v>101011</v>
          </cell>
          <cell r="E4696" t="str">
            <v>圣保力牌钙加维生素D3软胶囊</v>
          </cell>
          <cell r="F4696" t="str">
            <v/>
          </cell>
          <cell r="G4696" t="str">
            <v>1.2gx90粒</v>
          </cell>
          <cell r="H4696" t="str">
            <v>盒</v>
          </cell>
          <cell r="I4696" t="str">
            <v>太原市九坊堂生物科技有限公司</v>
          </cell>
        </row>
        <row r="4697">
          <cell r="D4697">
            <v>101084</v>
          </cell>
          <cell r="E4697" t="str">
            <v>单硝酸异山梨酯片</v>
          </cell>
          <cell r="F4697" t="str">
            <v/>
          </cell>
          <cell r="G4697" t="str">
            <v>20mgx48片</v>
          </cell>
          <cell r="H4697" t="str">
            <v>盒</v>
          </cell>
          <cell r="I4697" t="str">
            <v>石家庄以岭药业股份有限公司</v>
          </cell>
        </row>
        <row r="4698">
          <cell r="D4698">
            <v>101132</v>
          </cell>
          <cell r="E4698" t="str">
            <v>护肝片</v>
          </cell>
          <cell r="F4698" t="str">
            <v/>
          </cell>
          <cell r="G4698" t="str">
            <v>0.36gx100片(薄膜衣片)</v>
          </cell>
          <cell r="H4698" t="str">
            <v>瓶</v>
          </cell>
          <cell r="I4698" t="str">
            <v>北京亚东生物制药有限公司</v>
          </cell>
        </row>
        <row r="4699">
          <cell r="D4699">
            <v>101148</v>
          </cell>
          <cell r="E4699" t="str">
            <v>毓婷天然胶乳橡胶避孕套</v>
          </cell>
          <cell r="F4699" t="str">
            <v/>
          </cell>
          <cell r="G4699" t="str">
            <v>12支(螺纹诱惑)</v>
          </cell>
          <cell r="H4699" t="str">
            <v>盒</v>
          </cell>
          <cell r="I4699" t="str">
            <v>上海金香乳胶制品有限公司</v>
          </cell>
        </row>
        <row r="4700">
          <cell r="D4700">
            <v>101183</v>
          </cell>
          <cell r="E4700" t="str">
            <v>虚汗停糖浆</v>
          </cell>
          <cell r="F4700" t="str">
            <v/>
          </cell>
          <cell r="G4700" t="str">
            <v>10mlx10支</v>
          </cell>
          <cell r="H4700" t="str">
            <v>盒</v>
          </cell>
          <cell r="I4700" t="str">
            <v>健民药业集团股份有限公司</v>
          </cell>
        </row>
        <row r="4701">
          <cell r="D4701">
            <v>101225</v>
          </cell>
          <cell r="E4701" t="str">
            <v>金水宝金胶囊</v>
          </cell>
          <cell r="F4701" t="str">
            <v/>
          </cell>
          <cell r="G4701" t="str">
            <v>0.5gx72粒</v>
          </cell>
          <cell r="H4701" t="str">
            <v>瓶</v>
          </cell>
          <cell r="I4701" t="str">
            <v>江西济民可信药业有限公司</v>
          </cell>
        </row>
        <row r="4702">
          <cell r="D4702">
            <v>101340</v>
          </cell>
          <cell r="E4702" t="str">
            <v>健身长春膏</v>
          </cell>
          <cell r="F4702" t="str">
            <v/>
          </cell>
          <cell r="G4702" t="str">
            <v>200g</v>
          </cell>
          <cell r="H4702" t="str">
            <v>瓶</v>
          </cell>
          <cell r="I4702" t="str">
            <v>李时珍医药集团有限公司</v>
          </cell>
        </row>
        <row r="4703">
          <cell r="D4703">
            <v>101361</v>
          </cell>
          <cell r="E4703" t="str">
            <v>复方鲜竹沥液</v>
          </cell>
          <cell r="F4703" t="str">
            <v/>
          </cell>
          <cell r="G4703" t="str">
            <v>20mlx6瓶（含糖）</v>
          </cell>
          <cell r="H4703" t="str">
            <v>盒</v>
          </cell>
          <cell r="I4703" t="str">
            <v>江西南昌济生制药厂</v>
          </cell>
        </row>
        <row r="4704">
          <cell r="D4704">
            <v>101397</v>
          </cell>
          <cell r="E4704" t="str">
            <v>硫酸氨基葡萄糖胶囊</v>
          </cell>
          <cell r="F4704" t="str">
            <v/>
          </cell>
          <cell r="G4704" t="str">
            <v>314mg(250mg)x30粒</v>
          </cell>
          <cell r="H4704" t="str">
            <v>瓶</v>
          </cell>
          <cell r="I4704" t="str">
            <v>永信药品工业股份有限公司</v>
          </cell>
        </row>
        <row r="4705">
          <cell r="D4705">
            <v>101527</v>
          </cell>
          <cell r="E4705" t="str">
            <v>妮维雅丝柔美白爽肤水</v>
          </cell>
          <cell r="F4705" t="str">
            <v/>
          </cell>
          <cell r="G4705" t="str">
            <v>200ml</v>
          </cell>
          <cell r="H4705" t="str">
            <v>瓶</v>
          </cell>
          <cell r="I4705" t="str">
            <v>妮维雅(上海)有限公司</v>
          </cell>
        </row>
        <row r="4706">
          <cell r="D4706">
            <v>102357</v>
          </cell>
          <cell r="E4706" t="str">
            <v>无菌手术刀片</v>
          </cell>
          <cell r="F4706" t="str">
            <v/>
          </cell>
          <cell r="G4706" t="str">
            <v>11#x100片(碳钢)</v>
          </cell>
          <cell r="H4706" t="str">
            <v>盒</v>
          </cell>
          <cell r="I4706" t="str">
            <v>上海浦东金环医疗用品有限公司</v>
          </cell>
        </row>
        <row r="4707">
          <cell r="D4707">
            <v>102591</v>
          </cell>
          <cell r="E4707" t="str">
            <v>医用固定带</v>
          </cell>
          <cell r="F4707" t="str">
            <v/>
          </cell>
          <cell r="G4707" t="str">
            <v>YQD13-S</v>
          </cell>
          <cell r="H4707" t="str">
            <v>条</v>
          </cell>
          <cell r="I4707" t="str">
            <v>冀州市佳禾医疗器械有限公司</v>
          </cell>
        </row>
        <row r="4708">
          <cell r="D4708">
            <v>102592</v>
          </cell>
          <cell r="E4708" t="str">
            <v>腰围</v>
          </cell>
          <cell r="F4708" t="str">
            <v/>
          </cell>
          <cell r="G4708" t="str">
            <v>D13XL</v>
          </cell>
          <cell r="H4708" t="str">
            <v>个</v>
          </cell>
          <cell r="I4708" t="str">
            <v>冀州市佳禾医疗器械有限公司</v>
          </cell>
        </row>
        <row r="4709">
          <cell r="D4709">
            <v>102594</v>
          </cell>
          <cell r="E4709" t="str">
            <v>医用固定带</v>
          </cell>
          <cell r="F4709" t="str">
            <v/>
          </cell>
          <cell r="G4709" t="str">
            <v>YQD13-L</v>
          </cell>
          <cell r="H4709" t="str">
            <v>个</v>
          </cell>
          <cell r="I4709" t="str">
            <v>冀州市佳禾医疗器械有限公司</v>
          </cell>
        </row>
        <row r="4710">
          <cell r="D4710">
            <v>102810</v>
          </cell>
          <cell r="E4710" t="str">
            <v>医药棉签</v>
          </cell>
          <cell r="F4710" t="str">
            <v/>
          </cell>
          <cell r="G4710" t="str">
            <v>12cmx20支(竹棒型,单头)灭菌级</v>
          </cell>
          <cell r="H4710" t="str">
            <v>袋</v>
          </cell>
          <cell r="I4710" t="str">
            <v>稳健医疗用品股份有限公司(稳健实业(深圳)有限公司)</v>
          </cell>
        </row>
        <row r="4711">
          <cell r="D4711">
            <v>103347</v>
          </cell>
          <cell r="E4711" t="str">
            <v>薇姿泉之净滢润泡沫洁面摩丝</v>
          </cell>
          <cell r="F4711" t="str">
            <v/>
          </cell>
          <cell r="G4711" t="str">
            <v>150ml</v>
          </cell>
          <cell r="H4711" t="str">
            <v>瓶</v>
          </cell>
          <cell r="I4711" t="str">
            <v>欧莱雅(中国)有限公司</v>
          </cell>
        </row>
        <row r="4712">
          <cell r="D4712">
            <v>103433</v>
          </cell>
          <cell r="E4712" t="str">
            <v>盐酸萘替芬溶液(舒甲)</v>
          </cell>
          <cell r="F4712" t="str">
            <v/>
          </cell>
          <cell r="G4712" t="str">
            <v>30ml(10ml：0.1g)</v>
          </cell>
          <cell r="H4712" t="str">
            <v>盒</v>
          </cell>
          <cell r="I4712" t="str">
            <v>唐山红星药业有限责任公司</v>
          </cell>
        </row>
        <row r="4713">
          <cell r="D4713">
            <v>103702</v>
          </cell>
          <cell r="E4713" t="str">
            <v>正官庄牌高丽参粉</v>
          </cell>
          <cell r="F4713" t="str">
            <v/>
          </cell>
          <cell r="G4713" t="str">
            <v>60g</v>
          </cell>
          <cell r="H4713" t="str">
            <v>瓶</v>
          </cell>
          <cell r="I4713" t="str">
            <v>韩国人参公社</v>
          </cell>
        </row>
        <row r="4714">
          <cell r="D4714">
            <v>103941</v>
          </cell>
          <cell r="E4714" t="str">
            <v>合生元婴儿配方奶粉(二阶段)</v>
          </cell>
          <cell r="F4714" t="str">
            <v/>
          </cell>
          <cell r="G4714" t="str">
            <v>900g(金装)</v>
          </cell>
          <cell r="H4714" t="str">
            <v>罐</v>
          </cell>
          <cell r="I4714" t="str">
            <v/>
          </cell>
        </row>
        <row r="4715">
          <cell r="D4715">
            <v>104057</v>
          </cell>
          <cell r="E4715" t="str">
            <v>合生元较大婴儿配方奶粉(二阶段)</v>
          </cell>
          <cell r="F4715" t="str">
            <v/>
          </cell>
          <cell r="G4715" t="str">
            <v>900g(呵护)</v>
          </cell>
          <cell r="H4715" t="str">
            <v>罐</v>
          </cell>
          <cell r="I4715" t="str">
            <v>(丹麦)Arla Foods amba Arinco</v>
          </cell>
        </row>
        <row r="4716">
          <cell r="D4716">
            <v>104061</v>
          </cell>
          <cell r="E4716" t="str">
            <v>合生元婴幼儿有机多种谷粉</v>
          </cell>
          <cell r="F4716" t="str">
            <v/>
          </cell>
          <cell r="G4716" t="str">
            <v>300g</v>
          </cell>
          <cell r="H4716" t="str">
            <v>罐</v>
          </cell>
          <cell r="I4716" t="str">
            <v/>
          </cell>
        </row>
        <row r="4717">
          <cell r="D4717">
            <v>104112</v>
          </cell>
          <cell r="E4717" t="str">
            <v>益达木糖醇无糖口香糖</v>
          </cell>
          <cell r="F4717" t="str">
            <v/>
          </cell>
          <cell r="G4717" t="str">
            <v>56克40粒(冰柠味)</v>
          </cell>
          <cell r="H4717" t="str">
            <v>瓶</v>
          </cell>
          <cell r="I4717" t="str">
            <v/>
          </cell>
        </row>
        <row r="4718">
          <cell r="D4718">
            <v>104665</v>
          </cell>
          <cell r="E4718" t="str">
            <v>紫外线杀菌灯</v>
          </cell>
          <cell r="F4718" t="str">
            <v/>
          </cell>
          <cell r="G4718" t="str">
            <v>ZW30S19W</v>
          </cell>
          <cell r="H4718" t="str">
            <v>支</v>
          </cell>
          <cell r="I4718" t="str">
            <v>江阴市飞扬器械有限公司</v>
          </cell>
        </row>
        <row r="4719">
          <cell r="D4719">
            <v>105036</v>
          </cell>
          <cell r="E4719" t="str">
            <v>联苯苄唑溶液(孚琪)</v>
          </cell>
          <cell r="F4719" t="str">
            <v/>
          </cell>
          <cell r="G4719" t="str">
            <v>1%:30ml</v>
          </cell>
          <cell r="H4719" t="str">
            <v>盒</v>
          </cell>
          <cell r="I4719" t="str">
            <v>北京华素制药股份有限公司(原：北京四环医药)</v>
          </cell>
        </row>
        <row r="4720">
          <cell r="D4720">
            <v>105060</v>
          </cell>
          <cell r="E4720" t="str">
            <v>喉疾灵胶囊</v>
          </cell>
          <cell r="F4720" t="str">
            <v/>
          </cell>
          <cell r="G4720" t="str">
            <v>0.25gx12粒x3板(盒装)</v>
          </cell>
          <cell r="H4720" t="str">
            <v>盒</v>
          </cell>
          <cell r="I4720" t="str">
            <v>广东一片天制药有限公司</v>
          </cell>
        </row>
        <row r="4721">
          <cell r="D4721">
            <v>105173</v>
          </cell>
          <cell r="E4721" t="str">
            <v>电子血压计(智能臂式)</v>
          </cell>
          <cell r="F4721" t="str">
            <v/>
          </cell>
          <cell r="G4721" t="str">
            <v>KD-5902</v>
          </cell>
          <cell r="H4721" t="str">
            <v>台</v>
          </cell>
          <cell r="I4721" t="str">
            <v>天津九安医疗电子股份有限公司</v>
          </cell>
        </row>
        <row r="4722">
          <cell r="D4722">
            <v>105232</v>
          </cell>
          <cell r="E4722" t="str">
            <v>十一味维命散</v>
          </cell>
          <cell r="F4722" t="str">
            <v/>
          </cell>
          <cell r="G4722" t="str">
            <v>2.4gx10袋</v>
          </cell>
          <cell r="H4722" t="str">
            <v>盒</v>
          </cell>
          <cell r="I4722" t="str">
            <v>西藏藏医学院藏药有限公司</v>
          </cell>
        </row>
        <row r="4723">
          <cell r="D4723">
            <v>105309</v>
          </cell>
          <cell r="E4723" t="str">
            <v>护创搭档(消毒再敷贴)</v>
          </cell>
          <cell r="F4723" t="str">
            <v/>
          </cell>
          <cell r="G4723" t="str">
            <v>碘伏消毒棉棒6支+防水创可贴12片</v>
          </cell>
          <cell r="H4723" t="str">
            <v>盒</v>
          </cell>
          <cell r="I4723" t="str">
            <v>青岛海诺生物工程有限公司</v>
          </cell>
        </row>
        <row r="4724">
          <cell r="D4724">
            <v>105372</v>
          </cell>
          <cell r="E4724" t="str">
            <v>小林退热贴(冰宝贴)</v>
          </cell>
          <cell r="F4724" t="str">
            <v/>
          </cell>
          <cell r="G4724" t="str">
            <v>2片(儿童)</v>
          </cell>
          <cell r="H4724" t="str">
            <v>袋</v>
          </cell>
          <cell r="I4724" t="str">
            <v>上海小林日化</v>
          </cell>
        </row>
        <row r="4725">
          <cell r="D4725">
            <v>105451</v>
          </cell>
          <cell r="E4725" t="str">
            <v>泛昔洛韦片(罗汀)</v>
          </cell>
          <cell r="F4725" t="str">
            <v/>
          </cell>
          <cell r="G4725" t="str">
            <v>0.25gx6片</v>
          </cell>
          <cell r="H4725" t="str">
            <v>盒</v>
          </cell>
          <cell r="I4725" t="str">
            <v>山东罗欣药业集团股份有限公司(原山东罗欣药业有限公司)</v>
          </cell>
        </row>
        <row r="4726">
          <cell r="D4726">
            <v>105496</v>
          </cell>
          <cell r="E4726" t="str">
            <v>手动轮椅车</v>
          </cell>
          <cell r="F4726" t="str">
            <v/>
          </cell>
          <cell r="G4726" t="str">
            <v>H003B座便版(需配座便器)</v>
          </cell>
          <cell r="H4726" t="str">
            <v>台</v>
          </cell>
          <cell r="I4726" t="str">
            <v>江苏鱼跃医疗设备股份有限公司</v>
          </cell>
        </row>
        <row r="4727">
          <cell r="D4727">
            <v>105824</v>
          </cell>
          <cell r="E4727" t="str">
            <v>制氧机</v>
          </cell>
          <cell r="F4727" t="str">
            <v/>
          </cell>
          <cell r="G4727" t="str">
            <v>8F-3A</v>
          </cell>
          <cell r="H4727" t="str">
            <v>台</v>
          </cell>
          <cell r="I4727" t="str">
            <v/>
          </cell>
        </row>
        <row r="4728">
          <cell r="D4728">
            <v>106081</v>
          </cell>
          <cell r="E4728" t="str">
            <v>佳汇泰牌西洋参红景天胶囊</v>
          </cell>
          <cell r="F4728" t="str">
            <v/>
          </cell>
          <cell r="G4728" t="str">
            <v>0.45gx60粒</v>
          </cell>
          <cell r="H4728" t="str">
            <v>盒</v>
          </cell>
          <cell r="I4728" t="str">
            <v>四川省佳汇泰生物科技开发有限公司</v>
          </cell>
        </row>
        <row r="4729">
          <cell r="D4729">
            <v>106185</v>
          </cell>
          <cell r="E4729" t="str">
            <v>羚羊清肺丸</v>
          </cell>
          <cell r="F4729" t="str">
            <v/>
          </cell>
          <cell r="G4729" t="str">
            <v>3.36gx10袋</v>
          </cell>
          <cell r="H4729" t="str">
            <v>盒</v>
          </cell>
          <cell r="I4729" t="str">
            <v/>
          </cell>
        </row>
        <row r="4730">
          <cell r="D4730">
            <v>106188</v>
          </cell>
          <cell r="E4730" t="str">
            <v>田七花叶颗粒</v>
          </cell>
          <cell r="F4730" t="str">
            <v/>
          </cell>
          <cell r="G4730" t="str">
            <v>10gx20袋</v>
          </cell>
          <cell r="H4730" t="str">
            <v>盒</v>
          </cell>
          <cell r="I4730" t="str">
            <v>云南白药集团股份有限公司</v>
          </cell>
        </row>
        <row r="4731">
          <cell r="D4731">
            <v>106212</v>
          </cell>
          <cell r="E4731" t="str">
            <v>复方南板蓝根片</v>
          </cell>
          <cell r="F4731" t="str">
            <v/>
          </cell>
          <cell r="G4731" t="str">
            <v>0.42gx100片(素片)</v>
          </cell>
          <cell r="H4731" t="str">
            <v>盒</v>
          </cell>
          <cell r="I4731" t="str">
            <v>云南白药集团股份有限公司</v>
          </cell>
        </row>
        <row r="4732">
          <cell r="D4732">
            <v>106299</v>
          </cell>
          <cell r="E4732" t="str">
            <v>午时茶颗粒</v>
          </cell>
          <cell r="F4732" t="str">
            <v/>
          </cell>
          <cell r="G4732" t="str">
            <v>6gx22袋</v>
          </cell>
          <cell r="H4732" t="str">
            <v>盒</v>
          </cell>
          <cell r="I4732" t="str">
            <v>黄石燕舞药业有限公司</v>
          </cell>
        </row>
        <row r="4733">
          <cell r="D4733">
            <v>106316</v>
          </cell>
          <cell r="E4733" t="str">
            <v>珍珠末</v>
          </cell>
          <cell r="F4733" t="str">
            <v/>
          </cell>
          <cell r="G4733" t="str">
            <v>0.3gx6支</v>
          </cell>
          <cell r="H4733" t="str">
            <v>盒</v>
          </cell>
          <cell r="I4733" t="str">
            <v>北京同仁堂制药有限公司</v>
          </cell>
        </row>
        <row r="4734">
          <cell r="D4734">
            <v>106890</v>
          </cell>
          <cell r="E4734" t="str">
            <v>牛磺酸滴眼液(E洁)</v>
          </cell>
          <cell r="F4734" t="str">
            <v/>
          </cell>
          <cell r="G4734" t="str">
            <v>15ml:0.75g(5%)/支</v>
          </cell>
          <cell r="H4734" t="str">
            <v>盒</v>
          </cell>
          <cell r="I4734" t="str">
            <v>武汉五景药业有限公司</v>
          </cell>
        </row>
        <row r="4735">
          <cell r="D4735">
            <v>106896</v>
          </cell>
          <cell r="E4735" t="str">
            <v>妥布霉素滴眼液(沃古林)</v>
          </cell>
          <cell r="F4735" t="str">
            <v/>
          </cell>
          <cell r="G4735" t="str">
            <v>8ml:24mg(2.4万单位)/支</v>
          </cell>
          <cell r="H4735" t="str">
            <v>盒</v>
          </cell>
          <cell r="I4735" t="str">
            <v>武汉五景药业有限公司</v>
          </cell>
        </row>
        <row r="4736">
          <cell r="D4736">
            <v>106902</v>
          </cell>
          <cell r="E4736" t="str">
            <v>双蚁祛湿通络胶囊</v>
          </cell>
          <cell r="F4736" t="str">
            <v/>
          </cell>
          <cell r="G4736" t="str">
            <v>0.4gx36粒x3盒</v>
          </cell>
          <cell r="H4736" t="str">
            <v>盒</v>
          </cell>
          <cell r="I4736" t="str">
            <v>广西双蚁药业有限公司</v>
          </cell>
        </row>
        <row r="4737">
          <cell r="D4737">
            <v>106932</v>
          </cell>
          <cell r="E4737" t="str">
            <v>理肤泉舒安臻白洁面泡沫</v>
          </cell>
          <cell r="F4737" t="str">
            <v/>
          </cell>
          <cell r="G4737" t="str">
            <v>125ml</v>
          </cell>
          <cell r="H4737" t="str">
            <v>支</v>
          </cell>
          <cell r="I4737" t="str">
            <v>法国理肤泉</v>
          </cell>
        </row>
        <row r="4738">
          <cell r="D4738">
            <v>107179</v>
          </cell>
          <cell r="E4738" t="str">
            <v>高丽参(正官庄)</v>
          </cell>
          <cell r="F4738" t="str">
            <v/>
          </cell>
          <cell r="G4738" t="str">
            <v>良150g&lt;20支&gt;</v>
          </cell>
          <cell r="H4738" t="str">
            <v>盒</v>
          </cell>
          <cell r="I4738" t="str">
            <v/>
          </cell>
        </row>
        <row r="4739">
          <cell r="D4739">
            <v>107312</v>
          </cell>
          <cell r="E4739" t="str">
            <v>盐酸氨溴索缓释胶囊</v>
          </cell>
          <cell r="F4739" t="str">
            <v/>
          </cell>
          <cell r="G4739" t="str">
            <v>75mgx6粒</v>
          </cell>
          <cell r="H4739" t="str">
            <v>盒</v>
          </cell>
          <cell r="I4739" t="str">
            <v>北京紫竹药业有限公司</v>
          </cell>
        </row>
        <row r="4740">
          <cell r="D4740">
            <v>107342</v>
          </cell>
          <cell r="E4740" t="str">
            <v>中风回春丸</v>
          </cell>
          <cell r="F4740" t="str">
            <v/>
          </cell>
          <cell r="G4740" t="str">
            <v>1.8gx21袋</v>
          </cell>
          <cell r="H4740" t="str">
            <v>盒</v>
          </cell>
          <cell r="I4740" t="str">
            <v>广州白云山敬修堂药业股份有限公司(原广州敬修堂)</v>
          </cell>
        </row>
        <row r="4741">
          <cell r="D4741">
            <v>107476</v>
          </cell>
          <cell r="E4741" t="str">
            <v>复方氯化钠滴眼液(E洁)</v>
          </cell>
          <cell r="F4741" t="str">
            <v/>
          </cell>
          <cell r="G4741" t="str">
            <v>0.55%:15ml</v>
          </cell>
          <cell r="H4741" t="str">
            <v>盒</v>
          </cell>
          <cell r="I4741" t="str">
            <v>武汉五景药业有限公司</v>
          </cell>
        </row>
        <row r="4742">
          <cell r="D4742">
            <v>108064</v>
          </cell>
          <cell r="E4742" t="str">
            <v>地红霉素肠溶胶囊</v>
          </cell>
          <cell r="F4742" t="str">
            <v/>
          </cell>
          <cell r="G4742" t="str">
            <v>0.125gx6粒</v>
          </cell>
          <cell r="H4742" t="str">
            <v>盒</v>
          </cell>
          <cell r="I4742" t="str">
            <v>天津华津制药有限公司</v>
          </cell>
        </row>
        <row r="4743">
          <cell r="D4743">
            <v>108154</v>
          </cell>
          <cell r="E4743" t="str">
            <v>理肤泉特润修护手霜</v>
          </cell>
          <cell r="F4743" t="str">
            <v/>
          </cell>
          <cell r="G4743" t="str">
            <v>50ml</v>
          </cell>
          <cell r="H4743" t="str">
            <v>支</v>
          </cell>
          <cell r="I4743" t="str">
            <v>法国理肤泉</v>
          </cell>
        </row>
        <row r="4744">
          <cell r="D4744">
            <v>108165</v>
          </cell>
          <cell r="E4744" t="str">
            <v>薇姿油脂调护泡沫洁面乳</v>
          </cell>
          <cell r="F4744" t="str">
            <v/>
          </cell>
          <cell r="G4744" t="str">
            <v>125ml</v>
          </cell>
          <cell r="H4744" t="str">
            <v>支</v>
          </cell>
          <cell r="I4744" t="str">
            <v>欧莱雅(中国)有限公司</v>
          </cell>
        </row>
        <row r="4745">
          <cell r="D4745">
            <v>108176</v>
          </cell>
          <cell r="E4745" t="str">
            <v>润通茶</v>
          </cell>
          <cell r="F4745" t="str">
            <v/>
          </cell>
          <cell r="G4745" t="str">
            <v>44g(2.2gx20袋)</v>
          </cell>
          <cell r="H4745" t="str">
            <v>盒</v>
          </cell>
          <cell r="I4745" t="str">
            <v>汕头市壹杯通有限公司</v>
          </cell>
        </row>
        <row r="4746">
          <cell r="D4746">
            <v>108185</v>
          </cell>
          <cell r="E4746" t="str">
            <v>维妥立氨糖软骨素加钙片(千林)</v>
          </cell>
          <cell r="F4746" t="str">
            <v/>
          </cell>
          <cell r="G4746" t="str">
            <v>60g(1gx60片)</v>
          </cell>
          <cell r="H4746" t="str">
            <v>瓶</v>
          </cell>
          <cell r="I4746" t="str">
            <v>仙乐健康科技股份有限公司</v>
          </cell>
        </row>
        <row r="4747">
          <cell r="D4747">
            <v>108240</v>
          </cell>
          <cell r="E4747" t="str">
            <v>维生素AD滴剂(胶囊剂）</v>
          </cell>
          <cell r="F4747" t="str">
            <v/>
          </cell>
          <cell r="G4747" t="str">
            <v>12粒x3板（维A1500，维D500）1岁以下</v>
          </cell>
          <cell r="H4747" t="str">
            <v>盒</v>
          </cell>
          <cell r="I4747" t="str">
            <v>国药控股星鲨制药(厦门)有限公司(原:厦门星鲨制药)</v>
          </cell>
        </row>
        <row r="4748">
          <cell r="D4748">
            <v>108241</v>
          </cell>
          <cell r="E4748" t="str">
            <v>维生素AD滴剂（胶囊型）</v>
          </cell>
          <cell r="F4748" t="str">
            <v/>
          </cell>
          <cell r="G4748" t="str">
            <v>12粒x3板（维A2000，维D700）1岁以上</v>
          </cell>
          <cell r="H4748" t="str">
            <v>盒</v>
          </cell>
          <cell r="I4748" t="str">
            <v>国药控股星鲨制药(厦门)有限公司(原:厦门星鲨制药)</v>
          </cell>
        </row>
        <row r="4749">
          <cell r="D4749">
            <v>108251</v>
          </cell>
          <cell r="E4749" t="str">
            <v>齿痛消炎灵颗粒</v>
          </cell>
          <cell r="F4749" t="str">
            <v/>
          </cell>
          <cell r="G4749" t="str">
            <v>10gx7袋(无蔗糖)</v>
          </cell>
          <cell r="H4749" t="str">
            <v>盒</v>
          </cell>
          <cell r="I4749" t="str">
            <v>河南辅仁堂制药有限公司</v>
          </cell>
        </row>
        <row r="4750">
          <cell r="D4750">
            <v>108709</v>
          </cell>
          <cell r="E4750" t="str">
            <v>三勒浆抗疲劳液</v>
          </cell>
          <cell r="F4750" t="str">
            <v/>
          </cell>
          <cell r="G4750" t="str">
            <v>30mlx30瓶</v>
          </cell>
          <cell r="H4750" t="str">
            <v>盒</v>
          </cell>
          <cell r="I4750" t="str">
            <v>成都三勒浆药业集团四川华美制药有限公司</v>
          </cell>
        </row>
        <row r="4751">
          <cell r="D4751">
            <v>108924</v>
          </cell>
          <cell r="E4751" t="str">
            <v>利巴韦林泡腾颗粒(新博林)</v>
          </cell>
          <cell r="F4751" t="str">
            <v/>
          </cell>
          <cell r="G4751" t="str">
            <v>150mgx6袋</v>
          </cell>
          <cell r="H4751" t="str">
            <v>盒</v>
          </cell>
          <cell r="I4751" t="str">
            <v>四川百利药业有限责任公司</v>
          </cell>
        </row>
        <row r="4752">
          <cell r="D4752">
            <v>109002</v>
          </cell>
          <cell r="E4752" t="str">
            <v>赖氨酸维B12颗粒</v>
          </cell>
          <cell r="F4752" t="str">
            <v/>
          </cell>
          <cell r="G4752" t="str">
            <v>10gx10袋</v>
          </cell>
          <cell r="H4752" t="str">
            <v>盒</v>
          </cell>
          <cell r="I4752" t="str">
            <v>华润三九(北京)药业有限公司(原北京三九药业有限公司)</v>
          </cell>
        </row>
        <row r="4753">
          <cell r="D4753">
            <v>109427</v>
          </cell>
          <cell r="E4753" t="str">
            <v>复方酚咖伪麻胶囊</v>
          </cell>
          <cell r="F4753" t="str">
            <v/>
          </cell>
          <cell r="G4753" t="str">
            <v>18粒(复方)</v>
          </cell>
          <cell r="H4753" t="str">
            <v>盒</v>
          </cell>
          <cell r="I4753" t="str">
            <v>四川杨天生物药业股份有限公司</v>
          </cell>
        </row>
        <row r="4754">
          <cell r="D4754">
            <v>109513</v>
          </cell>
          <cell r="E4754" t="str">
            <v>碧浪洁护如新洗衣液</v>
          </cell>
          <cell r="F4754" t="str">
            <v/>
          </cell>
          <cell r="G4754" t="str">
            <v>2kg（清雅茉莉香型）</v>
          </cell>
          <cell r="H4754" t="str">
            <v>瓶</v>
          </cell>
          <cell r="I4754" t="str">
            <v/>
          </cell>
        </row>
        <row r="4755">
          <cell r="D4755">
            <v>109595</v>
          </cell>
          <cell r="E4755" t="str">
            <v>强力定眩片</v>
          </cell>
          <cell r="F4755" t="str">
            <v/>
          </cell>
          <cell r="G4755" t="str">
            <v>0.35gx40片(糖衣片)</v>
          </cell>
          <cell r="H4755" t="str">
            <v>盒</v>
          </cell>
          <cell r="I4755" t="str">
            <v>陕西汉王药业有限公司</v>
          </cell>
        </row>
        <row r="4756">
          <cell r="D4756">
            <v>110024</v>
          </cell>
          <cell r="E4756" t="str">
            <v>核桃</v>
          </cell>
          <cell r="F4756" t="str">
            <v/>
          </cell>
          <cell r="G4756" t="str">
            <v>大麻子</v>
          </cell>
          <cell r="H4756" t="str">
            <v>10g</v>
          </cell>
          <cell r="I4756" t="str">
            <v/>
          </cell>
        </row>
        <row r="4757">
          <cell r="D4757">
            <v>110072</v>
          </cell>
          <cell r="E4757" t="str">
            <v>固肠止泻丸</v>
          </cell>
          <cell r="F4757" t="str">
            <v/>
          </cell>
          <cell r="G4757" t="str">
            <v>4gx5袋(浓缩丸)</v>
          </cell>
          <cell r="H4757" t="str">
            <v>盒</v>
          </cell>
          <cell r="I4757" t="str">
            <v>西安阿房宫药业股份有限公司（原西安阿房宫药业有限公司）</v>
          </cell>
        </row>
        <row r="4758">
          <cell r="D4758">
            <v>110086</v>
          </cell>
          <cell r="E4758" t="str">
            <v>合生元妈妈微囊乳钙咀嚼片</v>
          </cell>
          <cell r="F4758" t="str">
            <v/>
          </cell>
          <cell r="G4758" t="str">
            <v>45.9g(1.53gx30)</v>
          </cell>
          <cell r="H4758" t="str">
            <v>盒</v>
          </cell>
          <cell r="I4758" t="str">
            <v/>
          </cell>
        </row>
        <row r="4759">
          <cell r="D4759">
            <v>110800</v>
          </cell>
          <cell r="E4759" t="str">
            <v>苯磺酸左氨氯地平片</v>
          </cell>
          <cell r="F4759" t="str">
            <v/>
          </cell>
          <cell r="G4759" t="str">
            <v>2.5mgx14片</v>
          </cell>
          <cell r="H4759" t="str">
            <v>盒</v>
          </cell>
          <cell r="I4759" t="str">
            <v>先声药业有限公司(原：海南先声药业有限公司)</v>
          </cell>
        </row>
        <row r="4760">
          <cell r="D4760">
            <v>110849</v>
          </cell>
          <cell r="E4760" t="str">
            <v>合生元儿童微囊乳钙咀嚼片</v>
          </cell>
          <cell r="F4760" t="str">
            <v/>
          </cell>
          <cell r="G4760" t="str">
            <v>45.9g(1.53gx30片)</v>
          </cell>
          <cell r="H4760" t="str">
            <v>盒</v>
          </cell>
          <cell r="I4760" t="str">
            <v/>
          </cell>
        </row>
        <row r="4761">
          <cell r="D4761">
            <v>110898</v>
          </cell>
          <cell r="E4761" t="str">
            <v>美澳健牌大豆异黄酮钙软胶囊</v>
          </cell>
          <cell r="F4761" t="str">
            <v/>
          </cell>
          <cell r="G4761" t="str">
            <v>60g(1.0gx60粒)</v>
          </cell>
          <cell r="H4761" t="str">
            <v>瓶</v>
          </cell>
          <cell r="I4761" t="str">
            <v/>
          </cell>
        </row>
        <row r="4762">
          <cell r="D4762">
            <v>112022</v>
          </cell>
          <cell r="E4762" t="str">
            <v>复方嗜酸乳杆菌片</v>
          </cell>
          <cell r="F4762" t="str">
            <v/>
          </cell>
          <cell r="G4762" t="str">
            <v>0.5gx24片</v>
          </cell>
          <cell r="H4762" t="str">
            <v>盒</v>
          </cell>
          <cell r="I4762" t="str">
            <v>通化金马药业集团股份有限公司</v>
          </cell>
        </row>
        <row r="4763">
          <cell r="D4763">
            <v>112471</v>
          </cell>
          <cell r="E4763" t="str">
            <v>血糖仪</v>
          </cell>
          <cell r="F4763" t="str">
            <v/>
          </cell>
          <cell r="G4763" t="str">
            <v>稳择易型</v>
          </cell>
          <cell r="H4763" t="str">
            <v>台</v>
          </cell>
          <cell r="I4763" t="str">
            <v>强生（中国）医疗器材有限公司</v>
          </cell>
        </row>
        <row r="4764">
          <cell r="D4764">
            <v>112519</v>
          </cell>
          <cell r="E4764" t="str">
            <v>比沙可啶肠溶片(乐可舒)</v>
          </cell>
          <cell r="F4764" t="str">
            <v>乐可舒</v>
          </cell>
          <cell r="G4764" t="str">
            <v>5mgx10片</v>
          </cell>
          <cell r="H4764" t="str">
            <v>盒</v>
          </cell>
          <cell r="I4764" t="str">
            <v>上海勃林格殷格翰药业有限公司</v>
          </cell>
        </row>
        <row r="4765">
          <cell r="D4765">
            <v>113073</v>
          </cell>
          <cell r="E4765" t="str">
            <v>消银颗粒</v>
          </cell>
          <cell r="F4765" t="str">
            <v/>
          </cell>
          <cell r="G4765" t="str">
            <v>3.5gx12袋(无糖型)</v>
          </cell>
          <cell r="H4765" t="str">
            <v>盒</v>
          </cell>
          <cell r="I4765" t="str">
            <v>陕西康惠制药有限公司</v>
          </cell>
        </row>
        <row r="4766">
          <cell r="D4766">
            <v>113464</v>
          </cell>
          <cell r="E4766" t="str">
            <v>理肤泉春季敏感套装</v>
          </cell>
          <cell r="F4766" t="str">
            <v/>
          </cell>
          <cell r="G4766" t="str">
            <v>200ml+40ml+150ml+3ml</v>
          </cell>
          <cell r="H4766" t="str">
            <v>套</v>
          </cell>
          <cell r="I4766" t="str">
            <v/>
          </cell>
        </row>
        <row r="4767">
          <cell r="D4767">
            <v>113466</v>
          </cell>
          <cell r="E4767" t="str">
            <v>薇姿泉之净舒润爽肤水</v>
          </cell>
          <cell r="F4767" t="str">
            <v/>
          </cell>
          <cell r="G4767" t="str">
            <v>200ml</v>
          </cell>
          <cell r="H4767" t="str">
            <v>瓶</v>
          </cell>
          <cell r="I4767" t="str">
            <v/>
          </cell>
        </row>
        <row r="4768">
          <cell r="D4768">
            <v>113523</v>
          </cell>
          <cell r="E4768" t="str">
            <v>滴眼用利福平</v>
          </cell>
          <cell r="F4768" t="str">
            <v/>
          </cell>
          <cell r="G4768" t="str">
            <v>10ml：10mg</v>
          </cell>
          <cell r="H4768" t="str">
            <v>支</v>
          </cell>
          <cell r="I4768" t="str">
            <v>武汉五景药业有限公司</v>
          </cell>
        </row>
        <row r="4769">
          <cell r="D4769">
            <v>113538</v>
          </cell>
          <cell r="E4769" t="str">
            <v>自动型数字显示电子血压计</v>
          </cell>
          <cell r="F4769" t="str">
            <v/>
          </cell>
          <cell r="G4769" t="str">
            <v>BP3AE1-3</v>
          </cell>
          <cell r="H4769" t="str">
            <v>台</v>
          </cell>
          <cell r="I4769" t="str">
            <v>华略电子(深圳)有限公司</v>
          </cell>
        </row>
        <row r="4770">
          <cell r="D4770">
            <v>113601</v>
          </cell>
          <cell r="E4770" t="str">
            <v>聚异戊二烯合成避孕套(杰士邦)</v>
          </cell>
          <cell r="F4770" t="str">
            <v>非乳胶安全套</v>
          </cell>
          <cell r="G4770" t="str">
            <v>2只(极肤滑)</v>
          </cell>
          <cell r="H4770" t="str">
            <v>盒</v>
          </cell>
          <cell r="I4770" t="str">
            <v>SURETEX LIMITED（泰国）</v>
          </cell>
        </row>
        <row r="4771">
          <cell r="D4771">
            <v>113602</v>
          </cell>
          <cell r="E4771" t="str">
            <v>聚异戊二烯合成避孕套(极肤)</v>
          </cell>
          <cell r="F4771" t="str">
            <v>非乳胶安全套</v>
          </cell>
          <cell r="G4771" t="str">
            <v>6只(丝滑)</v>
          </cell>
          <cell r="H4771" t="str">
            <v>盒</v>
          </cell>
          <cell r="I4771" t="str">
            <v>SURETEX LIMITED（泰国）</v>
          </cell>
        </row>
        <row r="4772">
          <cell r="D4772">
            <v>113685</v>
          </cell>
          <cell r="E4772" t="str">
            <v>维生素C咀嚼片(汤臣倍健)</v>
          </cell>
          <cell r="F4772" t="str">
            <v/>
          </cell>
          <cell r="G4772" t="str">
            <v>1gx60片</v>
          </cell>
          <cell r="H4772" t="str">
            <v>瓶</v>
          </cell>
          <cell r="I4772" t="str">
            <v>汤臣倍健股份有限公司</v>
          </cell>
        </row>
        <row r="4773">
          <cell r="D4773">
            <v>113697</v>
          </cell>
          <cell r="E4773" t="str">
            <v>冰喉30分钟克刻糖</v>
          </cell>
          <cell r="F4773" t="str">
            <v/>
          </cell>
          <cell r="G4773" t="str">
            <v>40g(约16粒)无糖</v>
          </cell>
          <cell r="H4773" t="str">
            <v>盒</v>
          </cell>
          <cell r="I4773" t="str">
            <v>海南长安医药销售有限公司</v>
          </cell>
        </row>
        <row r="4774">
          <cell r="D4774">
            <v>114006</v>
          </cell>
          <cell r="E4774" t="str">
            <v>风寒咳嗽丸</v>
          </cell>
          <cell r="F4774" t="str">
            <v/>
          </cell>
          <cell r="G4774" t="str">
            <v>6gx12袋(水丸)</v>
          </cell>
          <cell r="H4774" t="str">
            <v>盒</v>
          </cell>
          <cell r="I4774" t="str">
            <v>太极集团四川绵阳制药有限公司</v>
          </cell>
        </row>
        <row r="4775">
          <cell r="D4775">
            <v>114031</v>
          </cell>
          <cell r="E4775" t="str">
            <v>新疆若羌灰枣</v>
          </cell>
          <cell r="F4775" t="str">
            <v/>
          </cell>
          <cell r="G4775" t="str">
            <v>200g</v>
          </cell>
          <cell r="H4775" t="str">
            <v>袋</v>
          </cell>
          <cell r="I4775" t="str">
            <v>成都齐力红食品有限责任公司</v>
          </cell>
        </row>
        <row r="4776">
          <cell r="D4776">
            <v>114224</v>
          </cell>
          <cell r="E4776" t="str">
            <v>槐花蜂蜜</v>
          </cell>
          <cell r="F4776" t="str">
            <v/>
          </cell>
          <cell r="G4776" t="str">
            <v>900g</v>
          </cell>
          <cell r="H4776" t="str">
            <v>瓶</v>
          </cell>
          <cell r="I4776" t="str">
            <v/>
          </cell>
        </row>
        <row r="4777">
          <cell r="D4777">
            <v>114226</v>
          </cell>
          <cell r="E4777" t="str">
            <v>枇杷蜂蜜</v>
          </cell>
          <cell r="F4777" t="str">
            <v/>
          </cell>
          <cell r="G4777" t="str">
            <v>900g</v>
          </cell>
          <cell r="H4777" t="str">
            <v>瓶</v>
          </cell>
          <cell r="I4777" t="str">
            <v/>
          </cell>
        </row>
        <row r="4778">
          <cell r="D4778">
            <v>114229</v>
          </cell>
          <cell r="E4778" t="str">
            <v>枸杞蜂蜜</v>
          </cell>
          <cell r="F4778" t="str">
            <v/>
          </cell>
          <cell r="G4778" t="str">
            <v>900g</v>
          </cell>
          <cell r="H4778" t="str">
            <v>瓶</v>
          </cell>
          <cell r="I4778" t="str">
            <v/>
          </cell>
        </row>
        <row r="4779">
          <cell r="D4779">
            <v>114231</v>
          </cell>
          <cell r="E4779" t="str">
            <v>枣花蜂蜜</v>
          </cell>
          <cell r="F4779" t="str">
            <v/>
          </cell>
          <cell r="G4779" t="str">
            <v>900g</v>
          </cell>
          <cell r="H4779" t="str">
            <v>瓶</v>
          </cell>
          <cell r="I4779" t="str">
            <v/>
          </cell>
        </row>
        <row r="4780">
          <cell r="D4780">
            <v>114628</v>
          </cell>
          <cell r="E4780" t="str">
            <v>强力枇杷露</v>
          </cell>
          <cell r="F4780" t="str">
            <v/>
          </cell>
          <cell r="G4780" t="str">
            <v>240g</v>
          </cell>
          <cell r="H4780" t="str">
            <v>盒</v>
          </cell>
          <cell r="I4780" t="str">
            <v/>
          </cell>
        </row>
        <row r="4781">
          <cell r="D4781">
            <v>114835</v>
          </cell>
          <cell r="E4781" t="str">
            <v>头孢克洛颗粒</v>
          </cell>
          <cell r="F4781" t="str">
            <v/>
          </cell>
          <cell r="G4781" t="str">
            <v>0.125gx18袋</v>
          </cell>
          <cell r="H4781" t="str">
            <v>盒</v>
          </cell>
          <cell r="I4781" t="str">
            <v>迪沙药业集团有限公司</v>
          </cell>
        </row>
        <row r="4782">
          <cell r="D4782">
            <v>114903</v>
          </cell>
          <cell r="E4782" t="str">
            <v>脉络通胶囊</v>
          </cell>
          <cell r="F4782" t="str">
            <v/>
          </cell>
          <cell r="G4782" t="str">
            <v>0.42gx12粒</v>
          </cell>
          <cell r="H4782" t="str">
            <v>盒</v>
          </cell>
          <cell r="I4782" t="str">
            <v>扬子江药业集团南京海陵药业有限公司</v>
          </cell>
        </row>
        <row r="4783">
          <cell r="D4783">
            <v>115347</v>
          </cell>
          <cell r="E4783" t="str">
            <v>蒙脱石散</v>
          </cell>
          <cell r="F4783" t="str">
            <v>思密达</v>
          </cell>
          <cell r="G4783" t="str">
            <v>3gx10袋桔子味</v>
          </cell>
          <cell r="H4783" t="str">
            <v>盒</v>
          </cell>
          <cell r="I4783" t="str">
            <v>博福-益普生(天津)制药有限公司</v>
          </cell>
        </row>
        <row r="4784">
          <cell r="D4784">
            <v>115430</v>
          </cell>
          <cell r="E4784" t="str">
            <v>蜂胶口腔膜</v>
          </cell>
          <cell r="F4784" t="str">
            <v/>
          </cell>
          <cell r="G4784" t="str">
            <v>1cmx1.3cmx5片x6袋</v>
          </cell>
          <cell r="H4784" t="str">
            <v>盒</v>
          </cell>
          <cell r="I4784" t="str">
            <v>北京紫竹药业有限公司</v>
          </cell>
        </row>
        <row r="4785">
          <cell r="D4785">
            <v>115851</v>
          </cell>
          <cell r="E4785" t="str">
            <v>洁丽雅方巾</v>
          </cell>
          <cell r="F4785" t="str">
            <v/>
          </cell>
          <cell r="G4785" t="str">
            <v>8439</v>
          </cell>
          <cell r="H4785" t="str">
            <v>条</v>
          </cell>
          <cell r="I4785" t="str">
            <v/>
          </cell>
        </row>
        <row r="4786">
          <cell r="D4786">
            <v>115882</v>
          </cell>
          <cell r="E4786" t="str">
            <v>薇姿净颜无瑕祛痘保湿霜</v>
          </cell>
          <cell r="F4786" t="str">
            <v/>
          </cell>
          <cell r="G4786" t="str">
            <v>50ml</v>
          </cell>
          <cell r="H4786" t="str">
            <v>支</v>
          </cell>
          <cell r="I4786" t="str">
            <v/>
          </cell>
        </row>
        <row r="4787">
          <cell r="D4787">
            <v>115884</v>
          </cell>
          <cell r="E4787" t="str">
            <v>薇姿净颜无暇祛痘保湿磨砂啫喱</v>
          </cell>
          <cell r="F4787" t="str">
            <v/>
          </cell>
          <cell r="G4787" t="str">
            <v>125ml</v>
          </cell>
          <cell r="H4787" t="str">
            <v>支</v>
          </cell>
          <cell r="I4787" t="str">
            <v/>
          </cell>
        </row>
        <row r="4788">
          <cell r="D4788">
            <v>115896</v>
          </cell>
          <cell r="E4788" t="str">
            <v>薇姿优护防晒面部凝乳</v>
          </cell>
          <cell r="F4788" t="str">
            <v/>
          </cell>
          <cell r="G4788" t="str">
            <v>SPF30+PA+++50ml</v>
          </cell>
          <cell r="H4788" t="str">
            <v>支</v>
          </cell>
          <cell r="I4788" t="str">
            <v/>
          </cell>
        </row>
        <row r="4789">
          <cell r="D4789">
            <v>115903</v>
          </cell>
          <cell r="E4789" t="str">
            <v>薇姿净颜无暇祛痘保湿收敛水</v>
          </cell>
          <cell r="F4789" t="str">
            <v/>
          </cell>
          <cell r="G4789" t="str">
            <v>200ml</v>
          </cell>
          <cell r="H4789" t="str">
            <v>支</v>
          </cell>
          <cell r="I4789" t="str">
            <v/>
          </cell>
        </row>
        <row r="4790">
          <cell r="D4790">
            <v>115921</v>
          </cell>
          <cell r="E4790" t="str">
            <v>理肤泉清痘净肤细致焕肤乳</v>
          </cell>
          <cell r="F4790" t="str">
            <v/>
          </cell>
          <cell r="G4790" t="str">
            <v>30ml
</v>
          </cell>
          <cell r="H4790" t="str">
            <v>支</v>
          </cell>
          <cell r="I4790" t="str">
            <v/>
          </cell>
        </row>
        <row r="4791">
          <cell r="D4791">
            <v>116986</v>
          </cell>
          <cell r="E4791" t="str">
            <v>千林R钙镁咀嚼片</v>
          </cell>
          <cell r="F4791" t="str">
            <v/>
          </cell>
          <cell r="G4791" t="str">
            <v>1500mgx100片</v>
          </cell>
          <cell r="H4791" t="str">
            <v>瓶</v>
          </cell>
          <cell r="I4791" t="str">
            <v>仙乐健康科技股份有限公司</v>
          </cell>
        </row>
        <row r="4792">
          <cell r="D4792">
            <v>117329</v>
          </cell>
          <cell r="E4792" t="str">
            <v>参苓白术散</v>
          </cell>
          <cell r="F4792" t="str">
            <v/>
          </cell>
          <cell r="G4792" t="str">
            <v>3gx12袋</v>
          </cell>
          <cell r="H4792" t="str">
            <v>盒</v>
          </cell>
          <cell r="I4792" t="str">
            <v>吉林永利药业股份有限公司</v>
          </cell>
        </row>
        <row r="4793">
          <cell r="D4793">
            <v>117597</v>
          </cell>
          <cell r="E4793" t="str">
            <v>复方酮康唑软膏(皮康王)</v>
          </cell>
          <cell r="F4793" t="str">
            <v/>
          </cell>
          <cell r="G4793" t="str">
            <v>15g</v>
          </cell>
          <cell r="H4793" t="str">
            <v>瓶</v>
          </cell>
          <cell r="I4793" t="str">
            <v>滇虹药业集团股份有限公司</v>
          </cell>
        </row>
        <row r="4794">
          <cell r="D4794">
            <v>117610</v>
          </cell>
          <cell r="E4794" t="str">
            <v>乳安片</v>
          </cell>
          <cell r="F4794" t="str">
            <v/>
          </cell>
          <cell r="G4794" t="str">
            <v>0.3gx24片x3板(薄膜衣)</v>
          </cell>
          <cell r="H4794" t="str">
            <v>盒</v>
          </cell>
          <cell r="I4794" t="str">
            <v>郑州瑞龙(集团)制药有限公司</v>
          </cell>
        </row>
        <row r="4795">
          <cell r="D4795">
            <v>117934</v>
          </cell>
          <cell r="E4795" t="str">
            <v>一次性使用注射笔用针头</v>
          </cell>
          <cell r="F4795" t="str">
            <v/>
          </cell>
          <cell r="G4795" t="str">
            <v>0.23mm(32G)x4mm</v>
          </cell>
          <cell r="H4795" t="str">
            <v>支</v>
          </cell>
          <cell r="I4795" t="str">
            <v/>
          </cell>
        </row>
        <row r="4796">
          <cell r="D4796">
            <v>118212</v>
          </cell>
          <cell r="E4796" t="str">
            <v>医用退热贴</v>
          </cell>
          <cell r="F4796" t="str">
            <v/>
          </cell>
          <cell r="G4796" t="str">
            <v>6片(0-2岁婴儿用)(小林冰宝贴)</v>
          </cell>
          <cell r="H4796" t="str">
            <v>盒</v>
          </cell>
          <cell r="I4796" t="str">
            <v>合肥小林日用品有限公司</v>
          </cell>
        </row>
        <row r="4797">
          <cell r="D4797">
            <v>118213</v>
          </cell>
          <cell r="E4797" t="str">
            <v>小林退热贴(冰宝贴)</v>
          </cell>
          <cell r="F4797" t="str">
            <v/>
          </cell>
          <cell r="G4797" t="str">
            <v>2片(0-2岁婴儿用)</v>
          </cell>
          <cell r="H4797" t="str">
            <v>袋</v>
          </cell>
          <cell r="I4797" t="str">
            <v>上海小林日化</v>
          </cell>
        </row>
        <row r="4798">
          <cell r="D4798">
            <v>118221</v>
          </cell>
          <cell r="E4798" t="str">
            <v>盐酸氨基葡萄糖颗粒</v>
          </cell>
          <cell r="F4798" t="str">
            <v/>
          </cell>
          <cell r="G4798" t="str">
            <v>0.48gx30袋</v>
          </cell>
          <cell r="H4798" t="str">
            <v>盒</v>
          </cell>
          <cell r="I4798" t="str">
            <v>涿州东乐制药有限公司</v>
          </cell>
        </row>
        <row r="4799">
          <cell r="D4799">
            <v>118435</v>
          </cell>
          <cell r="E4799" t="str">
            <v>中康牌氨糖软骨钙咀嚼片(佳汇泰)</v>
          </cell>
          <cell r="F4799" t="str">
            <v/>
          </cell>
          <cell r="G4799" t="str">
            <v>1.8gx30片x2瓶(香橙味)</v>
          </cell>
          <cell r="H4799" t="str">
            <v>盒</v>
          </cell>
          <cell r="I4799" t="str">
            <v/>
          </cell>
        </row>
        <row r="4800">
          <cell r="D4800">
            <v>118556</v>
          </cell>
          <cell r="E4800" t="str">
            <v>冰喉30分钟硬质糖果</v>
          </cell>
          <cell r="F4800" t="str">
            <v/>
          </cell>
          <cell r="G4800" t="str">
            <v>40g(16粒)</v>
          </cell>
          <cell r="H4800" t="str">
            <v>盒</v>
          </cell>
          <cell r="I4800" t="str">
            <v>贵州四季常青药业有限公司</v>
          </cell>
        </row>
        <row r="4801">
          <cell r="D4801">
            <v>118740</v>
          </cell>
          <cell r="E4801" t="str">
            <v>元胡止痛软胶囊</v>
          </cell>
          <cell r="F4801" t="str">
            <v/>
          </cell>
          <cell r="G4801" t="str">
            <v>0.5gx12粒</v>
          </cell>
          <cell r="H4801" t="str">
            <v>盒</v>
          </cell>
          <cell r="I4801" t="str">
            <v>江苏康缘药业股份有限公司</v>
          </cell>
        </row>
        <row r="4802">
          <cell r="D4802">
            <v>119025</v>
          </cell>
          <cell r="E4802" t="str">
            <v>银柴颗粒</v>
          </cell>
          <cell r="F4802" t="str">
            <v/>
          </cell>
          <cell r="G4802" t="str">
            <v>12gx9袋</v>
          </cell>
          <cell r="H4802" t="str">
            <v>盒</v>
          </cell>
          <cell r="I4802" t="str">
            <v>太极集团四川南充制药有限公司</v>
          </cell>
        </row>
        <row r="4803">
          <cell r="D4803">
            <v>119037</v>
          </cell>
          <cell r="E4803" t="str">
            <v>复方鱼腥草片</v>
          </cell>
          <cell r="F4803" t="str">
            <v/>
          </cell>
          <cell r="G4803" t="str">
            <v>0.41gx12片x3板（薄膜衣）</v>
          </cell>
          <cell r="H4803" t="str">
            <v>盒</v>
          </cell>
          <cell r="I4803" t="str">
            <v>太极集团四川绵阳制药有限公司</v>
          </cell>
        </row>
        <row r="4804">
          <cell r="D4804">
            <v>119126</v>
          </cell>
          <cell r="E4804" t="str">
            <v>理肤泉均衡清润洁面泡沫</v>
          </cell>
          <cell r="F4804" t="str">
            <v/>
          </cell>
          <cell r="G4804" t="str">
            <v>150ml</v>
          </cell>
          <cell r="H4804" t="str">
            <v>支</v>
          </cell>
          <cell r="I4804" t="str">
            <v>法国理肤泉</v>
          </cell>
        </row>
        <row r="4805">
          <cell r="D4805">
            <v>119127</v>
          </cell>
          <cell r="E4805" t="str">
            <v>理肤泉舒颜紧致眼霜</v>
          </cell>
          <cell r="F4805" t="str">
            <v/>
          </cell>
          <cell r="G4805" t="str">
            <v>15ml</v>
          </cell>
          <cell r="H4805" t="str">
            <v>支</v>
          </cell>
          <cell r="I4805" t="str">
            <v>法国理肤泉</v>
          </cell>
        </row>
        <row r="4806">
          <cell r="D4806">
            <v>119226</v>
          </cell>
          <cell r="E4806" t="str">
            <v>小儿清肺化痰颗粒</v>
          </cell>
          <cell r="F4806" t="str">
            <v/>
          </cell>
          <cell r="G4806" t="str">
            <v>6gx18袋</v>
          </cell>
          <cell r="H4806" t="str">
            <v>盒</v>
          </cell>
          <cell r="I4806" t="str">
            <v>神威药业有限公司</v>
          </cell>
        </row>
        <row r="4807">
          <cell r="D4807">
            <v>119289</v>
          </cell>
          <cell r="E4807" t="str">
            <v>舒筋活血片</v>
          </cell>
          <cell r="F4807" t="str">
            <v/>
          </cell>
          <cell r="G4807" t="str">
            <v>0.37gx15片x3板(薄膜衣)</v>
          </cell>
          <cell r="H4807" t="str">
            <v>盒</v>
          </cell>
          <cell r="I4807" t="str">
            <v>太极集团四川绵阳制药有限公司</v>
          </cell>
        </row>
        <row r="4808">
          <cell r="D4808">
            <v>119740</v>
          </cell>
          <cell r="E4808" t="str">
            <v>牛初乳咀嚼片(千林)</v>
          </cell>
          <cell r="F4808" t="str">
            <v/>
          </cell>
          <cell r="G4808" t="str">
            <v>60g(1gx60片)</v>
          </cell>
          <cell r="H4808" t="str">
            <v>瓶</v>
          </cell>
          <cell r="I4808" t="str">
            <v>广东仙乐制药有限公司汕头分公司</v>
          </cell>
        </row>
        <row r="4809">
          <cell r="D4809">
            <v>119771</v>
          </cell>
          <cell r="E4809" t="str">
            <v>血红素铁维生素C软胶囊(千林)</v>
          </cell>
          <cell r="F4809" t="str">
            <v/>
          </cell>
          <cell r="G4809" t="str">
            <v>36g(0.6gx60粒)</v>
          </cell>
          <cell r="H4809" t="str">
            <v>瓶</v>
          </cell>
          <cell r="I4809" t="str">
            <v>仙乐健康科技股份有限公司</v>
          </cell>
        </row>
        <row r="4810">
          <cell r="D4810">
            <v>119793</v>
          </cell>
          <cell r="E4810" t="str">
            <v>维妥力牌螺旋藻咀嚼片(千林)</v>
          </cell>
          <cell r="F4810" t="str">
            <v/>
          </cell>
          <cell r="G4810" t="str">
            <v>56g(0.28gx200片)</v>
          </cell>
          <cell r="H4810" t="str">
            <v>瓶</v>
          </cell>
          <cell r="I4810" t="str">
            <v>仙乐健康科技股份有限公司</v>
          </cell>
        </row>
        <row r="4811">
          <cell r="D4811">
            <v>119803</v>
          </cell>
          <cell r="E4811" t="str">
            <v>盐酸氨溴索口服溶液</v>
          </cell>
          <cell r="F4811" t="str">
            <v/>
          </cell>
          <cell r="G4811" t="str">
            <v>100ml:0.6g</v>
          </cell>
          <cell r="H4811" t="str">
            <v>瓶</v>
          </cell>
          <cell r="I4811" t="str">
            <v>四川健能制药有限公司</v>
          </cell>
        </row>
        <row r="4812">
          <cell r="D4812">
            <v>119824</v>
          </cell>
          <cell r="E4812" t="str">
            <v>理肤泉舒安臻白保湿乳霜</v>
          </cell>
          <cell r="F4812" t="str">
            <v/>
          </cell>
          <cell r="G4812" t="str">
            <v>50ml</v>
          </cell>
          <cell r="H4812" t="str">
            <v>支</v>
          </cell>
          <cell r="I4812" t="str">
            <v>法国理肤泉</v>
          </cell>
        </row>
        <row r="4813">
          <cell r="D4813">
            <v>119980</v>
          </cell>
          <cell r="E4813" t="str">
            <v>格列吡嗪控释片</v>
          </cell>
          <cell r="F4813" t="str">
            <v/>
          </cell>
          <cell r="G4813" t="str">
            <v>5mgx7片x3板(薄膜衣)</v>
          </cell>
          <cell r="H4813" t="str">
            <v>盒</v>
          </cell>
          <cell r="I4813" t="str">
            <v>北京红林制药有限公司</v>
          </cell>
        </row>
        <row r="4814">
          <cell r="D4814">
            <v>120142</v>
          </cell>
          <cell r="E4814" t="str">
            <v>消癌平片</v>
          </cell>
          <cell r="F4814" t="str">
            <v/>
          </cell>
          <cell r="G4814" t="str">
            <v>0.3gx15片x2板(糖衣)</v>
          </cell>
          <cell r="H4814" t="str">
            <v>盒</v>
          </cell>
          <cell r="I4814" t="str">
            <v>中国吉林通化振霖药业有限公司</v>
          </cell>
        </row>
        <row r="4815">
          <cell r="D4815">
            <v>120198</v>
          </cell>
          <cell r="E4815" t="str">
            <v>舒适达美白配方牙膏</v>
          </cell>
          <cell r="F4815" t="str">
            <v/>
          </cell>
          <cell r="G4815" t="str">
            <v>120g(抗敏感)</v>
          </cell>
          <cell r="H4815" t="str">
            <v>支</v>
          </cell>
          <cell r="I4815" t="str">
            <v>苏州克劳丽化妆品有限公司</v>
          </cell>
        </row>
        <row r="4816">
          <cell r="D4816">
            <v>120296</v>
          </cell>
          <cell r="E4816" t="str">
            <v>脑乐静</v>
          </cell>
          <cell r="F4816" t="str">
            <v/>
          </cell>
          <cell r="G4816" t="str">
            <v>300ml</v>
          </cell>
          <cell r="H4816" t="str">
            <v>瓶</v>
          </cell>
          <cell r="I4816" t="str">
            <v>太极集团重庆涪陵制药厂有限公司</v>
          </cell>
        </row>
        <row r="4817">
          <cell r="D4817">
            <v>120322</v>
          </cell>
          <cell r="E4817" t="str">
            <v>佳汇泰牌红景天胶囊</v>
          </cell>
          <cell r="F4817" t="str">
            <v/>
          </cell>
          <cell r="G4817" t="str">
            <v>0.3gx20粒</v>
          </cell>
          <cell r="H4817" t="str">
            <v>盒</v>
          </cell>
          <cell r="I4817" t="str">
            <v>四川省佳汇泰生物科技开发有限公司</v>
          </cell>
        </row>
        <row r="4818">
          <cell r="D4818">
            <v>120533</v>
          </cell>
          <cell r="E4818" t="str">
            <v>薇姿活性塑颜肌源焕活赋能精华液</v>
          </cell>
          <cell r="F4818" t="str">
            <v/>
          </cell>
          <cell r="G4818" t="str">
            <v>30ml</v>
          </cell>
          <cell r="H4818" t="str">
            <v>支</v>
          </cell>
          <cell r="I4818" t="str">
            <v>欧莱雅(中国)有限公司</v>
          </cell>
        </row>
        <row r="4819">
          <cell r="D4819">
            <v>120540</v>
          </cell>
          <cell r="E4819" t="str">
            <v>理肤泉立润密集保湿面膜</v>
          </cell>
          <cell r="F4819" t="str">
            <v/>
          </cell>
          <cell r="G4819" t="str">
            <v>50ml</v>
          </cell>
          <cell r="H4819" t="str">
            <v>盒</v>
          </cell>
          <cell r="I4819" t="str">
            <v>法国理肤泉</v>
          </cell>
        </row>
        <row r="4820">
          <cell r="D4820">
            <v>120585</v>
          </cell>
          <cell r="E4820" t="str">
            <v>细木耳(壹品斋)</v>
          </cell>
          <cell r="F4820" t="str">
            <v/>
          </cell>
          <cell r="G4820" t="str">
            <v>100g</v>
          </cell>
          <cell r="H4820" t="str">
            <v>袋</v>
          </cell>
          <cell r="I4820" t="str">
            <v/>
          </cell>
        </row>
        <row r="4821">
          <cell r="D4821">
            <v>120846</v>
          </cell>
          <cell r="E4821" t="str">
            <v>血糖测试仪</v>
          </cell>
          <cell r="F4821" t="str">
            <v/>
          </cell>
          <cell r="G4821" t="str">
            <v>AG-695</v>
          </cell>
          <cell r="H4821" t="str">
            <v>台</v>
          </cell>
          <cell r="I4821" t="str">
            <v>天津九安医疗电子股份有限公司</v>
          </cell>
        </row>
        <row r="4822">
          <cell r="D4822">
            <v>120877</v>
          </cell>
          <cell r="E4822" t="str">
            <v>归芪生血颗粒(美美)</v>
          </cell>
          <cell r="F4822" t="str">
            <v/>
          </cell>
          <cell r="G4822" t="str">
            <v>6gx15袋</v>
          </cell>
          <cell r="H4822" t="str">
            <v>盒</v>
          </cell>
          <cell r="I4822" t="str">
            <v>太极集团重庆涪陵制药厂有限公司</v>
          </cell>
        </row>
        <row r="4823">
          <cell r="D4823">
            <v>120941</v>
          </cell>
          <cell r="E4823" t="str">
            <v>通江细木耳</v>
          </cell>
          <cell r="F4823" t="str">
            <v/>
          </cell>
          <cell r="G4823" t="str">
            <v>250g、一级(桐君阁)</v>
          </cell>
          <cell r="H4823" t="str">
            <v>袋</v>
          </cell>
          <cell r="I4823" t="str">
            <v/>
          </cell>
        </row>
        <row r="4824">
          <cell r="D4824">
            <v>120942</v>
          </cell>
          <cell r="E4824" t="str">
            <v>通江细木耳</v>
          </cell>
          <cell r="F4824" t="str">
            <v/>
          </cell>
          <cell r="G4824" t="str">
            <v>150g、一级(桐君阁)</v>
          </cell>
          <cell r="H4824" t="str">
            <v>袋</v>
          </cell>
          <cell r="I4824" t="str">
            <v/>
          </cell>
        </row>
        <row r="4825">
          <cell r="D4825">
            <v>120944</v>
          </cell>
          <cell r="E4825" t="str">
            <v>通江银耳</v>
          </cell>
          <cell r="F4825" t="str">
            <v/>
          </cell>
          <cell r="G4825" t="str">
            <v>200g、一级木屑(桐君阁)</v>
          </cell>
          <cell r="H4825" t="str">
            <v>袋</v>
          </cell>
          <cell r="I4825" t="str">
            <v/>
          </cell>
        </row>
        <row r="4826">
          <cell r="D4826">
            <v>120945</v>
          </cell>
          <cell r="E4826" t="str">
            <v>通江香菇</v>
          </cell>
          <cell r="F4826" t="str">
            <v/>
          </cell>
          <cell r="G4826" t="str">
            <v>250g、一级(桐君阁)</v>
          </cell>
          <cell r="H4826" t="str">
            <v>袋</v>
          </cell>
          <cell r="I4826" t="str">
            <v/>
          </cell>
        </row>
        <row r="4827">
          <cell r="D4827">
            <v>120946</v>
          </cell>
          <cell r="E4827" t="str">
            <v>通江银耳</v>
          </cell>
          <cell r="F4827" t="str">
            <v/>
          </cell>
          <cell r="G4827" t="str">
            <v>100g、一级(桐君阁)</v>
          </cell>
          <cell r="H4827" t="str">
            <v>袋</v>
          </cell>
          <cell r="I4827" t="str">
            <v/>
          </cell>
        </row>
        <row r="4828">
          <cell r="D4828">
            <v>120947</v>
          </cell>
          <cell r="E4828" t="str">
            <v>通江银耳</v>
          </cell>
          <cell r="F4828" t="str">
            <v/>
          </cell>
          <cell r="G4828" t="str">
            <v>160g、一级木屑(桐君阁)</v>
          </cell>
          <cell r="H4828" t="str">
            <v>袋</v>
          </cell>
          <cell r="I4828" t="str">
            <v/>
          </cell>
        </row>
        <row r="4829">
          <cell r="D4829">
            <v>120948</v>
          </cell>
          <cell r="E4829" t="str">
            <v>通江银耳</v>
          </cell>
          <cell r="F4829" t="str">
            <v/>
          </cell>
          <cell r="G4829" t="str">
            <v>250g、一级(桐君阁)</v>
          </cell>
          <cell r="H4829" t="str">
            <v>袋</v>
          </cell>
          <cell r="I4829" t="str">
            <v/>
          </cell>
        </row>
        <row r="4830">
          <cell r="D4830">
            <v>120949</v>
          </cell>
          <cell r="E4830" t="str">
            <v>通江香菇</v>
          </cell>
          <cell r="F4830" t="str">
            <v/>
          </cell>
          <cell r="G4830" t="str">
            <v>160g、一级(桐君阁)</v>
          </cell>
          <cell r="H4830" t="str">
            <v>袋</v>
          </cell>
          <cell r="I4830" t="str">
            <v/>
          </cell>
        </row>
        <row r="4831">
          <cell r="D4831">
            <v>120954</v>
          </cell>
          <cell r="E4831" t="str">
            <v>通江细木耳</v>
          </cell>
          <cell r="F4831" t="str">
            <v/>
          </cell>
          <cell r="G4831" t="str">
            <v>210g、一级(桐君阁)</v>
          </cell>
          <cell r="H4831" t="str">
            <v>袋</v>
          </cell>
          <cell r="I4831" t="str">
            <v/>
          </cell>
        </row>
        <row r="4832">
          <cell r="D4832">
            <v>120971</v>
          </cell>
          <cell r="E4832" t="str">
            <v>通江银耳</v>
          </cell>
          <cell r="F4832" t="str">
            <v/>
          </cell>
          <cell r="G4832" t="str">
            <v>100g、一级木屑(桐君阁)</v>
          </cell>
          <cell r="H4832" t="str">
            <v>袋</v>
          </cell>
          <cell r="I4832" t="str">
            <v/>
          </cell>
        </row>
        <row r="4833">
          <cell r="D4833">
            <v>121065</v>
          </cell>
          <cell r="E4833" t="str">
            <v>消糜阴道泡腾片</v>
          </cell>
          <cell r="F4833" t="str">
            <v/>
          </cell>
          <cell r="G4833" t="str">
            <v>2.2gx5片</v>
          </cell>
          <cell r="H4833" t="str">
            <v>盒</v>
          </cell>
          <cell r="I4833" t="str">
            <v>江西昂泰药业有限公司</v>
          </cell>
        </row>
        <row r="4834">
          <cell r="D4834">
            <v>121073</v>
          </cell>
          <cell r="E4834" t="str">
            <v>左归丸</v>
          </cell>
          <cell r="F4834" t="str">
            <v/>
          </cell>
          <cell r="G4834" t="str">
            <v>9gx8袋(水蜜丸)</v>
          </cell>
          <cell r="H4834" t="str">
            <v>盒</v>
          </cell>
          <cell r="I4834" t="str">
            <v>仲景宛西制药股份有限公司（原河南省宛西制药股份有限公司）</v>
          </cell>
        </row>
        <row r="4835">
          <cell r="D4835">
            <v>121247</v>
          </cell>
          <cell r="E4835" t="str">
            <v>薇姿活性塑颜肌源焕活紧致眼霜</v>
          </cell>
          <cell r="F4835" t="str">
            <v/>
          </cell>
          <cell r="G4835" t="str">
            <v>15ml</v>
          </cell>
          <cell r="H4835" t="str">
            <v>支</v>
          </cell>
          <cell r="I4835" t="str">
            <v/>
          </cell>
        </row>
        <row r="4836">
          <cell r="D4836">
            <v>121258</v>
          </cell>
          <cell r="E4836" t="str">
            <v>固升牌维生素K2软胶囊</v>
          </cell>
          <cell r="F4836" t="str">
            <v/>
          </cell>
          <cell r="G4836" t="str">
            <v>0.5gx45粒</v>
          </cell>
          <cell r="H4836" t="str">
            <v>瓶</v>
          </cell>
          <cell r="I4836" t="str">
            <v>玉溪市维和维生堂保健食品有限公司</v>
          </cell>
        </row>
        <row r="4837">
          <cell r="D4837">
            <v>121420</v>
          </cell>
          <cell r="E4837" t="str">
            <v>祛痛橡胶膏(嘎日迪-5)</v>
          </cell>
          <cell r="F4837" t="str">
            <v/>
          </cell>
          <cell r="G4837" t="str">
            <v>6.5cmx10cmx2片x2袋</v>
          </cell>
          <cell r="H4837" t="str">
            <v>盒</v>
          </cell>
          <cell r="I4837" t="str">
            <v>内蒙古科尔沁药业有限公司</v>
          </cell>
        </row>
        <row r="4838">
          <cell r="D4838">
            <v>121567</v>
          </cell>
          <cell r="E4838" t="str">
            <v>通江细木耳</v>
          </cell>
          <cell r="F4838" t="str">
            <v/>
          </cell>
          <cell r="G4838" t="str">
            <v>250g/盒</v>
          </cell>
          <cell r="H4838" t="str">
            <v>盒</v>
          </cell>
          <cell r="I4838" t="str">
            <v/>
          </cell>
        </row>
        <row r="4839">
          <cell r="D4839">
            <v>121568</v>
          </cell>
          <cell r="E4839" t="str">
            <v>通江银耳</v>
          </cell>
          <cell r="F4839" t="str">
            <v/>
          </cell>
          <cell r="G4839" t="str">
            <v>250g/盒</v>
          </cell>
          <cell r="H4839" t="str">
            <v>盒</v>
          </cell>
          <cell r="I4839" t="str">
            <v/>
          </cell>
        </row>
        <row r="4840">
          <cell r="D4840">
            <v>121575</v>
          </cell>
          <cell r="E4840" t="str">
            <v>复方醋酸氟轻松酊</v>
          </cell>
          <cell r="F4840" t="str">
            <v/>
          </cell>
          <cell r="G4840" t="str">
            <v>50ml（喷雾用）</v>
          </cell>
          <cell r="H4840" t="str">
            <v>瓶</v>
          </cell>
          <cell r="I4840" t="str">
            <v>内蒙古大唐药业有限公司</v>
          </cell>
        </row>
        <row r="4841">
          <cell r="D4841">
            <v>121950</v>
          </cell>
          <cell r="E4841" t="str">
            <v>薇姿活性塑颜肌源焕活晚霜</v>
          </cell>
          <cell r="F4841" t="str">
            <v/>
          </cell>
          <cell r="G4841" t="str">
            <v>50ml</v>
          </cell>
          <cell r="H4841" t="str">
            <v>支</v>
          </cell>
          <cell r="I4841" t="str">
            <v/>
          </cell>
        </row>
        <row r="4842">
          <cell r="D4842">
            <v>122221</v>
          </cell>
          <cell r="E4842" t="str">
            <v>恩替卡韦胶囊</v>
          </cell>
          <cell r="F4842" t="str">
            <v/>
          </cell>
          <cell r="G4842" t="str">
            <v>0.5mgx7粒</v>
          </cell>
          <cell r="H4842" t="str">
            <v>盒</v>
          </cell>
          <cell r="I4842" t="str">
            <v>福建广生堂药业股份有限公司</v>
          </cell>
        </row>
        <row r="4843">
          <cell r="D4843">
            <v>122292</v>
          </cell>
          <cell r="E4843" t="str">
            <v>穿王消炎胶囊</v>
          </cell>
          <cell r="F4843" t="str">
            <v/>
          </cell>
          <cell r="G4843" t="str">
            <v>0.25gx24粒</v>
          </cell>
          <cell r="H4843" t="str">
            <v>盒</v>
          </cell>
          <cell r="I4843" t="str">
            <v>广东罗定制药有限公司</v>
          </cell>
        </row>
        <row r="4844">
          <cell r="D4844">
            <v>122325</v>
          </cell>
          <cell r="E4844" t="str">
            <v>复方黄松洗液</v>
          </cell>
          <cell r="F4844" t="str">
            <v/>
          </cell>
          <cell r="G4844" t="str">
            <v>280ml（带冲洗器）</v>
          </cell>
          <cell r="H4844" t="str">
            <v>瓶</v>
          </cell>
          <cell r="I4844" t="str">
            <v>广西源安堂药业有限公司</v>
          </cell>
        </row>
        <row r="4845">
          <cell r="D4845">
            <v>122796</v>
          </cell>
          <cell r="E4845" t="str">
            <v>索伊美姬灵口服液(标准型)</v>
          </cell>
          <cell r="F4845" t="str">
            <v/>
          </cell>
          <cell r="G4845" t="str">
            <v>20ml*10支</v>
          </cell>
          <cell r="H4845" t="str">
            <v>盒</v>
          </cell>
          <cell r="I4845" t="str">
            <v>湖南海济药业有限公司</v>
          </cell>
        </row>
        <row r="4846">
          <cell r="D4846">
            <v>122885</v>
          </cell>
          <cell r="E4846" t="str">
            <v>双黄连口服液</v>
          </cell>
          <cell r="F4846" t="str">
            <v/>
          </cell>
          <cell r="G4846" t="str">
            <v>10mlx6支（儿童型）</v>
          </cell>
          <cell r="H4846" t="str">
            <v>盒</v>
          </cell>
          <cell r="I4846" t="str">
            <v>河南太龙药业股份有限公司(原：河南竹林众生)</v>
          </cell>
        </row>
        <row r="4847">
          <cell r="D4847">
            <v>122952</v>
          </cell>
          <cell r="E4847" t="str">
            <v>医用分子筛制氧机</v>
          </cell>
          <cell r="F4847" t="str">
            <v/>
          </cell>
          <cell r="G4847" t="str">
            <v>7F-3E</v>
          </cell>
          <cell r="H4847" t="str">
            <v>台</v>
          </cell>
          <cell r="I4847" t="str">
            <v>江苏鱼跃医疗设备股份有限公司</v>
          </cell>
        </row>
        <row r="4848">
          <cell r="D4848">
            <v>123211</v>
          </cell>
          <cell r="E4848" t="str">
            <v>铬酵母片（汤臣倍健）</v>
          </cell>
          <cell r="F4848" t="str">
            <v/>
          </cell>
          <cell r="G4848" t="str">
            <v>45g（500mgx90片）</v>
          </cell>
          <cell r="H4848" t="str">
            <v>瓶</v>
          </cell>
          <cell r="I4848" t="str">
            <v>汤臣倍健股份有限公司</v>
          </cell>
        </row>
        <row r="4849">
          <cell r="D4849">
            <v>123527</v>
          </cell>
          <cell r="E4849" t="str">
            <v>消渴丸</v>
          </cell>
          <cell r="F4849" t="str">
            <v/>
          </cell>
          <cell r="G4849" t="str">
            <v>75g：300丸</v>
          </cell>
          <cell r="H4849" t="str">
            <v>瓶</v>
          </cell>
          <cell r="I4849" t="str">
            <v>广州中一药业有限公司</v>
          </cell>
        </row>
        <row r="4850">
          <cell r="D4850">
            <v>123557</v>
          </cell>
          <cell r="E4850" t="str">
            <v>薇姿湿泉矿物保湿隔离乳</v>
          </cell>
          <cell r="F4850" t="str">
            <v/>
          </cell>
          <cell r="G4850" t="str">
            <v>50ml</v>
          </cell>
          <cell r="H4850" t="str">
            <v>支</v>
          </cell>
          <cell r="I4850" t="str">
            <v/>
          </cell>
        </row>
        <row r="4851">
          <cell r="D4851">
            <v>123720</v>
          </cell>
          <cell r="E4851" t="str">
            <v>野菊花蜂蜜</v>
          </cell>
          <cell r="F4851" t="str">
            <v/>
          </cell>
          <cell r="G4851" t="str">
            <v>900g</v>
          </cell>
          <cell r="H4851" t="str">
            <v>瓶</v>
          </cell>
          <cell r="I4851" t="str">
            <v/>
          </cell>
        </row>
        <row r="4852">
          <cell r="D4852">
            <v>123721</v>
          </cell>
          <cell r="E4852" t="str">
            <v>野玫瑰蜂蜜</v>
          </cell>
          <cell r="F4852" t="str">
            <v/>
          </cell>
          <cell r="G4852" t="str">
            <v>900g</v>
          </cell>
          <cell r="H4852" t="str">
            <v>瓶</v>
          </cell>
          <cell r="I4852" t="str">
            <v/>
          </cell>
        </row>
        <row r="4853">
          <cell r="D4853">
            <v>124132</v>
          </cell>
          <cell r="E4853" t="str">
            <v>盆炎净胶囊</v>
          </cell>
          <cell r="F4853" t="str">
            <v/>
          </cell>
          <cell r="G4853" t="str">
            <v>0.5gx15粒x2板</v>
          </cell>
          <cell r="H4853" t="str">
            <v>盒</v>
          </cell>
          <cell r="I4853" t="str">
            <v>重庆希尔安药业有限公司</v>
          </cell>
        </row>
        <row r="4854">
          <cell r="D4854">
            <v>124248</v>
          </cell>
          <cell r="E4854" t="str">
            <v>冈本OK避孕套</v>
          </cell>
          <cell r="F4854" t="str">
            <v/>
          </cell>
          <cell r="G4854" t="str">
            <v>10片（0.03贴身超薄）</v>
          </cell>
          <cell r="H4854" t="str">
            <v>盒</v>
          </cell>
          <cell r="I4854" t="str">
            <v>冈本株式会社(东京。日本)</v>
          </cell>
        </row>
        <row r="4855">
          <cell r="D4855">
            <v>124453</v>
          </cell>
          <cell r="E4855" t="str">
            <v>合生元学龄前儿童配方奶粉</v>
          </cell>
          <cell r="F4855" t="str">
            <v/>
          </cell>
          <cell r="G4855" t="str">
            <v>900g（金装）</v>
          </cell>
          <cell r="H4855" t="str">
            <v>罐</v>
          </cell>
          <cell r="I4855" t="str">
            <v>(丹麦)Arla Foods amba Arinco</v>
          </cell>
        </row>
        <row r="4856">
          <cell r="D4856">
            <v>124454</v>
          </cell>
          <cell r="E4856" t="str">
            <v>合生元学龄前儿配方奶粉</v>
          </cell>
          <cell r="F4856" t="str">
            <v/>
          </cell>
          <cell r="G4856" t="str">
            <v>900g（超级金装）</v>
          </cell>
          <cell r="H4856" t="str">
            <v>罐</v>
          </cell>
          <cell r="I4856" t="str">
            <v>(丹麦)Arla Foods amba Arinco</v>
          </cell>
        </row>
        <row r="4857">
          <cell r="D4857">
            <v>124456</v>
          </cell>
          <cell r="E4857" t="str">
            <v>合生元学龄前儿配方奶粉</v>
          </cell>
          <cell r="F4857" t="str">
            <v/>
          </cell>
          <cell r="G4857" t="str">
            <v>900g（呵护）</v>
          </cell>
          <cell r="H4857" t="str">
            <v>罐</v>
          </cell>
          <cell r="I4857" t="str">
            <v>（法国）COOPERATIVE ISIGNY-SAINTE MERE</v>
          </cell>
        </row>
        <row r="4858">
          <cell r="D4858">
            <v>124495</v>
          </cell>
          <cell r="E4858" t="str">
            <v>大豆异黄酮维E软胶囊</v>
          </cell>
          <cell r="F4858" t="str">
            <v/>
          </cell>
          <cell r="G4858" t="str">
            <v>500mgx100粒</v>
          </cell>
          <cell r="H4858" t="str">
            <v>瓶</v>
          </cell>
          <cell r="I4858" t="str">
            <v>威海清华紫光科技开发有限公司</v>
          </cell>
        </row>
        <row r="4859">
          <cell r="D4859">
            <v>124545</v>
          </cell>
          <cell r="E4859" t="str">
            <v>大卫颗粒</v>
          </cell>
          <cell r="F4859" t="str">
            <v/>
          </cell>
          <cell r="G4859" t="str">
            <v>6gx9袋</v>
          </cell>
          <cell r="H4859" t="str">
            <v>盒</v>
          </cell>
          <cell r="I4859" t="str">
            <v>四川国康药业有限公司</v>
          </cell>
        </row>
        <row r="4860">
          <cell r="D4860">
            <v>124741</v>
          </cell>
          <cell r="E4860" t="str">
            <v>硫酸沙丁胺醇吸入气雾剂</v>
          </cell>
          <cell r="F4860" t="str">
            <v/>
          </cell>
          <cell r="G4860" t="str">
            <v>0.1mgx200揿/瓶</v>
          </cell>
          <cell r="H4860" t="str">
            <v>瓶</v>
          </cell>
          <cell r="I4860" t="str">
            <v>扬州市三药制药有限公司</v>
          </cell>
        </row>
        <row r="4861">
          <cell r="D4861">
            <v>124799</v>
          </cell>
          <cell r="E4861" t="str">
            <v>电脑中频经络通治疗仪</v>
          </cell>
          <cell r="F4861" t="str">
            <v/>
          </cell>
          <cell r="G4861" t="str">
            <v>QX2001-AII</v>
          </cell>
          <cell r="H4861" t="str">
            <v>台</v>
          </cell>
          <cell r="I4861" t="str">
            <v>广州市侨鑫医疗器械科技发展有限公司</v>
          </cell>
        </row>
        <row r="4862">
          <cell r="D4862">
            <v>124803</v>
          </cell>
          <cell r="E4862" t="str">
            <v>金银花露</v>
          </cell>
          <cell r="F4862" t="str">
            <v/>
          </cell>
          <cell r="G4862" t="str">
            <v>340ml</v>
          </cell>
          <cell r="H4862" t="str">
            <v>瓶</v>
          </cell>
          <cell r="I4862" t="str">
            <v>湖北省宏源药业科技股份有限公司(原湖北省宏源药业有限公司)</v>
          </cell>
        </row>
        <row r="4863">
          <cell r="D4863">
            <v>124866</v>
          </cell>
          <cell r="E4863" t="str">
            <v>倍尔康非接触式电子体温计</v>
          </cell>
          <cell r="F4863" t="str">
            <v/>
          </cell>
          <cell r="G4863" t="str">
            <v>JXB-183</v>
          </cell>
          <cell r="H4863" t="str">
            <v>台</v>
          </cell>
          <cell r="I4863" t="str">
            <v>广州市倍尔康医疗器械有限公司</v>
          </cell>
        </row>
        <row r="4864">
          <cell r="D4864">
            <v>124944</v>
          </cell>
          <cell r="E4864" t="str">
            <v>梅苏颗粒</v>
          </cell>
          <cell r="F4864" t="str">
            <v/>
          </cell>
          <cell r="G4864" t="str">
            <v>10gx20袋</v>
          </cell>
          <cell r="H4864" t="str">
            <v>袋</v>
          </cell>
          <cell r="I4864" t="str">
            <v>昆明中药厂有限公司</v>
          </cell>
        </row>
        <row r="4865">
          <cell r="D4865">
            <v>124992</v>
          </cell>
          <cell r="E4865" t="str">
            <v>理肤泉特安温和眼部卸妆液</v>
          </cell>
          <cell r="F4865" t="str">
            <v/>
          </cell>
          <cell r="G4865" t="str">
            <v>30x5ml</v>
          </cell>
          <cell r="H4865" t="str">
            <v>支</v>
          </cell>
          <cell r="I4865" t="str">
            <v/>
          </cell>
        </row>
        <row r="4866">
          <cell r="D4866">
            <v>125261</v>
          </cell>
          <cell r="E4866" t="str">
            <v>西洋参口服液</v>
          </cell>
          <cell r="F4866" t="str">
            <v/>
          </cell>
          <cell r="G4866" t="str">
            <v>100mlx6瓶</v>
          </cell>
          <cell r="H4866" t="str">
            <v>盒</v>
          </cell>
          <cell r="I4866" t="str">
            <v>福建省力菲克药业有限公司</v>
          </cell>
        </row>
        <row r="4867">
          <cell r="D4867">
            <v>125407</v>
          </cell>
          <cell r="E4867" t="str">
            <v>天然胶乳橡胶避孕套(杜蕾斯)</v>
          </cell>
          <cell r="F4867" t="str">
            <v/>
          </cell>
          <cell r="G4867" t="str">
            <v>12只(紧型装)</v>
          </cell>
          <cell r="H4867" t="str">
            <v>盒</v>
          </cell>
          <cell r="I4867" t="str">
            <v/>
          </cell>
        </row>
        <row r="4868">
          <cell r="D4868">
            <v>125447</v>
          </cell>
          <cell r="E4868" t="str">
            <v>欧姆龙血糖仪</v>
          </cell>
          <cell r="F4868" t="str">
            <v/>
          </cell>
          <cell r="G4868" t="str">
            <v>HGM-114</v>
          </cell>
          <cell r="H4868" t="str">
            <v>盒</v>
          </cell>
          <cell r="I4868" t="str">
            <v/>
          </cell>
        </row>
        <row r="4869">
          <cell r="D4869">
            <v>125575</v>
          </cell>
          <cell r="E4869" t="str">
            <v>保丽净假牙清洁片(局部假牙专用）</v>
          </cell>
          <cell r="F4869" t="str">
            <v/>
          </cell>
          <cell r="G4869" t="str">
            <v>30片</v>
          </cell>
          <cell r="H4869" t="str">
            <v>盒</v>
          </cell>
          <cell r="I4869" t="str">
            <v/>
          </cell>
        </row>
        <row r="4870">
          <cell r="D4870">
            <v>125583</v>
          </cell>
          <cell r="E4870" t="str">
            <v>小麦胚芽油维生素E软胶囊(千林)</v>
          </cell>
          <cell r="F4870" t="str">
            <v/>
          </cell>
          <cell r="G4870" t="str">
            <v>27g(0.45g×60粒)</v>
          </cell>
          <cell r="H4870" t="str">
            <v>瓶</v>
          </cell>
          <cell r="I4870" t="str">
            <v>仙乐健康科技股份有限公司</v>
          </cell>
        </row>
        <row r="4871">
          <cell r="D4871">
            <v>125654</v>
          </cell>
          <cell r="E4871" t="str">
            <v>天然胶乳橡胶避孕套</v>
          </cell>
          <cell r="F4871" t="str">
            <v>冈本避孕套</v>
          </cell>
          <cell r="G4871" t="str">
            <v>10片（质感超薄香草）</v>
          </cell>
          <cell r="H4871" t="str">
            <v>盒</v>
          </cell>
          <cell r="I4871" t="str">
            <v/>
          </cell>
        </row>
        <row r="4872">
          <cell r="D4872">
            <v>125662</v>
          </cell>
          <cell r="E4872" t="str">
            <v>舒筋活血片</v>
          </cell>
          <cell r="F4872" t="str">
            <v/>
          </cell>
          <cell r="G4872" t="str">
            <v>100片</v>
          </cell>
          <cell r="H4872" t="str">
            <v>瓶</v>
          </cell>
          <cell r="I4872" t="str">
            <v>太极集团浙江东方制药有限公司</v>
          </cell>
        </row>
        <row r="4873">
          <cell r="D4873">
            <v>125821</v>
          </cell>
          <cell r="E4873" t="str">
            <v>通气鼻贴(新康泰克)</v>
          </cell>
          <cell r="F4873" t="str">
            <v/>
          </cell>
          <cell r="G4873" t="str">
            <v>10片(薄荷型)</v>
          </cell>
          <cell r="H4873" t="str">
            <v>盒</v>
          </cell>
          <cell r="I4873" t="str">
            <v>中美天津史克制药有限公司</v>
          </cell>
        </row>
        <row r="4874">
          <cell r="D4874">
            <v>126012</v>
          </cell>
          <cell r="E4874" t="str">
            <v>蒲地蓝消炎片</v>
          </cell>
          <cell r="F4874" t="str">
            <v/>
          </cell>
          <cell r="G4874" t="str">
            <v>0.3g×24片x3板(薄膜衣片)</v>
          </cell>
          <cell r="H4874" t="str">
            <v>盒</v>
          </cell>
          <cell r="I4874" t="str">
            <v>云南白药集团股份有限公司</v>
          </cell>
        </row>
        <row r="4875">
          <cell r="D4875">
            <v>126108</v>
          </cell>
          <cell r="E4875" t="str">
            <v>半夏天麻丸</v>
          </cell>
          <cell r="F4875" t="str">
            <v/>
          </cell>
          <cell r="G4875" t="str">
            <v>6g（100丸）x12袋(水丸)</v>
          </cell>
          <cell r="H4875" t="str">
            <v>盒</v>
          </cell>
          <cell r="I4875" t="str">
            <v>太极集团四川绵阳制药有限公司</v>
          </cell>
        </row>
        <row r="4876">
          <cell r="D4876">
            <v>126114</v>
          </cell>
          <cell r="E4876" t="str">
            <v>清热散结片</v>
          </cell>
          <cell r="F4876" t="str">
            <v/>
          </cell>
          <cell r="G4876" t="str">
            <v>0.33gx48片(薄膜衣片)</v>
          </cell>
          <cell r="H4876" t="str">
            <v>盒</v>
          </cell>
          <cell r="I4876" t="str">
            <v>广州奇星药业有限公司</v>
          </cell>
        </row>
        <row r="4877">
          <cell r="D4877">
            <v>126121</v>
          </cell>
          <cell r="E4877" t="str">
            <v>氢溴酸右美沙芬糖浆</v>
          </cell>
          <cell r="F4877" t="str">
            <v/>
          </cell>
          <cell r="G4877" t="str">
            <v>100ml:0.15g</v>
          </cell>
          <cell r="H4877" t="str">
            <v>瓶</v>
          </cell>
          <cell r="I4877" t="str">
            <v>东盛科技启东盖天力制药股份有限公司</v>
          </cell>
        </row>
        <row r="4878">
          <cell r="D4878">
            <v>126273</v>
          </cell>
          <cell r="E4878" t="str">
            <v>曲咪新乳膏</v>
          </cell>
          <cell r="F4878" t="str">
            <v/>
          </cell>
          <cell r="G4878" t="str">
            <v>20g</v>
          </cell>
          <cell r="H4878" t="str">
            <v>支</v>
          </cell>
          <cell r="I4878" t="str">
            <v>广东顺德顺峰药业有限公司</v>
          </cell>
        </row>
        <row r="4879">
          <cell r="D4879">
            <v>126289</v>
          </cell>
          <cell r="E4879" t="str">
            <v>多重倍护牙膏</v>
          </cell>
          <cell r="F4879" t="str">
            <v/>
          </cell>
          <cell r="G4879" t="str">
            <v>100g（舒适达）</v>
          </cell>
          <cell r="H4879" t="str">
            <v>盒</v>
          </cell>
          <cell r="I4879" t="str">
            <v>葛兰素史克日用保健品(中国)有限公司</v>
          </cell>
        </row>
        <row r="4880">
          <cell r="D4880">
            <v>126316</v>
          </cell>
          <cell r="E4880" t="str">
            <v>钙镁咀嚼片（儿童及青少年）</v>
          </cell>
          <cell r="F4880" t="str">
            <v/>
          </cell>
          <cell r="G4880" t="str">
            <v>90片（1.6g/片x90片）</v>
          </cell>
          <cell r="H4880" t="str">
            <v>瓶</v>
          </cell>
          <cell r="I4880" t="str">
            <v>汤臣倍健股份有限公司</v>
          </cell>
        </row>
        <row r="4881">
          <cell r="D4881">
            <v>126348</v>
          </cell>
          <cell r="E4881" t="str">
            <v>金银花抑菌剂</v>
          </cell>
          <cell r="F4881" t="str">
            <v/>
          </cell>
          <cell r="G4881" t="str">
            <v>180ml</v>
          </cell>
          <cell r="H4881" t="str">
            <v>瓶</v>
          </cell>
          <cell r="I4881" t="str">
            <v>南京辅安堂药业有限公司</v>
          </cell>
        </row>
        <row r="4882">
          <cell r="D4882">
            <v>126538</v>
          </cell>
          <cell r="E4882" t="str">
            <v>百雀羚草本水嫩精纯明星BB霜</v>
          </cell>
          <cell r="F4882" t="str">
            <v/>
          </cell>
          <cell r="G4882" t="str">
            <v>40g</v>
          </cell>
          <cell r="H4882" t="str">
            <v>瓶</v>
          </cell>
          <cell r="I4882" t="str">
            <v/>
          </cell>
        </row>
        <row r="4883">
          <cell r="D4883">
            <v>126810</v>
          </cell>
          <cell r="E4883" t="str">
            <v>千林蛋白粉</v>
          </cell>
          <cell r="F4883" t="str">
            <v/>
          </cell>
          <cell r="G4883" t="str">
            <v>400g/罐</v>
          </cell>
          <cell r="H4883" t="str">
            <v>罐</v>
          </cell>
          <cell r="I4883" t="str">
            <v>仙乐健康科技股份有限公司</v>
          </cell>
        </row>
        <row r="4884">
          <cell r="D4884">
            <v>126811</v>
          </cell>
          <cell r="E4884" t="str">
            <v>千林鱼油软胶囊</v>
          </cell>
          <cell r="F4884" t="str">
            <v/>
          </cell>
          <cell r="G4884" t="str">
            <v>1000mg×200粒</v>
          </cell>
          <cell r="H4884" t="str">
            <v>瓶</v>
          </cell>
          <cell r="I4884" t="str">
            <v>仙乐健康科技股份有限公司</v>
          </cell>
        </row>
        <row r="4885">
          <cell r="D4885">
            <v>126813</v>
          </cell>
          <cell r="E4885" t="str">
            <v>鱼油软胶囊(千林)</v>
          </cell>
          <cell r="F4885" t="str">
            <v/>
          </cell>
          <cell r="G4885" t="str">
            <v>60g(0.5g×120粒)</v>
          </cell>
          <cell r="H4885" t="str">
            <v>瓶</v>
          </cell>
          <cell r="I4885" t="str">
            <v>仙乐健康科技股份有限公司</v>
          </cell>
        </row>
        <row r="4886">
          <cell r="D4886">
            <v>126814</v>
          </cell>
          <cell r="E4886" t="str">
            <v>浓缩磷脂软胶囊(千林)</v>
          </cell>
          <cell r="F4886" t="str">
            <v/>
          </cell>
          <cell r="G4886" t="str">
            <v>80.04g(0.667g×120粒)</v>
          </cell>
          <cell r="H4886" t="str">
            <v>瓶</v>
          </cell>
          <cell r="I4886" t="str">
            <v>仙乐健康科技股份有限公司</v>
          </cell>
        </row>
        <row r="4887">
          <cell r="D4887">
            <v>126908</v>
          </cell>
          <cell r="E4887" t="str">
            <v>惠氏婴儿配方奶粉（金装爱儿乐S-26)</v>
          </cell>
          <cell r="F4887" t="str">
            <v/>
          </cell>
          <cell r="G4887" t="str">
            <v>900g（0-12个月婴儿1段）</v>
          </cell>
          <cell r="H4887" t="str">
            <v>听</v>
          </cell>
          <cell r="I4887" t="str">
            <v/>
          </cell>
        </row>
        <row r="4888">
          <cell r="D4888">
            <v>126910</v>
          </cell>
          <cell r="E4888" t="str">
            <v>惠氏启赋婴儿配方奶粉</v>
          </cell>
          <cell r="F4888" t="str">
            <v/>
          </cell>
          <cell r="G4888" t="str">
            <v>400g1段</v>
          </cell>
          <cell r="H4888" t="str">
            <v>听</v>
          </cell>
          <cell r="I4888" t="str">
            <v/>
          </cell>
        </row>
        <row r="4889">
          <cell r="D4889">
            <v>126913</v>
          </cell>
          <cell r="E4889" t="str">
            <v>惠氏爱儿乐妈妈</v>
          </cell>
          <cell r="F4889" t="str">
            <v/>
          </cell>
          <cell r="G4889" t="str">
            <v>900g</v>
          </cell>
          <cell r="H4889" t="str">
            <v>听</v>
          </cell>
          <cell r="I4889" t="str">
            <v/>
          </cell>
        </row>
        <row r="4890">
          <cell r="D4890">
            <v>126947</v>
          </cell>
          <cell r="E4890" t="str">
            <v>美素佳儿妈妈</v>
          </cell>
          <cell r="F4890" t="str">
            <v/>
          </cell>
          <cell r="G4890" t="str">
            <v>900g</v>
          </cell>
          <cell r="H4890" t="str">
            <v>听</v>
          </cell>
          <cell r="I4890" t="str">
            <v/>
          </cell>
        </row>
        <row r="4891">
          <cell r="D4891">
            <v>127538</v>
          </cell>
          <cell r="E4891" t="str">
            <v>九安电子血压计</v>
          </cell>
          <cell r="F4891" t="str">
            <v/>
          </cell>
          <cell r="G4891" t="str">
            <v>KD-556</v>
          </cell>
          <cell r="H4891" t="str">
            <v>台</v>
          </cell>
          <cell r="I4891" t="str">
            <v>天津九安医疗电子股份有限公司</v>
          </cell>
        </row>
        <row r="4892">
          <cell r="D4892">
            <v>127683</v>
          </cell>
          <cell r="E4892" t="str">
            <v>雅培血糖试纸</v>
          </cell>
          <cell r="F4892" t="str">
            <v>辅理善越巧型</v>
          </cell>
          <cell r="G4892" t="str">
            <v>50片(越巧型)</v>
          </cell>
          <cell r="H4892" t="str">
            <v>盒</v>
          </cell>
          <cell r="I4892" t="str">
            <v>雅培贸易(上海)有限公司</v>
          </cell>
        </row>
        <row r="4893">
          <cell r="D4893">
            <v>127684</v>
          </cell>
          <cell r="E4893" t="str">
            <v>雅培辅理善血糖仪</v>
          </cell>
          <cell r="F4893" t="str">
            <v/>
          </cell>
          <cell r="G4893" t="str">
            <v>越捷型</v>
          </cell>
          <cell r="H4893" t="str">
            <v>盒</v>
          </cell>
          <cell r="I4893" t="str">
            <v>雅培贸易(上海)有限公司</v>
          </cell>
        </row>
        <row r="4894">
          <cell r="D4894">
            <v>127746</v>
          </cell>
          <cell r="E4894" t="str">
            <v>珍珠臻白透润面膜</v>
          </cell>
          <cell r="F4894" t="str">
            <v/>
          </cell>
          <cell r="G4894" t="str">
            <v>20gx6pc</v>
          </cell>
          <cell r="H4894" t="str">
            <v>盒</v>
          </cell>
          <cell r="I4894" t="str">
            <v>福建片仔癀化妆品有限公司</v>
          </cell>
        </row>
        <row r="4895">
          <cell r="D4895">
            <v>127767</v>
          </cell>
          <cell r="E4895" t="str">
            <v>祛黄亮白多效蓓蓓霜</v>
          </cell>
          <cell r="F4895" t="str">
            <v/>
          </cell>
          <cell r="G4895" t="str">
            <v>30ml</v>
          </cell>
          <cell r="H4895" t="str">
            <v>瓶</v>
          </cell>
          <cell r="I4895" t="str">
            <v>科丝美诗(中国)化妆品有限公司</v>
          </cell>
        </row>
        <row r="4896">
          <cell r="D4896">
            <v>127788</v>
          </cell>
          <cell r="E4896" t="str">
            <v>红马奶子葡萄干</v>
          </cell>
          <cell r="F4896" t="str">
            <v>红马奶子葡萄干</v>
          </cell>
          <cell r="G4896" t="str">
            <v>226g/袋（大唐西域）</v>
          </cell>
          <cell r="H4896" t="str">
            <v>袋</v>
          </cell>
          <cell r="I4896" t="str">
            <v/>
          </cell>
        </row>
        <row r="4897">
          <cell r="D4897">
            <v>127790</v>
          </cell>
          <cell r="E4897" t="str">
            <v>哈密王葡萄干</v>
          </cell>
          <cell r="F4897" t="str">
            <v/>
          </cell>
          <cell r="G4897" t="str">
            <v>400g/袋</v>
          </cell>
          <cell r="H4897" t="str">
            <v>袋</v>
          </cell>
          <cell r="I4897" t="str">
            <v>新疆喜乐食品开发有限公司</v>
          </cell>
        </row>
        <row r="4898">
          <cell r="D4898">
            <v>127791</v>
          </cell>
          <cell r="E4898" t="str">
            <v>玫瑰红葡萄干</v>
          </cell>
          <cell r="F4898" t="str">
            <v/>
          </cell>
          <cell r="G4898" t="str">
            <v>226g/袋（大唐西域）</v>
          </cell>
          <cell r="H4898" t="str">
            <v>袋</v>
          </cell>
          <cell r="I4898" t="str">
            <v>新疆喜乐食品开发有限公司</v>
          </cell>
        </row>
        <row r="4899">
          <cell r="D4899">
            <v>127793</v>
          </cell>
          <cell r="E4899" t="str">
            <v>黑加仑葡萄</v>
          </cell>
          <cell r="F4899" t="str">
            <v>黑加仑葡萄</v>
          </cell>
          <cell r="G4899" t="str">
            <v>300g/罐（大唐西域）</v>
          </cell>
          <cell r="H4899" t="str">
            <v>罐</v>
          </cell>
          <cell r="I4899" t="str">
            <v/>
          </cell>
        </row>
        <row r="4900">
          <cell r="D4900">
            <v>127796</v>
          </cell>
          <cell r="E4900" t="str">
            <v>幸福来牌辅助改善记忆口服液</v>
          </cell>
          <cell r="F4900" t="str">
            <v/>
          </cell>
          <cell r="G4900" t="str">
            <v>10mlx12支</v>
          </cell>
          <cell r="H4900" t="str">
            <v>盒</v>
          </cell>
          <cell r="I4900" t="str">
            <v>福建省幸福生物科技有限公司</v>
          </cell>
        </row>
        <row r="4901">
          <cell r="D4901">
            <v>128515</v>
          </cell>
          <cell r="E4901" t="str">
            <v>香菇</v>
          </cell>
          <cell r="F4901" t="str">
            <v/>
          </cell>
          <cell r="G4901" t="str">
            <v>150g</v>
          </cell>
          <cell r="H4901" t="str">
            <v>袋</v>
          </cell>
          <cell r="I4901" t="str">
            <v/>
          </cell>
        </row>
        <row r="4902">
          <cell r="D4902">
            <v>128516</v>
          </cell>
          <cell r="E4902" t="str">
            <v>香菇</v>
          </cell>
          <cell r="F4902" t="str">
            <v/>
          </cell>
          <cell r="G4902" t="str">
            <v>200g</v>
          </cell>
          <cell r="H4902" t="str">
            <v>袋</v>
          </cell>
          <cell r="I4902" t="str">
            <v/>
          </cell>
        </row>
        <row r="4903">
          <cell r="D4903">
            <v>128525</v>
          </cell>
          <cell r="E4903" t="str">
            <v>维多康牌多维矿物泡腾片</v>
          </cell>
          <cell r="F4903" t="str">
            <v/>
          </cell>
          <cell r="G4903" t="str">
            <v>41g(4.1gx10片)</v>
          </cell>
          <cell r="H4903" t="str">
            <v>瓶</v>
          </cell>
          <cell r="I4903" t="str">
            <v/>
          </cell>
        </row>
        <row r="4904">
          <cell r="D4904">
            <v>128536</v>
          </cell>
          <cell r="E4904" t="str">
            <v>九安血糖试纸(送血糖仪)</v>
          </cell>
          <cell r="F4904" t="str">
            <v/>
          </cell>
          <cell r="G4904" t="str">
            <v>AG-605T50</v>
          </cell>
          <cell r="H4904" t="str">
            <v>套</v>
          </cell>
          <cell r="I4904" t="str">
            <v>天津九安医疗电子股份有限公司</v>
          </cell>
        </row>
        <row r="4905">
          <cell r="D4905">
            <v>128559</v>
          </cell>
          <cell r="E4905" t="str">
            <v>天然胶乳橡胶避孕套</v>
          </cell>
          <cell r="F4905" t="str">
            <v>多乐士</v>
          </cell>
          <cell r="G4905" t="str">
            <v>12只(梦幻激致超薄)</v>
          </cell>
          <cell r="H4905" t="str">
            <v>盒</v>
          </cell>
          <cell r="I4905" t="str">
            <v>GUMMITECH INDUSTRIES SDN.BHD(马来西亚)</v>
          </cell>
        </row>
        <row r="4906">
          <cell r="D4906">
            <v>128733</v>
          </cell>
          <cell r="E4906" t="str">
            <v>阿格利司特级初榨橄榄油</v>
          </cell>
          <cell r="F4906" t="str">
            <v/>
          </cell>
          <cell r="G4906" t="str">
            <v>250ml</v>
          </cell>
          <cell r="H4906" t="str">
            <v>瓶</v>
          </cell>
          <cell r="I4906" t="str">
            <v/>
          </cell>
        </row>
        <row r="4907">
          <cell r="D4907">
            <v>128735</v>
          </cell>
          <cell r="E4907" t="str">
            <v>阿格利司特级初榨橄榄油</v>
          </cell>
          <cell r="F4907" t="str">
            <v/>
          </cell>
          <cell r="G4907" t="str">
            <v>500ml</v>
          </cell>
          <cell r="H4907" t="str">
            <v>瓶</v>
          </cell>
          <cell r="I4907" t="str">
            <v/>
          </cell>
        </row>
        <row r="4908">
          <cell r="D4908">
            <v>128737</v>
          </cell>
          <cell r="E4908" t="str">
            <v>阿格利司特级初榨橄榄油</v>
          </cell>
          <cell r="F4908" t="str">
            <v/>
          </cell>
          <cell r="G4908" t="str">
            <v>1L</v>
          </cell>
          <cell r="H4908" t="str">
            <v>瓶</v>
          </cell>
          <cell r="I4908" t="str">
            <v/>
          </cell>
        </row>
        <row r="4909">
          <cell r="D4909">
            <v>128849</v>
          </cell>
          <cell r="E4909" t="str">
            <v>凡士林膏</v>
          </cell>
          <cell r="F4909" t="str">
            <v/>
          </cell>
          <cell r="G4909" t="str">
            <v>50g</v>
          </cell>
          <cell r="H4909" t="str">
            <v>盒</v>
          </cell>
          <cell r="I4909" t="str">
            <v>南阳市森源生物技术开发有限责任公司</v>
          </cell>
        </row>
        <row r="4910">
          <cell r="D4910">
            <v>128904</v>
          </cell>
          <cell r="E4910" t="str">
            <v>成长快乐牌多种维生素加钙咀嚼片</v>
          </cell>
          <cell r="F4910" t="str">
            <v/>
          </cell>
          <cell r="G4910" t="str">
            <v>180g（1.5gx120片）</v>
          </cell>
          <cell r="H4910" t="str">
            <v>瓶</v>
          </cell>
          <cell r="I4910" t="str">
            <v>养生堂药业有限公司</v>
          </cell>
        </row>
        <row r="4911">
          <cell r="D4911">
            <v>128920</v>
          </cell>
          <cell r="E4911" t="str">
            <v>破壁灵芝孢子粉胶囊（金奥力牌）</v>
          </cell>
          <cell r="F4911" t="str">
            <v/>
          </cell>
          <cell r="G4911" t="str">
            <v>0.3gx60粒</v>
          </cell>
          <cell r="H4911" t="str">
            <v>瓶</v>
          </cell>
          <cell r="I4911" t="str">
            <v>威海南波湾生物技术有限公司</v>
          </cell>
        </row>
        <row r="4912">
          <cell r="D4912">
            <v>129930</v>
          </cell>
          <cell r="E4912" t="str">
            <v>养生堂多种维生素矿物质片</v>
          </cell>
          <cell r="F4912" t="str">
            <v/>
          </cell>
          <cell r="G4912" t="str">
            <v>0.75gx120粒</v>
          </cell>
          <cell r="H4912" t="str">
            <v>瓶</v>
          </cell>
          <cell r="I4912" t="str">
            <v/>
          </cell>
        </row>
        <row r="4913">
          <cell r="D4913">
            <v>129947</v>
          </cell>
          <cell r="E4913" t="str">
            <v>养生堂牌天然β-胡萝卜素软胶囊</v>
          </cell>
          <cell r="F4913" t="str">
            <v/>
          </cell>
          <cell r="G4913" t="str">
            <v>54g(450mgx120粒)</v>
          </cell>
          <cell r="H4913" t="str">
            <v>瓶</v>
          </cell>
          <cell r="I4913" t="str">
            <v>养生堂药业有限公司</v>
          </cell>
        </row>
        <row r="4914">
          <cell r="D4914">
            <v>130029</v>
          </cell>
          <cell r="E4914" t="str">
            <v>新疆坚果汇</v>
          </cell>
          <cell r="F4914" t="str">
            <v/>
          </cell>
          <cell r="G4914" t="str">
            <v>400g</v>
          </cell>
          <cell r="H4914" t="str">
            <v>袋</v>
          </cell>
          <cell r="I4914" t="str">
            <v>新疆喜乐食品开发有限公司</v>
          </cell>
        </row>
        <row r="4915">
          <cell r="D4915">
            <v>130030</v>
          </cell>
          <cell r="E4915" t="str">
            <v>葡果汇(新疆四宝御贡果)</v>
          </cell>
          <cell r="F4915" t="str">
            <v/>
          </cell>
          <cell r="G4915" t="str">
            <v>400g</v>
          </cell>
          <cell r="H4915" t="str">
            <v>袋</v>
          </cell>
          <cell r="I4915" t="str">
            <v>新疆喜乐食品开发有限公司</v>
          </cell>
        </row>
        <row r="4916">
          <cell r="D4916">
            <v>130130</v>
          </cell>
          <cell r="E4916" t="str">
            <v>千林R维生素E软胶囊(成人)</v>
          </cell>
          <cell r="F4916" t="str">
            <v/>
          </cell>
          <cell r="G4916" t="str">
            <v>250mgx60粒</v>
          </cell>
          <cell r="H4916" t="str">
            <v>瓶</v>
          </cell>
          <cell r="I4916" t="str">
            <v>仙乐健康科技股份有限公司</v>
          </cell>
        </row>
        <row r="4917">
          <cell r="D4917">
            <v>130135</v>
          </cell>
          <cell r="E4917" t="str">
            <v>维妥立R盾欣软胶囊（千林）</v>
          </cell>
          <cell r="F4917" t="str">
            <v/>
          </cell>
          <cell r="G4917" t="str">
            <v>22.5g（250mgx90粒）</v>
          </cell>
          <cell r="H4917" t="str">
            <v>瓶</v>
          </cell>
          <cell r="I4917" t="str">
            <v>仙乐健康科技股份有限公司</v>
          </cell>
        </row>
        <row r="4918">
          <cell r="D4918">
            <v>130136</v>
          </cell>
          <cell r="E4918" t="str">
            <v>千林R浓缩磷脂软胶囊</v>
          </cell>
          <cell r="F4918" t="str">
            <v/>
          </cell>
          <cell r="G4918" t="str">
            <v>200g（1gx200粒）</v>
          </cell>
          <cell r="H4918" t="str">
            <v>瓶</v>
          </cell>
          <cell r="I4918" t="str">
            <v>仙乐健康科技股份有限公司</v>
          </cell>
        </row>
        <row r="4919">
          <cell r="D4919">
            <v>130499</v>
          </cell>
          <cell r="E4919" t="str">
            <v>独一味分散片</v>
          </cell>
          <cell r="F4919" t="str">
            <v/>
          </cell>
          <cell r="G4919" t="str">
            <v>0.5gx48片</v>
          </cell>
          <cell r="H4919" t="str">
            <v>盒</v>
          </cell>
          <cell r="I4919" t="str">
            <v>重庆希尔安药业有限公司</v>
          </cell>
        </row>
        <row r="4920">
          <cell r="D4920">
            <v>130527</v>
          </cell>
          <cell r="E4920" t="str">
            <v>阿托伐他汀钙片</v>
          </cell>
          <cell r="F4920" t="str">
            <v/>
          </cell>
          <cell r="G4920" t="str">
            <v>10mgx7片</v>
          </cell>
          <cell r="H4920" t="str">
            <v>盒</v>
          </cell>
          <cell r="I4920" t="str">
            <v>浙江新东港药业股份有限公司</v>
          </cell>
        </row>
        <row r="4921">
          <cell r="D4921">
            <v>130549</v>
          </cell>
          <cell r="E4921" t="str">
            <v>理肤泉2013年冬季特安修复套装</v>
          </cell>
          <cell r="F4921" t="str">
            <v/>
          </cell>
          <cell r="G4921" t="str">
            <v>150ml+40ml+40ml+200ml
</v>
          </cell>
          <cell r="H4921" t="str">
            <v>套</v>
          </cell>
          <cell r="I4921" t="str">
            <v/>
          </cell>
        </row>
        <row r="4922">
          <cell r="D4922">
            <v>130553</v>
          </cell>
          <cell r="E4922" t="str">
            <v>薇姿温泉矿物保湿菁纯倍安霜</v>
          </cell>
          <cell r="F4922" t="str">
            <v/>
          </cell>
          <cell r="G4922" t="str">
            <v>50ml
</v>
          </cell>
          <cell r="H4922" t="str">
            <v>瓶</v>
          </cell>
          <cell r="I4922" t="str">
            <v/>
          </cell>
        </row>
        <row r="4923">
          <cell r="D4923">
            <v>130569</v>
          </cell>
          <cell r="E4923" t="str">
            <v>六味安消散</v>
          </cell>
          <cell r="F4923" t="str">
            <v/>
          </cell>
          <cell r="G4923" t="str">
            <v>1.5gx12袋</v>
          </cell>
          <cell r="H4923" t="str">
            <v>盒</v>
          </cell>
          <cell r="I4923" t="str">
            <v>金诃藏药股份有限公司</v>
          </cell>
        </row>
        <row r="4924">
          <cell r="D4924">
            <v>130623</v>
          </cell>
          <cell r="E4924" t="str">
            <v>生态绿豆</v>
          </cell>
          <cell r="F4924" t="str">
            <v/>
          </cell>
          <cell r="G4924" t="str">
            <v>400g</v>
          </cell>
          <cell r="H4924" t="str">
            <v>袋</v>
          </cell>
          <cell r="I4924" t="str">
            <v>五常京贡米粮食品有限公司</v>
          </cell>
        </row>
        <row r="4925">
          <cell r="D4925">
            <v>130635</v>
          </cell>
          <cell r="E4925" t="str">
            <v>生态红小豆</v>
          </cell>
          <cell r="F4925" t="str">
            <v/>
          </cell>
          <cell r="G4925" t="str">
            <v>400g</v>
          </cell>
          <cell r="H4925" t="str">
            <v>袋</v>
          </cell>
          <cell r="I4925" t="str">
            <v>五常京贡米粮食品有限公司</v>
          </cell>
        </row>
        <row r="4926">
          <cell r="D4926">
            <v>130638</v>
          </cell>
          <cell r="E4926" t="str">
            <v>生态薏仁米</v>
          </cell>
          <cell r="F4926" t="str">
            <v/>
          </cell>
          <cell r="G4926" t="str">
            <v>400g</v>
          </cell>
          <cell r="H4926" t="str">
            <v>袋</v>
          </cell>
          <cell r="I4926" t="str">
            <v>五常京贡米粮食品有限公司</v>
          </cell>
        </row>
        <row r="4927">
          <cell r="D4927">
            <v>130698</v>
          </cell>
          <cell r="E4927" t="str">
            <v>京贡1号五常生态香米</v>
          </cell>
          <cell r="F4927" t="str">
            <v/>
          </cell>
          <cell r="G4927" t="str">
            <v>2.5kg</v>
          </cell>
          <cell r="H4927" t="str">
            <v>袋</v>
          </cell>
          <cell r="I4927" t="str">
            <v/>
          </cell>
        </row>
        <row r="4928">
          <cell r="D4928">
            <v>130703</v>
          </cell>
          <cell r="E4928" t="str">
            <v>生态豆浆黄豆</v>
          </cell>
          <cell r="F4928" t="str">
            <v/>
          </cell>
          <cell r="G4928" t="str">
            <v>400g</v>
          </cell>
          <cell r="H4928" t="str">
            <v>袋</v>
          </cell>
          <cell r="I4928" t="str">
            <v>五常京贡米粮食品有限公司</v>
          </cell>
        </row>
        <row r="4929">
          <cell r="D4929">
            <v>130836</v>
          </cell>
          <cell r="E4929" t="str">
            <v>一清软胶囊</v>
          </cell>
          <cell r="F4929" t="str">
            <v/>
          </cell>
          <cell r="G4929" t="str">
            <v>36粒</v>
          </cell>
          <cell r="H4929" t="str">
            <v>盒</v>
          </cell>
          <cell r="I4929" t="str">
            <v>海南海神同洲制药有限公司</v>
          </cell>
        </row>
        <row r="4930">
          <cell r="D4930">
            <v>130868</v>
          </cell>
          <cell r="E4930" t="str">
            <v>骨通贴膏</v>
          </cell>
          <cell r="F4930" t="str">
            <v/>
          </cell>
          <cell r="G4930" t="str">
            <v>8cmx13cmx8贴(打孔透气)</v>
          </cell>
          <cell r="H4930" t="str">
            <v>盒</v>
          </cell>
          <cell r="I4930" t="str">
            <v>桂林天和药业股份有限公司</v>
          </cell>
        </row>
        <row r="4931">
          <cell r="D4931">
            <v>130869</v>
          </cell>
          <cell r="E4931" t="str">
            <v>天和追风膏</v>
          </cell>
          <cell r="F4931" t="str">
            <v/>
          </cell>
          <cell r="G4931" t="str">
            <v>7cmx10cmx2贴x3袋</v>
          </cell>
          <cell r="H4931" t="str">
            <v>盒</v>
          </cell>
          <cell r="I4931" t="str">
            <v>桂林天和药业股份有限公司</v>
          </cell>
        </row>
        <row r="4932">
          <cell r="D4932">
            <v>130986</v>
          </cell>
          <cell r="E4932" t="str">
            <v>扎冲十三味丸</v>
          </cell>
          <cell r="F4932" t="str">
            <v/>
          </cell>
          <cell r="G4932" t="str">
            <v>18粒(每10粒重2g)</v>
          </cell>
          <cell r="H4932" t="str">
            <v>盒</v>
          </cell>
          <cell r="I4932" t="str">
            <v>内蒙古蒙药股份有限公司</v>
          </cell>
        </row>
        <row r="4933">
          <cell r="D4933">
            <v>131104</v>
          </cell>
          <cell r="E4933" t="str">
            <v>合生元儿童微囊乳钙咀嚼片(水果味)</v>
          </cell>
          <cell r="F4933" t="str">
            <v/>
          </cell>
          <cell r="G4933" t="str">
            <v>45.9g(1.53gx30s)</v>
          </cell>
          <cell r="H4933" t="str">
            <v>盒</v>
          </cell>
          <cell r="I4933" t="str">
            <v/>
          </cell>
        </row>
        <row r="4934">
          <cell r="D4934">
            <v>131335</v>
          </cell>
          <cell r="E4934" t="str">
            <v>复方黄柏祛癣搽剂</v>
          </cell>
          <cell r="F4934" t="str">
            <v>FFHBQXCJ</v>
          </cell>
          <cell r="G4934" t="str">
            <v>30ml</v>
          </cell>
          <cell r="H4934" t="str">
            <v>瓶</v>
          </cell>
          <cell r="I4934" t="str">
            <v>陕西功达制药有限公司</v>
          </cell>
        </row>
        <row r="4935">
          <cell r="D4935">
            <v>131594</v>
          </cell>
          <cell r="E4935" t="str">
            <v>益气通便颗粒</v>
          </cell>
          <cell r="F4935" t="str">
            <v/>
          </cell>
          <cell r="G4935" t="str">
            <v>9gx6袋</v>
          </cell>
          <cell r="H4935" t="str">
            <v>盒</v>
          </cell>
          <cell r="I4935" t="str">
            <v>马应龙药业集团股份有限公司</v>
          </cell>
        </row>
        <row r="4936">
          <cell r="D4936">
            <v>131822</v>
          </cell>
          <cell r="E4936" t="str">
            <v>绿瘦牌奥赛青胶囊</v>
          </cell>
          <cell r="F4936" t="str">
            <v/>
          </cell>
          <cell r="G4936" t="str">
            <v>0.4gx12粒/板x2板x3小盒</v>
          </cell>
          <cell r="H4936" t="str">
            <v>盒</v>
          </cell>
          <cell r="I4936" t="str">
            <v>西安瑞托药业科技有限公司</v>
          </cell>
        </row>
        <row r="4937">
          <cell r="D4937">
            <v>131942</v>
          </cell>
          <cell r="E4937" t="str">
            <v>连花清瘟片</v>
          </cell>
          <cell r="F4937" t="str">
            <v/>
          </cell>
          <cell r="G4937" t="str">
            <v>0.35gx24片</v>
          </cell>
          <cell r="H4937" t="str">
            <v>盒</v>
          </cell>
          <cell r="I4937" t="str">
            <v>石家庄以岭药业股份有限公司</v>
          </cell>
        </row>
        <row r="4938">
          <cell r="D4938">
            <v>132038</v>
          </cell>
          <cell r="E4938" t="str">
            <v>黄柏胶囊</v>
          </cell>
          <cell r="F4938" t="str">
            <v/>
          </cell>
          <cell r="G4938" t="str">
            <v>36粒</v>
          </cell>
          <cell r="H4938" t="str">
            <v>盒</v>
          </cell>
          <cell r="I4938" t="str">
            <v>贵阳新天药业股份有限公司</v>
          </cell>
        </row>
        <row r="4939">
          <cell r="D4939">
            <v>133173</v>
          </cell>
          <cell r="E4939" t="str">
            <v>成长快乐多种维生素加锌咀嚼片</v>
          </cell>
          <cell r="F4939" t="str">
            <v/>
          </cell>
          <cell r="G4939" t="str">
            <v>180g（1.5gx120片）</v>
          </cell>
          <cell r="H4939" t="str">
            <v>瓶</v>
          </cell>
          <cell r="I4939" t="str">
            <v>养生堂药业有限公司</v>
          </cell>
        </row>
        <row r="4940">
          <cell r="D4940">
            <v>133221</v>
          </cell>
          <cell r="E4940" t="str">
            <v>太极香菇酱礼盒</v>
          </cell>
          <cell r="F4940" t="str">
            <v/>
          </cell>
          <cell r="G4940" t="str">
            <v>210g×4瓶</v>
          </cell>
          <cell r="H4940" t="str">
            <v>盒</v>
          </cell>
          <cell r="I4940" t="str">
            <v>太极集团重庆国光绿色食品有限公司</v>
          </cell>
        </row>
        <row r="4941">
          <cell r="D4941">
            <v>133302</v>
          </cell>
          <cell r="E4941" t="str">
            <v>芙儿宝贝除虫菊素驱蚊乳</v>
          </cell>
          <cell r="F4941" t="str">
            <v/>
          </cell>
          <cell r="G4941" t="str">
            <v>20g</v>
          </cell>
          <cell r="H4941" t="str">
            <v>支</v>
          </cell>
          <cell r="I4941" t="str">
            <v/>
          </cell>
        </row>
        <row r="4942">
          <cell r="D4942">
            <v>133303</v>
          </cell>
          <cell r="E4942" t="str">
            <v>芙儿宝贝除虫菊素驱蚊乳</v>
          </cell>
          <cell r="F4942" t="str">
            <v/>
          </cell>
          <cell r="G4942" t="str">
            <v>40g</v>
          </cell>
          <cell r="H4942" t="str">
            <v>支</v>
          </cell>
          <cell r="I4942" t="str">
            <v/>
          </cell>
        </row>
        <row r="4943">
          <cell r="D4943">
            <v>133305</v>
          </cell>
          <cell r="E4943" t="str">
            <v>芙儿宝贝布丁宝贝电热蚊香片</v>
          </cell>
          <cell r="F4943" t="str">
            <v/>
          </cell>
          <cell r="G4943" t="str">
            <v>30片</v>
          </cell>
          <cell r="H4943" t="str">
            <v>盒</v>
          </cell>
          <cell r="I4943" t="str">
            <v/>
          </cell>
        </row>
        <row r="4944">
          <cell r="D4944">
            <v>133306</v>
          </cell>
          <cell r="E4944" t="str">
            <v>芙儿宝贝止痒祛痱香膏</v>
          </cell>
          <cell r="F4944" t="str">
            <v/>
          </cell>
          <cell r="G4944" t="str">
            <v>20g</v>
          </cell>
          <cell r="H4944" t="str">
            <v>支</v>
          </cell>
          <cell r="I4944" t="str">
            <v/>
          </cell>
        </row>
        <row r="4945">
          <cell r="D4945">
            <v>133307</v>
          </cell>
          <cell r="E4945" t="str">
            <v>芙儿宝贝布丁宝贝电热蚊香液</v>
          </cell>
          <cell r="F4945" t="str">
            <v/>
          </cell>
          <cell r="G4945" t="str">
            <v>45ml</v>
          </cell>
          <cell r="H4945" t="str">
            <v>支</v>
          </cell>
          <cell r="I4945" t="str">
            <v/>
          </cell>
        </row>
        <row r="4946">
          <cell r="D4946">
            <v>133308</v>
          </cell>
          <cell r="E4946" t="str">
            <v>芙儿宝贝止痒祛痱香膏</v>
          </cell>
          <cell r="F4946" t="str">
            <v/>
          </cell>
          <cell r="G4946" t="str">
            <v>40g</v>
          </cell>
          <cell r="H4946" t="str">
            <v>支</v>
          </cell>
          <cell r="I4946" t="str">
            <v/>
          </cell>
        </row>
        <row r="4947">
          <cell r="D4947">
            <v>133309</v>
          </cell>
          <cell r="E4947" t="str">
            <v>蚊虫叮咬护理膏（止痒舒缓膏）</v>
          </cell>
          <cell r="F4947" t="str">
            <v/>
          </cell>
          <cell r="G4947" t="str">
            <v>20g</v>
          </cell>
          <cell r="H4947" t="str">
            <v>支</v>
          </cell>
          <cell r="I4947" t="str">
            <v/>
          </cell>
        </row>
        <row r="4948">
          <cell r="D4948">
            <v>133310</v>
          </cell>
          <cell r="E4948" t="str">
            <v>芙儿宝贝痱子水</v>
          </cell>
          <cell r="F4948" t="str">
            <v/>
          </cell>
          <cell r="G4948" t="str">
            <v>30ml</v>
          </cell>
          <cell r="H4948" t="str">
            <v>瓶</v>
          </cell>
          <cell r="I4948" t="str">
            <v/>
          </cell>
        </row>
        <row r="4949">
          <cell r="D4949">
            <v>133315</v>
          </cell>
          <cell r="E4949" t="str">
            <v>芙儿宝贝多孔玉米爽身粉</v>
          </cell>
          <cell r="F4949" t="str">
            <v/>
          </cell>
          <cell r="G4949" t="str">
            <v>100g</v>
          </cell>
          <cell r="H4949" t="str">
            <v>盒</v>
          </cell>
          <cell r="I4949" t="str">
            <v/>
          </cell>
        </row>
        <row r="4950">
          <cell r="D4950">
            <v>133317</v>
          </cell>
          <cell r="E4950" t="str">
            <v>芙儿宝贝多孔玉米热痱粉</v>
          </cell>
          <cell r="F4950" t="str">
            <v/>
          </cell>
          <cell r="G4950" t="str">
            <v>100g</v>
          </cell>
          <cell r="H4950" t="str">
            <v>盒</v>
          </cell>
          <cell r="I4950" t="str">
            <v/>
          </cell>
        </row>
        <row r="4951">
          <cell r="D4951">
            <v>133318</v>
          </cell>
          <cell r="E4951" t="str">
            <v>芙儿宝贝红屁屁护臀膏</v>
          </cell>
          <cell r="F4951" t="str">
            <v/>
          </cell>
          <cell r="G4951" t="str">
            <v>20g</v>
          </cell>
          <cell r="H4951" t="str">
            <v>支</v>
          </cell>
          <cell r="I4951" t="str">
            <v/>
          </cell>
        </row>
        <row r="4952">
          <cell r="D4952">
            <v>133319</v>
          </cell>
          <cell r="E4952" t="str">
            <v>芙儿宝贝多效紫草膏</v>
          </cell>
          <cell r="F4952" t="str">
            <v/>
          </cell>
          <cell r="G4952" t="str">
            <v>12g</v>
          </cell>
          <cell r="H4952" t="str">
            <v>支</v>
          </cell>
          <cell r="I4952" t="str">
            <v/>
          </cell>
        </row>
        <row r="4953">
          <cell r="D4953">
            <v>133320</v>
          </cell>
          <cell r="E4953" t="str">
            <v>芙儿宝贝湿疹奶藓膏</v>
          </cell>
          <cell r="F4953" t="str">
            <v/>
          </cell>
          <cell r="G4953" t="str">
            <v>20g</v>
          </cell>
          <cell r="H4953" t="str">
            <v>支</v>
          </cell>
          <cell r="I4953" t="str">
            <v/>
          </cell>
        </row>
        <row r="4954">
          <cell r="D4954">
            <v>133322</v>
          </cell>
          <cell r="E4954" t="str">
            <v>芙儿宝贝水润润保湿霜</v>
          </cell>
          <cell r="F4954" t="str">
            <v/>
          </cell>
          <cell r="G4954" t="str">
            <v>50g</v>
          </cell>
          <cell r="H4954" t="str">
            <v>盒</v>
          </cell>
          <cell r="I4954" t="str">
            <v/>
          </cell>
        </row>
        <row r="4955">
          <cell r="D4955">
            <v>133324</v>
          </cell>
          <cell r="E4955" t="str">
            <v>芙儿宝贝布丁宝贝电热蚊香液</v>
          </cell>
          <cell r="F4955" t="str">
            <v/>
          </cell>
          <cell r="G4955" t="str">
            <v>电热蚊香液1个+电热蚊香器1个</v>
          </cell>
          <cell r="H4955" t="str">
            <v>盒</v>
          </cell>
          <cell r="I4955" t="str">
            <v/>
          </cell>
        </row>
        <row r="4956">
          <cell r="D4956">
            <v>133327</v>
          </cell>
          <cell r="E4956" t="str">
            <v>芙儿宝贝倍润滋养霜</v>
          </cell>
          <cell r="F4956" t="str">
            <v/>
          </cell>
          <cell r="G4956" t="str">
            <v>50g</v>
          </cell>
          <cell r="H4956" t="str">
            <v>支</v>
          </cell>
          <cell r="I4956" t="str">
            <v/>
          </cell>
        </row>
        <row r="4957">
          <cell r="D4957">
            <v>133362</v>
          </cell>
          <cell r="E4957" t="str">
            <v>金福胶囊</v>
          </cell>
          <cell r="F4957" t="str">
            <v/>
          </cell>
          <cell r="G4957" t="str">
            <v>0.3gx60粒x2瓶</v>
          </cell>
          <cell r="H4957" t="str">
            <v>盒</v>
          </cell>
          <cell r="I4957" t="str">
            <v>太极集团四川天诚制药有限公司</v>
          </cell>
        </row>
        <row r="4958">
          <cell r="D4958">
            <v>133363</v>
          </cell>
          <cell r="E4958" t="str">
            <v>七味解痛口服液</v>
          </cell>
          <cell r="F4958" t="str">
            <v/>
          </cell>
          <cell r="G4958" t="str">
            <v>10mlx10支</v>
          </cell>
          <cell r="H4958" t="str">
            <v>盒</v>
          </cell>
          <cell r="I4958" t="str">
            <v>太极集团重庆涪陵制药厂有限公司</v>
          </cell>
        </row>
        <row r="4959">
          <cell r="D4959">
            <v>133461</v>
          </cell>
          <cell r="E4959" t="str">
            <v>健胃消食片</v>
          </cell>
          <cell r="F4959" t="str">
            <v/>
          </cell>
          <cell r="G4959" t="str">
            <v>0.5gx12片x4板</v>
          </cell>
          <cell r="H4959" t="str">
            <v>盒</v>
          </cell>
          <cell r="I4959" t="str">
            <v>云南白药集团股份有限公司</v>
          </cell>
        </row>
        <row r="4960">
          <cell r="D4960">
            <v>133464</v>
          </cell>
          <cell r="E4960" t="str">
            <v>痛舒胶囊</v>
          </cell>
          <cell r="F4960" t="str">
            <v/>
          </cell>
          <cell r="G4960" t="str">
            <v>0.3gx12粒x3板</v>
          </cell>
          <cell r="H4960" t="str">
            <v>盒</v>
          </cell>
          <cell r="I4960" t="str">
            <v>云南白药集团股份有限公司</v>
          </cell>
        </row>
        <row r="4961">
          <cell r="D4961">
            <v>133765</v>
          </cell>
          <cell r="E4961" t="str">
            <v>鼻宁喷雾剂</v>
          </cell>
          <cell r="F4961" t="str">
            <v/>
          </cell>
          <cell r="G4961" t="str">
            <v>10ml</v>
          </cell>
          <cell r="H4961" t="str">
            <v>瓶</v>
          </cell>
          <cell r="I4961" t="str">
            <v>百花医药集团股份有限公司（原百花医药股份有限公司）</v>
          </cell>
        </row>
        <row r="4962">
          <cell r="D4962">
            <v>134153</v>
          </cell>
          <cell r="E4962" t="str">
            <v>祛黄褐斑片(千林)</v>
          </cell>
          <cell r="F4962" t="str">
            <v/>
          </cell>
          <cell r="G4962" t="str">
            <v>54g(0.9gx60片)</v>
          </cell>
          <cell r="H4962" t="str">
            <v>瓶</v>
          </cell>
          <cell r="I4962" t="str">
            <v>广东仙乐制药有限公司汕头分公司</v>
          </cell>
        </row>
        <row r="4963">
          <cell r="D4963">
            <v>134155</v>
          </cell>
          <cell r="E4963" t="str">
            <v>（千林）B族维生素片</v>
          </cell>
          <cell r="F4963" t="str">
            <v/>
          </cell>
          <cell r="G4963" t="str">
            <v>33g（0.55gx60片）</v>
          </cell>
          <cell r="H4963" t="str">
            <v>瓶</v>
          </cell>
          <cell r="I4963" t="str">
            <v>广东仙乐制药有限公司汕头分公司</v>
          </cell>
        </row>
        <row r="4964">
          <cell r="D4964">
            <v>134199</v>
          </cell>
          <cell r="E4964" t="str">
            <v>莫匹罗星软膏（匹得邦）</v>
          </cell>
          <cell r="F4964" t="str">
            <v/>
          </cell>
          <cell r="G4964" t="str">
            <v>10g</v>
          </cell>
          <cell r="H4964" t="str">
            <v>支</v>
          </cell>
          <cell r="I4964" t="str">
            <v>湖北人福成田药业有限公司（湖北成田制药）</v>
          </cell>
        </row>
        <row r="4965">
          <cell r="D4965">
            <v>134245</v>
          </cell>
          <cell r="E4965" t="str">
            <v>辛伐他汀片</v>
          </cell>
          <cell r="F4965" t="str">
            <v/>
          </cell>
          <cell r="G4965" t="str">
            <v>20mg*12片</v>
          </cell>
          <cell r="H4965" t="str">
            <v>盒</v>
          </cell>
          <cell r="I4965" t="str">
            <v>西南药业股份有限公司</v>
          </cell>
        </row>
        <row r="4966">
          <cell r="D4966">
            <v>134288</v>
          </cell>
          <cell r="E4966" t="str">
            <v>仙卡自粘性硅胶片敷料</v>
          </cell>
          <cell r="F4966" t="str">
            <v/>
          </cell>
          <cell r="G4966" t="str">
            <v>1片（12cmx3cm）</v>
          </cell>
          <cell r="H4966" t="str">
            <v>盒</v>
          </cell>
          <cell r="I4966" t="str">
            <v/>
          </cell>
        </row>
        <row r="4967">
          <cell r="D4967">
            <v>134371</v>
          </cell>
          <cell r="E4967" t="str">
            <v>肚痛泻丸(奥松)</v>
          </cell>
          <cell r="F4967" t="str">
            <v/>
          </cell>
          <cell r="G4967" t="str">
            <v>0.2gx150丸(小蜜丸)</v>
          </cell>
          <cell r="H4967" t="str">
            <v>瓶</v>
          </cell>
          <cell r="I4967" t="str">
            <v/>
          </cell>
        </row>
        <row r="4968">
          <cell r="D4968">
            <v>134378</v>
          </cell>
          <cell r="E4968" t="str">
            <v>克林霉素磷酸酯外用溶液(澳米沙)</v>
          </cell>
          <cell r="F4968" t="str">
            <v/>
          </cell>
          <cell r="G4968" t="str">
            <v>1%:30ml</v>
          </cell>
          <cell r="H4968" t="str">
            <v>盒</v>
          </cell>
          <cell r="I4968" t="str">
            <v>澳美制药厂</v>
          </cell>
        </row>
        <row r="4969">
          <cell r="D4969">
            <v>134541</v>
          </cell>
          <cell r="E4969" t="str">
            <v>（千林）维生素C咀嚼片</v>
          </cell>
          <cell r="F4969" t="str">
            <v/>
          </cell>
          <cell r="G4969" t="str">
            <v>51g(0.85gx60片)</v>
          </cell>
          <cell r="H4969" t="str">
            <v>瓶</v>
          </cell>
          <cell r="I4969" t="str">
            <v>广东仙乐制药有限公司汕头分公司</v>
          </cell>
        </row>
        <row r="4970">
          <cell r="D4970">
            <v>134681</v>
          </cell>
          <cell r="E4970" t="str">
            <v>一枝蒿伤湿祛痛膏</v>
          </cell>
          <cell r="F4970" t="str">
            <v/>
          </cell>
          <cell r="G4970" t="str">
            <v>2贴x3袋（7cmx10cm）</v>
          </cell>
          <cell r="H4970" t="str">
            <v>盒</v>
          </cell>
          <cell r="I4970" t="str">
            <v>云南白药集团股份有限公司</v>
          </cell>
        </row>
        <row r="4971">
          <cell r="D4971">
            <v>134687</v>
          </cell>
          <cell r="E4971" t="str">
            <v>消炎镇痛膏</v>
          </cell>
          <cell r="F4971" t="str">
            <v/>
          </cell>
          <cell r="G4971" t="str">
            <v>7cmx10cmx2贴x3袋</v>
          </cell>
          <cell r="H4971" t="str">
            <v>盒</v>
          </cell>
          <cell r="I4971" t="str">
            <v>云南白药集团股份有限公司</v>
          </cell>
        </row>
        <row r="4972">
          <cell r="D4972">
            <v>134706</v>
          </cell>
          <cell r="E4972" t="str">
            <v>血塞通滴丸</v>
          </cell>
          <cell r="F4972" t="str">
            <v/>
          </cell>
          <cell r="G4972" t="str">
            <v>180丸</v>
          </cell>
          <cell r="H4972" t="str">
            <v>盒</v>
          </cell>
          <cell r="I4972" t="str">
            <v>云南金泰得三七产业股份有限公司</v>
          </cell>
        </row>
        <row r="4973">
          <cell r="D4973">
            <v>134714</v>
          </cell>
          <cell r="E4973" t="str">
            <v>抗感解毒颗粒</v>
          </cell>
          <cell r="F4973" t="str">
            <v/>
          </cell>
          <cell r="G4973" t="str">
            <v>10gx9袋</v>
          </cell>
          <cell r="H4973" t="str">
            <v>盒</v>
          </cell>
          <cell r="I4973" t="str">
            <v>石家庄四药有限公司</v>
          </cell>
        </row>
        <row r="4974">
          <cell r="D4974">
            <v>134763</v>
          </cell>
          <cell r="E4974" t="str">
            <v>川百止痒洗剂</v>
          </cell>
          <cell r="F4974" t="str">
            <v/>
          </cell>
          <cell r="G4974" t="str">
            <v>50ml</v>
          </cell>
          <cell r="H4974" t="str">
            <v>盒</v>
          </cell>
          <cell r="I4974" t="str">
            <v>北京贞玉民生药业有限公司</v>
          </cell>
        </row>
        <row r="4975">
          <cell r="D4975">
            <v>134777</v>
          </cell>
          <cell r="E4975" t="str">
            <v>桑姜感冒胶囊</v>
          </cell>
          <cell r="F4975" t="str">
            <v/>
          </cell>
          <cell r="G4975" t="str">
            <v>0.25gx28粒</v>
          </cell>
          <cell r="H4975" t="str">
            <v>盒</v>
          </cell>
          <cell r="I4975" t="str">
            <v>四川好医生药业集团有限公司(原:四川好医生制药)</v>
          </cell>
        </row>
        <row r="4976">
          <cell r="D4976">
            <v>134815</v>
          </cell>
          <cell r="E4976" t="str">
            <v>湿毒清片</v>
          </cell>
          <cell r="F4976" t="str">
            <v/>
          </cell>
          <cell r="G4976" t="str">
            <v>0.62gx12片x4板</v>
          </cell>
          <cell r="H4976" t="str">
            <v>盒</v>
          </cell>
          <cell r="I4976" t="str">
            <v>广西玉林制药有限责任公司</v>
          </cell>
        </row>
        <row r="4977">
          <cell r="D4977">
            <v>134824</v>
          </cell>
          <cell r="E4977" t="str">
            <v>骨筋丸胶囊</v>
          </cell>
          <cell r="F4977" t="str">
            <v/>
          </cell>
          <cell r="G4977" t="str">
            <v>0.3gx12粒x3板</v>
          </cell>
          <cell r="H4977" t="str">
            <v>盒</v>
          </cell>
          <cell r="I4977" t="str">
            <v>重庆希尔安药业有限公司</v>
          </cell>
        </row>
        <row r="4978">
          <cell r="D4978">
            <v>134827</v>
          </cell>
          <cell r="E4978" t="str">
            <v>物理蓄冷降温冰带</v>
          </cell>
          <cell r="F4978" t="str">
            <v>速冰带</v>
          </cell>
          <cell r="G4978" t="str">
            <v>SJ/SBD-M-F-S</v>
          </cell>
          <cell r="H4978" t="str">
            <v>盒</v>
          </cell>
          <cell r="I4978" t="str">
            <v/>
          </cell>
        </row>
        <row r="4979">
          <cell r="D4979">
            <v>134833</v>
          </cell>
          <cell r="E4979" t="str">
            <v>一次性使用医用橡胶检查手套</v>
          </cell>
          <cell r="F4979" t="str">
            <v/>
          </cell>
          <cell r="G4979" t="str">
            <v>2只（中号）有粉光面</v>
          </cell>
          <cell r="H4979" t="str">
            <v>袋</v>
          </cell>
          <cell r="I4979" t="str">
            <v/>
          </cell>
        </row>
        <row r="4980">
          <cell r="D4980">
            <v>134834</v>
          </cell>
          <cell r="E4980" t="str">
            <v>医用绷带(纱布绷带)</v>
          </cell>
          <cell r="F4980" t="str">
            <v/>
          </cell>
          <cell r="G4980" t="str">
            <v>A型,6cmx6mx2卷</v>
          </cell>
          <cell r="H4980" t="str">
            <v>袋</v>
          </cell>
          <cell r="I4980" t="str">
            <v>稳健医疗用品股份有限公司(稳健实业(深圳)有限公司)</v>
          </cell>
        </row>
        <row r="4981">
          <cell r="D4981">
            <v>134839</v>
          </cell>
          <cell r="E4981" t="str">
            <v>PM2.5口罩</v>
          </cell>
          <cell r="F4981" t="str">
            <v/>
          </cell>
          <cell r="G4981" t="str">
            <v>1只全棉口罩+5片N95滤片(成人款)</v>
          </cell>
          <cell r="H4981" t="str">
            <v>包</v>
          </cell>
          <cell r="I4981" t="str">
            <v>稳健医疗用品股份有限公司(稳健实业(深圳)有限公司)</v>
          </cell>
        </row>
        <row r="4982">
          <cell r="D4982">
            <v>134840</v>
          </cell>
          <cell r="E4982" t="str">
            <v>PM2.5口罩</v>
          </cell>
          <cell r="F4982" t="str">
            <v/>
          </cell>
          <cell r="G4982" t="str">
            <v>5只（成人款清新蓝）</v>
          </cell>
          <cell r="H4982" t="str">
            <v>包</v>
          </cell>
          <cell r="I4982" t="str">
            <v>稳健医疗用品股份有限公司(稳健实业(深圳)有限公司)</v>
          </cell>
        </row>
        <row r="4983">
          <cell r="D4983">
            <v>134841</v>
          </cell>
          <cell r="E4983" t="str">
            <v>PM2.5口罩</v>
          </cell>
          <cell r="F4983" t="str">
            <v/>
          </cell>
          <cell r="G4983" t="str">
            <v>5只（成人款经典白）</v>
          </cell>
          <cell r="H4983" t="str">
            <v>袋</v>
          </cell>
          <cell r="I4983" t="str">
            <v>稳健医疗用品股份有限公司(稳健实业(深圳)有限公司)</v>
          </cell>
        </row>
        <row r="4984">
          <cell r="D4984">
            <v>134859</v>
          </cell>
          <cell r="E4984" t="str">
            <v>天然胶乳橡胶避孕套</v>
          </cell>
          <cell r="F4984" t="str">
            <v>冈本避孕套</v>
          </cell>
          <cell r="G4984" t="str">
            <v>10片（冰感透薄）</v>
          </cell>
          <cell r="H4984" t="str">
            <v>盒</v>
          </cell>
          <cell r="I4984" t="str">
            <v/>
          </cell>
        </row>
        <row r="4985">
          <cell r="D4985">
            <v>134860</v>
          </cell>
          <cell r="E4985" t="str">
            <v>冈本天然胶乳橡胶避孕套</v>
          </cell>
          <cell r="F4985" t="str">
            <v/>
          </cell>
          <cell r="G4985" t="str">
            <v>10片（紧魅）</v>
          </cell>
          <cell r="H4985" t="str">
            <v>盒</v>
          </cell>
          <cell r="I4985" t="str">
            <v/>
          </cell>
        </row>
        <row r="4986">
          <cell r="D4986">
            <v>134861</v>
          </cell>
          <cell r="E4986" t="str">
            <v>冈本OK避孕套</v>
          </cell>
          <cell r="F4986" t="str">
            <v/>
          </cell>
          <cell r="G4986" t="str">
            <v>2片（0.03贴身超薄）</v>
          </cell>
          <cell r="H4986" t="str">
            <v>盒</v>
          </cell>
          <cell r="I4986" t="str">
            <v>冈本株式会社(东京。日本)</v>
          </cell>
        </row>
        <row r="4987">
          <cell r="D4987">
            <v>134864</v>
          </cell>
          <cell r="E4987" t="str">
            <v>冈本天然胶乳橡胶避孕套</v>
          </cell>
          <cell r="F4987" t="str">
            <v/>
          </cell>
          <cell r="G4987" t="str">
            <v>3只（纯）</v>
          </cell>
          <cell r="H4987" t="str">
            <v>盒</v>
          </cell>
          <cell r="I4987" t="str">
            <v>冈本株式会社(东京。日本)</v>
          </cell>
        </row>
        <row r="4988">
          <cell r="D4988">
            <v>134866</v>
          </cell>
          <cell r="E4988" t="str">
            <v>冈本SKIN四合一超值套装</v>
          </cell>
          <cell r="F4988" t="str">
            <v/>
          </cell>
          <cell r="G4988" t="str">
            <v>12只</v>
          </cell>
          <cell r="H4988" t="str">
            <v>盒</v>
          </cell>
          <cell r="I4988" t="str">
            <v>冈本株式会社(东京。日本)</v>
          </cell>
        </row>
        <row r="4989">
          <cell r="D4989">
            <v>134867</v>
          </cell>
          <cell r="E4989" t="str">
            <v>纳米银妇用抗菌器(Ⅰ型)</v>
          </cell>
          <cell r="F4989" t="str">
            <v/>
          </cell>
          <cell r="G4989" t="str">
            <v>3gx3支</v>
          </cell>
          <cell r="H4989" t="str">
            <v>盒</v>
          </cell>
          <cell r="I4989" t="str">
            <v>沈阳得康医药科技有限公司</v>
          </cell>
        </row>
        <row r="4990">
          <cell r="D4990">
            <v>134900</v>
          </cell>
          <cell r="E4990" t="str">
            <v>山银花露（冰糖型）</v>
          </cell>
          <cell r="F4990" t="str">
            <v/>
          </cell>
          <cell r="G4990" t="str">
            <v>340ml</v>
          </cell>
          <cell r="H4990" t="str">
            <v>瓶</v>
          </cell>
          <cell r="I4990" t="str">
            <v>湖北省宏源药业科技股份有限公司(原湖北省宏源药业有限公司)</v>
          </cell>
        </row>
        <row r="4991">
          <cell r="D4991">
            <v>134905</v>
          </cell>
          <cell r="E4991" t="str">
            <v>红外额温计</v>
          </cell>
          <cell r="F4991" t="str">
            <v/>
          </cell>
          <cell r="G4991" t="str">
            <v>HW-2</v>
          </cell>
          <cell r="H4991" t="str">
            <v>台</v>
          </cell>
          <cell r="I4991" t="str">
            <v>东莞市兴洲电子科技有限公司</v>
          </cell>
        </row>
        <row r="4992">
          <cell r="D4992">
            <v>134906</v>
          </cell>
          <cell r="E4992" t="str">
            <v>红外体温计</v>
          </cell>
          <cell r="F4992" t="str">
            <v/>
          </cell>
          <cell r="G4992" t="str">
            <v>HW-1</v>
          </cell>
          <cell r="H4992" t="str">
            <v>台</v>
          </cell>
          <cell r="I4992" t="str">
            <v>东莞市兴洲电子科技有限公司</v>
          </cell>
        </row>
        <row r="4993">
          <cell r="D4993">
            <v>134995</v>
          </cell>
          <cell r="E4993" t="str">
            <v>宝圆核桃（阿克苏）</v>
          </cell>
          <cell r="F4993" t="str">
            <v/>
          </cell>
          <cell r="G4993" t="str">
            <v>500g（新温185、1级）</v>
          </cell>
          <cell r="H4993" t="str">
            <v>袋</v>
          </cell>
          <cell r="I4993" t="str">
            <v>温宿县木本粮油林场</v>
          </cell>
        </row>
        <row r="4994">
          <cell r="D4994">
            <v>135026</v>
          </cell>
          <cell r="E4994" t="str">
            <v>红外额温计</v>
          </cell>
          <cell r="F4994" t="str">
            <v/>
          </cell>
          <cell r="G4994" t="str">
            <v>HW-3</v>
          </cell>
          <cell r="H4994" t="str">
            <v>台</v>
          </cell>
          <cell r="I4994" t="str">
            <v>东莞市兴洲电子科技有限公司</v>
          </cell>
        </row>
        <row r="4995">
          <cell r="D4995">
            <v>135055</v>
          </cell>
          <cell r="E4995" t="str">
            <v>非那雄胺片</v>
          </cell>
          <cell r="F4995" t="str">
            <v/>
          </cell>
          <cell r="G4995" t="str">
            <v>5mg*20片</v>
          </cell>
          <cell r="H4995" t="str">
            <v>盒</v>
          </cell>
          <cell r="I4995" t="str">
            <v>天方药业有限公司(原河南天方药业股份有限公司)</v>
          </cell>
        </row>
        <row r="4996">
          <cell r="D4996">
            <v>135059</v>
          </cell>
          <cell r="E4996" t="str">
            <v>养阴清肺颗粒</v>
          </cell>
          <cell r="F4996" t="str">
            <v/>
          </cell>
          <cell r="G4996" t="str">
            <v>15g*6袋</v>
          </cell>
          <cell r="H4996" t="str">
            <v>盒</v>
          </cell>
          <cell r="I4996" t="str">
            <v/>
          </cell>
        </row>
        <row r="4997">
          <cell r="D4997">
            <v>135089</v>
          </cell>
          <cell r="E4997" t="str">
            <v>复方氯己定含漱液（口泰）</v>
          </cell>
          <cell r="F4997" t="str">
            <v/>
          </cell>
          <cell r="G4997" t="str">
            <v>300ml</v>
          </cell>
          <cell r="H4997" t="str">
            <v>瓶</v>
          </cell>
          <cell r="I4997" t="str">
            <v/>
          </cell>
        </row>
        <row r="4998">
          <cell r="D4998">
            <v>135129</v>
          </cell>
          <cell r="E4998" t="str">
            <v>桑菊感冒片</v>
          </cell>
          <cell r="F4998" t="str">
            <v/>
          </cell>
          <cell r="G4998" t="str">
            <v>0.62gx15片x3板(薄膜衣)</v>
          </cell>
          <cell r="H4998" t="str">
            <v>盒</v>
          </cell>
          <cell r="I4998" t="str">
            <v>太极集团四川绵阳制药有限公司</v>
          </cell>
        </row>
        <row r="4999">
          <cell r="D4999">
            <v>135138</v>
          </cell>
          <cell r="E4999" t="str">
            <v>EA-11血糖测试条</v>
          </cell>
          <cell r="F4999" t="str">
            <v/>
          </cell>
          <cell r="G4999" t="str">
            <v>50片瓶装</v>
          </cell>
          <cell r="H4999" t="str">
            <v>盒</v>
          </cell>
          <cell r="I4999" t="str">
            <v>长沙三诺生物传感技术有限公司</v>
          </cell>
        </row>
        <row r="5000">
          <cell r="D5000">
            <v>135163</v>
          </cell>
          <cell r="E5000" t="str">
            <v>血糖试条</v>
          </cell>
          <cell r="F5000" t="str">
            <v>糖护士手机（安易试条）</v>
          </cell>
          <cell r="G5000" t="str">
            <v>50支（糖护士手机血糖仪专供）</v>
          </cell>
          <cell r="H5000" t="str">
            <v>盒</v>
          </cell>
          <cell r="I5000" t="str">
            <v>长沙三诺生物传感技术有限公司</v>
          </cell>
        </row>
        <row r="5001">
          <cell r="D5001">
            <v>135164</v>
          </cell>
          <cell r="E5001" t="str">
            <v>EA-11尿酸测试条</v>
          </cell>
          <cell r="F5001" t="str">
            <v/>
          </cell>
          <cell r="G5001" t="str">
            <v>10支</v>
          </cell>
          <cell r="H5001" t="str">
            <v>盒</v>
          </cell>
          <cell r="I5001" t="str">
            <v>长沙三诺生物传感技术有限公司</v>
          </cell>
        </row>
        <row r="5002">
          <cell r="D5002">
            <v>135169</v>
          </cell>
          <cell r="E5002" t="str">
            <v>EA-11血糖尿酸测试仪套装</v>
          </cell>
          <cell r="F5002" t="str">
            <v/>
          </cell>
          <cell r="G5002" t="str">
            <v>血糖尿酸测试仪+50支试条</v>
          </cell>
          <cell r="H5002" t="str">
            <v>盒</v>
          </cell>
          <cell r="I5002" t="str">
            <v>长沙三诺生物传感技术有限公司</v>
          </cell>
        </row>
        <row r="5003">
          <cell r="D5003">
            <v>135170</v>
          </cell>
          <cell r="E5003" t="str">
            <v>摩罗丹</v>
          </cell>
          <cell r="F5003" t="str">
            <v/>
          </cell>
          <cell r="G5003" t="str">
            <v>72粒</v>
          </cell>
          <cell r="H5003" t="str">
            <v>瓶</v>
          </cell>
          <cell r="I5003" t="str">
            <v>邯郸制药股份有限公司</v>
          </cell>
        </row>
        <row r="5004">
          <cell r="D5004">
            <v>135264</v>
          </cell>
          <cell r="E5004" t="str">
            <v>咪唑斯汀缓释片</v>
          </cell>
          <cell r="F5004" t="str">
            <v>奥尼捷</v>
          </cell>
          <cell r="G5004" t="str">
            <v>10mg*7片</v>
          </cell>
          <cell r="H5004" t="str">
            <v>盒</v>
          </cell>
          <cell r="I5004" t="str">
            <v>三九医药股份有限公司</v>
          </cell>
        </row>
        <row r="5005">
          <cell r="D5005">
            <v>135271</v>
          </cell>
          <cell r="E5005" t="str">
            <v>银黄颗粒</v>
          </cell>
          <cell r="F5005" t="str">
            <v/>
          </cell>
          <cell r="G5005" t="str">
            <v>4g*12袋</v>
          </cell>
          <cell r="H5005" t="str">
            <v>盒</v>
          </cell>
          <cell r="I5005" t="str">
            <v>浙江普洛康裕天然药物有限公司</v>
          </cell>
        </row>
        <row r="5006">
          <cell r="D5006">
            <v>135287</v>
          </cell>
          <cell r="E5006" t="str">
            <v>千林牌钙铁锌咀嚼片</v>
          </cell>
          <cell r="F5006" t="str">
            <v/>
          </cell>
          <cell r="G5006" t="str">
            <v>1.0gx80片/瓶</v>
          </cell>
          <cell r="H5006" t="str">
            <v>盒</v>
          </cell>
          <cell r="I5006" t="str">
            <v>仙乐健康科技股份有限公司</v>
          </cell>
        </row>
        <row r="5007">
          <cell r="D5007">
            <v>135347</v>
          </cell>
          <cell r="E5007" t="str">
            <v>祖师麻关节止痛膏</v>
          </cell>
          <cell r="F5007" t="str">
            <v/>
          </cell>
          <cell r="G5007" t="str">
            <v>7cmx10cmx6片微孔透气</v>
          </cell>
          <cell r="H5007" t="str">
            <v>盒</v>
          </cell>
          <cell r="I5007" t="str">
            <v>健民集团叶开泰国药(随州)有限公司(原武汉健民集团随州药业)</v>
          </cell>
        </row>
        <row r="5008">
          <cell r="D5008">
            <v>135348</v>
          </cell>
          <cell r="E5008" t="str">
            <v>小儿宣肺止咳颗粒</v>
          </cell>
          <cell r="F5008" t="str">
            <v/>
          </cell>
          <cell r="G5008" t="str">
            <v>8gx10袋</v>
          </cell>
          <cell r="H5008" t="str">
            <v>盒</v>
          </cell>
          <cell r="I5008" t="str">
            <v>健民集团叶开泰国药(随州)有限公司(原武汉健民集团随州药业)</v>
          </cell>
        </row>
        <row r="5009">
          <cell r="D5009">
            <v>135376</v>
          </cell>
          <cell r="E5009" t="str">
            <v>血糖/血酮仪</v>
          </cell>
          <cell r="F5009" t="str">
            <v>辅理善越佳型</v>
          </cell>
          <cell r="G5009" t="str">
            <v>FreeStyleOptium</v>
          </cell>
          <cell r="H5009" t="str">
            <v>台</v>
          </cell>
          <cell r="I5009" t="str">
            <v/>
          </cell>
        </row>
        <row r="5010">
          <cell r="D5010">
            <v>135377</v>
          </cell>
          <cell r="E5010" t="str">
            <v>血糖试纸</v>
          </cell>
          <cell r="F5010" t="str">
            <v/>
          </cell>
          <cell r="G5010" t="str">
            <v>50片(辅理善越佳型)</v>
          </cell>
          <cell r="H5010" t="str">
            <v>盒</v>
          </cell>
          <cell r="I5010" t="str">
            <v/>
          </cell>
        </row>
        <row r="5011">
          <cell r="D5011">
            <v>135411</v>
          </cell>
          <cell r="E5011" t="str">
            <v>助听器</v>
          </cell>
          <cell r="F5011" t="str">
            <v/>
          </cell>
          <cell r="G5011" t="str">
            <v>F-998</v>
          </cell>
          <cell r="H5011" t="str">
            <v>盒</v>
          </cell>
          <cell r="I5011" t="str">
            <v>中山市小榄镇森蓝电子厂
</v>
          </cell>
        </row>
        <row r="5012">
          <cell r="D5012">
            <v>135412</v>
          </cell>
          <cell r="E5012" t="str">
            <v>助听器</v>
          </cell>
          <cell r="F5012" t="str">
            <v/>
          </cell>
          <cell r="G5012" t="str">
            <v>F-138T耳背式</v>
          </cell>
          <cell r="H5012" t="str">
            <v>盒</v>
          </cell>
          <cell r="I5012" t="str">
            <v/>
          </cell>
        </row>
        <row r="5013">
          <cell r="D5013">
            <v>135413</v>
          </cell>
          <cell r="E5013" t="str">
            <v>助听器</v>
          </cell>
          <cell r="F5013" t="str">
            <v/>
          </cell>
          <cell r="G5013" t="str">
            <v>A-155</v>
          </cell>
          <cell r="H5013" t="str">
            <v>盒</v>
          </cell>
          <cell r="I5013" t="str">
            <v/>
          </cell>
        </row>
        <row r="5014">
          <cell r="D5014">
            <v>135544</v>
          </cell>
          <cell r="E5014" t="str">
            <v>银翘解毒片</v>
          </cell>
          <cell r="F5014" t="str">
            <v/>
          </cell>
          <cell r="G5014" t="str">
            <v>0.5gx15片x2板</v>
          </cell>
          <cell r="H5014" t="str">
            <v>盒</v>
          </cell>
          <cell r="I5014" t="str">
            <v>太极集团四川绵阳制药有限公司</v>
          </cell>
        </row>
        <row r="5015">
          <cell r="D5015">
            <v>135656</v>
          </cell>
          <cell r="E5015" t="str">
            <v>银黄颗粒</v>
          </cell>
          <cell r="F5015" t="str">
            <v/>
          </cell>
          <cell r="G5015" t="str">
            <v>2g*20袋（无蔗糖）</v>
          </cell>
          <cell r="H5015" t="str">
            <v>盒</v>
          </cell>
          <cell r="I5015" t="str">
            <v>北京亚东生物制药有限公司</v>
          </cell>
        </row>
        <row r="5016">
          <cell r="D5016">
            <v>135657</v>
          </cell>
          <cell r="E5016" t="str">
            <v>金牌风油精</v>
          </cell>
          <cell r="F5016" t="str">
            <v/>
          </cell>
          <cell r="G5016" t="str">
            <v>10ml</v>
          </cell>
          <cell r="H5016" t="str">
            <v>瓶</v>
          </cell>
          <cell r="I5016" t="str">
            <v/>
          </cell>
        </row>
        <row r="5017">
          <cell r="D5017">
            <v>135705</v>
          </cell>
          <cell r="E5017" t="str">
            <v>肛安软膏</v>
          </cell>
          <cell r="F5017" t="str">
            <v/>
          </cell>
          <cell r="G5017" t="str">
            <v>10g*1支</v>
          </cell>
          <cell r="H5017" t="str">
            <v>盒</v>
          </cell>
          <cell r="I5017" t="str">
            <v>烟台荣昌制药有限公司</v>
          </cell>
        </row>
        <row r="5018">
          <cell r="D5018">
            <v>135794</v>
          </cell>
          <cell r="E5018" t="str">
            <v>保和丸</v>
          </cell>
          <cell r="F5018" t="str">
            <v/>
          </cell>
          <cell r="G5018" t="str">
            <v>18丸*2板(浓缩丸)</v>
          </cell>
          <cell r="H5018" t="str">
            <v>盒</v>
          </cell>
          <cell r="I5018" t="str">
            <v>太极集团重庆中药二厂</v>
          </cell>
        </row>
        <row r="5019">
          <cell r="D5019">
            <v>135906</v>
          </cell>
          <cell r="E5019" t="str">
            <v>补中益气丸</v>
          </cell>
          <cell r="F5019" t="str">
            <v>太极独圣</v>
          </cell>
          <cell r="G5019" t="str">
            <v>6gx12袋(水丸)</v>
          </cell>
          <cell r="H5019" t="str">
            <v>盒</v>
          </cell>
          <cell r="I5019" t="str">
            <v>太极集团四川绵阳制药有限公司</v>
          </cell>
        </row>
        <row r="5020">
          <cell r="D5020">
            <v>136053</v>
          </cell>
          <cell r="E5020" t="str">
            <v>白带丸</v>
          </cell>
          <cell r="F5020" t="str">
            <v/>
          </cell>
          <cell r="G5020" t="str">
            <v>6gx12袋(浓缩水丸)</v>
          </cell>
          <cell r="H5020" t="str">
            <v>盒</v>
          </cell>
          <cell r="I5020" t="str">
            <v>太极集团四川绵阳制药有限公司</v>
          </cell>
        </row>
        <row r="5021">
          <cell r="D5021">
            <v>136056</v>
          </cell>
          <cell r="E5021" t="str">
            <v>妇康宁片</v>
          </cell>
          <cell r="F5021" t="str">
            <v/>
          </cell>
          <cell r="G5021" t="str">
            <v>0.25gx15片x3板(糖衣)</v>
          </cell>
          <cell r="H5021" t="str">
            <v>盒</v>
          </cell>
          <cell r="I5021" t="str">
            <v>太极集团四川绵阳制药有限公司</v>
          </cell>
        </row>
        <row r="5022">
          <cell r="D5022">
            <v>136140</v>
          </cell>
          <cell r="E5022" t="str">
            <v>脑络通胶囊</v>
          </cell>
          <cell r="F5022" t="str">
            <v/>
          </cell>
          <cell r="G5022" t="str">
            <v>0.5gx16粒x3板</v>
          </cell>
          <cell r="H5022" t="str">
            <v>盒</v>
          </cell>
          <cell r="I5022" t="str">
            <v>长春海外制药集团有限公司</v>
          </cell>
        </row>
        <row r="5023">
          <cell r="D5023">
            <v>136144</v>
          </cell>
          <cell r="E5023" t="str">
            <v>心脑康胶囊</v>
          </cell>
          <cell r="F5023" t="str">
            <v/>
          </cell>
          <cell r="G5023" t="str">
            <v>0.25gx12粒x8板</v>
          </cell>
          <cell r="H5023" t="str">
            <v>盒</v>
          </cell>
          <cell r="I5023" t="str">
            <v>长春人民药业集团有限公司</v>
          </cell>
        </row>
        <row r="5024">
          <cell r="D5024">
            <v>136146</v>
          </cell>
          <cell r="E5024" t="str">
            <v>咽炎片</v>
          </cell>
          <cell r="F5024" t="str">
            <v/>
          </cell>
          <cell r="G5024" t="str">
            <v>0.25gx15片x2板</v>
          </cell>
          <cell r="H5024" t="str">
            <v>盒</v>
          </cell>
          <cell r="I5024" t="str">
            <v>长春人民药业集团有限公司</v>
          </cell>
        </row>
        <row r="5025">
          <cell r="D5025">
            <v>136147</v>
          </cell>
          <cell r="E5025" t="str">
            <v>胃康灵胶囊</v>
          </cell>
          <cell r="F5025" t="str">
            <v/>
          </cell>
          <cell r="G5025" t="str">
            <v>0.4gx15粒x4板</v>
          </cell>
          <cell r="H5025" t="str">
            <v>盒</v>
          </cell>
          <cell r="I5025" t="str">
            <v>吉林省天光药业有限公司</v>
          </cell>
        </row>
        <row r="5026">
          <cell r="D5026">
            <v>136149</v>
          </cell>
          <cell r="E5026" t="str">
            <v>藿香清胃胶囊</v>
          </cell>
          <cell r="F5026" t="str">
            <v/>
          </cell>
          <cell r="G5026" t="str">
            <v>0.32gx18粒x3板</v>
          </cell>
          <cell r="H5026" t="str">
            <v>盒</v>
          </cell>
          <cell r="I5026" t="str">
            <v>吉林省大峻药业股份有限公司</v>
          </cell>
        </row>
        <row r="5027">
          <cell r="D5027">
            <v>136224</v>
          </cell>
          <cell r="E5027" t="str">
            <v>小柴胡片</v>
          </cell>
          <cell r="F5027" t="str">
            <v/>
          </cell>
          <cell r="G5027" t="str">
            <v>0.4gx15片x4板</v>
          </cell>
          <cell r="H5027" t="str">
            <v>盒</v>
          </cell>
          <cell r="I5027" t="str">
            <v>太极集团重庆桐君阁药厂有限公司</v>
          </cell>
        </row>
        <row r="5028">
          <cell r="D5028">
            <v>136396</v>
          </cell>
          <cell r="E5028" t="str">
            <v>芪鹿补血颗粒</v>
          </cell>
          <cell r="F5028" t="str">
            <v/>
          </cell>
          <cell r="G5028" t="str">
            <v>7gx9袋</v>
          </cell>
          <cell r="H5028" t="str">
            <v>盒</v>
          </cell>
          <cell r="I5028" t="str">
            <v>太极集团重庆中药二厂</v>
          </cell>
        </row>
        <row r="5029">
          <cell r="D5029">
            <v>136407</v>
          </cell>
          <cell r="E5029" t="str">
            <v>复方醋酸地塞米松乳膏</v>
          </cell>
          <cell r="F5029" t="str">
            <v/>
          </cell>
          <cell r="G5029" t="str">
            <v>10g(10g:7.5mg)</v>
          </cell>
          <cell r="H5029" t="str">
            <v>支</v>
          </cell>
          <cell r="I5029" t="str">
            <v>广东顺德顺峰药业有限公司</v>
          </cell>
        </row>
        <row r="5030">
          <cell r="D5030">
            <v>136523</v>
          </cell>
          <cell r="E5030" t="str">
            <v>肤乐宝超浓缩芦荟胶（雅嘉莱）</v>
          </cell>
          <cell r="F5030" t="str">
            <v>肤乐宝</v>
          </cell>
          <cell r="G5030" t="str">
            <v>50g儿童装</v>
          </cell>
          <cell r="H5030" t="str">
            <v>盒</v>
          </cell>
          <cell r="I5030" t="str">
            <v>北京华风时代化妆品有限公司</v>
          </cell>
        </row>
        <row r="5031">
          <cell r="D5031">
            <v>136524</v>
          </cell>
          <cell r="E5031" t="str">
            <v>本草祛痘精华液</v>
          </cell>
          <cell r="F5031" t="str">
            <v/>
          </cell>
          <cell r="G5031" t="str">
            <v>50ml</v>
          </cell>
          <cell r="H5031" t="str">
            <v>瓶</v>
          </cell>
          <cell r="I5031" t="str">
            <v>北京华风时代化妆品有限公司</v>
          </cell>
        </row>
        <row r="5032">
          <cell r="D5032">
            <v>136673</v>
          </cell>
          <cell r="E5032" t="str">
            <v>玛咖片</v>
          </cell>
          <cell r="F5032" t="str">
            <v/>
          </cell>
          <cell r="G5032" t="str">
            <v>25g(0.5gx50片)</v>
          </cell>
          <cell r="H5032" t="str">
            <v>盒</v>
          </cell>
          <cell r="I5032" t="str">
            <v>香格里拉市天丽斯生物科技发展有限公司（原：香格里拉县天丽斯生物科技发展有限公司）</v>
          </cell>
        </row>
        <row r="5033">
          <cell r="D5033">
            <v>136691</v>
          </cell>
          <cell r="E5033" t="str">
            <v>比沙可啶栓</v>
          </cell>
          <cell r="F5033" t="str">
            <v/>
          </cell>
          <cell r="G5033" t="str">
            <v>10mgx6S</v>
          </cell>
          <cell r="H5033" t="str">
            <v>盒</v>
          </cell>
          <cell r="I5033" t="str">
            <v>上海勃林格殷格翰药业有限公司</v>
          </cell>
        </row>
        <row r="5034">
          <cell r="D5034">
            <v>136709</v>
          </cell>
          <cell r="E5034" t="str">
            <v>猴姑酥性饼干7天装</v>
          </cell>
          <cell r="F5034" t="str">
            <v/>
          </cell>
          <cell r="G5034" t="str">
            <v>336g</v>
          </cell>
          <cell r="H5034" t="str">
            <v>盒</v>
          </cell>
          <cell r="I5034" t="str">
            <v>福建省正鸿富食品有限公司</v>
          </cell>
        </row>
        <row r="5035">
          <cell r="D5035">
            <v>136780</v>
          </cell>
          <cell r="E5035" t="str">
            <v>三和堂牌西洋参含片</v>
          </cell>
          <cell r="F5035" t="str">
            <v/>
          </cell>
          <cell r="G5035" t="str">
            <v>1.25gx12片x12盒礼盒装</v>
          </cell>
          <cell r="H5035" t="str">
            <v>提</v>
          </cell>
          <cell r="I5035" t="str">
            <v>福建省幸福生物科技有限公司</v>
          </cell>
        </row>
        <row r="5036">
          <cell r="D5036">
            <v>137232</v>
          </cell>
          <cell r="E5036" t="str">
            <v>三鞭补酒</v>
          </cell>
          <cell r="F5036" t="str">
            <v/>
          </cell>
          <cell r="G5036" t="str">
            <v>500ml瓷瓶</v>
          </cell>
          <cell r="H5036" t="str">
            <v>瓶</v>
          </cell>
          <cell r="I5036" t="str">
            <v>烟台中亚医药保健酒有限公司</v>
          </cell>
        </row>
        <row r="5037">
          <cell r="D5037">
            <v>137396</v>
          </cell>
          <cell r="E5037" t="str">
            <v>灵芝益寿胶囊</v>
          </cell>
          <cell r="F5037" t="str">
            <v/>
          </cell>
          <cell r="G5037" t="str">
            <v>0.55gx60s</v>
          </cell>
          <cell r="H5037" t="str">
            <v>瓶</v>
          </cell>
          <cell r="I5037" t="str">
            <v>重庆科瑞南海制药有限责任公司</v>
          </cell>
        </row>
        <row r="5038">
          <cell r="D5038">
            <v>137402</v>
          </cell>
          <cell r="E5038" t="str">
            <v>头孢克肟分散片</v>
          </cell>
          <cell r="F5038" t="str">
            <v/>
          </cell>
          <cell r="G5038" t="str">
            <v>50mgx24片</v>
          </cell>
          <cell r="H5038" t="str">
            <v>盒</v>
          </cell>
          <cell r="I5038" t="str">
            <v>上海新亚药业闵行有限公司</v>
          </cell>
        </row>
        <row r="5039">
          <cell r="D5039">
            <v>138038</v>
          </cell>
          <cell r="E5039" t="str">
            <v>安慕希希腊风味酸奶（伊利）</v>
          </cell>
          <cell r="F5039" t="str">
            <v/>
          </cell>
          <cell r="G5039" t="str">
            <v>205gx12盒</v>
          </cell>
          <cell r="H5039" t="str">
            <v>件</v>
          </cell>
          <cell r="I5039" t="str">
            <v>内蒙古伊利实业集团股份有限公司</v>
          </cell>
        </row>
        <row r="5040">
          <cell r="D5040">
            <v>138569</v>
          </cell>
          <cell r="E5040" t="str">
            <v>玛卡西洋参咀嚼片（玛卡益康）</v>
          </cell>
          <cell r="F5040" t="str">
            <v/>
          </cell>
          <cell r="G5040" t="str">
            <v>0.5g*30粒
</v>
          </cell>
          <cell r="H5040" t="str">
            <v>盒</v>
          </cell>
          <cell r="I5040" t="str">
            <v>武汉龙族药号生物医药科技有限公司</v>
          </cell>
        </row>
        <row r="5041">
          <cell r="D5041">
            <v>138678</v>
          </cell>
          <cell r="E5041" t="str">
            <v>盐酸溴己新片</v>
          </cell>
          <cell r="F5041" t="str">
            <v/>
          </cell>
          <cell r="G5041" t="str">
            <v>200片</v>
          </cell>
          <cell r="H5041" t="str">
            <v>瓶</v>
          </cell>
          <cell r="I5041" t="str">
            <v>浙江万邦药业有限公司</v>
          </cell>
        </row>
        <row r="5042">
          <cell r="D5042">
            <v>138737</v>
          </cell>
          <cell r="E5042" t="str">
            <v>天然胶乳橡胶避孕套(多乐士)</v>
          </cell>
          <cell r="F5042" t="str">
            <v/>
          </cell>
          <cell r="G5042" t="str">
            <v>12只(有型大颗粒)</v>
          </cell>
          <cell r="H5042" t="str">
            <v>盒</v>
          </cell>
          <cell r="I5042" t="str">
            <v>GUMMITECH INDUSTRIES SDN.BHD(马来西亚)</v>
          </cell>
        </row>
        <row r="5043">
          <cell r="D5043">
            <v>138741</v>
          </cell>
          <cell r="E5043" t="str">
            <v>天然胶乳橡胶避孕套(多乐士)</v>
          </cell>
          <cell r="F5043" t="str">
            <v/>
          </cell>
          <cell r="G5043" t="str">
            <v>12只(激度超薄)</v>
          </cell>
          <cell r="H5043" t="str">
            <v>盒</v>
          </cell>
          <cell r="I5043" t="str">
            <v>GUMMITECH INDUSTRIES SDN.BHD(马来西亚)</v>
          </cell>
        </row>
        <row r="5044">
          <cell r="D5044">
            <v>138853</v>
          </cell>
          <cell r="E5044" t="str">
            <v>肾宝糖浆</v>
          </cell>
          <cell r="F5044" t="str">
            <v/>
          </cell>
          <cell r="G5044" t="str">
            <v>10ml*10支</v>
          </cell>
          <cell r="H5044" t="str">
            <v>盒</v>
          </cell>
          <cell r="I5044" t="str">
            <v>江西腾王阁药业有限公司</v>
          </cell>
        </row>
        <row r="5045">
          <cell r="D5045">
            <v>139199</v>
          </cell>
          <cell r="E5045" t="str">
            <v>银花感冒颗粒</v>
          </cell>
          <cell r="F5045" t="str">
            <v/>
          </cell>
          <cell r="G5045" t="str">
            <v>10克*10袋</v>
          </cell>
          <cell r="H5045" t="str">
            <v>盒</v>
          </cell>
          <cell r="I5045" t="str">
            <v>李时珍医药集团有限公司</v>
          </cell>
        </row>
        <row r="5046">
          <cell r="D5046">
            <v>139885</v>
          </cell>
          <cell r="E5046" t="str">
            <v>防霾口罩(立体超薄型)</v>
          </cell>
          <cell r="F5046" t="str">
            <v/>
          </cell>
          <cell r="G5046" t="str">
            <v>4片装L码</v>
          </cell>
          <cell r="H5046" t="str">
            <v>盒</v>
          </cell>
          <cell r="I5046" t="str">
            <v>广州阳普医疗科技股份有限公司</v>
          </cell>
        </row>
        <row r="5047">
          <cell r="D5047">
            <v>139887</v>
          </cell>
          <cell r="E5047" t="str">
            <v>防霾口罩(立体天然棉型)</v>
          </cell>
          <cell r="F5047" t="str">
            <v/>
          </cell>
          <cell r="G5047" t="str">
            <v>1枚装附送4枚滤片L码</v>
          </cell>
          <cell r="H5047" t="str">
            <v>盒</v>
          </cell>
          <cell r="I5047" t="str">
            <v>广州阳普医疗科技股份有限公司</v>
          </cell>
        </row>
        <row r="5048">
          <cell r="D5048">
            <v>139897</v>
          </cell>
          <cell r="E5048" t="str">
            <v>防霾口罩(立体天然棉型)</v>
          </cell>
          <cell r="F5048" t="str">
            <v/>
          </cell>
          <cell r="G5048" t="str">
            <v>1枚装附送4枚滤片S码</v>
          </cell>
          <cell r="H5048" t="str">
            <v>盒</v>
          </cell>
          <cell r="I5048" t="str">
            <v>广州阳普医疗科技股份有限公司</v>
          </cell>
        </row>
        <row r="5049">
          <cell r="D5049">
            <v>139942</v>
          </cell>
          <cell r="E5049" t="str">
            <v>防霾口罩(立体超薄型)</v>
          </cell>
          <cell r="F5049" t="str">
            <v/>
          </cell>
          <cell r="G5049" t="str">
            <v>4片装S码</v>
          </cell>
          <cell r="H5049" t="str">
            <v>盒</v>
          </cell>
          <cell r="I5049" t="str">
            <v>广州阳普医疗科技股份有限公司</v>
          </cell>
        </row>
        <row r="5050">
          <cell r="D5050">
            <v>139943</v>
          </cell>
          <cell r="E5050" t="str">
            <v>防霾口罩(立体天然棉型)</v>
          </cell>
          <cell r="F5050" t="str">
            <v/>
          </cell>
          <cell r="G5050" t="str">
            <v>1枚装附送4枚滤片M码</v>
          </cell>
          <cell r="H5050" t="str">
            <v>盒</v>
          </cell>
          <cell r="I5050" t="str">
            <v>广州阳普医疗科技股份有限公司</v>
          </cell>
        </row>
        <row r="5051">
          <cell r="D5051">
            <v>139944</v>
          </cell>
          <cell r="E5051" t="str">
            <v>防霾口罩(立体超薄型)</v>
          </cell>
          <cell r="F5051" t="str">
            <v/>
          </cell>
          <cell r="G5051" t="str">
            <v>4片装M码</v>
          </cell>
          <cell r="H5051" t="str">
            <v>盒</v>
          </cell>
          <cell r="I5051" t="str">
            <v>广州阳普医疗科技股份有限公司</v>
          </cell>
        </row>
        <row r="5052">
          <cell r="D5052">
            <v>139945</v>
          </cell>
          <cell r="E5052" t="str">
            <v>多功能防护口罩(功能性立体口罩)</v>
          </cell>
          <cell r="F5052" t="str">
            <v/>
          </cell>
          <cell r="G5052" t="str">
            <v>5片装立体型S码</v>
          </cell>
          <cell r="H5052" t="str">
            <v>盒</v>
          </cell>
          <cell r="I5052" t="str">
            <v>广州阳普医疗科技股份有限公司</v>
          </cell>
        </row>
        <row r="5053">
          <cell r="D5053">
            <v>139946</v>
          </cell>
          <cell r="E5053" t="str">
            <v>多功能防护口罩(功能性立体口罩)</v>
          </cell>
          <cell r="F5053" t="str">
            <v/>
          </cell>
          <cell r="G5053" t="str">
            <v>5片装立体型M码</v>
          </cell>
          <cell r="H5053" t="str">
            <v>盒</v>
          </cell>
          <cell r="I5053" t="str">
            <v>广州阳普医疗科技股份有限公司</v>
          </cell>
        </row>
        <row r="5054">
          <cell r="D5054">
            <v>139947</v>
          </cell>
          <cell r="E5054" t="str">
            <v>多功能防护口罩(功能性立体口罩)</v>
          </cell>
          <cell r="F5054" t="str">
            <v/>
          </cell>
          <cell r="G5054" t="str">
            <v>5片装立体型L码</v>
          </cell>
          <cell r="H5054" t="str">
            <v>盒</v>
          </cell>
          <cell r="I5054" t="str">
            <v>广州阳普医疗科技股份有限公司</v>
          </cell>
        </row>
        <row r="5055">
          <cell r="D5055">
            <v>140031</v>
          </cell>
          <cell r="E5055" t="str">
            <v>毓婷天然胶乳橡胶避孕套</v>
          </cell>
          <cell r="F5055" t="str">
            <v/>
          </cell>
          <cell r="G5055" t="str">
            <v>12只(如果爱)</v>
          </cell>
          <cell r="H5055" t="str">
            <v>盒</v>
          </cell>
          <cell r="I5055" t="str">
            <v>上海金香乳胶制品有限公司</v>
          </cell>
        </row>
        <row r="5056">
          <cell r="D5056">
            <v>140033</v>
          </cell>
          <cell r="E5056" t="str">
            <v>天然胶乳橡胶避孕套</v>
          </cell>
          <cell r="F5056" t="str">
            <v/>
          </cell>
          <cell r="G5056" t="str">
            <v>10只(尽享爱)</v>
          </cell>
          <cell r="H5056" t="str">
            <v>盒</v>
          </cell>
          <cell r="I5056" t="str">
            <v>上海金香乳胶制品有限公司</v>
          </cell>
        </row>
        <row r="5057">
          <cell r="D5057">
            <v>140034</v>
          </cell>
          <cell r="E5057" t="str">
            <v>天然胶乳橡胶避孕套</v>
          </cell>
          <cell r="F5057" t="str">
            <v/>
          </cell>
          <cell r="G5057" t="str">
            <v>12只(因为爱)</v>
          </cell>
          <cell r="H5057" t="str">
            <v>盒</v>
          </cell>
          <cell r="I5057" t="str">
            <v>上海金香乳胶制品有限公司</v>
          </cell>
        </row>
        <row r="5058">
          <cell r="D5058">
            <v>140035</v>
          </cell>
          <cell r="E5058" t="str">
            <v>天然胶乳橡胶避孕套</v>
          </cell>
          <cell r="F5058" t="str">
            <v/>
          </cell>
          <cell r="G5058" t="str">
            <v>12只(诱惑爱)</v>
          </cell>
          <cell r="H5058" t="str">
            <v>盒</v>
          </cell>
          <cell r="I5058" t="str">
            <v>上海金香乳胶制品有限公司</v>
          </cell>
        </row>
        <row r="5059">
          <cell r="D5059">
            <v>140042</v>
          </cell>
          <cell r="E5059" t="str">
            <v>天然胶乳橡胶避孕套</v>
          </cell>
          <cell r="F5059" t="str">
            <v/>
          </cell>
          <cell r="G5059" t="str">
            <v>12只(更有爱)</v>
          </cell>
          <cell r="H5059" t="str">
            <v>盒</v>
          </cell>
          <cell r="I5059" t="str">
            <v>上海金香乳胶制品有限公司</v>
          </cell>
        </row>
        <row r="5060">
          <cell r="D5060">
            <v>140108</v>
          </cell>
          <cell r="E5060" t="str">
            <v>齐物论牌人参酒</v>
          </cell>
          <cell r="F5060" t="str">
            <v/>
          </cell>
          <cell r="G5060" t="str">
            <v>360ml/瓶36%vol</v>
          </cell>
          <cell r="H5060" t="str">
            <v>瓶</v>
          </cell>
          <cell r="I5060" t="str">
            <v>四川省宜宾五粮液集团保健酒有限责任公司</v>
          </cell>
        </row>
        <row r="5061">
          <cell r="D5061">
            <v>140358</v>
          </cell>
          <cell r="E5061" t="str">
            <v>薇姿理想焕白活采精华水</v>
          </cell>
          <cell r="F5061" t="str">
            <v/>
          </cell>
          <cell r="G5061" t="str">
            <v>200ml</v>
          </cell>
          <cell r="H5061" t="str">
            <v>支</v>
          </cell>
          <cell r="I5061" t="str">
            <v>欧莱雅(中国)有限公司</v>
          </cell>
        </row>
        <row r="5062">
          <cell r="D5062">
            <v>140359</v>
          </cell>
          <cell r="E5062" t="str">
            <v>薇姿理想焕采泡沫洁面霜</v>
          </cell>
          <cell r="F5062" t="str">
            <v/>
          </cell>
          <cell r="G5062" t="str">
            <v>100ml</v>
          </cell>
          <cell r="H5062" t="str">
            <v>支</v>
          </cell>
          <cell r="I5062" t="str">
            <v>欧莱雅(中国)有限公司</v>
          </cell>
        </row>
        <row r="5063">
          <cell r="D5063">
            <v>140371</v>
          </cell>
          <cell r="E5063" t="str">
            <v>薇姿理想焕白盈润日霜</v>
          </cell>
          <cell r="F5063" t="str">
            <v/>
          </cell>
          <cell r="G5063" t="str">
            <v>50ml</v>
          </cell>
          <cell r="H5063" t="str">
            <v>支</v>
          </cell>
          <cell r="I5063" t="str">
            <v>欧莱雅(中国)有限公司</v>
          </cell>
        </row>
        <row r="5064">
          <cell r="D5064">
            <v>140374</v>
          </cell>
          <cell r="E5064" t="str">
            <v>薇姿理想新肌焕能精华水</v>
          </cell>
          <cell r="F5064" t="str">
            <v/>
          </cell>
          <cell r="G5064" t="str">
            <v>200ml</v>
          </cell>
          <cell r="H5064" t="str">
            <v>支</v>
          </cell>
          <cell r="I5064" t="str">
            <v>欧莱雅(中国)有限公司</v>
          </cell>
        </row>
        <row r="5065">
          <cell r="D5065">
            <v>140375</v>
          </cell>
          <cell r="E5065" t="str">
            <v>薇姿晚安面膜两支装</v>
          </cell>
          <cell r="F5065" t="str">
            <v/>
          </cell>
          <cell r="G5065" t="str">
            <v>75mlx2支</v>
          </cell>
          <cell r="H5065" t="str">
            <v>盒</v>
          </cell>
          <cell r="I5065" t="str">
            <v>欧莱雅(中国)有限公司</v>
          </cell>
        </row>
        <row r="5066">
          <cell r="D5066">
            <v>140378</v>
          </cell>
          <cell r="E5066" t="str">
            <v>薇姿优护防晒面部凝乳</v>
          </cell>
          <cell r="F5066" t="str">
            <v/>
          </cell>
          <cell r="G5066" t="str">
            <v>SPF30+PA+++100ml</v>
          </cell>
          <cell r="H5066" t="str">
            <v>支</v>
          </cell>
          <cell r="I5066" t="str">
            <v>欧莱雅(中国)有限公司</v>
          </cell>
        </row>
        <row r="5067">
          <cell r="D5067">
            <v>140379</v>
          </cell>
          <cell r="E5067" t="str">
            <v>理肤泉每日隔离水盈轻透露</v>
          </cell>
          <cell r="F5067" t="str">
            <v/>
          </cell>
          <cell r="G5067" t="str">
            <v>40ml</v>
          </cell>
          <cell r="H5067" t="str">
            <v>支</v>
          </cell>
          <cell r="I5067" t="str">
            <v>欧莱雅(中国)有限公司</v>
          </cell>
        </row>
        <row r="5068">
          <cell r="D5068">
            <v>140384</v>
          </cell>
          <cell r="E5068" t="str">
            <v>薇姿温泉矿物水活霜</v>
          </cell>
          <cell r="F5068" t="str">
            <v/>
          </cell>
          <cell r="G5068" t="str">
            <v>50ml（清爽型）</v>
          </cell>
          <cell r="H5068" t="str">
            <v>支</v>
          </cell>
          <cell r="I5068" t="str">
            <v>欧莱雅(中国)有限公司</v>
          </cell>
        </row>
        <row r="5069">
          <cell r="D5069">
            <v>140386</v>
          </cell>
          <cell r="E5069" t="str">
            <v>薇姿温泉矿物水活霜</v>
          </cell>
          <cell r="F5069" t="str">
            <v/>
          </cell>
          <cell r="G5069" t="str">
            <v>50ml（滋润型）</v>
          </cell>
          <cell r="H5069" t="str">
            <v>支</v>
          </cell>
          <cell r="I5069" t="str">
            <v>欧莱雅(中国)有限公司</v>
          </cell>
        </row>
        <row r="5070">
          <cell r="D5070">
            <v>140387</v>
          </cell>
          <cell r="E5070" t="str">
            <v>薇姿理想焕白眼霜</v>
          </cell>
          <cell r="F5070" t="str">
            <v/>
          </cell>
          <cell r="G5070" t="str">
            <v>15ml</v>
          </cell>
          <cell r="H5070" t="str">
            <v>支</v>
          </cell>
          <cell r="I5070" t="str">
            <v>欧莱雅(中国)有限公司</v>
          </cell>
        </row>
        <row r="5071">
          <cell r="D5071">
            <v>140389</v>
          </cell>
          <cell r="E5071" t="str">
            <v>薇姿理想焕白活采精华乳</v>
          </cell>
          <cell r="F5071" t="str">
            <v/>
          </cell>
          <cell r="G5071" t="str">
            <v>30ml</v>
          </cell>
          <cell r="H5071" t="str">
            <v>支</v>
          </cell>
          <cell r="I5071" t="str">
            <v>欧莱雅(中国)有限公司</v>
          </cell>
        </row>
        <row r="5072">
          <cell r="D5072">
            <v>140390</v>
          </cell>
          <cell r="E5072" t="str">
            <v>薇姿理想焕白防晒隔离乳</v>
          </cell>
          <cell r="F5072" t="str">
            <v/>
          </cell>
          <cell r="G5072" t="str">
            <v>SPF30+PA+++(明亮紫色)30ml</v>
          </cell>
          <cell r="H5072" t="str">
            <v>支</v>
          </cell>
          <cell r="I5072" t="str">
            <v>欧莱雅(中国)有限公司</v>
          </cell>
        </row>
        <row r="5073">
          <cell r="D5073">
            <v>140391</v>
          </cell>
          <cell r="E5073" t="str">
            <v>薇姿理想焕白淡斑精华乳</v>
          </cell>
          <cell r="F5073" t="str">
            <v/>
          </cell>
          <cell r="G5073" t="str">
            <v>15ml</v>
          </cell>
          <cell r="H5073" t="str">
            <v>支</v>
          </cell>
          <cell r="I5073" t="str">
            <v>欧莱雅(中国)有限公司</v>
          </cell>
        </row>
        <row r="5074">
          <cell r="D5074">
            <v>140392</v>
          </cell>
          <cell r="E5074" t="str">
            <v>理肤泉舒安臻白密集美白眼霜</v>
          </cell>
          <cell r="F5074" t="str">
            <v/>
          </cell>
          <cell r="G5074" t="str">
            <v>15ml</v>
          </cell>
          <cell r="H5074" t="str">
            <v>支</v>
          </cell>
          <cell r="I5074" t="str">
            <v>欧莱雅(中国)有限公司</v>
          </cell>
        </row>
        <row r="5075">
          <cell r="D5075">
            <v>140517</v>
          </cell>
          <cell r="E5075" t="str">
            <v>汤臣倍健螺旋藻咀嚼片</v>
          </cell>
          <cell r="F5075" t="str">
            <v/>
          </cell>
          <cell r="G5075" t="str">
            <v>180g(600mg/片*300片)</v>
          </cell>
          <cell r="H5075" t="str">
            <v>罐</v>
          </cell>
          <cell r="I5075" t="str">
            <v>汤臣倍健股份有限公司</v>
          </cell>
        </row>
        <row r="5076">
          <cell r="D5076">
            <v>140820</v>
          </cell>
          <cell r="E5076" t="str">
            <v>羔羊胃提取物维B12胶囊</v>
          </cell>
          <cell r="F5076" t="str">
            <v/>
          </cell>
          <cell r="G5076" t="str">
            <v>60粒/瓶</v>
          </cell>
          <cell r="H5076" t="str">
            <v>瓶</v>
          </cell>
          <cell r="I5076" t="str">
            <v>新疆生化药业有限公司</v>
          </cell>
        </row>
        <row r="5077">
          <cell r="D5077">
            <v>140886</v>
          </cell>
          <cell r="E5077" t="str">
            <v>燕窝（燕条）</v>
          </cell>
          <cell r="F5077" t="str">
            <v/>
          </cell>
          <cell r="G5077" t="str">
            <v>10克/袋</v>
          </cell>
          <cell r="H5077" t="str">
            <v>袋</v>
          </cell>
          <cell r="I5077" t="str">
            <v>Yen Pao Lai(M) Sdn.Bhd.</v>
          </cell>
        </row>
        <row r="5078">
          <cell r="D5078">
            <v>141963</v>
          </cell>
          <cell r="E5078" t="str">
            <v>麦金利牌辅助降血糖胶囊</v>
          </cell>
          <cell r="F5078" t="str">
            <v/>
          </cell>
          <cell r="G5078" t="str">
            <v>0.45g/粒*30粒*2瓶</v>
          </cell>
          <cell r="H5078" t="str">
            <v>盒</v>
          </cell>
          <cell r="I5078" t="str">
            <v>深圳市麦金利实业有限公司</v>
          </cell>
        </row>
        <row r="5079">
          <cell r="D5079">
            <v>142097</v>
          </cell>
          <cell r="E5079" t="str">
            <v>钙维D软胶囊（原金奥力牌维钙软胶囊）</v>
          </cell>
          <cell r="F5079" t="str">
            <v/>
          </cell>
          <cell r="G5079" t="str">
            <v>1gx100粒</v>
          </cell>
          <cell r="H5079" t="str">
            <v>瓶</v>
          </cell>
          <cell r="I5079" t="str">
            <v>威海清华紫光科技开发有限公司</v>
          </cell>
        </row>
        <row r="5080">
          <cell r="D5080">
            <v>142117</v>
          </cell>
          <cell r="E5080" t="str">
            <v>β-胡萝卜素软胶囊</v>
          </cell>
          <cell r="F5080" t="str">
            <v/>
          </cell>
          <cell r="G5080" t="str">
            <v>0.5gx60粒</v>
          </cell>
          <cell r="H5080" t="str">
            <v>瓶</v>
          </cell>
          <cell r="I5080" t="str">
            <v>威海紫光科技园有限公司</v>
          </cell>
        </row>
        <row r="5081">
          <cell r="D5081">
            <v>142149</v>
          </cell>
          <cell r="E5081" t="str">
            <v>硫酸氨基葡萄糖胶囊（谷力）</v>
          </cell>
          <cell r="F5081" t="str">
            <v/>
          </cell>
          <cell r="G5081" t="str">
            <v>0.25g×36粒/瓶</v>
          </cell>
          <cell r="H5081" t="str">
            <v>瓶</v>
          </cell>
          <cell r="I5081" t="str">
            <v>信东生技股份有限公司</v>
          </cell>
        </row>
        <row r="5082">
          <cell r="D5082">
            <v>142494</v>
          </cell>
          <cell r="E5082" t="str">
            <v>急支糖浆</v>
          </cell>
          <cell r="F5082" t="str">
            <v/>
          </cell>
          <cell r="G5082" t="str">
            <v>200ml</v>
          </cell>
          <cell r="H5082" t="str">
            <v>瓶</v>
          </cell>
          <cell r="I5082" t="str">
            <v>太极集团浙江东方制药有限公司</v>
          </cell>
        </row>
        <row r="5083">
          <cell r="D5083">
            <v>143052</v>
          </cell>
          <cell r="E5083" t="str">
            <v>爱司盟益生菌胶囊</v>
          </cell>
          <cell r="F5083" t="str">
            <v/>
          </cell>
          <cell r="G5083" t="str">
            <v>600mg*90粒</v>
          </cell>
          <cell r="H5083" t="str">
            <v>瓶</v>
          </cell>
          <cell r="I5083" t="str">
            <v>珠海市横琴新区爱司盟贸易有限公司</v>
          </cell>
        </row>
        <row r="5084">
          <cell r="D5084">
            <v>143053</v>
          </cell>
          <cell r="E5084" t="str">
            <v>爱司盟叶酸片</v>
          </cell>
          <cell r="F5084" t="str">
            <v/>
          </cell>
          <cell r="G5084" t="str">
            <v>150mg*100片</v>
          </cell>
          <cell r="H5084" t="str">
            <v>瓶</v>
          </cell>
          <cell r="I5084" t="str">
            <v>珠海市横琴新区爱司盟贸易有限公司</v>
          </cell>
        </row>
        <row r="5085">
          <cell r="D5085">
            <v>143056</v>
          </cell>
          <cell r="E5085" t="str">
            <v>爱司盟酵素纤维片</v>
          </cell>
          <cell r="F5085" t="str">
            <v/>
          </cell>
          <cell r="G5085" t="str">
            <v>1350mg*60片</v>
          </cell>
          <cell r="H5085" t="str">
            <v>瓶</v>
          </cell>
          <cell r="I5085" t="str">
            <v>珠海市横琴新区爱司盟贸易有限公司</v>
          </cell>
        </row>
        <row r="5086">
          <cell r="D5086">
            <v>143074</v>
          </cell>
          <cell r="E5086" t="str">
            <v>爱司盟朝鲜蓟复合片</v>
          </cell>
          <cell r="F5086" t="str">
            <v/>
          </cell>
          <cell r="G5086" t="str">
            <v>1300mg*60片</v>
          </cell>
          <cell r="H5086" t="str">
            <v>瓶</v>
          </cell>
          <cell r="I5086" t="str">
            <v>珠海市横琴新区爱司盟贸易有限公司</v>
          </cell>
        </row>
        <row r="5087">
          <cell r="D5087">
            <v>143082</v>
          </cell>
          <cell r="E5087" t="str">
            <v>爱司盟素食营养蛋白粉</v>
          </cell>
          <cell r="F5087" t="str">
            <v/>
          </cell>
          <cell r="G5087" t="str">
            <v>500g</v>
          </cell>
          <cell r="H5087" t="str">
            <v>瓶</v>
          </cell>
          <cell r="I5087" t="str">
            <v>珠海市横琴新区爱司盟贸易有限公司</v>
          </cell>
        </row>
        <row r="5088">
          <cell r="D5088">
            <v>143083</v>
          </cell>
          <cell r="E5088" t="str">
            <v>爱司盟蔷薇果蓝莓咀嚼片</v>
          </cell>
          <cell r="F5088" t="str">
            <v/>
          </cell>
          <cell r="G5088" t="str">
            <v>1450mg*90片</v>
          </cell>
          <cell r="H5088" t="str">
            <v>瓶</v>
          </cell>
          <cell r="I5088" t="str">
            <v>珠海市横琴新区爱司盟贸易有限公司</v>
          </cell>
        </row>
        <row r="5089">
          <cell r="D5089">
            <v>143086</v>
          </cell>
          <cell r="E5089" t="str">
            <v>爱司盟男士复合片</v>
          </cell>
          <cell r="F5089" t="str">
            <v/>
          </cell>
          <cell r="G5089" t="str">
            <v>1600mg*60片</v>
          </cell>
          <cell r="H5089" t="str">
            <v>瓶</v>
          </cell>
          <cell r="I5089" t="str">
            <v>珠海市横琴新区爱司盟贸易有限公司</v>
          </cell>
        </row>
        <row r="5090">
          <cell r="D5090">
            <v>143090</v>
          </cell>
          <cell r="E5090" t="str">
            <v>爱司盟女士复合片</v>
          </cell>
          <cell r="F5090" t="str">
            <v/>
          </cell>
          <cell r="G5090" t="str">
            <v>1775mg*60片</v>
          </cell>
          <cell r="H5090" t="str">
            <v>瓶</v>
          </cell>
          <cell r="I5090" t="str">
            <v>珠海市横琴新区爱司盟贸易有限公司</v>
          </cell>
        </row>
        <row r="5091">
          <cell r="D5091">
            <v>143091</v>
          </cell>
          <cell r="E5091" t="str">
            <v>爱司盟鲨鱼软骨复合片</v>
          </cell>
          <cell r="F5091" t="str">
            <v/>
          </cell>
          <cell r="G5091" t="str">
            <v>1280mg*60片</v>
          </cell>
          <cell r="H5091" t="str">
            <v>瓶</v>
          </cell>
          <cell r="I5091" t="str">
            <v>珠海市横琴新区爱司盟贸易有限公司</v>
          </cell>
        </row>
        <row r="5092">
          <cell r="D5092">
            <v>143092</v>
          </cell>
          <cell r="E5092" t="str">
            <v>爱司盟葡萄复合胶囊</v>
          </cell>
          <cell r="F5092" t="str">
            <v/>
          </cell>
          <cell r="G5092" t="str">
            <v>650mg*60粒</v>
          </cell>
          <cell r="H5092" t="str">
            <v>瓶</v>
          </cell>
          <cell r="I5092" t="str">
            <v>珠海市横琴新区爱司盟贸易有限公司</v>
          </cell>
        </row>
        <row r="5093">
          <cell r="D5093">
            <v>143093</v>
          </cell>
          <cell r="E5093" t="str">
            <v>爱司盟纳豆复合片</v>
          </cell>
          <cell r="F5093" t="str">
            <v/>
          </cell>
          <cell r="G5093" t="str">
            <v>925mg*60片</v>
          </cell>
          <cell r="H5093" t="str">
            <v>瓶</v>
          </cell>
          <cell r="I5093" t="str">
            <v>珠海市横琴新区爱司盟贸易有限公司</v>
          </cell>
        </row>
        <row r="5094">
          <cell r="D5094">
            <v>143094</v>
          </cell>
          <cell r="E5094" t="str">
            <v>爱司盟番茄软胶囊</v>
          </cell>
          <cell r="F5094" t="str">
            <v/>
          </cell>
          <cell r="G5094" t="str">
            <v>420mg*60粒</v>
          </cell>
          <cell r="H5094" t="str">
            <v>瓶</v>
          </cell>
          <cell r="I5094" t="str">
            <v>珠海市横琴新区爱司盟贸易有限公司</v>
          </cell>
        </row>
        <row r="5095">
          <cell r="D5095">
            <v>143095</v>
          </cell>
          <cell r="E5095" t="str">
            <v>爱司盟牡蛎浓缩软胶囊</v>
          </cell>
          <cell r="F5095" t="str">
            <v/>
          </cell>
          <cell r="G5095" t="str">
            <v>1490mg*330粒</v>
          </cell>
          <cell r="H5095" t="str">
            <v>瓶</v>
          </cell>
          <cell r="I5095" t="str">
            <v>珠海市横琴新区爱司盟贸易有限公司</v>
          </cell>
        </row>
        <row r="5096">
          <cell r="D5096">
            <v>143097</v>
          </cell>
          <cell r="E5096" t="str">
            <v>爱司盟水解胶原弹力蛋白片</v>
          </cell>
          <cell r="F5096" t="str">
            <v/>
          </cell>
          <cell r="G5096" t="str">
            <v>1435mg*60片</v>
          </cell>
          <cell r="H5096" t="str">
            <v>瓶</v>
          </cell>
          <cell r="I5096" t="str">
            <v>珠海市横琴新区爱司盟贸易有限公司</v>
          </cell>
        </row>
        <row r="5097">
          <cell r="D5097">
            <v>143107</v>
          </cell>
          <cell r="E5097" t="str">
            <v>爱司盟DHA软胶囊</v>
          </cell>
          <cell r="F5097" t="str">
            <v/>
          </cell>
          <cell r="G5097" t="str">
            <v>655mg*100粒</v>
          </cell>
          <cell r="H5097" t="str">
            <v>瓶</v>
          </cell>
          <cell r="I5097" t="str">
            <v>珠海市横琴新区爱司盟贸易有限公司</v>
          </cell>
        </row>
        <row r="5098">
          <cell r="D5098">
            <v>143108</v>
          </cell>
          <cell r="E5098" t="str">
            <v>爱司盟山桑子叶黄素复合片</v>
          </cell>
          <cell r="F5098" t="str">
            <v/>
          </cell>
          <cell r="G5098" t="str">
            <v>1200mg*60片</v>
          </cell>
          <cell r="H5098" t="str">
            <v>瓶</v>
          </cell>
          <cell r="I5098" t="str">
            <v>珠海市横琴新区爱司盟贸易有限公司</v>
          </cell>
        </row>
        <row r="5099">
          <cell r="D5099">
            <v>143152</v>
          </cell>
          <cell r="E5099" t="str">
            <v>薇姿温泉矿物水活精华露</v>
          </cell>
          <cell r="F5099" t="str">
            <v/>
          </cell>
          <cell r="G5099" t="str">
            <v>30ml</v>
          </cell>
          <cell r="H5099" t="str">
            <v>支</v>
          </cell>
          <cell r="I5099" t="str">
            <v/>
          </cell>
        </row>
        <row r="5100">
          <cell r="D5100">
            <v>143225</v>
          </cell>
          <cell r="E5100" t="str">
            <v>创盈金斯利安多维片</v>
          </cell>
          <cell r="F5100" t="str">
            <v/>
          </cell>
          <cell r="G5100" t="str">
            <v>1.17gx50片</v>
          </cell>
          <cell r="H5100" t="str">
            <v>盒</v>
          </cell>
          <cell r="I5100" t="str">
            <v>北京斯利安药业有限公司(原:北京北大药业有限公司)</v>
          </cell>
        </row>
        <row r="5101">
          <cell r="D5101">
            <v>143234</v>
          </cell>
          <cell r="E5101" t="str">
            <v>防霾口罩专用滤片（超细颗粒滤片）</v>
          </cell>
          <cell r="F5101" t="str">
            <v/>
          </cell>
          <cell r="G5101" t="str">
            <v>M/S</v>
          </cell>
          <cell r="H5101" t="str">
            <v>盒</v>
          </cell>
          <cell r="I5101" t="str">
            <v>广州阳普医疗科技股份有限公司</v>
          </cell>
        </row>
        <row r="5102">
          <cell r="D5102">
            <v>143235</v>
          </cell>
          <cell r="E5102" t="str">
            <v>防霾口罩专用滤片（超细颗粒滤片）</v>
          </cell>
          <cell r="F5102" t="str">
            <v/>
          </cell>
          <cell r="G5102" t="str">
            <v>L</v>
          </cell>
          <cell r="H5102" t="str">
            <v>盒</v>
          </cell>
          <cell r="I5102" t="str">
            <v>广州阳普医疗科技股份有限公司</v>
          </cell>
        </row>
        <row r="5103">
          <cell r="D5103">
            <v>143460</v>
          </cell>
          <cell r="E5103" t="str">
            <v>杜蕾斯天然胶乳橡胶避孕套</v>
          </cell>
          <cell r="F5103" t="str">
            <v/>
          </cell>
          <cell r="G5103" t="str">
            <v>6只(AiR至薄幻隐装)</v>
          </cell>
          <cell r="H5103" t="str">
            <v>盒</v>
          </cell>
          <cell r="I5103" t="str">
            <v>青岛伦敦杜蕾斯有限公司</v>
          </cell>
        </row>
        <row r="5104">
          <cell r="D5104">
            <v>144137</v>
          </cell>
          <cell r="E5104" t="str">
            <v>冈本OK避孕套天然胶乳橡胶避孕套</v>
          </cell>
          <cell r="F5104" t="str">
            <v/>
          </cell>
          <cell r="G5104" t="str">
            <v>10只(极润)</v>
          </cell>
          <cell r="H5104" t="str">
            <v>盒</v>
          </cell>
          <cell r="I5104" t="str">
            <v>日本冈本</v>
          </cell>
        </row>
        <row r="5105">
          <cell r="D5105">
            <v>144138</v>
          </cell>
          <cell r="E5105" t="str">
            <v>冈本OK安全套天然胶乳橡胶避孕套</v>
          </cell>
          <cell r="F5105" t="str">
            <v/>
          </cell>
          <cell r="G5105" t="str">
            <v>3只(透薄)</v>
          </cell>
          <cell r="H5105" t="str">
            <v>盒</v>
          </cell>
          <cell r="I5105" t="str">
            <v>日本冈本</v>
          </cell>
        </row>
        <row r="5106">
          <cell r="D5106">
            <v>144139</v>
          </cell>
          <cell r="E5106" t="str">
            <v>冈本OK安全套天然胶乳橡胶避孕套</v>
          </cell>
          <cell r="F5106" t="str">
            <v/>
          </cell>
          <cell r="G5106" t="str">
            <v>3只(紧魅)</v>
          </cell>
          <cell r="H5106" t="str">
            <v>盒</v>
          </cell>
          <cell r="I5106" t="str">
            <v>日本冈本</v>
          </cell>
        </row>
        <row r="5107">
          <cell r="D5107">
            <v>144142</v>
          </cell>
          <cell r="E5107" t="str">
            <v>冈本OK安全套天然胶乳橡胶避孕套</v>
          </cell>
          <cell r="F5107" t="str">
            <v/>
          </cell>
          <cell r="G5107" t="str">
            <v>6片(0.03贴身超薄)</v>
          </cell>
          <cell r="H5107" t="str">
            <v>盒</v>
          </cell>
          <cell r="I5107" t="str">
            <v>日本冈本</v>
          </cell>
        </row>
        <row r="5108">
          <cell r="D5108">
            <v>144353</v>
          </cell>
          <cell r="E5108" t="str">
            <v>小儿七星茶颗粒</v>
          </cell>
          <cell r="F5108" t="str">
            <v/>
          </cell>
          <cell r="G5108" t="str">
            <v>7gx15袋</v>
          </cell>
          <cell r="H5108" t="str">
            <v>盒</v>
          </cell>
          <cell r="I5108" t="str">
            <v>云南白药集团股份有限公司</v>
          </cell>
        </row>
        <row r="5109">
          <cell r="D5109">
            <v>144659</v>
          </cell>
          <cell r="E5109" t="str">
            <v>鸿茅药酒</v>
          </cell>
          <cell r="F5109" t="str">
            <v/>
          </cell>
          <cell r="G5109" t="str">
            <v>500ml/瓶*4瓶/盒</v>
          </cell>
          <cell r="H5109" t="str">
            <v>盒</v>
          </cell>
          <cell r="I5109" t="str">
            <v>内蒙古鸿茅药业有限责任公司</v>
          </cell>
        </row>
        <row r="5110">
          <cell r="D5110">
            <v>145256</v>
          </cell>
          <cell r="E5110" t="str">
            <v>华佗再造丸</v>
          </cell>
          <cell r="F5110" t="str">
            <v/>
          </cell>
          <cell r="G5110" t="str">
            <v>8g*16袋</v>
          </cell>
          <cell r="H5110" t="str">
            <v>盒</v>
          </cell>
          <cell r="I5110" t="str">
            <v>广州奇星药业有限公司</v>
          </cell>
        </row>
        <row r="5111">
          <cell r="D5111">
            <v>145340</v>
          </cell>
          <cell r="E5111" t="str">
            <v>善存维妥立氨糖软骨素加钙片</v>
          </cell>
          <cell r="F5111" t="str">
            <v/>
          </cell>
          <cell r="G5111" t="str">
            <v>60g(1gx60片)</v>
          </cell>
          <cell r="H5111" t="str">
            <v>瓶</v>
          </cell>
          <cell r="I5111" t="str">
            <v>仙乐健康科技股份有限公司</v>
          </cell>
        </row>
        <row r="5112">
          <cell r="D5112">
            <v>145385</v>
          </cell>
          <cell r="E5112" t="str">
            <v>钙尔奇牌维生素D钙软胶囊</v>
          </cell>
          <cell r="F5112" t="str">
            <v/>
          </cell>
          <cell r="G5112" t="str">
            <v>1.0gx110粒</v>
          </cell>
          <cell r="H5112" t="str">
            <v>瓶</v>
          </cell>
          <cell r="I5112" t="str">
            <v>广东千林健康产业有限公司</v>
          </cell>
        </row>
        <row r="5113">
          <cell r="D5113">
            <v>145396</v>
          </cell>
          <cell r="E5113" t="str">
            <v>藿胆滴丸</v>
          </cell>
          <cell r="F5113" t="str">
            <v/>
          </cell>
          <cell r="G5113" t="str">
            <v>50mgx30s</v>
          </cell>
          <cell r="H5113" t="str">
            <v>瓶</v>
          </cell>
          <cell r="I5113" t="str">
            <v>雷允上药业集团有限公司</v>
          </cell>
        </row>
        <row r="5114">
          <cell r="D5114">
            <v>146043</v>
          </cell>
          <cell r="E5114" t="str">
            <v>血塞通分散片</v>
          </cell>
          <cell r="F5114" t="str">
            <v/>
          </cell>
          <cell r="G5114" t="str">
            <v>12片*3板/盒</v>
          </cell>
          <cell r="H5114" t="str">
            <v>盒</v>
          </cell>
          <cell r="I5114" t="str">
            <v>云南白药集团股份有限公司</v>
          </cell>
        </row>
        <row r="5115">
          <cell r="D5115">
            <v>146104</v>
          </cell>
          <cell r="E5115" t="str">
            <v>伤风停胶囊</v>
          </cell>
          <cell r="F5115" t="str">
            <v/>
          </cell>
          <cell r="G5115" t="str">
            <v>0.35gx10粒x3板</v>
          </cell>
          <cell r="H5115" t="str">
            <v>盒</v>
          </cell>
          <cell r="I5115" t="str">
            <v>云南白药集团股份有限公司</v>
          </cell>
        </row>
        <row r="5116">
          <cell r="D5116">
            <v>146665</v>
          </cell>
          <cell r="E5116" t="str">
            <v>高丽参元饮品</v>
          </cell>
          <cell r="F5116" t="str">
            <v/>
          </cell>
          <cell r="G5116" t="str">
            <v>100ml/瓶</v>
          </cell>
          <cell r="H5116" t="str">
            <v>瓶</v>
          </cell>
          <cell r="I5116" t="str">
            <v>韩国人参公社</v>
          </cell>
        </row>
        <row r="5117">
          <cell r="D5117">
            <v>146842</v>
          </cell>
          <cell r="E5117" t="str">
            <v>木丹颗粒</v>
          </cell>
          <cell r="F5117" t="str">
            <v/>
          </cell>
          <cell r="G5117" t="str">
            <v>7gx6袋</v>
          </cell>
          <cell r="H5117" t="str">
            <v>盒</v>
          </cell>
          <cell r="I5117" t="str">
            <v>辽宁奥达制药有限公司(原:营口奥达制药有限公司)</v>
          </cell>
        </row>
        <row r="5118">
          <cell r="D5118">
            <v>146844</v>
          </cell>
          <cell r="E5118" t="str">
            <v>狗头枣</v>
          </cell>
          <cell r="F5118" t="str">
            <v/>
          </cell>
          <cell r="G5118" t="str">
            <v>散装称重</v>
          </cell>
          <cell r="H5118" t="str">
            <v>10g</v>
          </cell>
          <cell r="I5118" t="str">
            <v>清涧县一帆栆业专业合作社</v>
          </cell>
        </row>
        <row r="5119">
          <cell r="D5119">
            <v>146845</v>
          </cell>
          <cell r="E5119" t="str">
            <v>楼兰灰枣</v>
          </cell>
          <cell r="F5119" t="str">
            <v/>
          </cell>
          <cell r="G5119" t="str">
            <v>散装称重</v>
          </cell>
          <cell r="H5119" t="str">
            <v>10g</v>
          </cell>
          <cell r="I5119" t="str">
            <v>清涧县一帆栆业专业合作社</v>
          </cell>
        </row>
        <row r="5120">
          <cell r="D5120">
            <v>146846</v>
          </cell>
          <cell r="E5120" t="str">
            <v>楼兰骏枣</v>
          </cell>
          <cell r="F5120" t="str">
            <v/>
          </cell>
          <cell r="G5120" t="str">
            <v>散装称重</v>
          </cell>
          <cell r="H5120" t="str">
            <v>10g</v>
          </cell>
          <cell r="I5120" t="str">
            <v>清涧县一帆栆业专业合作社</v>
          </cell>
        </row>
        <row r="5121">
          <cell r="D5121">
            <v>146885</v>
          </cell>
          <cell r="E5121" t="str">
            <v>壬苯醇醚凝胶</v>
          </cell>
          <cell r="F5121" t="str">
            <v>乐乐迷</v>
          </cell>
          <cell r="G5121" t="str">
            <v>4%2支</v>
          </cell>
          <cell r="H5121" t="str">
            <v>盒</v>
          </cell>
          <cell r="I5121" t="str">
            <v>中国药科大学制药有限公司</v>
          </cell>
        </row>
        <row r="5122">
          <cell r="D5122">
            <v>146907</v>
          </cell>
          <cell r="E5122" t="str">
            <v>韩金靓清水黑发啫喱（黑色）</v>
          </cell>
          <cell r="F5122" t="str">
            <v/>
          </cell>
          <cell r="G5122" t="str">
            <v>400ml（50mlx4x2）</v>
          </cell>
          <cell r="H5122" t="str">
            <v>盒</v>
          </cell>
          <cell r="I5122" t="str">
            <v>广州御采堂化妆品有限公司</v>
          </cell>
        </row>
        <row r="5123">
          <cell r="D5123">
            <v>146990</v>
          </cell>
          <cell r="E5123" t="str">
            <v>卡泊三醇倍他米松软膏</v>
          </cell>
          <cell r="F5123" t="str">
            <v/>
          </cell>
          <cell r="G5123" t="str">
            <v>1g:卡泊三醇50μg;倍他米松0.5mg</v>
          </cell>
          <cell r="H5123" t="str">
            <v>支</v>
          </cell>
          <cell r="I5123" t="str">
            <v>爱尔兰利奥制药有限公司</v>
          </cell>
        </row>
        <row r="5124">
          <cell r="D5124">
            <v>146997</v>
          </cell>
          <cell r="E5124" t="str">
            <v>韩金靓清水黑发啫喱（黑色）</v>
          </cell>
          <cell r="F5124" t="str">
            <v/>
          </cell>
          <cell r="G5124" t="str">
            <v>100ml（50mlx2）</v>
          </cell>
          <cell r="H5124" t="str">
            <v>盒</v>
          </cell>
          <cell r="I5124" t="str">
            <v>广州御采堂化妆品有限公司</v>
          </cell>
        </row>
        <row r="5125">
          <cell r="D5125">
            <v>147100</v>
          </cell>
          <cell r="E5125" t="str">
            <v>嵩珍牌天然β-胡萝卜素软胶囊</v>
          </cell>
          <cell r="F5125" t="str">
            <v/>
          </cell>
          <cell r="G5125" t="str">
            <v>500mg/粒*60粒</v>
          </cell>
          <cell r="H5125" t="str">
            <v>瓶</v>
          </cell>
          <cell r="I5125" t="str">
            <v>江苏天美健大自然生物工程有限公司 </v>
          </cell>
        </row>
        <row r="5126">
          <cell r="D5126">
            <v>147101</v>
          </cell>
          <cell r="E5126" t="str">
            <v>天美健牌鱼油软胶囊</v>
          </cell>
          <cell r="F5126" t="str">
            <v/>
          </cell>
          <cell r="G5126" t="str">
            <v>0.45g*100粒</v>
          </cell>
          <cell r="H5126" t="str">
            <v>瓶</v>
          </cell>
          <cell r="I5126" t="str">
            <v>江苏天美健大自然生物工程有限公司 </v>
          </cell>
        </row>
        <row r="5127">
          <cell r="D5127">
            <v>147104</v>
          </cell>
          <cell r="E5127" t="str">
            <v>天美健牌维生素C咀嚼片</v>
          </cell>
          <cell r="F5127" t="str">
            <v/>
          </cell>
          <cell r="G5127" t="str">
            <v>1g/片*100片</v>
          </cell>
          <cell r="H5127" t="str">
            <v>瓶</v>
          </cell>
          <cell r="I5127" t="str">
            <v>江苏天美健大自然生物工程有限公司 </v>
          </cell>
        </row>
        <row r="5128">
          <cell r="D5128">
            <v>147106</v>
          </cell>
          <cell r="E5128" t="str">
            <v>天美健牌多种维生素矿物质片（成人型）</v>
          </cell>
          <cell r="F5128" t="str">
            <v/>
          </cell>
          <cell r="G5128" t="str">
            <v>500mg/片*100片</v>
          </cell>
          <cell r="H5128" t="str">
            <v>瓶</v>
          </cell>
          <cell r="I5128" t="str">
            <v>江苏天美健大自然生物工程有限公司 </v>
          </cell>
        </row>
        <row r="5129">
          <cell r="D5129">
            <v>147109</v>
          </cell>
          <cell r="E5129" t="str">
            <v>天美健牌天然维生素E软胶囊</v>
          </cell>
          <cell r="F5129" t="str">
            <v/>
          </cell>
          <cell r="G5129" t="str">
            <v>400mg粒*80粒</v>
          </cell>
          <cell r="H5129" t="str">
            <v>瓶</v>
          </cell>
          <cell r="I5129" t="str">
            <v>江苏天美健大自然生物工程有限公司 </v>
          </cell>
        </row>
        <row r="5130">
          <cell r="D5130">
            <v>147110</v>
          </cell>
          <cell r="E5130" t="str">
            <v>天美健牌B族维生素片</v>
          </cell>
          <cell r="F5130" t="str">
            <v/>
          </cell>
          <cell r="G5130" t="str">
            <v>0.5g/片*100片</v>
          </cell>
          <cell r="H5130" t="str">
            <v>瓶</v>
          </cell>
          <cell r="I5130" t="str">
            <v>江苏天美健大自然生物工程有限公司 </v>
          </cell>
        </row>
        <row r="5131">
          <cell r="D5131">
            <v>147111</v>
          </cell>
          <cell r="E5131" t="str">
            <v>天美健牌多种维生素咀嚼片（儿童型）</v>
          </cell>
          <cell r="F5131" t="str">
            <v/>
          </cell>
          <cell r="G5131" t="str">
            <v>1000mg/片*100片</v>
          </cell>
          <cell r="H5131" t="str">
            <v>瓶</v>
          </cell>
          <cell r="I5131" t="str">
            <v>江苏天美健大自然生物工程有限公司 </v>
          </cell>
        </row>
        <row r="5132">
          <cell r="D5132">
            <v>147113</v>
          </cell>
          <cell r="E5132" t="str">
            <v>天美健牌蜂胶软胶囊</v>
          </cell>
          <cell r="F5132" t="str">
            <v/>
          </cell>
          <cell r="G5132" t="str">
            <v>0.5g/粒*100粒</v>
          </cell>
          <cell r="H5132" t="str">
            <v>瓶</v>
          </cell>
          <cell r="I5132" t="str">
            <v>江苏天美健大自然生物工程有限公司 </v>
          </cell>
        </row>
        <row r="5133">
          <cell r="D5133">
            <v>147115</v>
          </cell>
          <cell r="E5133" t="str">
            <v>天美健牌纳豆红曲大豆磷脂胶囊</v>
          </cell>
          <cell r="F5133" t="str">
            <v/>
          </cell>
          <cell r="G5133" t="str">
            <v>0.45g*100粒</v>
          </cell>
          <cell r="H5133" t="str">
            <v>瓶</v>
          </cell>
          <cell r="I5133" t="str">
            <v>江苏天美健大自然生物工程有限公司 </v>
          </cell>
        </row>
        <row r="5134">
          <cell r="D5134">
            <v>147117</v>
          </cell>
          <cell r="E5134" t="str">
            <v>天美健牌大豆肽蛋白粉</v>
          </cell>
          <cell r="F5134" t="str">
            <v/>
          </cell>
          <cell r="G5134" t="str">
            <v>400g/罐</v>
          </cell>
          <cell r="H5134" t="str">
            <v>罐</v>
          </cell>
          <cell r="I5134" t="str">
            <v>江苏天美健大自然生物工程有限公司 </v>
          </cell>
        </row>
        <row r="5135">
          <cell r="D5135">
            <v>147151</v>
          </cell>
          <cell r="E5135" t="str">
            <v>西瓜霜喉口宝含片</v>
          </cell>
          <cell r="F5135" t="str">
            <v/>
          </cell>
          <cell r="G5135" t="str">
            <v>16片*1.8克(纸盒原味）</v>
          </cell>
          <cell r="H5135" t="str">
            <v>盒</v>
          </cell>
          <cell r="I5135" t="str">
            <v>桂林三金大健康产业有限公司</v>
          </cell>
        </row>
        <row r="5136">
          <cell r="D5136">
            <v>147153</v>
          </cell>
          <cell r="E5136" t="str">
            <v>西瓜霜喉口宝含片</v>
          </cell>
          <cell r="F5136" t="str">
            <v/>
          </cell>
          <cell r="G5136" t="str">
            <v>16片*1.8克（纸盒薄荷味）</v>
          </cell>
          <cell r="H5136" t="str">
            <v>盒</v>
          </cell>
          <cell r="I5136" t="str">
            <v>桂林三金大健康产业有限公司</v>
          </cell>
        </row>
        <row r="5137">
          <cell r="D5137">
            <v>147154</v>
          </cell>
          <cell r="E5137" t="str">
            <v>颗粒分药器</v>
          </cell>
          <cell r="F5137" t="str">
            <v/>
          </cell>
          <cell r="G5137" t="str">
            <v>FT101</v>
          </cell>
          <cell r="H5137" t="str">
            <v>盒</v>
          </cell>
          <cell r="I5137" t="str">
            <v>四川振华医药包装有限公司</v>
          </cell>
        </row>
        <row r="5138">
          <cell r="D5138">
            <v>147155</v>
          </cell>
          <cell r="E5138" t="str">
            <v>颗粒分药器</v>
          </cell>
          <cell r="F5138" t="str">
            <v/>
          </cell>
          <cell r="G5138" t="str">
            <v>FH1001L</v>
          </cell>
          <cell r="H5138" t="str">
            <v>盒</v>
          </cell>
          <cell r="I5138" t="str">
            <v>四川新升塑胶实业有限公司</v>
          </cell>
        </row>
        <row r="5139">
          <cell r="D5139">
            <v>147156</v>
          </cell>
          <cell r="E5139" t="str">
            <v>颗粒分药器</v>
          </cell>
          <cell r="F5139" t="str">
            <v/>
          </cell>
          <cell r="G5139" t="str">
            <v>FH1001S</v>
          </cell>
          <cell r="H5139" t="str">
            <v>盒</v>
          </cell>
          <cell r="I5139" t="str">
            <v>四川新升塑胶实业有限公司</v>
          </cell>
        </row>
        <row r="5140">
          <cell r="D5140">
            <v>147308</v>
          </cell>
          <cell r="E5140" t="str">
            <v>西瓜霜喉口宝含片</v>
          </cell>
          <cell r="F5140" t="str">
            <v/>
          </cell>
          <cell r="G5140" t="str">
            <v>16片*1.8克（纸盒话梅味）</v>
          </cell>
          <cell r="H5140" t="str">
            <v>盒</v>
          </cell>
          <cell r="I5140" t="str">
            <v>桂林三金大健康产业有限公司</v>
          </cell>
        </row>
        <row r="5141">
          <cell r="D5141">
            <v>147318</v>
          </cell>
          <cell r="E5141" t="str">
            <v>纳豆红曲胶囊（金奥力牌）</v>
          </cell>
          <cell r="F5141" t="str">
            <v/>
          </cell>
          <cell r="G5141" t="str">
            <v>0.4g/粒*100粒</v>
          </cell>
          <cell r="H5141" t="str">
            <v>瓶</v>
          </cell>
          <cell r="I5141" t="str">
            <v>威海南波湾生物技术有限公司</v>
          </cell>
        </row>
        <row r="5142">
          <cell r="D5142">
            <v>147319</v>
          </cell>
          <cell r="E5142" t="str">
            <v>钙铁锌咀嚼片</v>
          </cell>
          <cell r="F5142" t="str">
            <v/>
          </cell>
          <cell r="G5142" t="str">
            <v>60g(1gx60片)</v>
          </cell>
          <cell r="H5142" t="str">
            <v>瓶</v>
          </cell>
          <cell r="I5142" t="str">
            <v>威海紫光科技园有限公司</v>
          </cell>
        </row>
        <row r="5143">
          <cell r="D5143">
            <v>147339</v>
          </cell>
          <cell r="E5143" t="str">
            <v>金奥力牌铁叶酸片</v>
          </cell>
          <cell r="F5143" t="str">
            <v/>
          </cell>
          <cell r="G5143" t="str">
            <v>30g(500mgx60片)</v>
          </cell>
          <cell r="H5143" t="str">
            <v>瓶</v>
          </cell>
          <cell r="I5143" t="str">
            <v>威海南波湾生物技术有限公司</v>
          </cell>
        </row>
        <row r="5144">
          <cell r="D5144">
            <v>147341</v>
          </cell>
          <cell r="E5144" t="str">
            <v>健儿清解液</v>
          </cell>
          <cell r="F5144" t="str">
            <v/>
          </cell>
          <cell r="G5144" t="str">
            <v>10mlx10支</v>
          </cell>
          <cell r="H5144" t="str">
            <v>盒</v>
          </cell>
          <cell r="I5144" t="str">
            <v>江西海尔思药业股份有限公司(江西海尔思药业有限公司)</v>
          </cell>
        </row>
        <row r="5145">
          <cell r="D5145">
            <v>147406</v>
          </cell>
          <cell r="E5145" t="str">
            <v>氨基葡萄糖碳酸钙胶囊</v>
          </cell>
          <cell r="F5145" t="str">
            <v/>
          </cell>
          <cell r="G5145" t="str">
            <v>0.4gx100粒</v>
          </cell>
          <cell r="H5145" t="str">
            <v>盒</v>
          </cell>
          <cell r="I5145" t="str">
            <v>威海南波湾生物技术有限公司</v>
          </cell>
        </row>
        <row r="5146">
          <cell r="D5146">
            <v>147407</v>
          </cell>
          <cell r="E5146" t="str">
            <v>金福力牌越橘叶黄素B-胡萝卜素胶囊</v>
          </cell>
          <cell r="F5146" t="str">
            <v/>
          </cell>
          <cell r="G5146" t="str">
            <v>21g（0.35gx60粒）</v>
          </cell>
          <cell r="H5146" t="str">
            <v>瓶</v>
          </cell>
          <cell r="I5146" t="str">
            <v>威海南波湾生物技术有限公司</v>
          </cell>
        </row>
        <row r="5147">
          <cell r="D5147">
            <v>147418</v>
          </cell>
          <cell r="E5147" t="str">
            <v>大豆磷脂胶囊（金奥力牌）</v>
          </cell>
          <cell r="F5147" t="str">
            <v/>
          </cell>
          <cell r="G5147" t="str">
            <v>1000mg/粒*200粒</v>
          </cell>
          <cell r="H5147" t="str">
            <v>瓶</v>
          </cell>
          <cell r="I5147" t="str">
            <v>威海清华紫光科技开发有限公司</v>
          </cell>
        </row>
        <row r="5148">
          <cell r="D5148">
            <v>147474</v>
          </cell>
          <cell r="E5148" t="str">
            <v>三七药酒</v>
          </cell>
          <cell r="F5148" t="str">
            <v/>
          </cell>
          <cell r="G5148" t="str">
            <v>500ml</v>
          </cell>
          <cell r="H5148" t="str">
            <v>瓶</v>
          </cell>
          <cell r="I5148" t="str">
            <v>云南康恩贝希陶药业有限公司</v>
          </cell>
        </row>
        <row r="5149">
          <cell r="D5149">
            <v>147652</v>
          </cell>
          <cell r="E5149" t="str">
            <v>藏地阳光青海黑枸杞</v>
          </cell>
          <cell r="F5149" t="str">
            <v/>
          </cell>
          <cell r="G5149" t="str">
            <v>32g(4g*8袋)礼盒装</v>
          </cell>
          <cell r="H5149" t="str">
            <v>盒</v>
          </cell>
          <cell r="I5149" t="str">
            <v>青海藏地生物科技有限公司</v>
          </cell>
        </row>
        <row r="5150">
          <cell r="D5150">
            <v>147653</v>
          </cell>
          <cell r="E5150" t="str">
            <v>藏地阳光青海红枸杞</v>
          </cell>
          <cell r="F5150" t="str">
            <v/>
          </cell>
          <cell r="G5150" t="str">
            <v>120g(15g*8袋)礼盒装</v>
          </cell>
          <cell r="H5150" t="str">
            <v>盒</v>
          </cell>
          <cell r="I5150" t="str">
            <v>青海藏地生物科技有限公司</v>
          </cell>
        </row>
        <row r="5151">
          <cell r="D5151">
            <v>147855</v>
          </cell>
          <cell r="E5151" t="str">
            <v>猴菇饮（口服液）</v>
          </cell>
          <cell r="F5151" t="str">
            <v/>
          </cell>
          <cell r="G5151" t="str">
            <v>10mlx12支</v>
          </cell>
          <cell r="H5151" t="str">
            <v>盒</v>
          </cell>
          <cell r="I5151" t="str">
            <v>浙江康恩贝中药有限公司</v>
          </cell>
        </row>
        <row r="5152">
          <cell r="D5152">
            <v>148051</v>
          </cell>
          <cell r="E5152" t="str">
            <v>雅培全安素全营养配方粉（红枣味）</v>
          </cell>
          <cell r="F5152" t="str">
            <v/>
          </cell>
          <cell r="G5152" t="str">
            <v>900g</v>
          </cell>
          <cell r="H5152" t="str">
            <v>罐</v>
          </cell>
          <cell r="I5152" t="str">
            <v>雅培贸易(上海)有限公司</v>
          </cell>
        </row>
        <row r="5153">
          <cell r="D5153">
            <v>148052</v>
          </cell>
          <cell r="E5153" t="str">
            <v>雅培全安素全营养配方粉</v>
          </cell>
          <cell r="F5153" t="str">
            <v/>
          </cell>
          <cell r="G5153" t="str">
            <v>400g</v>
          </cell>
          <cell r="H5153" t="str">
            <v>罐</v>
          </cell>
          <cell r="I5153" t="str">
            <v>雅培贸易(上海)有限公司</v>
          </cell>
        </row>
        <row r="5154">
          <cell r="D5154">
            <v>148081</v>
          </cell>
          <cell r="E5154" t="str">
            <v>康百力鳕鱼肝油胶囊</v>
          </cell>
          <cell r="F5154" t="str">
            <v/>
          </cell>
          <cell r="G5154" t="str">
            <v>300mg×100粒/瓶</v>
          </cell>
          <cell r="H5154" t="str">
            <v>瓶</v>
          </cell>
          <cell r="I5154" t="str">
            <v>美国乐可斯药业有限公司</v>
          </cell>
        </row>
        <row r="5155">
          <cell r="D5155">
            <v>148082</v>
          </cell>
          <cell r="E5155" t="str">
            <v>康百力钙+D口嚼片</v>
          </cell>
          <cell r="F5155" t="str">
            <v/>
          </cell>
          <cell r="G5155" t="str">
            <v>1500mg×100片/瓶</v>
          </cell>
          <cell r="H5155" t="str">
            <v>瓶</v>
          </cell>
          <cell r="I5155" t="str">
            <v>美国乐可斯药业有限公司</v>
          </cell>
        </row>
        <row r="5156">
          <cell r="D5156">
            <v>148084</v>
          </cell>
          <cell r="E5156" t="str">
            <v>康百力银杏胶囊</v>
          </cell>
          <cell r="F5156" t="str">
            <v/>
          </cell>
          <cell r="G5156" t="str">
            <v>720mg×60粒/瓶</v>
          </cell>
          <cell r="H5156" t="str">
            <v>瓶</v>
          </cell>
          <cell r="I5156" t="str">
            <v>美国乐可斯药业有限公司</v>
          </cell>
        </row>
        <row r="5157">
          <cell r="D5157">
            <v>148085</v>
          </cell>
          <cell r="E5157" t="str">
            <v>康百力深海鱼油胶囊</v>
          </cell>
          <cell r="F5157" t="str">
            <v/>
          </cell>
          <cell r="G5157" t="str">
            <v>1500mg×100粒/瓶</v>
          </cell>
          <cell r="H5157" t="str">
            <v>瓶</v>
          </cell>
          <cell r="I5157" t="str">
            <v>美国TABCO企业集团依生学制药公司</v>
          </cell>
        </row>
        <row r="5158">
          <cell r="D5158">
            <v>148087</v>
          </cell>
          <cell r="E5158" t="str">
            <v>康百力磷脂胶囊</v>
          </cell>
          <cell r="F5158" t="str">
            <v/>
          </cell>
          <cell r="G5158" t="str">
            <v>1200mg×100粒/瓶</v>
          </cell>
          <cell r="H5158" t="str">
            <v>瓶</v>
          </cell>
          <cell r="I5158" t="str">
            <v>美国乐可斯药业有限公司</v>
          </cell>
        </row>
        <row r="5159">
          <cell r="D5159">
            <v>148088</v>
          </cell>
          <cell r="E5159" t="str">
            <v>康百力松果体素片</v>
          </cell>
          <cell r="F5159" t="str">
            <v/>
          </cell>
          <cell r="G5159" t="str">
            <v>501mg×60片/瓶</v>
          </cell>
          <cell r="H5159" t="str">
            <v>瓶</v>
          </cell>
          <cell r="I5159" t="str">
            <v>美国TABCO企业集团依生学制药公司</v>
          </cell>
        </row>
        <row r="5160">
          <cell r="D5160">
            <v>148095</v>
          </cell>
          <cell r="E5160" t="str">
            <v>美力生牌液体钙软胶囊</v>
          </cell>
          <cell r="F5160" t="str">
            <v/>
          </cell>
          <cell r="G5160" t="str">
            <v>1580mg×100粒/瓶</v>
          </cell>
          <cell r="H5160" t="str">
            <v>瓶</v>
          </cell>
          <cell r="I5160" t="str">
            <v>美力生制药集团有限公司</v>
          </cell>
        </row>
        <row r="5161">
          <cell r="D5161">
            <v>148098</v>
          </cell>
          <cell r="E5161" t="str">
            <v>康百力鲨鱼软骨胶囊</v>
          </cell>
          <cell r="F5161" t="str">
            <v/>
          </cell>
          <cell r="G5161" t="str">
            <v>750mg×100粒/瓶</v>
          </cell>
          <cell r="H5161" t="str">
            <v>瓶</v>
          </cell>
          <cell r="I5161" t="str">
            <v>美国TABCO企业集团依生学制药公司</v>
          </cell>
        </row>
        <row r="5162">
          <cell r="D5162">
            <v>148395</v>
          </cell>
          <cell r="E5162" t="str">
            <v>桂龙药膏</v>
          </cell>
          <cell r="F5162" t="str">
            <v/>
          </cell>
          <cell r="G5162" t="str">
            <v>202g</v>
          </cell>
          <cell r="H5162" t="str">
            <v>瓶</v>
          </cell>
          <cell r="I5162" t="str">
            <v>广西邦琪药业有限公司</v>
          </cell>
        </row>
        <row r="5163">
          <cell r="D5163">
            <v>148398</v>
          </cell>
          <cell r="E5163" t="str">
            <v>消积丸</v>
          </cell>
          <cell r="F5163" t="str">
            <v/>
          </cell>
          <cell r="G5163" t="str">
            <v>6gx8袋*6小盒</v>
          </cell>
          <cell r="H5163" t="str">
            <v>盒</v>
          </cell>
          <cell r="I5163" t="str">
            <v>陕西紫光辰济药业有限公司(宝商集团陕西辰济药业有限公司)</v>
          </cell>
        </row>
        <row r="5164">
          <cell r="D5164">
            <v>148409</v>
          </cell>
          <cell r="E5164" t="str">
            <v>生理盐水清洁棉</v>
          </cell>
          <cell r="F5164" t="str">
            <v/>
          </cell>
          <cell r="G5164" t="str">
            <v>15cmx8cmx6</v>
          </cell>
          <cell r="H5164" t="str">
            <v>袋</v>
          </cell>
          <cell r="I5164" t="str">
            <v>稳健医疗（嘉鱼）有限公司</v>
          </cell>
        </row>
        <row r="5165">
          <cell r="D5165">
            <v>148730</v>
          </cell>
          <cell r="E5165" t="str">
            <v>防霾口罩</v>
          </cell>
          <cell r="F5165" t="str">
            <v/>
          </cell>
          <cell r="G5165" t="str">
            <v>5只（儿童装）</v>
          </cell>
          <cell r="H5165" t="str">
            <v>盒</v>
          </cell>
          <cell r="I5165" t="str">
            <v>青岛海诺生物工程有限公司</v>
          </cell>
        </row>
        <row r="5166">
          <cell r="D5166">
            <v>148731</v>
          </cell>
          <cell r="E5166" t="str">
            <v>防霾口罩</v>
          </cell>
          <cell r="F5166" t="str">
            <v/>
          </cell>
          <cell r="G5166" t="str">
            <v>5只（成人装）</v>
          </cell>
          <cell r="H5166" t="str">
            <v>盒</v>
          </cell>
          <cell r="I5166" t="str">
            <v>青岛海诺生物工程有限公司</v>
          </cell>
        </row>
        <row r="5167">
          <cell r="D5167">
            <v>148732</v>
          </cell>
          <cell r="E5167" t="str">
            <v>生理盐水清洁棉</v>
          </cell>
          <cell r="F5167" t="str">
            <v/>
          </cell>
          <cell r="G5167" t="str">
            <v>15cmx8cm,33s</v>
          </cell>
          <cell r="H5167" t="str">
            <v>盒</v>
          </cell>
          <cell r="I5167" t="str">
            <v>稳健医疗（嘉鱼）有限公司</v>
          </cell>
        </row>
        <row r="5168">
          <cell r="D5168">
            <v>148733</v>
          </cell>
          <cell r="E5168" t="str">
            <v>纯水清洁棉</v>
          </cell>
          <cell r="F5168" t="str">
            <v/>
          </cell>
          <cell r="G5168" t="str">
            <v>15cmx8cm,6s</v>
          </cell>
          <cell r="H5168" t="str">
            <v>盒</v>
          </cell>
          <cell r="I5168" t="str">
            <v>稳健医疗（嘉鱼）有限公司</v>
          </cell>
        </row>
        <row r="5169">
          <cell r="D5169">
            <v>148734</v>
          </cell>
          <cell r="E5169" t="str">
            <v>纯水清洁棉</v>
          </cell>
          <cell r="F5169" t="str">
            <v/>
          </cell>
          <cell r="G5169" t="str">
            <v>15cmx8cm,33s</v>
          </cell>
          <cell r="H5169" t="str">
            <v>盒</v>
          </cell>
          <cell r="I5169" t="str">
            <v>稳健医疗（嘉鱼）有限公司</v>
          </cell>
        </row>
        <row r="5170">
          <cell r="D5170">
            <v>148776</v>
          </cell>
          <cell r="E5170" t="str">
            <v>五维赖氨酸口服溶液</v>
          </cell>
          <cell r="F5170" t="str">
            <v/>
          </cell>
          <cell r="G5170" t="str">
            <v>10ml*12支</v>
          </cell>
          <cell r="H5170" t="str">
            <v>盒</v>
          </cell>
          <cell r="I5170" t="str">
            <v>黑龙江仁合堂药业有限责任公司</v>
          </cell>
        </row>
        <row r="5171">
          <cell r="D5171">
            <v>148934</v>
          </cell>
          <cell r="E5171" t="str">
            <v>血糖测试条</v>
          </cell>
          <cell r="F5171" t="str">
            <v>美迪信血糖测试条</v>
          </cell>
          <cell r="G5171" t="str">
            <v>美迪信MS-1D型(25x2）</v>
          </cell>
          <cell r="H5171" t="str">
            <v>盒</v>
          </cell>
          <cell r="I5171" t="str">
            <v>天津亿朋医疗器械有限公司</v>
          </cell>
        </row>
        <row r="5172">
          <cell r="D5172">
            <v>148935</v>
          </cell>
          <cell r="E5172" t="str">
            <v>血糖仪</v>
          </cell>
          <cell r="F5172" t="str">
            <v>美迪信血糖仪</v>
          </cell>
          <cell r="G5172" t="str">
            <v>MM200型(美迪信)</v>
          </cell>
          <cell r="H5172" t="str">
            <v>台</v>
          </cell>
          <cell r="I5172" t="str">
            <v>天津亿朋医疗器械有限公司</v>
          </cell>
        </row>
        <row r="5173">
          <cell r="D5173">
            <v>149536</v>
          </cell>
          <cell r="E5173" t="str">
            <v>盐酸替扎尼定片</v>
          </cell>
          <cell r="F5173" t="str">
            <v/>
          </cell>
          <cell r="G5173" t="str">
            <v>1mgx24片</v>
          </cell>
          <cell r="H5173" t="str">
            <v>盒</v>
          </cell>
          <cell r="I5173" t="str">
            <v>四川科瑞德制药有限公司</v>
          </cell>
        </row>
        <row r="5174">
          <cell r="D5174">
            <v>150533</v>
          </cell>
          <cell r="E5174" t="str">
            <v>克林霉素磷酸酯凝胶</v>
          </cell>
          <cell r="F5174" t="str">
            <v/>
          </cell>
          <cell r="G5174" t="str">
            <v>10g/支</v>
          </cell>
          <cell r="H5174" t="str">
            <v>支</v>
          </cell>
          <cell r="I5174" t="str">
            <v>昆明振华制药厂有限公司</v>
          </cell>
        </row>
        <row r="5175">
          <cell r="D5175">
            <v>150782</v>
          </cell>
          <cell r="E5175" t="str">
            <v>祛黄褐斑粉</v>
          </cell>
          <cell r="F5175" t="str">
            <v/>
          </cell>
          <cell r="G5175" t="str">
            <v>450g</v>
          </cell>
          <cell r="H5175" t="str">
            <v>罐</v>
          </cell>
          <cell r="I5175" t="str">
            <v>广东中食营科生物科技有限公司</v>
          </cell>
        </row>
        <row r="5176">
          <cell r="D5176">
            <v>151025</v>
          </cell>
          <cell r="E5176" t="str">
            <v>复方黄柏液</v>
          </cell>
          <cell r="F5176" t="str">
            <v/>
          </cell>
          <cell r="G5176" t="str">
            <v>20ml/瓶*6瓶</v>
          </cell>
          <cell r="H5176" t="str">
            <v>盒</v>
          </cell>
          <cell r="I5176" t="str">
            <v>山东汉方制药有限公司</v>
          </cell>
        </row>
        <row r="5177">
          <cell r="D5177">
            <v>151289</v>
          </cell>
          <cell r="E5177" t="str">
            <v>肤乐霜</v>
          </cell>
          <cell r="F5177" t="str">
            <v/>
          </cell>
          <cell r="G5177" t="str">
            <v>15g</v>
          </cell>
          <cell r="H5177" t="str">
            <v>支</v>
          </cell>
          <cell r="I5177" t="str">
            <v>江西赣泽实业有限责任公司</v>
          </cell>
        </row>
        <row r="5178">
          <cell r="D5178">
            <v>151293</v>
          </cell>
          <cell r="E5178" t="str">
            <v>茯苓山楂固体饮料（京儿开味宝）</v>
          </cell>
          <cell r="F5178" t="str">
            <v/>
          </cell>
          <cell r="G5178" t="str">
            <v>2gx20袋</v>
          </cell>
          <cell r="H5178" t="str">
            <v>盒</v>
          </cell>
          <cell r="I5178" t="str">
            <v>仙乐健康科技股份有限公司</v>
          </cell>
        </row>
        <row r="5179">
          <cell r="D5179">
            <v>151294</v>
          </cell>
          <cell r="E5179" t="str">
            <v>菊花金银花固体饮料（京儿清润宝）</v>
          </cell>
          <cell r="F5179" t="str">
            <v/>
          </cell>
          <cell r="G5179" t="str">
            <v>3gx20袋</v>
          </cell>
          <cell r="H5179" t="str">
            <v>盒</v>
          </cell>
          <cell r="I5179" t="str">
            <v>仙乐健康科技股份有限公司</v>
          </cell>
        </row>
        <row r="5180">
          <cell r="D5180">
            <v>151432</v>
          </cell>
          <cell r="E5180" t="str">
            <v>京儿铁颗粒</v>
          </cell>
          <cell r="F5180" t="str">
            <v/>
          </cell>
          <cell r="G5180" t="str">
            <v>1gx20袋</v>
          </cell>
          <cell r="H5180" t="str">
            <v>盒</v>
          </cell>
          <cell r="I5180" t="str">
            <v>仙乐健康科技股份有限公司</v>
          </cell>
        </row>
        <row r="5181">
          <cell r="D5181">
            <v>151437</v>
          </cell>
          <cell r="E5181" t="str">
            <v>地衣芽孢杆菌活菌胶囊（京常乐）</v>
          </cell>
          <cell r="F5181" t="str">
            <v/>
          </cell>
          <cell r="G5181" t="str">
            <v>0.25gx18粒</v>
          </cell>
          <cell r="H5181" t="str">
            <v>盒</v>
          </cell>
          <cell r="I5181" t="str">
            <v>浙江京新药业股份有限公司</v>
          </cell>
        </row>
        <row r="5182">
          <cell r="D5182">
            <v>151441</v>
          </cell>
          <cell r="E5182" t="str">
            <v>京儿钙颗粒</v>
          </cell>
          <cell r="F5182" t="str">
            <v/>
          </cell>
          <cell r="G5182" t="str">
            <v>2gx20袋</v>
          </cell>
          <cell r="H5182" t="str">
            <v>盒</v>
          </cell>
          <cell r="I5182" t="str">
            <v>仙乐健康科技股份有限公司</v>
          </cell>
        </row>
        <row r="5183">
          <cell r="D5183">
            <v>151442</v>
          </cell>
          <cell r="E5183" t="str">
            <v>京儿锌颗粒</v>
          </cell>
          <cell r="F5183" t="str">
            <v/>
          </cell>
          <cell r="G5183" t="str">
            <v>1gx20袋</v>
          </cell>
          <cell r="H5183" t="str">
            <v>盒</v>
          </cell>
          <cell r="I5183" t="str">
            <v>仙乐健康科技股份有限公司</v>
          </cell>
        </row>
        <row r="5184">
          <cell r="D5184">
            <v>151519</v>
          </cell>
          <cell r="E5184" t="str">
            <v>理肤泉清痘净肤焕肤精华乳</v>
          </cell>
          <cell r="F5184" t="str">
            <v/>
          </cell>
          <cell r="G5184" t="str">
            <v>30ml</v>
          </cell>
          <cell r="H5184" t="str">
            <v>盒</v>
          </cell>
          <cell r="I5184" t="str">
            <v>欧莱雅(中国)有限公司</v>
          </cell>
        </row>
        <row r="5185">
          <cell r="D5185">
            <v>151523</v>
          </cell>
          <cell r="E5185" t="str">
            <v>细胞修复面膜</v>
          </cell>
          <cell r="F5185" t="str">
            <v/>
          </cell>
          <cell r="G5185" t="str">
            <v>25mlx6片</v>
          </cell>
          <cell r="H5185" t="str">
            <v>盒</v>
          </cell>
          <cell r="I5185" t="str">
            <v>日本和柏娜株式会社</v>
          </cell>
        </row>
        <row r="5186">
          <cell r="D5186">
            <v>151536</v>
          </cell>
          <cell r="E5186" t="str">
            <v>理肤泉舒安清透洁面泡沫</v>
          </cell>
          <cell r="F5186" t="str">
            <v/>
          </cell>
          <cell r="G5186" t="str">
            <v>125ml</v>
          </cell>
          <cell r="H5186" t="str">
            <v>盒</v>
          </cell>
          <cell r="I5186" t="str">
            <v>欧莱雅(中国)有限公司</v>
          </cell>
        </row>
        <row r="5187">
          <cell r="D5187">
            <v>151539</v>
          </cell>
          <cell r="E5187" t="str">
            <v>薇姿温泉保湿凝露面膜</v>
          </cell>
          <cell r="F5187" t="str">
            <v/>
          </cell>
          <cell r="G5187" t="str">
            <v>75ml</v>
          </cell>
          <cell r="H5187" t="str">
            <v>盒</v>
          </cell>
          <cell r="I5187" t="str">
            <v>欧莱雅(中国)有限公司</v>
          </cell>
        </row>
        <row r="5188">
          <cell r="D5188">
            <v>151543</v>
          </cell>
          <cell r="E5188" t="str">
            <v>薇姿优护防晒面部凝乳</v>
          </cell>
          <cell r="F5188" t="str">
            <v/>
          </cell>
          <cell r="G5188" t="str">
            <v>50ml（修润型）SPF30+PA+++</v>
          </cell>
          <cell r="H5188" t="str">
            <v>盒</v>
          </cell>
          <cell r="I5188" t="str">
            <v>欧莱雅(中国)有限公司</v>
          </cell>
        </row>
        <row r="5189">
          <cell r="D5189">
            <v>151544</v>
          </cell>
          <cell r="E5189" t="str">
            <v>理肤泉舒缓调理喷雾礼盒</v>
          </cell>
          <cell r="F5189" t="str">
            <v/>
          </cell>
          <cell r="G5189" t="str">
            <v>300ml+150ml</v>
          </cell>
          <cell r="H5189" t="str">
            <v>盒</v>
          </cell>
          <cell r="I5189" t="str">
            <v>欧莱雅(中国)有限公司</v>
          </cell>
        </row>
        <row r="5190">
          <cell r="D5190">
            <v>151831</v>
          </cell>
          <cell r="E5190" t="str">
            <v>三金西瓜霜牙膏</v>
          </cell>
          <cell r="F5190" t="str">
            <v/>
          </cell>
          <cell r="G5190" t="str">
            <v>80g（经典西瓜香型）</v>
          </cell>
          <cell r="H5190" t="str">
            <v>支</v>
          </cell>
          <cell r="I5190" t="str">
            <v>桂林三金日化健康产业有限公司</v>
          </cell>
        </row>
        <row r="5191">
          <cell r="D5191">
            <v>151899</v>
          </cell>
          <cell r="E5191" t="str">
            <v>枣夹核桃</v>
          </cell>
          <cell r="F5191" t="str">
            <v/>
          </cell>
          <cell r="G5191" t="str">
            <v>268g</v>
          </cell>
          <cell r="H5191" t="str">
            <v>袋</v>
          </cell>
          <cell r="I5191" t="str">
            <v>新疆喜乐食品开发有限公司</v>
          </cell>
        </row>
        <row r="5192">
          <cell r="D5192">
            <v>152518</v>
          </cell>
          <cell r="E5192" t="str">
            <v>祛黄无暇润白亮颜霜</v>
          </cell>
          <cell r="F5192" t="str">
            <v/>
          </cell>
          <cell r="G5192" t="str">
            <v>40g</v>
          </cell>
          <cell r="H5192" t="str">
            <v>瓶</v>
          </cell>
          <cell r="I5192" t="str">
            <v>福建片仔癀化妆品有限公司</v>
          </cell>
        </row>
        <row r="5193">
          <cell r="D5193">
            <v>152521</v>
          </cell>
          <cell r="E5193" t="str">
            <v>清盈焕白假日防晒乳</v>
          </cell>
          <cell r="F5193" t="str">
            <v/>
          </cell>
          <cell r="G5193" t="str">
            <v>50g</v>
          </cell>
          <cell r="H5193" t="str">
            <v>盒</v>
          </cell>
          <cell r="I5193" t="str">
            <v>福建片仔癀化妆品有限公司</v>
          </cell>
        </row>
        <row r="5194">
          <cell r="D5194">
            <v>152606</v>
          </cell>
          <cell r="E5194" t="str">
            <v>替格瑞洛片</v>
          </cell>
          <cell r="F5194" t="str">
            <v/>
          </cell>
          <cell r="G5194" t="str">
            <v>90mgx56片</v>
          </cell>
          <cell r="H5194" t="str">
            <v>盒</v>
          </cell>
          <cell r="I5194" t="str">
            <v>阿斯利康制药有限公司</v>
          </cell>
        </row>
        <row r="5195">
          <cell r="D5195">
            <v>152678</v>
          </cell>
          <cell r="E5195" t="str">
            <v>女金胶囊</v>
          </cell>
          <cell r="F5195" t="str">
            <v/>
          </cell>
          <cell r="G5195" t="str">
            <v>0.38gx12粒x8板</v>
          </cell>
          <cell r="H5195" t="str">
            <v>盒</v>
          </cell>
          <cell r="I5195" t="str">
            <v>江西汇仁药业股份有限公司(原江西汇仁药业有限公司)</v>
          </cell>
        </row>
        <row r="5196">
          <cell r="D5196">
            <v>154296</v>
          </cell>
          <cell r="E5196" t="str">
            <v>生理性海水鼻腔喷雾器</v>
          </cell>
          <cell r="F5196" t="str">
            <v/>
          </cell>
          <cell r="G5196" t="str">
            <v>60mlPS(A)-01</v>
          </cell>
          <cell r="H5196" t="str">
            <v>瓶</v>
          </cell>
          <cell r="I5196" t="str">
            <v>陕西佰傲再生医学有限公司</v>
          </cell>
        </row>
        <row r="5197">
          <cell r="D5197">
            <v>154298</v>
          </cell>
          <cell r="E5197" t="str">
            <v>生理性海水鼻腔喷雾器</v>
          </cell>
          <cell r="F5197" t="str">
            <v/>
          </cell>
          <cell r="G5197" t="str">
            <v>60mlPS(C)-01</v>
          </cell>
          <cell r="H5197" t="str">
            <v>瓶</v>
          </cell>
          <cell r="I5197" t="str">
            <v>陕西佰傲再生医学有限公司</v>
          </cell>
        </row>
        <row r="5198">
          <cell r="D5198">
            <v>154405</v>
          </cell>
          <cell r="E5198" t="str">
            <v>绿盾M95口罩</v>
          </cell>
          <cell r="F5198" t="str">
            <v/>
          </cell>
          <cell r="G5198" t="str">
            <v>成人均码5只</v>
          </cell>
          <cell r="H5198" t="str">
            <v>盒</v>
          </cell>
          <cell r="I5198" t="str">
            <v>上海兴诺康纶纤维科技股份有限公司</v>
          </cell>
        </row>
        <row r="5199">
          <cell r="D5199">
            <v>154475</v>
          </cell>
          <cell r="E5199" t="str">
            <v>黄皮肤安全乳膏</v>
          </cell>
          <cell r="F5199" t="str">
            <v/>
          </cell>
          <cell r="G5199" t="str">
            <v>15g</v>
          </cell>
          <cell r="H5199" t="str">
            <v>盒</v>
          </cell>
          <cell r="I5199" t="str">
            <v>江西报恩堂药业有限公司</v>
          </cell>
        </row>
        <row r="5200">
          <cell r="D5200">
            <v>154476</v>
          </cell>
          <cell r="E5200" t="str">
            <v>黄皮肤乳膏</v>
          </cell>
          <cell r="F5200" t="str">
            <v/>
          </cell>
          <cell r="G5200" t="str">
            <v>15g</v>
          </cell>
          <cell r="H5200" t="str">
            <v>盒</v>
          </cell>
          <cell r="I5200" t="str">
            <v>江西报恩堂药业有限公司</v>
          </cell>
        </row>
        <row r="5201">
          <cell r="D5201">
            <v>154477</v>
          </cell>
          <cell r="E5201" t="str">
            <v>厨房清洁消毒粉</v>
          </cell>
          <cell r="F5201" t="str">
            <v/>
          </cell>
          <cell r="G5201" t="str">
            <v>180g</v>
          </cell>
          <cell r="H5201" t="str">
            <v>桶</v>
          </cell>
          <cell r="I5201" t="str">
            <v>天津顶硕药业股份有限公司</v>
          </cell>
        </row>
        <row r="5202">
          <cell r="D5202">
            <v>154478</v>
          </cell>
          <cell r="E5202" t="str">
            <v>回水弯消毒片</v>
          </cell>
          <cell r="F5202" t="str">
            <v/>
          </cell>
          <cell r="G5202" t="str">
            <v>1.5gx12片</v>
          </cell>
          <cell r="H5202" t="str">
            <v>板</v>
          </cell>
          <cell r="I5202" t="str">
            <v>天津顶硕药业股份有限公司</v>
          </cell>
        </row>
        <row r="5203">
          <cell r="D5203">
            <v>154480</v>
          </cell>
          <cell r="E5203" t="str">
            <v>卫浴清洁消毒粉</v>
          </cell>
          <cell r="F5203" t="str">
            <v/>
          </cell>
          <cell r="G5203" t="str">
            <v>180g</v>
          </cell>
          <cell r="H5203" t="str">
            <v>桶</v>
          </cell>
          <cell r="I5203" t="str">
            <v>天津顶硕药业股份有限公司</v>
          </cell>
        </row>
        <row r="5204">
          <cell r="D5204">
            <v>154560</v>
          </cell>
          <cell r="E5204" t="str">
            <v>弹性绷带</v>
          </cell>
          <cell r="F5204" t="str">
            <v/>
          </cell>
          <cell r="G5204" t="str">
            <v>7.5cmx3.2mx1卷（高弹型）</v>
          </cell>
          <cell r="H5204" t="str">
            <v>盒</v>
          </cell>
          <cell r="I5204" t="str">
            <v>浙江红雨医药用品有限公司</v>
          </cell>
        </row>
        <row r="5205">
          <cell r="D5205">
            <v>154582</v>
          </cell>
          <cell r="E5205" t="str">
            <v>医用棉签</v>
          </cell>
          <cell r="F5205" t="str">
            <v/>
          </cell>
          <cell r="G5205" t="str">
            <v>YYMQ-II45支（婴儿亲肤纸棒）</v>
          </cell>
          <cell r="H5205" t="str">
            <v>盒</v>
          </cell>
          <cell r="I5205" t="str">
            <v>浙江红雨医药用品有限公司</v>
          </cell>
        </row>
        <row r="5206">
          <cell r="D5206">
            <v>154587</v>
          </cell>
          <cell r="E5206" t="str">
            <v>创可贴</v>
          </cell>
          <cell r="F5206" t="str">
            <v/>
          </cell>
          <cell r="G5206" t="str">
            <v>7.5cmx7.5cmx2片（婴儿防水护脐专用）</v>
          </cell>
          <cell r="H5206" t="str">
            <v>袋</v>
          </cell>
          <cell r="I5206" t="str">
            <v>浙江红雨医药用品有限公司</v>
          </cell>
        </row>
        <row r="5207">
          <cell r="D5207">
            <v>154588</v>
          </cell>
          <cell r="E5207" t="str">
            <v>创可贴</v>
          </cell>
          <cell r="F5207" t="str">
            <v/>
          </cell>
          <cell r="G5207" t="str">
            <v>4片x20包（时尚唇型）</v>
          </cell>
          <cell r="H5207" t="str">
            <v>盒</v>
          </cell>
          <cell r="I5207" t="str">
            <v>浙江红雨医药用品有限公司</v>
          </cell>
        </row>
        <row r="5208">
          <cell r="D5208">
            <v>154591</v>
          </cell>
          <cell r="E5208" t="str">
            <v>创可贴</v>
          </cell>
          <cell r="F5208" t="str">
            <v/>
          </cell>
          <cell r="G5208" t="str">
            <v>55mmx40mmx15片（机智猴）</v>
          </cell>
          <cell r="H5208" t="str">
            <v>盒</v>
          </cell>
          <cell r="I5208" t="str">
            <v>浙江红雨医药用品有限公司</v>
          </cell>
        </row>
        <row r="5209">
          <cell r="D5209">
            <v>154732</v>
          </cell>
          <cell r="E5209" t="str">
            <v>阿胶枣</v>
          </cell>
          <cell r="F5209" t="str">
            <v/>
          </cell>
          <cell r="G5209" t="str">
            <v>100g</v>
          </cell>
          <cell r="H5209" t="str">
            <v>袋</v>
          </cell>
          <cell r="I5209" t="str">
            <v>山东宏济堂制药集团济南阿胶制品有限公司</v>
          </cell>
        </row>
        <row r="5210">
          <cell r="D5210">
            <v>154741</v>
          </cell>
          <cell r="E5210" t="str">
            <v>消肿橡胶膏</v>
          </cell>
          <cell r="F5210" t="str">
            <v/>
          </cell>
          <cell r="G5210" t="str">
            <v>5cmx6cmx2贴x4片</v>
          </cell>
          <cell r="H5210" t="str">
            <v>盒</v>
          </cell>
          <cell r="I5210" t="str">
            <v>内蒙古科尔沁药业有限公司</v>
          </cell>
        </row>
        <row r="5211">
          <cell r="D5211">
            <v>154876</v>
          </cell>
          <cell r="E5211" t="str">
            <v>重组人源胶原蛋白阴道凝胶</v>
          </cell>
          <cell r="F5211" t="str">
            <v/>
          </cell>
          <cell r="G5211" t="str">
            <v>10g</v>
          </cell>
          <cell r="H5211" t="str">
            <v>盒</v>
          </cell>
          <cell r="I5211" t="str">
            <v>山西锦波生物医药股份有限公司</v>
          </cell>
        </row>
        <row r="5212">
          <cell r="D5212">
            <v>155025</v>
          </cell>
          <cell r="E5212" t="str">
            <v>医用射线防护喷雾剂</v>
          </cell>
          <cell r="F5212" t="str">
            <v/>
          </cell>
          <cell r="G5212" t="str">
            <v>15ml</v>
          </cell>
          <cell r="H5212" t="str">
            <v>瓶</v>
          </cell>
          <cell r="I5212" t="str">
            <v>江苏悦峰达医疗科技有限公司</v>
          </cell>
        </row>
        <row r="5213">
          <cell r="D5213">
            <v>155080</v>
          </cell>
          <cell r="E5213" t="str">
            <v>五维赖氨酸颗粒</v>
          </cell>
          <cell r="F5213" t="str">
            <v/>
          </cell>
          <cell r="G5213" t="str">
            <v>5gx12袋</v>
          </cell>
          <cell r="H5213" t="str">
            <v>盒</v>
          </cell>
          <cell r="I5213" t="str">
            <v>延边大学草仙药业有限公司</v>
          </cell>
        </row>
        <row r="5214">
          <cell r="D5214">
            <v>155181</v>
          </cell>
          <cell r="E5214" t="str">
            <v>凡士林防干修复霜</v>
          </cell>
          <cell r="F5214" t="str">
            <v/>
          </cell>
          <cell r="G5214" t="str">
            <v>100g</v>
          </cell>
          <cell r="H5214" t="str">
            <v>盒</v>
          </cell>
          <cell r="I5214" t="str">
            <v>无锡樱花梦美容制品有限公司</v>
          </cell>
        </row>
        <row r="5215">
          <cell r="D5215">
            <v>155185</v>
          </cell>
          <cell r="E5215" t="str">
            <v>水蜜桃滋润润唇膏</v>
          </cell>
          <cell r="F5215" t="str">
            <v/>
          </cell>
          <cell r="G5215" t="str">
            <v>3.6g</v>
          </cell>
          <cell r="H5215" t="str">
            <v>支</v>
          </cell>
          <cell r="I5215" t="str">
            <v>汕头市莲娜姬护肤品有限公司</v>
          </cell>
        </row>
        <row r="5216">
          <cell r="D5216">
            <v>155191</v>
          </cell>
          <cell r="E5216" t="str">
            <v>维C滋养唇膏</v>
          </cell>
          <cell r="F5216" t="str">
            <v/>
          </cell>
          <cell r="G5216" t="str">
            <v>3.6g</v>
          </cell>
          <cell r="H5216" t="str">
            <v>支</v>
          </cell>
          <cell r="I5216" t="str">
            <v>汕头市莲娜姬护肤品有限公司</v>
          </cell>
        </row>
        <row r="5217">
          <cell r="D5217">
            <v>155569</v>
          </cell>
          <cell r="E5217" t="str">
            <v>碧生源牌纤纤茶</v>
          </cell>
          <cell r="F5217" t="str">
            <v/>
          </cell>
          <cell r="G5217" t="str">
            <v>2.5gx25袋</v>
          </cell>
          <cell r="H5217" t="str">
            <v>盒</v>
          </cell>
          <cell r="I5217" t="str">
            <v>北京澳特舒尔保健品开发有限公司</v>
          </cell>
        </row>
        <row r="5218">
          <cell r="D5218">
            <v>155628</v>
          </cell>
          <cell r="E5218" t="str">
            <v>冻干纯燕窝</v>
          </cell>
          <cell r="F5218" t="str">
            <v/>
          </cell>
          <cell r="G5218" t="str">
            <v>3g/碗</v>
          </cell>
          <cell r="H5218" t="str">
            <v>盒</v>
          </cell>
          <cell r="I5218" t="str">
            <v>广东乐陶陶药业股份有限公司</v>
          </cell>
        </row>
        <row r="5219">
          <cell r="D5219">
            <v>156118</v>
          </cell>
          <cell r="E5219" t="str">
            <v>头孢克肟胶囊</v>
          </cell>
          <cell r="F5219" t="str">
            <v/>
          </cell>
          <cell r="G5219" t="str">
            <v>50mgx12粒</v>
          </cell>
          <cell r="H5219" t="str">
            <v>盒</v>
          </cell>
          <cell r="I5219" t="str">
            <v>广州白云山制药股份有限公司广州白云山制药总厂</v>
          </cell>
        </row>
        <row r="5220">
          <cell r="D5220">
            <v>156573</v>
          </cell>
          <cell r="E5220" t="str">
            <v>阿胶山楂</v>
          </cell>
          <cell r="F5220" t="str">
            <v/>
          </cell>
          <cell r="G5220" t="str">
            <v>300g</v>
          </cell>
          <cell r="H5220" t="str">
            <v>袋</v>
          </cell>
          <cell r="I5220" t="str">
            <v>山东宏济堂制药集团济南阿胶制品有限公司</v>
          </cell>
        </row>
        <row r="5221">
          <cell r="D5221">
            <v>157045</v>
          </cell>
          <cell r="E5221" t="str">
            <v>九畅植物混合饮料</v>
          </cell>
          <cell r="F5221" t="str">
            <v/>
          </cell>
          <cell r="G5221" t="str">
            <v>99ml</v>
          </cell>
          <cell r="H5221" t="str">
            <v>瓶</v>
          </cell>
          <cell r="I5221" t="str">
            <v>韩国BIONUTRIGENCO.LTD</v>
          </cell>
        </row>
        <row r="5222">
          <cell r="D5222">
            <v>157362</v>
          </cell>
          <cell r="E5222" t="str">
            <v>养阴清肺膏</v>
          </cell>
          <cell r="F5222" t="str">
            <v/>
          </cell>
          <cell r="G5222" t="str">
            <v>175ml</v>
          </cell>
          <cell r="H5222" t="str">
            <v>瓶</v>
          </cell>
          <cell r="I5222" t="str">
            <v>南宁市维威制药有限公司</v>
          </cell>
        </row>
        <row r="5223">
          <cell r="D5223">
            <v>157378</v>
          </cell>
          <cell r="E5223" t="str">
            <v>对化学性肝损伤有辅助保护功能胶囊</v>
          </cell>
          <cell r="F5223" t="str">
            <v/>
          </cell>
          <cell r="G5223" t="str">
            <v>0.4gx6粒</v>
          </cell>
          <cell r="H5223" t="str">
            <v>盒</v>
          </cell>
          <cell r="I5223" t="str">
            <v>远大医药（中国）有限公司</v>
          </cell>
        </row>
        <row r="5224">
          <cell r="D5224">
            <v>157382</v>
          </cell>
          <cell r="E5224" t="str">
            <v>巴仙苁蓉强肾胶囊</v>
          </cell>
          <cell r="F5224" t="str">
            <v/>
          </cell>
          <cell r="G5224" t="str">
            <v>0.3gx24粒</v>
          </cell>
          <cell r="H5224" t="str">
            <v>盒</v>
          </cell>
          <cell r="I5224" t="str">
            <v>哈尔滨圣泰生物制药有限公司</v>
          </cell>
        </row>
        <row r="5225">
          <cell r="D5225">
            <v>157481</v>
          </cell>
          <cell r="E5225" t="str">
            <v>椴树原蜜</v>
          </cell>
          <cell r="F5225" t="str">
            <v/>
          </cell>
          <cell r="G5225" t="str">
            <v>500g</v>
          </cell>
          <cell r="H5225" t="str">
            <v>瓶</v>
          </cell>
          <cell r="I5225" t="str">
            <v>上海森蜂园蜂业有限公司</v>
          </cell>
        </row>
        <row r="5226">
          <cell r="D5226">
            <v>157483</v>
          </cell>
          <cell r="E5226" t="str">
            <v>椴树原蜜</v>
          </cell>
          <cell r="F5226" t="str">
            <v/>
          </cell>
          <cell r="G5226" t="str">
            <v>1000g</v>
          </cell>
          <cell r="H5226" t="str">
            <v>瓶</v>
          </cell>
          <cell r="I5226" t="str">
            <v>上海森蜂园蜂业有限公司</v>
          </cell>
        </row>
        <row r="5227">
          <cell r="D5227">
            <v>157485</v>
          </cell>
          <cell r="E5227" t="str">
            <v>椴树原蜜</v>
          </cell>
          <cell r="F5227" t="str">
            <v/>
          </cell>
          <cell r="G5227" t="str">
            <v>15gx14袋</v>
          </cell>
          <cell r="H5227" t="str">
            <v>瓶</v>
          </cell>
          <cell r="I5227" t="str">
            <v>上海森蜂园蜂业有限公司</v>
          </cell>
        </row>
        <row r="5228">
          <cell r="D5228">
            <v>157489</v>
          </cell>
          <cell r="E5228" t="str">
            <v>枸杞原蜜</v>
          </cell>
          <cell r="F5228" t="str">
            <v/>
          </cell>
          <cell r="G5228" t="str">
            <v>500g</v>
          </cell>
          <cell r="H5228" t="str">
            <v>瓶</v>
          </cell>
          <cell r="I5228" t="str">
            <v>上海森蜂园蜂业有限公司</v>
          </cell>
        </row>
        <row r="5229">
          <cell r="D5229">
            <v>157490</v>
          </cell>
          <cell r="E5229" t="str">
            <v>枣花原蜜</v>
          </cell>
          <cell r="F5229" t="str">
            <v/>
          </cell>
          <cell r="G5229" t="str">
            <v>500g</v>
          </cell>
          <cell r="H5229" t="str">
            <v>瓶</v>
          </cell>
          <cell r="I5229" t="str">
            <v>上海森蜂园蜂业有限公司</v>
          </cell>
        </row>
        <row r="5230">
          <cell r="D5230">
            <v>157496</v>
          </cell>
          <cell r="E5230" t="str">
            <v>椴树原蜜</v>
          </cell>
          <cell r="F5230" t="str">
            <v/>
          </cell>
          <cell r="G5230" t="str">
            <v>500gx4瓶(礼盒装）</v>
          </cell>
          <cell r="H5230" t="str">
            <v>盒</v>
          </cell>
          <cell r="I5230" t="str">
            <v>上海森蜂园蜂业有限公司</v>
          </cell>
        </row>
        <row r="5231">
          <cell r="D5231">
            <v>157497</v>
          </cell>
          <cell r="E5231" t="str">
            <v>雪脂莲原蜜</v>
          </cell>
          <cell r="F5231" t="str">
            <v/>
          </cell>
          <cell r="G5231" t="str">
            <v>500g</v>
          </cell>
          <cell r="H5231" t="str">
            <v>瓶</v>
          </cell>
          <cell r="I5231" t="str">
            <v>上海森蜂园蜂业有限公司</v>
          </cell>
        </row>
        <row r="5232">
          <cell r="D5232">
            <v>157500</v>
          </cell>
          <cell r="E5232" t="str">
            <v>油菜蜂花粉</v>
          </cell>
          <cell r="F5232" t="str">
            <v/>
          </cell>
          <cell r="G5232" t="str">
            <v>210g</v>
          </cell>
          <cell r="H5232" t="str">
            <v>盒</v>
          </cell>
          <cell r="I5232" t="str">
            <v>上海森蜂园蜂业有限公司</v>
          </cell>
        </row>
        <row r="5233">
          <cell r="D5233">
            <v>157793</v>
          </cell>
          <cell r="E5233" t="str">
            <v>碳酸钙D3片</v>
          </cell>
          <cell r="F5233" t="str">
            <v>钙尔奇D600</v>
          </cell>
          <cell r="G5233" t="str">
            <v>600mgx72片</v>
          </cell>
          <cell r="H5233" t="str">
            <v>盒</v>
          </cell>
          <cell r="I5233" t="str">
            <v>惠氏制药有限公司</v>
          </cell>
        </row>
        <row r="5234">
          <cell r="D5234">
            <v>157969</v>
          </cell>
          <cell r="E5234" t="str">
            <v>百合固金颗粒</v>
          </cell>
          <cell r="F5234" t="str">
            <v/>
          </cell>
          <cell r="G5234" t="str">
            <v>9gx6袋</v>
          </cell>
          <cell r="H5234" t="str">
            <v>盒</v>
          </cell>
          <cell r="I5234" t="str">
            <v>迪沙药业集团有限公司</v>
          </cell>
        </row>
        <row r="5235">
          <cell r="D5235">
            <v>157992</v>
          </cell>
          <cell r="E5235" t="str">
            <v>枣香核桃仁</v>
          </cell>
          <cell r="F5235" t="str">
            <v/>
          </cell>
          <cell r="G5235" t="str">
            <v>500g</v>
          </cell>
          <cell r="H5235" t="str">
            <v>袋</v>
          </cell>
          <cell r="I5235" t="str">
            <v>沧县华亨枣业有限公司</v>
          </cell>
        </row>
        <row r="5236">
          <cell r="D5236">
            <v>158057</v>
          </cell>
          <cell r="E5236" t="str">
            <v>阿胶山楂</v>
          </cell>
          <cell r="F5236" t="str">
            <v/>
          </cell>
          <cell r="G5236" t="str">
            <v>300g</v>
          </cell>
          <cell r="H5236" t="str">
            <v>袋</v>
          </cell>
          <cell r="I5236" t="str">
            <v>山东宏济堂制药集团济南阿胶制品有限公司</v>
          </cell>
        </row>
        <row r="5237">
          <cell r="D5237">
            <v>158221</v>
          </cell>
          <cell r="E5237" t="str">
            <v>惠氏S-26铂臻幼儿乐幼儿配方奶粉</v>
          </cell>
          <cell r="F5237" t="str">
            <v/>
          </cell>
          <cell r="G5237" t="str">
            <v>800g(3段)</v>
          </cell>
          <cell r="H5237" t="str">
            <v>罐</v>
          </cell>
          <cell r="I5237" t="str">
            <v>瑞士Nestle Suisse S.A.</v>
          </cell>
        </row>
        <row r="5238">
          <cell r="D5238">
            <v>158223</v>
          </cell>
          <cell r="E5238" t="str">
            <v>惠氏S-26铂臻爱儿乐婴儿配方奶粉</v>
          </cell>
          <cell r="F5238" t="str">
            <v/>
          </cell>
          <cell r="G5238" t="str">
            <v>350g（1段）</v>
          </cell>
          <cell r="H5238" t="str">
            <v>罐</v>
          </cell>
          <cell r="I5238" t="str">
            <v>瑞士Nestle Suisse S.A.</v>
          </cell>
        </row>
        <row r="5239">
          <cell r="D5239">
            <v>158224</v>
          </cell>
          <cell r="E5239" t="str">
            <v>惠氏S-26铂臻爱儿乐婴儿配方奶粉</v>
          </cell>
          <cell r="F5239" t="str">
            <v/>
          </cell>
          <cell r="G5239" t="str">
            <v>800g(1段)</v>
          </cell>
          <cell r="H5239" t="str">
            <v>罐</v>
          </cell>
          <cell r="I5239" t="str">
            <v>瑞士Nestle Suisse S.A.</v>
          </cell>
        </row>
        <row r="5240">
          <cell r="D5240">
            <v>158230</v>
          </cell>
          <cell r="E5240" t="str">
            <v>惠氏S-26铂臻健儿乐较大婴儿配方奶粉</v>
          </cell>
          <cell r="F5240" t="str">
            <v/>
          </cell>
          <cell r="G5240" t="str">
            <v>800g(2段)</v>
          </cell>
          <cell r="H5240" t="str">
            <v>罐</v>
          </cell>
          <cell r="I5240" t="str">
            <v>瑞士Nestle Suisse S.A.</v>
          </cell>
        </row>
        <row r="5241">
          <cell r="D5241">
            <v>158344</v>
          </cell>
          <cell r="E5241" t="str">
            <v>珍珠塑颜澈亮眼霜</v>
          </cell>
          <cell r="F5241" t="str">
            <v/>
          </cell>
          <cell r="G5241" t="str">
            <v>20g</v>
          </cell>
          <cell r="H5241" t="str">
            <v>盒</v>
          </cell>
          <cell r="I5241" t="str">
            <v>海南京润珍珠生物技术股份有限公司</v>
          </cell>
        </row>
        <row r="5242">
          <cell r="D5242">
            <v>158659</v>
          </cell>
          <cell r="E5242" t="str">
            <v>健安喜乳清蛋白粉</v>
          </cell>
          <cell r="F5242" t="str">
            <v/>
          </cell>
          <cell r="G5242" t="str">
            <v>476g(香草味)</v>
          </cell>
          <cell r="H5242" t="str">
            <v>袋</v>
          </cell>
          <cell r="I5242" t="str">
            <v>健安喜（上海）贸易有限公司</v>
          </cell>
        </row>
        <row r="5243">
          <cell r="D5243">
            <v>158661</v>
          </cell>
          <cell r="E5243" t="str">
            <v>健安喜浓缩鱼油软胶囊</v>
          </cell>
          <cell r="F5243" t="str">
            <v/>
          </cell>
          <cell r="G5243" t="str">
            <v>121.68g(2.028gx60粒)</v>
          </cell>
          <cell r="H5243" t="str">
            <v>瓶</v>
          </cell>
          <cell r="I5243" t="str">
            <v>健安喜（上海）贸易有限公司</v>
          </cell>
        </row>
        <row r="5244">
          <cell r="D5244">
            <v>158668</v>
          </cell>
          <cell r="E5244" t="str">
            <v>澳琳达蜂王浆胶囊</v>
          </cell>
          <cell r="F5244" t="str">
            <v/>
          </cell>
          <cell r="G5244" t="str">
            <v>511g(1400mgx365粒)</v>
          </cell>
          <cell r="H5244" t="str">
            <v>瓶</v>
          </cell>
          <cell r="I5244" t="str">
            <v>上海澳琳达健康食品有限公司</v>
          </cell>
        </row>
        <row r="5245">
          <cell r="D5245">
            <v>158670</v>
          </cell>
          <cell r="E5245" t="str">
            <v>澳琳达蜂子粉胶囊</v>
          </cell>
          <cell r="F5245" t="str">
            <v/>
          </cell>
          <cell r="G5245" t="str">
            <v>62.25g(725mgx90粒)</v>
          </cell>
          <cell r="H5245" t="str">
            <v>瓶</v>
          </cell>
          <cell r="I5245" t="str">
            <v>上海澳琳达健康食品有限公司</v>
          </cell>
        </row>
        <row r="5246">
          <cell r="D5246">
            <v>158769</v>
          </cell>
          <cell r="E5246" t="str">
            <v>氨糖软骨素加钙片</v>
          </cell>
          <cell r="F5246" t="str">
            <v/>
          </cell>
          <cell r="G5246" t="str">
            <v>120g(1.0gx120片)</v>
          </cell>
          <cell r="H5246" t="str">
            <v>瓶</v>
          </cell>
          <cell r="I5246" t="str">
            <v>仙乐健康科技股份有限公司</v>
          </cell>
        </row>
        <row r="5247">
          <cell r="D5247">
            <v>158876</v>
          </cell>
          <cell r="E5247" t="str">
            <v>浓缩磷脂软胶囊</v>
          </cell>
          <cell r="F5247" t="str">
            <v/>
          </cell>
          <cell r="G5247" t="str">
            <v>180g(1.0gx180粒)</v>
          </cell>
          <cell r="H5247" t="str">
            <v>瓶</v>
          </cell>
          <cell r="I5247" t="str">
            <v>仙乐健康科技股份有限公司</v>
          </cell>
        </row>
        <row r="5248">
          <cell r="D5248">
            <v>159152</v>
          </cell>
          <cell r="E5248" t="str">
            <v>夏桑菊颗粒</v>
          </cell>
          <cell r="F5248" t="str">
            <v/>
          </cell>
          <cell r="G5248" t="str">
            <v>10gx20袋</v>
          </cell>
          <cell r="H5248" t="str">
            <v>袋</v>
          </cell>
          <cell r="I5248" t="str">
            <v>四川光大制药有限公司</v>
          </cell>
        </row>
        <row r="5249">
          <cell r="D5249">
            <v>159154</v>
          </cell>
          <cell r="E5249" t="str">
            <v>玄麦甘桔颗粒</v>
          </cell>
          <cell r="F5249" t="str">
            <v/>
          </cell>
          <cell r="G5249" t="str">
            <v>10gx20袋</v>
          </cell>
          <cell r="H5249" t="str">
            <v>袋</v>
          </cell>
          <cell r="I5249" t="str">
            <v>四川光大制药有限公司</v>
          </cell>
        </row>
        <row r="5250">
          <cell r="D5250">
            <v>159214</v>
          </cell>
          <cell r="E5250" t="str">
            <v>复方板蓝根颗粒</v>
          </cell>
          <cell r="F5250" t="str">
            <v/>
          </cell>
          <cell r="G5250" t="str">
            <v>15gx20袋</v>
          </cell>
          <cell r="H5250" t="str">
            <v>袋</v>
          </cell>
          <cell r="I5250" t="str">
            <v>四川光大制药有限公司</v>
          </cell>
        </row>
        <row r="5251">
          <cell r="D5251">
            <v>159565</v>
          </cell>
          <cell r="E5251" t="str">
            <v>芪枣健胃茶</v>
          </cell>
          <cell r="F5251" t="str">
            <v/>
          </cell>
          <cell r="G5251" t="str">
            <v>5gx8袋</v>
          </cell>
          <cell r="H5251" t="str">
            <v>盒</v>
          </cell>
          <cell r="I5251" t="str">
            <v>厦门特伦生物药业有限公司</v>
          </cell>
        </row>
        <row r="5252">
          <cell r="D5252">
            <v>161817</v>
          </cell>
          <cell r="E5252" t="str">
            <v>茶π蜜桃乌龙茶</v>
          </cell>
          <cell r="F5252" t="str">
            <v/>
          </cell>
          <cell r="G5252" t="str">
            <v>500ml</v>
          </cell>
          <cell r="H5252" t="str">
            <v>瓶</v>
          </cell>
          <cell r="I5252" t="str">
            <v>农夫山泉（建德）新安江饮料有限公司</v>
          </cell>
        </row>
        <row r="5253">
          <cell r="D5253">
            <v>162201</v>
          </cell>
          <cell r="E5253" t="str">
            <v>血糖试纸</v>
          </cell>
          <cell r="F5253" t="str">
            <v/>
          </cell>
          <cell r="G5253" t="str">
            <v>100片(活力型)</v>
          </cell>
          <cell r="H5253" t="str">
            <v>盒</v>
          </cell>
          <cell r="I5253" t="str">
            <v>德国 Roche Diagnostics GmbH</v>
          </cell>
        </row>
        <row r="5254">
          <cell r="D5254">
            <v>163013</v>
          </cell>
          <cell r="E5254" t="str">
            <v>姜汁黑糖</v>
          </cell>
          <cell r="F5254" t="str">
            <v/>
          </cell>
          <cell r="G5254" t="str">
            <v>220g</v>
          </cell>
          <cell r="H5254" t="str">
            <v>盒</v>
          </cell>
          <cell r="I5254" t="str">
            <v>江西林丰药业有限公司</v>
          </cell>
        </row>
        <row r="5255">
          <cell r="D5255">
            <v>163014</v>
          </cell>
          <cell r="E5255" t="str">
            <v>玫瑰黑糖</v>
          </cell>
          <cell r="F5255" t="str">
            <v/>
          </cell>
          <cell r="G5255" t="str">
            <v>220g</v>
          </cell>
          <cell r="H5255" t="str">
            <v>盒</v>
          </cell>
          <cell r="I5255" t="str">
            <v>江西林丰药业有限公司</v>
          </cell>
        </row>
        <row r="5256">
          <cell r="D5256">
            <v>163015</v>
          </cell>
          <cell r="E5256" t="str">
            <v>桂花黑糖</v>
          </cell>
          <cell r="F5256" t="str">
            <v/>
          </cell>
          <cell r="G5256" t="str">
            <v>220g</v>
          </cell>
          <cell r="H5256" t="str">
            <v>盒</v>
          </cell>
          <cell r="I5256" t="str">
            <v>江西林丰药业有限公司</v>
          </cell>
        </row>
        <row r="5257">
          <cell r="D5257">
            <v>163016</v>
          </cell>
          <cell r="E5257" t="str">
            <v>阿胶红糖</v>
          </cell>
          <cell r="F5257" t="str">
            <v/>
          </cell>
          <cell r="G5257" t="str">
            <v>300g</v>
          </cell>
          <cell r="H5257" t="str">
            <v>袋</v>
          </cell>
          <cell r="I5257" t="str">
            <v>江西林丰药业有限公司</v>
          </cell>
        </row>
        <row r="5258">
          <cell r="D5258">
            <v>163017</v>
          </cell>
          <cell r="E5258" t="str">
            <v>姜汁红糖</v>
          </cell>
          <cell r="F5258" t="str">
            <v/>
          </cell>
          <cell r="G5258" t="str">
            <v>300g</v>
          </cell>
          <cell r="H5258" t="str">
            <v>袋</v>
          </cell>
          <cell r="I5258" t="str">
            <v>江西林丰药业有限公司</v>
          </cell>
        </row>
        <row r="5259">
          <cell r="D5259">
            <v>163018</v>
          </cell>
          <cell r="E5259" t="str">
            <v>益母红糖</v>
          </cell>
          <cell r="F5259" t="str">
            <v/>
          </cell>
          <cell r="G5259" t="str">
            <v>300g</v>
          </cell>
          <cell r="H5259" t="str">
            <v>袋</v>
          </cell>
          <cell r="I5259" t="str">
            <v>江西林丰药业有限公司</v>
          </cell>
        </row>
        <row r="5260">
          <cell r="D5260">
            <v>163019</v>
          </cell>
          <cell r="E5260" t="str">
            <v>女生红糖</v>
          </cell>
          <cell r="F5260" t="str">
            <v/>
          </cell>
          <cell r="G5260" t="str">
            <v>300g</v>
          </cell>
          <cell r="H5260" t="str">
            <v>袋</v>
          </cell>
          <cell r="I5260" t="str">
            <v>江西林丰药业有限公司</v>
          </cell>
        </row>
        <row r="5261">
          <cell r="D5261">
            <v>163020</v>
          </cell>
          <cell r="E5261" t="str">
            <v>月子红糖</v>
          </cell>
          <cell r="F5261" t="str">
            <v/>
          </cell>
          <cell r="G5261" t="str">
            <v>300g</v>
          </cell>
          <cell r="H5261" t="str">
            <v>袋</v>
          </cell>
          <cell r="I5261" t="str">
            <v>江西林丰药业有限公司</v>
          </cell>
        </row>
        <row r="5262">
          <cell r="D5262">
            <v>163021</v>
          </cell>
          <cell r="E5262" t="str">
            <v>枸杞黑糖</v>
          </cell>
          <cell r="F5262" t="str">
            <v/>
          </cell>
          <cell r="G5262" t="str">
            <v>220g</v>
          </cell>
          <cell r="H5262" t="str">
            <v>盒</v>
          </cell>
          <cell r="I5262" t="str">
            <v>江西林丰药业有限公司</v>
          </cell>
        </row>
        <row r="5263">
          <cell r="D5263">
            <v>163022</v>
          </cell>
          <cell r="E5263" t="str">
            <v>大枣黑糖</v>
          </cell>
          <cell r="F5263" t="str">
            <v/>
          </cell>
          <cell r="G5263" t="str">
            <v>220g</v>
          </cell>
          <cell r="H5263" t="str">
            <v>盒</v>
          </cell>
          <cell r="I5263" t="str">
            <v>江西林丰药业有限公司</v>
          </cell>
        </row>
        <row r="5264">
          <cell r="D5264">
            <v>163023</v>
          </cell>
          <cell r="E5264" t="str">
            <v>大枣红糖</v>
          </cell>
          <cell r="F5264" t="str">
            <v/>
          </cell>
          <cell r="G5264" t="str">
            <v>300g</v>
          </cell>
          <cell r="H5264" t="str">
            <v>袋</v>
          </cell>
          <cell r="I5264" t="str">
            <v>江西林丰药业有限公司</v>
          </cell>
        </row>
        <row r="5265">
          <cell r="D5265">
            <v>163563</v>
          </cell>
          <cell r="E5265" t="str">
            <v>聪滋牌摩尔农庄饮料</v>
          </cell>
          <cell r="F5265" t="str">
            <v/>
          </cell>
          <cell r="G5265" t="str">
            <v>240mlx10罐</v>
          </cell>
          <cell r="H5265" t="str">
            <v>盒</v>
          </cell>
          <cell r="I5265" t="str">
            <v>云南摩尔农庄生物科技开发有限公司</v>
          </cell>
        </row>
        <row r="5266">
          <cell r="D5266">
            <v>165479</v>
          </cell>
          <cell r="E5266" t="str">
            <v>健胃消炎颗粒</v>
          </cell>
          <cell r="F5266" t="str">
            <v/>
          </cell>
          <cell r="G5266" t="str">
            <v>5gx5袋（无糖型）</v>
          </cell>
          <cell r="H5266" t="str">
            <v>盒</v>
          </cell>
          <cell r="I5266" t="str">
            <v>江苏苏中药业集团股份有限公司</v>
          </cell>
        </row>
        <row r="5267">
          <cell r="D5267">
            <v>169712</v>
          </cell>
          <cell r="E5267" t="str">
            <v>桂枝茯苓丸</v>
          </cell>
          <cell r="F5267" t="str">
            <v/>
          </cell>
          <cell r="G5267" t="str">
            <v>72g（每10丸重2g）（小蜜丸）</v>
          </cell>
          <cell r="H5267" t="str">
            <v>盒</v>
          </cell>
          <cell r="I5267" t="str">
            <v>山西振东开元制药有限公司</v>
          </cell>
        </row>
        <row r="5268">
          <cell r="D5268">
            <v>184301</v>
          </cell>
          <cell r="E5268" t="str">
            <v>一次性使用捆扎止血带</v>
          </cell>
          <cell r="F5268" t="str">
            <v/>
          </cell>
          <cell r="G5268" t="str">
            <v>RG-46x9</v>
          </cell>
          <cell r="H5268" t="str">
            <v>米</v>
          </cell>
          <cell r="I5268" t="str">
            <v>常州市贝敦克塑胶制品有限公司</v>
          </cell>
        </row>
        <row r="5269">
          <cell r="D5269">
            <v>187481</v>
          </cell>
          <cell r="E5269" t="str">
            <v>人血白蛋白</v>
          </cell>
          <cell r="F5269" t="str">
            <v/>
          </cell>
          <cell r="G5269" t="str">
            <v>20%50ml/瓶</v>
          </cell>
          <cell r="H5269" t="str">
            <v>瓶</v>
          </cell>
          <cell r="I5269" t="str">
            <v>国药集团武汉血液制品有限公司(原武汉生物制品研究所有限责任公司)</v>
          </cell>
        </row>
        <row r="5270">
          <cell r="D5270">
            <v>190586</v>
          </cell>
          <cell r="E5270" t="str">
            <v>手提式压力蒸汽灭菌器</v>
          </cell>
          <cell r="F5270" t="str">
            <v/>
          </cell>
          <cell r="G5270" t="str">
            <v>LHS-18A</v>
          </cell>
          <cell r="H5270" t="str">
            <v>台</v>
          </cell>
          <cell r="I5270" t="str">
            <v>宁波凌宏医疗器械科技有限公司</v>
          </cell>
        </row>
        <row r="5271">
          <cell r="D5271">
            <v>196333</v>
          </cell>
          <cell r="E5271" t="str">
            <v>医用镊</v>
          </cell>
          <cell r="F5271" t="str">
            <v/>
          </cell>
          <cell r="G5271" t="str">
            <v>12.5cm横齿(敷料) J42010</v>
          </cell>
          <cell r="H5271" t="str">
            <v>把</v>
          </cell>
          <cell r="I5271" t="str">
            <v>上海医疗器械(集团)有限公司手术器械厂</v>
          </cell>
        </row>
        <row r="5272">
          <cell r="D5272">
            <v>198592</v>
          </cell>
          <cell r="E5272" t="str">
            <v>医用剪</v>
          </cell>
          <cell r="F5272" t="str">
            <v/>
          </cell>
          <cell r="G5272" t="str">
            <v>16cm  直尖头</v>
          </cell>
          <cell r="H5272" t="str">
            <v>把</v>
          </cell>
          <cell r="I5272" t="str">
            <v>张家港市双银医疗器械有限公司</v>
          </cell>
        </row>
        <row r="5273">
          <cell r="D5273">
            <v>198641</v>
          </cell>
          <cell r="E5273" t="str">
            <v>针盒</v>
          </cell>
          <cell r="F5273" t="str">
            <v/>
          </cell>
          <cell r="G5273" t="str">
            <v>10ml  铝</v>
          </cell>
          <cell r="H5273" t="str">
            <v>个</v>
          </cell>
          <cell r="I5273" t="str">
            <v>潮州市潮安区彩塘雅思医疗设备器械厂</v>
          </cell>
        </row>
        <row r="5274">
          <cell r="D5274">
            <v>198705</v>
          </cell>
          <cell r="E5274" t="str">
            <v>舒肝平胃丸</v>
          </cell>
          <cell r="F5274" t="str">
            <v/>
          </cell>
          <cell r="G5274" t="str">
            <v>4.5gx8袋</v>
          </cell>
          <cell r="H5274" t="str">
            <v>盒</v>
          </cell>
          <cell r="I5274" t="str">
            <v/>
          </cell>
        </row>
        <row r="5275">
          <cell r="D5275">
            <v>198925</v>
          </cell>
          <cell r="E5275" t="str">
            <v>一次性使用医用口罩</v>
          </cell>
          <cell r="F5275" t="str">
            <v/>
          </cell>
          <cell r="G5275" t="str">
            <v>14.5cmx9cm 10只 儿童型 非无菌型</v>
          </cell>
          <cell r="H5275" t="str">
            <v>包</v>
          </cell>
          <cell r="I5275" t="str">
            <v>湖南一喜科技服务有限公司</v>
          </cell>
        </row>
        <row r="5276">
          <cell r="D5276">
            <v>202267</v>
          </cell>
          <cell r="E5276" t="str">
            <v>清凉油</v>
          </cell>
          <cell r="F5276" t="str">
            <v/>
          </cell>
          <cell r="G5276" t="str">
            <v>3g</v>
          </cell>
          <cell r="H5276" t="str">
            <v>盒</v>
          </cell>
          <cell r="I5276" t="str">
            <v>江苏华神药业有限公司(南通中东药业有限公司)</v>
          </cell>
        </row>
        <row r="5277">
          <cell r="D5277">
            <v>151518</v>
          </cell>
          <cell r="E5277" t="str">
            <v>理肤泉温泉活化清润卸妆液</v>
          </cell>
          <cell r="F5277" t="str">
            <v/>
          </cell>
          <cell r="G5277" t="str">
            <v>200ml</v>
          </cell>
          <cell r="H5277" t="str">
            <v>盒</v>
          </cell>
          <cell r="I5277" t="str">
            <v>欧莱雅(中国)有限公司</v>
          </cell>
        </row>
        <row r="5278">
          <cell r="D5278">
            <v>151520</v>
          </cell>
          <cell r="E5278" t="str">
            <v>理肤泉特安舒缓修护乳</v>
          </cell>
          <cell r="F5278" t="str">
            <v/>
          </cell>
          <cell r="G5278" t="str">
            <v>40ml</v>
          </cell>
          <cell r="H5278" t="str">
            <v>盒</v>
          </cell>
          <cell r="I5278" t="str">
            <v>欧莱雅(中国)有限公司</v>
          </cell>
        </row>
        <row r="5279">
          <cell r="D5279">
            <v>151530</v>
          </cell>
          <cell r="E5279" t="str">
            <v>薇姿温泉矿物保湿水活霜</v>
          </cell>
          <cell r="F5279" t="str">
            <v/>
          </cell>
          <cell r="G5279" t="str">
            <v>50ml清爽型</v>
          </cell>
          <cell r="H5279" t="str">
            <v>盒</v>
          </cell>
          <cell r="I5279" t="str">
            <v>欧莱雅(中国)有限公司</v>
          </cell>
        </row>
        <row r="5280">
          <cell r="D5280">
            <v>151535</v>
          </cell>
          <cell r="E5280" t="str">
            <v>理肤泉特安舒缓眼霜</v>
          </cell>
          <cell r="F5280" t="str">
            <v/>
          </cell>
          <cell r="G5280" t="str">
            <v>20ml</v>
          </cell>
          <cell r="H5280" t="str">
            <v>盒</v>
          </cell>
          <cell r="I5280" t="str">
            <v>欧莱雅(中国)有限公司</v>
          </cell>
        </row>
        <row r="5281">
          <cell r="D5281">
            <v>180240</v>
          </cell>
          <cell r="E5281" t="str">
            <v>理肤泉清痘净肤细致精华乳</v>
          </cell>
          <cell r="F5281" t="str">
            <v/>
          </cell>
          <cell r="G5281" t="str">
            <v>30ml</v>
          </cell>
          <cell r="H5281" t="str">
            <v>盒</v>
          </cell>
          <cell r="I5281" t="str">
            <v>法国理肤泉</v>
          </cell>
        </row>
        <row r="5282">
          <cell r="D5282">
            <v>118226</v>
          </cell>
          <cell r="E5282" t="str">
            <v>血糖仪</v>
          </cell>
          <cell r="F5282" t="str">
            <v/>
          </cell>
          <cell r="G5282" t="str">
            <v>悦准I型（710）</v>
          </cell>
          <cell r="H5282" t="str">
            <v>台</v>
          </cell>
          <cell r="I5282" t="str">
            <v>江苏鱼跃医疗设备股份有限公司</v>
          </cell>
        </row>
        <row r="5283">
          <cell r="D5283">
            <v>166179</v>
          </cell>
          <cell r="E5283" t="str">
            <v>一叶子黄瓜补水天才面膜</v>
          </cell>
          <cell r="F5283" t="str">
            <v/>
          </cell>
          <cell r="G5283" t="str">
            <v>25ml</v>
          </cell>
          <cell r="H5283" t="str">
            <v>片</v>
          </cell>
          <cell r="I5283" t="str">
            <v>上海上美化妆品有限公司</v>
          </cell>
        </row>
        <row r="5284">
          <cell r="D5284">
            <v>182147</v>
          </cell>
          <cell r="E5284" t="str">
            <v>百雀羚三生花玲珑玉润悦活水凝霜</v>
          </cell>
          <cell r="F5284" t="str">
            <v/>
          </cell>
          <cell r="G5284" t="str">
            <v>50g</v>
          </cell>
          <cell r="H5284" t="str">
            <v>盒</v>
          </cell>
          <cell r="I5284" t="str">
            <v>上海百雀羚日用化学有限公司</v>
          </cell>
        </row>
        <row r="5285">
          <cell r="D5285">
            <v>13268</v>
          </cell>
          <cell r="E5285" t="str">
            <v>手动轮椅车</v>
          </cell>
          <cell r="F5285" t="str">
            <v/>
          </cell>
          <cell r="G5285" t="str">
            <v>H005</v>
          </cell>
          <cell r="H5285" t="str">
            <v>台</v>
          </cell>
          <cell r="I5285" t="str">
            <v>江苏鱼跃医疗设备股份有限公司</v>
          </cell>
        </row>
        <row r="5286">
          <cell r="D5286">
            <v>41215</v>
          </cell>
          <cell r="E5286" t="str">
            <v>手动轮椅车</v>
          </cell>
          <cell r="F5286" t="str">
            <v/>
          </cell>
          <cell r="G5286" t="str">
            <v>H007</v>
          </cell>
          <cell r="H5286" t="str">
            <v>台</v>
          </cell>
          <cell r="I5286" t="str">
            <v>江苏鱼跃医疗设备股份有限公司</v>
          </cell>
        </row>
        <row r="5287">
          <cell r="D5287">
            <v>160032</v>
          </cell>
          <cell r="E5287" t="str">
            <v>妥布霉素滴眼液</v>
          </cell>
          <cell r="F5287" t="str">
            <v/>
          </cell>
          <cell r="G5287" t="str">
            <v>5ml:15mg</v>
          </cell>
          <cell r="H5287" t="str">
            <v>盒</v>
          </cell>
          <cell r="I5287" t="str">
            <v>天津金耀集团河北永光制药有限公司</v>
          </cell>
        </row>
        <row r="5288">
          <cell r="D5288">
            <v>1255</v>
          </cell>
          <cell r="E5288" t="str">
            <v>龙胆泻肝丸</v>
          </cell>
          <cell r="F5288" t="str">
            <v/>
          </cell>
          <cell r="G5288" t="str">
            <v>6gx9袋</v>
          </cell>
          <cell r="H5288" t="str">
            <v>盒</v>
          </cell>
          <cell r="I5288" t="str">
            <v>太极集团四川绵阳制药有限公司</v>
          </cell>
        </row>
        <row r="5289">
          <cell r="D5289">
            <v>73485</v>
          </cell>
          <cell r="E5289" t="str">
            <v>参芪颗粒</v>
          </cell>
          <cell r="F5289" t="str">
            <v/>
          </cell>
          <cell r="G5289" t="str">
            <v>10gx9袋</v>
          </cell>
          <cell r="H5289" t="str">
            <v>盒</v>
          </cell>
          <cell r="I5289" t="str">
            <v>太极集团四川绵阳制药有限公司</v>
          </cell>
        </row>
        <row r="5290">
          <cell r="D5290">
            <v>152400</v>
          </cell>
          <cell r="E5290" t="str">
            <v>冷酸灵精研抗敏牙膏</v>
          </cell>
          <cell r="F5290" t="str">
            <v/>
          </cell>
          <cell r="G5290" t="str">
            <v>170g（清润薄荷香型）</v>
          </cell>
          <cell r="H5290" t="str">
            <v>支</v>
          </cell>
          <cell r="I5290" t="str">
            <v>重庆登康口腔护理用品股份有限公司</v>
          </cell>
        </row>
        <row r="5291">
          <cell r="D5291">
            <v>181300</v>
          </cell>
          <cell r="E5291" t="str">
            <v>薇诺娜焕采水光素颜霜</v>
          </cell>
          <cell r="F5291" t="str">
            <v/>
          </cell>
          <cell r="G5291" t="str">
            <v>30g</v>
          </cell>
          <cell r="H5291" t="str">
            <v>支</v>
          </cell>
          <cell r="I5291" t="str">
            <v>云南贝泰妮生物科技集团股份有限公司  </v>
          </cell>
        </row>
        <row r="5292">
          <cell r="D5292">
            <v>46833</v>
          </cell>
          <cell r="E5292" t="str">
            <v>精制狗皮膏</v>
          </cell>
          <cell r="F5292" t="str">
            <v/>
          </cell>
          <cell r="G5292" t="str">
            <v>7cmx10cmx4贴</v>
          </cell>
          <cell r="H5292" t="str">
            <v>盒</v>
          </cell>
          <cell r="I5292" t="str">
            <v>黄石卫生材料药业有限公司</v>
          </cell>
        </row>
        <row r="5293">
          <cell r="D5293">
            <v>44321</v>
          </cell>
          <cell r="E5293" t="str">
            <v>阿苯达唑颗粒</v>
          </cell>
          <cell r="F5293" t="str">
            <v/>
          </cell>
          <cell r="G5293" t="str">
            <v>1g：0.1gx10袋</v>
          </cell>
          <cell r="H5293" t="str">
            <v>盒</v>
          </cell>
          <cell r="I5293" t="str">
            <v>湖北盛通药业有限公司</v>
          </cell>
        </row>
        <row r="5294">
          <cell r="D5294">
            <v>65722</v>
          </cell>
          <cell r="E5294" t="str">
            <v>复方氯己定地塞米松膜</v>
          </cell>
          <cell r="F5294" t="str">
            <v/>
          </cell>
          <cell r="G5294" t="str">
            <v>10片</v>
          </cell>
          <cell r="H5294" t="str">
            <v>盒</v>
          </cell>
          <cell r="I5294" t="str">
            <v>西安康华药业有限公司</v>
          </cell>
        </row>
        <row r="5295">
          <cell r="D5295">
            <v>62230</v>
          </cell>
          <cell r="E5295" t="str">
            <v>强力枇杷胶囊</v>
          </cell>
          <cell r="F5295" t="str">
            <v/>
          </cell>
          <cell r="G5295" t="str">
            <v>0.3gx12粒x2板</v>
          </cell>
          <cell r="H5295" t="str">
            <v>盒</v>
          </cell>
          <cell r="I5295" t="str">
            <v>江西药都樟树药业有限公司</v>
          </cell>
        </row>
        <row r="5296">
          <cell r="D5296">
            <v>135764</v>
          </cell>
          <cell r="E5296" t="str">
            <v>氨苄西林氯唑西林钠胶囊</v>
          </cell>
          <cell r="F5296" t="str">
            <v/>
          </cell>
          <cell r="G5296" t="str">
            <v>0.5gx10粒</v>
          </cell>
          <cell r="H5296" t="str">
            <v>盒</v>
          </cell>
          <cell r="I5296" t="str">
            <v>澳美制药厂</v>
          </cell>
        </row>
        <row r="5297">
          <cell r="D5297">
            <v>69177</v>
          </cell>
          <cell r="E5297" t="str">
            <v>碘伏消毒液</v>
          </cell>
          <cell r="F5297" t="str">
            <v/>
          </cell>
          <cell r="G5297" t="str">
            <v>120ml±5ml(喷雾型)</v>
          </cell>
          <cell r="H5297" t="str">
            <v>瓶</v>
          </cell>
          <cell r="I5297" t="str">
            <v>重庆普康消毒用品有限公司</v>
          </cell>
        </row>
        <row r="5298">
          <cell r="D5298">
            <v>161593</v>
          </cell>
          <cell r="E5298" t="str">
            <v>祛痱一滴灵</v>
          </cell>
          <cell r="F5298" t="str">
            <v/>
          </cell>
          <cell r="G5298" t="str">
            <v>45.8ml</v>
          </cell>
          <cell r="H5298" t="str">
            <v>盒</v>
          </cell>
          <cell r="I5298" t="str">
            <v>无锡樱花梦美容制品有限公司</v>
          </cell>
        </row>
        <row r="5299">
          <cell r="D5299">
            <v>148907</v>
          </cell>
          <cell r="E5299" t="str">
            <v>便携式药盒</v>
          </cell>
          <cell r="F5299" t="str">
            <v/>
          </cell>
          <cell r="G5299" t="str">
            <v>75mm*75mm(心形)</v>
          </cell>
          <cell r="H5299" t="str">
            <v>个</v>
          </cell>
          <cell r="I5299" t="str">
            <v>青岛海诺生物工程有限公司</v>
          </cell>
        </row>
        <row r="5300">
          <cell r="D5300">
            <v>3358</v>
          </cell>
          <cell r="E5300" t="str">
            <v>脑得生片</v>
          </cell>
          <cell r="F5300" t="str">
            <v/>
          </cell>
          <cell r="G5300" t="str">
            <v>0.3gx48片(糖衣)</v>
          </cell>
          <cell r="H5300" t="str">
            <v>盒</v>
          </cell>
          <cell r="I5300" t="str">
            <v>哈尔滨华雨制药集团有限公司(原:哈尔滨华雨制药公司)</v>
          </cell>
        </row>
        <row r="5301">
          <cell r="D5301">
            <v>143064</v>
          </cell>
          <cell r="E5301" t="str">
            <v>薇姿温泉矿物水活润眼凝露</v>
          </cell>
          <cell r="F5301" t="str">
            <v/>
          </cell>
          <cell r="G5301" t="str">
            <v>15ml</v>
          </cell>
          <cell r="H5301" t="str">
            <v>支</v>
          </cell>
          <cell r="I5301" t="str">
            <v/>
          </cell>
        </row>
        <row r="5302">
          <cell r="D5302">
            <v>182816</v>
          </cell>
          <cell r="E5302" t="str">
            <v>理肤泉特安舒缓润肤水</v>
          </cell>
          <cell r="F5302" t="str">
            <v/>
          </cell>
          <cell r="G5302" t="str">
            <v>200ml</v>
          </cell>
          <cell r="H5302" t="str">
            <v>瓶</v>
          </cell>
          <cell r="I5302" t="str">
            <v>欧莱雅(中国)有限公司</v>
          </cell>
        </row>
        <row r="5303">
          <cell r="D5303">
            <v>163511</v>
          </cell>
          <cell r="E5303" t="str">
            <v>弗泰青草膏</v>
          </cell>
          <cell r="F5303" t="str">
            <v/>
          </cell>
          <cell r="G5303" t="str">
            <v>20g</v>
          </cell>
          <cell r="H5303" t="str">
            <v>盒</v>
          </cell>
          <cell r="I5303" t="str">
            <v>四川万福莱医药科技有限公司内江分公司</v>
          </cell>
        </row>
        <row r="5304">
          <cell r="D5304">
            <v>198061</v>
          </cell>
          <cell r="E5304" t="str">
            <v>医用外科口罩</v>
          </cell>
          <cell r="F5304" t="str">
            <v/>
          </cell>
          <cell r="G5304" t="str">
            <v>A型17x17x3x20只</v>
          </cell>
          <cell r="H5304" t="str">
            <v>袋</v>
          </cell>
          <cell r="I5304" t="str">
            <v>成都市卫生材料厂</v>
          </cell>
        </row>
        <row r="5305">
          <cell r="D5305">
            <v>95892</v>
          </cell>
          <cell r="E5305" t="str">
            <v>盐酸特拉唑嗪片</v>
          </cell>
          <cell r="F5305" t="str">
            <v/>
          </cell>
          <cell r="G5305" t="str">
            <v>2mgx28片</v>
          </cell>
          <cell r="H5305" t="str">
            <v>盒</v>
          </cell>
          <cell r="I5305" t="str">
            <v>浙江亚太药业股份有限公司</v>
          </cell>
        </row>
        <row r="5306">
          <cell r="D5306">
            <v>200258</v>
          </cell>
          <cell r="E5306" t="str">
            <v>玻璃体温计</v>
          </cell>
          <cell r="F5306" t="str">
            <v/>
          </cell>
          <cell r="G5306" t="str">
            <v>CR.W11型口腔棒式</v>
          </cell>
          <cell r="H5306" t="str">
            <v>支</v>
          </cell>
          <cell r="I5306" t="str">
            <v>安徽省扬子医疗仪器有限公司</v>
          </cell>
        </row>
        <row r="5307">
          <cell r="D5307">
            <v>56014</v>
          </cell>
          <cell r="E5307" t="str">
            <v>咳特灵胶囊</v>
          </cell>
          <cell r="F5307" t="str">
            <v/>
          </cell>
          <cell r="G5307" t="str">
            <v>12粒</v>
          </cell>
          <cell r="H5307" t="str">
            <v>盒</v>
          </cell>
          <cell r="I5307" t="str">
            <v>广东罗浮山国药股份有限公司</v>
          </cell>
        </row>
        <row r="5308">
          <cell r="D5308">
            <v>11015</v>
          </cell>
          <cell r="E5308" t="str">
            <v>驱蚊花露水</v>
          </cell>
          <cell r="F5308" t="str">
            <v/>
          </cell>
          <cell r="G5308" t="str">
            <v>195ml</v>
          </cell>
          <cell r="H5308" t="str">
            <v>瓶</v>
          </cell>
          <cell r="I5308" t="str">
            <v>江苏隆力奇集团有限公司</v>
          </cell>
        </row>
        <row r="5309">
          <cell r="D5309">
            <v>23860</v>
          </cell>
          <cell r="E5309" t="str">
            <v>天然胶乳橡胶避孕套（多乐士）</v>
          </cell>
          <cell r="F5309" t="str">
            <v/>
          </cell>
          <cell r="G5309" t="str">
            <v>12只(梦幻浪漫环纹型)</v>
          </cell>
          <cell r="H5309" t="str">
            <v>盒</v>
          </cell>
          <cell r="I5309" t="str">
            <v>GUMMITECH INDUSTRIES SDN.BHD(马来西亚)</v>
          </cell>
        </row>
        <row r="5310">
          <cell r="D5310">
            <v>43635</v>
          </cell>
          <cell r="E5310" t="str">
            <v>肥儿糖浆</v>
          </cell>
          <cell r="F5310" t="str">
            <v/>
          </cell>
          <cell r="G5310" t="str">
            <v>100ml</v>
          </cell>
          <cell r="H5310" t="str">
            <v>瓶</v>
          </cell>
          <cell r="I5310" t="str">
            <v>太极集团四川天诚制药有限公司</v>
          </cell>
        </row>
        <row r="5311">
          <cell r="D5311">
            <v>47180</v>
          </cell>
          <cell r="E5311" t="str">
            <v>阿德福韦酯胶囊</v>
          </cell>
          <cell r="F5311" t="str">
            <v/>
          </cell>
          <cell r="G5311" t="str">
            <v>10mgx10粒</v>
          </cell>
          <cell r="H5311" t="str">
            <v>盒</v>
          </cell>
          <cell r="I5311" t="str">
            <v>珠海联邦制药股份有限公司中山分公司</v>
          </cell>
        </row>
        <row r="5312">
          <cell r="D5312">
            <v>125563</v>
          </cell>
          <cell r="E5312" t="str">
            <v>葡萄糖酸钙口服溶液</v>
          </cell>
          <cell r="F5312" t="str">
            <v/>
          </cell>
          <cell r="G5312" t="str">
            <v>10mlx12支(含糖型)</v>
          </cell>
          <cell r="H5312" t="str">
            <v>盒</v>
          </cell>
          <cell r="I5312" t="str">
            <v>哈药集团三精制药有限公司</v>
          </cell>
        </row>
        <row r="5313">
          <cell r="D5313">
            <v>170314</v>
          </cell>
          <cell r="E5313" t="str">
            <v>余伯年护肤甘油抗菌凝胶</v>
          </cell>
          <cell r="F5313" t="str">
            <v/>
          </cell>
          <cell r="G5313" t="str">
            <v>120ml</v>
          </cell>
          <cell r="H5313" t="str">
            <v>瓶</v>
          </cell>
          <cell r="I5313" t="str">
            <v>湖南德禧医疗科技有限公司</v>
          </cell>
        </row>
        <row r="5314">
          <cell r="D5314">
            <v>35241</v>
          </cell>
          <cell r="E5314" t="str">
            <v>脑心舒口服液</v>
          </cell>
          <cell r="F5314" t="str">
            <v/>
          </cell>
          <cell r="G5314" t="str">
            <v>10mlx10支</v>
          </cell>
          <cell r="H5314" t="str">
            <v>盒</v>
          </cell>
          <cell r="I5314" t="str">
            <v>吉林敖东集团金海发药业股份有限公司</v>
          </cell>
        </row>
        <row r="5315">
          <cell r="D5315">
            <v>136618</v>
          </cell>
          <cell r="E5315" t="str">
            <v>非那雄胺片</v>
          </cell>
          <cell r="F5315" t="str">
            <v/>
          </cell>
          <cell r="G5315" t="str">
            <v>5mgx10片</v>
          </cell>
          <cell r="H5315" t="str">
            <v>盒</v>
          </cell>
          <cell r="I5315" t="str">
            <v>成都倍特药业有限公司(原四川方向药业有限责任公司)</v>
          </cell>
        </row>
        <row r="5316">
          <cell r="D5316">
            <v>154014</v>
          </cell>
          <cell r="E5316" t="str">
            <v>血康口服液</v>
          </cell>
          <cell r="F5316" t="str">
            <v/>
          </cell>
          <cell r="G5316" t="str">
            <v>10mlx24支</v>
          </cell>
          <cell r="H5316" t="str">
            <v>盒</v>
          </cell>
          <cell r="I5316" t="str">
            <v>江西天施康中药股份有限公司</v>
          </cell>
        </row>
        <row r="5317">
          <cell r="D5317">
            <v>204809</v>
          </cell>
          <cell r="E5317" t="str">
            <v>眼部冷敷凝露</v>
          </cell>
          <cell r="F5317" t="str">
            <v/>
          </cell>
          <cell r="G5317" t="str">
            <v>150gx2瓶</v>
          </cell>
          <cell r="H5317" t="str">
            <v>盒</v>
          </cell>
          <cell r="I5317" t="str">
            <v>湖北爱士康医药科技有限公司</v>
          </cell>
        </row>
        <row r="5318">
          <cell r="D5318">
            <v>189525</v>
          </cell>
          <cell r="E5318" t="str">
            <v>复方感冒灵颗粒</v>
          </cell>
          <cell r="F5318" t="str">
            <v>复方感冒灵茶</v>
          </cell>
          <cell r="G5318" t="str">
            <v>14gx12袋</v>
          </cell>
          <cell r="H5318" t="str">
            <v>盒</v>
          </cell>
          <cell r="I5318" t="str">
            <v>广西双蚁药业有限公司</v>
          </cell>
        </row>
        <row r="5319">
          <cell r="D5319">
            <v>188232</v>
          </cell>
          <cell r="E5319" t="str">
            <v>人参再造丸</v>
          </cell>
          <cell r="F5319" t="str">
            <v/>
          </cell>
          <cell r="G5319" t="str">
            <v>3gx6丸</v>
          </cell>
          <cell r="H5319" t="str">
            <v>盒</v>
          </cell>
          <cell r="I5319" t="str">
            <v>雷允上药业集团有限公司</v>
          </cell>
        </row>
        <row r="5320">
          <cell r="D5320">
            <v>184633</v>
          </cell>
          <cell r="E5320" t="str">
            <v>华法林钠片</v>
          </cell>
          <cell r="F5320" t="str">
            <v/>
          </cell>
          <cell r="G5320" t="str">
            <v>3mgx100片</v>
          </cell>
          <cell r="H5320" t="str">
            <v>瓶</v>
          </cell>
          <cell r="I5320" t="str">
            <v>Orion Corporation</v>
          </cell>
        </row>
        <row r="5321">
          <cell r="D5321">
            <v>201029</v>
          </cell>
          <cell r="E5321" t="str">
            <v>复方环磷酰胺片</v>
          </cell>
          <cell r="F5321" t="str">
            <v/>
          </cell>
          <cell r="G5321" t="str">
            <v>12片x2板</v>
          </cell>
          <cell r="H5321" t="str">
            <v>盒</v>
          </cell>
          <cell r="I5321" t="str">
            <v>通化茂祥制药有限公司</v>
          </cell>
        </row>
        <row r="5322">
          <cell r="D5322">
            <v>191313</v>
          </cell>
          <cell r="E5322" t="str">
            <v>注射用地西他滨</v>
          </cell>
          <cell r="F5322" t="str">
            <v/>
          </cell>
          <cell r="G5322" t="str">
            <v>10mgx1瓶</v>
          </cell>
          <cell r="H5322" t="str">
            <v>盒</v>
          </cell>
          <cell r="I5322" t="str">
            <v>江苏豪森药业集团有限公司(原:江苏豪森药业股份有限公司)</v>
          </cell>
        </row>
        <row r="5323">
          <cell r="D5323">
            <v>168545</v>
          </cell>
          <cell r="E5323" t="str">
            <v>依托泊苷软胶囊</v>
          </cell>
          <cell r="F5323" t="str">
            <v/>
          </cell>
          <cell r="G5323" t="str">
            <v>50mg×10粒</v>
          </cell>
          <cell r="H5323" t="str">
            <v>盒</v>
          </cell>
          <cell r="I5323" t="str">
            <v>江苏恒瑞医药股份有限公司</v>
          </cell>
        </row>
        <row r="5324">
          <cell r="D5324">
            <v>5</v>
          </cell>
          <cell r="E5324" t="str">
            <v>腋臭粉</v>
          </cell>
          <cell r="F5324" t="str">
            <v/>
          </cell>
          <cell r="G5324" t="str">
            <v>60g</v>
          </cell>
          <cell r="H5324" t="str">
            <v>盒</v>
          </cell>
          <cell r="I5324" t="str">
            <v>河南仲景药业股份有限公司(河南仲景保健药业有限公司)</v>
          </cell>
        </row>
        <row r="5325">
          <cell r="D5325">
            <v>132456</v>
          </cell>
          <cell r="E5325" t="str">
            <v>珍黄胶囊(珍黄丸）</v>
          </cell>
          <cell r="F5325" t="str">
            <v/>
          </cell>
          <cell r="G5325" t="str">
            <v>0.2gx12片x2板</v>
          </cell>
          <cell r="H5325" t="str">
            <v>盒</v>
          </cell>
          <cell r="I5325" t="str">
            <v>浙江天一堂制药有限公司</v>
          </cell>
        </row>
        <row r="5326">
          <cell r="D5326">
            <v>187972</v>
          </cell>
          <cell r="E5326" t="str">
            <v>血糖仪套包</v>
          </cell>
          <cell r="F5326" t="str">
            <v/>
          </cell>
          <cell r="G5326" t="str">
            <v>血糖仪（CONTOUR PLUS ONE）+50次试/瓶+一次性使用采血针</v>
          </cell>
          <cell r="H5326" t="str">
            <v>台</v>
          </cell>
          <cell r="I5326" t="str">
            <v>Ascensia Diabetes Care Holdings AG</v>
          </cell>
        </row>
        <row r="5327">
          <cell r="D5327">
            <v>9558</v>
          </cell>
          <cell r="E5327" t="str">
            <v>真空拔罐器</v>
          </cell>
          <cell r="F5327" t="str">
            <v/>
          </cell>
          <cell r="G5327" t="str">
            <v>简装C1x14</v>
          </cell>
          <cell r="H5327" t="str">
            <v>套</v>
          </cell>
          <cell r="I5327" t="str">
            <v>北京康达五洲医疗器械中心</v>
          </cell>
        </row>
        <row r="5328">
          <cell r="D5328">
            <v>141460</v>
          </cell>
          <cell r="E5328" t="str">
            <v>制氧机</v>
          </cell>
          <cell r="F5328" t="str">
            <v/>
          </cell>
          <cell r="G5328" t="str">
            <v>9F-5</v>
          </cell>
          <cell r="H5328" t="str">
            <v>台</v>
          </cell>
          <cell r="I5328" t="str">
            <v>江苏鱼跃医疗设备股份有限公司</v>
          </cell>
        </row>
        <row r="5329">
          <cell r="D5329">
            <v>168001</v>
          </cell>
          <cell r="E5329" t="str">
            <v>双水平正压通气治疗机</v>
          </cell>
          <cell r="F5329" t="str">
            <v/>
          </cell>
          <cell r="G5329" t="str">
            <v>YH-725</v>
          </cell>
          <cell r="H5329" t="str">
            <v>台</v>
          </cell>
          <cell r="I5329" t="str">
            <v>苏州鱼跃医疗科技有限公司</v>
          </cell>
        </row>
        <row r="5330">
          <cell r="D5330">
            <v>173680</v>
          </cell>
          <cell r="E5330" t="str">
            <v>电动轮椅车</v>
          </cell>
          <cell r="F5330" t="str">
            <v/>
          </cell>
          <cell r="G5330" t="str">
            <v>D130AL</v>
          </cell>
          <cell r="H5330" t="str">
            <v>台</v>
          </cell>
          <cell r="I5330" t="str">
            <v>江苏鱼跃医疗设备股份有限公司</v>
          </cell>
        </row>
        <row r="5331">
          <cell r="D5331">
            <v>105315</v>
          </cell>
          <cell r="E5331" t="str">
            <v>常松八味沉香散</v>
          </cell>
          <cell r="F5331" t="str">
            <v/>
          </cell>
          <cell r="G5331" t="str">
            <v>1.3gx20袋</v>
          </cell>
          <cell r="H5331" t="str">
            <v>盒</v>
          </cell>
          <cell r="I5331" t="str">
            <v>西藏藏医学院藏药有限公司</v>
          </cell>
        </row>
        <row r="5332">
          <cell r="D5332">
            <v>67583</v>
          </cell>
          <cell r="E5332" t="str">
            <v>电子血压计(智能腕式)</v>
          </cell>
          <cell r="F5332" t="str">
            <v/>
          </cell>
          <cell r="G5332" t="str">
            <v>KD-791</v>
          </cell>
          <cell r="H5332" t="str">
            <v>台</v>
          </cell>
          <cell r="I5332" t="str">
            <v>天津九安医疗电子股份有限公司</v>
          </cell>
        </row>
        <row r="5333">
          <cell r="D5333">
            <v>115828</v>
          </cell>
          <cell r="E5333" t="str">
            <v>薇姿净颜无瑕祛痘保湿洁面啫喱</v>
          </cell>
          <cell r="F5333" t="str">
            <v/>
          </cell>
          <cell r="G5333" t="str">
            <v>200ml</v>
          </cell>
          <cell r="H5333" t="str">
            <v>支</v>
          </cell>
          <cell r="I5333" t="str">
            <v>欧莱雅(中国)有限公司</v>
          </cell>
        </row>
        <row r="5334">
          <cell r="D5334">
            <v>140365</v>
          </cell>
          <cell r="E5334" t="str">
            <v>理肤泉温泉活化保湿睡眠面膜</v>
          </cell>
          <cell r="F5334" t="str">
            <v/>
          </cell>
          <cell r="G5334" t="str">
            <v>75ml</v>
          </cell>
          <cell r="H5334" t="str">
            <v>支</v>
          </cell>
          <cell r="I5334" t="str">
            <v>欧莱雅(中国)有限公司</v>
          </cell>
        </row>
        <row r="5335">
          <cell r="D5335">
            <v>175247</v>
          </cell>
          <cell r="E5335" t="str">
            <v>创盈金斯利安多维片</v>
          </cell>
          <cell r="F5335" t="str">
            <v/>
          </cell>
          <cell r="G5335" t="str">
            <v>1.17gx120片</v>
          </cell>
          <cell r="H5335" t="str">
            <v>盒</v>
          </cell>
          <cell r="I5335" t="str">
            <v>北京斯利安药业有限公司(原:北京北大药业有限公司)</v>
          </cell>
        </row>
        <row r="5336">
          <cell r="D5336">
            <v>198438</v>
          </cell>
          <cell r="E5336" t="str">
            <v>一次性使用医用口罩(女童印花)</v>
          </cell>
          <cell r="F5336" t="str">
            <v/>
          </cell>
          <cell r="G5336" t="str">
            <v>14.5cmx9.5cmx10只 平面型</v>
          </cell>
          <cell r="H5336" t="str">
            <v>袋</v>
          </cell>
          <cell r="I5336" t="str">
            <v>安徽宜美健医疗用品有限公司</v>
          </cell>
        </row>
        <row r="5337">
          <cell r="D5337">
            <v>171176</v>
          </cell>
          <cell r="E5337" t="str">
            <v>肉蔻五味丸</v>
          </cell>
          <cell r="F5337" t="str">
            <v/>
          </cell>
          <cell r="G5337" t="str">
            <v>30粒x3板(水丸)</v>
          </cell>
          <cell r="H5337" t="str">
            <v>盒</v>
          </cell>
          <cell r="I5337" t="str">
            <v>内蒙古大唐药业有限公司</v>
          </cell>
        </row>
        <row r="5338">
          <cell r="D5338">
            <v>169053</v>
          </cell>
          <cell r="E5338" t="str">
            <v>冬己宝宝羊脂保湿润手霜</v>
          </cell>
          <cell r="F5338" t="str">
            <v/>
          </cell>
          <cell r="G5338" t="str">
            <v>45g</v>
          </cell>
          <cell r="H5338" t="str">
            <v>支</v>
          </cell>
          <cell r="I5338" t="str">
            <v>广州冬己婴童护理用品有限公司</v>
          </cell>
        </row>
        <row r="5339">
          <cell r="D5339">
            <v>157613</v>
          </cell>
          <cell r="E5339" t="str">
            <v>雅漾恒润滋养保湿霜</v>
          </cell>
          <cell r="F5339" t="str">
            <v/>
          </cell>
          <cell r="G5339" t="str">
            <v>40ml</v>
          </cell>
          <cell r="H5339" t="str">
            <v>支</v>
          </cell>
          <cell r="I5339" t="str">
            <v>法国皮尔法伯雅漾护肤化妆品研制公司</v>
          </cell>
        </row>
        <row r="5340">
          <cell r="D5340">
            <v>157617</v>
          </cell>
          <cell r="E5340" t="str">
            <v>雅漾舒缓保湿面膜</v>
          </cell>
          <cell r="F5340" t="str">
            <v/>
          </cell>
          <cell r="G5340" t="str">
            <v>50ml</v>
          </cell>
          <cell r="H5340" t="str">
            <v>支</v>
          </cell>
          <cell r="I5340" t="str">
            <v>法国皮尔法伯雅漾护肤化妆品研制公司</v>
          </cell>
        </row>
        <row r="5341">
          <cell r="D5341">
            <v>157623</v>
          </cell>
          <cell r="E5341" t="str">
            <v>雅漾清透美白精华乳</v>
          </cell>
          <cell r="F5341" t="str">
            <v/>
          </cell>
          <cell r="G5341" t="str">
            <v>50ml</v>
          </cell>
          <cell r="H5341" t="str">
            <v>支</v>
          </cell>
          <cell r="I5341" t="str">
            <v>法国皮尔法伯雅漾护肤化妆品研制公司</v>
          </cell>
        </row>
        <row r="5342">
          <cell r="D5342">
            <v>157627</v>
          </cell>
          <cell r="E5342" t="str">
            <v>雅漾清透美白乳</v>
          </cell>
          <cell r="F5342" t="str">
            <v/>
          </cell>
          <cell r="G5342" t="str">
            <v>50ml</v>
          </cell>
          <cell r="H5342" t="str">
            <v>支</v>
          </cell>
          <cell r="I5342" t="str">
            <v>法国皮尔法伯雅漾护肤化妆品研制公司</v>
          </cell>
        </row>
        <row r="5343">
          <cell r="D5343">
            <v>31090</v>
          </cell>
          <cell r="E5343" t="str">
            <v>手动轮椅车</v>
          </cell>
          <cell r="F5343" t="str">
            <v/>
          </cell>
          <cell r="G5343" t="str">
            <v>H005(电镀)</v>
          </cell>
          <cell r="H5343" t="str">
            <v>台</v>
          </cell>
          <cell r="I5343" t="str">
            <v>江苏鱼跃医疗设备股份有限公司</v>
          </cell>
        </row>
        <row r="5344">
          <cell r="D5344">
            <v>167215</v>
          </cell>
          <cell r="E5344" t="str">
            <v>负压拔罐器</v>
          </cell>
          <cell r="F5344" t="str">
            <v/>
          </cell>
          <cell r="G5344" t="str">
            <v>P型1x14罐</v>
          </cell>
          <cell r="H5344" t="str">
            <v>盒</v>
          </cell>
          <cell r="I5344" t="str">
            <v>青岛鼎泰和医疗器械有限公司</v>
          </cell>
        </row>
        <row r="5345">
          <cell r="D5345">
            <v>190884</v>
          </cell>
          <cell r="E5345" t="str">
            <v>静注人免疫球蛋白（PH4）</v>
          </cell>
          <cell r="F5345" t="str">
            <v/>
          </cell>
          <cell r="G5345" t="str">
            <v>5%，50m（2.5g/瓶）</v>
          </cell>
          <cell r="H5345" t="str">
            <v>瓶</v>
          </cell>
          <cell r="I5345" t="str">
            <v>山西康宝生物制品股份有限公司</v>
          </cell>
        </row>
        <row r="5346">
          <cell r="D5346">
            <v>194224</v>
          </cell>
          <cell r="E5346" t="str">
            <v>医用隔离面罩</v>
          </cell>
          <cell r="F5346" t="str">
            <v/>
          </cell>
          <cell r="G5346" t="str">
            <v>3只 成人均码（非灭菌型 无阀）</v>
          </cell>
          <cell r="H5346" t="str">
            <v>袋</v>
          </cell>
          <cell r="I5346" t="str">
            <v>苏州乐天防护用品有限公司</v>
          </cell>
        </row>
        <row r="5347">
          <cell r="D5347">
            <v>496</v>
          </cell>
          <cell r="E5347" t="str">
            <v>多酶片</v>
          </cell>
          <cell r="F5347" t="str">
            <v/>
          </cell>
          <cell r="G5347" t="str">
            <v>100片</v>
          </cell>
          <cell r="H5347" t="str">
            <v>瓶</v>
          </cell>
          <cell r="I5347" t="str">
            <v>重庆申高生化制药有限公司(原：重庆荣高生化制药)</v>
          </cell>
        </row>
        <row r="5348">
          <cell r="D5348">
            <v>57129</v>
          </cell>
          <cell r="E5348" t="str">
            <v>人参归脾丸</v>
          </cell>
          <cell r="F5348" t="str">
            <v/>
          </cell>
          <cell r="G5348" t="str">
            <v>9gx10丸</v>
          </cell>
          <cell r="H5348" t="str">
            <v>盒</v>
          </cell>
          <cell r="I5348" t="str">
            <v>北京同仁堂股份有限公司同仁堂制药厂</v>
          </cell>
        </row>
        <row r="5349">
          <cell r="D5349">
            <v>58904</v>
          </cell>
          <cell r="E5349" t="str">
            <v>醒脾开胃颗粒</v>
          </cell>
          <cell r="F5349" t="str">
            <v/>
          </cell>
          <cell r="G5349" t="str">
            <v>14gx6袋</v>
          </cell>
          <cell r="H5349" t="str">
            <v>盒</v>
          </cell>
          <cell r="I5349" t="str">
            <v>西安大唐制药集团有限公司</v>
          </cell>
        </row>
        <row r="5350">
          <cell r="D5350">
            <v>68337</v>
          </cell>
          <cell r="E5350" t="str">
            <v>大黄通便颗粒</v>
          </cell>
          <cell r="F5350" t="str">
            <v/>
          </cell>
          <cell r="G5350" t="str">
            <v>12gx6袋</v>
          </cell>
          <cell r="H5350" t="str">
            <v>盒</v>
          </cell>
          <cell r="I5350" t="str">
            <v>江苏晨牌药业集团股份有限公司（原江苏晨牌药业）</v>
          </cell>
        </row>
        <row r="5351">
          <cell r="D5351">
            <v>3121</v>
          </cell>
          <cell r="E5351" t="str">
            <v>过氧化氢消毒液(双氧水)</v>
          </cell>
          <cell r="F5351" t="str">
            <v/>
          </cell>
          <cell r="G5351" t="str">
            <v>100mlx3%</v>
          </cell>
          <cell r="H5351" t="str">
            <v>瓶</v>
          </cell>
          <cell r="I5351" t="str">
            <v>四川蓉康世圣药业有限责任公司</v>
          </cell>
        </row>
        <row r="5352">
          <cell r="D5352">
            <v>81882</v>
          </cell>
          <cell r="E5352" t="str">
            <v>薄荷膏</v>
          </cell>
          <cell r="F5352" t="str">
            <v/>
          </cell>
          <cell r="G5352" t="str">
            <v>4g
</v>
          </cell>
          <cell r="H5352" t="str">
            <v>支</v>
          </cell>
          <cell r="I5352" t="str">
            <v>厦门美商医药有限公司(原:厦门东风药业有限公司)</v>
          </cell>
        </row>
        <row r="5353">
          <cell r="D5353">
            <v>122331</v>
          </cell>
          <cell r="E5353" t="str">
            <v>云南白药金口健牙膏</v>
          </cell>
          <cell r="F5353" t="str">
            <v/>
          </cell>
          <cell r="G5353" t="str">
            <v>145g（激爽薄荷）</v>
          </cell>
          <cell r="H5353" t="str">
            <v>支</v>
          </cell>
          <cell r="I5353" t="str">
            <v>云南白药集团股份有限公司</v>
          </cell>
        </row>
        <row r="5354">
          <cell r="D5354">
            <v>162586</v>
          </cell>
          <cell r="E5354" t="str">
            <v>开塞露（含甘油）</v>
          </cell>
          <cell r="F5354" t="str">
            <v/>
          </cell>
          <cell r="G5354" t="str">
            <v>20mlx3支</v>
          </cell>
          <cell r="H5354" t="str">
            <v>盒</v>
          </cell>
          <cell r="I5354" t="str">
            <v>河北武罗药业有限公司</v>
          </cell>
        </row>
        <row r="5355">
          <cell r="D5355">
            <v>24482</v>
          </cell>
          <cell r="E5355" t="str">
            <v>保泰松片</v>
          </cell>
          <cell r="F5355" t="str">
            <v/>
          </cell>
          <cell r="G5355" t="str">
            <v>0.1gx100片</v>
          </cell>
          <cell r="H5355" t="str">
            <v>瓶</v>
          </cell>
          <cell r="I5355" t="str">
            <v>上海现代哈森(商丘)药业有限公司</v>
          </cell>
        </row>
        <row r="5356">
          <cell r="D5356">
            <v>162776</v>
          </cell>
          <cell r="E5356" t="str">
            <v>重组人干扰素α2b阴道泡腾片</v>
          </cell>
          <cell r="F5356" t="str">
            <v/>
          </cell>
          <cell r="G5356" t="str">
            <v>50万IUx3片</v>
          </cell>
          <cell r="H5356" t="str">
            <v>盒</v>
          </cell>
          <cell r="I5356" t="str">
            <v>北京凯因科技股份有限公司</v>
          </cell>
        </row>
        <row r="5357">
          <cell r="D5357">
            <v>16546</v>
          </cell>
          <cell r="E5357" t="str">
            <v>天然胶乳橡胶避孕套(杰士邦)</v>
          </cell>
          <cell r="F5357" t="str">
            <v/>
          </cell>
          <cell r="G5357" t="str">
            <v>12只(浪漫环纹)</v>
          </cell>
          <cell r="H5357" t="str">
            <v>盒</v>
          </cell>
          <cell r="I5357" t="str">
            <v>SURETEX LIMITED（泰国）</v>
          </cell>
        </row>
        <row r="5358">
          <cell r="D5358">
            <v>197666</v>
          </cell>
          <cell r="E5358" t="str">
            <v>酒精擦卫生湿巾</v>
          </cell>
          <cell r="F5358" t="str">
            <v/>
          </cell>
          <cell r="G5358" t="str">
            <v>40抽</v>
          </cell>
          <cell r="H5358" t="str">
            <v>包</v>
          </cell>
          <cell r="I5358" t="str">
            <v>苏州安侯医疗科技有限公司</v>
          </cell>
        </row>
        <row r="5359">
          <cell r="D5359">
            <v>122573</v>
          </cell>
          <cell r="E5359" t="str">
            <v>感通片</v>
          </cell>
          <cell r="F5359" t="str">
            <v/>
          </cell>
          <cell r="G5359" t="str">
            <v>0.32gx20片</v>
          </cell>
          <cell r="H5359" t="str">
            <v>盒</v>
          </cell>
          <cell r="I5359" t="str">
            <v>通化万通药业股份有限公司</v>
          </cell>
        </row>
        <row r="5360">
          <cell r="D5360">
            <v>112212</v>
          </cell>
          <cell r="E5360" t="str">
            <v>3%过氧化氢消毒液</v>
          </cell>
          <cell r="F5360" t="str">
            <v/>
          </cell>
          <cell r="G5360" t="str">
            <v>100ml</v>
          </cell>
          <cell r="H5360" t="str">
            <v>瓶</v>
          </cell>
          <cell r="I5360" t="str">
            <v>山东利尔康医疗科技股份有限公司</v>
          </cell>
        </row>
        <row r="5361">
          <cell r="D5361">
            <v>173683</v>
          </cell>
          <cell r="E5361" t="str">
            <v>检查手套</v>
          </cell>
          <cell r="F5361" t="str">
            <v/>
          </cell>
          <cell r="G5361" t="str">
            <v>100只大号（L）PE手套</v>
          </cell>
          <cell r="H5361" t="str">
            <v>包</v>
          </cell>
          <cell r="I5361" t="str">
            <v>振德医疗用品股份有限公司</v>
          </cell>
        </row>
        <row r="5362">
          <cell r="D5362">
            <v>126926</v>
          </cell>
          <cell r="E5362" t="str">
            <v>惠氏幼儿配方奶粉（金装幼儿乐S-26）</v>
          </cell>
          <cell r="F5362" t="str">
            <v/>
          </cell>
          <cell r="G5362" t="str">
            <v>900g(1-3岁幼儿3段）</v>
          </cell>
          <cell r="H5362" t="str">
            <v>听</v>
          </cell>
          <cell r="I5362" t="str">
            <v/>
          </cell>
        </row>
        <row r="5363">
          <cell r="D5363">
            <v>97707</v>
          </cell>
          <cell r="E5363" t="str">
            <v>一次性使用检查手套</v>
          </cell>
          <cell r="F5363" t="str">
            <v/>
          </cell>
          <cell r="G5363" t="str">
            <v>0.018x230x280M号100只</v>
          </cell>
          <cell r="H5363" t="str">
            <v>袋</v>
          </cell>
          <cell r="I5363" t="str">
            <v>稳健医疗用品股份有限公司(稳健实业(深圳)有限公司)</v>
          </cell>
        </row>
        <row r="5364">
          <cell r="D5364">
            <v>104592</v>
          </cell>
          <cell r="E5364" t="str">
            <v>肾骨片</v>
          </cell>
          <cell r="F5364" t="str">
            <v/>
          </cell>
          <cell r="G5364" t="str">
            <v>0.5gx12片x2板</v>
          </cell>
          <cell r="H5364" t="str">
            <v>盒</v>
          </cell>
          <cell r="I5364" t="str">
            <v>吉林吉春制药有限公司</v>
          </cell>
        </row>
        <row r="5365">
          <cell r="D5365">
            <v>172479</v>
          </cell>
          <cell r="E5365" t="str">
            <v>太极水卡</v>
          </cell>
          <cell r="F5365" t="str">
            <v/>
          </cell>
          <cell r="G5365" t="str">
            <v>10件</v>
          </cell>
          <cell r="H5365" t="str">
            <v>张</v>
          </cell>
          <cell r="I5365" t="str">
            <v>太极集团重庆阿依达饮料有限公司</v>
          </cell>
        </row>
        <row r="5366">
          <cell r="D5366">
            <v>174509</v>
          </cell>
          <cell r="E5366" t="str">
            <v>合生元贝塔星婴儿配方奶粉</v>
          </cell>
          <cell r="F5366" t="str">
            <v/>
          </cell>
          <cell r="G5366" t="str">
            <v>900g金装（0~6月龄，1段）</v>
          </cell>
          <cell r="H5366" t="str">
            <v>罐</v>
          </cell>
          <cell r="I5366" t="str">
            <v>（法国）COOPERATIVE ISIGNY-SAINTE MERE</v>
          </cell>
        </row>
        <row r="5367">
          <cell r="D5367">
            <v>108625</v>
          </cell>
          <cell r="E5367" t="str">
            <v>小儿感冒颗粒</v>
          </cell>
          <cell r="F5367" t="str">
            <v/>
          </cell>
          <cell r="G5367" t="str">
            <v>12gx6袋</v>
          </cell>
          <cell r="H5367" t="str">
            <v>盒</v>
          </cell>
          <cell r="I5367" t="str">
            <v>太极集团重庆桐君阁药厂有限公司</v>
          </cell>
        </row>
        <row r="5368">
          <cell r="D5368">
            <v>171330</v>
          </cell>
          <cell r="E5368" t="str">
            <v>安宫牛黄丸</v>
          </cell>
          <cell r="F5368" t="str">
            <v/>
          </cell>
          <cell r="G5368" t="str">
            <v>3gx2丸</v>
          </cell>
          <cell r="H5368" t="str">
            <v>盒</v>
          </cell>
          <cell r="I5368" t="str">
            <v>山西广誉远国药有限公司</v>
          </cell>
        </row>
        <row r="5369">
          <cell r="D5369">
            <v>124178</v>
          </cell>
          <cell r="E5369" t="str">
            <v>薇姿温泉矿物保湿晚安面膜</v>
          </cell>
          <cell r="F5369" t="str">
            <v/>
          </cell>
          <cell r="G5369" t="str">
            <v>75ml</v>
          </cell>
          <cell r="H5369" t="str">
            <v>支</v>
          </cell>
          <cell r="I5369" t="str">
            <v>欧莱雅(中国)有限公司</v>
          </cell>
        </row>
        <row r="5370">
          <cell r="D5370">
            <v>181299</v>
          </cell>
          <cell r="E5370" t="str">
            <v>薇诺娜柔润保湿乳液</v>
          </cell>
          <cell r="F5370" t="str">
            <v/>
          </cell>
          <cell r="G5370" t="str">
            <v>50g</v>
          </cell>
          <cell r="H5370" t="str">
            <v>支</v>
          </cell>
          <cell r="I5370" t="str">
            <v>云南贝泰妮生物科技集团股份有限公司  </v>
          </cell>
        </row>
        <row r="5371">
          <cell r="D5371">
            <v>148629</v>
          </cell>
          <cell r="E5371" t="str">
            <v>唑来膦酸注射液</v>
          </cell>
          <cell r="F5371" t="str">
            <v>依固</v>
          </cell>
          <cell r="G5371" t="str">
            <v>100ml:5mg/支(以唑来膦酸无水物计)</v>
          </cell>
          <cell r="H5371" t="str">
            <v>支</v>
          </cell>
          <cell r="I5371" t="str">
            <v>正大天晴药业集团股份有限公司</v>
          </cell>
        </row>
        <row r="5372">
          <cell r="D5372">
            <v>188698</v>
          </cell>
          <cell r="E5372" t="str">
            <v>皮肤修护敷料</v>
          </cell>
          <cell r="F5372" t="str">
            <v/>
          </cell>
          <cell r="G5372" t="str">
            <v>SRD-O 25gx6片</v>
          </cell>
          <cell r="H5372" t="str">
            <v>盒</v>
          </cell>
          <cell r="I5372" t="str">
            <v>陕西佰傲再生医学有限公司</v>
          </cell>
        </row>
        <row r="5373">
          <cell r="D5373">
            <v>160885</v>
          </cell>
          <cell r="E5373" t="str">
            <v>喜辽复修护凝胶</v>
          </cell>
          <cell r="F5373" t="str">
            <v/>
          </cell>
          <cell r="G5373" t="str">
            <v>20g</v>
          </cell>
          <cell r="H5373" t="str">
            <v>盒</v>
          </cell>
          <cell r="I5373" t="str">
            <v>美迪乐华公司</v>
          </cell>
        </row>
        <row r="5374">
          <cell r="D5374">
            <v>17418</v>
          </cell>
          <cell r="E5374" t="str">
            <v>酮洛芬凝胶(法斯通)</v>
          </cell>
          <cell r="F5374" t="str">
            <v/>
          </cell>
          <cell r="G5374" t="str">
            <v>50g</v>
          </cell>
          <cell r="H5374" t="str">
            <v>支</v>
          </cell>
          <cell r="I5374" t="str">
            <v>(意大利)A.Menarini Industrie Farmaceutiche Riunite</v>
          </cell>
        </row>
        <row r="5375">
          <cell r="D5375">
            <v>197498</v>
          </cell>
          <cell r="E5375" t="str">
            <v>75%医用酒精（消毒酒精）</v>
          </cell>
          <cell r="F5375" t="str">
            <v/>
          </cell>
          <cell r="G5375" t="str">
            <v>500ml</v>
          </cell>
          <cell r="H5375" t="str">
            <v>瓶</v>
          </cell>
          <cell r="I5375" t="str">
            <v>四川三和医用材料有限公司</v>
          </cell>
        </row>
        <row r="5376">
          <cell r="D5376">
            <v>115320</v>
          </cell>
          <cell r="E5376" t="str">
            <v>辅酶Q10天然维生素E软胶囊</v>
          </cell>
          <cell r="F5376" t="str">
            <v/>
          </cell>
          <cell r="G5376" t="str">
            <v>24g(400mgx60粒)</v>
          </cell>
          <cell r="H5376" t="str">
            <v>瓶</v>
          </cell>
          <cell r="I5376" t="str">
            <v>汤臣倍健股份有限公司</v>
          </cell>
        </row>
        <row r="5377">
          <cell r="D5377">
            <v>138710</v>
          </cell>
          <cell r="E5377" t="str">
            <v>多种维生素咀嚼片（青少年型）</v>
          </cell>
          <cell r="F5377" t="str">
            <v/>
          </cell>
          <cell r="G5377" t="str">
            <v>1000mgx60片</v>
          </cell>
          <cell r="H5377" t="str">
            <v>瓶</v>
          </cell>
          <cell r="I5377" t="str">
            <v>汤臣倍健股份有限公司</v>
          </cell>
        </row>
        <row r="5378">
          <cell r="D5378">
            <v>166835</v>
          </cell>
          <cell r="E5378" t="str">
            <v>SunshineNest净燕盏</v>
          </cell>
          <cell r="F5378" t="str">
            <v/>
          </cell>
          <cell r="G5378" t="str">
            <v>30g</v>
          </cell>
          <cell r="H5378" t="str">
            <v>盒</v>
          </cell>
          <cell r="I5378" t="str">
            <v>SUNSHINE REGION SDN BHD</v>
          </cell>
        </row>
        <row r="5379">
          <cell r="D5379">
            <v>86612</v>
          </cell>
          <cell r="E5379" t="str">
            <v>医用气垫</v>
          </cell>
          <cell r="F5379" t="str">
            <v/>
          </cell>
          <cell r="G5379" t="str">
            <v>方形</v>
          </cell>
          <cell r="H5379" t="str">
            <v>个</v>
          </cell>
          <cell r="I5379" t="str">
            <v>冀州市佳禾医疗器械有限公司</v>
          </cell>
        </row>
        <row r="5380">
          <cell r="D5380">
            <v>162888</v>
          </cell>
          <cell r="E5380" t="str">
            <v>冰王避蚊花露水</v>
          </cell>
          <cell r="F5380" t="str">
            <v/>
          </cell>
          <cell r="G5380" t="str">
            <v>65ml</v>
          </cell>
          <cell r="H5380" t="str">
            <v>瓶</v>
          </cell>
          <cell r="I5380" t="str">
            <v>平舆冰王生物工程有限公司</v>
          </cell>
        </row>
        <row r="5381">
          <cell r="D5381">
            <v>105279</v>
          </cell>
          <cell r="E5381" t="str">
            <v>二十五味松石丸</v>
          </cell>
          <cell r="F5381" t="str">
            <v/>
          </cell>
          <cell r="G5381" t="str">
            <v>1gx8丸</v>
          </cell>
          <cell r="H5381" t="str">
            <v>盒</v>
          </cell>
          <cell r="I5381" t="str">
            <v>西藏藏医学院藏药有限公司</v>
          </cell>
        </row>
        <row r="5382">
          <cell r="D5382">
            <v>102533</v>
          </cell>
          <cell r="E5382" t="str">
            <v>腹带</v>
          </cell>
          <cell r="F5382" t="str">
            <v/>
          </cell>
          <cell r="G5382" t="str">
            <v>JHFD03-XL号</v>
          </cell>
          <cell r="H5382" t="str">
            <v>个</v>
          </cell>
          <cell r="I5382" t="str">
            <v>冀州市佳禾医疗器械有限公司</v>
          </cell>
        </row>
        <row r="5383">
          <cell r="D5383">
            <v>163843</v>
          </cell>
          <cell r="E5383" t="str">
            <v>他克莫司滴眼液</v>
          </cell>
          <cell r="F5383" t="str">
            <v/>
          </cell>
          <cell r="G5383" t="str">
            <v>5ml:5mg(0.1%)</v>
          </cell>
          <cell r="H5383" t="str">
            <v>盒</v>
          </cell>
          <cell r="I5383" t="str">
            <v>Senju Pharmacculical co.,Ltd.Fukusaki Plant	</v>
          </cell>
        </row>
        <row r="5384">
          <cell r="D5384">
            <v>53680</v>
          </cell>
          <cell r="E5384" t="str">
            <v>手动轮椅车</v>
          </cell>
          <cell r="F5384" t="str">
            <v/>
          </cell>
          <cell r="G5384" t="str">
            <v>H030C</v>
          </cell>
          <cell r="H5384" t="str">
            <v>台</v>
          </cell>
          <cell r="I5384" t="str">
            <v>江苏鱼跃医疗设备股份有限公司</v>
          </cell>
        </row>
        <row r="5385">
          <cell r="D5385">
            <v>181188</v>
          </cell>
          <cell r="E5385" t="str">
            <v>池根亿含锌辅食营养补充品</v>
          </cell>
          <cell r="F5385" t="str">
            <v/>
          </cell>
          <cell r="G5385" t="str">
            <v>60g(2gx30袋)</v>
          </cell>
          <cell r="H5385" t="str">
            <v>盒</v>
          </cell>
          <cell r="I5385" t="str">
            <v>BIFIDO Co.,Ltd</v>
          </cell>
        </row>
        <row r="5386">
          <cell r="D5386">
            <v>48677</v>
          </cell>
          <cell r="E5386" t="str">
            <v>欧姆龙智能电子血压计</v>
          </cell>
          <cell r="F5386" t="str">
            <v/>
          </cell>
          <cell r="G5386" t="str">
            <v>HEM-7300(上臂式)</v>
          </cell>
          <cell r="H5386" t="str">
            <v>台</v>
          </cell>
          <cell r="I5386" t="str">
            <v>欧姆龙(大连)有限公司</v>
          </cell>
        </row>
        <row r="5387">
          <cell r="D5387">
            <v>68111</v>
          </cell>
          <cell r="E5387" t="str">
            <v>电子血压计</v>
          </cell>
          <cell r="F5387" t="str">
            <v/>
          </cell>
          <cell r="G5387" t="str">
            <v>HEM-6111</v>
          </cell>
          <cell r="H5387" t="str">
            <v>台</v>
          </cell>
          <cell r="I5387" t="str">
            <v>欧姆龙(大连)有限公司</v>
          </cell>
        </row>
        <row r="5388">
          <cell r="D5388">
            <v>146989</v>
          </cell>
          <cell r="E5388" t="str">
            <v>雅培全安素全营养配方粉（礼盒装）</v>
          </cell>
          <cell r="F5388" t="str">
            <v/>
          </cell>
          <cell r="G5388" t="str">
            <v>1.8千克(900克x2罐)</v>
          </cell>
          <cell r="H5388" t="str">
            <v>罐</v>
          </cell>
          <cell r="I5388" t="str">
            <v>美国雅培</v>
          </cell>
        </row>
        <row r="5389">
          <cell r="D5389">
            <v>163000</v>
          </cell>
          <cell r="E5389" t="str">
            <v>通滞苏润江胶囊</v>
          </cell>
          <cell r="F5389" t="str">
            <v/>
          </cell>
          <cell r="G5389" t="str">
            <v>0.3gx30粒</v>
          </cell>
          <cell r="H5389" t="str">
            <v>盒</v>
          </cell>
          <cell r="I5389" t="str">
            <v>黑龙江省济仁药业有限公司</v>
          </cell>
        </row>
        <row r="5390">
          <cell r="D5390">
            <v>206025</v>
          </cell>
          <cell r="E5390" t="str">
            <v>洁尔阴女性护理液</v>
          </cell>
          <cell r="F5390" t="str">
            <v/>
          </cell>
          <cell r="G5390" t="str">
            <v>70ml</v>
          </cell>
          <cell r="H5390" t="str">
            <v>瓶</v>
          </cell>
          <cell r="I5390" t="str">
            <v>四川恩威制药有限公司</v>
          </cell>
        </row>
        <row r="5391">
          <cell r="D5391">
            <v>119286</v>
          </cell>
          <cell r="E5391" t="str">
            <v>肾骨片</v>
          </cell>
          <cell r="F5391" t="str">
            <v/>
          </cell>
          <cell r="G5391" t="str">
            <v>0.29gx36片</v>
          </cell>
          <cell r="H5391" t="str">
            <v>盒</v>
          </cell>
          <cell r="I5391" t="str">
            <v>山东华洋制药有限公司</v>
          </cell>
        </row>
        <row r="5392">
          <cell r="D5392">
            <v>154280</v>
          </cell>
          <cell r="E5392" t="str">
            <v>重组人干扰素a2b阴道泡腾胶囊</v>
          </cell>
          <cell r="F5392" t="str">
            <v/>
          </cell>
          <cell r="G5392" t="str">
            <v>80万IU/粒x4粒</v>
          </cell>
          <cell r="H5392" t="str">
            <v>盒</v>
          </cell>
          <cell r="I5392" t="str">
            <v>上海华新生物高技术有限公司</v>
          </cell>
        </row>
        <row r="5393">
          <cell r="D5393">
            <v>188790</v>
          </cell>
          <cell r="E5393" t="str">
            <v>医用射线防护眼镜</v>
          </cell>
          <cell r="F5393" t="str">
            <v/>
          </cell>
          <cell r="G5393" t="str">
            <v>老视型（LS）LS802 +2.00D</v>
          </cell>
          <cell r="H5393" t="str">
            <v>副</v>
          </cell>
          <cell r="I5393" t="str">
            <v>武汉宝利莱眼镜科技有限公司</v>
          </cell>
        </row>
        <row r="5394">
          <cell r="D5394">
            <v>21579</v>
          </cell>
          <cell r="E5394" t="str">
            <v>乳酸亚铁片(丹珠)</v>
          </cell>
          <cell r="F5394" t="str">
            <v>丹珠</v>
          </cell>
          <cell r="G5394" t="str">
            <v>0.1gx42片</v>
          </cell>
          <cell r="H5394" t="str">
            <v>盒</v>
          </cell>
          <cell r="I5394" t="str">
            <v>西南药业股份有限公司</v>
          </cell>
        </row>
        <row r="5395">
          <cell r="D5395">
            <v>173773</v>
          </cell>
          <cell r="E5395" t="str">
            <v>复方感冒灵颗粒</v>
          </cell>
          <cell r="F5395" t="str">
            <v/>
          </cell>
          <cell r="G5395" t="str">
            <v>14gx15袋</v>
          </cell>
          <cell r="H5395" t="str">
            <v>盒</v>
          </cell>
          <cell r="I5395" t="str">
            <v>广西宝瑞坦制药有限公司</v>
          </cell>
        </row>
        <row r="5396">
          <cell r="D5396">
            <v>182885</v>
          </cell>
          <cell r="E5396" t="str">
            <v>医用护齿冷敷凝胶</v>
          </cell>
          <cell r="F5396" t="str">
            <v/>
          </cell>
          <cell r="G5396" t="str">
            <v>120g
</v>
          </cell>
          <cell r="H5396" t="str">
            <v>盒</v>
          </cell>
          <cell r="I5396" t="str">
            <v>延安万历药业有限公司</v>
          </cell>
        </row>
        <row r="5397">
          <cell r="D5397">
            <v>137325</v>
          </cell>
          <cell r="E5397" t="str">
            <v>汤臣倍健多种维生素矿物质片（男士型）</v>
          </cell>
          <cell r="F5397" t="str">
            <v/>
          </cell>
          <cell r="G5397" t="str">
            <v>90g（1.5g/片*60片）</v>
          </cell>
          <cell r="H5397" t="str">
            <v>瓶</v>
          </cell>
          <cell r="I5397" t="str">
            <v>汤臣倍健股份有限公司</v>
          </cell>
        </row>
        <row r="5398">
          <cell r="D5398">
            <v>176391</v>
          </cell>
          <cell r="E5398" t="str">
            <v>注射用艾塞那肽微球</v>
          </cell>
          <cell r="F5398" t="str">
            <v/>
          </cell>
          <cell r="G5398" t="str">
            <v>2mgx4支</v>
          </cell>
          <cell r="H5398" t="str">
            <v>盒</v>
          </cell>
          <cell r="I5398" t="str">
            <v>美国Amylin Ohio LLC</v>
          </cell>
        </row>
        <row r="5399">
          <cell r="D5399">
            <v>154276</v>
          </cell>
          <cell r="E5399" t="str">
            <v>甲磺酸阿帕替尼片</v>
          </cell>
          <cell r="F5399" t="str">
            <v/>
          </cell>
          <cell r="G5399" t="str">
            <v>0.25gx10片</v>
          </cell>
          <cell r="H5399" t="str">
            <v>盒</v>
          </cell>
          <cell r="I5399" t="str">
            <v>江苏恒瑞医药股份有限公司</v>
          </cell>
        </row>
        <row r="5400">
          <cell r="D5400">
            <v>186490</v>
          </cell>
          <cell r="E5400" t="str">
            <v>仙靓蚊不叮香露</v>
          </cell>
          <cell r="F5400" t="str">
            <v/>
          </cell>
          <cell r="G5400" t="str">
            <v>80ml</v>
          </cell>
          <cell r="H5400" t="str">
            <v>瓶</v>
          </cell>
          <cell r="I5400" t="str">
            <v>南通市潘妍化妆品厂</v>
          </cell>
        </row>
        <row r="5401">
          <cell r="D5401">
            <v>62595</v>
          </cell>
          <cell r="E5401" t="str">
            <v>蜂胶片</v>
          </cell>
          <cell r="F5401" t="str">
            <v/>
          </cell>
          <cell r="G5401" t="str">
            <v>0.2gx50片</v>
          </cell>
          <cell r="H5401" t="str">
            <v>瓶</v>
          </cell>
          <cell r="I5401" t="str">
            <v>江苏康缘药业股份有限公司</v>
          </cell>
        </row>
        <row r="5402">
          <cell r="D5402">
            <v>8074</v>
          </cell>
          <cell r="E5402" t="str">
            <v>枸橼酸铋钾片/替硝唑片/克拉霉素片组合包装</v>
          </cell>
          <cell r="F5402" t="str">
            <v>丽珠维三联片</v>
          </cell>
          <cell r="G5402" t="str">
            <v>8片</v>
          </cell>
          <cell r="H5402" t="str">
            <v>盒</v>
          </cell>
          <cell r="I5402" t="str">
            <v>丽珠集团丽珠制药厂</v>
          </cell>
        </row>
        <row r="5403">
          <cell r="D5403">
            <v>181645</v>
          </cell>
          <cell r="E5403" t="str">
            <v>盐酸司来吉兰片</v>
          </cell>
          <cell r="F5403" t="str">
            <v>咪多吡</v>
          </cell>
          <cell r="G5403" t="str">
            <v>5mgx100片</v>
          </cell>
          <cell r="H5403" t="str">
            <v>盒</v>
          </cell>
          <cell r="I5403" t="str">
            <v>Orion Corporation</v>
          </cell>
        </row>
        <row r="5404">
          <cell r="D5404">
            <v>126494</v>
          </cell>
          <cell r="E5404" t="str">
            <v>百雀羚草本8杯水保湿水嫩面膜</v>
          </cell>
          <cell r="F5404" t="str">
            <v/>
          </cell>
          <cell r="G5404" t="str">
            <v>22g×5片</v>
          </cell>
          <cell r="H5404" t="str">
            <v>盒</v>
          </cell>
          <cell r="I5404" t="str">
            <v>上海百雀羚日用化学有限公司</v>
          </cell>
        </row>
        <row r="5405">
          <cell r="D5405">
            <v>200881</v>
          </cell>
          <cell r="E5405" t="str">
            <v>腹部固定器</v>
          </cell>
          <cell r="F5405" t="str">
            <v/>
          </cell>
          <cell r="G5405" t="str">
            <v>半弹性(CR-163)M</v>
          </cell>
          <cell r="H5405" t="str">
            <v>只</v>
          </cell>
          <cell r="I5405" t="str">
            <v>杭州莱莎生物科技有限公司</v>
          </cell>
        </row>
        <row r="5406">
          <cell r="D5406">
            <v>20618</v>
          </cell>
          <cell r="E5406" t="str">
            <v>肾炎舒片</v>
          </cell>
          <cell r="F5406" t="str">
            <v/>
          </cell>
          <cell r="G5406" t="str">
            <v>0.27gx18片x2板</v>
          </cell>
          <cell r="H5406" t="str">
            <v>盒</v>
          </cell>
          <cell r="I5406" t="str">
            <v>吉林市鹿王制药股份有限公司</v>
          </cell>
        </row>
        <row r="5407">
          <cell r="D5407">
            <v>156450</v>
          </cell>
          <cell r="E5407" t="str">
            <v>新疆和田骏枣</v>
          </cell>
          <cell r="F5407" t="str">
            <v/>
          </cell>
          <cell r="G5407" t="str">
            <v>一级260g</v>
          </cell>
          <cell r="H5407" t="str">
            <v>罐</v>
          </cell>
          <cell r="I5407" t="str">
            <v>和田齐力红枣业有限责任公司</v>
          </cell>
        </row>
        <row r="5408">
          <cell r="D5408">
            <v>99597</v>
          </cell>
          <cell r="E5408" t="str">
            <v>苯磺酸氨氯地平片</v>
          </cell>
          <cell r="F5408" t="str">
            <v/>
          </cell>
          <cell r="G5408" t="str">
            <v>5mgx28片</v>
          </cell>
          <cell r="H5408" t="str">
            <v>盒</v>
          </cell>
          <cell r="I5408" t="str">
            <v>宜昌东阳光长江药业股份有限公司（宜昌长江药业有限公司）</v>
          </cell>
        </row>
        <row r="5409">
          <cell r="D5409">
            <v>122650</v>
          </cell>
          <cell r="E5409" t="str">
            <v>医用退热贴(冰清)</v>
          </cell>
          <cell r="F5409" t="str">
            <v/>
          </cell>
          <cell r="G5409" t="str">
            <v>3贴(12.5x4.5cm)(原11.2cmx4.0cm)儿童装</v>
          </cell>
          <cell r="H5409" t="str">
            <v>袋</v>
          </cell>
          <cell r="I5409" t="str">
            <v>武汉兵兵药业有限公司</v>
          </cell>
        </row>
        <row r="5410">
          <cell r="D5410">
            <v>2210</v>
          </cell>
          <cell r="E5410" t="str">
            <v>碳酸锂片</v>
          </cell>
          <cell r="F5410" t="str">
            <v/>
          </cell>
          <cell r="G5410" t="str">
            <v>0.25gx100片</v>
          </cell>
          <cell r="H5410" t="str">
            <v>瓶</v>
          </cell>
          <cell r="I5410" t="str">
            <v>湖南千金湘江药业股份有限公司</v>
          </cell>
        </row>
        <row r="5411">
          <cell r="D5411">
            <v>200566</v>
          </cell>
          <cell r="E5411" t="str">
            <v>婴宝爽夫婴儿痱子粉</v>
          </cell>
          <cell r="F5411" t="str">
            <v/>
          </cell>
          <cell r="G5411" t="str">
            <v>140g</v>
          </cell>
          <cell r="H5411" t="str">
            <v>瓶</v>
          </cell>
          <cell r="I5411" t="str">
            <v>佛山市德莎生物科技有限公司</v>
          </cell>
        </row>
        <row r="5412">
          <cell r="D5412">
            <v>199694</v>
          </cell>
          <cell r="E5412" t="str">
            <v>类人胶原蛋白修复敷料</v>
          </cell>
          <cell r="F5412" t="str">
            <v/>
          </cell>
          <cell r="G5412" t="str">
            <v>R型 20g</v>
          </cell>
          <cell r="H5412" t="str">
            <v>支</v>
          </cell>
          <cell r="I5412" t="str">
            <v>陕西巨子生物技术有限公司</v>
          </cell>
        </row>
        <row r="5413">
          <cell r="D5413">
            <v>130</v>
          </cell>
          <cell r="E5413" t="str">
            <v>男宝胶囊</v>
          </cell>
          <cell r="F5413" t="str">
            <v/>
          </cell>
          <cell r="G5413" t="str">
            <v>0.3gx10粒x2板</v>
          </cell>
          <cell r="H5413" t="str">
            <v>盒</v>
          </cell>
          <cell r="I5413" t="str">
            <v>天津力生制药股份有限公司</v>
          </cell>
        </row>
        <row r="5414">
          <cell r="D5414">
            <v>195927</v>
          </cell>
          <cell r="E5414" t="str">
            <v>喷剂敷料(余伯年香茅无蚊喷)</v>
          </cell>
          <cell r="F5414" t="str">
            <v>余伯年</v>
          </cell>
          <cell r="G5414" t="str">
            <v>30ml(SD-03型)</v>
          </cell>
          <cell r="H5414" t="str">
            <v>瓶</v>
          </cell>
          <cell r="I5414" t="str">
            <v>湖南德禧医疗科技有限公司</v>
          </cell>
        </row>
        <row r="5415">
          <cell r="D5415">
            <v>149350</v>
          </cell>
          <cell r="E5415" t="str">
            <v>牛黄清心丸</v>
          </cell>
          <cell r="F5415" t="str">
            <v/>
          </cell>
          <cell r="G5415" t="str">
            <v>3gx4丸（大蜜丸）</v>
          </cell>
          <cell r="H5415" t="str">
            <v>盒</v>
          </cell>
          <cell r="I5415" t="str">
            <v>山西广誉远国药有限公司</v>
          </cell>
        </row>
        <row r="5416">
          <cell r="D5416">
            <v>119835</v>
          </cell>
          <cell r="E5416" t="str">
            <v>胞磷胆碱钠片</v>
          </cell>
          <cell r="F5416" t="str">
            <v/>
          </cell>
          <cell r="G5416" t="str">
            <v>0.1gx12片x2板(薄膜衣片)</v>
          </cell>
          <cell r="H5416" t="str">
            <v>盒</v>
          </cell>
          <cell r="I5416" t="str">
            <v>华润双鹤利民药业（济南）有限公司</v>
          </cell>
        </row>
        <row r="5417">
          <cell r="D5417">
            <v>199852</v>
          </cell>
          <cell r="E5417" t="str">
            <v>臂式电子血压计</v>
          </cell>
          <cell r="F5417" t="str">
            <v/>
          </cell>
          <cell r="G5417" t="str">
            <v>YE666CR</v>
          </cell>
          <cell r="H5417" t="str">
            <v>台</v>
          </cell>
          <cell r="I5417" t="str">
            <v>江苏鱼跃医疗设备股份有限公司</v>
          </cell>
        </row>
        <row r="5418">
          <cell r="D5418">
            <v>106918</v>
          </cell>
          <cell r="E5418" t="str">
            <v>十味诃子散</v>
          </cell>
          <cell r="F5418" t="str">
            <v/>
          </cell>
          <cell r="G5418" t="str">
            <v>3gx10袋</v>
          </cell>
          <cell r="H5418" t="str">
            <v>盒</v>
          </cell>
          <cell r="I5418" t="str">
            <v>西藏藏医学院藏药有限公司</v>
          </cell>
        </row>
        <row r="5419">
          <cell r="D5419">
            <v>191714</v>
          </cell>
          <cell r="E5419" t="str">
            <v>卵磷脂片</v>
          </cell>
          <cell r="F5419" t="str">
            <v>金古密</v>
          </cell>
          <cell r="G5419" t="str">
            <v>0.1gx120片</v>
          </cell>
          <cell r="H5419" t="str">
            <v>瓶</v>
          </cell>
          <cell r="I5419" t="str">
            <v>哈尔滨瀚钧药业有限公司</v>
          </cell>
        </row>
        <row r="5420">
          <cell r="D5420">
            <v>126495</v>
          </cell>
          <cell r="E5420" t="str">
            <v>百雀羚草本水嫩倍现保湿精华乳液</v>
          </cell>
          <cell r="F5420" t="str">
            <v/>
          </cell>
          <cell r="G5420" t="str">
            <v>100ml</v>
          </cell>
          <cell r="H5420" t="str">
            <v>瓶</v>
          </cell>
          <cell r="I5420" t="str">
            <v>上海百雀羚日用化学有限公司</v>
          </cell>
        </row>
        <row r="5421">
          <cell r="D5421">
            <v>175917</v>
          </cell>
          <cell r="E5421" t="str">
            <v>小儿黄龙颗粒</v>
          </cell>
          <cell r="F5421" t="str">
            <v/>
          </cell>
          <cell r="G5421" t="str">
            <v>5gx6袋</v>
          </cell>
          <cell r="H5421" t="str">
            <v>盒</v>
          </cell>
          <cell r="I5421" t="str">
            <v>重庆希尔安药业有限公司</v>
          </cell>
        </row>
        <row r="5422">
          <cell r="D5422">
            <v>15104</v>
          </cell>
          <cell r="E5422" t="str">
            <v>阿魏酸钠片(川芎素片)</v>
          </cell>
          <cell r="F5422" t="str">
            <v/>
          </cell>
          <cell r="G5422" t="str">
            <v>50mgx24片</v>
          </cell>
          <cell r="H5422" t="str">
            <v>盒</v>
          </cell>
          <cell r="I5422" t="str">
            <v>成都亨达药业有限公司</v>
          </cell>
        </row>
        <row r="5423">
          <cell r="D5423">
            <v>46601</v>
          </cell>
          <cell r="E5423" t="str">
            <v>病人移动辅助设备</v>
          </cell>
          <cell r="F5423" t="str">
            <v/>
          </cell>
          <cell r="G5423" t="str">
            <v>YU821手杖型</v>
          </cell>
          <cell r="H5423" t="str">
            <v>个</v>
          </cell>
          <cell r="I5423" t="str">
            <v>江苏鱼跃医疗设备股份有限公司</v>
          </cell>
        </row>
        <row r="5424">
          <cell r="D5424">
            <v>204296</v>
          </cell>
          <cell r="E5424" t="str">
            <v>蛋白琥珀酸铁口服溶液</v>
          </cell>
          <cell r="F5424" t="str">
            <v/>
          </cell>
          <cell r="G5424" t="str">
            <v>15ml:40mgx4瓶</v>
          </cell>
          <cell r="H5424" t="str">
            <v>盒</v>
          </cell>
          <cell r="I5424" t="str">
            <v>ITALFARMACO S.A.</v>
          </cell>
        </row>
        <row r="5425">
          <cell r="D5425">
            <v>57312</v>
          </cell>
          <cell r="E5425" t="str">
            <v>黄葵胶囊</v>
          </cell>
          <cell r="F5425" t="str">
            <v/>
          </cell>
          <cell r="G5425" t="str">
            <v>0.5gx30粒</v>
          </cell>
          <cell r="H5425" t="str">
            <v>盒</v>
          </cell>
          <cell r="I5425" t="str">
            <v>江苏苏中药业集团股份有限公司</v>
          </cell>
        </row>
        <row r="5426">
          <cell r="D5426">
            <v>75425</v>
          </cell>
          <cell r="E5426" t="str">
            <v>虫草清肺胶囊</v>
          </cell>
          <cell r="F5426" t="str">
            <v/>
          </cell>
          <cell r="G5426" t="str">
            <v>0.3gx12粒x2板</v>
          </cell>
          <cell r="H5426" t="str">
            <v>盒</v>
          </cell>
          <cell r="I5426" t="str">
            <v>青海普兰特药业有限公司</v>
          </cell>
        </row>
        <row r="5427">
          <cell r="D5427">
            <v>526</v>
          </cell>
          <cell r="E5427" t="str">
            <v>红霉素肠溶片</v>
          </cell>
          <cell r="F5427" t="str">
            <v/>
          </cell>
          <cell r="G5427" t="str">
            <v>0.125g100片</v>
          </cell>
          <cell r="H5427" t="str">
            <v>瓶</v>
          </cell>
          <cell r="I5427" t="str">
            <v>西安利君制药有限责任公司(西安利君制药股份有限公司</v>
          </cell>
        </row>
        <row r="5428">
          <cell r="D5428">
            <v>187789</v>
          </cell>
          <cell r="E5428" t="str">
            <v>珍草堂多爱修护染发霜3.0(雅致棕黑）</v>
          </cell>
          <cell r="F5428" t="str">
            <v/>
          </cell>
          <cell r="G5428" t="str">
            <v>60g+60g+12gx2+2ml</v>
          </cell>
          <cell r="H5428" t="str">
            <v>盒</v>
          </cell>
          <cell r="I5428" t="str">
            <v>江苏美爱斯化妆品股份有限公司</v>
          </cell>
        </row>
        <row r="5429">
          <cell r="D5429">
            <v>97088</v>
          </cell>
          <cell r="E5429" t="str">
            <v>欧姆龙电子体温计</v>
          </cell>
          <cell r="F5429" t="str">
            <v/>
          </cell>
          <cell r="G5429" t="str">
            <v>MC-341</v>
          </cell>
          <cell r="H5429" t="str">
            <v>支</v>
          </cell>
          <cell r="I5429" t="str">
            <v>欧姆龙(大连)有限公司</v>
          </cell>
        </row>
        <row r="5430">
          <cell r="D5430">
            <v>70179</v>
          </cell>
          <cell r="E5430" t="str">
            <v>胃肠安丸</v>
          </cell>
          <cell r="F5430" t="str">
            <v/>
          </cell>
          <cell r="G5430" t="str">
            <v>24粒x2瓶</v>
          </cell>
          <cell r="H5430" t="str">
            <v>盒</v>
          </cell>
          <cell r="I5430" t="str">
            <v>天津中新药业集团股份有限公司乐仁堂制药厂</v>
          </cell>
        </row>
        <row r="5431">
          <cell r="D5431">
            <v>204439</v>
          </cell>
          <cell r="E5431" t="str">
            <v>盐水清洗液体敷料</v>
          </cell>
          <cell r="F5431" t="str">
            <v/>
          </cell>
          <cell r="G5431" t="str">
            <v>0.9% 500ml</v>
          </cell>
          <cell r="H5431" t="str">
            <v>瓶</v>
          </cell>
          <cell r="I5431" t="str">
            <v>江西真美生物科技有限公司</v>
          </cell>
        </row>
        <row r="5432">
          <cell r="D5432">
            <v>27861</v>
          </cell>
          <cell r="E5432" t="str">
            <v>小儿化痰止咳颗粒</v>
          </cell>
          <cell r="F5432" t="str">
            <v/>
          </cell>
          <cell r="G5432" t="str">
            <v>5gx12袋</v>
          </cell>
          <cell r="H5432" t="str">
            <v>盒</v>
          </cell>
          <cell r="I5432" t="str">
            <v>太阳石(唐山)药业有限公司</v>
          </cell>
        </row>
        <row r="5433">
          <cell r="D5433">
            <v>186551</v>
          </cell>
          <cell r="E5433" t="str">
            <v>孟鲁司特钠片</v>
          </cell>
          <cell r="F5433" t="str">
            <v>顺尔宁</v>
          </cell>
          <cell r="G5433" t="str">
            <v>10mgx30片</v>
          </cell>
          <cell r="H5433" t="str">
            <v>盒</v>
          </cell>
          <cell r="I5433" t="str">
            <v>杭州默沙东制药有限公司</v>
          </cell>
        </row>
        <row r="5434">
          <cell r="D5434">
            <v>173030</v>
          </cell>
          <cell r="E5434" t="str">
            <v>非那雄胺片</v>
          </cell>
          <cell r="F5434" t="str">
            <v/>
          </cell>
          <cell r="G5434" t="str">
            <v>1mgx5片x2板</v>
          </cell>
          <cell r="H5434" t="str">
            <v>盒</v>
          </cell>
          <cell r="I5434" t="str">
            <v>浙江仙琚制药股份有限公司</v>
          </cell>
        </row>
        <row r="5435">
          <cell r="D5435">
            <v>49850</v>
          </cell>
          <cell r="E5435" t="str">
            <v>参松养心胶囊</v>
          </cell>
          <cell r="F5435" t="str">
            <v/>
          </cell>
          <cell r="G5435" t="str">
            <v>0.4gx36粒</v>
          </cell>
          <cell r="H5435" t="str">
            <v>盒</v>
          </cell>
          <cell r="I5435" t="str">
            <v>北京以岭药业有限公司</v>
          </cell>
        </row>
        <row r="5436">
          <cell r="D5436">
            <v>207420</v>
          </cell>
          <cell r="E5436" t="str">
            <v>5.5抑菌液（快干免洗净手）</v>
          </cell>
          <cell r="F5436" t="str">
            <v>快干免洗净手</v>
          </cell>
          <cell r="G5436" t="str">
            <v>70ml</v>
          </cell>
          <cell r="H5436" t="str">
            <v>瓶</v>
          </cell>
          <cell r="I5436" t="str">
            <v>深圳九邦医疗控股有限公司（原：深圳三九九正生物医药有限公司）</v>
          </cell>
        </row>
        <row r="5437">
          <cell r="D5437">
            <v>119406</v>
          </cell>
          <cell r="E5437" t="str">
            <v>绿盾PM2.5口罩</v>
          </cell>
          <cell r="F5437" t="str">
            <v/>
          </cell>
          <cell r="G5437" t="str">
            <v>成人均码(1只)</v>
          </cell>
          <cell r="H5437" t="str">
            <v>袋</v>
          </cell>
          <cell r="I5437" t="str">
            <v>海门市林安安全设备实业有限公司</v>
          </cell>
        </row>
        <row r="5438">
          <cell r="D5438">
            <v>201364</v>
          </cell>
          <cell r="E5438" t="str">
            <v>百蕊胶囊</v>
          </cell>
          <cell r="F5438" t="str">
            <v/>
          </cell>
          <cell r="G5438" t="str">
            <v>0.3gx12粒x2板</v>
          </cell>
          <cell r="H5438" t="str">
            <v>盒</v>
          </cell>
          <cell r="I5438" t="str">
            <v>安徽悦博生物制药有限公司（原：安徽大东方药业有限责任公司）</v>
          </cell>
        </row>
        <row r="5439">
          <cell r="D5439">
            <v>130347</v>
          </cell>
          <cell r="E5439" t="str">
            <v>感冒清热颗粒</v>
          </cell>
          <cell r="F5439" t="str">
            <v/>
          </cell>
          <cell r="G5439" t="str">
            <v>6gx10袋(无蔗糖)</v>
          </cell>
          <cell r="H5439" t="str">
            <v>盒</v>
          </cell>
          <cell r="I5439" t="str">
            <v>葵花药业集团(冀州)有限公司（原河北得菲尔）</v>
          </cell>
        </row>
        <row r="5440">
          <cell r="D5440">
            <v>202892</v>
          </cell>
          <cell r="E5440" t="str">
            <v>连花清咳片</v>
          </cell>
          <cell r="F5440" t="str">
            <v/>
          </cell>
          <cell r="G5440" t="str">
            <v>0.46gx12片x3板(每片相当于饮片1.84g)</v>
          </cell>
          <cell r="H5440" t="str">
            <v>盒</v>
          </cell>
          <cell r="I5440" t="str">
            <v>石家庄以岭药业股份有限公司</v>
          </cell>
        </row>
        <row r="5441">
          <cell r="D5441">
            <v>203483</v>
          </cell>
          <cell r="E5441" t="str">
            <v>连花泡沫抑菌洗手液</v>
          </cell>
          <cell r="F5441" t="str">
            <v/>
          </cell>
          <cell r="G5441" t="str">
            <v>300ml</v>
          </cell>
          <cell r="H5441" t="str">
            <v>瓶</v>
          </cell>
          <cell r="I5441" t="str">
            <v>以岭健康城科技有限公司</v>
          </cell>
        </row>
        <row r="5442">
          <cell r="D5442">
            <v>209407</v>
          </cell>
          <cell r="E5442" t="str">
            <v>连花免洗抑菌洗手液</v>
          </cell>
          <cell r="F5442" t="str">
            <v/>
          </cell>
          <cell r="G5442" t="str">
            <v>50ml</v>
          </cell>
          <cell r="H5442" t="str">
            <v>支</v>
          </cell>
          <cell r="I5442" t="str">
            <v>以岭健康城科技有限公司</v>
          </cell>
        </row>
        <row r="5443">
          <cell r="D5443">
            <v>203475</v>
          </cell>
          <cell r="E5443" t="str">
            <v>连花抑菌护手霜</v>
          </cell>
          <cell r="F5443" t="str">
            <v/>
          </cell>
          <cell r="G5443" t="str">
            <v>45g</v>
          </cell>
          <cell r="H5443" t="str">
            <v>盒</v>
          </cell>
          <cell r="I5443" t="str">
            <v>以岭健康城科技有限公司</v>
          </cell>
        </row>
        <row r="5444">
          <cell r="D5444">
            <v>198141</v>
          </cell>
          <cell r="E5444" t="str">
            <v>双花草珊瑚含片</v>
          </cell>
          <cell r="F5444" t="str">
            <v/>
          </cell>
          <cell r="G5444" t="str">
            <v>0.5gx11片x2板</v>
          </cell>
          <cell r="H5444" t="str">
            <v>盒</v>
          </cell>
          <cell r="I5444" t="str">
            <v>广西昌弘制药有限公司</v>
          </cell>
        </row>
        <row r="5445">
          <cell r="D5445">
            <v>197408</v>
          </cell>
          <cell r="E5445" t="str">
            <v>医用红外体温计</v>
          </cell>
        </row>
        <row r="5445">
          <cell r="G5445" t="str">
            <v>WL-601</v>
          </cell>
          <cell r="H5445" t="str">
            <v>只</v>
          </cell>
          <cell r="I5445" t="str">
            <v>四川优可得医疗器械有限公司</v>
          </cell>
        </row>
        <row r="5446">
          <cell r="D5446">
            <v>209593</v>
          </cell>
          <cell r="E5446" t="str">
            <v>医用分子筛制氧机</v>
          </cell>
          <cell r="F5446" t="str">
            <v/>
          </cell>
          <cell r="G5446" t="str">
            <v>YRK-03L</v>
          </cell>
          <cell r="H5446" t="str">
            <v>台</v>
          </cell>
          <cell r="I5446" t="str">
            <v>重庆鬼谷子医疗器械科技有限公司</v>
          </cell>
        </row>
        <row r="5447">
          <cell r="D5447">
            <v>209594</v>
          </cell>
          <cell r="E5447" t="str">
            <v>医用外固定躯干支具</v>
          </cell>
          <cell r="F5447" t="str">
            <v/>
          </cell>
          <cell r="G5447" t="str">
            <v>2260 (S)</v>
          </cell>
          <cell r="H5447" t="str">
            <v>盒</v>
          </cell>
          <cell r="I5447" t="str">
            <v>彪仕医技股份有限公司</v>
          </cell>
        </row>
        <row r="5448">
          <cell r="D5448">
            <v>209595</v>
          </cell>
          <cell r="E5448" t="str">
            <v>医用外固定躯干支具</v>
          </cell>
          <cell r="F5448" t="str">
            <v/>
          </cell>
          <cell r="G5448" t="str">
            <v>2260 (M)</v>
          </cell>
          <cell r="H5448" t="str">
            <v>盒</v>
          </cell>
          <cell r="I5448" t="str">
            <v>彪仕医技股份有限公司</v>
          </cell>
        </row>
        <row r="5449">
          <cell r="D5449">
            <v>209596</v>
          </cell>
          <cell r="E5449" t="str">
            <v>医用外固定躯干支具</v>
          </cell>
          <cell r="F5449" t="str">
            <v/>
          </cell>
          <cell r="G5449" t="str">
            <v>2260 (L)</v>
          </cell>
          <cell r="H5449" t="str">
            <v>盒</v>
          </cell>
          <cell r="I5449" t="str">
            <v>彪仕医技股份有限公司</v>
          </cell>
        </row>
        <row r="5450">
          <cell r="D5450">
            <v>209597</v>
          </cell>
          <cell r="E5450" t="str">
            <v>医用外固定躯干支具</v>
          </cell>
          <cell r="F5450" t="str">
            <v/>
          </cell>
          <cell r="G5450" t="str">
            <v>2260 (XL)</v>
          </cell>
          <cell r="H5450" t="str">
            <v>盒</v>
          </cell>
          <cell r="I5450" t="str">
            <v>彪仕医技股份有限公司</v>
          </cell>
        </row>
        <row r="5451">
          <cell r="D5451">
            <v>209642</v>
          </cell>
          <cell r="E5451" t="str">
            <v>重组人干扰素alb滴眼液</v>
          </cell>
          <cell r="F5451" t="str">
            <v/>
          </cell>
          <cell r="G5451" t="str">
            <v>20万IU(20ug):2ml/支</v>
          </cell>
          <cell r="H5451" t="str">
            <v>盒</v>
          </cell>
          <cell r="I5451" t="str">
            <v>北京三元基因药业股份有限公司（北京三元基因工程有限公司）</v>
          </cell>
        </row>
        <row r="5452">
          <cell r="D5452">
            <v>189422</v>
          </cell>
          <cell r="E5452" t="str">
            <v>阿胶益寿口服液</v>
          </cell>
        </row>
        <row r="5452">
          <cell r="G5452" t="str">
            <v>20mlx20支</v>
          </cell>
          <cell r="H5452" t="str">
            <v>盒</v>
          </cell>
          <cell r="I5452" t="str">
            <v>黄石飞云制药有限公司</v>
          </cell>
        </row>
        <row r="5453">
          <cell r="D5453">
            <v>202044</v>
          </cell>
          <cell r="E5453" t="str">
            <v>甲硝唑口颊片</v>
          </cell>
          <cell r="F5453" t="str">
            <v/>
          </cell>
          <cell r="G5453" t="str">
            <v>3mgx10片x3板</v>
          </cell>
          <cell r="H5453" t="str">
            <v>盒</v>
          </cell>
          <cell r="I5453" t="str">
            <v>武汉远大制药集团有限公司</v>
          </cell>
        </row>
        <row r="5454">
          <cell r="D5454">
            <v>206160</v>
          </cell>
          <cell r="E5454" t="str">
            <v>胸腺肽肠溶片</v>
          </cell>
          <cell r="F5454" t="str">
            <v/>
          </cell>
          <cell r="G5454" t="str">
            <v>15mgx12片</v>
          </cell>
          <cell r="H5454" t="str">
            <v>盒</v>
          </cell>
          <cell r="I5454" t="str">
            <v>西安迪赛生物药业有限责任公司</v>
          </cell>
        </row>
        <row r="5455">
          <cell r="D5455">
            <v>196933</v>
          </cell>
          <cell r="E5455" t="str">
            <v>一次性使用医用橡胶检查手套</v>
          </cell>
          <cell r="F5455" t="str">
            <v/>
          </cell>
          <cell r="G5455" t="str">
            <v>200只 丁腈 无粉（XS）</v>
          </cell>
          <cell r="H5455" t="str">
            <v>盒</v>
          </cell>
          <cell r="I5455" t="str">
            <v>Hartalega Sdn.Bhd.</v>
          </cell>
        </row>
        <row r="5456">
          <cell r="D5456">
            <v>50539</v>
          </cell>
          <cell r="E5456" t="str">
            <v>清凉油</v>
          </cell>
          <cell r="F5456" t="str">
            <v/>
          </cell>
          <cell r="G5456" t="str">
            <v>10g×24小盒</v>
          </cell>
          <cell r="H5456" t="str">
            <v>中盒</v>
          </cell>
          <cell r="I5456" t="str">
            <v>南通薄荷厂有限公司</v>
          </cell>
        </row>
        <row r="5457">
          <cell r="D5457">
            <v>159752</v>
          </cell>
          <cell r="E5457" t="str">
            <v>龟甲胶</v>
          </cell>
          <cell r="F5457" t="str">
            <v/>
          </cell>
          <cell r="G5457" t="str">
            <v>200g</v>
          </cell>
          <cell r="H5457" t="str">
            <v>盒</v>
          </cell>
          <cell r="I5457" t="str">
            <v/>
          </cell>
        </row>
        <row r="5458">
          <cell r="D5458">
            <v>199947</v>
          </cell>
          <cell r="E5458" t="str">
            <v>酒精棉片</v>
          </cell>
          <cell r="F5458" t="str">
            <v/>
          </cell>
          <cell r="G5458" t="str">
            <v>10cmx15cm 20片</v>
          </cell>
          <cell r="H5458" t="str">
            <v>盒</v>
          </cell>
          <cell r="I5458" t="str">
            <v>河南亚都实业有限公司</v>
          </cell>
        </row>
        <row r="5459">
          <cell r="D5459">
            <v>184825</v>
          </cell>
          <cell r="E5459" t="str">
            <v>天然胶乳橡胶避孕套</v>
          </cell>
          <cell r="F5459" t="str">
            <v>6只（润薄空气套）</v>
          </cell>
          <cell r="G5459" t="str">
            <v>6只（润薄空气套）</v>
          </cell>
          <cell r="H5459" t="str">
            <v>盒</v>
          </cell>
          <cell r="I5459" t="str">
            <v>青岛伦敦杜蕾斯有限公司</v>
          </cell>
        </row>
        <row r="5460">
          <cell r="D5460">
            <v>18018</v>
          </cell>
          <cell r="E5460" t="str">
            <v>杜蕾斯天然胶乳橡胶避孕套</v>
          </cell>
          <cell r="F5460" t="str">
            <v/>
          </cell>
          <cell r="G5460" t="str">
            <v>3只(激情装)</v>
          </cell>
          <cell r="H5460" t="str">
            <v>盒</v>
          </cell>
          <cell r="I5460" t="str">
            <v>青岛伦敦杜蕾斯有限公司</v>
          </cell>
        </row>
        <row r="5461">
          <cell r="D5461">
            <v>141792</v>
          </cell>
          <cell r="E5461" t="str">
            <v>卡泊三醇搽剂</v>
          </cell>
          <cell r="F5461" t="str">
            <v>达力士</v>
          </cell>
          <cell r="G5461" t="str">
            <v>30ml：1.5mg</v>
          </cell>
          <cell r="H5461" t="str">
            <v>瓶</v>
          </cell>
          <cell r="I5461" t="str">
            <v>LEO Pharma A/S</v>
          </cell>
        </row>
        <row r="5462">
          <cell r="D5462">
            <v>187173</v>
          </cell>
          <cell r="E5462" t="str">
            <v>利宏牌钙维生素D软糖（袋装）</v>
          </cell>
          <cell r="F5462" t="str">
            <v/>
          </cell>
          <cell r="G5462" t="str">
            <v>60g(3gx20粒)</v>
          </cell>
          <cell r="H5462" t="str">
            <v>袋</v>
          </cell>
          <cell r="I5462" t="str">
            <v>广州市益体健生物工程有限公司 </v>
          </cell>
        </row>
        <row r="5463">
          <cell r="D5463">
            <v>132672</v>
          </cell>
          <cell r="E5463" t="str">
            <v>多乐士天然胶乳橡胶避孕套</v>
          </cell>
          <cell r="F5463" t="str">
            <v/>
          </cell>
          <cell r="G5463" t="str">
            <v>12只（精品激情）</v>
          </cell>
          <cell r="H5463" t="str">
            <v>盒</v>
          </cell>
          <cell r="I5463" t="str">
            <v>广州双一乳胶制品有限公司</v>
          </cell>
        </row>
        <row r="5464">
          <cell r="D5464">
            <v>183861</v>
          </cell>
          <cell r="E5464" t="str">
            <v>汤臣倍健维生素A维生素D软胶囊</v>
          </cell>
          <cell r="F5464" t="str">
            <v/>
          </cell>
          <cell r="G5464" t="str">
            <v>24g(400mg×60粒)</v>
          </cell>
          <cell r="H5464" t="str">
            <v>瓶</v>
          </cell>
          <cell r="I5464" t="str">
            <v>汤臣倍健股份有限公司</v>
          </cell>
        </row>
        <row r="5465">
          <cell r="D5465">
            <v>167029</v>
          </cell>
          <cell r="E5465" t="str">
            <v>白燕窝(燕盏)</v>
          </cell>
          <cell r="F5465" t="str">
            <v/>
          </cell>
          <cell r="G5465" t="str">
            <v>30g/盒(桐君阁)</v>
          </cell>
          <cell r="H5465" t="str">
            <v>盒</v>
          </cell>
          <cell r="I5465" t="str">
            <v>SUNSHINE REGION SDN BHD</v>
          </cell>
        </row>
        <row r="5466">
          <cell r="D5466">
            <v>150505</v>
          </cell>
          <cell r="E5466" t="str">
            <v>坎地沙坦酯片</v>
          </cell>
          <cell r="F5466" t="str">
            <v/>
          </cell>
          <cell r="G5466" t="str">
            <v>8mgx18片</v>
          </cell>
          <cell r="H5466" t="str">
            <v>盒</v>
          </cell>
          <cell r="I5466" t="str">
            <v>迪沙药业集团有限公司</v>
          </cell>
        </row>
        <row r="5467">
          <cell r="D5467">
            <v>56128</v>
          </cell>
          <cell r="E5467" t="str">
            <v>盐酸倍他洛尔滴眼液</v>
          </cell>
          <cell r="F5467" t="str">
            <v>贝特舒</v>
          </cell>
          <cell r="G5467" t="str">
            <v>5ml</v>
          </cell>
          <cell r="H5467" t="str">
            <v>支</v>
          </cell>
          <cell r="I5467" t="str">
            <v>(比利时)S.a.ALCON-COUVREURn.v</v>
          </cell>
        </row>
        <row r="5468">
          <cell r="D5468">
            <v>56079</v>
          </cell>
          <cell r="E5468" t="str">
            <v>脉血康胶囊</v>
          </cell>
          <cell r="F5468" t="str">
            <v/>
          </cell>
          <cell r="G5468" t="str">
            <v>0.25gx24粒(肠溶胶囊)</v>
          </cell>
          <cell r="H5468" t="str">
            <v>盒</v>
          </cell>
          <cell r="I5468" t="str">
            <v>重庆多普泰制药股份有限公司</v>
          </cell>
        </row>
        <row r="5469">
          <cell r="D5469">
            <v>177740</v>
          </cell>
          <cell r="E5469" t="str">
            <v>天然胶乳橡胶避孕套(杜蕾斯)</v>
          </cell>
          <cell r="F5469" t="str">
            <v/>
          </cell>
          <cell r="G5469" t="str">
            <v>12只（紧型超薄装）</v>
          </cell>
          <cell r="H5469" t="str">
            <v>盒</v>
          </cell>
          <cell r="I5469" t="str">
            <v>青岛伦敦杜蕾斯有限公司</v>
          </cell>
        </row>
        <row r="5470">
          <cell r="D5470">
            <v>182331</v>
          </cell>
          <cell r="E5470" t="str">
            <v>腺苷钴胺片</v>
          </cell>
          <cell r="F5470" t="str">
            <v/>
          </cell>
          <cell r="G5470" t="str">
            <v>0.25mgx12片x3板</v>
          </cell>
          <cell r="H5470" t="str">
            <v>盒</v>
          </cell>
          <cell r="I5470" t="str">
            <v>华北制药股份有限公司</v>
          </cell>
        </row>
        <row r="5471">
          <cell r="D5471">
            <v>183962</v>
          </cell>
          <cell r="E5471" t="str">
            <v>奥替溴铵片</v>
          </cell>
          <cell r="F5471" t="str">
            <v/>
          </cell>
          <cell r="G5471" t="str">
            <v>40mgx30片</v>
          </cell>
          <cell r="H5471" t="str">
            <v>盒</v>
          </cell>
          <cell r="I5471" t="str">
            <v>德国Berlin-ChenieAG</v>
          </cell>
        </row>
        <row r="5472">
          <cell r="D5472">
            <v>9838</v>
          </cell>
          <cell r="E5472" t="str">
            <v>氟康唑片</v>
          </cell>
          <cell r="F5472" t="str">
            <v>依利康</v>
          </cell>
          <cell r="G5472" t="str">
            <v>50mgx3片</v>
          </cell>
          <cell r="H5472" t="str">
            <v>盒</v>
          </cell>
          <cell r="I5472" t="str">
            <v>石家庄四药有限公司</v>
          </cell>
        </row>
        <row r="5473">
          <cell r="D5473">
            <v>33092</v>
          </cell>
          <cell r="E5473" t="str">
            <v>颈椎固定器</v>
          </cell>
          <cell r="F5473" t="str">
            <v/>
          </cell>
          <cell r="G5473" t="str">
            <v>DFR/QYQ-3</v>
          </cell>
          <cell r="H5473" t="str">
            <v>盒</v>
          </cell>
          <cell r="I5473" t="str">
            <v>成都东方人健康产业有限责任公司</v>
          </cell>
        </row>
        <row r="5474">
          <cell r="D5474">
            <v>204973</v>
          </cell>
          <cell r="E5474" t="str">
            <v>保胎无忧片</v>
          </cell>
          <cell r="F5474" t="str">
            <v/>
          </cell>
          <cell r="G5474" t="str">
            <v>0.56gx36片(薄膜衣片）</v>
          </cell>
          <cell r="H5474" t="str">
            <v>盒</v>
          </cell>
          <cell r="I5474" t="str">
            <v>云南通大生物药业有限公司</v>
          </cell>
        </row>
        <row r="5475">
          <cell r="D5475">
            <v>200217</v>
          </cell>
          <cell r="E5475" t="str">
            <v>甲苯磺酸艾多沙班片</v>
          </cell>
          <cell r="F5475" t="str">
            <v/>
          </cell>
          <cell r="G5475" t="str">
            <v>30mgx7片</v>
          </cell>
          <cell r="H5475" t="str">
            <v>盒</v>
          </cell>
          <cell r="I5475" t="str">
            <v>Daiichi Sankyo Europe GmbH</v>
          </cell>
        </row>
        <row r="5476">
          <cell r="D5476">
            <v>173694</v>
          </cell>
          <cell r="E5476" t="str">
            <v>脉络舒通丸</v>
          </cell>
          <cell r="F5476" t="str">
            <v/>
          </cell>
          <cell r="G5476" t="str">
            <v>12gx6瓶</v>
          </cell>
          <cell r="H5476" t="str">
            <v>盒</v>
          </cell>
          <cell r="I5476" t="str">
            <v>鲁南厚普制药有限公司</v>
          </cell>
        </row>
        <row r="5477">
          <cell r="D5477">
            <v>183499</v>
          </cell>
          <cell r="E5477" t="str">
            <v>复方青黛丸</v>
          </cell>
          <cell r="F5477" t="str">
            <v/>
          </cell>
          <cell r="G5477" t="str">
            <v>6gx9袋（水丸)</v>
          </cell>
          <cell r="H5477" t="str">
            <v>盒</v>
          </cell>
          <cell r="I5477" t="str">
            <v>陕西医药控股集团天宁制药有限责任公司</v>
          </cell>
        </row>
        <row r="5478">
          <cell r="D5478">
            <v>9848</v>
          </cell>
          <cell r="E5478" t="str">
            <v>溶菌酶肠溶片</v>
          </cell>
          <cell r="F5478" t="str">
            <v/>
          </cell>
          <cell r="G5478" t="str">
            <v>10mgx100片</v>
          </cell>
          <cell r="H5478" t="str">
            <v>瓶</v>
          </cell>
          <cell r="I5478" t="str">
            <v>上海中华药业有限公司</v>
          </cell>
        </row>
        <row r="5479">
          <cell r="D5479">
            <v>104120</v>
          </cell>
          <cell r="E5479" t="str">
            <v>消糜栓</v>
          </cell>
          <cell r="F5479" t="str">
            <v/>
          </cell>
          <cell r="G5479" t="str">
            <v>3gx7粒</v>
          </cell>
          <cell r="H5479" t="str">
            <v>盒</v>
          </cell>
          <cell r="I5479" t="str">
            <v>通化万通药业股份有限公司</v>
          </cell>
        </row>
        <row r="5480">
          <cell r="D5480">
            <v>101458</v>
          </cell>
          <cell r="E5480" t="str">
            <v>健脾八珍糕</v>
          </cell>
          <cell r="F5480" t="str">
            <v/>
          </cell>
          <cell r="G5480" t="str">
            <v>8.3gx20块</v>
          </cell>
          <cell r="H5480" t="str">
            <v>盒</v>
          </cell>
          <cell r="I5480" t="str">
            <v>江西百神药业集团有限公司</v>
          </cell>
        </row>
        <row r="5481">
          <cell r="D5481">
            <v>151379</v>
          </cell>
          <cell r="E5481" t="str">
            <v>百癣夏塔热片</v>
          </cell>
          <cell r="F5481" t="str">
            <v/>
          </cell>
          <cell r="G5481" t="str">
            <v>0.31g*9片*5板（薄膜衣片）</v>
          </cell>
          <cell r="H5481" t="str">
            <v>盒</v>
          </cell>
          <cell r="I5481" t="str">
            <v>黑龙江省济仁药业有限公司</v>
          </cell>
        </row>
        <row r="5482">
          <cell r="D5482">
            <v>87684</v>
          </cell>
          <cell r="E5482" t="str">
            <v>安胃疡胶囊</v>
          </cell>
          <cell r="F5482" t="str">
            <v/>
          </cell>
          <cell r="G5482" t="str">
            <v>0.2gx24粒</v>
          </cell>
          <cell r="H5482" t="str">
            <v>盒</v>
          </cell>
          <cell r="I5482" t="str">
            <v>惠州九惠药业有限公司(原：惠州九惠制药厂)</v>
          </cell>
        </row>
        <row r="5483">
          <cell r="D5483">
            <v>909</v>
          </cell>
          <cell r="E5483" t="str">
            <v>利巴韦林滴眼液</v>
          </cell>
          <cell r="F5483" t="str">
            <v/>
          </cell>
          <cell r="G5483" t="str">
            <v>8ml:8mg</v>
          </cell>
          <cell r="H5483" t="str">
            <v>支</v>
          </cell>
          <cell r="I5483" t="str">
            <v>湖北潜江制药股份有限公司</v>
          </cell>
        </row>
        <row r="5484">
          <cell r="D5484">
            <v>56566</v>
          </cell>
          <cell r="E5484" t="str">
            <v>氟康唑胶囊</v>
          </cell>
          <cell r="F5484" t="str">
            <v>大扶康</v>
          </cell>
          <cell r="G5484" t="str">
            <v>150mgx1粒</v>
          </cell>
          <cell r="H5484" t="str">
            <v>盒</v>
          </cell>
          <cell r="I5484" t="str">
            <v>大连辉瑞制药有限公司</v>
          </cell>
        </row>
        <row r="5485">
          <cell r="D5485">
            <v>186318</v>
          </cell>
          <cell r="E5485" t="str">
            <v>洗鼻剂</v>
          </cell>
          <cell r="F5485" t="str">
            <v/>
          </cell>
          <cell r="G5485" t="str">
            <v>3.5gx30袋</v>
          </cell>
          <cell r="H5485" t="str">
            <v>盒</v>
          </cell>
          <cell r="I5485" t="str">
            <v>江苏泰德医药有限公司</v>
          </cell>
        </row>
        <row r="5486">
          <cell r="D5486">
            <v>126013</v>
          </cell>
          <cell r="E5486" t="str">
            <v>胆舒滴丸</v>
          </cell>
          <cell r="F5486" t="str">
            <v/>
          </cell>
          <cell r="G5486" t="str">
            <v>55mgx120丸</v>
          </cell>
          <cell r="H5486" t="str">
            <v>盒</v>
          </cell>
          <cell r="I5486" t="str">
            <v/>
          </cell>
        </row>
        <row r="5487">
          <cell r="D5487">
            <v>147933</v>
          </cell>
          <cell r="E5487" t="str">
            <v>溴芬酸钠滴眼液</v>
          </cell>
          <cell r="F5487" t="str">
            <v/>
          </cell>
          <cell r="G5487" t="str">
            <v>5ml：5mg（0.1%）</v>
          </cell>
          <cell r="H5487" t="str">
            <v>瓶</v>
          </cell>
          <cell r="I5487" t="str">
            <v>辰欣佛都药业（汶上）有限公司</v>
          </cell>
        </row>
        <row r="5488">
          <cell r="D5488">
            <v>160859</v>
          </cell>
          <cell r="E5488" t="str">
            <v>医用静脉曲张压缩袜</v>
          </cell>
          <cell r="F5488" t="str">
            <v/>
          </cell>
          <cell r="G5488" t="str">
            <v>Ⅱ级长筒式S</v>
          </cell>
          <cell r="H5488" t="str">
            <v>盒</v>
          </cell>
          <cell r="I5488" t="str">
            <v>浙江拓臻医疗科技有限公司</v>
          </cell>
        </row>
        <row r="5489">
          <cell r="D5489">
            <v>187363</v>
          </cell>
          <cell r="E5489" t="str">
            <v>医用冷敷眼罩</v>
          </cell>
          <cell r="F5489" t="str">
            <v/>
          </cell>
          <cell r="G5489" t="str">
            <v>OPIS-YZ-ⅠC 40g 1个</v>
          </cell>
          <cell r="H5489" t="str">
            <v>盒</v>
          </cell>
          <cell r="I5489" t="str">
            <v>青岛沃普艾斯日用品有限公司</v>
          </cell>
        </row>
        <row r="5490">
          <cell r="D5490">
            <v>187366</v>
          </cell>
          <cell r="E5490" t="str">
            <v>耳背式助听器</v>
          </cell>
          <cell r="F5490" t="str">
            <v/>
          </cell>
          <cell r="G5490" t="str">
            <v>AS05R（天启2E L）</v>
          </cell>
          <cell r="H5490" t="str">
            <v>盒</v>
          </cell>
          <cell r="I5490" t="str">
            <v>欧仕达听力科技（厦门）有限公司</v>
          </cell>
        </row>
        <row r="5491">
          <cell r="D5491">
            <v>187402</v>
          </cell>
          <cell r="E5491" t="str">
            <v>医用冰袋</v>
          </cell>
          <cell r="F5491" t="str">
            <v/>
          </cell>
          <cell r="G5491" t="str">
            <v>200g（OPIS-BD-Ⅰ）</v>
          </cell>
          <cell r="H5491" t="str">
            <v>盒</v>
          </cell>
          <cell r="I5491" t="str">
            <v>青岛沃普艾斯日用品有限公司</v>
          </cell>
        </row>
        <row r="5492">
          <cell r="D5492">
            <v>205451</v>
          </cell>
          <cell r="E5492" t="str">
            <v>赛洛多辛胶囊</v>
          </cell>
          <cell r="F5492" t="str">
            <v>优利福</v>
          </cell>
          <cell r="G5492" t="str">
            <v>4mgx14粒</v>
          </cell>
          <cell r="H5492" t="str">
            <v>盒</v>
          </cell>
          <cell r="I5492" t="str">
            <v>第一三共制药(北京)有限公司</v>
          </cell>
        </row>
        <row r="5493">
          <cell r="D5493">
            <v>105764</v>
          </cell>
          <cell r="E5493" t="str">
            <v>格列齐特缓释片(普美康)</v>
          </cell>
          <cell r="F5493" t="str">
            <v/>
          </cell>
          <cell r="G5493" t="str">
            <v>30mgx30片</v>
          </cell>
          <cell r="H5493" t="str">
            <v>盒</v>
          </cell>
          <cell r="I5493" t="str">
            <v>山东司邦得制药有限公司(原:山东龙山制药有限公司)</v>
          </cell>
        </row>
        <row r="5494">
          <cell r="D5494">
            <v>188817</v>
          </cell>
          <cell r="E5494" t="str">
            <v>安立生坦片</v>
          </cell>
          <cell r="F5494" t="str">
            <v/>
          </cell>
          <cell r="G5494" t="str">
            <v>5mgx7片x4板</v>
          </cell>
          <cell r="H5494" t="str">
            <v>盒</v>
          </cell>
          <cell r="I5494" t="str">
            <v>正大天晴药业集团股份有限公司</v>
          </cell>
        </row>
        <row r="5495">
          <cell r="D5495">
            <v>145563</v>
          </cell>
          <cell r="E5495" t="str">
            <v>噻托溴铵粉雾剂(带吸入器)</v>
          </cell>
          <cell r="F5495" t="str">
            <v/>
          </cell>
          <cell r="G5495" t="str">
            <v>18μgx10粒x3板</v>
          </cell>
          <cell r="H5495" t="str">
            <v>盒</v>
          </cell>
          <cell r="I5495" t="str">
            <v>正大天晴药业集团股份有限公司</v>
          </cell>
        </row>
        <row r="5496">
          <cell r="D5496">
            <v>15846</v>
          </cell>
          <cell r="E5496" t="str">
            <v>西黄丸</v>
          </cell>
          <cell r="F5496" t="str">
            <v/>
          </cell>
          <cell r="G5496" t="str">
            <v>3gx2小瓶</v>
          </cell>
          <cell r="H5496" t="str">
            <v>盒</v>
          </cell>
          <cell r="I5496" t="str">
            <v>九寨沟天然药业集团有限责任公司</v>
          </cell>
        </row>
        <row r="5497">
          <cell r="D5497">
            <v>183113</v>
          </cell>
          <cell r="E5497" t="str">
            <v>电子血压计</v>
          </cell>
          <cell r="F5497" t="str">
            <v/>
          </cell>
          <cell r="G5497" t="str">
            <v>HEM-6230</v>
          </cell>
          <cell r="H5497" t="str">
            <v>台</v>
          </cell>
          <cell r="I5497" t="str">
            <v>欧姆龙(大连)有限公司</v>
          </cell>
        </row>
        <row r="5498">
          <cell r="D5498">
            <v>199817</v>
          </cell>
          <cell r="E5498" t="str">
            <v>造口护理用品附件</v>
          </cell>
          <cell r="F5498" t="str">
            <v/>
          </cell>
          <cell r="G5498" t="str">
            <v>可塑贴环 12030 10片</v>
          </cell>
          <cell r="H5498" t="str">
            <v>盒</v>
          </cell>
          <cell r="I5498" t="str">
            <v>Coloplast A/S</v>
          </cell>
        </row>
        <row r="5499">
          <cell r="D5499">
            <v>31147</v>
          </cell>
          <cell r="E5499" t="str">
            <v>肺气肿片(707金扉康)</v>
          </cell>
          <cell r="F5499" t="str">
            <v/>
          </cell>
          <cell r="G5499" t="str">
            <v>100片</v>
          </cell>
          <cell r="H5499" t="str">
            <v>瓶</v>
          </cell>
          <cell r="I5499" t="str">
            <v>江苏七0七天然制药有限公司</v>
          </cell>
        </row>
        <row r="5500">
          <cell r="D5500">
            <v>50218</v>
          </cell>
          <cell r="E5500" t="str">
            <v>疝气带（疝敷托）</v>
          </cell>
          <cell r="F5500" t="str">
            <v/>
          </cell>
          <cell r="G5500" t="str">
            <v>DFR/SFT-ⅠM(成人)</v>
          </cell>
          <cell r="H5500" t="str">
            <v>盒</v>
          </cell>
          <cell r="I5500" t="str">
            <v>成都东方人健康产业有限责任公司</v>
          </cell>
        </row>
        <row r="5501">
          <cell r="D5501">
            <v>143158</v>
          </cell>
          <cell r="E5501" t="str">
            <v>理肤泉青春痘调理精华乳（防痘印配方）</v>
          </cell>
          <cell r="F5501" t="str">
            <v/>
          </cell>
          <cell r="G5501" t="str">
            <v>40ml</v>
          </cell>
          <cell r="H5501" t="str">
            <v>支</v>
          </cell>
          <cell r="I5501" t="str">
            <v/>
          </cell>
        </row>
        <row r="5502">
          <cell r="D5502">
            <v>164751</v>
          </cell>
          <cell r="E5502" t="str">
            <v>薇姿净颜无暇保湿乳液</v>
          </cell>
          <cell r="F5502" t="str">
            <v/>
          </cell>
          <cell r="G5502" t="str">
            <v>50ml</v>
          </cell>
          <cell r="H5502" t="str">
            <v>盒</v>
          </cell>
          <cell r="I5502" t="str">
            <v>法国薇姿</v>
          </cell>
        </row>
        <row r="5503">
          <cell r="D5503">
            <v>150378</v>
          </cell>
          <cell r="E5503" t="str">
            <v>韩束芦荟修护凝胶</v>
          </cell>
          <cell r="F5503" t="str">
            <v/>
          </cell>
          <cell r="G5503" t="str">
            <v>180g</v>
          </cell>
          <cell r="H5503" t="str">
            <v>瓶</v>
          </cell>
          <cell r="I5503" t="str">
            <v>苏州工业园区黎姿化妆品有限公司</v>
          </cell>
        </row>
        <row r="5504">
          <cell r="D5504">
            <v>197659</v>
          </cell>
          <cell r="E5504" t="str">
            <v>医用外科口罩</v>
          </cell>
          <cell r="F5504" t="str">
            <v/>
          </cell>
          <cell r="G5504" t="str">
            <v>S型 10片独立装 蓝色爱心</v>
          </cell>
          <cell r="H5504" t="str">
            <v>袋</v>
          </cell>
          <cell r="I5504" t="str">
            <v>浙江蓝禾医疗用品有限公司</v>
          </cell>
        </row>
        <row r="5505">
          <cell r="D5505">
            <v>50220</v>
          </cell>
          <cell r="E5505" t="str">
            <v>疝气带（疝敷托）</v>
          </cell>
          <cell r="F5505" t="str">
            <v/>
          </cell>
          <cell r="G5505" t="str">
            <v>DFR/SFT-ⅠXL(成人)</v>
          </cell>
          <cell r="H5505" t="str">
            <v>盒</v>
          </cell>
          <cell r="I5505" t="str">
            <v>成都东方人健康产业有限责任公司</v>
          </cell>
        </row>
        <row r="5506">
          <cell r="D5506">
            <v>187415</v>
          </cell>
          <cell r="E5506" t="str">
            <v>弹性绷带</v>
          </cell>
          <cell r="F5506" t="str">
            <v/>
          </cell>
          <cell r="G5506" t="str">
            <v>OPIS-TL-I 均码（1副装）</v>
          </cell>
          <cell r="H5506" t="str">
            <v>盒</v>
          </cell>
          <cell r="I5506" t="str">
            <v>青岛沃普艾斯日用品有限公司</v>
          </cell>
        </row>
        <row r="5507">
          <cell r="D5507">
            <v>200523</v>
          </cell>
          <cell r="E5507" t="str">
            <v>池根亿含铁辅食营养补充品</v>
          </cell>
          <cell r="F5507" t="str">
            <v/>
          </cell>
          <cell r="G5507" t="str">
            <v>60g(2gx30袋)</v>
          </cell>
          <cell r="H5507" t="str">
            <v>盒</v>
          </cell>
          <cell r="I5507" t="str">
            <v>BIFIDO Co.,Ltd</v>
          </cell>
        </row>
        <row r="5508">
          <cell r="D5508">
            <v>111870</v>
          </cell>
          <cell r="E5508" t="str">
            <v>雅漾舒缓特护面霜</v>
          </cell>
          <cell r="F5508" t="str">
            <v/>
          </cell>
          <cell r="G5508" t="str">
            <v>50ml</v>
          </cell>
          <cell r="H5508" t="str">
            <v>瓶</v>
          </cell>
          <cell r="I5508" t="str">
            <v/>
          </cell>
        </row>
        <row r="5509">
          <cell r="D5509">
            <v>31087</v>
          </cell>
          <cell r="E5509" t="str">
            <v>病人移动辅助设备（拐杖）</v>
          </cell>
          <cell r="F5509" t="str">
            <v/>
          </cell>
          <cell r="G5509" t="str">
            <v>YU850</v>
          </cell>
          <cell r="H5509" t="str">
            <v>支</v>
          </cell>
          <cell r="I5509" t="str">
            <v>江苏鱼跃医疗设备股份有限公司</v>
          </cell>
        </row>
        <row r="5510">
          <cell r="D5510">
            <v>67689</v>
          </cell>
          <cell r="E5510" t="str">
            <v>氧气袋</v>
          </cell>
          <cell r="F5510" t="str">
            <v/>
          </cell>
          <cell r="G5510" t="str">
            <v>SY-42L</v>
          </cell>
          <cell r="H5510" t="str">
            <v>只</v>
          </cell>
          <cell r="I5510" t="str">
            <v>江苏鱼跃医疗设备股份有限公司</v>
          </cell>
        </row>
        <row r="5511">
          <cell r="D5511">
            <v>110707</v>
          </cell>
          <cell r="E5511" t="str">
            <v>手动轮椅车</v>
          </cell>
          <cell r="F5511" t="str">
            <v/>
          </cell>
          <cell r="G5511" t="str">
            <v>H008B(座便版)</v>
          </cell>
          <cell r="H5511" t="str">
            <v>台</v>
          </cell>
          <cell r="I5511" t="str">
            <v>江苏鱼跃医疗设备股份有限公司</v>
          </cell>
        </row>
        <row r="5512">
          <cell r="D5512">
            <v>153105</v>
          </cell>
          <cell r="E5512" t="str">
            <v>医用辅助袜</v>
          </cell>
          <cell r="F5512" t="str">
            <v/>
          </cell>
          <cell r="G5512" t="str">
            <v>中筒露趾（30-40mmhg）S</v>
          </cell>
          <cell r="H5512" t="str">
            <v>双</v>
          </cell>
          <cell r="I5512" t="str">
            <v>达豫实业有限公司</v>
          </cell>
        </row>
        <row r="5513">
          <cell r="D5513">
            <v>188764</v>
          </cell>
          <cell r="E5513" t="str">
            <v>医用压力袜</v>
          </cell>
          <cell r="F5513" t="str">
            <v/>
          </cell>
          <cell r="G5513" t="str">
            <v>2802 Ⅳ</v>
          </cell>
          <cell r="H5513" t="str">
            <v>盒</v>
          </cell>
          <cell r="I5513" t="str">
            <v>彪仕医技股份有限公司</v>
          </cell>
        </row>
        <row r="5514">
          <cell r="D5514">
            <v>195002</v>
          </cell>
          <cell r="E5514" t="str">
            <v>腰椎固定带</v>
          </cell>
          <cell r="F5514" t="str">
            <v/>
          </cell>
          <cell r="G5514" t="str">
            <v>YZ-BC倍暖支撑型 M</v>
          </cell>
          <cell r="H5514" t="str">
            <v>条</v>
          </cell>
          <cell r="I5514" t="str">
            <v>河北维格拉医疗器械有限公司</v>
          </cell>
        </row>
        <row r="5515">
          <cell r="D5515">
            <v>179366</v>
          </cell>
          <cell r="E5515" t="str">
            <v>玉泽清痘修护精华液</v>
          </cell>
          <cell r="F5515" t="str">
            <v/>
          </cell>
          <cell r="G5515" t="str">
            <v>30ml</v>
          </cell>
          <cell r="H5515" t="str">
            <v>盒</v>
          </cell>
          <cell r="I5515" t="str">
            <v>上海家化联合股份有限公司</v>
          </cell>
        </row>
        <row r="5516">
          <cell r="D5516">
            <v>203490</v>
          </cell>
          <cell r="E5516" t="str">
            <v>颈部固定器</v>
          </cell>
          <cell r="F5516" t="str">
            <v/>
          </cell>
          <cell r="G5516" t="str">
            <v>OH-002 S</v>
          </cell>
          <cell r="H5516" t="str">
            <v>盒</v>
          </cell>
          <cell r="I5516" t="str">
            <v>浙江瑞瀚医疗器材制造有限公司</v>
          </cell>
        </row>
        <row r="5517">
          <cell r="D5517">
            <v>185541</v>
          </cell>
          <cell r="E5517" t="str">
            <v>乐力牌维生素K软胶囊</v>
          </cell>
          <cell r="F5517" t="str">
            <v/>
          </cell>
          <cell r="G5517" t="str">
            <v>7.5g（250mgx30粒）</v>
          </cell>
          <cell r="H5517" t="str">
            <v>瓶</v>
          </cell>
          <cell r="I5517" t="str">
            <v>威海百合生物技术股份有限公司</v>
          </cell>
        </row>
        <row r="5518">
          <cell r="D5518">
            <v>188106</v>
          </cell>
          <cell r="E5518" t="str">
            <v>同仁乌鸡白凤口服液</v>
          </cell>
          <cell r="F5518" t="str">
            <v/>
          </cell>
          <cell r="G5518" t="str">
            <v>10mlx24支</v>
          </cell>
          <cell r="H5518" t="str">
            <v>盒</v>
          </cell>
          <cell r="I5518" t="str">
            <v>北京同仁堂股份有限公司同仁堂制药厂</v>
          </cell>
        </row>
        <row r="5519">
          <cell r="D5519">
            <v>43619</v>
          </cell>
          <cell r="E5519" t="str">
            <v>冰王薰衣草修痕护肤液（原冰王薰衣草疤痕修复液）</v>
          </cell>
          <cell r="F5519" t="str">
            <v/>
          </cell>
          <cell r="G5519" t="str">
            <v>25ml</v>
          </cell>
          <cell r="H5519" t="str">
            <v>瓶</v>
          </cell>
          <cell r="I5519" t="str">
            <v>平舆冰王生物工程有限公司</v>
          </cell>
        </row>
        <row r="5520">
          <cell r="D5520">
            <v>137444</v>
          </cell>
          <cell r="E5520" t="str">
            <v>内消瘰疬片</v>
          </cell>
          <cell r="F5520" t="str">
            <v/>
          </cell>
          <cell r="G5520" t="str">
            <v>0.6gx12片x4板</v>
          </cell>
          <cell r="H5520" t="str">
            <v>盒</v>
          </cell>
          <cell r="I5520" t="str">
            <v>天津中新药业集团股份有限公司隆顺榕制药厂</v>
          </cell>
        </row>
        <row r="5521">
          <cell r="D5521">
            <v>191167</v>
          </cell>
          <cell r="E5521" t="str">
            <v>贝德玛舒妍多效洁肤液</v>
          </cell>
          <cell r="F5521" t="str">
            <v/>
          </cell>
          <cell r="G5521" t="str">
            <v>250ml</v>
          </cell>
          <cell r="H5521" t="str">
            <v>瓶</v>
          </cell>
          <cell r="I5521" t="str">
            <v>诺奥思（NAOS）</v>
          </cell>
        </row>
        <row r="5522">
          <cell r="D5522">
            <v>191180</v>
          </cell>
          <cell r="E5522" t="str">
            <v>雅·莎尔修护因子精华液</v>
          </cell>
          <cell r="F5522" t="str">
            <v/>
          </cell>
          <cell r="G5522" t="str">
            <v>10ml</v>
          </cell>
          <cell r="H5522" t="str">
            <v>瓶</v>
          </cell>
          <cell r="I5522" t="str">
            <v>珠海雅莎生物科技股份有限公司</v>
          </cell>
        </row>
        <row r="5523">
          <cell r="D5523">
            <v>195010</v>
          </cell>
          <cell r="E5523" t="str">
            <v>液体敷料(余伯年橄榄荟)</v>
          </cell>
          <cell r="F5523" t="str">
            <v/>
          </cell>
          <cell r="G5523" t="str">
            <v>150ml（LD-04型）</v>
          </cell>
          <cell r="H5523" t="str">
            <v>瓶</v>
          </cell>
          <cell r="I5523" t="str">
            <v>湖南德禧医疗科技有限公司</v>
          </cell>
        </row>
        <row r="5524">
          <cell r="D5524">
            <v>45199</v>
          </cell>
          <cell r="E5524" t="str">
            <v>非洛地平缓释片（II）</v>
          </cell>
          <cell r="F5524" t="str">
            <v/>
          </cell>
          <cell r="G5524" t="str">
            <v>5mgx10片x2板</v>
          </cell>
          <cell r="H5524" t="str">
            <v>盒</v>
          </cell>
          <cell r="I5524" t="str">
            <v>合肥立方制药股份有限公司</v>
          </cell>
        </row>
        <row r="5525">
          <cell r="D5525">
            <v>73377</v>
          </cell>
          <cell r="E5525" t="str">
            <v>屏风生脉胶囊</v>
          </cell>
          <cell r="F5525" t="str">
            <v/>
          </cell>
          <cell r="G5525" t="str">
            <v>0.33gx24粒</v>
          </cell>
          <cell r="H5525" t="str">
            <v>盒</v>
          </cell>
          <cell r="I5525" t="str">
            <v>山西康威制药有限责任公司</v>
          </cell>
        </row>
        <row r="5526">
          <cell r="D5526">
            <v>203927</v>
          </cell>
          <cell r="E5526" t="str">
            <v>消炎镇痛膏</v>
          </cell>
          <cell r="F5526" t="str">
            <v/>
          </cell>
          <cell r="G5526" t="str">
            <v>10cmx7cmx5贴</v>
          </cell>
          <cell r="H5526" t="str">
            <v>盒</v>
          </cell>
          <cell r="I5526" t="str">
            <v>广州白云山制药股份有限公司白云山何济公制药厂</v>
          </cell>
        </row>
        <row r="5527">
          <cell r="D5527">
            <v>160711</v>
          </cell>
          <cell r="E5527" t="str">
            <v>福多司坦片</v>
          </cell>
          <cell r="F5527" t="str">
            <v/>
          </cell>
          <cell r="G5527" t="str">
            <v>0.2gx12片</v>
          </cell>
          <cell r="H5527" t="str">
            <v>盒</v>
          </cell>
          <cell r="I5527" t="str">
            <v>江苏正大丰海制药有限公司(江苏省黄海药业有限公司)</v>
          </cell>
        </row>
        <row r="5528">
          <cell r="D5528">
            <v>56282</v>
          </cell>
          <cell r="E5528" t="str">
            <v>长春胺缓释胶囊</v>
          </cell>
          <cell r="F5528" t="str">
            <v/>
          </cell>
          <cell r="G5528" t="str">
            <v>30mgx10片</v>
          </cell>
          <cell r="H5528" t="str">
            <v>盒</v>
          </cell>
          <cell r="I5528" t="str">
            <v>烟台鲁银药业有限公司</v>
          </cell>
        </row>
        <row r="5529">
          <cell r="D5529">
            <v>200927</v>
          </cell>
          <cell r="E5529" t="str">
            <v>左归丸</v>
          </cell>
          <cell r="F5529" t="str">
            <v/>
          </cell>
          <cell r="G5529" t="str">
            <v>9gx6袋</v>
          </cell>
          <cell r="H5529" t="str">
            <v>盒</v>
          </cell>
          <cell r="I5529" t="str">
            <v>北京同仁堂股份有限公司同仁堂制药厂</v>
          </cell>
        </row>
        <row r="5530">
          <cell r="D5530">
            <v>41442</v>
          </cell>
          <cell r="E5530" t="str">
            <v>克霉唑阴道片</v>
          </cell>
          <cell r="F5530" t="str">
            <v/>
          </cell>
          <cell r="G5530" t="str">
            <v>500mgx1片</v>
          </cell>
          <cell r="H5530" t="str">
            <v>盒</v>
          </cell>
          <cell r="I5530" t="str">
            <v>浙江圣博康药业有限公司</v>
          </cell>
        </row>
        <row r="5531">
          <cell r="D5531">
            <v>175434</v>
          </cell>
          <cell r="E5531" t="str">
            <v>婴儿天然草本清凉爽身粉</v>
          </cell>
          <cell r="F5531" t="str">
            <v/>
          </cell>
          <cell r="G5531" t="str">
            <v>120g</v>
          </cell>
          <cell r="H5531" t="str">
            <v>盒</v>
          </cell>
          <cell r="I5531" t="str">
            <v>福建省梦娇兰日用化学品有限公司</v>
          </cell>
        </row>
        <row r="5532">
          <cell r="D5532">
            <v>104191</v>
          </cell>
          <cell r="E5532" t="str">
            <v>黄芪颗粒</v>
          </cell>
          <cell r="F5532" t="str">
            <v/>
          </cell>
          <cell r="G5532" t="str">
            <v>4gx36袋(无蔗糖)</v>
          </cell>
          <cell r="H5532" t="str">
            <v>盒</v>
          </cell>
          <cell r="I5532" t="str">
            <v>四川百利药业有限责任公司</v>
          </cell>
        </row>
        <row r="5533">
          <cell r="D5533">
            <v>153881</v>
          </cell>
          <cell r="E5533" t="str">
            <v>猴耳环消炎颗粒</v>
          </cell>
          <cell r="F5533" t="str">
            <v/>
          </cell>
          <cell r="G5533" t="str">
            <v>5gx9袋</v>
          </cell>
          <cell r="H5533" t="str">
            <v>盒</v>
          </cell>
          <cell r="I5533" t="str">
            <v>广州莱泰制药有限公司</v>
          </cell>
        </row>
        <row r="5534">
          <cell r="D5534">
            <v>121087</v>
          </cell>
          <cell r="E5534" t="str">
            <v>复方甘草酸苷片</v>
          </cell>
          <cell r="F5534" t="str">
            <v/>
          </cell>
          <cell r="G5534" t="str">
            <v>12片x3板</v>
          </cell>
          <cell r="H5534" t="str">
            <v>盒</v>
          </cell>
          <cell r="I5534" t="str">
            <v>西安利君制药有限责任公司(西安利君制药股份有限公司</v>
          </cell>
        </row>
        <row r="5535">
          <cell r="D5535">
            <v>192536</v>
          </cell>
          <cell r="E5535" t="str">
            <v>苯磺酸氨氯地平片</v>
          </cell>
          <cell r="F5535" t="str">
            <v/>
          </cell>
          <cell r="G5535" t="str">
            <v>5mgx28片</v>
          </cell>
          <cell r="H5535" t="str">
            <v>盒</v>
          </cell>
          <cell r="I5535" t="str">
            <v>苏州东瑞制药有限公司</v>
          </cell>
        </row>
        <row r="5536">
          <cell r="D5536">
            <v>169538</v>
          </cell>
          <cell r="E5536" t="str">
            <v>断血流片</v>
          </cell>
          <cell r="F5536" t="str">
            <v/>
          </cell>
          <cell r="G5536" t="str">
            <v>0.3g×54片(糖衣片）</v>
          </cell>
          <cell r="H5536" t="str">
            <v>瓶</v>
          </cell>
          <cell r="I5536" t="str">
            <v>安庆回音必制药股份有限公司</v>
          </cell>
        </row>
        <row r="5537">
          <cell r="D5537">
            <v>149419</v>
          </cell>
          <cell r="E5537" t="str">
            <v>牙签刷</v>
          </cell>
          <cell r="F5537" t="str">
            <v/>
          </cell>
          <cell r="G5537" t="str">
            <v>200只</v>
          </cell>
          <cell r="H5537" t="str">
            <v>盒</v>
          </cell>
          <cell r="I5537" t="str">
            <v>CONZIN INDUSTRIAL CO.,LTD</v>
          </cell>
        </row>
        <row r="5538">
          <cell r="D5538">
            <v>163753</v>
          </cell>
          <cell r="E5538" t="str">
            <v>沉香化气丸</v>
          </cell>
          <cell r="F5538" t="str">
            <v/>
          </cell>
          <cell r="G5538" t="str">
            <v>6gx10袋(水丸)</v>
          </cell>
          <cell r="H5538" t="str">
            <v>盒</v>
          </cell>
          <cell r="I5538" t="str">
            <v>陕西汉王药业有限公司</v>
          </cell>
        </row>
        <row r="5539">
          <cell r="D5539">
            <v>200252</v>
          </cell>
          <cell r="E5539" t="str">
            <v>苍耳子鼻炎滴丸</v>
          </cell>
          <cell r="F5539" t="str">
            <v/>
          </cell>
          <cell r="G5539" t="str">
            <v>1.2g(28丸)x9袋（每丸重43mg)</v>
          </cell>
          <cell r="H5539" t="str">
            <v>盒</v>
          </cell>
          <cell r="I5539" t="str">
            <v>四川字库山制药有限公司</v>
          </cell>
        </row>
        <row r="5540">
          <cell r="D5540">
            <v>75138</v>
          </cell>
          <cell r="E5540" t="str">
            <v>还少丹</v>
          </cell>
          <cell r="F5540" t="str">
            <v/>
          </cell>
          <cell r="G5540" t="str">
            <v>9gx10袋(水蜜丸)</v>
          </cell>
          <cell r="H5540" t="str">
            <v>盒</v>
          </cell>
          <cell r="I5540" t="str">
            <v>太极集团重庆桐君阁药厂有限公司</v>
          </cell>
        </row>
        <row r="5541">
          <cell r="D5541">
            <v>173911</v>
          </cell>
          <cell r="E5541" t="str">
            <v>硅凝胶疤痕敷料</v>
          </cell>
          <cell r="F5541" t="str">
            <v/>
          </cell>
          <cell r="G5541" t="str">
            <v>1片（4x15cm）</v>
          </cell>
          <cell r="H5541" t="str">
            <v>盒</v>
          </cell>
          <cell r="I5541" t="str">
            <v>浙江隆泰医疗科技股份有限公司</v>
          </cell>
        </row>
        <row r="5542">
          <cell r="D5542">
            <v>107714</v>
          </cell>
          <cell r="E5542" t="str">
            <v>特定电磁波治疗器</v>
          </cell>
          <cell r="F5542" t="str">
            <v/>
          </cell>
          <cell r="G5542" t="str">
            <v>TDP-L-I-8A</v>
          </cell>
          <cell r="H5542" t="str">
            <v>台</v>
          </cell>
          <cell r="I5542" t="str">
            <v>重庆市国人医疗器械公司</v>
          </cell>
        </row>
        <row r="5543">
          <cell r="D5543">
            <v>69187</v>
          </cell>
          <cell r="E5543" t="str">
            <v>维生素A维生素D软胶囊(汤臣倍健)</v>
          </cell>
          <cell r="F5543" t="str">
            <v/>
          </cell>
          <cell r="G5543" t="str">
            <v>24g(400mgx60粒)(儿童型)</v>
          </cell>
          <cell r="H5543" t="str">
            <v>瓶</v>
          </cell>
          <cell r="I5543" t="str">
            <v>汤臣倍健股份有限公司</v>
          </cell>
        </row>
        <row r="5544">
          <cell r="D5544">
            <v>160854</v>
          </cell>
          <cell r="E5544" t="str">
            <v>医用静脉曲张压缩袜</v>
          </cell>
          <cell r="F5544" t="str">
            <v/>
          </cell>
          <cell r="G5544" t="str">
            <v>Ⅱ级长筒式M</v>
          </cell>
          <cell r="H5544" t="str">
            <v>盒</v>
          </cell>
          <cell r="I5544" t="str">
            <v>浙江拓臻医疗科技有限公司</v>
          </cell>
        </row>
        <row r="5545">
          <cell r="D5545">
            <v>187416</v>
          </cell>
          <cell r="E5545" t="str">
            <v>医用冰垫</v>
          </cell>
          <cell r="F5545" t="str">
            <v/>
          </cell>
          <cell r="G5545" t="str">
            <v>OPIS-IP-Ⅰ 1500g</v>
          </cell>
          <cell r="H5545" t="str">
            <v>盒</v>
          </cell>
          <cell r="I5545" t="str">
            <v>青岛沃普艾斯日用品有限公司</v>
          </cell>
        </row>
        <row r="5546">
          <cell r="D5546">
            <v>200154</v>
          </cell>
          <cell r="E5546" t="str">
            <v>腰部固定器</v>
          </cell>
          <cell r="F5546" t="str">
            <v/>
          </cell>
          <cell r="G5546" t="str">
            <v>WB-640  M</v>
          </cell>
          <cell r="H5546" t="str">
            <v>盒</v>
          </cell>
          <cell r="I5546" t="str">
            <v>浙江瑞瀚医疗器材制造有限公司</v>
          </cell>
        </row>
        <row r="5547">
          <cell r="D5547">
            <v>203056</v>
          </cell>
          <cell r="E5547" t="str">
            <v>仙芝楼牌破壁灵芝孢子粉</v>
          </cell>
          <cell r="F5547" t="str">
            <v/>
          </cell>
          <cell r="G5547" t="str">
            <v>1000mgx20袋x4盒 铁盒</v>
          </cell>
          <cell r="H5547" t="str">
            <v>盒</v>
          </cell>
          <cell r="I5547" t="str">
            <v>福建仙芝楼生物科技有限公司</v>
          </cell>
        </row>
        <row r="5548">
          <cell r="D5548">
            <v>187401</v>
          </cell>
          <cell r="E5548" t="str">
            <v>番泻叶颗粒</v>
          </cell>
          <cell r="F5548" t="str">
            <v/>
          </cell>
          <cell r="G5548" t="str">
            <v>10gx6袋</v>
          </cell>
          <cell r="H5548" t="str">
            <v>盒</v>
          </cell>
          <cell r="I5548" t="str">
            <v>江苏艾迪药业有限公司</v>
          </cell>
        </row>
        <row r="5549">
          <cell r="D5549">
            <v>178951</v>
          </cell>
          <cell r="E5549" t="str">
            <v>来氟米特片</v>
          </cell>
          <cell r="F5549" t="str">
            <v/>
          </cell>
          <cell r="G5549" t="str">
            <v>10mgx20片</v>
          </cell>
          <cell r="H5549" t="str">
            <v>盒</v>
          </cell>
          <cell r="I5549" t="str">
            <v>江苏亚邦爱普森药业有限公司</v>
          </cell>
        </row>
        <row r="5550">
          <cell r="D5550">
            <v>160857</v>
          </cell>
          <cell r="E5550" t="str">
            <v>医用静脉曲张压缩袜</v>
          </cell>
          <cell r="F5550" t="str">
            <v/>
          </cell>
          <cell r="G5550" t="str">
            <v>Ⅱ级中筒式L</v>
          </cell>
          <cell r="H5550" t="str">
            <v>盒</v>
          </cell>
          <cell r="I5550" t="str">
            <v>浙江拓臻医疗科技有限公司</v>
          </cell>
        </row>
        <row r="5551">
          <cell r="D5551">
            <v>162890</v>
          </cell>
          <cell r="E5551" t="str">
            <v>冰王芦荟祛痱止痒水</v>
          </cell>
          <cell r="F5551" t="str">
            <v/>
          </cell>
          <cell r="G5551" t="str">
            <v>60ml</v>
          </cell>
          <cell r="H5551" t="str">
            <v>瓶</v>
          </cell>
          <cell r="I5551" t="str">
            <v>平舆冰王生物工程有限公司</v>
          </cell>
        </row>
        <row r="5552">
          <cell r="D5552">
            <v>152520</v>
          </cell>
          <cell r="E5552" t="str">
            <v>灵芝多效修护眼霜</v>
          </cell>
          <cell r="F5552" t="str">
            <v/>
          </cell>
          <cell r="G5552" t="str">
            <v>30g</v>
          </cell>
          <cell r="H5552" t="str">
            <v>瓶</v>
          </cell>
          <cell r="I5552" t="str">
            <v>科丝美诗(中国)化妆品有限公司</v>
          </cell>
        </row>
        <row r="5553">
          <cell r="D5553">
            <v>135431</v>
          </cell>
          <cell r="E5553" t="str">
            <v>盐酸罗格列酮胶囊</v>
          </cell>
          <cell r="F5553" t="str">
            <v/>
          </cell>
          <cell r="G5553" t="str">
            <v>4mgx12粒</v>
          </cell>
          <cell r="H5553" t="str">
            <v>盒</v>
          </cell>
          <cell r="I5553" t="str">
            <v>江苏黄河药业股份有限公司</v>
          </cell>
        </row>
        <row r="5554">
          <cell r="D5554">
            <v>73033</v>
          </cell>
          <cell r="E5554" t="str">
            <v>噻托溴胺粉吸入剂(思力华)</v>
          </cell>
          <cell r="F5554" t="str">
            <v/>
          </cell>
          <cell r="G5554" t="str">
            <v>18ugx10粒(带吸入器)</v>
          </cell>
          <cell r="H5554" t="str">
            <v>盒</v>
          </cell>
          <cell r="I5554" t="str">
            <v>德国Boehringer Ingelheim Pharma GmbH＆Co.KG</v>
          </cell>
        </row>
        <row r="5555">
          <cell r="D5555">
            <v>102569</v>
          </cell>
          <cell r="E5555" t="str">
            <v>腹带</v>
          </cell>
          <cell r="F5555" t="str">
            <v/>
          </cell>
          <cell r="G5555" t="str">
            <v>JHFD03-L</v>
          </cell>
          <cell r="H5555" t="str">
            <v>个</v>
          </cell>
          <cell r="I5555" t="str">
            <v>冀州市佳禾医疗器械有限公司</v>
          </cell>
        </row>
        <row r="5556">
          <cell r="D5556">
            <v>134772</v>
          </cell>
          <cell r="E5556" t="str">
            <v>红金消结片</v>
          </cell>
          <cell r="F5556" t="str">
            <v/>
          </cell>
          <cell r="G5556" t="str">
            <v>0.42gx36片(薄膜衣)</v>
          </cell>
          <cell r="H5556" t="str">
            <v>盒</v>
          </cell>
          <cell r="I5556" t="str">
            <v>深圳市泰康制药有限公司</v>
          </cell>
        </row>
        <row r="5557">
          <cell r="D5557">
            <v>201093</v>
          </cell>
          <cell r="E5557" t="str">
            <v>腰椎固定器</v>
          </cell>
          <cell r="F5557" t="str">
            <v/>
          </cell>
          <cell r="G5557" t="str">
            <v>2168（S）</v>
          </cell>
          <cell r="H5557" t="str">
            <v>盒</v>
          </cell>
          <cell r="I5557" t="str">
            <v>彪仕医技股份有限公司</v>
          </cell>
        </row>
        <row r="5558">
          <cell r="D5558">
            <v>86300</v>
          </cell>
          <cell r="E5558" t="str">
            <v>理肤泉净肤控油洁面泡沫</v>
          </cell>
          <cell r="F5558" t="str">
            <v/>
          </cell>
          <cell r="G5558" t="str">
            <v>125ml</v>
          </cell>
          <cell r="H5558" t="str">
            <v>瓶</v>
          </cell>
          <cell r="I5558" t="str">
            <v>欧莱雅(中国)有限公司</v>
          </cell>
        </row>
        <row r="5559">
          <cell r="D5559">
            <v>140383</v>
          </cell>
          <cell r="E5559" t="str">
            <v>薇姿温泉矿物水活清润爽肤水</v>
          </cell>
          <cell r="F5559" t="str">
            <v/>
          </cell>
          <cell r="G5559" t="str">
            <v>200ml</v>
          </cell>
          <cell r="H5559" t="str">
            <v>支</v>
          </cell>
          <cell r="I5559" t="str">
            <v>欧莱雅(中国)有限公司</v>
          </cell>
        </row>
        <row r="5560">
          <cell r="D5560">
            <v>151522</v>
          </cell>
          <cell r="E5560" t="str">
            <v>理肤泉温泉活化保湿润肤水</v>
          </cell>
          <cell r="F5560" t="str">
            <v/>
          </cell>
          <cell r="G5560" t="str">
            <v>200ml</v>
          </cell>
          <cell r="H5560" t="str">
            <v>盒</v>
          </cell>
          <cell r="I5560" t="str">
            <v>欧莱雅(中国)有限公司</v>
          </cell>
        </row>
        <row r="5561">
          <cell r="D5561">
            <v>117355</v>
          </cell>
          <cell r="E5561" t="str">
            <v>马来酸曲美布汀片</v>
          </cell>
          <cell r="F5561" t="str">
            <v/>
          </cell>
          <cell r="G5561" t="str">
            <v>0.2gx24片</v>
          </cell>
          <cell r="H5561" t="str">
            <v>盒</v>
          </cell>
          <cell r="I5561" t="str">
            <v>海南普利制药有限公司</v>
          </cell>
        </row>
        <row r="5562">
          <cell r="D5562">
            <v>167465</v>
          </cell>
          <cell r="E5562" t="str">
            <v>川大金钟牌破壁灵芝孢子粉</v>
          </cell>
          <cell r="F5562" t="str">
            <v/>
          </cell>
          <cell r="G5562" t="str">
            <v>36g（1gx36袋）</v>
          </cell>
          <cell r="H5562" t="str">
            <v>盒</v>
          </cell>
          <cell r="I5562" t="str">
            <v>成都川大金钟科技有限公司</v>
          </cell>
        </row>
        <row r="5563">
          <cell r="D5563">
            <v>92583</v>
          </cell>
          <cell r="E5563" t="str">
            <v>雅漾三重修护特润霜</v>
          </cell>
          <cell r="F5563" t="str">
            <v/>
          </cell>
          <cell r="G5563" t="str">
            <v>200ml</v>
          </cell>
          <cell r="H5563" t="str">
            <v>盒</v>
          </cell>
          <cell r="I5563" t="str">
            <v/>
          </cell>
        </row>
        <row r="5564">
          <cell r="D5564">
            <v>47141</v>
          </cell>
          <cell r="E5564" t="str">
            <v>血糖仪</v>
          </cell>
          <cell r="F5564" t="str">
            <v/>
          </cell>
          <cell r="G5564" t="str">
            <v>稳豪倍易</v>
          </cell>
          <cell r="H5564" t="str">
            <v>台</v>
          </cell>
          <cell r="I5564" t="str">
            <v>强生（中国）医疗器材有限公司</v>
          </cell>
        </row>
        <row r="5565">
          <cell r="D5565">
            <v>191766</v>
          </cell>
          <cell r="E5565" t="str">
            <v>骨舒冷敷凝胶</v>
          </cell>
          <cell r="F5565" t="str">
            <v>追透</v>
          </cell>
          <cell r="G5565" t="str">
            <v>万痛筋骨型 30ml</v>
          </cell>
          <cell r="H5565" t="str">
            <v>盒</v>
          </cell>
          <cell r="I5565" t="str">
            <v>陕西健驰生物药业有限公司</v>
          </cell>
        </row>
        <row r="5566">
          <cell r="D5566">
            <v>185347</v>
          </cell>
          <cell r="E5566" t="str">
            <v>薇诺娜柔润赋活眼霜</v>
          </cell>
          <cell r="F5566" t="str">
            <v/>
          </cell>
          <cell r="G5566" t="str">
            <v>15g</v>
          </cell>
          <cell r="H5566" t="str">
            <v>盒</v>
          </cell>
          <cell r="I5566" t="str">
            <v>云南贝泰妮生物科技集团股份有限公司  </v>
          </cell>
        </row>
        <row r="5567">
          <cell r="D5567">
            <v>137174</v>
          </cell>
          <cell r="E5567" t="str">
            <v>高效单体银鼻炎抗菌喷剂</v>
          </cell>
          <cell r="F5567" t="str">
            <v/>
          </cell>
          <cell r="G5567" t="str">
            <v>15ml</v>
          </cell>
          <cell r="H5567" t="str">
            <v>支</v>
          </cell>
          <cell r="I5567" t="str">
            <v>吉林邦安宝医用设备有限公司</v>
          </cell>
        </row>
        <row r="5568">
          <cell r="D5568">
            <v>193911</v>
          </cell>
          <cell r="E5568" t="str">
            <v>尼可地尔片</v>
          </cell>
          <cell r="F5568" t="str">
            <v/>
          </cell>
          <cell r="G5568" t="str">
            <v>5mgx15片x2板</v>
          </cell>
          <cell r="H5568" t="str">
            <v>盒</v>
          </cell>
          <cell r="I5568" t="str">
            <v>西安汉丰药业有限责任公司</v>
          </cell>
        </row>
        <row r="5569">
          <cell r="D5569">
            <v>191023</v>
          </cell>
          <cell r="E5569" t="str">
            <v>弹性绷带</v>
          </cell>
          <cell r="F5569" t="str">
            <v/>
          </cell>
          <cell r="G5569" t="str">
            <v>腰部用（加强型）黑色 加大号：95-115cm(LL)</v>
          </cell>
          <cell r="H5569" t="str">
            <v>盒</v>
          </cell>
          <cell r="I5569" t="str">
            <v>日本兴和株式会社</v>
          </cell>
        </row>
        <row r="5570">
          <cell r="D5570">
            <v>9433</v>
          </cell>
          <cell r="E5570" t="str">
            <v>清热解毒口服液</v>
          </cell>
          <cell r="F5570" t="str">
            <v/>
          </cell>
          <cell r="G5570" t="str">
            <v>10mlx6支</v>
          </cell>
          <cell r="H5570" t="str">
            <v>盒</v>
          </cell>
          <cell r="I5570" t="str">
            <v>河南百年康鑫药业有限公司</v>
          </cell>
        </row>
        <row r="5571">
          <cell r="D5571">
            <v>199324</v>
          </cell>
          <cell r="E5571" t="str">
            <v>金丝皇菊</v>
          </cell>
          <cell r="F5571" t="str">
            <v/>
          </cell>
          <cell r="G5571" t="str">
            <v>20朵</v>
          </cell>
          <cell r="H5571" t="str">
            <v>盒</v>
          </cell>
          <cell r="I5571" t="str">
            <v>江西陌上花开健康产业有限公司</v>
          </cell>
        </row>
        <row r="5572">
          <cell r="D5572">
            <v>178962</v>
          </cell>
          <cell r="E5572" t="str">
            <v>来益牌叶黄素咀嚼片</v>
          </cell>
          <cell r="F5572" t="str">
            <v/>
          </cell>
          <cell r="G5572" t="str">
            <v>450mgx30片x3瓶</v>
          </cell>
          <cell r="H5572" t="str">
            <v>盒</v>
          </cell>
          <cell r="I5572" t="str">
            <v>浙江医药股份有限公司新昌制药厂</v>
          </cell>
        </row>
        <row r="5573">
          <cell r="D5573">
            <v>191172</v>
          </cell>
          <cell r="E5573" t="str">
            <v>雅·莎尔祛痘霜</v>
          </cell>
          <cell r="F5573" t="str">
            <v/>
          </cell>
          <cell r="G5573" t="str">
            <v>15g</v>
          </cell>
          <cell r="H5573" t="str">
            <v>件</v>
          </cell>
          <cell r="I5573" t="str">
            <v>珠海雅莎生物科技股份有限公司</v>
          </cell>
        </row>
        <row r="5574">
          <cell r="D5574">
            <v>14499</v>
          </cell>
          <cell r="E5574" t="str">
            <v>盐酸环丙沙星片</v>
          </cell>
          <cell r="F5574" t="str">
            <v/>
          </cell>
          <cell r="G5574" t="str">
            <v>0.25gx6片x2板</v>
          </cell>
          <cell r="H5574" t="str">
            <v>盒</v>
          </cell>
          <cell r="I5574" t="str">
            <v>广州白云山制药股份有限公司广州白云山制药总厂</v>
          </cell>
        </row>
        <row r="5575">
          <cell r="D5575">
            <v>186204</v>
          </cell>
          <cell r="E5575" t="str">
            <v>奥利司他胶囊</v>
          </cell>
          <cell r="F5575" t="str">
            <v/>
          </cell>
          <cell r="G5575" t="str">
            <v>0.12gx24粒</v>
          </cell>
          <cell r="H5575" t="str">
            <v>盒</v>
          </cell>
          <cell r="I5575" t="str">
            <v/>
          </cell>
        </row>
        <row r="5576">
          <cell r="D5576">
            <v>30026</v>
          </cell>
          <cell r="E5576" t="str">
            <v>莲芝消炎片</v>
          </cell>
          <cell r="F5576" t="str">
            <v/>
          </cell>
          <cell r="G5576" t="str">
            <v>12片x2板</v>
          </cell>
          <cell r="H5576" t="str">
            <v>盒</v>
          </cell>
          <cell r="I5576" t="str">
            <v>广西亿康药业股份有限公司</v>
          </cell>
        </row>
        <row r="5577">
          <cell r="D5577">
            <v>55746</v>
          </cell>
          <cell r="E5577" t="str">
            <v>创灼膏</v>
          </cell>
          <cell r="F5577" t="str">
            <v/>
          </cell>
          <cell r="G5577" t="str">
            <v>20g</v>
          </cell>
          <cell r="H5577" t="str">
            <v>支</v>
          </cell>
          <cell r="I5577" t="str">
            <v>四川同人泰药业股份有限公司(原四川同人泰药业有限公司)</v>
          </cell>
        </row>
        <row r="5578">
          <cell r="D5578">
            <v>91929</v>
          </cell>
          <cell r="E5578" t="str">
            <v>癃闭舒胶囊</v>
          </cell>
          <cell r="F5578" t="str">
            <v/>
          </cell>
          <cell r="G5578" t="str">
            <v>0.3gx36粒</v>
          </cell>
          <cell r="H5578" t="str">
            <v>盒</v>
          </cell>
          <cell r="I5578" t="str">
            <v>石家庄科迪药业有限公司</v>
          </cell>
        </row>
        <row r="5579">
          <cell r="D5579">
            <v>202135</v>
          </cell>
          <cell r="E5579" t="str">
            <v>非诺贝特胶囊</v>
          </cell>
          <cell r="F5579" t="str">
            <v/>
          </cell>
          <cell r="G5579" t="str">
            <v>0.1gx10粒x2板</v>
          </cell>
          <cell r="H5579" t="str">
            <v>盒</v>
          </cell>
          <cell r="I5579" t="str">
            <v>辰欣药业股份有限公司（原山东鲁抗辰欣药业有限公司）</v>
          </cell>
        </row>
        <row r="5580">
          <cell r="D5580">
            <v>46708</v>
          </cell>
          <cell r="E5580" t="str">
            <v>银杏叶片</v>
          </cell>
          <cell r="F5580" t="str">
            <v/>
          </cell>
          <cell r="G5580" t="str">
            <v>19.2mg:4.8mgx12片x3板(薄膜衣)</v>
          </cell>
          <cell r="H5580" t="str">
            <v>盒</v>
          </cell>
          <cell r="I5580" t="str">
            <v>江苏扬子江药业集团有限公司</v>
          </cell>
        </row>
        <row r="5581">
          <cell r="D5581">
            <v>116985</v>
          </cell>
          <cell r="E5581" t="str">
            <v>米格列醇片(瑞舒)</v>
          </cell>
          <cell r="F5581" t="str">
            <v/>
          </cell>
          <cell r="G5581" t="str">
            <v>50mgx24片</v>
          </cell>
          <cell r="H5581" t="str">
            <v>盒</v>
          </cell>
          <cell r="I5581" t="str">
            <v>山东新时代药业有限公司</v>
          </cell>
        </row>
        <row r="5582">
          <cell r="D5582">
            <v>173048</v>
          </cell>
          <cell r="E5582" t="str">
            <v>磷酸奥司他韦胶囊</v>
          </cell>
          <cell r="F5582" t="str">
            <v/>
          </cell>
          <cell r="G5582" t="str">
            <v>75mgx2粒</v>
          </cell>
          <cell r="H5582" t="str">
            <v>盒</v>
          </cell>
          <cell r="I5582" t="str">
            <v>宜昌东阳光长江药业股份有限公司（宜昌长江药业有限公司）</v>
          </cell>
        </row>
        <row r="5583">
          <cell r="D5583">
            <v>24425</v>
          </cell>
          <cell r="E5583" t="str">
            <v>氨糖美辛肠溶片</v>
          </cell>
          <cell r="F5583" t="str">
            <v/>
          </cell>
          <cell r="G5583" t="str">
            <v>25mg：75mgx20片x2板</v>
          </cell>
          <cell r="H5583" t="str">
            <v>瓶</v>
          </cell>
          <cell r="I5583" t="str">
            <v>广东逸舒制药有限公司</v>
          </cell>
        </row>
        <row r="5584">
          <cell r="D5584">
            <v>53688</v>
          </cell>
          <cell r="E5584" t="str">
            <v>全自动臂式电子血压计(自动型数字显示电子血压计)</v>
          </cell>
          <cell r="F5584" t="str">
            <v/>
          </cell>
          <cell r="G5584" t="str">
            <v>BP3A90(迈克大夫)</v>
          </cell>
          <cell r="H5584" t="str">
            <v>台</v>
          </cell>
          <cell r="I5584" t="str">
            <v>华略电子(深圳)有限公司</v>
          </cell>
        </row>
        <row r="5585">
          <cell r="D5585">
            <v>184121</v>
          </cell>
          <cell r="E5585" t="str">
            <v>电动轮椅车</v>
          </cell>
          <cell r="F5585" t="str">
            <v/>
          </cell>
          <cell r="G5585" t="str">
            <v>W5213</v>
          </cell>
          <cell r="H5585" t="str">
            <v>台</v>
          </cell>
          <cell r="I5585" t="str">
            <v>浙江英洛华康复器材有限公司</v>
          </cell>
        </row>
        <row r="5586">
          <cell r="D5586">
            <v>31558</v>
          </cell>
          <cell r="E5586" t="str">
            <v>吡嘧司特钾片</v>
          </cell>
          <cell r="F5586" t="str">
            <v/>
          </cell>
          <cell r="G5586" t="str">
            <v>10mgx10片</v>
          </cell>
          <cell r="H5586" t="str">
            <v>盒</v>
          </cell>
          <cell r="I5586" t="str">
            <v>国药集团国瑞药业有限公司</v>
          </cell>
        </row>
        <row r="5587">
          <cell r="D5587">
            <v>8481</v>
          </cell>
          <cell r="E5587" t="str">
            <v>六味能消胶囊</v>
          </cell>
          <cell r="F5587" t="str">
            <v/>
          </cell>
          <cell r="G5587" t="str">
            <v>0.45gx10粒</v>
          </cell>
          <cell r="H5587" t="str">
            <v>盒</v>
          </cell>
          <cell r="I5587" t="str">
            <v>西藏藏药集团股份有限公司</v>
          </cell>
        </row>
        <row r="5588">
          <cell r="D5588">
            <v>44674</v>
          </cell>
          <cell r="E5588" t="str">
            <v>吲达帕胺缓释片</v>
          </cell>
          <cell r="F5588" t="str">
            <v/>
          </cell>
          <cell r="G5588" t="str">
            <v>1.5mgx12片</v>
          </cell>
          <cell r="H5588" t="str">
            <v>盒</v>
          </cell>
          <cell r="I5588" t="str">
            <v>宁夏康亚药业有限公司</v>
          </cell>
        </row>
        <row r="5589">
          <cell r="D5589">
            <v>115429</v>
          </cell>
          <cell r="E5589" t="str">
            <v>复方红衣补血口服液</v>
          </cell>
          <cell r="F5589" t="str">
            <v/>
          </cell>
          <cell r="G5589" t="str">
            <v>10mlx12支</v>
          </cell>
          <cell r="H5589" t="str">
            <v>盒</v>
          </cell>
          <cell r="I5589" t="str">
            <v>山东翔宇健康制药有限公司</v>
          </cell>
        </row>
        <row r="5590">
          <cell r="D5590">
            <v>144290</v>
          </cell>
          <cell r="E5590" t="str">
            <v>医用电子体温计</v>
          </cell>
          <cell r="F5590" t="str">
            <v/>
          </cell>
          <cell r="G5590" t="str">
            <v>TDB-5(软头）</v>
          </cell>
          <cell r="H5590" t="str">
            <v>盒</v>
          </cell>
          <cell r="I5590" t="str">
            <v>东阿阿胶阿华医疗器械有限公司</v>
          </cell>
        </row>
        <row r="5591">
          <cell r="D5591">
            <v>105997</v>
          </cell>
          <cell r="E5591" t="str">
            <v>御美彩染焗油膏(五贝子)金棕色</v>
          </cell>
          <cell r="F5591" t="str">
            <v/>
          </cell>
          <cell r="G5591" t="str">
            <v>120g</v>
          </cell>
          <cell r="H5591" t="str">
            <v>盒</v>
          </cell>
          <cell r="I5591" t="str">
            <v>北京老人头日用化学有限公司</v>
          </cell>
        </row>
        <row r="5592">
          <cell r="D5592">
            <v>86045</v>
          </cell>
          <cell r="E5592" t="str">
            <v>理肤泉清痘净肤爽肤水</v>
          </cell>
          <cell r="F5592" t="str">
            <v/>
          </cell>
          <cell r="G5592" t="str">
            <v>200ml</v>
          </cell>
          <cell r="H5592" t="str">
            <v>瓶</v>
          </cell>
          <cell r="I5592" t="str">
            <v>法国理肤泉</v>
          </cell>
        </row>
        <row r="5593">
          <cell r="D5593">
            <v>151532</v>
          </cell>
          <cell r="E5593" t="str">
            <v>薇姿温泉纯净泡沫洁面霜</v>
          </cell>
          <cell r="F5593" t="str">
            <v/>
          </cell>
          <cell r="G5593" t="str">
            <v>125ml</v>
          </cell>
          <cell r="H5593" t="str">
            <v>瓶</v>
          </cell>
          <cell r="I5593" t="str">
            <v>欧莱雅(中国)有限公司</v>
          </cell>
        </row>
        <row r="5594">
          <cell r="D5594">
            <v>180279</v>
          </cell>
          <cell r="E5594" t="str">
            <v>薇姿温泉矿物水活精华水</v>
          </cell>
          <cell r="F5594" t="str">
            <v/>
          </cell>
          <cell r="G5594" t="str">
            <v>200ml</v>
          </cell>
          <cell r="H5594" t="str">
            <v>瓶</v>
          </cell>
          <cell r="I5594" t="str">
            <v>欧莱雅(中国)有限公司</v>
          </cell>
        </row>
        <row r="5595">
          <cell r="D5595">
            <v>141581</v>
          </cell>
          <cell r="E5595" t="str">
            <v>多维铁口服溶液</v>
          </cell>
          <cell r="F5595" t="str">
            <v/>
          </cell>
          <cell r="G5595" t="str">
            <v>10mlx15支</v>
          </cell>
          <cell r="H5595" t="str">
            <v>盒</v>
          </cell>
          <cell r="I5595" t="str">
            <v>湖南康寿制药有限公司</v>
          </cell>
        </row>
        <row r="5596">
          <cell r="D5596">
            <v>75100</v>
          </cell>
          <cell r="E5596" t="str">
            <v>雅漾清爽倍护温和防晒乳SPF50+PA+++</v>
          </cell>
          <cell r="F5596" t="str">
            <v/>
          </cell>
          <cell r="G5596" t="str">
            <v>50ml</v>
          </cell>
          <cell r="H5596" t="str">
            <v>支</v>
          </cell>
          <cell r="I5596" t="str">
            <v>法国皮尔法伯雅漾护肤化妆品研制公司</v>
          </cell>
        </row>
        <row r="5597">
          <cell r="D5597">
            <v>174531</v>
          </cell>
          <cell r="E5597" t="str">
            <v>雅漾舒缓特护保湿霜</v>
          </cell>
          <cell r="F5597" t="str">
            <v/>
          </cell>
          <cell r="G5597" t="str">
            <v>50ml</v>
          </cell>
          <cell r="H5597" t="str">
            <v>盒</v>
          </cell>
          <cell r="I5597" t="str">
            <v>法国皮尔法伯雅漾护肤化妆品研制公司</v>
          </cell>
        </row>
        <row r="5598">
          <cell r="D5598">
            <v>183652</v>
          </cell>
          <cell r="E5598" t="str">
            <v>雅漾日间隔离修颜乳</v>
          </cell>
          <cell r="F5598" t="str">
            <v/>
          </cell>
          <cell r="G5598" t="str">
            <v>40ml</v>
          </cell>
          <cell r="H5598" t="str">
            <v>瓶</v>
          </cell>
          <cell r="I5598" t="str">
            <v>法国皮尔法伯雅漾护肤化妆品研制公司</v>
          </cell>
        </row>
        <row r="5599">
          <cell r="D5599">
            <v>183655</v>
          </cell>
          <cell r="E5599" t="str">
            <v>雅漾恒润清爽保湿乳</v>
          </cell>
          <cell r="F5599" t="str">
            <v/>
          </cell>
          <cell r="G5599" t="str">
            <v>40ml</v>
          </cell>
          <cell r="H5599" t="str">
            <v>瓶</v>
          </cell>
          <cell r="I5599" t="str">
            <v>法国皮尔法伯雅漾护肤化妆品研制公司</v>
          </cell>
        </row>
        <row r="5600">
          <cell r="D5600">
            <v>190922</v>
          </cell>
          <cell r="E5600" t="str">
            <v>雅漾恒润密集保湿精华露</v>
          </cell>
          <cell r="F5600" t="str">
            <v/>
          </cell>
          <cell r="G5600" t="str">
            <v>30ml</v>
          </cell>
          <cell r="H5600" t="str">
            <v>盒</v>
          </cell>
          <cell r="I5600" t="str">
            <v>法国皮尔法伯雅漾护肤化妆品研制公司</v>
          </cell>
        </row>
        <row r="5601">
          <cell r="D5601">
            <v>144140</v>
          </cell>
          <cell r="E5601" t="str">
            <v>冈本OK安全套天然胶乳橡胶避孕套</v>
          </cell>
          <cell r="F5601" t="str">
            <v/>
          </cell>
          <cell r="G5601" t="str">
            <v>10只(0.03透明质酸)</v>
          </cell>
          <cell r="H5601" t="str">
            <v>盒</v>
          </cell>
          <cell r="I5601" t="str">
            <v>日本冈本</v>
          </cell>
        </row>
        <row r="5602">
          <cell r="D5602">
            <v>41213</v>
          </cell>
          <cell r="E5602" t="str">
            <v>手动轮椅车</v>
          </cell>
          <cell r="F5602" t="str">
            <v/>
          </cell>
          <cell r="G5602" t="str">
            <v>H032C</v>
          </cell>
          <cell r="H5602" t="str">
            <v>台</v>
          </cell>
          <cell r="I5602" t="str">
            <v>江苏鱼跃医疗设备股份有限公司</v>
          </cell>
        </row>
        <row r="5603">
          <cell r="D5603">
            <v>132358</v>
          </cell>
          <cell r="E5603" t="str">
            <v>9F系列制氧机</v>
          </cell>
          <cell r="F5603" t="str">
            <v/>
          </cell>
          <cell r="G5603" t="str">
            <v>9F-3W</v>
          </cell>
          <cell r="H5603" t="str">
            <v>台</v>
          </cell>
          <cell r="I5603" t="str">
            <v>江苏鱼跃医疗设备股份有限公司</v>
          </cell>
        </row>
        <row r="5604">
          <cell r="D5604">
            <v>135140</v>
          </cell>
          <cell r="E5604" t="str">
            <v>安易血糖仪套装</v>
          </cell>
          <cell r="F5604" t="str">
            <v/>
          </cell>
          <cell r="G5604" t="str">
            <v>安易血糖仪+50片试条</v>
          </cell>
          <cell r="H5604" t="str">
            <v>盒</v>
          </cell>
          <cell r="I5604" t="str">
            <v>长沙三诺生物传感技术有限公司</v>
          </cell>
        </row>
        <row r="5605">
          <cell r="D5605">
            <v>373</v>
          </cell>
          <cell r="E5605" t="str">
            <v>帕司烟肼片</v>
          </cell>
          <cell r="F5605" t="str">
            <v/>
          </cell>
          <cell r="G5605" t="str">
            <v>0.1gx100片</v>
          </cell>
          <cell r="H5605" t="str">
            <v>瓶</v>
          </cell>
          <cell r="I5605" t="str">
            <v>重庆华邦制药股份有限公司</v>
          </cell>
        </row>
        <row r="5606">
          <cell r="D5606">
            <v>89062</v>
          </cell>
          <cell r="E5606" t="str">
            <v>薇诺娜舒敏保湿修复霜</v>
          </cell>
          <cell r="F5606" t="str">
            <v/>
          </cell>
          <cell r="G5606" t="str">
            <v>50g</v>
          </cell>
          <cell r="H5606" t="str">
            <v>瓶</v>
          </cell>
          <cell r="I5606" t="str">
            <v>滇虹药业集团股份有限公司</v>
          </cell>
        </row>
        <row r="5607">
          <cell r="D5607">
            <v>185353</v>
          </cell>
          <cell r="E5607" t="str">
            <v>薇诺娜熊果苷透白保湿面膜</v>
          </cell>
          <cell r="F5607" t="str">
            <v/>
          </cell>
          <cell r="G5607" t="str">
            <v>20mlx6</v>
          </cell>
          <cell r="H5607" t="str">
            <v>盒</v>
          </cell>
          <cell r="I5607" t="str">
            <v>云南贝泰妮生物科技集团股份有限公司  </v>
          </cell>
        </row>
        <row r="5608">
          <cell r="D5608">
            <v>191176</v>
          </cell>
          <cell r="E5608" t="str">
            <v>薇诺娜柔润保湿BB霜（自然色）</v>
          </cell>
          <cell r="F5608" t="str">
            <v/>
          </cell>
          <cell r="G5608" t="str">
            <v>50g</v>
          </cell>
          <cell r="H5608" t="str">
            <v>盒</v>
          </cell>
          <cell r="I5608" t="str">
            <v>云南贝泰妮生物科技集团股份有限公司  </v>
          </cell>
        </row>
        <row r="5609">
          <cell r="D5609">
            <v>180048</v>
          </cell>
          <cell r="E5609" t="str">
            <v>破壁灵芝孢子粉胶囊</v>
          </cell>
          <cell r="F5609" t="str">
            <v/>
          </cell>
          <cell r="G5609" t="str">
            <v>250mg×80粒×2瓶</v>
          </cell>
          <cell r="H5609" t="str">
            <v>盒</v>
          </cell>
          <cell r="I5609" t="str">
            <v>福建仙芝楼生物科技有限公司</v>
          </cell>
        </row>
        <row r="5610">
          <cell r="D5610">
            <v>207185</v>
          </cell>
          <cell r="E5610" t="str">
            <v>盐酸托莫西汀口服溶液</v>
          </cell>
          <cell r="F5610" t="str">
            <v/>
          </cell>
          <cell r="G5610" t="str">
            <v>100ml:400mg(4mg/ml)</v>
          </cell>
          <cell r="H5610" t="str">
            <v>盒</v>
          </cell>
          <cell r="I5610" t="str">
            <v>法国Patheon France S.A.S.</v>
          </cell>
        </row>
        <row r="5611">
          <cell r="D5611">
            <v>894</v>
          </cell>
          <cell r="E5611" t="str">
            <v>双氯芬酸二乙胺乳胶剂</v>
          </cell>
          <cell r="F5611" t="str">
            <v>扶他林</v>
          </cell>
          <cell r="G5611" t="str">
            <v>20g:0.2g</v>
          </cell>
          <cell r="H5611" t="str">
            <v>支</v>
          </cell>
          <cell r="I5611" t="str">
            <v>北京诺华制药有限公司</v>
          </cell>
        </row>
        <row r="5612">
          <cell r="D5612">
            <v>16218</v>
          </cell>
          <cell r="E5612" t="str">
            <v>复方肝素钠尿囊素凝胶(康瑞保)</v>
          </cell>
          <cell r="F5612" t="str">
            <v/>
          </cell>
          <cell r="G5612" t="str">
            <v>10g</v>
          </cell>
          <cell r="H5612" t="str">
            <v>支</v>
          </cell>
          <cell r="I5612" t="str">
            <v>德国Merz Pharma GmbH &amp; Co. KGaA</v>
          </cell>
        </row>
        <row r="5613">
          <cell r="D5613">
            <v>185606</v>
          </cell>
          <cell r="E5613" t="str">
            <v>胃康胶囊</v>
          </cell>
          <cell r="F5613" t="str">
            <v/>
          </cell>
          <cell r="G5613" t="str">
            <v>0.3gx12粒x4板</v>
          </cell>
          <cell r="H5613" t="str">
            <v>盒</v>
          </cell>
          <cell r="I5613" t="str">
            <v>云南保元堂药业有限责任公司</v>
          </cell>
        </row>
        <row r="5614">
          <cell r="D5614">
            <v>190967</v>
          </cell>
          <cell r="E5614" t="str">
            <v>弹性绷带</v>
          </cell>
          <cell r="F5614" t="str">
            <v/>
          </cell>
          <cell r="G5614" t="str">
            <v>肘关节用 黑色 普通：22-25cm(M)</v>
          </cell>
          <cell r="H5614" t="str">
            <v>盒</v>
          </cell>
          <cell r="I5614" t="str">
            <v>日本兴和株式会社</v>
          </cell>
        </row>
        <row r="5615">
          <cell r="D5615">
            <v>190979</v>
          </cell>
          <cell r="E5615" t="str">
            <v>弹性绷带</v>
          </cell>
          <cell r="F5615" t="str">
            <v/>
          </cell>
          <cell r="G5615" t="str">
            <v>踝关节用 黑色 普通：24-26cm(M)</v>
          </cell>
          <cell r="H5615" t="str">
            <v>盒</v>
          </cell>
          <cell r="I5615" t="str">
            <v>日本兴和株式会社</v>
          </cell>
        </row>
        <row r="5616">
          <cell r="D5616">
            <v>190987</v>
          </cell>
          <cell r="E5616" t="str">
            <v>弹性绷带</v>
          </cell>
          <cell r="F5616" t="str">
            <v/>
          </cell>
          <cell r="G5616" t="str">
            <v>膝关节用（加厚型） 黑色 普通：34-37cm(M)</v>
          </cell>
          <cell r="H5616" t="str">
            <v>盒</v>
          </cell>
          <cell r="I5616" t="str">
            <v>日本兴和株式会社</v>
          </cell>
        </row>
        <row r="5617">
          <cell r="D5617">
            <v>190988</v>
          </cell>
          <cell r="E5617" t="str">
            <v>弹性绷带</v>
          </cell>
          <cell r="F5617" t="str">
            <v/>
          </cell>
          <cell r="G5617" t="str">
            <v>膝关节用（加厚型） 黑色 小号：31-34cm(S)</v>
          </cell>
          <cell r="H5617" t="str">
            <v>盒</v>
          </cell>
          <cell r="I5617" t="str">
            <v>日本兴和株式会社</v>
          </cell>
        </row>
        <row r="5618">
          <cell r="D5618">
            <v>191000</v>
          </cell>
          <cell r="E5618" t="str">
            <v>弹性绷带</v>
          </cell>
          <cell r="F5618" t="str">
            <v/>
          </cell>
          <cell r="G5618" t="str">
            <v>膝关节用 黑色 普通：34-37cm(M)</v>
          </cell>
          <cell r="H5618" t="str">
            <v>盒</v>
          </cell>
          <cell r="I5618" t="str">
            <v>日本兴和株式会社</v>
          </cell>
        </row>
        <row r="5619">
          <cell r="D5619">
            <v>66957</v>
          </cell>
          <cell r="E5619" t="str">
            <v>热淋清片</v>
          </cell>
          <cell r="F5619" t="str">
            <v/>
          </cell>
          <cell r="G5619" t="str">
            <v>0.6gx12片x2板(薄膜衣)</v>
          </cell>
          <cell r="H5619" t="str">
            <v>盒</v>
          </cell>
          <cell r="I5619" t="str">
            <v>河南百年康鑫药业有限公司</v>
          </cell>
        </row>
        <row r="5620">
          <cell r="D5620">
            <v>135083</v>
          </cell>
          <cell r="E5620" t="str">
            <v>抗病毒口服液</v>
          </cell>
          <cell r="F5620" t="str">
            <v/>
          </cell>
          <cell r="G5620" t="str">
            <v>10ml*12支</v>
          </cell>
          <cell r="H5620" t="str">
            <v>盒</v>
          </cell>
          <cell r="I5620" t="str">
            <v>河南百年康鑫药业有限公司</v>
          </cell>
        </row>
        <row r="5621">
          <cell r="D5621">
            <v>161790</v>
          </cell>
          <cell r="E5621" t="str">
            <v>国林牌枸杞蜂蜜</v>
          </cell>
          <cell r="F5621" t="str">
            <v/>
          </cell>
          <cell r="G5621" t="str">
            <v>1000g（250gx4瓶）</v>
          </cell>
          <cell r="H5621" t="str">
            <v>盒</v>
          </cell>
          <cell r="I5621" t="str">
            <v>江西蜂之屋蜂业有限公司</v>
          </cell>
        </row>
        <row r="5622">
          <cell r="D5622">
            <v>161998</v>
          </cell>
          <cell r="E5622" t="str">
            <v>国林牌枸杞蜂蜜</v>
          </cell>
          <cell r="F5622" t="str">
            <v/>
          </cell>
          <cell r="G5622" t="str">
            <v>500g（250gx2瓶）（枣花）</v>
          </cell>
          <cell r="H5622" t="str">
            <v>盒</v>
          </cell>
          <cell r="I5622" t="str">
            <v>江西蜂之屋蜂业有限公司</v>
          </cell>
        </row>
        <row r="5623">
          <cell r="D5623">
            <v>176335</v>
          </cell>
          <cell r="E5623" t="str">
            <v>盐酸安罗替尼胶囊</v>
          </cell>
          <cell r="F5623" t="str">
            <v/>
          </cell>
          <cell r="G5623" t="str">
            <v>10mgx7粒</v>
          </cell>
          <cell r="H5623" t="str">
            <v>盒</v>
          </cell>
          <cell r="I5623" t="str">
            <v>正大天晴药业集团股份有限公司</v>
          </cell>
        </row>
        <row r="5624">
          <cell r="D5624">
            <v>194287</v>
          </cell>
          <cell r="E5624" t="str">
            <v>Dr.Fu怡美舒清润修护保湿乳</v>
          </cell>
          <cell r="F5624" t="str">
            <v/>
          </cell>
          <cell r="G5624" t="str">
            <v>100ml</v>
          </cell>
          <cell r="H5624" t="str">
            <v>盒</v>
          </cell>
          <cell r="I5624" t="str">
            <v>宁波朗泽生物科技有限公司</v>
          </cell>
        </row>
        <row r="5625">
          <cell r="D5625">
            <v>152526</v>
          </cell>
          <cell r="E5625" t="str">
            <v>片仔癀无暇晶透焕采眼霜</v>
          </cell>
          <cell r="F5625" t="str">
            <v/>
          </cell>
          <cell r="G5625" t="str">
            <v>30g</v>
          </cell>
          <cell r="H5625" t="str">
            <v>瓶</v>
          </cell>
          <cell r="I5625" t="str">
            <v>福建片仔癀化妆品有限公司</v>
          </cell>
        </row>
        <row r="5626">
          <cell r="D5626">
            <v>23857</v>
          </cell>
          <cell r="E5626" t="str">
            <v>天然胶乳橡胶避孕套（多乐士）</v>
          </cell>
          <cell r="F5626" t="str">
            <v/>
          </cell>
          <cell r="G5626" t="str">
            <v>12只(缤纷色彩型)</v>
          </cell>
          <cell r="H5626" t="str">
            <v>盒</v>
          </cell>
          <cell r="I5626" t="str">
            <v>GUMMITECH INDUSTRIES SDN.BHD(马来西亚)</v>
          </cell>
        </row>
        <row r="5627">
          <cell r="D5627">
            <v>7012</v>
          </cell>
          <cell r="E5627" t="str">
            <v>骨折挫伤胶囊</v>
          </cell>
          <cell r="F5627" t="str">
            <v/>
          </cell>
          <cell r="G5627" t="str">
            <v>0.29gx30粒</v>
          </cell>
          <cell r="H5627" t="str">
            <v>瓶</v>
          </cell>
          <cell r="I5627" t="str">
            <v>远达药业集团哈尔滨中药六厂有限公司</v>
          </cell>
        </row>
        <row r="5628">
          <cell r="D5628">
            <v>119093</v>
          </cell>
          <cell r="E5628" t="str">
            <v>血糖试纸</v>
          </cell>
          <cell r="F5628" t="str">
            <v/>
          </cell>
          <cell r="G5628" t="str">
            <v>50片</v>
          </cell>
          <cell r="H5628" t="str">
            <v>盒</v>
          </cell>
          <cell r="I5628" t="str">
            <v>江苏鱼跃医疗设备股份有限公司</v>
          </cell>
        </row>
        <row r="5629">
          <cell r="D5629">
            <v>146995</v>
          </cell>
          <cell r="E5629" t="str">
            <v>利威丝染发霜(桃木色)</v>
          </cell>
          <cell r="F5629" t="str">
            <v/>
          </cell>
          <cell r="G5629" t="str">
            <v>100ml（50mlx2）</v>
          </cell>
          <cell r="H5629" t="str">
            <v>盒</v>
          </cell>
          <cell r="I5629" t="str">
            <v>中山市佳丽精细化工有限公司</v>
          </cell>
        </row>
        <row r="5630">
          <cell r="D5630">
            <v>165931</v>
          </cell>
          <cell r="E5630" t="str">
            <v>一次性使用取暖片</v>
          </cell>
          <cell r="F5630" t="str">
            <v/>
          </cell>
          <cell r="G5630" t="str">
            <v>5片（生理期用）</v>
          </cell>
          <cell r="H5630" t="str">
            <v>袋</v>
          </cell>
          <cell r="I5630" t="str">
            <v>合肥小林日用品有限公司</v>
          </cell>
        </row>
        <row r="5631">
          <cell r="D5631">
            <v>58877</v>
          </cell>
          <cell r="E5631" t="str">
            <v>新雪片</v>
          </cell>
          <cell r="F5631" t="str">
            <v/>
          </cell>
          <cell r="G5631" t="str">
            <v>0.56gx24片(薄膜衣)</v>
          </cell>
          <cell r="H5631" t="str">
            <v>盒</v>
          </cell>
          <cell r="I5631" t="str">
            <v>吉林省通化博祥药业股份有限公司</v>
          </cell>
        </row>
        <row r="5632">
          <cell r="D5632">
            <v>179508</v>
          </cell>
          <cell r="E5632" t="str">
            <v>追风舒经活血片</v>
          </cell>
          <cell r="F5632" t="str">
            <v/>
          </cell>
          <cell r="G5632" t="str">
            <v>24片
</v>
          </cell>
          <cell r="H5632" t="str">
            <v>盒</v>
          </cell>
          <cell r="I5632" t="str">
            <v>吉林省辉南长龙生化药业股份有限公司</v>
          </cell>
        </row>
        <row r="5633">
          <cell r="D5633">
            <v>15819</v>
          </cell>
          <cell r="E5633" t="str">
            <v>固肠止泻丸</v>
          </cell>
          <cell r="F5633" t="str">
            <v/>
          </cell>
          <cell r="G5633" t="str">
            <v>216粒</v>
          </cell>
          <cell r="H5633" t="str">
            <v>瓶</v>
          </cell>
          <cell r="I5633" t="str">
            <v>西安阿房宫药业股份有限公司（原西安阿房宫药业有限公司）</v>
          </cell>
        </row>
        <row r="5634">
          <cell r="D5634">
            <v>121240</v>
          </cell>
          <cell r="E5634" t="str">
            <v>双氯芬酸钠气雾剂(劲通)</v>
          </cell>
          <cell r="F5634" t="str">
            <v/>
          </cell>
          <cell r="G5634" t="str">
            <v>0.75g:60g</v>
          </cell>
          <cell r="H5634" t="str">
            <v>盒</v>
          </cell>
          <cell r="I5634" t="str">
            <v>广东同德药业有限公司(原：湛江新同德制药有限公司)</v>
          </cell>
        </row>
        <row r="5635">
          <cell r="D5635">
            <v>177113</v>
          </cell>
          <cell r="E5635" t="str">
            <v>一枝蒿伤湿祛痛膏</v>
          </cell>
          <cell r="F5635" t="str">
            <v/>
          </cell>
          <cell r="G5635" t="str">
            <v>5cmx6.5cmx4片x30袋</v>
          </cell>
          <cell r="H5635" t="str">
            <v>盒</v>
          </cell>
          <cell r="I5635" t="str">
            <v>贵州贵阳卫生材料厂</v>
          </cell>
        </row>
        <row r="5636">
          <cell r="D5636">
            <v>89023</v>
          </cell>
          <cell r="E5636" t="str">
            <v>复合维生素片(爱乐维)</v>
          </cell>
          <cell r="F5636" t="str">
            <v/>
          </cell>
          <cell r="G5636" t="str">
            <v>30片</v>
          </cell>
          <cell r="H5636" t="str">
            <v>盒</v>
          </cell>
          <cell r="I5636" t="str">
            <v>东盛科技启东盖天力制药股份有限公司</v>
          </cell>
        </row>
        <row r="5637">
          <cell r="D5637">
            <v>66485</v>
          </cell>
          <cell r="E5637" t="str">
            <v>枸橼酸铋钾胶囊</v>
          </cell>
          <cell r="F5637" t="str">
            <v/>
          </cell>
          <cell r="G5637" t="str">
            <v>0.3gx20粒
</v>
          </cell>
          <cell r="H5637" t="str">
            <v>盒
</v>
          </cell>
          <cell r="I5637" t="str">
            <v>国药集团汕头金石制药有限公司(汕头金石制药总厂有限公司)</v>
          </cell>
        </row>
        <row r="5638">
          <cell r="D5638">
            <v>144855</v>
          </cell>
          <cell r="E5638" t="str">
            <v>复方玄驹胶囊</v>
          </cell>
          <cell r="F5638" t="str">
            <v/>
          </cell>
          <cell r="G5638" t="str">
            <v>0.42gx36粒</v>
          </cell>
          <cell r="H5638" t="str">
            <v>盒</v>
          </cell>
          <cell r="I5638" t="str">
            <v/>
          </cell>
        </row>
        <row r="5639">
          <cell r="D5639">
            <v>188853</v>
          </cell>
          <cell r="E5639" t="str">
            <v>孟鲁司特钠片</v>
          </cell>
          <cell r="F5639" t="str">
            <v/>
          </cell>
          <cell r="G5639" t="str">
            <v>10mgx5片</v>
          </cell>
          <cell r="H5639" t="str">
            <v>盒</v>
          </cell>
          <cell r="I5639" t="str">
            <v>杭州民生滨江制药有限公司</v>
          </cell>
        </row>
        <row r="5640">
          <cell r="D5640">
            <v>195222</v>
          </cell>
          <cell r="E5640" t="str">
            <v>眼部刮痧器</v>
          </cell>
          <cell r="F5640" t="str">
            <v/>
          </cell>
          <cell r="G5640" t="str">
            <v>2311-T型</v>
          </cell>
          <cell r="H5640" t="str">
            <v>盒</v>
          </cell>
          <cell r="I5640" t="str">
            <v>马应龙药业集团股份有限公司</v>
          </cell>
        </row>
        <row r="5641">
          <cell r="D5641">
            <v>204224</v>
          </cell>
          <cell r="E5641" t="str">
            <v>祛痰止咳胶囊</v>
          </cell>
          <cell r="F5641" t="str">
            <v/>
          </cell>
          <cell r="G5641" t="str">
            <v>0.45gx36粒</v>
          </cell>
          <cell r="H5641" t="str">
            <v>盒</v>
          </cell>
          <cell r="I5641" t="str">
            <v>广东罗定制药有限公司</v>
          </cell>
        </row>
        <row r="5642">
          <cell r="D5642">
            <v>204856</v>
          </cell>
          <cell r="E5642" t="str">
            <v>孟鲁司特钠咀嚼片</v>
          </cell>
          <cell r="F5642" t="str">
            <v/>
          </cell>
          <cell r="G5642" t="str">
            <v>4mgx7片</v>
          </cell>
          <cell r="H5642" t="str">
            <v>盒</v>
          </cell>
          <cell r="I5642" t="str">
            <v>齐鲁制药(海南)有限公司</v>
          </cell>
        </row>
        <row r="5643">
          <cell r="D5643">
            <v>74404</v>
          </cell>
          <cell r="E5643" t="str">
            <v>天麻蜜环菌片</v>
          </cell>
          <cell r="F5643" t="str">
            <v/>
          </cell>
          <cell r="G5643" t="str">
            <v>0.25gx12片x3板(糖衣)</v>
          </cell>
          <cell r="H5643" t="str">
            <v>盒</v>
          </cell>
          <cell r="I5643" t="str">
            <v>山西康欣药业有限公司</v>
          </cell>
        </row>
        <row r="5644">
          <cell r="D5644">
            <v>171206</v>
          </cell>
          <cell r="E5644" t="str">
            <v>治疗型静脉曲张袜</v>
          </cell>
          <cell r="F5644" t="str">
            <v/>
          </cell>
          <cell r="G5644" t="str">
            <v>压力一级短筒（闭口）肤色小号（S）</v>
          </cell>
          <cell r="H5644" t="str">
            <v>盒</v>
          </cell>
          <cell r="I5644" t="str">
            <v>振德医疗用品股份有限公司</v>
          </cell>
        </row>
        <row r="5645">
          <cell r="D5645">
            <v>53776</v>
          </cell>
          <cell r="E5645" t="str">
            <v>盐酸依匹斯汀胶囊</v>
          </cell>
          <cell r="F5645" t="str">
            <v/>
          </cell>
          <cell r="G5645" t="str">
            <v>10mgx6粒</v>
          </cell>
          <cell r="H5645" t="str">
            <v>盒</v>
          </cell>
          <cell r="I5645" t="str">
            <v>重庆药友制药有限责任公司</v>
          </cell>
        </row>
        <row r="5646">
          <cell r="D5646">
            <v>56757</v>
          </cell>
          <cell r="E5646" t="str">
            <v>云芝胞内糖肽胶囊</v>
          </cell>
          <cell r="F5646" t="str">
            <v/>
          </cell>
          <cell r="G5646" t="str">
            <v>0.25gx24粒</v>
          </cell>
          <cell r="H5646" t="str">
            <v>瓶</v>
          </cell>
          <cell r="I5646" t="str">
            <v>江苏晨牌药业集团股份有限公司（原江苏晨牌药业）</v>
          </cell>
        </row>
        <row r="5647">
          <cell r="D5647">
            <v>114105</v>
          </cell>
          <cell r="E5647" t="str">
            <v>阿托伐他汀钙胶囊</v>
          </cell>
          <cell r="F5647" t="str">
            <v/>
          </cell>
          <cell r="G5647" t="str">
            <v>10mgx10粒</v>
          </cell>
          <cell r="H5647" t="str">
            <v>盒</v>
          </cell>
          <cell r="I5647" t="str">
            <v>天方药业有限公司(原河南天方药业股份有限公司)</v>
          </cell>
        </row>
        <row r="5648">
          <cell r="D5648">
            <v>131798</v>
          </cell>
          <cell r="E5648" t="str">
            <v>复方甘草酸苷胶囊</v>
          </cell>
          <cell r="F5648" t="str">
            <v/>
          </cell>
          <cell r="G5648" t="str">
            <v>40粒</v>
          </cell>
          <cell r="H5648" t="str">
            <v>盒</v>
          </cell>
          <cell r="I5648" t="str">
            <v>潍坊中狮制药有限公司</v>
          </cell>
        </row>
        <row r="5649">
          <cell r="D5649">
            <v>188800</v>
          </cell>
          <cell r="E5649" t="str">
            <v>医用射线防护眼镜</v>
          </cell>
          <cell r="F5649" t="str">
            <v/>
          </cell>
          <cell r="G5649" t="str">
            <v>数码防护型（SM）SM199 +0.00D</v>
          </cell>
          <cell r="H5649" t="str">
            <v>副</v>
          </cell>
          <cell r="I5649" t="str">
            <v>武汉宝利莱眼镜科技有限公司</v>
          </cell>
        </row>
        <row r="5650">
          <cell r="D5650">
            <v>112255</v>
          </cell>
          <cell r="E5650" t="str">
            <v>清脑降压片</v>
          </cell>
          <cell r="F5650" t="str">
            <v/>
          </cell>
          <cell r="G5650" t="str">
            <v>18片x3板</v>
          </cell>
          <cell r="H5650" t="str">
            <v>盒</v>
          </cell>
          <cell r="I5650" t="str">
            <v>吉林亚泰明星制药有限公司(吉林省明星制药有限公司)</v>
          </cell>
        </row>
        <row r="5651">
          <cell r="D5651">
            <v>174505</v>
          </cell>
          <cell r="E5651" t="str">
            <v>合生元阿尔法星婴儿配方奶粉</v>
          </cell>
          <cell r="F5651" t="str">
            <v/>
          </cell>
          <cell r="G5651" t="str">
            <v>900g（0~6月龄，1段）</v>
          </cell>
          <cell r="H5651" t="str">
            <v>罐</v>
          </cell>
          <cell r="I5651" t="str">
            <v>(丹麦)Arla Foods amba Arinco</v>
          </cell>
        </row>
        <row r="5652">
          <cell r="D5652">
            <v>52533</v>
          </cell>
          <cell r="E5652" t="str">
            <v>维生素C片(汤臣倍健)</v>
          </cell>
          <cell r="F5652" t="str">
            <v/>
          </cell>
          <cell r="G5652" t="str">
            <v>60g(600mgx100片)</v>
          </cell>
          <cell r="H5652" t="str">
            <v>瓶</v>
          </cell>
          <cell r="I5652" t="str">
            <v>汤臣倍健股份有限公司</v>
          </cell>
        </row>
        <row r="5653">
          <cell r="D5653">
            <v>137339</v>
          </cell>
          <cell r="E5653" t="str">
            <v>汤臣倍健多种维生素矿物质片（孕妇早期型）</v>
          </cell>
          <cell r="F5653" t="str">
            <v/>
          </cell>
          <cell r="G5653" t="str">
            <v>117g(1.3g/片*90片）</v>
          </cell>
          <cell r="H5653" t="str">
            <v>瓶</v>
          </cell>
          <cell r="I5653" t="str">
            <v>汤臣倍健股份有限公司</v>
          </cell>
        </row>
        <row r="5654">
          <cell r="D5654">
            <v>53946</v>
          </cell>
          <cell r="E5654" t="str">
            <v>草酸艾司西酞普兰片(来士普)</v>
          </cell>
          <cell r="F5654" t="str">
            <v/>
          </cell>
          <cell r="G5654" t="str">
            <v>10mgx7片</v>
          </cell>
          <cell r="H5654" t="str">
            <v>盒</v>
          </cell>
          <cell r="I5654" t="str">
            <v>西安杨森制药有限公司</v>
          </cell>
        </row>
        <row r="5655">
          <cell r="D5655">
            <v>152620</v>
          </cell>
          <cell r="E5655" t="str">
            <v>卡通防水创可贴（白雪公主）</v>
          </cell>
          <cell r="F5655" t="str">
            <v/>
          </cell>
          <cell r="G5655" t="str">
            <v>58mmx18.2mmx8片</v>
          </cell>
          <cell r="H5655" t="str">
            <v>盒</v>
          </cell>
          <cell r="I5655" t="str">
            <v>上海强生有限公司</v>
          </cell>
        </row>
        <row r="5656">
          <cell r="D5656">
            <v>151528</v>
          </cell>
          <cell r="E5656" t="str">
            <v>薇姿温泉矿物水活爽肤水</v>
          </cell>
          <cell r="F5656" t="str">
            <v/>
          </cell>
          <cell r="G5656" t="str">
            <v>400ml</v>
          </cell>
          <cell r="H5656" t="str">
            <v>盒</v>
          </cell>
          <cell r="I5656" t="str">
            <v>欧莱雅(中国)有限公司</v>
          </cell>
        </row>
        <row r="5657">
          <cell r="D5657">
            <v>164756</v>
          </cell>
          <cell r="E5657" t="str">
            <v>薇姿水光焕白精华乳</v>
          </cell>
          <cell r="F5657" t="str">
            <v/>
          </cell>
          <cell r="G5657" t="str">
            <v>30ml</v>
          </cell>
          <cell r="H5657" t="str">
            <v>盒</v>
          </cell>
          <cell r="I5657" t="str">
            <v>欧莱雅(中国)有限公司</v>
          </cell>
        </row>
        <row r="5658">
          <cell r="D5658">
            <v>182153</v>
          </cell>
          <cell r="E5658" t="str">
            <v>百雀羚三生花玲珑玉润凝水菁华乳</v>
          </cell>
          <cell r="F5658" t="str">
            <v/>
          </cell>
          <cell r="G5658" t="str">
            <v>100ml</v>
          </cell>
          <cell r="H5658" t="str">
            <v>瓶</v>
          </cell>
          <cell r="I5658" t="str">
            <v>上海百雀羚日用化学有限公司</v>
          </cell>
        </row>
        <row r="5659">
          <cell r="D5659">
            <v>63275</v>
          </cell>
          <cell r="E5659" t="str">
            <v>医用助行器</v>
          </cell>
          <cell r="F5659" t="str">
            <v/>
          </cell>
          <cell r="G5659" t="str">
            <v>YU710</v>
          </cell>
          <cell r="H5659" t="str">
            <v>部</v>
          </cell>
          <cell r="I5659" t="str">
            <v>江苏鱼跃医疗设备股份有限公司</v>
          </cell>
        </row>
        <row r="5660">
          <cell r="D5660">
            <v>75157</v>
          </cell>
          <cell r="E5660" t="str">
            <v>姜酚胶丸</v>
          </cell>
          <cell r="F5660" t="str">
            <v/>
          </cell>
          <cell r="G5660" t="str">
            <v>17mgx15粒</v>
          </cell>
          <cell r="H5660" t="str">
            <v>盒</v>
          </cell>
          <cell r="I5660" t="str">
            <v>贵州百灵企业集团制药股份有限公司</v>
          </cell>
        </row>
        <row r="5661">
          <cell r="D5661">
            <v>138017</v>
          </cell>
          <cell r="E5661" t="str">
            <v>健脾颗粒</v>
          </cell>
          <cell r="F5661" t="str">
            <v/>
          </cell>
          <cell r="G5661" t="str">
            <v>5gx15袋</v>
          </cell>
          <cell r="H5661" t="str">
            <v>盒</v>
          </cell>
          <cell r="I5661" t="str">
            <v>哈尔滨儿童制药厂有限公司(原:哈尔滨儿童制药厂)</v>
          </cell>
        </row>
        <row r="5662">
          <cell r="D5662">
            <v>184476</v>
          </cell>
          <cell r="E5662" t="str">
            <v>无忧然染发啫喱（植物滋润型）-自然黑色</v>
          </cell>
          <cell r="F5662" t="str">
            <v/>
          </cell>
          <cell r="G5662" t="str">
            <v>100ml(染发啫喱50ml+显色敷用乳50ml）</v>
          </cell>
          <cell r="H5662" t="str">
            <v>盒</v>
          </cell>
          <cell r="I5662" t="str">
            <v>中山佳丽日用化妆品有限公司</v>
          </cell>
        </row>
        <row r="5663">
          <cell r="D5663">
            <v>184477</v>
          </cell>
          <cell r="E5663" t="str">
            <v>无忧然染发啫喱（植物滋润型）-璀璨酒红色</v>
          </cell>
          <cell r="F5663" t="str">
            <v/>
          </cell>
          <cell r="G5663" t="str">
            <v>100ml(染发啫喱50ml+显色敷用乳50ml）</v>
          </cell>
          <cell r="H5663" t="str">
            <v>盒</v>
          </cell>
          <cell r="I5663" t="str">
            <v>中山佳丽日用化妆品有限公司</v>
          </cell>
        </row>
        <row r="5664">
          <cell r="D5664">
            <v>162891</v>
          </cell>
          <cell r="E5664" t="str">
            <v>冰王避蚊止痒膏</v>
          </cell>
          <cell r="F5664" t="str">
            <v/>
          </cell>
          <cell r="G5664" t="str">
            <v>15g</v>
          </cell>
          <cell r="H5664" t="str">
            <v>支</v>
          </cell>
          <cell r="I5664" t="str">
            <v>平舆冰王生物工程有限公司</v>
          </cell>
        </row>
        <row r="5665">
          <cell r="D5665">
            <v>159579</v>
          </cell>
          <cell r="E5665" t="str">
            <v>蒙脱石散</v>
          </cell>
          <cell r="F5665" t="str">
            <v/>
          </cell>
          <cell r="G5665" t="str">
            <v>3gx10袋</v>
          </cell>
          <cell r="H5665" t="str">
            <v>盒</v>
          </cell>
          <cell r="I5665" t="str">
            <v>山东宏济堂制药集团股份有限公司(山东宏济堂制药集团有限公司)</v>
          </cell>
        </row>
        <row r="5666">
          <cell r="D5666">
            <v>17058</v>
          </cell>
          <cell r="E5666" t="str">
            <v>利福喷丁胶囊(明佳欣)</v>
          </cell>
          <cell r="F5666" t="str">
            <v/>
          </cell>
          <cell r="G5666" t="str">
            <v>0.15gx10粒x2板</v>
          </cell>
          <cell r="H5666" t="str">
            <v>盒</v>
          </cell>
          <cell r="I5666" t="str">
            <v>四川明欣药业有限责任公司</v>
          </cell>
        </row>
        <row r="5667">
          <cell r="D5667">
            <v>63657</v>
          </cell>
          <cell r="E5667" t="str">
            <v>阴晴女性平衡洗液</v>
          </cell>
          <cell r="F5667" t="str">
            <v/>
          </cell>
          <cell r="G5667" t="str">
            <v>180ml(浓缩型)</v>
          </cell>
          <cell r="H5667" t="str">
            <v>盒</v>
          </cell>
          <cell r="I5667" t="str">
            <v>重庆灵方生物技术有限公司</v>
          </cell>
        </row>
        <row r="5668">
          <cell r="D5668">
            <v>175464</v>
          </cell>
          <cell r="E5668" t="str">
            <v>精久牌75%消毒酒精</v>
          </cell>
          <cell r="F5668" t="str">
            <v/>
          </cell>
          <cell r="G5668" t="str">
            <v>100ml</v>
          </cell>
          <cell r="H5668" t="str">
            <v>瓶</v>
          </cell>
          <cell r="I5668" t="str">
            <v>四川蓉康世圣药业有限责任公司新都分公司</v>
          </cell>
        </row>
        <row r="5669">
          <cell r="D5669">
            <v>178938</v>
          </cell>
          <cell r="E5669" t="str">
            <v>奥利司他胶囊</v>
          </cell>
          <cell r="F5669" t="str">
            <v>雅塑</v>
          </cell>
          <cell r="G5669" t="str">
            <v>60mgx4粒x2板</v>
          </cell>
          <cell r="H5669" t="str">
            <v>盒</v>
          </cell>
          <cell r="I5669" t="str">
            <v>重庆植恩药业有限公司</v>
          </cell>
        </row>
        <row r="5670">
          <cell r="D5670">
            <v>109335</v>
          </cell>
          <cell r="E5670" t="str">
            <v>理肤泉特安舒缓修复霜</v>
          </cell>
          <cell r="F5670" t="str">
            <v/>
          </cell>
          <cell r="G5670" t="str">
            <v>40ml</v>
          </cell>
          <cell r="H5670" t="str">
            <v>支</v>
          </cell>
          <cell r="I5670" t="str">
            <v>法国理肤泉</v>
          </cell>
        </row>
        <row r="5671">
          <cell r="D5671">
            <v>182152</v>
          </cell>
          <cell r="E5671" t="str">
            <v>百雀羚三生花玲珑玉润清滢醒肤水</v>
          </cell>
          <cell r="F5671" t="str">
            <v/>
          </cell>
          <cell r="G5671" t="str">
            <v>100ml</v>
          </cell>
          <cell r="H5671" t="str">
            <v>瓶</v>
          </cell>
          <cell r="I5671" t="str">
            <v>上海百雀羚日用化学有限公司</v>
          </cell>
        </row>
        <row r="5672">
          <cell r="D5672">
            <v>151577</v>
          </cell>
          <cell r="E5672" t="str">
            <v>一叶子黑松露舒缓紧纹蝶翼眼膜</v>
          </cell>
          <cell r="F5672" t="str">
            <v/>
          </cell>
          <cell r="G5672" t="str">
            <v>7mlx10片</v>
          </cell>
          <cell r="H5672" t="str">
            <v>盒</v>
          </cell>
          <cell r="I5672" t="str">
            <v>上海韩束化妆品有限公司</v>
          </cell>
        </row>
        <row r="5673">
          <cell r="D5673">
            <v>189555</v>
          </cell>
          <cell r="E5673" t="str">
            <v>阿哌沙班片</v>
          </cell>
          <cell r="F5673" t="str">
            <v/>
          </cell>
          <cell r="G5673" t="str">
            <v>2.5mgx14片</v>
          </cell>
          <cell r="H5673" t="str">
            <v>盒</v>
          </cell>
          <cell r="I5673" t="str">
            <v>正大天晴药业集团股份有限公司</v>
          </cell>
        </row>
        <row r="5674">
          <cell r="D5674">
            <v>188756</v>
          </cell>
          <cell r="E5674" t="str">
            <v>医用压力袜</v>
          </cell>
          <cell r="F5674" t="str">
            <v/>
          </cell>
          <cell r="G5674" t="str">
            <v>2865 Ⅰ</v>
          </cell>
          <cell r="H5674" t="str">
            <v>盒</v>
          </cell>
          <cell r="I5674" t="str">
            <v>彪仕医技股份有限公司</v>
          </cell>
        </row>
        <row r="5675">
          <cell r="D5675">
            <v>105460</v>
          </cell>
          <cell r="E5675" t="str">
            <v>小儿感冒宁合剂</v>
          </cell>
          <cell r="F5675" t="str">
            <v/>
          </cell>
          <cell r="G5675" t="str">
            <v>120ml</v>
          </cell>
          <cell r="H5675" t="str">
            <v>瓶</v>
          </cell>
          <cell r="I5675" t="str">
            <v>江西盛翔制药有限公司</v>
          </cell>
        </row>
        <row r="5676">
          <cell r="D5676">
            <v>1284</v>
          </cell>
          <cell r="E5676" t="str">
            <v>四维他胶囊</v>
          </cell>
          <cell r="F5676" t="str">
            <v/>
          </cell>
          <cell r="G5676" t="str">
            <v>12粒（复方）</v>
          </cell>
          <cell r="H5676" t="str">
            <v>盒</v>
          </cell>
          <cell r="I5676" t="str">
            <v>吉林省吴太感康药业有限公司</v>
          </cell>
        </row>
        <row r="5677">
          <cell r="D5677">
            <v>123154</v>
          </cell>
          <cell r="E5677" t="str">
            <v>人绒毛膜促性腺激素诊断试剂盒（胶体金法）</v>
          </cell>
          <cell r="F5677" t="str">
            <v>孕友 早早孕检测试纸</v>
          </cell>
          <cell r="G5677" t="str">
            <v>条型一人份</v>
          </cell>
          <cell r="H5677" t="str">
            <v>片</v>
          </cell>
          <cell r="I5677" t="str">
            <v>万华普曼生物工程有限公司</v>
          </cell>
        </row>
        <row r="5678">
          <cell r="D5678">
            <v>151750</v>
          </cell>
          <cell r="E5678" t="str">
            <v>布拉氏酵母菌散</v>
          </cell>
          <cell r="F5678" t="str">
            <v>亿活</v>
          </cell>
          <cell r="G5678" t="str">
            <v>0.25gx6袋</v>
          </cell>
          <cell r="H5678" t="str">
            <v>盒</v>
          </cell>
          <cell r="I5678" t="str">
            <v>法国百科达制药厂</v>
          </cell>
        </row>
        <row r="5679">
          <cell r="D5679">
            <v>151517</v>
          </cell>
          <cell r="E5679" t="str">
            <v>理肤泉温泉活化保湿精华凝露</v>
          </cell>
          <cell r="F5679" t="str">
            <v/>
          </cell>
          <cell r="G5679" t="str">
            <v>30ml</v>
          </cell>
          <cell r="H5679" t="str">
            <v>盒</v>
          </cell>
          <cell r="I5679" t="str">
            <v>欧莱雅(中国)有限公司</v>
          </cell>
        </row>
        <row r="5680">
          <cell r="D5680">
            <v>180287</v>
          </cell>
          <cell r="E5680" t="str">
            <v>薇姿新科研焕采泡沫洁面霜</v>
          </cell>
          <cell r="F5680" t="str">
            <v/>
          </cell>
          <cell r="G5680" t="str">
            <v>100ml</v>
          </cell>
          <cell r="H5680" t="str">
            <v>盒</v>
          </cell>
          <cell r="I5680" t="str">
            <v>欧莱雅(中国)有限公司</v>
          </cell>
        </row>
        <row r="5681">
          <cell r="D5681">
            <v>86281</v>
          </cell>
          <cell r="E5681" t="str">
            <v>口炎清胶囊</v>
          </cell>
          <cell r="F5681" t="str">
            <v/>
          </cell>
          <cell r="G5681" t="str">
            <v>0.5gx12粒</v>
          </cell>
          <cell r="H5681" t="str">
            <v>盒</v>
          </cell>
          <cell r="I5681" t="str">
            <v>成都倍特药业有限公司</v>
          </cell>
        </row>
        <row r="5682">
          <cell r="D5682">
            <v>110332</v>
          </cell>
          <cell r="E5682" t="str">
            <v>兵兵冬暖宝热敷贴</v>
          </cell>
          <cell r="F5682" t="str">
            <v/>
          </cell>
          <cell r="G5682" t="str">
            <v>6贴</v>
          </cell>
          <cell r="H5682" t="str">
            <v>盒</v>
          </cell>
          <cell r="I5682" t="str">
            <v>珠海国佳新材股份有限公司</v>
          </cell>
        </row>
        <row r="5683">
          <cell r="D5683">
            <v>187381</v>
          </cell>
          <cell r="E5683" t="str">
            <v>医用护理垫</v>
          </cell>
          <cell r="F5683" t="str">
            <v/>
          </cell>
          <cell r="G5683" t="str">
            <v>18cmx12.5cmx12片（热风无纺布面层）</v>
          </cell>
          <cell r="H5683" t="str">
            <v>包</v>
          </cell>
          <cell r="I5683" t="str">
            <v>上海月月舒妇女用品有限公司</v>
          </cell>
        </row>
        <row r="5684">
          <cell r="D5684">
            <v>195922</v>
          </cell>
          <cell r="E5684" t="str">
            <v>喷剂敷料(余伯年宝宝金水)</v>
          </cell>
          <cell r="F5684" t="str">
            <v>余伯年</v>
          </cell>
          <cell r="G5684" t="str">
            <v>135ml(SD-05型)</v>
          </cell>
          <cell r="H5684" t="str">
            <v>瓶</v>
          </cell>
          <cell r="I5684" t="str">
            <v>湖南德禧医疗科技有限公司</v>
          </cell>
        </row>
        <row r="5685">
          <cell r="D5685">
            <v>163361</v>
          </cell>
          <cell r="E5685" t="str">
            <v>加替沙星眼用凝胶</v>
          </cell>
          <cell r="F5685" t="str">
            <v/>
          </cell>
          <cell r="G5685" t="str">
            <v>0.3%:5g</v>
          </cell>
          <cell r="H5685" t="str">
            <v>支</v>
          </cell>
          <cell r="I5685" t="str">
            <v>沈阳兴齐眼药股份有限公司(原沈阳兴齐制药)</v>
          </cell>
        </row>
        <row r="5686">
          <cell r="D5686">
            <v>177227</v>
          </cell>
          <cell r="E5686" t="str">
            <v>爱乐维R多种维生素矿物质片</v>
          </cell>
          <cell r="F5686" t="str">
            <v/>
          </cell>
          <cell r="G5686" t="str">
            <v>1.65gx30片（乳母型）</v>
          </cell>
          <cell r="H5686" t="str">
            <v>瓶</v>
          </cell>
          <cell r="I5686" t="str">
            <v>拜耳医药保健有限公司</v>
          </cell>
        </row>
        <row r="5687">
          <cell r="D5687">
            <v>89104</v>
          </cell>
          <cell r="E5687" t="str">
            <v>米诺地尔搽剂(米诺地尔溶液)</v>
          </cell>
          <cell r="F5687" t="str">
            <v/>
          </cell>
          <cell r="G5687" t="str">
            <v>100ml:2.0g
</v>
          </cell>
          <cell r="H5687" t="str">
            <v>盒</v>
          </cell>
          <cell r="I5687" t="str">
            <v>德阳华康药业有限公司</v>
          </cell>
        </row>
        <row r="5688">
          <cell r="D5688">
            <v>39524</v>
          </cell>
          <cell r="E5688" t="str">
            <v>小活络丸</v>
          </cell>
          <cell r="F5688" t="str">
            <v/>
          </cell>
          <cell r="G5688" t="str">
            <v>3gx10丸</v>
          </cell>
          <cell r="H5688" t="str">
            <v>盒</v>
          </cell>
          <cell r="I5688" t="str">
            <v>四川大千药业有限公司(四川乐山大千药业有限公司)</v>
          </cell>
        </row>
        <row r="5689">
          <cell r="D5689">
            <v>148345</v>
          </cell>
          <cell r="E5689" t="str">
            <v>小儿化痰止咳颗粒</v>
          </cell>
          <cell r="F5689" t="str">
            <v/>
          </cell>
          <cell r="G5689" t="str">
            <v>5克x8袋</v>
          </cell>
          <cell r="H5689" t="str">
            <v>盒</v>
          </cell>
          <cell r="I5689" t="str">
            <v>太极集团四川南充制药有限公司</v>
          </cell>
        </row>
        <row r="5690">
          <cell r="D5690">
            <v>27176</v>
          </cell>
          <cell r="E5690" t="str">
            <v>元胡止痛片</v>
          </cell>
          <cell r="F5690" t="str">
            <v/>
          </cell>
          <cell r="G5690" t="str">
            <v>0.25gx100片(薄膜衣)</v>
          </cell>
          <cell r="H5690" t="str">
            <v>瓶</v>
          </cell>
          <cell r="I5690" t="str">
            <v>重庆东方药业股份有限公司</v>
          </cell>
        </row>
        <row r="5691">
          <cell r="D5691">
            <v>137337</v>
          </cell>
          <cell r="E5691" t="str">
            <v>汤臣倍健多种维生素咀嚼片（儿童型）</v>
          </cell>
          <cell r="F5691" t="str">
            <v/>
          </cell>
          <cell r="G5691" t="str">
            <v>60g（1000mg/片*60片）</v>
          </cell>
          <cell r="H5691" t="str">
            <v>瓶</v>
          </cell>
          <cell r="I5691" t="str">
            <v>汤臣倍健股份有限公司</v>
          </cell>
        </row>
        <row r="5692">
          <cell r="D5692">
            <v>74953</v>
          </cell>
          <cell r="E5692" t="str">
            <v>刮痧油</v>
          </cell>
          <cell r="F5692" t="str">
            <v/>
          </cell>
          <cell r="G5692" t="str">
            <v>100ml</v>
          </cell>
          <cell r="H5692" t="str">
            <v>盒</v>
          </cell>
          <cell r="I5692" t="str">
            <v>北京国医研医药技术开发有限公司</v>
          </cell>
        </row>
        <row r="5693">
          <cell r="D5693">
            <v>146996</v>
          </cell>
          <cell r="E5693" t="str">
            <v>利威丝染发霜（栗棕色）</v>
          </cell>
          <cell r="F5693" t="str">
            <v/>
          </cell>
          <cell r="G5693" t="str">
            <v>50ML*2</v>
          </cell>
          <cell r="H5693" t="str">
            <v>盒</v>
          </cell>
          <cell r="I5693" t="str">
            <v>中山市佳丽精细化工有限公司</v>
          </cell>
        </row>
        <row r="5694">
          <cell r="D5694">
            <v>115586</v>
          </cell>
          <cell r="E5694" t="str">
            <v>穿心莲内酯滴丸</v>
          </cell>
          <cell r="F5694" t="str">
            <v/>
          </cell>
          <cell r="G5694" t="str">
            <v>0.15gx15袋
</v>
          </cell>
          <cell r="H5694" t="str">
            <v>盒</v>
          </cell>
          <cell r="I5694" t="str">
            <v>天士力医药集团股份有限公司(原:天士力制药集团股份有限公司)</v>
          </cell>
        </row>
        <row r="5695">
          <cell r="D5695">
            <v>150091</v>
          </cell>
          <cell r="E5695" t="str">
            <v>薇诺娜舒敏保湿特护霜</v>
          </cell>
          <cell r="F5695" t="str">
            <v/>
          </cell>
          <cell r="G5695" t="str">
            <v>15g</v>
          </cell>
          <cell r="H5695" t="str">
            <v>支</v>
          </cell>
          <cell r="I5695" t="str">
            <v>云南贝泰妮生物科技集团股份有限公司  </v>
          </cell>
        </row>
        <row r="5696">
          <cell r="D5696">
            <v>195919</v>
          </cell>
          <cell r="E5696" t="str">
            <v>喷剂敷料(余伯年藿香花露)</v>
          </cell>
          <cell r="F5696" t="str">
            <v>余伯年</v>
          </cell>
          <cell r="G5696" t="str">
            <v>165ml(SD-06型)</v>
          </cell>
          <cell r="H5696" t="str">
            <v>瓶</v>
          </cell>
          <cell r="I5696" t="str">
            <v>湖南德禧医疗科技有限公司</v>
          </cell>
        </row>
        <row r="5697">
          <cell r="D5697">
            <v>119715</v>
          </cell>
          <cell r="E5697" t="str">
            <v>腰围(医用固定带)</v>
          </cell>
          <cell r="F5697" t="str">
            <v/>
          </cell>
          <cell r="G5697" t="str">
            <v>YWD02(XL)</v>
          </cell>
          <cell r="H5697" t="str">
            <v>个</v>
          </cell>
          <cell r="I5697" t="str">
            <v>冀州市佳禾医疗器械有限公司</v>
          </cell>
        </row>
        <row r="5698">
          <cell r="D5698">
            <v>161956</v>
          </cell>
          <cell r="E5698" t="str">
            <v>9F系列制氧机</v>
          </cell>
          <cell r="F5698" t="str">
            <v/>
          </cell>
          <cell r="G5698" t="str">
            <v>9F-3BW</v>
          </cell>
          <cell r="H5698" t="str">
            <v>台</v>
          </cell>
          <cell r="I5698" t="str">
            <v>江苏鱼跃医疗设备股份有限公司</v>
          </cell>
        </row>
        <row r="5699">
          <cell r="D5699">
            <v>179968</v>
          </cell>
          <cell r="E5699" t="str">
            <v>医用外固定四肢及关节支具</v>
          </cell>
          <cell r="F5699" t="str">
            <v/>
          </cell>
          <cell r="G5699" t="str">
            <v>1001（L）</v>
          </cell>
          <cell r="H5699" t="str">
            <v>盒</v>
          </cell>
          <cell r="I5699" t="str">
            <v>彪仕医技股份有限公司</v>
          </cell>
        </row>
        <row r="5700">
          <cell r="D5700">
            <v>151521</v>
          </cell>
          <cell r="E5700" t="str">
            <v>薇姿温泉矿物保湿水活霜</v>
          </cell>
          <cell r="F5700" t="str">
            <v/>
          </cell>
          <cell r="G5700" t="str">
            <v>50ml滋润型</v>
          </cell>
          <cell r="H5700" t="str">
            <v>盒</v>
          </cell>
          <cell r="I5700" t="str">
            <v>欧莱雅(中国)有限公司</v>
          </cell>
        </row>
        <row r="5701">
          <cell r="D5701">
            <v>190857</v>
          </cell>
          <cell r="E5701" t="str">
            <v>伊洁士牌75%消毒酒精</v>
          </cell>
          <cell r="F5701" t="str">
            <v/>
          </cell>
          <cell r="G5701" t="str">
            <v>10L</v>
          </cell>
          <cell r="H5701" t="str">
            <v>桶</v>
          </cell>
          <cell r="I5701" t="str">
            <v>四川省伊洁士医疗科技有限公司</v>
          </cell>
        </row>
        <row r="5702">
          <cell r="D5702">
            <v>77735</v>
          </cell>
          <cell r="E5702" t="str">
            <v>奥美拉唑肠溶胶囊</v>
          </cell>
          <cell r="F5702" t="str">
            <v/>
          </cell>
          <cell r="G5702" t="str">
            <v>20mgx28粒</v>
          </cell>
          <cell r="H5702" t="str">
            <v>盒</v>
          </cell>
          <cell r="I5702" t="str">
            <v>山东罗欣药业集团股份有限公司(原山东罗欣药业有限公司)</v>
          </cell>
        </row>
        <row r="5703">
          <cell r="D5703">
            <v>152186</v>
          </cell>
          <cell r="E5703" t="str">
            <v>蚊宁儿童抑菌止痒凝露</v>
          </cell>
          <cell r="F5703" t="str">
            <v/>
          </cell>
          <cell r="G5703" t="str">
            <v>25g</v>
          </cell>
          <cell r="H5703" t="str">
            <v>盒</v>
          </cell>
          <cell r="I5703" t="str">
            <v>江苏普莱医药生物技术有限公司</v>
          </cell>
        </row>
        <row r="5704">
          <cell r="D5704">
            <v>155250</v>
          </cell>
          <cell r="E5704" t="str">
            <v>强力枇杷露</v>
          </cell>
          <cell r="F5704" t="str">
            <v/>
          </cell>
          <cell r="G5704" t="str">
            <v>120mL（无糖型）</v>
          </cell>
          <cell r="H5704" t="str">
            <v>瓶</v>
          </cell>
          <cell r="I5704" t="str">
            <v>哈尔滨市康隆药业有限责任公司</v>
          </cell>
        </row>
        <row r="5705">
          <cell r="D5705">
            <v>191308</v>
          </cell>
          <cell r="E5705" t="str">
            <v>口腔抗菌喷剂</v>
          </cell>
          <cell r="F5705" t="str">
            <v/>
          </cell>
          <cell r="G5705" t="str">
            <v>10ml</v>
          </cell>
          <cell r="H5705" t="str">
            <v>支</v>
          </cell>
          <cell r="I5705" t="str">
            <v>南京神奇科技开发有限公司</v>
          </cell>
        </row>
        <row r="5706">
          <cell r="D5706">
            <v>84095</v>
          </cell>
          <cell r="E5706" t="str">
            <v>指夹式脉搏血氧仪</v>
          </cell>
          <cell r="F5706" t="str">
            <v/>
          </cell>
          <cell r="G5706" t="str">
            <v>YX301</v>
          </cell>
          <cell r="H5706" t="str">
            <v>只</v>
          </cell>
          <cell r="I5706" t="str">
            <v>江苏鱼跃医疗设备股份有限公司</v>
          </cell>
        </row>
        <row r="5707">
          <cell r="D5707">
            <v>182065</v>
          </cell>
          <cell r="E5707" t="str">
            <v>便携式超声雾化器</v>
          </cell>
          <cell r="F5707" t="str">
            <v/>
          </cell>
          <cell r="G5707" t="str">
            <v>AirPro</v>
          </cell>
          <cell r="H5707" t="str">
            <v>台</v>
          </cell>
          <cell r="I5707" t="str">
            <v>深圳来福士雾化医学有限公司</v>
          </cell>
        </row>
        <row r="5708">
          <cell r="D5708">
            <v>46771</v>
          </cell>
          <cell r="E5708" t="str">
            <v>泻停封胶囊</v>
          </cell>
          <cell r="F5708" t="str">
            <v/>
          </cell>
          <cell r="G5708" t="str">
            <v>12粒x2板</v>
          </cell>
          <cell r="H5708" t="str">
            <v>盒</v>
          </cell>
          <cell r="I5708" t="str">
            <v>贵州百灵企业集团制药股份有限公司</v>
          </cell>
        </row>
        <row r="5709">
          <cell r="D5709">
            <v>22522</v>
          </cell>
          <cell r="E5709" t="str">
            <v>丹桂香颗粒</v>
          </cell>
          <cell r="F5709" t="str">
            <v/>
          </cell>
          <cell r="G5709" t="str">
            <v>6gx6袋(无糖)</v>
          </cell>
          <cell r="H5709" t="str">
            <v>盒</v>
          </cell>
          <cell r="I5709" t="str">
            <v>正大制药（青岛）有限公司（原青岛正大海尔制药有限公司）</v>
          </cell>
        </row>
        <row r="5710">
          <cell r="D5710">
            <v>28652</v>
          </cell>
          <cell r="E5710" t="str">
            <v>替硝唑片(卡斯尼)</v>
          </cell>
          <cell r="F5710" t="str">
            <v/>
          </cell>
          <cell r="G5710" t="str">
            <v>0.5gx8片</v>
          </cell>
          <cell r="H5710" t="str">
            <v>盒</v>
          </cell>
          <cell r="I5710" t="str">
            <v>重庆科瑞制药(集团)有限公司</v>
          </cell>
        </row>
        <row r="5711">
          <cell r="D5711">
            <v>205659</v>
          </cell>
          <cell r="E5711" t="str">
            <v>安稳+血糖仪套装</v>
          </cell>
          <cell r="F5711" t="str">
            <v/>
          </cell>
          <cell r="G5711" t="str">
            <v>安稳+血糖仪1、试条150、采血针150、采血笔1</v>
          </cell>
          <cell r="H5711" t="str">
            <v>套</v>
          </cell>
          <cell r="I5711" t="str">
            <v>长沙三诺生物传感技术有限公司</v>
          </cell>
        </row>
        <row r="5712">
          <cell r="D5712">
            <v>201090</v>
          </cell>
          <cell r="E5712" t="str">
            <v>液体敷料</v>
          </cell>
          <cell r="F5712" t="str">
            <v>优英宝蚊不叮花露水</v>
          </cell>
          <cell r="G5712" t="str">
            <v>200ml</v>
          </cell>
          <cell r="H5712" t="str">
            <v>瓶</v>
          </cell>
          <cell r="I5712" t="str">
            <v>福建同安堂生物科技有限公司</v>
          </cell>
        </row>
        <row r="5713">
          <cell r="D5713">
            <v>69198</v>
          </cell>
          <cell r="E5713" t="str">
            <v>甲钴胺胶囊</v>
          </cell>
          <cell r="F5713" t="str">
            <v>甲保可</v>
          </cell>
          <cell r="G5713" t="str">
            <v>0.5mgx30粒</v>
          </cell>
          <cell r="H5713" t="str">
            <v>盒</v>
          </cell>
          <cell r="I5713" t="str">
            <v>南通华山药业有限公司</v>
          </cell>
        </row>
        <row r="5714">
          <cell r="D5714">
            <v>40836</v>
          </cell>
          <cell r="E5714" t="str">
            <v>酮洛芬缓释胶囊</v>
          </cell>
          <cell r="F5714" t="str">
            <v/>
          </cell>
          <cell r="G5714" t="str">
            <v>75mgx10粒</v>
          </cell>
          <cell r="H5714" t="str">
            <v>盒</v>
          </cell>
          <cell r="I5714" t="str">
            <v>山东鲁抗医药股份有限公司</v>
          </cell>
        </row>
        <row r="5715">
          <cell r="D5715">
            <v>157628</v>
          </cell>
          <cell r="E5715" t="str">
            <v>珍珠贝泌素亮采补水面膜</v>
          </cell>
          <cell r="F5715" t="str">
            <v/>
          </cell>
          <cell r="G5715" t="str">
            <v>30gx5袋</v>
          </cell>
          <cell r="H5715" t="str">
            <v>盒</v>
          </cell>
          <cell r="I5715" t="str">
            <v>海南京润珍珠生物技术股份有限公司</v>
          </cell>
        </row>
        <row r="5716">
          <cell r="D5716">
            <v>90324</v>
          </cell>
          <cell r="E5716" t="str">
            <v>曲尼司特胶囊</v>
          </cell>
          <cell r="F5716" t="str">
            <v/>
          </cell>
          <cell r="G5716" t="str">
            <v>100mgx24粒
</v>
          </cell>
          <cell r="H5716" t="str">
            <v>盒</v>
          </cell>
          <cell r="I5716" t="str">
            <v>中国药科大学制药有限公司</v>
          </cell>
        </row>
        <row r="5717">
          <cell r="D5717">
            <v>9211</v>
          </cell>
          <cell r="E5717" t="str">
            <v>银翘解毒颗粒</v>
          </cell>
          <cell r="F5717" t="str">
            <v/>
          </cell>
          <cell r="G5717" t="str">
            <v>15gx10袋</v>
          </cell>
          <cell r="H5717" t="str">
            <v>盒</v>
          </cell>
          <cell r="I5717" t="str">
            <v>太极集团四川绵阳制药有限公司</v>
          </cell>
        </row>
        <row r="5718">
          <cell r="D5718">
            <v>187790</v>
          </cell>
          <cell r="E5718" t="str">
            <v>珍草堂多爱修护染发霜4.6（雅致葡萄紫）</v>
          </cell>
          <cell r="F5718" t="str">
            <v/>
          </cell>
          <cell r="G5718" t="str">
            <v>60g+60g+12gx2+2ml</v>
          </cell>
          <cell r="H5718" t="str">
            <v>盒</v>
          </cell>
          <cell r="I5718" t="str">
            <v>江苏美爱斯化妆品股份有限公司</v>
          </cell>
        </row>
        <row r="5719">
          <cell r="D5719">
            <v>187585</v>
          </cell>
          <cell r="E5719" t="str">
            <v>琥珀酸普芦卡必利片</v>
          </cell>
          <cell r="F5719" t="str">
            <v/>
          </cell>
          <cell r="G5719" t="str">
            <v>2mgx7片</v>
          </cell>
          <cell r="H5719" t="str">
            <v>盒</v>
          </cell>
          <cell r="I5719" t="str">
            <v>江苏豪森药业集团有限公司(原:江苏豪森药业股份有限公司)</v>
          </cell>
        </row>
        <row r="5720">
          <cell r="D5720">
            <v>166996</v>
          </cell>
          <cell r="E5720" t="str">
            <v>灸热贴</v>
          </cell>
          <cell r="F5720" t="str">
            <v/>
          </cell>
          <cell r="G5720" t="str">
            <v>HC-A颈痛贴x2贴</v>
          </cell>
          <cell r="H5720" t="str">
            <v>盒</v>
          </cell>
          <cell r="I5720" t="str">
            <v>济南汉磁生物科技有限公司</v>
          </cell>
        </row>
        <row r="5721">
          <cell r="D5721">
            <v>5195</v>
          </cell>
          <cell r="E5721" t="str">
            <v>血府逐瘀胶囊</v>
          </cell>
          <cell r="F5721" t="str">
            <v/>
          </cell>
          <cell r="G5721" t="str">
            <v>0.4gx12粒x2板</v>
          </cell>
          <cell r="H5721" t="str">
            <v>盒</v>
          </cell>
          <cell r="I5721" t="str">
            <v>天津宏仁堂药业有限公司(天津市第五中药厂)</v>
          </cell>
        </row>
        <row r="5722">
          <cell r="D5722">
            <v>198105</v>
          </cell>
          <cell r="E5722" t="str">
            <v>一次性使用医用口罩（非无菌型）</v>
          </cell>
          <cell r="F5722" t="str">
            <v/>
          </cell>
          <cell r="G5722" t="str">
            <v>P-M-D平面型（耳挂式） 17.5x9.5cm  20只</v>
          </cell>
          <cell r="H5722" t="str">
            <v>包</v>
          </cell>
          <cell r="I5722" t="str">
            <v>湖南贝尔安亲医疗科技有限公司</v>
          </cell>
        </row>
        <row r="5723">
          <cell r="D5723">
            <v>1672</v>
          </cell>
          <cell r="E5723" t="str">
            <v>排石颗粒</v>
          </cell>
          <cell r="F5723" t="str">
            <v/>
          </cell>
          <cell r="G5723" t="str">
            <v>20gx10包</v>
          </cell>
          <cell r="H5723" t="str">
            <v>盒</v>
          </cell>
          <cell r="I5723" t="str">
            <v>广东沙溪制药有限公司（原：广东益和堂制药有限公司）</v>
          </cell>
        </row>
        <row r="5724">
          <cell r="D5724">
            <v>201255</v>
          </cell>
          <cell r="E5724" t="str">
            <v>红花清肝十三味丸</v>
          </cell>
          <cell r="F5724" t="str">
            <v/>
          </cell>
          <cell r="G5724" t="str">
            <v>0.2gx30粒x2板(水丸)</v>
          </cell>
          <cell r="H5724" t="str">
            <v>盒</v>
          </cell>
          <cell r="I5724" t="str">
            <v>内蒙古大唐药业有限公司</v>
          </cell>
        </row>
        <row r="5725">
          <cell r="D5725">
            <v>1634</v>
          </cell>
          <cell r="E5725" t="str">
            <v>虚汗停颗粒</v>
          </cell>
          <cell r="F5725" t="str">
            <v/>
          </cell>
          <cell r="G5725" t="str">
            <v>10gx6袋</v>
          </cell>
          <cell r="H5725" t="str">
            <v>盒</v>
          </cell>
          <cell r="I5725" t="str">
            <v>广州奇星药业有限公司</v>
          </cell>
        </row>
        <row r="5726">
          <cell r="D5726">
            <v>182978</v>
          </cell>
          <cell r="E5726" t="str">
            <v>叶酸片</v>
          </cell>
          <cell r="F5726" t="str">
            <v/>
          </cell>
          <cell r="G5726" t="str">
            <v>0.4mgxx180片</v>
          </cell>
          <cell r="H5726" t="str">
            <v>盒</v>
          </cell>
          <cell r="I5726" t="str">
            <v>辽宁格林生物药业集团股份有限公司(沈阳格林制药有限公司)</v>
          </cell>
        </row>
        <row r="5727">
          <cell r="D5727">
            <v>13811</v>
          </cell>
          <cell r="E5727" t="str">
            <v>咪康唑氯倍他索乳膏</v>
          </cell>
          <cell r="F5727" t="str">
            <v/>
          </cell>
          <cell r="G5727" t="str">
            <v>10g</v>
          </cell>
          <cell r="H5727" t="str">
            <v>支</v>
          </cell>
          <cell r="I5727" t="str">
            <v>福元药业有限公司（福元药业股份有限公司）</v>
          </cell>
        </row>
        <row r="5728">
          <cell r="D5728">
            <v>72581</v>
          </cell>
          <cell r="E5728" t="str">
            <v>格列吡嗪缓释片(秦苏)</v>
          </cell>
          <cell r="F5728" t="str">
            <v/>
          </cell>
          <cell r="G5728" t="str">
            <v>5mgx12片x2板</v>
          </cell>
          <cell r="H5728" t="str">
            <v>盒</v>
          </cell>
          <cell r="I5728" t="str">
            <v>江苏扬子江药业集团有限公司</v>
          </cell>
        </row>
        <row r="5729">
          <cell r="D5729">
            <v>134138</v>
          </cell>
          <cell r="E5729" t="str">
            <v>脑栓通胶囊</v>
          </cell>
          <cell r="F5729" t="str">
            <v/>
          </cell>
          <cell r="G5729" t="str">
            <v>0.4gx27粒</v>
          </cell>
          <cell r="H5729" t="str">
            <v>盒</v>
          </cell>
          <cell r="I5729" t="str">
            <v>广东华南药业集团有限公司</v>
          </cell>
        </row>
        <row r="5730">
          <cell r="D5730">
            <v>187069</v>
          </cell>
          <cell r="E5730" t="str">
            <v>盐酸沙格雷酯片</v>
          </cell>
          <cell r="F5730" t="str">
            <v/>
          </cell>
          <cell r="G5730" t="str">
            <v>100mgx9片</v>
          </cell>
          <cell r="H5730" t="str">
            <v>盒</v>
          </cell>
          <cell r="I5730" t="str">
            <v>天津田边制药有限公司</v>
          </cell>
        </row>
        <row r="5731">
          <cell r="D5731">
            <v>204071</v>
          </cell>
          <cell r="E5731" t="str">
            <v>硫糖铝混悬凝胶</v>
          </cell>
          <cell r="F5731" t="str">
            <v/>
          </cell>
          <cell r="G5731" t="str">
            <v>5ml:1gx24袋</v>
          </cell>
          <cell r="H5731" t="str">
            <v>盒</v>
          </cell>
          <cell r="I5731" t="str">
            <v>昆明积大制药有限公司</v>
          </cell>
        </row>
        <row r="5732">
          <cell r="D5732">
            <v>196097</v>
          </cell>
          <cell r="E5732" t="str">
            <v>非接触式红外体温仪</v>
          </cell>
          <cell r="F5732" t="str">
            <v/>
          </cell>
          <cell r="G5732" t="str">
            <v>JXB-310</v>
          </cell>
          <cell r="H5732" t="str">
            <v>台</v>
          </cell>
          <cell r="I5732" t="str">
            <v>广州市倍尔康医疗器械有限公司</v>
          </cell>
        </row>
        <row r="5733">
          <cell r="D5733">
            <v>179369</v>
          </cell>
          <cell r="E5733" t="str">
            <v>玉泽皮肤屏障修护身体乳</v>
          </cell>
          <cell r="F5733" t="str">
            <v/>
          </cell>
          <cell r="G5733" t="str">
            <v>150ml</v>
          </cell>
          <cell r="H5733" t="str">
            <v>盒</v>
          </cell>
          <cell r="I5733" t="str">
            <v>上海家化联合股份有限公司</v>
          </cell>
        </row>
        <row r="5734">
          <cell r="D5734">
            <v>54507</v>
          </cell>
          <cell r="E5734" t="str">
            <v>头孢克肟分散片</v>
          </cell>
          <cell r="F5734" t="str">
            <v/>
          </cell>
          <cell r="G5734" t="str">
            <v>0.1gx6片</v>
          </cell>
          <cell r="H5734" t="str">
            <v>盒</v>
          </cell>
          <cell r="I5734" t="str">
            <v>浙江莎普爱思药业股份有限公司(原浙江莎普爱思制药有限公司)</v>
          </cell>
        </row>
        <row r="5735">
          <cell r="D5735">
            <v>184790</v>
          </cell>
          <cell r="E5735" t="str">
            <v>维D钙咀嚼片</v>
          </cell>
          <cell r="F5735" t="str">
            <v/>
          </cell>
          <cell r="G5735" t="str">
            <v>100IU:0.75gx120片</v>
          </cell>
          <cell r="H5735" t="str">
            <v>盒</v>
          </cell>
          <cell r="I5735" t="str">
            <v>A＆Z Pharmaceutical,lnc(美国安士制药有限公司)</v>
          </cell>
        </row>
        <row r="5736">
          <cell r="D5736">
            <v>37164</v>
          </cell>
          <cell r="E5736" t="str">
            <v>头孢克肟颗粒(达力芬)</v>
          </cell>
          <cell r="F5736" t="str">
            <v>达力芬</v>
          </cell>
          <cell r="G5736" t="str">
            <v>50mgx6包(无糖型)</v>
          </cell>
          <cell r="H5736" t="str">
            <v>盒</v>
          </cell>
          <cell r="I5736" t="str">
            <v>国药集团致君(深圳)制药有限公司(原深圳致君制药有限公司)</v>
          </cell>
        </row>
        <row r="5737">
          <cell r="D5737">
            <v>206433</v>
          </cell>
          <cell r="E5737" t="str">
            <v>皮肤液体敷料</v>
          </cell>
          <cell r="F5737" t="str">
            <v>红妃芦荟维生素E乳</v>
          </cell>
          <cell r="G5737" t="str">
            <v>110g</v>
          </cell>
          <cell r="H5737" t="str">
            <v>瓶</v>
          </cell>
          <cell r="I5737" t="str">
            <v>陕西妙应扶民堂药业有限公司</v>
          </cell>
        </row>
        <row r="5738">
          <cell r="D5738">
            <v>166377</v>
          </cell>
          <cell r="E5738" t="str">
            <v>医用压敏胶带</v>
          </cell>
          <cell r="F5738" t="str">
            <v/>
          </cell>
          <cell r="G5738" t="str">
            <v>1cmx1000cmx13卷</v>
          </cell>
          <cell r="H5738" t="str">
            <v>盒</v>
          </cell>
          <cell r="I5738" t="str">
            <v>东阿阿胶阿华医疗器械有限公司</v>
          </cell>
        </row>
        <row r="5739">
          <cell r="D5739">
            <v>156770</v>
          </cell>
          <cell r="E5739" t="str">
            <v>幸福来牌西洋参含片</v>
          </cell>
          <cell r="F5739" t="str">
            <v/>
          </cell>
          <cell r="G5739" t="str">
            <v>172.8g(1.2gx12片x12盒)</v>
          </cell>
          <cell r="H5739" t="str">
            <v>盒</v>
          </cell>
          <cell r="I5739" t="str">
            <v>福建省幸福生物科技有限公司</v>
          </cell>
        </row>
        <row r="5740">
          <cell r="D5740">
            <v>206236</v>
          </cell>
          <cell r="E5740" t="str">
            <v>硫酸特布他林雾化液</v>
          </cell>
          <cell r="F5740" t="str">
            <v/>
          </cell>
          <cell r="G5740" t="str">
            <v>5mg:2mlx5支</v>
          </cell>
          <cell r="H5740" t="str">
            <v>盒</v>
          </cell>
          <cell r="I5740" t="str">
            <v>瑞典AstraZeneca AB s-15185,sodertalje</v>
          </cell>
        </row>
        <row r="5741">
          <cell r="D5741">
            <v>208063</v>
          </cell>
          <cell r="E5741" t="str">
            <v>阿胶</v>
          </cell>
          <cell r="F5741" t="str">
            <v/>
          </cell>
          <cell r="G5741" t="str">
            <v>24g(6gx4块)</v>
          </cell>
          <cell r="H5741" t="str">
            <v>盒</v>
          </cell>
          <cell r="I5741" t="str">
            <v>东阿阿胶股份有限公司（山东东阿阿胶股份有限公司）</v>
          </cell>
        </row>
        <row r="5742">
          <cell r="D5742">
            <v>182132</v>
          </cell>
          <cell r="E5742" t="str">
            <v>雷贝拉唑钠肠溶胶囊</v>
          </cell>
          <cell r="F5742" t="str">
            <v>雨田青</v>
          </cell>
          <cell r="G5742" t="str">
            <v>10mgX8粒</v>
          </cell>
          <cell r="H5742" t="str">
            <v>盒</v>
          </cell>
          <cell r="I5742" t="str">
            <v>珠海润都制药股份有限公司(原:珠海润都民彤制药)</v>
          </cell>
        </row>
        <row r="5743">
          <cell r="D5743">
            <v>77742</v>
          </cell>
          <cell r="E5743" t="str">
            <v>老年咳喘胶囊</v>
          </cell>
          <cell r="F5743" t="str">
            <v/>
          </cell>
          <cell r="G5743" t="str">
            <v>0.3gx12粒x2板</v>
          </cell>
          <cell r="H5743" t="str">
            <v>盒</v>
          </cell>
          <cell r="I5743" t="str">
            <v>北京同仁堂天然药物(唐山)有限公司</v>
          </cell>
        </row>
        <row r="5744">
          <cell r="D5744">
            <v>63118</v>
          </cell>
          <cell r="E5744" t="str">
            <v>医用脱脂棉(棉球)</v>
          </cell>
          <cell r="F5744" t="str">
            <v/>
          </cell>
          <cell r="G5744" t="str">
            <v>0.5gx10个[灭菌级]</v>
          </cell>
          <cell r="H5744" t="str">
            <v>袋</v>
          </cell>
          <cell r="I5744" t="str">
            <v>稳健医疗用品股份有限公司(稳健实业(深圳)有限公司)</v>
          </cell>
        </row>
        <row r="5745">
          <cell r="D5745">
            <v>118913</v>
          </cell>
          <cell r="E5745" t="str">
            <v>硝苯地平缓释片Ⅰ</v>
          </cell>
          <cell r="F5745" t="str">
            <v/>
          </cell>
          <cell r="G5745" t="str">
            <v>10mgx60片</v>
          </cell>
          <cell r="H5745" t="str">
            <v>盒</v>
          </cell>
          <cell r="I5745" t="str">
            <v>山西亚宝药业集团股份有限公司</v>
          </cell>
        </row>
        <row r="5746">
          <cell r="D5746">
            <v>142827</v>
          </cell>
          <cell r="E5746" t="str">
            <v>妇泰欣抑菌洗液</v>
          </cell>
          <cell r="F5746" t="str">
            <v/>
          </cell>
          <cell r="G5746" t="str">
            <v>280ml
</v>
          </cell>
          <cell r="H5746" t="str">
            <v>瓶</v>
          </cell>
          <cell r="I5746" t="str">
            <v/>
          </cell>
        </row>
        <row r="5747">
          <cell r="D5747">
            <v>71384</v>
          </cell>
          <cell r="E5747" t="str">
            <v>头孢羟氨苄片(欧意)</v>
          </cell>
          <cell r="F5747" t="str">
            <v/>
          </cell>
          <cell r="G5747" t="str">
            <v>0.25克x24片</v>
          </cell>
          <cell r="H5747" t="str">
            <v>盒</v>
          </cell>
          <cell r="I5747" t="str">
            <v>石药集团欧意药业有限公司(原:石家庄欧意药业公司)</v>
          </cell>
        </row>
        <row r="5748">
          <cell r="D5748">
            <v>170172</v>
          </cell>
          <cell r="E5748" t="str">
            <v>消毒棉球</v>
          </cell>
          <cell r="F5748" t="str">
            <v/>
          </cell>
          <cell r="G5748" t="str">
            <v>0.2gx25颗（碘伏棉球）</v>
          </cell>
          <cell r="H5748" t="str">
            <v>瓶</v>
          </cell>
          <cell r="I5748" t="str">
            <v>振德医疗用品股份有限公司</v>
          </cell>
        </row>
        <row r="5749">
          <cell r="D5749">
            <v>166997</v>
          </cell>
          <cell r="E5749" t="str">
            <v>灸热贴</v>
          </cell>
          <cell r="F5749" t="str">
            <v/>
          </cell>
          <cell r="G5749" t="str">
            <v>HC-D风湿贴x2贴</v>
          </cell>
          <cell r="H5749" t="str">
            <v>盒</v>
          </cell>
          <cell r="I5749" t="str">
            <v>济南汉磁生物科技有限公司</v>
          </cell>
        </row>
        <row r="5750">
          <cell r="D5750">
            <v>758</v>
          </cell>
          <cell r="E5750" t="str">
            <v>头孢羟氨苄颗粒</v>
          </cell>
          <cell r="F5750" t="str">
            <v/>
          </cell>
          <cell r="G5750" t="str">
            <v>0.125gx12袋</v>
          </cell>
          <cell r="H5750" t="str">
            <v>盒</v>
          </cell>
          <cell r="I5750" t="str">
            <v>石药集团欧意药业有限公司(原:石家庄欧意药业公司)</v>
          </cell>
        </row>
        <row r="5751">
          <cell r="D5751">
            <v>206440</v>
          </cell>
          <cell r="E5751" t="str">
            <v>压敏胶带</v>
          </cell>
          <cell r="F5751" t="str">
            <v/>
          </cell>
          <cell r="G5751" t="str">
            <v>2.5cmx400cmx1卷 棉布型</v>
          </cell>
          <cell r="H5751" t="str">
            <v>盒</v>
          </cell>
          <cell r="I5751" t="str">
            <v>青岛海诺生物工程有限公司</v>
          </cell>
        </row>
        <row r="5752">
          <cell r="D5752">
            <v>146991</v>
          </cell>
          <cell r="E5752" t="str">
            <v>卡泊三醇倍他米松凝胶(赛美尔)</v>
          </cell>
          <cell r="F5752" t="str">
            <v/>
          </cell>
          <cell r="G5752" t="str">
            <v>卡泊三醇50μg/g;倍他米松0.5mg/g</v>
          </cell>
          <cell r="H5752" t="str">
            <v>瓶</v>
          </cell>
          <cell r="I5752" t="str">
            <v>丹麦利奥制药有限公司</v>
          </cell>
        </row>
        <row r="5753">
          <cell r="D5753">
            <v>170254</v>
          </cell>
          <cell r="E5753" t="str">
            <v>医用护理垫（看护垫）</v>
          </cell>
          <cell r="F5753" t="str">
            <v/>
          </cell>
          <cell r="G5753" t="str">
            <v>10片（80cmx65cm裤型M号）</v>
          </cell>
          <cell r="H5753" t="str">
            <v>包</v>
          </cell>
          <cell r="I5753" t="str">
            <v>振德医疗用品股份有限公司</v>
          </cell>
        </row>
        <row r="5754">
          <cell r="D5754">
            <v>154801</v>
          </cell>
          <cell r="E5754" t="str">
            <v>抗宫炎胶囊</v>
          </cell>
          <cell r="F5754" t="str">
            <v/>
          </cell>
          <cell r="G5754" t="str">
            <v>0.5gx24粒</v>
          </cell>
          <cell r="H5754" t="str">
            <v>盒</v>
          </cell>
          <cell r="I5754" t="str">
            <v>江西心正药业有限责任公司</v>
          </cell>
        </row>
        <row r="5755">
          <cell r="D5755">
            <v>155344</v>
          </cell>
          <cell r="E5755" t="str">
            <v>喉炎丸</v>
          </cell>
          <cell r="F5755" t="str">
            <v/>
          </cell>
          <cell r="G5755" t="str">
            <v>60粒(每100粒重0.3g)</v>
          </cell>
          <cell r="H5755" t="str">
            <v>盒</v>
          </cell>
          <cell r="I5755" t="str">
            <v>成都九芝堂金鼎药业有限公司</v>
          </cell>
        </row>
        <row r="5756">
          <cell r="D5756">
            <v>64456</v>
          </cell>
          <cell r="E5756" t="str">
            <v>妥布霉素眼膏</v>
          </cell>
          <cell r="F5756" t="str">
            <v>托百士</v>
          </cell>
          <cell r="G5756" t="str">
            <v>3.5g</v>
          </cell>
          <cell r="H5756" t="str">
            <v>支</v>
          </cell>
          <cell r="I5756" t="str">
            <v>ALCON Cusi,S.A	
</v>
          </cell>
        </row>
        <row r="5757">
          <cell r="D5757">
            <v>64303</v>
          </cell>
          <cell r="E5757" t="str">
            <v>盐酸文拉法辛缓释片</v>
          </cell>
          <cell r="F5757" t="str">
            <v/>
          </cell>
          <cell r="G5757" t="str">
            <v>75mgx14片</v>
          </cell>
          <cell r="H5757" t="str">
            <v>盒</v>
          </cell>
          <cell r="I5757" t="str">
            <v>成都康弘药业集团股份有限公司</v>
          </cell>
        </row>
        <row r="5758">
          <cell r="D5758">
            <v>196021</v>
          </cell>
          <cell r="E5758" t="str">
            <v>医用护理垫</v>
          </cell>
          <cell r="F5758" t="str">
            <v/>
          </cell>
          <cell r="G5758" t="str">
            <v>JZJ-HL B 成人拉拉裤型L/XL 10片</v>
          </cell>
          <cell r="H5758" t="str">
            <v>袋</v>
          </cell>
          <cell r="I5758" t="str">
            <v>青岛爱蓓泽医疗有限公司</v>
          </cell>
        </row>
        <row r="5759">
          <cell r="D5759">
            <v>104261</v>
          </cell>
          <cell r="E5759" t="str">
            <v>格列齐特片</v>
          </cell>
          <cell r="F5759" t="str">
            <v/>
          </cell>
          <cell r="G5759" t="str">
            <v>80mgx60片</v>
          </cell>
          <cell r="H5759" t="str">
            <v>盒</v>
          </cell>
          <cell r="I5759" t="str">
            <v>石家庄四药有限公司</v>
          </cell>
        </row>
        <row r="5760">
          <cell r="D5760">
            <v>202619</v>
          </cell>
          <cell r="E5760" t="str">
            <v>医用冷敷贴</v>
          </cell>
          <cell r="F5760" t="str">
            <v>撒隆巴斯医用冷敷贴</v>
          </cell>
          <cell r="G5760" t="str">
            <v>14cmx10cmx6片</v>
          </cell>
          <cell r="H5760" t="str">
            <v>盒</v>
          </cell>
          <cell r="I5760" t="str">
            <v>久光制药株式会社</v>
          </cell>
        </row>
        <row r="5761">
          <cell r="D5761">
            <v>173254</v>
          </cell>
          <cell r="E5761" t="str">
            <v>电子血压计</v>
          </cell>
          <cell r="F5761" t="str">
            <v/>
          </cell>
          <cell r="G5761" t="str">
            <v>HEM-7137</v>
          </cell>
          <cell r="H5761" t="str">
            <v>台</v>
          </cell>
          <cell r="I5761" t="str">
            <v>欧姆龙(大连)有限公司</v>
          </cell>
        </row>
        <row r="5762">
          <cell r="D5762">
            <v>66534</v>
          </cell>
          <cell r="E5762" t="str">
            <v>手动轮椅车</v>
          </cell>
          <cell r="F5762" t="str">
            <v/>
          </cell>
          <cell r="G5762" t="str">
            <v>H032C(舒适版)</v>
          </cell>
          <cell r="H5762" t="str">
            <v>台</v>
          </cell>
          <cell r="I5762" t="str">
            <v>江苏鱼跃医疗设备股份有限公司</v>
          </cell>
        </row>
        <row r="5763">
          <cell r="D5763">
            <v>187759</v>
          </cell>
          <cell r="E5763" t="str">
            <v>阿托伐他汀钙分散片</v>
          </cell>
          <cell r="F5763" t="str">
            <v>复美通</v>
          </cell>
          <cell r="G5763" t="str">
            <v>10mgx14片</v>
          </cell>
          <cell r="H5763" t="str">
            <v>盒</v>
          </cell>
          <cell r="I5763" t="str">
            <v>广东环球制药有限公司</v>
          </cell>
        </row>
        <row r="5764">
          <cell r="D5764">
            <v>134300</v>
          </cell>
          <cell r="E5764" t="str">
            <v>贝前列素钠片</v>
          </cell>
          <cell r="F5764" t="str">
            <v>德纳</v>
          </cell>
          <cell r="G5764" t="str">
            <v>20ugx10片</v>
          </cell>
          <cell r="H5764" t="str">
            <v>盒</v>
          </cell>
          <cell r="I5764" t="str">
            <v>深圳万乐药业有限公司</v>
          </cell>
        </row>
        <row r="5765">
          <cell r="D5765">
            <v>199147</v>
          </cell>
          <cell r="E5765" t="str">
            <v>杰士邦天然胶乳橡胶避孕套</v>
          </cell>
          <cell r="F5765" t="str">
            <v/>
          </cell>
          <cell r="G5765" t="str">
            <v>10只(零感.至薄至润003)</v>
          </cell>
          <cell r="H5765" t="str">
            <v>盒</v>
          </cell>
          <cell r="I5765" t="str">
            <v>SURETEX LIMITED（泰国）</v>
          </cell>
        </row>
        <row r="5766">
          <cell r="D5766">
            <v>134207</v>
          </cell>
          <cell r="E5766" t="str">
            <v>兰索拉唑肠溶片</v>
          </cell>
          <cell r="F5766" t="str">
            <v/>
          </cell>
          <cell r="G5766" t="str">
            <v>30mgx14片</v>
          </cell>
          <cell r="H5766" t="str">
            <v>盒</v>
          </cell>
          <cell r="I5766" t="str">
            <v>四川成都同道堂制药有限责任公司</v>
          </cell>
        </row>
        <row r="5767">
          <cell r="D5767">
            <v>188538</v>
          </cell>
          <cell r="E5767" t="str">
            <v>超声多普勒胎儿心率仪</v>
          </cell>
          <cell r="F5767" t="str">
            <v/>
          </cell>
          <cell r="G5767" t="str">
            <v>FD-220B</v>
          </cell>
          <cell r="H5767" t="str">
            <v>台</v>
          </cell>
          <cell r="I5767" t="str">
            <v>深圳市莱佳医疗电子有限公司</v>
          </cell>
        </row>
        <row r="5768">
          <cell r="D5768">
            <v>179428</v>
          </cell>
          <cell r="E5768" t="str">
            <v>负压引流器</v>
          </cell>
          <cell r="F5768" t="str">
            <v/>
          </cell>
          <cell r="G5768" t="str">
            <v>10ml仿生式</v>
          </cell>
          <cell r="H5768" t="str">
            <v>盒</v>
          </cell>
          <cell r="I5768" t="str">
            <v>青岛图灵生物工程有限公司</v>
          </cell>
        </row>
        <row r="5769">
          <cell r="D5769">
            <v>73145</v>
          </cell>
          <cell r="E5769" t="str">
            <v>妇炎消胶囊</v>
          </cell>
          <cell r="F5769" t="str">
            <v/>
          </cell>
          <cell r="G5769" t="str">
            <v>0.45gx12粒x4板</v>
          </cell>
          <cell r="H5769" t="str">
            <v>盒</v>
          </cell>
          <cell r="I5769" t="str">
            <v>贵州百祥制药有限公司</v>
          </cell>
        </row>
        <row r="5770">
          <cell r="D5770">
            <v>190986</v>
          </cell>
          <cell r="E5770" t="str">
            <v>弹性绷带</v>
          </cell>
          <cell r="F5770" t="str">
            <v/>
          </cell>
          <cell r="G5770" t="str">
            <v>踝关节用 黑色 小号：22-24cm(S)</v>
          </cell>
          <cell r="H5770" t="str">
            <v>盒</v>
          </cell>
          <cell r="I5770" t="str">
            <v>日本兴和株式会社</v>
          </cell>
        </row>
        <row r="5771">
          <cell r="D5771">
            <v>207382</v>
          </cell>
          <cell r="E5771" t="str">
            <v>普鲁卡因泛酸钙胶囊</v>
          </cell>
          <cell r="F5771" t="str">
            <v/>
          </cell>
          <cell r="G5771" t="str">
            <v>50粒</v>
          </cell>
          <cell r="H5771" t="str">
            <v>盒</v>
          </cell>
          <cell r="I5771" t="str">
            <v>上海新亚药业闵行有限公司</v>
          </cell>
        </row>
        <row r="5772">
          <cell r="D5772">
            <v>28418</v>
          </cell>
          <cell r="E5772" t="str">
            <v>特安舒护面霜</v>
          </cell>
          <cell r="F5772" t="str">
            <v/>
          </cell>
          <cell r="G5772" t="str">
            <v>40mL</v>
          </cell>
          <cell r="H5772" t="str">
            <v>支</v>
          </cell>
          <cell r="I5772" t="str">
            <v>法国理肤泉</v>
          </cell>
        </row>
        <row r="5773">
          <cell r="D5773">
            <v>126577</v>
          </cell>
          <cell r="E5773" t="str">
            <v>百雀羚草本水嫩精纯明星美肌水</v>
          </cell>
          <cell r="F5773" t="str">
            <v/>
          </cell>
          <cell r="G5773" t="str">
            <v>100ml</v>
          </cell>
          <cell r="H5773" t="str">
            <v>瓶</v>
          </cell>
          <cell r="I5773" t="str">
            <v>上海百雀羚日用化学有限公司</v>
          </cell>
        </row>
        <row r="5774">
          <cell r="D5774">
            <v>37579</v>
          </cell>
          <cell r="E5774" t="str">
            <v>医用固定带(腰围)</v>
          </cell>
          <cell r="F5774" t="str">
            <v/>
          </cell>
          <cell r="G5774" t="str">
            <v>YWD02(大号)</v>
          </cell>
          <cell r="H5774" t="str">
            <v>副</v>
          </cell>
          <cell r="I5774" t="str">
            <v>冀州市佳禾医疗器械有限公司</v>
          </cell>
        </row>
        <row r="5775">
          <cell r="D5775">
            <v>187590</v>
          </cell>
          <cell r="E5775" t="str">
            <v>夫西地酸钠软膏</v>
          </cell>
          <cell r="F5775" t="str">
            <v/>
          </cell>
          <cell r="G5775" t="str">
            <v>5g：2%</v>
          </cell>
          <cell r="H5775" t="str">
            <v>支</v>
          </cell>
          <cell r="I5775" t="str">
            <v>四川海思科制药有限公司</v>
          </cell>
        </row>
        <row r="5776">
          <cell r="D5776">
            <v>12116</v>
          </cell>
          <cell r="E5776" t="str">
            <v>郁金银屑片</v>
          </cell>
          <cell r="F5776" t="str">
            <v/>
          </cell>
          <cell r="G5776" t="str">
            <v>0.24gx100片</v>
          </cell>
          <cell r="H5776" t="str">
            <v>瓶</v>
          </cell>
          <cell r="I5776" t="str">
            <v>陕西香菊制药有限责任公司</v>
          </cell>
        </row>
        <row r="5777">
          <cell r="D5777">
            <v>117389</v>
          </cell>
          <cell r="E5777" t="str">
            <v>如意珍宝丸</v>
          </cell>
          <cell r="F5777" t="str">
            <v/>
          </cell>
          <cell r="G5777" t="str">
            <v>0.5gx20丸</v>
          </cell>
          <cell r="H5777" t="str">
            <v>盒</v>
          </cell>
          <cell r="I5777" t="str">
            <v>金诃藏药股份有限公司</v>
          </cell>
        </row>
        <row r="5778">
          <cell r="D5778">
            <v>120837</v>
          </cell>
          <cell r="E5778" t="str">
            <v>前列舒乐胶囊</v>
          </cell>
          <cell r="F5778" t="str">
            <v/>
          </cell>
          <cell r="G5778" t="str">
            <v>0.4gx12粒x3板</v>
          </cell>
          <cell r="H5778" t="str">
            <v>盒</v>
          </cell>
          <cell r="I5778" t="str">
            <v>江西银涛药业有限公司</v>
          </cell>
        </row>
        <row r="5779">
          <cell r="D5779">
            <v>157295</v>
          </cell>
          <cell r="E5779" t="str">
            <v>盐酸吡格列酮片</v>
          </cell>
          <cell r="F5779" t="str">
            <v/>
          </cell>
          <cell r="G5779" t="str">
            <v>15mgx7片</v>
          </cell>
          <cell r="H5779" t="str">
            <v>盒</v>
          </cell>
          <cell r="I5779" t="str">
            <v>江苏德源药业有限公司</v>
          </cell>
        </row>
        <row r="5780">
          <cell r="D5780">
            <v>132579</v>
          </cell>
          <cell r="E5780" t="str">
            <v>富马酸比索洛尔片</v>
          </cell>
          <cell r="F5780" t="str">
            <v/>
          </cell>
          <cell r="G5780" t="str">
            <v>2.5mgx18片</v>
          </cell>
          <cell r="H5780" t="str">
            <v>盒</v>
          </cell>
          <cell r="I5780" t="str">
            <v>成都苑东生物制药股份有限公司（原成都苑东药业有限公司）</v>
          </cell>
        </row>
        <row r="5781">
          <cell r="D5781">
            <v>182573</v>
          </cell>
          <cell r="E5781" t="str">
            <v>头孢地尼分散片</v>
          </cell>
          <cell r="F5781" t="str">
            <v/>
          </cell>
          <cell r="G5781" t="str">
            <v>0.1gx7片</v>
          </cell>
          <cell r="H5781" t="str">
            <v>盒</v>
          </cell>
          <cell r="I5781" t="str">
            <v>海南日中天制药有限公司</v>
          </cell>
        </row>
        <row r="5782">
          <cell r="D5782">
            <v>59357</v>
          </cell>
          <cell r="E5782" t="str">
            <v>连翘败毒丸</v>
          </cell>
          <cell r="F5782" t="str">
            <v/>
          </cell>
          <cell r="G5782" t="str">
            <v>6gx10袋(水丸)</v>
          </cell>
          <cell r="H5782" t="str">
            <v>盒</v>
          </cell>
          <cell r="I5782" t="str">
            <v>北京同仁堂科技发展股份有限公司制药厂</v>
          </cell>
        </row>
        <row r="5783">
          <cell r="D5783">
            <v>166376</v>
          </cell>
          <cell r="E5783" t="str">
            <v>医用压敏胶带</v>
          </cell>
          <cell r="F5783" t="str">
            <v/>
          </cell>
          <cell r="G5783" t="str">
            <v>2.5cmx450cm</v>
          </cell>
          <cell r="H5783" t="str">
            <v>盒</v>
          </cell>
          <cell r="I5783" t="str">
            <v>东阿阿胶阿华医疗器械有限公司</v>
          </cell>
        </row>
        <row r="5784">
          <cell r="D5784">
            <v>201344</v>
          </cell>
          <cell r="E5784" t="str">
            <v>滑膜炎颗粒</v>
          </cell>
          <cell r="F5784" t="str">
            <v/>
          </cell>
          <cell r="G5784" t="str">
            <v>6gx6袋（无蔗糖）</v>
          </cell>
          <cell r="H5784" t="str">
            <v>盒</v>
          </cell>
          <cell r="I5784" t="str">
            <v>神威药业（张家口）有限公司</v>
          </cell>
        </row>
        <row r="5785">
          <cell r="D5785">
            <v>57650</v>
          </cell>
          <cell r="E5785" t="str">
            <v>虎力散胶囊</v>
          </cell>
          <cell r="F5785" t="str">
            <v/>
          </cell>
          <cell r="G5785" t="str">
            <v>0.3gx8粒</v>
          </cell>
          <cell r="H5785" t="str">
            <v>盒</v>
          </cell>
          <cell r="I5785" t="str">
            <v>云南云河药业股份有限公司(云南个旧制药厂)</v>
          </cell>
        </row>
        <row r="5786">
          <cell r="D5786">
            <v>86447</v>
          </cell>
          <cell r="E5786" t="str">
            <v>盐酸左氧氟沙星滴耳液</v>
          </cell>
          <cell r="F5786" t="str">
            <v>左拂</v>
          </cell>
          <cell r="G5786" t="str">
            <v>0.5%：5ml</v>
          </cell>
          <cell r="H5786" t="str">
            <v>瓶</v>
          </cell>
          <cell r="I5786" t="str">
            <v>深圳万和制药有限公司</v>
          </cell>
        </row>
        <row r="5787">
          <cell r="D5787">
            <v>74391</v>
          </cell>
          <cell r="E5787" t="str">
            <v>片仔癀仙泉凝水保湿精华液</v>
          </cell>
          <cell r="F5787" t="str">
            <v/>
          </cell>
          <cell r="G5787" t="str">
            <v>40ml</v>
          </cell>
          <cell r="H5787" t="str">
            <v>瓶</v>
          </cell>
          <cell r="I5787" t="str">
            <v>科丝美诗(中国)化妆品有限公司</v>
          </cell>
        </row>
        <row r="5788">
          <cell r="D5788">
            <v>74791</v>
          </cell>
          <cell r="E5788" t="str">
            <v>片仔癀仙泉凝水眼凝露</v>
          </cell>
          <cell r="F5788" t="str">
            <v/>
          </cell>
          <cell r="G5788" t="str">
            <v>30g</v>
          </cell>
          <cell r="H5788" t="str">
            <v>瓶</v>
          </cell>
          <cell r="I5788" t="str">
            <v/>
          </cell>
        </row>
        <row r="5789">
          <cell r="D5789">
            <v>199150</v>
          </cell>
          <cell r="E5789" t="str">
            <v>人参固本口服液</v>
          </cell>
          <cell r="F5789" t="str">
            <v/>
          </cell>
          <cell r="G5789" t="str">
            <v>10mlx10支</v>
          </cell>
          <cell r="H5789" t="str">
            <v>盒</v>
          </cell>
          <cell r="I5789" t="str">
            <v>鲁南厚普制药有限公司</v>
          </cell>
        </row>
        <row r="5790">
          <cell r="D5790">
            <v>166936</v>
          </cell>
          <cell r="E5790" t="str">
            <v>舒洛地特软胶囊</v>
          </cell>
          <cell r="F5790" t="str">
            <v/>
          </cell>
          <cell r="G5790" t="str">
            <v>250LSUx50粒</v>
          </cell>
          <cell r="H5790" t="str">
            <v>盒</v>
          </cell>
          <cell r="I5790" t="str">
            <v> ALFA WASSERMANN S.p.A. </v>
          </cell>
        </row>
        <row r="5791">
          <cell r="D5791">
            <v>90336</v>
          </cell>
          <cell r="E5791" t="str">
            <v>阿拉坦五味丸</v>
          </cell>
          <cell r="F5791" t="str">
            <v/>
          </cell>
          <cell r="G5791" t="str">
            <v>3gx6袋</v>
          </cell>
          <cell r="H5791" t="str">
            <v>盒</v>
          </cell>
          <cell r="I5791" t="str">
            <v>内蒙古大唐药业有限公司</v>
          </cell>
        </row>
        <row r="5792">
          <cell r="D5792">
            <v>157873</v>
          </cell>
          <cell r="E5792" t="str">
            <v>雅漾恒润保湿水</v>
          </cell>
          <cell r="F5792" t="str">
            <v/>
          </cell>
          <cell r="G5792" t="str">
            <v>300ml</v>
          </cell>
          <cell r="H5792" t="str">
            <v>瓶</v>
          </cell>
          <cell r="I5792" t="str">
            <v>法国皮尔法伯雅漾护肤化妆品研制公司</v>
          </cell>
        </row>
        <row r="5793">
          <cell r="D5793">
            <v>158341</v>
          </cell>
          <cell r="E5793" t="str">
            <v>京润珍珠珍珠美白塑颜乳</v>
          </cell>
          <cell r="F5793" t="str">
            <v/>
          </cell>
          <cell r="G5793" t="str">
            <v>100g</v>
          </cell>
          <cell r="H5793" t="str">
            <v>盒</v>
          </cell>
          <cell r="I5793" t="str">
            <v>海南京润珍珠生物技术股份有限公司</v>
          </cell>
        </row>
        <row r="5794">
          <cell r="D5794">
            <v>16563</v>
          </cell>
          <cell r="E5794" t="str">
            <v>肌苷口服溶液</v>
          </cell>
          <cell r="F5794" t="str">
            <v/>
          </cell>
          <cell r="G5794" t="str">
            <v>10mlx10支</v>
          </cell>
          <cell r="H5794" t="str">
            <v>盒</v>
          </cell>
          <cell r="I5794" t="str">
            <v>江苏聚荣制药集团有限公司</v>
          </cell>
        </row>
        <row r="5795">
          <cell r="D5795">
            <v>195859</v>
          </cell>
          <cell r="E5795" t="str">
            <v>臂式电子血压计</v>
          </cell>
          <cell r="F5795" t="str">
            <v/>
          </cell>
          <cell r="G5795" t="str">
            <v>AES-U251</v>
          </cell>
          <cell r="H5795" t="str">
            <v>台</v>
          </cell>
          <cell r="I5795" t="str">
            <v>深圳市爱立康医疗股份有限公司</v>
          </cell>
        </row>
        <row r="5796">
          <cell r="D5796">
            <v>31084</v>
          </cell>
          <cell r="E5796" t="str">
            <v>病人移动辅助设备（手杖）</v>
          </cell>
          <cell r="F5796" t="str">
            <v/>
          </cell>
          <cell r="G5796" t="str">
            <v>YU810</v>
          </cell>
          <cell r="H5796" t="str">
            <v>支</v>
          </cell>
          <cell r="I5796" t="str">
            <v>江苏鱼跃医疗设备股份有限公司</v>
          </cell>
        </row>
        <row r="5797">
          <cell r="D5797">
            <v>52535</v>
          </cell>
          <cell r="E5797" t="str">
            <v>家庭保健药箱</v>
          </cell>
          <cell r="F5797" t="str">
            <v/>
          </cell>
          <cell r="G5797" t="str">
            <v>B型</v>
          </cell>
          <cell r="H5797" t="str">
            <v>个</v>
          </cell>
          <cell r="I5797" t="str">
            <v>江苏鱼跃医疗设备股份有限公司</v>
          </cell>
        </row>
        <row r="5798">
          <cell r="D5798">
            <v>12036</v>
          </cell>
          <cell r="E5798" t="str">
            <v>五子衍宗丸</v>
          </cell>
          <cell r="F5798" t="str">
            <v/>
          </cell>
          <cell r="G5798" t="str">
            <v>60g</v>
          </cell>
          <cell r="H5798" t="str">
            <v>盒</v>
          </cell>
          <cell r="I5798" t="str">
            <v>太极集团四川绵阳制药有限公司</v>
          </cell>
        </row>
        <row r="5799">
          <cell r="D5799">
            <v>150095</v>
          </cell>
          <cell r="E5799" t="str">
            <v>薇诺娜熊果苷美白保湿精华液</v>
          </cell>
          <cell r="F5799" t="str">
            <v/>
          </cell>
          <cell r="G5799" t="str">
            <v>30ml</v>
          </cell>
          <cell r="H5799" t="str">
            <v>瓶</v>
          </cell>
          <cell r="I5799" t="str">
            <v>云南贝泰妮生物科技集团股份有限公司  </v>
          </cell>
        </row>
        <row r="5800">
          <cell r="D5800">
            <v>142150</v>
          </cell>
          <cell r="E5800" t="str">
            <v>都梁滴丸</v>
          </cell>
          <cell r="F5800" t="str">
            <v/>
          </cell>
          <cell r="G5800" t="str">
            <v>31mgx72丸</v>
          </cell>
          <cell r="H5800" t="str">
            <v>盒</v>
          </cell>
          <cell r="I5800" t="str">
            <v>北京九龙制药有限公司(原：北京九龙制药厂)</v>
          </cell>
        </row>
        <row r="5801">
          <cell r="D5801">
            <v>194289</v>
          </cell>
          <cell r="E5801" t="str">
            <v>Dr.Fu蓓肤安婴儿多效修护精华乳</v>
          </cell>
          <cell r="F5801" t="str">
            <v/>
          </cell>
          <cell r="G5801" t="str">
            <v>30ml</v>
          </cell>
          <cell r="H5801" t="str">
            <v>盒</v>
          </cell>
          <cell r="I5801" t="str">
            <v>宁波朗泽生物科技有限公司</v>
          </cell>
        </row>
        <row r="5802">
          <cell r="D5802">
            <v>43005</v>
          </cell>
          <cell r="E5802" t="str">
            <v>肾衰宁胶囊</v>
          </cell>
          <cell r="F5802" t="str">
            <v/>
          </cell>
          <cell r="G5802" t="str">
            <v>0.35gx12粒x2板</v>
          </cell>
          <cell r="H5802" t="str">
            <v>盒</v>
          </cell>
          <cell r="I5802" t="str">
            <v>云南理想药业有限公司</v>
          </cell>
        </row>
        <row r="5803">
          <cell r="D5803">
            <v>46275</v>
          </cell>
          <cell r="E5803" t="str">
            <v>第6感天然胶乳橡胶避孕套</v>
          </cell>
          <cell r="F5803" t="str">
            <v/>
          </cell>
          <cell r="G5803" t="str">
            <v>24只(超薄平滑)</v>
          </cell>
          <cell r="H5803" t="str">
            <v>盒</v>
          </cell>
          <cell r="I5803" t="str">
            <v>PLEASURE LATEX PRODUCTS SDN(马来西亚)</v>
          </cell>
        </row>
        <row r="5804">
          <cell r="D5804">
            <v>177433</v>
          </cell>
          <cell r="E5804" t="str">
            <v>全自动臂式电子血压计</v>
          </cell>
          <cell r="F5804" t="str">
            <v/>
          </cell>
          <cell r="G5804" t="str">
            <v>BPA2Basic(迈克大夫)</v>
          </cell>
          <cell r="H5804" t="str">
            <v>台</v>
          </cell>
          <cell r="I5804" t="str">
            <v>华略电子(深圳)有限公司</v>
          </cell>
        </row>
        <row r="5805">
          <cell r="D5805">
            <v>161574</v>
          </cell>
          <cell r="E5805" t="str">
            <v>医用冷敷眼罩</v>
          </cell>
          <cell r="F5805" t="str">
            <v/>
          </cell>
          <cell r="G5805" t="str">
            <v>19cmx6.5cmx6贴（睡眠型）</v>
          </cell>
          <cell r="H5805" t="str">
            <v>盒</v>
          </cell>
          <cell r="I5805" t="str">
            <v>四川省乐至贵均卫生材料有限公司</v>
          </cell>
        </row>
        <row r="5806">
          <cell r="D5806">
            <v>46358</v>
          </cell>
          <cell r="E5806" t="str">
            <v>乳癖散结胶囊</v>
          </cell>
          <cell r="F5806" t="str">
            <v/>
          </cell>
          <cell r="G5806" t="str">
            <v>60粒</v>
          </cell>
          <cell r="H5806" t="str">
            <v>瓶</v>
          </cell>
          <cell r="I5806" t="str">
            <v>陕西白鹿制药股份有限公司</v>
          </cell>
        </row>
        <row r="5807">
          <cell r="D5807">
            <v>31169</v>
          </cell>
          <cell r="E5807" t="str">
            <v>远红外磁疗贴</v>
          </cell>
          <cell r="F5807" t="str">
            <v/>
          </cell>
          <cell r="G5807" t="str">
            <v>7.5cmx11cmx1贴x2袋ZS-A颈椎病</v>
          </cell>
          <cell r="H5807" t="str">
            <v>盒</v>
          </cell>
          <cell r="I5807" t="str">
            <v>山东朱氏堂医疗器械有限公司</v>
          </cell>
        </row>
        <row r="5808">
          <cell r="D5808">
            <v>74500</v>
          </cell>
          <cell r="E5808" t="str">
            <v>锡类散</v>
          </cell>
          <cell r="F5808" t="str">
            <v/>
          </cell>
          <cell r="G5808" t="str">
            <v>1g（复合膜包装）</v>
          </cell>
          <cell r="H5808" t="str">
            <v>瓶</v>
          </cell>
          <cell r="I5808" t="str">
            <v>太极集团浙江东方制药有限公司</v>
          </cell>
        </row>
        <row r="5809">
          <cell r="D5809">
            <v>202169</v>
          </cell>
          <cell r="E5809" t="str">
            <v>卢立康唑乳膏</v>
          </cell>
          <cell r="F5809" t="str">
            <v>路利特</v>
          </cell>
          <cell r="G5809" t="str">
            <v>1%(5g:50mg)</v>
          </cell>
          <cell r="H5809" t="str">
            <v>支</v>
          </cell>
          <cell r="I5809" t="str">
            <v>海南海灵化学制药有限公司</v>
          </cell>
        </row>
        <row r="5810">
          <cell r="D5810">
            <v>152768</v>
          </cell>
          <cell r="E5810" t="str">
            <v>润兴牌新益口含漱液</v>
          </cell>
          <cell r="F5810" t="str">
            <v/>
          </cell>
          <cell r="G5810" t="str">
            <v>200ml（口腔护理）</v>
          </cell>
          <cell r="H5810" t="str">
            <v>瓶</v>
          </cell>
          <cell r="I5810" t="str">
            <v>成都润兴消毒药业有限公司</v>
          </cell>
        </row>
        <row r="5811">
          <cell r="D5811">
            <v>14990</v>
          </cell>
          <cell r="E5811" t="str">
            <v>盐酸氮芥酊(白癜净)</v>
          </cell>
          <cell r="F5811" t="str">
            <v/>
          </cell>
          <cell r="G5811" t="str">
            <v>50ml(50ml:25mg)</v>
          </cell>
          <cell r="H5811" t="str">
            <v>瓶</v>
          </cell>
          <cell r="I5811" t="str">
            <v>天方药业有限公司(原河南天方药业股份有限公司)</v>
          </cell>
        </row>
        <row r="5812">
          <cell r="D5812">
            <v>67173</v>
          </cell>
          <cell r="E5812" t="str">
            <v>盐酸乙哌立松片(宜宇)</v>
          </cell>
          <cell r="F5812" t="str">
            <v/>
          </cell>
          <cell r="G5812" t="str">
            <v>50mgx20片
</v>
          </cell>
          <cell r="H5812" t="str">
            <v>盒</v>
          </cell>
          <cell r="I5812" t="str">
            <v/>
          </cell>
        </row>
        <row r="5813">
          <cell r="D5813">
            <v>39248</v>
          </cell>
          <cell r="E5813" t="str">
            <v>一粒止痛丸</v>
          </cell>
          <cell r="F5813" t="str">
            <v/>
          </cell>
          <cell r="G5813" t="str">
            <v>3粒x2瓶</v>
          </cell>
          <cell r="H5813" t="str">
            <v>盒</v>
          </cell>
          <cell r="I5813" t="str">
            <v>太极集团重庆桐君阁药厂有限公司</v>
          </cell>
        </row>
        <row r="5814">
          <cell r="D5814">
            <v>91847</v>
          </cell>
          <cell r="E5814" t="str">
            <v>他克莫司软膏</v>
          </cell>
          <cell r="F5814" t="str">
            <v/>
          </cell>
          <cell r="G5814" t="str">
            <v>10g:10mg</v>
          </cell>
          <cell r="H5814" t="str">
            <v>盒</v>
          </cell>
          <cell r="I5814" t="str">
            <v>安斯泰来制药(中国)有限公司</v>
          </cell>
        </row>
        <row r="5815">
          <cell r="D5815">
            <v>44942</v>
          </cell>
          <cell r="E5815" t="str">
            <v>吲达帕胺缓释片(纳催离)</v>
          </cell>
          <cell r="F5815" t="str">
            <v/>
          </cell>
          <cell r="G5815" t="str">
            <v>1.5mgx30片</v>
          </cell>
          <cell r="H5815" t="str">
            <v>盒</v>
          </cell>
          <cell r="I5815" t="str">
            <v>施维雅(天津)制药有限公司</v>
          </cell>
        </row>
        <row r="5816">
          <cell r="D5816">
            <v>203166</v>
          </cell>
          <cell r="E5816" t="str">
            <v>绞股蓝总苷胶囊</v>
          </cell>
          <cell r="F5816" t="str">
            <v/>
          </cell>
          <cell r="G5816" t="str">
            <v>60mgx12粒</v>
          </cell>
          <cell r="H5816" t="str">
            <v>盒</v>
          </cell>
          <cell r="I5816" t="str">
            <v>云南南药梁河制药有限责任公司</v>
          </cell>
        </row>
        <row r="5817">
          <cell r="D5817">
            <v>167438</v>
          </cell>
          <cell r="E5817" t="str">
            <v>雅漾舒润净颜卸妆水</v>
          </cell>
          <cell r="F5817" t="str">
            <v/>
          </cell>
          <cell r="G5817" t="str">
            <v>200ml</v>
          </cell>
          <cell r="H5817" t="str">
            <v>瓶</v>
          </cell>
          <cell r="I5817" t="str">
            <v>法国皮尔法伯雅漾护肤化妆品研制公司</v>
          </cell>
        </row>
        <row r="5818">
          <cell r="D5818">
            <v>190998</v>
          </cell>
          <cell r="E5818" t="str">
            <v>弹性绷带</v>
          </cell>
          <cell r="F5818" t="str">
            <v/>
          </cell>
          <cell r="G5818" t="str">
            <v>腕关节用 黑色 普通：15-17cm(M)</v>
          </cell>
          <cell r="H5818" t="str">
            <v>盒</v>
          </cell>
          <cell r="I5818" t="str">
            <v>日本兴和株式会社</v>
          </cell>
        </row>
        <row r="5819">
          <cell r="D5819">
            <v>15055</v>
          </cell>
          <cell r="E5819" t="str">
            <v>黄杨宁片</v>
          </cell>
          <cell r="F5819" t="str">
            <v/>
          </cell>
          <cell r="G5819" t="str">
            <v>0.5mgx100片</v>
          </cell>
          <cell r="H5819" t="str">
            <v>盒</v>
          </cell>
          <cell r="I5819" t="str">
            <v>开封明仁药业有限公司</v>
          </cell>
        </row>
        <row r="5820">
          <cell r="D5820">
            <v>96539</v>
          </cell>
          <cell r="E5820" t="str">
            <v>雷贝拉唑钠肠溶胶囊</v>
          </cell>
          <cell r="F5820" t="str">
            <v/>
          </cell>
          <cell r="G5820" t="str">
            <v>10mgx7粒</v>
          </cell>
          <cell r="H5820" t="str">
            <v>盒</v>
          </cell>
          <cell r="I5820" t="str">
            <v>济川药业集团有限公司（原济川药业集团股份有限公司）</v>
          </cell>
        </row>
        <row r="5821">
          <cell r="D5821">
            <v>150740</v>
          </cell>
          <cell r="E5821" t="str">
            <v>固肾生发丸</v>
          </cell>
          <cell r="F5821" t="str">
            <v/>
          </cell>
          <cell r="G5821" t="str">
            <v>2.5g*13袋</v>
          </cell>
          <cell r="H5821" t="str">
            <v>盒</v>
          </cell>
          <cell r="I5821" t="str">
            <v>吉林省俊宏药业有限公司</v>
          </cell>
        </row>
        <row r="5822">
          <cell r="D5822">
            <v>68440</v>
          </cell>
          <cell r="E5822" t="str">
            <v>蛇油维肤膏</v>
          </cell>
          <cell r="F5822" t="str">
            <v/>
          </cell>
          <cell r="G5822" t="str">
            <v>20g</v>
          </cell>
          <cell r="H5822" t="str">
            <v>支</v>
          </cell>
          <cell r="I5822" t="str">
            <v>重庆灵方生物技术有限公司</v>
          </cell>
        </row>
        <row r="5823">
          <cell r="D5823">
            <v>125618</v>
          </cell>
          <cell r="E5823" t="str">
            <v>孟鲁司特钠片</v>
          </cell>
          <cell r="F5823" t="str">
            <v/>
          </cell>
          <cell r="G5823" t="str">
            <v>10mgx6片</v>
          </cell>
          <cell r="H5823" t="str">
            <v>盒</v>
          </cell>
          <cell r="I5823" t="str">
            <v>鲁南贝特制药有限公司(原山东鲁南贝特制药有限公司)</v>
          </cell>
        </row>
        <row r="5824">
          <cell r="D5824">
            <v>166438</v>
          </cell>
          <cell r="E5824" t="str">
            <v>缬沙坦胶囊</v>
          </cell>
          <cell r="F5824" t="str">
            <v>怡方</v>
          </cell>
          <cell r="G5824" t="str">
            <v>80mgx21粒</v>
          </cell>
          <cell r="H5824" t="str">
            <v>盒</v>
          </cell>
          <cell r="I5824" t="str">
            <v>海南澳美华制药有限公司</v>
          </cell>
        </row>
        <row r="5825">
          <cell r="D5825">
            <v>169980</v>
          </cell>
          <cell r="E5825" t="str">
            <v>雅漾舒润柔肤水</v>
          </cell>
          <cell r="F5825" t="str">
            <v/>
          </cell>
          <cell r="G5825" t="str">
            <v>200ml</v>
          </cell>
          <cell r="H5825" t="str">
            <v>瓶</v>
          </cell>
          <cell r="I5825" t="str">
            <v>法国皮尔法伯雅漾护肤化妆品研制公司</v>
          </cell>
        </row>
        <row r="5826">
          <cell r="D5826">
            <v>42101</v>
          </cell>
          <cell r="E5826" t="str">
            <v>通宣理肺丸</v>
          </cell>
          <cell r="F5826" t="str">
            <v/>
          </cell>
          <cell r="G5826" t="str">
            <v>7gx12袋(每100丸重10g水蜜丸）</v>
          </cell>
          <cell r="H5826" t="str">
            <v>盒</v>
          </cell>
          <cell r="I5826" t="str">
            <v>太极集团四川绵阳制药有限公司</v>
          </cell>
        </row>
        <row r="5827">
          <cell r="D5827">
            <v>181289</v>
          </cell>
          <cell r="E5827" t="str">
            <v>薇诺娜舒妍幻彩气垫BB霜（自然色）</v>
          </cell>
          <cell r="F5827" t="str">
            <v/>
          </cell>
          <cell r="G5827" t="str">
            <v>15g</v>
          </cell>
          <cell r="H5827" t="str">
            <v>盒</v>
          </cell>
          <cell r="I5827" t="str">
            <v>云南贝泰妮生物科技集团股份有限公司  </v>
          </cell>
        </row>
        <row r="5828">
          <cell r="D5828">
            <v>56622</v>
          </cell>
          <cell r="E5828" t="str">
            <v>硒酵母片(西维尔)</v>
          </cell>
          <cell r="F5828" t="str">
            <v/>
          </cell>
          <cell r="G5828" t="str">
            <v>50ugx50片</v>
          </cell>
          <cell r="H5828" t="str">
            <v>瓶</v>
          </cell>
          <cell r="I5828" t="str">
            <v>牡丹江灵泰药业股份有限公司</v>
          </cell>
        </row>
        <row r="5829">
          <cell r="D5829">
            <v>191014</v>
          </cell>
          <cell r="E5829" t="str">
            <v>弹性绷带</v>
          </cell>
          <cell r="F5829" t="str">
            <v/>
          </cell>
          <cell r="G5829" t="str">
            <v>膝关节用（加强型）黑色 加大号：46-51cm(LL)</v>
          </cell>
          <cell r="H5829" t="str">
            <v>盒</v>
          </cell>
          <cell r="I5829" t="str">
            <v>日本兴和株式会社</v>
          </cell>
        </row>
        <row r="5830">
          <cell r="D5830">
            <v>191018</v>
          </cell>
          <cell r="E5830" t="str">
            <v>弹性绷带</v>
          </cell>
          <cell r="F5830" t="str">
            <v/>
          </cell>
          <cell r="G5830" t="str">
            <v>腰部用（加强型）黑色 大号：80-100cm(L)</v>
          </cell>
          <cell r="H5830" t="str">
            <v>盒</v>
          </cell>
          <cell r="I5830" t="str">
            <v>日本兴和株式会社</v>
          </cell>
        </row>
        <row r="5831">
          <cell r="D5831">
            <v>48030</v>
          </cell>
          <cell r="E5831" t="str">
            <v>头孢克洛胶囊</v>
          </cell>
          <cell r="F5831" t="str">
            <v/>
          </cell>
          <cell r="G5831" t="str">
            <v>0.25gx6粒</v>
          </cell>
          <cell r="H5831" t="str">
            <v>盒</v>
          </cell>
          <cell r="I5831" t="str">
            <v>苏州中化药品工业有限公司</v>
          </cell>
        </row>
        <row r="5832">
          <cell r="D5832">
            <v>136208</v>
          </cell>
          <cell r="E5832" t="str">
            <v>妇炎康分散片</v>
          </cell>
          <cell r="F5832" t="str">
            <v/>
          </cell>
          <cell r="G5832" t="str">
            <v>0.35gx18片x2板</v>
          </cell>
          <cell r="H5832" t="str">
            <v>盒</v>
          </cell>
          <cell r="I5832" t="str">
            <v>广东国源国药制药有限公司</v>
          </cell>
        </row>
        <row r="5833">
          <cell r="D5833">
            <v>199849</v>
          </cell>
          <cell r="E5833" t="str">
            <v>两性霉素B阴道泡腾片</v>
          </cell>
          <cell r="F5833" t="str">
            <v/>
          </cell>
          <cell r="G5833" t="str">
            <v>5mgx12片</v>
          </cell>
          <cell r="H5833" t="str">
            <v>盒</v>
          </cell>
          <cell r="I5833" t="str">
            <v>华北制药股份有限公司</v>
          </cell>
        </row>
        <row r="5834">
          <cell r="D5834">
            <v>47222</v>
          </cell>
          <cell r="E5834" t="str">
            <v>清热散结片</v>
          </cell>
          <cell r="F5834" t="str">
            <v/>
          </cell>
          <cell r="G5834" t="str">
            <v>50片</v>
          </cell>
          <cell r="H5834" t="str">
            <v>瓶</v>
          </cell>
          <cell r="I5834" t="str">
            <v>广州巨虹药业有限公司</v>
          </cell>
        </row>
        <row r="5835">
          <cell r="D5835">
            <v>747</v>
          </cell>
          <cell r="E5835" t="str">
            <v>口服维D2葡萄糖(丁维葡萄糖)</v>
          </cell>
          <cell r="F5835" t="str">
            <v/>
          </cell>
          <cell r="G5835" t="str">
            <v>500g</v>
          </cell>
          <cell r="H5835" t="str">
            <v>袋</v>
          </cell>
          <cell r="I5835" t="str">
            <v>重庆和平制药有限公司</v>
          </cell>
        </row>
        <row r="5836">
          <cell r="D5836">
            <v>182890</v>
          </cell>
          <cell r="E5836" t="str">
            <v>医用凝胶洗液</v>
          </cell>
          <cell r="F5836" t="str">
            <v/>
          </cell>
          <cell r="G5836" t="str">
            <v>1000ml
</v>
          </cell>
          <cell r="H5836" t="str">
            <v>瓶</v>
          </cell>
          <cell r="I5836" t="str">
            <v>延安万历药业有限公司</v>
          </cell>
        </row>
        <row r="5837">
          <cell r="D5837">
            <v>163832</v>
          </cell>
          <cell r="E5837" t="str">
            <v>马来酸左旋氨氯地平分散片</v>
          </cell>
          <cell r="F5837" t="str">
            <v/>
          </cell>
          <cell r="G5837" t="str">
            <v>2.5mgx14片</v>
          </cell>
          <cell r="H5837" t="str">
            <v>盒</v>
          </cell>
          <cell r="I5837" t="str">
            <v>石药集团欧意药业有限公司(原:石家庄欧意药业公司)</v>
          </cell>
        </row>
        <row r="5838">
          <cell r="D5838">
            <v>130873</v>
          </cell>
          <cell r="E5838" t="str">
            <v>伤湿止痛膏</v>
          </cell>
          <cell r="F5838" t="str">
            <v/>
          </cell>
          <cell r="G5838" t="str">
            <v>8cmx13cmx8贴(打孔透气型)</v>
          </cell>
          <cell r="H5838" t="str">
            <v>盒</v>
          </cell>
          <cell r="I5838" t="str">
            <v>桂林天和药业股份有限公司</v>
          </cell>
        </row>
        <row r="5839">
          <cell r="D5839">
            <v>140541</v>
          </cell>
          <cell r="E5839" t="str">
            <v>气血康口服液</v>
          </cell>
          <cell r="F5839" t="str">
            <v/>
          </cell>
          <cell r="G5839" t="str">
            <v>30mlx7支</v>
          </cell>
          <cell r="H5839" t="str">
            <v>盒</v>
          </cell>
          <cell r="I5839" t="str">
            <v>云南白药集团文山七花有限责任公司</v>
          </cell>
        </row>
        <row r="5840">
          <cell r="D5840">
            <v>198032</v>
          </cell>
          <cell r="E5840" t="str">
            <v>赖诺普利氢氯噻嗪片</v>
          </cell>
          <cell r="F5840" t="str">
            <v/>
          </cell>
          <cell r="G5840" t="str">
            <v>14片</v>
          </cell>
          <cell r="H5840" t="str">
            <v>盒</v>
          </cell>
          <cell r="I5840" t="str">
            <v>江苏天士力帝益药业有限公司</v>
          </cell>
        </row>
        <row r="5841">
          <cell r="D5841">
            <v>9196</v>
          </cell>
          <cell r="E5841" t="str">
            <v>散寒活络丸</v>
          </cell>
          <cell r="F5841" t="str">
            <v/>
          </cell>
          <cell r="G5841" t="str">
            <v>3gx10丸</v>
          </cell>
          <cell r="H5841" t="str">
            <v>盒</v>
          </cell>
          <cell r="I5841" t="str">
            <v>北京同仁堂股份有限公司同仁堂制药厂</v>
          </cell>
        </row>
        <row r="5842">
          <cell r="D5842">
            <v>9557</v>
          </cell>
          <cell r="E5842" t="str">
            <v>真空拔罐器</v>
          </cell>
          <cell r="F5842" t="str">
            <v/>
          </cell>
          <cell r="G5842" t="str">
            <v>简装C1x8</v>
          </cell>
          <cell r="H5842" t="str">
            <v>套</v>
          </cell>
          <cell r="I5842" t="str">
            <v>北京康达五洲医疗器械中心</v>
          </cell>
        </row>
        <row r="5843">
          <cell r="D5843">
            <v>155361</v>
          </cell>
          <cell r="E5843" t="str">
            <v>医用降温带</v>
          </cell>
          <cell r="F5843" t="str">
            <v/>
          </cell>
          <cell r="G5843" t="str">
            <v>JWD-E(儿童型)</v>
          </cell>
          <cell r="H5843" t="str">
            <v>盒</v>
          </cell>
          <cell r="I5843" t="str">
            <v>青岛楚天生物科技有限公司</v>
          </cell>
        </row>
        <row r="5844">
          <cell r="D5844">
            <v>203053</v>
          </cell>
          <cell r="E5844" t="str">
            <v>仙芝楼牌破壁灵芝孢子粉</v>
          </cell>
          <cell r="F5844" t="str">
            <v/>
          </cell>
          <cell r="G5844" t="str">
            <v>1000mgx20袋x3盒</v>
          </cell>
          <cell r="H5844" t="str">
            <v>盒</v>
          </cell>
          <cell r="I5844" t="str">
            <v>福建仙芝楼生物科技有限公司</v>
          </cell>
        </row>
        <row r="5845">
          <cell r="D5845">
            <v>108641</v>
          </cell>
          <cell r="E5845" t="str">
            <v>醋酸氢化可的松片</v>
          </cell>
          <cell r="F5845" t="str">
            <v/>
          </cell>
          <cell r="G5845" t="str">
            <v>20mgx100片</v>
          </cell>
          <cell r="H5845" t="str">
            <v>瓶</v>
          </cell>
          <cell r="I5845" t="str">
            <v>上海上药信谊药厂有限公司(上海信谊药厂有限公司)</v>
          </cell>
        </row>
        <row r="5846">
          <cell r="D5846">
            <v>45029</v>
          </cell>
          <cell r="E5846" t="str">
            <v>接骨片</v>
          </cell>
          <cell r="F5846" t="str">
            <v/>
          </cell>
          <cell r="G5846" t="str">
            <v>12片</v>
          </cell>
          <cell r="H5846" t="str">
            <v>盒</v>
          </cell>
          <cell r="I5846" t="str">
            <v>吉林省正和药业集团股份有限公司</v>
          </cell>
        </row>
        <row r="5847">
          <cell r="D5847">
            <v>205797</v>
          </cell>
          <cell r="E5847" t="str">
            <v>老蔻丸</v>
          </cell>
          <cell r="F5847" t="str">
            <v/>
          </cell>
          <cell r="G5847" t="str">
            <v>9gx10丸</v>
          </cell>
          <cell r="H5847" t="str">
            <v>盒</v>
          </cell>
          <cell r="I5847" t="str">
            <v>赤峰丹龙药业有限公司(原:内蒙古伊泰丹龙)</v>
          </cell>
        </row>
        <row r="5848">
          <cell r="D5848">
            <v>114218</v>
          </cell>
          <cell r="E5848" t="str">
            <v>吸入用复方异丙托溴铵溶液</v>
          </cell>
          <cell r="F5848" t="str">
            <v>可必特</v>
          </cell>
          <cell r="G5848" t="str">
            <v>2.5mlx10支</v>
          </cell>
          <cell r="H5848" t="str">
            <v>盒</v>
          </cell>
          <cell r="I5848" t="str">
            <v>Laboratoire Unither	</v>
          </cell>
        </row>
        <row r="5849">
          <cell r="D5849">
            <v>203221</v>
          </cell>
          <cell r="E5849" t="str">
            <v>布林佐胺噻吗洛尔滴眼液</v>
          </cell>
          <cell r="F5849" t="str">
            <v/>
          </cell>
          <cell r="G5849" t="str">
            <v>5ml:50mg:25mg</v>
          </cell>
          <cell r="H5849" t="str">
            <v>盒</v>
          </cell>
          <cell r="I5849" t="str">
            <v>(比利时)S.a.ALCON-COUVREURn.v</v>
          </cell>
        </row>
        <row r="5850">
          <cell r="D5850">
            <v>155632</v>
          </cell>
          <cell r="E5850" t="str">
            <v>国林牌枸杞蜂蜜</v>
          </cell>
          <cell r="F5850" t="str">
            <v/>
          </cell>
          <cell r="G5850" t="str">
            <v>250g（枇杷蜂蜜）</v>
          </cell>
          <cell r="H5850" t="str">
            <v>瓶</v>
          </cell>
          <cell r="I5850" t="str">
            <v>江西蜂之屋蜂业有限公司</v>
          </cell>
        </row>
        <row r="5851">
          <cell r="D5851">
            <v>15206</v>
          </cell>
          <cell r="E5851" t="str">
            <v>冰王灰甲止凝胶</v>
          </cell>
          <cell r="F5851" t="str">
            <v/>
          </cell>
          <cell r="G5851" t="str">
            <v>20g</v>
          </cell>
          <cell r="H5851" t="str">
            <v>支</v>
          </cell>
          <cell r="I5851" t="str">
            <v>平舆冰王生物工程有限公司</v>
          </cell>
        </row>
        <row r="5852">
          <cell r="D5852">
            <v>194285</v>
          </cell>
          <cell r="E5852" t="str">
            <v>左旋维他命C精华液15%</v>
          </cell>
          <cell r="F5852" t="str">
            <v/>
          </cell>
          <cell r="G5852" t="str">
            <v>3ml</v>
          </cell>
          <cell r="H5852" t="str">
            <v>盒</v>
          </cell>
          <cell r="I5852" t="str">
            <v>烟台仙瑟商贸有限公司</v>
          </cell>
        </row>
        <row r="5853">
          <cell r="D5853">
            <v>146994</v>
          </cell>
          <cell r="E5853" t="str">
            <v>利威丝染发霜(紫色)</v>
          </cell>
          <cell r="F5853" t="str">
            <v/>
          </cell>
          <cell r="G5853" t="str">
            <v>100ml（50mlx2）</v>
          </cell>
          <cell r="H5853" t="str">
            <v>盒</v>
          </cell>
          <cell r="I5853" t="str">
            <v>中山市佳丽精细化工有限公司</v>
          </cell>
        </row>
        <row r="5854">
          <cell r="D5854">
            <v>115301</v>
          </cell>
          <cell r="E5854" t="str">
            <v>止嗽立效丸</v>
          </cell>
          <cell r="F5854" t="str">
            <v/>
          </cell>
          <cell r="G5854" t="str">
            <v>6gx6袋（水蜜丸）</v>
          </cell>
          <cell r="H5854" t="str">
            <v>盒</v>
          </cell>
          <cell r="I5854" t="str">
            <v>山西华康药业股份有限公司</v>
          </cell>
        </row>
        <row r="5855">
          <cell r="D5855">
            <v>3157</v>
          </cell>
          <cell r="E5855" t="str">
            <v>樟脑水合氯醛酊(牙痛水)</v>
          </cell>
          <cell r="F5855" t="str">
            <v/>
          </cell>
          <cell r="G5855" t="str">
            <v>5ml</v>
          </cell>
          <cell r="H5855" t="str">
            <v>支</v>
          </cell>
          <cell r="I5855" t="str">
            <v>国药集团三益药业（芜湖）有限公司（原芜湖三益信成）</v>
          </cell>
        </row>
        <row r="5856">
          <cell r="D5856">
            <v>45033</v>
          </cell>
          <cell r="E5856" t="str">
            <v>归脾合剂</v>
          </cell>
          <cell r="F5856" t="str">
            <v/>
          </cell>
          <cell r="G5856" t="str">
            <v>10mlx18支</v>
          </cell>
          <cell r="H5856" t="str">
            <v>盒</v>
          </cell>
          <cell r="I5856" t="str">
            <v>江西民济药业有限公司</v>
          </cell>
        </row>
        <row r="5857">
          <cell r="D5857">
            <v>45282</v>
          </cell>
          <cell r="E5857" t="str">
            <v>七叶神安片</v>
          </cell>
          <cell r="F5857" t="str">
            <v/>
          </cell>
          <cell r="G5857" t="str">
            <v>50mgx12片x2板(薄膜衣)</v>
          </cell>
          <cell r="H5857" t="str">
            <v>盒</v>
          </cell>
          <cell r="I5857" t="str">
            <v>云南维和药业股份有限公司</v>
          </cell>
        </row>
        <row r="5858">
          <cell r="D5858">
            <v>82071</v>
          </cell>
          <cell r="E5858" t="str">
            <v>盐酸左氧氟沙星胶囊</v>
          </cell>
          <cell r="F5858" t="str">
            <v>左芙</v>
          </cell>
          <cell r="G5858" t="str">
            <v>0.2gx12粒</v>
          </cell>
          <cell r="H5858" t="str">
            <v>盒</v>
          </cell>
          <cell r="I5858" t="str">
            <v>海口奇力制药股份有限公司</v>
          </cell>
        </row>
        <row r="5859">
          <cell r="D5859">
            <v>192816</v>
          </cell>
          <cell r="E5859" t="str">
            <v>脂脉康胶囊</v>
          </cell>
          <cell r="F5859" t="str">
            <v/>
          </cell>
          <cell r="G5859" t="str">
            <v>0.3gx10片x2板x3小盒</v>
          </cell>
          <cell r="H5859" t="str">
            <v>盒</v>
          </cell>
          <cell r="I5859" t="str">
            <v>辽源誉隆亚东药业有限责任公司</v>
          </cell>
        </row>
        <row r="5860">
          <cell r="D5860">
            <v>182552</v>
          </cell>
          <cell r="E5860" t="str">
            <v>四君子合剂</v>
          </cell>
          <cell r="F5860" t="str">
            <v/>
          </cell>
          <cell r="G5860" t="str">
            <v>100ml</v>
          </cell>
          <cell r="H5860" t="str">
            <v>盒</v>
          </cell>
          <cell r="I5860" t="str">
            <v>四川森科制药有限公司</v>
          </cell>
        </row>
        <row r="5861">
          <cell r="D5861">
            <v>203005</v>
          </cell>
          <cell r="E5861" t="str">
            <v>复方二氯醋酸二异丙胺片</v>
          </cell>
          <cell r="F5861" t="str">
            <v/>
          </cell>
          <cell r="G5861" t="str">
            <v>20mgx24片</v>
          </cell>
          <cell r="H5861" t="str">
            <v>盒</v>
          </cell>
          <cell r="I5861" t="str">
            <v>丹东医创药业有限责任公司</v>
          </cell>
        </row>
        <row r="5862">
          <cell r="D5862">
            <v>31166</v>
          </cell>
          <cell r="E5862" t="str">
            <v>远红外磁疗贴</v>
          </cell>
          <cell r="F5862" t="str">
            <v/>
          </cell>
          <cell r="G5862" t="str">
            <v>7.5cmx11cmx1贴x2袋ZS-B肩周炎</v>
          </cell>
          <cell r="H5862" t="str">
            <v>盒</v>
          </cell>
          <cell r="I5862" t="str">
            <v>山东朱氏堂医疗器械有限公司</v>
          </cell>
        </row>
        <row r="5863">
          <cell r="D5863">
            <v>134761</v>
          </cell>
          <cell r="E5863" t="str">
            <v>四磨汤口服液</v>
          </cell>
          <cell r="F5863" t="str">
            <v/>
          </cell>
          <cell r="G5863" t="str">
            <v>10mlx12支</v>
          </cell>
          <cell r="H5863" t="str">
            <v>盒</v>
          </cell>
          <cell r="I5863" t="str">
            <v>湖南汉森制药有限公司</v>
          </cell>
        </row>
        <row r="5864">
          <cell r="D5864">
            <v>205309</v>
          </cell>
          <cell r="E5864" t="str">
            <v>首荟通便胶囊</v>
          </cell>
          <cell r="F5864" t="str">
            <v/>
          </cell>
          <cell r="G5864" t="str">
            <v>0.35gx12粒</v>
          </cell>
          <cell r="H5864" t="str">
            <v>盒</v>
          </cell>
          <cell r="I5864" t="str">
            <v>鲁南厚普制药有限公司</v>
          </cell>
        </row>
        <row r="5865">
          <cell r="D5865">
            <v>2995</v>
          </cell>
          <cell r="E5865" t="str">
            <v>加味藿香正气丸</v>
          </cell>
          <cell r="F5865" t="str">
            <v/>
          </cell>
          <cell r="G5865" t="str">
            <v>6gx9袋</v>
          </cell>
          <cell r="H5865" t="str">
            <v>盒</v>
          </cell>
          <cell r="I5865" t="str">
            <v>太极集团四川绵阳制药有限公司</v>
          </cell>
        </row>
        <row r="5866">
          <cell r="D5866">
            <v>195787</v>
          </cell>
          <cell r="E5866" t="str">
            <v>富马酸替诺福韦二吡呋酯片</v>
          </cell>
          <cell r="F5866" t="str">
            <v/>
          </cell>
          <cell r="G5866" t="str">
            <v>0.3gx30片</v>
          </cell>
          <cell r="H5866" t="str">
            <v>瓶</v>
          </cell>
          <cell r="I5866" t="str">
            <v>齐鲁制药有限公司</v>
          </cell>
        </row>
        <row r="5867">
          <cell r="D5867">
            <v>159554</v>
          </cell>
          <cell r="E5867" t="str">
            <v>奥利司他胶囊</v>
          </cell>
          <cell r="F5867" t="str">
            <v/>
          </cell>
          <cell r="G5867" t="str">
            <v>0.12gx7粒</v>
          </cell>
          <cell r="H5867" t="str">
            <v>盒</v>
          </cell>
          <cell r="I5867" t="str">
            <v>重庆华森制药有限公司</v>
          </cell>
        </row>
        <row r="5868">
          <cell r="D5868">
            <v>177268</v>
          </cell>
          <cell r="E5868" t="str">
            <v>全自动臂式电子血压计</v>
          </cell>
          <cell r="F5868" t="str">
            <v/>
          </cell>
          <cell r="G5868" t="str">
            <v>BP3NL1-1E(迈克大夫)</v>
          </cell>
          <cell r="H5868" t="str">
            <v>台</v>
          </cell>
          <cell r="I5868" t="str">
            <v>华略电子(深圳)有限公司</v>
          </cell>
        </row>
        <row r="5869">
          <cell r="D5869">
            <v>204644</v>
          </cell>
          <cell r="E5869" t="str">
            <v>安乐片</v>
          </cell>
          <cell r="F5869" t="str">
            <v/>
          </cell>
          <cell r="G5869" t="str">
            <v>0.3gx60片</v>
          </cell>
          <cell r="H5869" t="str">
            <v>盒</v>
          </cell>
          <cell r="I5869" t="str">
            <v>湖北荆江源制药股份有限公司</v>
          </cell>
        </row>
        <row r="5870">
          <cell r="D5870">
            <v>138226</v>
          </cell>
          <cell r="E5870" t="str">
            <v>复方甘草酸苷片</v>
          </cell>
          <cell r="F5870" t="str">
            <v/>
          </cell>
          <cell r="G5870" t="str">
            <v>30片</v>
          </cell>
          <cell r="H5870" t="str">
            <v>盒</v>
          </cell>
          <cell r="I5870" t="str">
            <v>乐普药业股份有限公司（原河南帅克）</v>
          </cell>
        </row>
        <row r="5871">
          <cell r="D5871">
            <v>30903</v>
          </cell>
          <cell r="E5871" t="str">
            <v>果维康维生素C含片</v>
          </cell>
          <cell r="F5871" t="str">
            <v/>
          </cell>
          <cell r="G5871" t="str">
            <v>0.79gx60片(橙味)</v>
          </cell>
          <cell r="H5871" t="str">
            <v>瓶</v>
          </cell>
          <cell r="I5871" t="str">
            <v>石药集团中诺药业(石家庄)有限公司</v>
          </cell>
        </row>
        <row r="5872">
          <cell r="D5872">
            <v>178558</v>
          </cell>
          <cell r="E5872" t="str">
            <v>赖氨酸磷酸氢钙颗粒</v>
          </cell>
          <cell r="F5872" t="str">
            <v/>
          </cell>
          <cell r="G5872" t="str">
            <v>5gx36袋x2桶</v>
          </cell>
          <cell r="H5872" t="str">
            <v>盒</v>
          </cell>
          <cell r="I5872" t="str">
            <v>比智高药业有限公司（吉林百姓堂药业有限公司）</v>
          </cell>
        </row>
        <row r="5873">
          <cell r="D5873">
            <v>131282</v>
          </cell>
          <cell r="E5873" t="str">
            <v>生乳汁</v>
          </cell>
          <cell r="F5873" t="str">
            <v/>
          </cell>
          <cell r="G5873" t="str">
            <v>100mlx6瓶</v>
          </cell>
          <cell r="H5873" t="str">
            <v>盒</v>
          </cell>
          <cell r="I5873" t="str">
            <v>太极集团四川南充制药有限公司</v>
          </cell>
        </row>
        <row r="5874">
          <cell r="D5874">
            <v>31165</v>
          </cell>
          <cell r="E5874" t="str">
            <v>远红外磁疗贴</v>
          </cell>
          <cell r="F5874" t="str">
            <v/>
          </cell>
          <cell r="G5874" t="str">
            <v>7.5cmx11cmx1贴x2袋ZS-D腰椎间盘突出</v>
          </cell>
          <cell r="H5874" t="str">
            <v>盒</v>
          </cell>
          <cell r="I5874" t="str">
            <v>山东朱氏堂医疗器械有限公司</v>
          </cell>
        </row>
        <row r="5875">
          <cell r="D5875">
            <v>182161</v>
          </cell>
          <cell r="E5875" t="str">
            <v>百雀羚三生花玲珑玉润睛采眼部精华液</v>
          </cell>
          <cell r="F5875" t="str">
            <v/>
          </cell>
          <cell r="G5875" t="str">
            <v>15ml</v>
          </cell>
          <cell r="H5875" t="str">
            <v>盒</v>
          </cell>
          <cell r="I5875" t="str">
            <v>上海百雀羚日用化学有限公司</v>
          </cell>
        </row>
        <row r="5876">
          <cell r="D5876">
            <v>197928</v>
          </cell>
          <cell r="E5876" t="str">
            <v>防颗粒物呼吸器</v>
          </cell>
          <cell r="F5876" t="str">
            <v>KN95专业防护口罩</v>
          </cell>
          <cell r="G5876" t="str">
            <v>LY-9501  2只</v>
          </cell>
          <cell r="H5876" t="str">
            <v>袋</v>
          </cell>
          <cell r="I5876" t="str">
            <v>广州市创卫劳保用品有限公司</v>
          </cell>
        </row>
        <row r="5877">
          <cell r="D5877">
            <v>45185</v>
          </cell>
          <cell r="E5877" t="str">
            <v>愈酚伪麻口服溶液(艾舒)</v>
          </cell>
          <cell r="F5877" t="str">
            <v/>
          </cell>
          <cell r="G5877" t="str">
            <v>100ml</v>
          </cell>
          <cell r="H5877" t="str">
            <v>瓶</v>
          </cell>
          <cell r="I5877" t="str">
            <v>上海强生制药有限公司</v>
          </cell>
        </row>
        <row r="5878">
          <cell r="D5878">
            <v>162054</v>
          </cell>
          <cell r="E5878" t="str">
            <v>冰王避蚊乐喷剂</v>
          </cell>
          <cell r="F5878" t="str">
            <v/>
          </cell>
          <cell r="G5878" t="str">
            <v>50ml</v>
          </cell>
          <cell r="H5878" t="str">
            <v>支</v>
          </cell>
          <cell r="I5878" t="str">
            <v>平舆冰王生物工程有限公司</v>
          </cell>
        </row>
        <row r="5879">
          <cell r="D5879">
            <v>109974</v>
          </cell>
          <cell r="E5879" t="str">
            <v>便乃通茶</v>
          </cell>
          <cell r="F5879" t="str">
            <v/>
          </cell>
          <cell r="G5879" t="str">
            <v>2.8gx6袋</v>
          </cell>
          <cell r="H5879" t="str">
            <v>盒</v>
          </cell>
          <cell r="I5879" t="str">
            <v>武汉同济现代医药有限公司</v>
          </cell>
        </row>
        <row r="5880">
          <cell r="D5880">
            <v>181871</v>
          </cell>
          <cell r="E5880" t="str">
            <v>苯磺酸左旋氨氯地平片</v>
          </cell>
          <cell r="F5880" t="str">
            <v/>
          </cell>
          <cell r="G5880" t="str">
            <v>2.5mgx21片</v>
          </cell>
          <cell r="H5880" t="str">
            <v>盒</v>
          </cell>
          <cell r="I5880" t="str">
            <v>南昌弘益药业有限公司</v>
          </cell>
        </row>
        <row r="5881">
          <cell r="D5881">
            <v>205617</v>
          </cell>
          <cell r="E5881" t="str">
            <v>非常小心肝压片糖果 </v>
          </cell>
          <cell r="F5881" t="str">
            <v/>
          </cell>
          <cell r="G5881" t="str">
            <v>6g(0.5gx12粒)</v>
          </cell>
          <cell r="H5881" t="str">
            <v>盒</v>
          </cell>
          <cell r="I5881" t="str">
            <v>成都川大华西保健品有限公司</v>
          </cell>
        </row>
        <row r="5882">
          <cell r="D5882">
            <v>162269</v>
          </cell>
          <cell r="E5882" t="str">
            <v>一叶子海藻玻尿酸补水保湿面膜</v>
          </cell>
          <cell r="F5882" t="str">
            <v/>
          </cell>
          <cell r="G5882" t="str">
            <v>25mlx8片</v>
          </cell>
          <cell r="H5882" t="str">
            <v>盒</v>
          </cell>
          <cell r="I5882" t="str">
            <v>上海上美化妆品有限公司</v>
          </cell>
        </row>
        <row r="5883">
          <cell r="D5883">
            <v>201746</v>
          </cell>
          <cell r="E5883" t="str">
            <v>阿仑膦酸钠维D3片</v>
          </cell>
          <cell r="F5883" t="str">
            <v/>
          </cell>
          <cell r="G5883" t="str">
            <v>70mg/2800IUx1片</v>
          </cell>
          <cell r="H5883" t="str">
            <v>盒</v>
          </cell>
          <cell r="I5883" t="str">
            <v>石药集团欧意药业有限公司(原:石家庄欧意药业公司)</v>
          </cell>
        </row>
        <row r="5884">
          <cell r="D5884">
            <v>192847</v>
          </cell>
          <cell r="E5884" t="str">
            <v>赖氨酸磷酸氢钙颗粒</v>
          </cell>
          <cell r="F5884" t="str">
            <v/>
          </cell>
          <cell r="G5884" t="str">
            <v>5gx12袋x3盒</v>
          </cell>
          <cell r="H5884" t="str">
            <v>盒</v>
          </cell>
          <cell r="I5884" t="str">
            <v>比智高药业有限公司（吉林百姓堂药业有限公司）</v>
          </cell>
        </row>
        <row r="5885">
          <cell r="D5885">
            <v>39991</v>
          </cell>
          <cell r="E5885" t="str">
            <v>消毒粉(消洗灵)</v>
          </cell>
          <cell r="F5885" t="str">
            <v/>
          </cell>
          <cell r="G5885" t="str">
            <v>450g</v>
          </cell>
          <cell r="H5885" t="str">
            <v>袋</v>
          </cell>
          <cell r="I5885" t="str">
            <v>四川蓉康世圣药业有限责任公司</v>
          </cell>
        </row>
        <row r="5886">
          <cell r="D5886">
            <v>108092</v>
          </cell>
          <cell r="E5886" t="str">
            <v>化毒丹(丸)</v>
          </cell>
          <cell r="F5886" t="str">
            <v/>
          </cell>
          <cell r="G5886" t="str">
            <v>3gx10丸(大蜜丸)</v>
          </cell>
          <cell r="H5886" t="str">
            <v>盒</v>
          </cell>
          <cell r="I5886" t="str">
            <v>吉林省通化博祥药业股份有限公司</v>
          </cell>
        </row>
        <row r="5887">
          <cell r="D5887">
            <v>38542</v>
          </cell>
          <cell r="E5887" t="str">
            <v>维生素B6软膏</v>
          </cell>
          <cell r="F5887" t="str">
            <v/>
          </cell>
          <cell r="G5887" t="str">
            <v>10g:120mg(1.2%)</v>
          </cell>
          <cell r="H5887" t="str">
            <v>盒</v>
          </cell>
          <cell r="I5887" t="str">
            <v>广东顺德顺峰药业有限公司</v>
          </cell>
        </row>
        <row r="5888">
          <cell r="D5888">
            <v>109957</v>
          </cell>
          <cell r="E5888" t="str">
            <v>羊肝明目片</v>
          </cell>
          <cell r="F5888" t="str">
            <v/>
          </cell>
          <cell r="G5888" t="str">
            <v>0.35gx12片x2板(薄膜衣)</v>
          </cell>
          <cell r="H5888" t="str">
            <v>盒</v>
          </cell>
          <cell r="I5888" t="str">
            <v>通化兴华药业有限责任公司</v>
          </cell>
        </row>
        <row r="5889">
          <cell r="D5889">
            <v>26055</v>
          </cell>
          <cell r="E5889" t="str">
            <v>儿感退热宁口服液</v>
          </cell>
          <cell r="F5889" t="str">
            <v/>
          </cell>
          <cell r="G5889" t="str">
            <v>10mlx6支</v>
          </cell>
          <cell r="H5889" t="str">
            <v>盒</v>
          </cell>
          <cell r="I5889" t="str">
            <v>成都华神集团股份有限公司制药厂</v>
          </cell>
        </row>
        <row r="5890">
          <cell r="D5890">
            <v>59958</v>
          </cell>
          <cell r="E5890" t="str">
            <v>肠泰合剂</v>
          </cell>
          <cell r="F5890" t="str">
            <v/>
          </cell>
          <cell r="G5890" t="str">
            <v>100ml</v>
          </cell>
          <cell r="H5890" t="str">
            <v>瓶</v>
          </cell>
          <cell r="I5890" t="str">
            <v>吉林省力胜制药有限公司</v>
          </cell>
        </row>
        <row r="5891">
          <cell r="D5891">
            <v>186425</v>
          </cell>
          <cell r="E5891" t="str">
            <v>盐酸特比萘芬喷雾剂</v>
          </cell>
          <cell r="F5891" t="str">
            <v/>
          </cell>
          <cell r="G5891" t="str">
            <v>30ml:0.3gx1瓶</v>
          </cell>
          <cell r="H5891" t="str">
            <v>盒</v>
          </cell>
          <cell r="I5891" t="str">
            <v>齐鲁制药有限公司</v>
          </cell>
        </row>
        <row r="5892">
          <cell r="D5892">
            <v>831</v>
          </cell>
          <cell r="E5892" t="str">
            <v>沙丁胺醇吸入气雾剂(混悬型)（原沙丁胺醇气雾剂）</v>
          </cell>
          <cell r="F5892" t="str">
            <v/>
          </cell>
          <cell r="G5892" t="str">
            <v>200揿:0.10mg</v>
          </cell>
          <cell r="H5892" t="str">
            <v>瓶</v>
          </cell>
          <cell r="I5892" t="str">
            <v>重庆科瑞制药(集团)有限公司</v>
          </cell>
        </row>
        <row r="5893">
          <cell r="D5893">
            <v>71671</v>
          </cell>
          <cell r="E5893" t="str">
            <v>排毒养颜胶囊</v>
          </cell>
          <cell r="F5893" t="str">
            <v/>
          </cell>
          <cell r="G5893" t="str">
            <v>0.4gx24粒</v>
          </cell>
          <cell r="H5893" t="str">
            <v>盒</v>
          </cell>
          <cell r="I5893" t="str">
            <v>云南盘龙云海药业集团股份有限公司</v>
          </cell>
        </row>
        <row r="5894">
          <cell r="D5894">
            <v>97051</v>
          </cell>
          <cell r="E5894" t="str">
            <v>腰围固定带</v>
          </cell>
          <cell r="F5894" t="str">
            <v/>
          </cell>
          <cell r="G5894" t="str">
            <v>YTD01-S</v>
          </cell>
          <cell r="H5894" t="str">
            <v>盒</v>
          </cell>
          <cell r="I5894" t="str">
            <v>冀州市佳禾医疗器械有限公司</v>
          </cell>
        </row>
        <row r="5895">
          <cell r="D5895">
            <v>161795</v>
          </cell>
          <cell r="E5895" t="str">
            <v>国林牌枸杞蜂蜜</v>
          </cell>
          <cell r="F5895" t="str">
            <v/>
          </cell>
          <cell r="G5895" t="str">
            <v>250g</v>
          </cell>
          <cell r="H5895" t="str">
            <v>瓶</v>
          </cell>
          <cell r="I5895" t="str">
            <v>江西蜂之屋蜂业有限公司</v>
          </cell>
        </row>
        <row r="5896">
          <cell r="D5896">
            <v>182149</v>
          </cell>
          <cell r="E5896" t="str">
            <v>百雀羚三生花冰清莹白晶透亮肤水（亮肤型）</v>
          </cell>
          <cell r="F5896" t="str">
            <v/>
          </cell>
          <cell r="G5896" t="str">
            <v>100ml</v>
          </cell>
          <cell r="H5896" t="str">
            <v>盒</v>
          </cell>
          <cell r="I5896" t="str">
            <v>上海百雀羚日用化学有限公司</v>
          </cell>
        </row>
        <row r="5897">
          <cell r="D5897">
            <v>145706</v>
          </cell>
          <cell r="E5897" t="str">
            <v>重组牛碱性成纤维细胞生长因子眼用凝胶</v>
          </cell>
          <cell r="F5897" t="str">
            <v>贝复舒</v>
          </cell>
          <cell r="G5897" t="str">
            <v>21000IU(5g)/支</v>
          </cell>
          <cell r="H5897" t="str">
            <v>支</v>
          </cell>
          <cell r="I5897" t="str">
            <v>珠海亿胜生物制药有限公司</v>
          </cell>
        </row>
        <row r="5898">
          <cell r="D5898">
            <v>106504</v>
          </cell>
          <cell r="E5898" t="str">
            <v>硫唑嘌呤片</v>
          </cell>
          <cell r="F5898" t="str">
            <v>嘉林</v>
          </cell>
          <cell r="G5898" t="str">
            <v>100mgx36片</v>
          </cell>
          <cell r="H5898" t="str">
            <v>盒</v>
          </cell>
          <cell r="I5898" t="str">
            <v>北京嘉林药业股份有限公司</v>
          </cell>
        </row>
        <row r="5899">
          <cell r="D5899">
            <v>193509</v>
          </cell>
          <cell r="E5899" t="str">
            <v>盐酸贝尼地平片</v>
          </cell>
          <cell r="F5899" t="str">
            <v/>
          </cell>
          <cell r="G5899" t="str">
            <v>8mgx7片</v>
          </cell>
          <cell r="H5899" t="str">
            <v>盒</v>
          </cell>
          <cell r="I5899" t="str">
            <v>山东华素制药有限公司</v>
          </cell>
        </row>
        <row r="5900">
          <cell r="D5900">
            <v>184478</v>
          </cell>
          <cell r="E5900" t="str">
            <v>无忧然染发霜（植物滋润型）-自然黑色</v>
          </cell>
          <cell r="F5900" t="str">
            <v/>
          </cell>
          <cell r="G5900" t="str">
            <v>130ml(染发霜50ml+显色敷用乳60ml+洗发乳10ml+精华乳10ml)</v>
          </cell>
          <cell r="H5900" t="str">
            <v>盒</v>
          </cell>
          <cell r="I5900" t="str">
            <v>中山佳丽日用化妆品有限公司</v>
          </cell>
        </row>
        <row r="5901">
          <cell r="D5901">
            <v>25745</v>
          </cell>
          <cell r="E5901" t="str">
            <v>苦胆草片</v>
          </cell>
          <cell r="F5901" t="str">
            <v/>
          </cell>
          <cell r="G5901" t="str">
            <v>12片x2板</v>
          </cell>
          <cell r="H5901" t="str">
            <v>盒</v>
          </cell>
          <cell r="I5901" t="str">
            <v>云南省腾冲制药厂</v>
          </cell>
        </row>
        <row r="5902">
          <cell r="D5902">
            <v>54692</v>
          </cell>
          <cell r="E5902" t="str">
            <v>果维康维生素C含片</v>
          </cell>
          <cell r="F5902" t="str">
            <v/>
          </cell>
          <cell r="G5902" t="str">
            <v>0.79gx60粒(青苹味)</v>
          </cell>
          <cell r="H5902" t="str">
            <v>盒</v>
          </cell>
          <cell r="I5902" t="str">
            <v>石药集团中诺药业(石家庄)有限公司</v>
          </cell>
        </row>
        <row r="5903">
          <cell r="D5903">
            <v>201092</v>
          </cell>
          <cell r="E5903" t="str">
            <v>液体敷料</v>
          </cell>
          <cell r="F5903" t="str">
            <v>优英宝七草祛痱花露水</v>
          </cell>
          <cell r="G5903" t="str">
            <v>200ml</v>
          </cell>
          <cell r="H5903" t="str">
            <v>瓶</v>
          </cell>
          <cell r="I5903" t="str">
            <v>福建同安堂生物科技有限公司</v>
          </cell>
        </row>
        <row r="5904">
          <cell r="D5904">
            <v>179809</v>
          </cell>
          <cell r="E5904" t="str">
            <v>十二乌鸡白凤丸</v>
          </cell>
          <cell r="F5904" t="str">
            <v/>
          </cell>
          <cell r="G5904" t="str">
            <v>每100粒重3g</v>
          </cell>
          <cell r="H5904" t="str">
            <v>盒</v>
          </cell>
          <cell r="I5904" t="str">
            <v>江西药都樟树药业有限公司</v>
          </cell>
        </row>
        <row r="5905">
          <cell r="D5905">
            <v>29939</v>
          </cell>
          <cell r="E5905" t="str">
            <v>复方硫酸软骨素片</v>
          </cell>
          <cell r="F5905" t="str">
            <v/>
          </cell>
          <cell r="G5905" t="str">
            <v>100片</v>
          </cell>
          <cell r="H5905" t="str">
            <v>瓶</v>
          </cell>
          <cell r="I5905" t="str">
            <v>江苏克胜药业有限公司</v>
          </cell>
        </row>
        <row r="5906">
          <cell r="D5906">
            <v>115397</v>
          </cell>
          <cell r="E5906" t="str">
            <v>肺力咳胶囊</v>
          </cell>
          <cell r="F5906" t="str">
            <v/>
          </cell>
          <cell r="G5906" t="str">
            <v>0.3gx45粒</v>
          </cell>
          <cell r="H5906" t="str">
            <v>盒</v>
          </cell>
          <cell r="I5906" t="str">
            <v>贵州健兴药业有限公司</v>
          </cell>
        </row>
        <row r="5907">
          <cell r="D5907">
            <v>191307</v>
          </cell>
          <cell r="E5907" t="str">
            <v>抗菌喷剂</v>
          </cell>
          <cell r="F5907" t="str">
            <v/>
          </cell>
          <cell r="G5907" t="str">
            <v>20ml</v>
          </cell>
          <cell r="H5907" t="str">
            <v>支</v>
          </cell>
          <cell r="I5907" t="str">
            <v>南京神奇科技开发有限公司</v>
          </cell>
        </row>
        <row r="5908">
          <cell r="D5908">
            <v>58338</v>
          </cell>
          <cell r="E5908" t="str">
            <v>保心片</v>
          </cell>
          <cell r="F5908" t="str">
            <v/>
          </cell>
          <cell r="G5908" t="str">
            <v>0.52gx12片x3板</v>
          </cell>
          <cell r="H5908" t="str">
            <v>盒</v>
          </cell>
          <cell r="I5908" t="str">
            <v>太极集团重庆桐君阁药厂有限公司</v>
          </cell>
        </row>
        <row r="5909">
          <cell r="D5909">
            <v>58230</v>
          </cell>
          <cell r="E5909" t="str">
            <v>伊曲康唑胶囊(易启康)</v>
          </cell>
          <cell r="F5909" t="str">
            <v/>
          </cell>
          <cell r="G5909" t="str">
            <v>0.1g×14粒</v>
          </cell>
          <cell r="H5909" t="str">
            <v>盒</v>
          </cell>
          <cell r="I5909" t="str">
            <v>成都倍特药业有限公司(原四川方向药业有限责任公司)</v>
          </cell>
        </row>
        <row r="5910">
          <cell r="D5910">
            <v>195996</v>
          </cell>
          <cell r="E5910" t="str">
            <v>冷敷凝胶(余伯年宝宝湿敏)</v>
          </cell>
          <cell r="F5910" t="str">
            <v>余伯年</v>
          </cell>
          <cell r="G5910" t="str">
            <v>20g(宝宝湿敏型)</v>
          </cell>
          <cell r="H5910" t="str">
            <v>盒</v>
          </cell>
          <cell r="I5910" t="str">
            <v>湖南德禧医疗科技有限公司</v>
          </cell>
        </row>
        <row r="5911">
          <cell r="D5911">
            <v>182154</v>
          </cell>
          <cell r="E5911" t="str">
            <v>百雀羚三生花冰清莹白晶采乳液</v>
          </cell>
          <cell r="F5911" t="str">
            <v/>
          </cell>
          <cell r="G5911" t="str">
            <v>100ml</v>
          </cell>
          <cell r="H5911" t="str">
            <v>瓶</v>
          </cell>
          <cell r="I5911" t="str">
            <v>上海百雀羚日用化学有限公司</v>
          </cell>
        </row>
        <row r="5912">
          <cell r="D5912">
            <v>123156</v>
          </cell>
          <cell r="E5912" t="str">
            <v>人绒毛膜促性腺激素诊断试剂盒（胶体金法）</v>
          </cell>
          <cell r="F5912" t="str">
            <v>孕友 早早孕检测试纸</v>
          </cell>
          <cell r="G5912" t="str">
            <v>1条装（精条型）</v>
          </cell>
          <cell r="H5912" t="str">
            <v>盒</v>
          </cell>
          <cell r="I5912" t="str">
            <v>万华普曼生物工程有限公司</v>
          </cell>
        </row>
        <row r="5913">
          <cell r="D5913">
            <v>152198</v>
          </cell>
          <cell r="E5913" t="str">
            <v>抑菌止痒凝露（蚊宁）</v>
          </cell>
          <cell r="F5913" t="str">
            <v/>
          </cell>
          <cell r="G5913" t="str">
            <v>25g</v>
          </cell>
          <cell r="H5913" t="str">
            <v>盒</v>
          </cell>
          <cell r="I5913" t="str">
            <v>江苏普莱医药生物技术有限公司</v>
          </cell>
        </row>
        <row r="5914">
          <cell r="D5914">
            <v>55062</v>
          </cell>
          <cell r="E5914" t="str">
            <v>清肝利胆胶囊</v>
          </cell>
          <cell r="F5914" t="str">
            <v/>
          </cell>
          <cell r="G5914" t="str">
            <v>0.35g×24粒</v>
          </cell>
          <cell r="H5914" t="str">
            <v>盒</v>
          </cell>
          <cell r="I5914" t="str">
            <v>江西康恩贝中药有限公司</v>
          </cell>
        </row>
        <row r="5915">
          <cell r="D5915">
            <v>124104</v>
          </cell>
          <cell r="E5915" t="str">
            <v>盐酸二甲双胍缓释片</v>
          </cell>
          <cell r="F5915" t="str">
            <v>泰白</v>
          </cell>
          <cell r="G5915" t="str">
            <v>0.5gx30片</v>
          </cell>
          <cell r="H5915" t="str">
            <v>盒</v>
          </cell>
          <cell r="I5915" t="str">
            <v>正大天晴药业集团股份有限公司</v>
          </cell>
        </row>
        <row r="5916">
          <cell r="D5916">
            <v>195236</v>
          </cell>
          <cell r="E5916" t="str">
            <v>缬沙坦氢氯噻嗪片</v>
          </cell>
          <cell r="F5916" t="str">
            <v/>
          </cell>
          <cell r="G5916" t="str">
            <v>80.0mg:12.5mgx12片x1板</v>
          </cell>
          <cell r="H5916" t="str">
            <v>盒</v>
          </cell>
          <cell r="I5916" t="str">
            <v>鲁南贝特制药有限公司(原山东鲁南贝特制药有限公司)</v>
          </cell>
        </row>
        <row r="5917">
          <cell r="D5917">
            <v>74389</v>
          </cell>
          <cell r="E5917" t="str">
            <v>片仔癀仙泉凝水保湿洁面乳</v>
          </cell>
          <cell r="F5917" t="str">
            <v/>
          </cell>
          <cell r="G5917" t="str">
            <v>100ml</v>
          </cell>
          <cell r="H5917" t="str">
            <v>瓶</v>
          </cell>
          <cell r="I5917" t="str">
            <v>科丝美诗(中国)化妆品有限公司</v>
          </cell>
        </row>
        <row r="5918">
          <cell r="D5918">
            <v>84295</v>
          </cell>
          <cell r="E5918" t="str">
            <v>鱼油牛磺酸软胶囊(汤臣倍健)</v>
          </cell>
          <cell r="F5918" t="str">
            <v/>
          </cell>
          <cell r="G5918" t="str">
            <v>45g(500mgx90粒)</v>
          </cell>
          <cell r="H5918" t="str">
            <v>瓶</v>
          </cell>
          <cell r="I5918" t="str">
            <v>汤臣倍健股份有限公司</v>
          </cell>
        </row>
        <row r="5919">
          <cell r="D5919">
            <v>142795</v>
          </cell>
          <cell r="E5919" t="str">
            <v>雪山胃宝胶囊</v>
          </cell>
          <cell r="F5919" t="str">
            <v/>
          </cell>
          <cell r="G5919" t="str">
            <v>0.34gx36粒</v>
          </cell>
          <cell r="H5919" t="str">
            <v>盒</v>
          </cell>
          <cell r="I5919" t="str">
            <v>江西药都仁和制药有限公司</v>
          </cell>
        </row>
        <row r="5920">
          <cell r="D5920">
            <v>132674</v>
          </cell>
          <cell r="E5920" t="str">
            <v>多乐士天然胶乳橡胶避孕套</v>
          </cell>
          <cell r="F5920" t="str">
            <v/>
          </cell>
          <cell r="G5920" t="str">
            <v>12只（精品至爱）</v>
          </cell>
          <cell r="H5920" t="str">
            <v>盒</v>
          </cell>
          <cell r="I5920" t="str">
            <v>广州双一乳胶制品有限公司</v>
          </cell>
        </row>
        <row r="5921">
          <cell r="D5921">
            <v>195940</v>
          </cell>
          <cell r="E5921" t="str">
            <v>冷敷凝胶(余伯年雪莲止痒)</v>
          </cell>
          <cell r="F5921" t="str">
            <v>余伯年</v>
          </cell>
          <cell r="G5921" t="str">
            <v>20g(快康型)</v>
          </cell>
          <cell r="H5921" t="str">
            <v>支</v>
          </cell>
          <cell r="I5921" t="str">
            <v>湖南德禧医疗科技有限公司</v>
          </cell>
        </row>
        <row r="5922">
          <cell r="D5922">
            <v>152187</v>
          </cell>
          <cell r="E5922" t="str">
            <v>蚊宁抑菌止痒凝露</v>
          </cell>
          <cell r="F5922" t="str">
            <v/>
          </cell>
          <cell r="G5922" t="str">
            <v>6g</v>
          </cell>
          <cell r="H5922" t="str">
            <v>支</v>
          </cell>
          <cell r="I5922" t="str">
            <v>江苏普莱医药生物技术有限公司</v>
          </cell>
        </row>
        <row r="5923">
          <cell r="D5923">
            <v>23754</v>
          </cell>
          <cell r="E5923" t="str">
            <v>大败毒胶囊</v>
          </cell>
          <cell r="F5923" t="str">
            <v/>
          </cell>
          <cell r="G5923" t="str">
            <v>0.5gx20粒</v>
          </cell>
          <cell r="H5923" t="str">
            <v>盒</v>
          </cell>
          <cell r="I5923" t="str">
            <v>石家庄以岭药业股份有限公司</v>
          </cell>
        </row>
        <row r="5924">
          <cell r="D5924">
            <v>138183</v>
          </cell>
          <cell r="E5924" t="str">
            <v>非布司他片</v>
          </cell>
          <cell r="F5924" t="str">
            <v/>
          </cell>
          <cell r="G5924" t="str">
            <v>40mgx10片</v>
          </cell>
          <cell r="H5924" t="str">
            <v>盒</v>
          </cell>
          <cell r="I5924" t="str">
            <v>江苏恒瑞医药股份有限公司</v>
          </cell>
        </row>
        <row r="5925">
          <cell r="D5925">
            <v>144252</v>
          </cell>
          <cell r="E5925" t="str">
            <v>小儿感冒颗粒</v>
          </cell>
          <cell r="F5925" t="str">
            <v/>
          </cell>
          <cell r="G5925" t="str">
            <v>4gx16袋</v>
          </cell>
          <cell r="H5925" t="str">
            <v>盒</v>
          </cell>
          <cell r="I5925" t="str">
            <v>哈尔滨儿童制药厂有限公司(原:哈尔滨儿童制药厂)</v>
          </cell>
        </row>
        <row r="5926">
          <cell r="D5926">
            <v>382</v>
          </cell>
          <cell r="E5926" t="str">
            <v>苯丙氨酯片</v>
          </cell>
          <cell r="F5926" t="str">
            <v/>
          </cell>
          <cell r="G5926" t="str">
            <v>0.2gx100片</v>
          </cell>
          <cell r="H5926" t="str">
            <v>瓶</v>
          </cell>
          <cell r="I5926" t="str">
            <v>西南药业股份有限公司</v>
          </cell>
        </row>
        <row r="5927">
          <cell r="D5927">
            <v>54209</v>
          </cell>
          <cell r="E5927" t="str">
            <v>溴吡斯的明片</v>
          </cell>
          <cell r="F5927" t="str">
            <v/>
          </cell>
          <cell r="G5927" t="str">
            <v>60mgx60片</v>
          </cell>
          <cell r="H5927" t="str">
            <v>瓶</v>
          </cell>
          <cell r="I5927" t="str">
            <v>上海上药中西制药有限公司</v>
          </cell>
        </row>
        <row r="5928">
          <cell r="D5928">
            <v>200567</v>
          </cell>
          <cell r="E5928" t="str">
            <v>婴宝爽夫止痒祛痱爽身粉</v>
          </cell>
          <cell r="F5928" t="str">
            <v/>
          </cell>
          <cell r="G5928" t="str">
            <v>140g</v>
          </cell>
          <cell r="H5928" t="str">
            <v>瓶</v>
          </cell>
          <cell r="I5928" t="str">
            <v>佛山市德莎生物科技有限公司</v>
          </cell>
        </row>
        <row r="5929">
          <cell r="D5929">
            <v>40927</v>
          </cell>
          <cell r="E5929" t="str">
            <v>来曲唑片(芙瑞)</v>
          </cell>
          <cell r="F5929" t="str">
            <v/>
          </cell>
          <cell r="G5929" t="str">
            <v>2.5mgx10片</v>
          </cell>
          <cell r="H5929" t="str">
            <v>盒</v>
          </cell>
          <cell r="I5929" t="str">
            <v>江苏恒瑞医药股份有限公司</v>
          </cell>
        </row>
        <row r="5930">
          <cell r="D5930">
            <v>130515</v>
          </cell>
          <cell r="E5930" t="str">
            <v>格列美脲片(力贻苹)</v>
          </cell>
          <cell r="F5930" t="str">
            <v/>
          </cell>
          <cell r="G5930" t="str">
            <v>2mgx10片x3板</v>
          </cell>
          <cell r="H5930" t="str">
            <v>盒</v>
          </cell>
          <cell r="I5930" t="str">
            <v>重庆康刻尔制药有限公司</v>
          </cell>
        </row>
        <row r="5931">
          <cell r="D5931">
            <v>1927</v>
          </cell>
          <cell r="E5931" t="str">
            <v>人参蜂王浆</v>
          </cell>
          <cell r="F5931" t="str">
            <v/>
          </cell>
          <cell r="G5931" t="str">
            <v>10mlx10支</v>
          </cell>
          <cell r="H5931" t="str">
            <v>盒</v>
          </cell>
          <cell r="I5931" t="str">
            <v>北京市东风保健营养品有限责任公司</v>
          </cell>
        </row>
        <row r="5932">
          <cell r="D5932">
            <v>63173</v>
          </cell>
          <cell r="E5932" t="str">
            <v>消栓通络片</v>
          </cell>
          <cell r="F5932" t="str">
            <v/>
          </cell>
          <cell r="G5932" t="str">
            <v>1.8gx24片x2板(糖衣片)</v>
          </cell>
          <cell r="H5932" t="str">
            <v>盒</v>
          </cell>
          <cell r="I5932" t="str">
            <v/>
          </cell>
        </row>
        <row r="5933">
          <cell r="D5933">
            <v>91516</v>
          </cell>
          <cell r="E5933" t="str">
            <v>枸橼酸坦度螺酮片</v>
          </cell>
          <cell r="F5933" t="str">
            <v>希德</v>
          </cell>
          <cell r="G5933" t="str">
            <v>10mgx42片</v>
          </cell>
          <cell r="H5933" t="str">
            <v>盒</v>
          </cell>
          <cell r="I5933" t="str">
            <v>住友制药(苏州)有限公司</v>
          </cell>
        </row>
        <row r="5934">
          <cell r="D5934">
            <v>40975</v>
          </cell>
          <cell r="E5934" t="str">
            <v>五淋化石胶囊</v>
          </cell>
          <cell r="F5934" t="str">
            <v>安可通</v>
          </cell>
          <cell r="G5934" t="str">
            <v>0.3gx12粒x3板</v>
          </cell>
          <cell r="H5934" t="str">
            <v>盒</v>
          </cell>
          <cell r="I5934" t="str">
            <v>沈阳东新药业有限公司</v>
          </cell>
        </row>
        <row r="5935">
          <cell r="D5935">
            <v>41011</v>
          </cell>
          <cell r="E5935" t="str">
            <v>抗感颗粒</v>
          </cell>
          <cell r="F5935" t="str">
            <v/>
          </cell>
          <cell r="G5935" t="str">
            <v>10gx9袋</v>
          </cell>
          <cell r="H5935" t="str">
            <v>盒</v>
          </cell>
          <cell r="I5935" t="str">
            <v>贵州盛世龙方制药股份有限公司</v>
          </cell>
        </row>
        <row r="5936">
          <cell r="D5936">
            <v>107396</v>
          </cell>
          <cell r="E5936" t="str">
            <v>单硝酸异山梨酯缓释片</v>
          </cell>
          <cell r="F5936" t="str">
            <v/>
          </cell>
          <cell r="G5936" t="str">
            <v>40mgx20片</v>
          </cell>
          <cell r="H5936" t="str">
            <v>盒</v>
          </cell>
          <cell r="I5936" t="str">
            <v>山东鲁抗医药集团赛特有限责任公司</v>
          </cell>
        </row>
        <row r="5937">
          <cell r="D5937">
            <v>118412</v>
          </cell>
          <cell r="E5937" t="str">
            <v>安稳免调码血糖仪套装</v>
          </cell>
          <cell r="F5937" t="str">
            <v/>
          </cell>
          <cell r="G5937" t="str">
            <v>血糖仪1，采血笔1，试条50，针头50</v>
          </cell>
          <cell r="H5937" t="str">
            <v>套</v>
          </cell>
          <cell r="I5937" t="str">
            <v>长沙三诺生物传感技术有限公司</v>
          </cell>
        </row>
        <row r="5938">
          <cell r="D5938">
            <v>155240</v>
          </cell>
          <cell r="E5938" t="str">
            <v>电子血压计</v>
          </cell>
          <cell r="F5938" t="str">
            <v/>
          </cell>
          <cell r="G5938" t="str">
            <v>HEM-7136</v>
          </cell>
          <cell r="H5938" t="str">
            <v>盒</v>
          </cell>
          <cell r="I5938" t="str">
            <v>欧姆龙健康医疗(中国)有限公司</v>
          </cell>
        </row>
        <row r="5939">
          <cell r="D5939">
            <v>43175</v>
          </cell>
          <cell r="E5939" t="str">
            <v>双唑泰阴道泡腾片</v>
          </cell>
          <cell r="F5939" t="str">
            <v/>
          </cell>
          <cell r="G5939" t="str">
            <v>7片</v>
          </cell>
          <cell r="H5939" t="str">
            <v>盒</v>
          </cell>
          <cell r="I5939" t="str">
            <v>湖南迪诺制药有限公司</v>
          </cell>
        </row>
        <row r="5940">
          <cell r="D5940">
            <v>178738</v>
          </cell>
          <cell r="E5940" t="str">
            <v>珍珠明目滴眼液</v>
          </cell>
          <cell r="F5940" t="str">
            <v/>
          </cell>
          <cell r="G5940" t="str">
            <v>10ml</v>
          </cell>
          <cell r="H5940" t="str">
            <v>支</v>
          </cell>
          <cell r="I5940" t="str">
            <v>苏州工业园区天龙制药有限公司</v>
          </cell>
        </row>
        <row r="5941">
          <cell r="D5941">
            <v>104642</v>
          </cell>
          <cell r="E5941" t="str">
            <v>风湿马钱片</v>
          </cell>
          <cell r="F5941" t="str">
            <v/>
          </cell>
          <cell r="G5941" t="str">
            <v>0.17gx15片x2板(薄膜衣片)</v>
          </cell>
          <cell r="H5941" t="str">
            <v>盒</v>
          </cell>
          <cell r="I5941" t="str">
            <v>太极集团四川绵阳制药有限公司</v>
          </cell>
        </row>
        <row r="5942">
          <cell r="D5942">
            <v>39234</v>
          </cell>
          <cell r="E5942" t="str">
            <v>恩替卡韦片(博路定)</v>
          </cell>
          <cell r="F5942" t="str">
            <v/>
          </cell>
          <cell r="G5942" t="str">
            <v>0.5mgx7片</v>
          </cell>
          <cell r="H5942" t="str">
            <v>盒</v>
          </cell>
          <cell r="I5942" t="str">
            <v>中美上海施贵宝制药有限公司</v>
          </cell>
        </row>
        <row r="5943">
          <cell r="D5943">
            <v>173315</v>
          </cell>
          <cell r="E5943" t="str">
            <v>孟鲁司特钠咀嚼片</v>
          </cell>
          <cell r="F5943" t="str">
            <v/>
          </cell>
          <cell r="G5943" t="str">
            <v>5mgx12片</v>
          </cell>
          <cell r="H5943" t="str">
            <v>盒</v>
          </cell>
          <cell r="I5943" t="str">
            <v>鲁南贝特制药有限公司(原山东鲁南贝特制药有限公司)</v>
          </cell>
        </row>
        <row r="5944">
          <cell r="D5944">
            <v>201495</v>
          </cell>
          <cell r="E5944" t="str">
            <v>多维元素片（29-Ⅱ）</v>
          </cell>
          <cell r="F5944" t="str">
            <v/>
          </cell>
          <cell r="G5944" t="str">
            <v>91片x2瓶</v>
          </cell>
          <cell r="H5944" t="str">
            <v>套</v>
          </cell>
          <cell r="I5944" t="str">
            <v>惠氏制药有限公司</v>
          </cell>
        </row>
        <row r="5945">
          <cell r="D5945">
            <v>28911</v>
          </cell>
          <cell r="E5945" t="str">
            <v>盐酸萘甲唑啉滴鼻液</v>
          </cell>
          <cell r="F5945" t="str">
            <v/>
          </cell>
          <cell r="G5945" t="str">
            <v>0.1%：8ml</v>
          </cell>
          <cell r="H5945" t="str">
            <v>支</v>
          </cell>
          <cell r="I5945" t="str">
            <v>国药集团三益药业（芜湖）有限公司（原芜湖三益信成）</v>
          </cell>
        </row>
        <row r="5946">
          <cell r="D5946">
            <v>199949</v>
          </cell>
          <cell r="E5946" t="str">
            <v>药艾条</v>
          </cell>
          <cell r="F5946" t="str">
            <v/>
          </cell>
          <cell r="G5946" t="str">
            <v>28gx10支</v>
          </cell>
          <cell r="H5946" t="str">
            <v>盒</v>
          </cell>
          <cell r="I5946" t="str">
            <v>河北药王制药集团有限公司</v>
          </cell>
        </row>
        <row r="5947">
          <cell r="D5947">
            <v>197923</v>
          </cell>
          <cell r="E5947" t="str">
            <v>吸入用布地奈德混悬液</v>
          </cell>
          <cell r="F5947" t="str">
            <v/>
          </cell>
          <cell r="G5947" t="str">
            <v>2ml:1mgx5支x6袋</v>
          </cell>
          <cell r="H5947" t="str">
            <v>盒</v>
          </cell>
          <cell r="I5947" t="str">
            <v>正大天晴药业集团股份有限公司</v>
          </cell>
        </row>
        <row r="5948">
          <cell r="D5948">
            <v>45131</v>
          </cell>
          <cell r="E5948" t="str">
            <v>复方苦参洗剂</v>
          </cell>
          <cell r="F5948" t="str">
            <v/>
          </cell>
          <cell r="G5948" t="str">
            <v>280ml</v>
          </cell>
          <cell r="H5948" t="str">
            <v>瓶</v>
          </cell>
          <cell r="I5948" t="str">
            <v>浙江中法制药有限公司(原:嘉兴陆润制药有限公司)</v>
          </cell>
        </row>
        <row r="5949">
          <cell r="D5949">
            <v>181838</v>
          </cell>
          <cell r="E5949" t="str">
            <v>小儿乳酸菌素片</v>
          </cell>
          <cell r="F5949" t="str">
            <v/>
          </cell>
          <cell r="G5949" t="str">
            <v>0.2gx24片</v>
          </cell>
          <cell r="H5949" t="str">
            <v>盒</v>
          </cell>
          <cell r="I5949" t="str">
            <v>山西渊源药业有限公司</v>
          </cell>
        </row>
        <row r="5950">
          <cell r="D5950">
            <v>437</v>
          </cell>
          <cell r="E5950" t="str">
            <v>硫酸庆大霉素片</v>
          </cell>
          <cell r="F5950" t="str">
            <v/>
          </cell>
          <cell r="G5950" t="str">
            <v>40mg(4万u)x100片</v>
          </cell>
          <cell r="H5950" t="str">
            <v>瓶</v>
          </cell>
          <cell r="I5950" t="str">
            <v>西南药业股份有限公司</v>
          </cell>
        </row>
        <row r="5951">
          <cell r="D5951">
            <v>887</v>
          </cell>
          <cell r="E5951" t="str">
            <v>三维鱼肝油乳</v>
          </cell>
          <cell r="F5951" t="str">
            <v/>
          </cell>
          <cell r="G5951" t="str">
            <v>500g(儿童用)</v>
          </cell>
          <cell r="H5951" t="str">
            <v>瓶</v>
          </cell>
          <cell r="I5951" t="str">
            <v>国药控股星鲨制药(厦门)有限公司(原:厦门星鲨制药)</v>
          </cell>
        </row>
        <row r="5952">
          <cell r="D5952">
            <v>85867</v>
          </cell>
          <cell r="E5952" t="str">
            <v>人血白蛋白</v>
          </cell>
          <cell r="F5952" t="str">
            <v/>
          </cell>
          <cell r="G5952" t="str">
            <v>10g:20%x50ml</v>
          </cell>
          <cell r="H5952" t="str">
            <v>瓶</v>
          </cell>
          <cell r="I5952" t="str">
            <v>奥克特珐玛药剂生产有限公司(奥地利)</v>
          </cell>
        </row>
        <row r="5953">
          <cell r="D5953">
            <v>206438</v>
          </cell>
          <cell r="E5953" t="str">
            <v>皲裂橡皮膏</v>
          </cell>
          <cell r="F5953" t="str">
            <v/>
          </cell>
          <cell r="G5953" t="str">
            <v>2.5cmx400cmx1卷</v>
          </cell>
          <cell r="H5953" t="str">
            <v>盒</v>
          </cell>
          <cell r="I5953" t="str">
            <v>青岛海诺生物工程有限公司</v>
          </cell>
        </row>
        <row r="5954">
          <cell r="D5954">
            <v>21139</v>
          </cell>
          <cell r="E5954" t="str">
            <v>安神枕</v>
          </cell>
          <cell r="F5954" t="str">
            <v/>
          </cell>
          <cell r="G5954" t="str">
            <v>DFR/JKZ-3(原香薫型)</v>
          </cell>
          <cell r="H5954" t="str">
            <v>盒</v>
          </cell>
          <cell r="I5954" t="str">
            <v>成都东方人健康产业有限责任公司</v>
          </cell>
        </row>
        <row r="5955">
          <cell r="D5955">
            <v>187541</v>
          </cell>
          <cell r="E5955" t="str">
            <v>集尿袋</v>
          </cell>
          <cell r="F5955" t="str">
            <v/>
          </cell>
          <cell r="G5955" t="str">
            <v>JZJ-JND-A/1000ml(男士专用)</v>
          </cell>
          <cell r="H5955" t="str">
            <v>盒</v>
          </cell>
          <cell r="I5955" t="str">
            <v>青岛爱蓓泽医疗有限公司</v>
          </cell>
        </row>
        <row r="5956">
          <cell r="D5956">
            <v>184976</v>
          </cell>
          <cell r="E5956" t="str">
            <v>医用敷料克癣喷雾剂</v>
          </cell>
          <cell r="F5956" t="str">
            <v/>
          </cell>
          <cell r="G5956" t="str">
            <v>30ml</v>
          </cell>
          <cell r="H5956" t="str">
            <v>盒</v>
          </cell>
          <cell r="I5956" t="str">
            <v>长春市科新生化药械研究所</v>
          </cell>
        </row>
        <row r="5957">
          <cell r="D5957">
            <v>198312</v>
          </cell>
          <cell r="E5957" t="str">
            <v>环硅酸锆钠散</v>
          </cell>
          <cell r="F5957" t="str">
            <v>利倍卓</v>
          </cell>
          <cell r="G5957" t="str">
            <v>10gx3袋</v>
          </cell>
          <cell r="H5957" t="str">
            <v>盒</v>
          </cell>
          <cell r="I5957" t="str">
            <v/>
          </cell>
        </row>
        <row r="5958">
          <cell r="D5958">
            <v>24</v>
          </cell>
          <cell r="E5958" t="str">
            <v>太太静心助眠口服液</v>
          </cell>
          <cell r="F5958" t="str">
            <v/>
          </cell>
          <cell r="G5958" t="str">
            <v>15mlx30支</v>
          </cell>
          <cell r="H5958" t="str">
            <v>盒</v>
          </cell>
          <cell r="I5958" t="str">
            <v>健康元药业集团股份有限公司</v>
          </cell>
        </row>
        <row r="5959">
          <cell r="D5959">
            <v>184103</v>
          </cell>
          <cell r="E5959" t="str">
            <v>盐酸曲普利啶胶囊</v>
          </cell>
          <cell r="F5959" t="str">
            <v/>
          </cell>
          <cell r="G5959" t="str">
            <v>2.5mgx12粒</v>
          </cell>
          <cell r="H5959" t="str">
            <v>盒</v>
          </cell>
          <cell r="I5959" t="str">
            <v>联邦制药厂有限公司</v>
          </cell>
        </row>
        <row r="5960">
          <cell r="D5960">
            <v>9959</v>
          </cell>
          <cell r="E5960" t="str">
            <v>白葡奈氏菌片</v>
          </cell>
          <cell r="F5960" t="str">
            <v/>
          </cell>
          <cell r="G5960" t="str">
            <v>0.3mgx80片</v>
          </cell>
          <cell r="H5960" t="str">
            <v>盒</v>
          </cell>
          <cell r="I5960" t="str">
            <v>齐鲁制药有限公司</v>
          </cell>
        </row>
        <row r="5961">
          <cell r="D5961">
            <v>199495</v>
          </cell>
          <cell r="E5961" t="str">
            <v>格列美脲片</v>
          </cell>
          <cell r="F5961" t="str">
            <v/>
          </cell>
          <cell r="G5961" t="str">
            <v>2mgx30片x3板</v>
          </cell>
          <cell r="H5961" t="str">
            <v>盒</v>
          </cell>
          <cell r="I5961" t="str">
            <v>贵州圣济堂制药有限公司</v>
          </cell>
        </row>
        <row r="5962">
          <cell r="D5962">
            <v>153514</v>
          </cell>
          <cell r="E5962" t="str">
            <v>阿戈美拉汀片</v>
          </cell>
          <cell r="F5962" t="str">
            <v/>
          </cell>
          <cell r="G5962" t="str">
            <v>25mgx14片</v>
          </cell>
          <cell r="H5962" t="str">
            <v>盒</v>
          </cell>
          <cell r="I5962" t="str">
            <v>江苏豪森药业集团有限公司(原:江苏豪森药业股份有限公司)</v>
          </cell>
        </row>
        <row r="5963">
          <cell r="D5963">
            <v>21770</v>
          </cell>
          <cell r="E5963" t="str">
            <v>耳聋左慈丸</v>
          </cell>
          <cell r="F5963" t="str">
            <v/>
          </cell>
          <cell r="G5963" t="str">
            <v>200丸(浓缩丸)</v>
          </cell>
          <cell r="H5963" t="str">
            <v>瓶</v>
          </cell>
          <cell r="I5963" t="str">
            <v>兰州佛慈制药股份有限公司</v>
          </cell>
        </row>
        <row r="5964">
          <cell r="D5964">
            <v>42726</v>
          </cell>
          <cell r="E5964" t="str">
            <v>阴晴女性平衡洗液</v>
          </cell>
          <cell r="F5964" t="str">
            <v/>
          </cell>
          <cell r="G5964" t="str">
            <v>220ml(加强养护型)</v>
          </cell>
          <cell r="H5964" t="str">
            <v>瓶</v>
          </cell>
          <cell r="I5964" t="str">
            <v>重庆灵方生物技术有限公司</v>
          </cell>
        </row>
        <row r="5965">
          <cell r="D5965">
            <v>195004</v>
          </cell>
          <cell r="E5965" t="str">
            <v>液体敷料(余伯年宝宝橄榄润)</v>
          </cell>
          <cell r="F5965" t="str">
            <v/>
          </cell>
          <cell r="G5965" t="str">
            <v>50ml（LD-06型）</v>
          </cell>
          <cell r="H5965" t="str">
            <v>瓶</v>
          </cell>
          <cell r="I5965" t="str">
            <v>湖南德禧医疗科技有限公司</v>
          </cell>
        </row>
        <row r="5966">
          <cell r="D5966">
            <v>74409</v>
          </cell>
          <cell r="E5966" t="str">
            <v>仙泉凝水保湿柔肤水(片仔癀)</v>
          </cell>
          <cell r="F5966" t="str">
            <v/>
          </cell>
          <cell r="G5966" t="str">
            <v>120ml</v>
          </cell>
          <cell r="H5966" t="str">
            <v>瓶</v>
          </cell>
          <cell r="I5966" t="str">
            <v>科丝美诗(中国)化妆品有限公司</v>
          </cell>
        </row>
        <row r="5967">
          <cell r="D5967">
            <v>28285</v>
          </cell>
          <cell r="E5967" t="str">
            <v>乙醇消毒液(消毒酒精)</v>
          </cell>
          <cell r="F5967" t="str">
            <v/>
          </cell>
          <cell r="G5967" t="str">
            <v>75%x500ml</v>
          </cell>
          <cell r="H5967" t="str">
            <v>瓶</v>
          </cell>
          <cell r="I5967" t="str">
            <v>四川省伊洁士医疗科技有限公司</v>
          </cell>
        </row>
        <row r="5968">
          <cell r="D5968">
            <v>178459</v>
          </cell>
          <cell r="E5968" t="str">
            <v>疤痕止痒软化乳膏</v>
          </cell>
          <cell r="F5968" t="str">
            <v/>
          </cell>
          <cell r="G5968" t="str">
            <v>20g</v>
          </cell>
          <cell r="H5968" t="str">
            <v>盒</v>
          </cell>
          <cell r="I5968" t="str">
            <v>四川德峰药业有限公司（辽宁良心(集团)德峰药业有限公司）</v>
          </cell>
        </row>
        <row r="5969">
          <cell r="D5969">
            <v>97586</v>
          </cell>
          <cell r="E5969" t="str">
            <v>复方硫酸新霉素滴眼液</v>
          </cell>
          <cell r="F5969" t="str">
            <v/>
          </cell>
          <cell r="G5969" t="str">
            <v>6ml</v>
          </cell>
          <cell r="H5969" t="str">
            <v>支</v>
          </cell>
          <cell r="I5969" t="str">
            <v>武汉五景药业有限公司</v>
          </cell>
        </row>
        <row r="5970">
          <cell r="D5970">
            <v>157616</v>
          </cell>
          <cell r="E5970" t="str">
            <v>他克莫司软膏</v>
          </cell>
          <cell r="F5970" t="str">
            <v/>
          </cell>
          <cell r="G5970" t="str">
            <v>10:3mg（0.03%）</v>
          </cell>
          <cell r="H5970" t="str">
            <v>支</v>
          </cell>
          <cell r="I5970" t="str">
            <v>浙江万晟药业有限公司</v>
          </cell>
        </row>
        <row r="5971">
          <cell r="D5971">
            <v>161361</v>
          </cell>
          <cell r="E5971" t="str">
            <v>盆炎净颗粒</v>
          </cell>
          <cell r="F5971" t="str">
            <v/>
          </cell>
          <cell r="G5971" t="str">
            <v>5gx12袋（无糖型）</v>
          </cell>
          <cell r="H5971" t="str">
            <v>盒</v>
          </cell>
          <cell r="I5971" t="str">
            <v>昆明积大制药有限公司</v>
          </cell>
        </row>
        <row r="5972">
          <cell r="D5972">
            <v>181036</v>
          </cell>
          <cell r="E5972" t="str">
            <v>盐酸拉贝洛尔片</v>
          </cell>
          <cell r="F5972" t="str">
            <v/>
          </cell>
          <cell r="G5972" t="str">
            <v>50mg×15片×2板</v>
          </cell>
          <cell r="H5972" t="str">
            <v>盒</v>
          </cell>
          <cell r="I5972" t="str">
            <v>江苏迪赛诺制药有限公司</v>
          </cell>
        </row>
        <row r="5973">
          <cell r="D5973">
            <v>195522</v>
          </cell>
          <cell r="E5973" t="str">
            <v>维生素C维生素E咀嚼片</v>
          </cell>
          <cell r="F5973" t="str">
            <v/>
          </cell>
          <cell r="G5973" t="str">
            <v>66g（1.1gx60片）</v>
          </cell>
          <cell r="H5973" t="str">
            <v>瓶</v>
          </cell>
          <cell r="I5973" t="str">
            <v>汤臣倍健股份有限公司</v>
          </cell>
        </row>
        <row r="5974">
          <cell r="D5974">
            <v>162928</v>
          </cell>
          <cell r="E5974" t="str">
            <v>血糖试纸(葡萄糖脱氢酶法)</v>
          </cell>
          <cell r="F5974" t="str">
            <v>拜安进</v>
          </cell>
          <cell r="G5974" t="str">
            <v>50次测试/瓶</v>
          </cell>
          <cell r="H5974" t="str">
            <v>瓶</v>
          </cell>
          <cell r="I5974" t="str">
            <v>拜耳医药保健有限公司</v>
          </cell>
        </row>
        <row r="5975">
          <cell r="D5975">
            <v>46809</v>
          </cell>
          <cell r="E5975" t="str">
            <v>冰王靓肤脱毛膏</v>
          </cell>
          <cell r="F5975" t="str">
            <v/>
          </cell>
          <cell r="G5975" t="str">
            <v>40g</v>
          </cell>
          <cell r="H5975" t="str">
            <v>盒</v>
          </cell>
          <cell r="I5975" t="str">
            <v>平舆冰王生物工程有限公司</v>
          </cell>
        </row>
        <row r="5976">
          <cell r="D5976">
            <v>23664</v>
          </cell>
          <cell r="E5976" t="str">
            <v>雅漾修护洁面乳</v>
          </cell>
          <cell r="F5976" t="str">
            <v/>
          </cell>
          <cell r="G5976" t="str">
            <v>200ml</v>
          </cell>
          <cell r="H5976" t="str">
            <v>盒</v>
          </cell>
          <cell r="I5976" t="str">
            <v>法国皮尔法伯雅漾护肤化妆品研制公司</v>
          </cell>
        </row>
        <row r="5977">
          <cell r="D5977">
            <v>199033</v>
          </cell>
          <cell r="E5977" t="str">
            <v>一次性使用医用口罩</v>
          </cell>
          <cell r="F5977" t="str">
            <v/>
          </cell>
          <cell r="G5977" t="str">
            <v>10片(中号非无菌型平面挂耳式)</v>
          </cell>
          <cell r="H5977" t="str">
            <v>袋</v>
          </cell>
          <cell r="I5977" t="str">
            <v>厦门美润医疗科技有限公司</v>
          </cell>
        </row>
        <row r="5978">
          <cell r="D5978">
            <v>121522</v>
          </cell>
          <cell r="E5978" t="str">
            <v>瘀血痹片</v>
          </cell>
          <cell r="F5978" t="str">
            <v/>
          </cell>
          <cell r="G5978" t="str">
            <v>0.5gx45片(薄膜衣)</v>
          </cell>
          <cell r="H5978" t="str">
            <v>盒</v>
          </cell>
          <cell r="I5978" t="str">
            <v>辽宁本溪三药有限公司(原：辽宁华源本溪三药有限公司</v>
          </cell>
        </row>
        <row r="5979">
          <cell r="D5979">
            <v>182680</v>
          </cell>
          <cell r="E5979" t="str">
            <v>吸入用乙酰半胱氨酸溶液</v>
          </cell>
          <cell r="F5979" t="str">
            <v/>
          </cell>
          <cell r="G5979" t="str">
            <v>3ml:0.3gx5支</v>
          </cell>
          <cell r="H5979" t="str">
            <v>盒</v>
          </cell>
          <cell r="I5979" t="str">
            <v>湖南华纳大药厂有限公司</v>
          </cell>
        </row>
        <row r="5980">
          <cell r="D5980">
            <v>191142</v>
          </cell>
          <cell r="E5980" t="str">
            <v>血糖血尿酸测试仪</v>
          </cell>
          <cell r="F5980" t="str">
            <v/>
          </cell>
          <cell r="G5980" t="str">
            <v>5DU-1型</v>
          </cell>
          <cell r="H5980" t="str">
            <v>台</v>
          </cell>
          <cell r="I5980" t="str">
            <v>北京怡成生物电子技术股份有限公司</v>
          </cell>
        </row>
        <row r="5981">
          <cell r="D5981">
            <v>182881</v>
          </cell>
          <cell r="E5981" t="str">
            <v>制氧机</v>
          </cell>
          <cell r="F5981" t="str">
            <v/>
          </cell>
          <cell r="G5981" t="str">
            <v>9F-5W</v>
          </cell>
          <cell r="H5981" t="str">
            <v>台</v>
          </cell>
          <cell r="I5981" t="str">
            <v>江苏鱼跃医疗设备股份有限公司</v>
          </cell>
        </row>
        <row r="5982">
          <cell r="D5982">
            <v>191001</v>
          </cell>
          <cell r="E5982" t="str">
            <v>弹性绷带</v>
          </cell>
          <cell r="F5982" t="str">
            <v/>
          </cell>
          <cell r="G5982" t="str">
            <v>腕关节用 黑色 小号：13-15cm(S)</v>
          </cell>
          <cell r="H5982" t="str">
            <v>盒</v>
          </cell>
          <cell r="I5982" t="str">
            <v>日本兴和株式会社</v>
          </cell>
        </row>
        <row r="5983">
          <cell r="D5983">
            <v>157624</v>
          </cell>
          <cell r="E5983" t="str">
            <v>雅漾清爽倍护便携防晒乳SPF50+PA+++</v>
          </cell>
          <cell r="F5983" t="str">
            <v/>
          </cell>
          <cell r="G5983" t="str">
            <v>30ml</v>
          </cell>
          <cell r="H5983" t="str">
            <v>支</v>
          </cell>
          <cell r="I5983" t="str">
            <v>法国皮尔法伯雅漾护肤化妆品研制公司</v>
          </cell>
        </row>
        <row r="5984">
          <cell r="D5984">
            <v>173793</v>
          </cell>
          <cell r="E5984" t="str">
            <v>兰皙三重防晒隔离精华乳SPF30</v>
          </cell>
          <cell r="F5984" t="str">
            <v/>
          </cell>
          <cell r="G5984" t="str">
            <v>50g</v>
          </cell>
          <cell r="H5984" t="str">
            <v>瓶</v>
          </cell>
          <cell r="I5984" t="str">
            <v>广州兰皙化妆品有限公司</v>
          </cell>
        </row>
        <row r="5985">
          <cell r="D5985">
            <v>182869</v>
          </cell>
          <cell r="E5985" t="str">
            <v>补肾益脑胶囊</v>
          </cell>
          <cell r="F5985" t="str">
            <v/>
          </cell>
          <cell r="G5985" t="str">
            <v>0.27g×12粒×2板×10袋</v>
          </cell>
          <cell r="H5985" t="str">
            <v>盒</v>
          </cell>
          <cell r="I5985" t="str">
            <v>太极集团浙江东方制药有限公司</v>
          </cell>
        </row>
        <row r="5986">
          <cell r="D5986">
            <v>30239</v>
          </cell>
          <cell r="E5986" t="str">
            <v>六合维生素丸</v>
          </cell>
          <cell r="F5986" t="str">
            <v/>
          </cell>
          <cell r="G5986" t="str">
            <v>100粒</v>
          </cell>
          <cell r="H5986" t="str">
            <v>瓶</v>
          </cell>
          <cell r="I5986" t="str">
            <v>大连水产药业有限公司</v>
          </cell>
        </row>
        <row r="5987">
          <cell r="D5987">
            <v>187240</v>
          </cell>
          <cell r="E5987" t="str">
            <v>新盖中盖牌碳酸钙维生素D3咀嚼片</v>
          </cell>
          <cell r="F5987" t="str">
            <v/>
          </cell>
          <cell r="G5987" t="str">
            <v>75.6g(2.1gx36片)</v>
          </cell>
          <cell r="H5987" t="str">
            <v>盒</v>
          </cell>
          <cell r="I5987" t="str">
            <v>哈药集团制药六厂</v>
          </cell>
        </row>
        <row r="5988">
          <cell r="D5988">
            <v>57318</v>
          </cell>
          <cell r="E5988" t="str">
            <v>复方苯佐卡因凝胶(立蒂诺)</v>
          </cell>
          <cell r="F5988" t="str">
            <v/>
          </cell>
          <cell r="G5988" t="str">
            <v>5g</v>
          </cell>
          <cell r="H5988" t="str">
            <v>支</v>
          </cell>
          <cell r="I5988" t="str">
            <v>南宁市迪智药业有限责任公司</v>
          </cell>
        </row>
        <row r="5989">
          <cell r="D5989">
            <v>105706</v>
          </cell>
          <cell r="E5989" t="str">
            <v>铝合金出诊箱</v>
          </cell>
          <cell r="F5989" t="str">
            <v/>
          </cell>
          <cell r="G5989" t="str">
            <v>14寸</v>
          </cell>
          <cell r="H5989" t="str">
            <v>个</v>
          </cell>
          <cell r="I5989" t="str">
            <v>丹阳市凤美医用器械有限公司</v>
          </cell>
        </row>
        <row r="5990">
          <cell r="D5990">
            <v>152388</v>
          </cell>
          <cell r="E5990" t="str">
            <v>以岭牌酸枣仁油软胶囊</v>
          </cell>
          <cell r="F5990" t="str">
            <v/>
          </cell>
          <cell r="G5990" t="str">
            <v>30g（0.5gx60粒）</v>
          </cell>
          <cell r="H5990" t="str">
            <v>瓶</v>
          </cell>
          <cell r="I5990" t="str">
            <v>石家庄以岭药业股份有限公司</v>
          </cell>
        </row>
        <row r="5991">
          <cell r="D5991">
            <v>182886</v>
          </cell>
          <cell r="E5991" t="str">
            <v>医用冷敷膜</v>
          </cell>
          <cell r="F5991" t="str">
            <v/>
          </cell>
          <cell r="G5991" t="str">
            <v>30gx5片 </v>
          </cell>
          <cell r="H5991" t="str">
            <v>盒</v>
          </cell>
          <cell r="I5991" t="str">
            <v>延安万历药业有限公司</v>
          </cell>
        </row>
        <row r="5992">
          <cell r="D5992">
            <v>148760</v>
          </cell>
          <cell r="E5992" t="str">
            <v>双飞人爽水</v>
          </cell>
          <cell r="F5992" t="str">
            <v/>
          </cell>
          <cell r="G5992" t="str">
            <v>10ml</v>
          </cell>
          <cell r="H5992" t="str">
            <v>瓶</v>
          </cell>
          <cell r="I5992" t="str">
            <v>双飞人制药股份有限公司</v>
          </cell>
        </row>
        <row r="5993">
          <cell r="D5993">
            <v>121738</v>
          </cell>
          <cell r="E5993" t="str">
            <v>致康胶囊</v>
          </cell>
          <cell r="F5993" t="str">
            <v/>
          </cell>
          <cell r="G5993" t="str">
            <v>0.3gx12粒x2板</v>
          </cell>
          <cell r="H5993" t="str">
            <v>盒</v>
          </cell>
          <cell r="I5993" t="str">
            <v>西安千禾药业有限责任公司</v>
          </cell>
        </row>
        <row r="5994">
          <cell r="D5994">
            <v>113400</v>
          </cell>
          <cell r="E5994" t="str">
            <v>艾地苯醌片</v>
          </cell>
          <cell r="F5994" t="str">
            <v/>
          </cell>
          <cell r="G5994" t="str">
            <v>30mgx12片</v>
          </cell>
          <cell r="H5994" t="str">
            <v>盒</v>
          </cell>
          <cell r="I5994" t="str">
            <v>齐鲁制药有限公司</v>
          </cell>
        </row>
        <row r="5995">
          <cell r="D5995">
            <v>47011</v>
          </cell>
          <cell r="E5995" t="str">
            <v>格列齐特片(Ⅱ)</v>
          </cell>
          <cell r="F5995" t="str">
            <v/>
          </cell>
          <cell r="G5995" t="str">
            <v>80mgx10片x3板</v>
          </cell>
          <cell r="H5995" t="str">
            <v>盒</v>
          </cell>
          <cell r="I5995" t="str">
            <v>石家庄以岭药业股份有限公司</v>
          </cell>
        </row>
        <row r="5996">
          <cell r="D5996">
            <v>204077</v>
          </cell>
          <cell r="E5996" t="str">
            <v>薇诺娜光透皙白隔离日霜</v>
          </cell>
          <cell r="F5996" t="str">
            <v/>
          </cell>
          <cell r="G5996" t="str">
            <v>50g</v>
          </cell>
          <cell r="H5996" t="str">
            <v>盒</v>
          </cell>
          <cell r="I5996" t="str">
            <v>云南贝泰妮生物科技集团股份有限公司  </v>
          </cell>
        </row>
        <row r="5997">
          <cell r="D5997">
            <v>74393</v>
          </cell>
          <cell r="E5997" t="str">
            <v>片仔癀清痘水</v>
          </cell>
          <cell r="F5997" t="str">
            <v/>
          </cell>
          <cell r="G5997" t="str">
            <v>100ml</v>
          </cell>
          <cell r="H5997" t="str">
            <v>瓶</v>
          </cell>
          <cell r="I5997" t="str">
            <v>科丝美诗(中国)化妆品有限公司</v>
          </cell>
        </row>
        <row r="5998">
          <cell r="D5998">
            <v>173677</v>
          </cell>
          <cell r="E5998" t="str">
            <v>合生元派星幼儿配方奶粉</v>
          </cell>
          <cell r="F5998" t="str">
            <v/>
          </cell>
          <cell r="G5998" t="str">
            <v>900g超级金装（12~36月龄，3段）</v>
          </cell>
          <cell r="H5998" t="str">
            <v>罐</v>
          </cell>
          <cell r="I5998" t="str">
            <v>（法国）COOPERATIVE ISIGNY-SAINTE MERE</v>
          </cell>
        </row>
        <row r="5999">
          <cell r="D5999">
            <v>60603</v>
          </cell>
          <cell r="E5999" t="str">
            <v>雄纠纠牌益康胶囊</v>
          </cell>
          <cell r="F5999" t="str">
            <v/>
          </cell>
          <cell r="G5999" t="str">
            <v>0.35g/粒x90粒</v>
          </cell>
          <cell r="H5999" t="str">
            <v>瓶</v>
          </cell>
          <cell r="I5999" t="str">
            <v>汤臣倍健股份有限公司</v>
          </cell>
        </row>
        <row r="6000">
          <cell r="D6000">
            <v>169395</v>
          </cell>
          <cell r="E6000" t="str">
            <v>一叶子诺丽果青春晚安冻膜</v>
          </cell>
          <cell r="F6000" t="str">
            <v/>
          </cell>
          <cell r="G6000" t="str">
            <v>135g</v>
          </cell>
          <cell r="H6000" t="str">
            <v>盒</v>
          </cell>
          <cell r="I6000" t="str">
            <v>上海韩束化妆品有限公司</v>
          </cell>
        </row>
        <row r="6001">
          <cell r="D6001">
            <v>191002</v>
          </cell>
          <cell r="E6001" t="str">
            <v>弹性绷带</v>
          </cell>
          <cell r="F6001" t="str">
            <v/>
          </cell>
          <cell r="G6001" t="str">
            <v>膝关节用 黑色 小号：31-34cm(S)</v>
          </cell>
          <cell r="H6001" t="str">
            <v>盒</v>
          </cell>
          <cell r="I6001" t="str">
            <v>日本兴和株式会社</v>
          </cell>
        </row>
        <row r="6002">
          <cell r="D6002">
            <v>189214</v>
          </cell>
          <cell r="E6002" t="str">
            <v>活血胶囊</v>
          </cell>
          <cell r="F6002" t="str">
            <v/>
          </cell>
          <cell r="G6002" t="str">
            <v>0.3gx15板x12粒</v>
          </cell>
          <cell r="H6002" t="str">
            <v>盒</v>
          </cell>
          <cell r="I6002" t="str">
            <v>西安大唐制药集团有限公司</v>
          </cell>
        </row>
        <row r="6003">
          <cell r="D6003">
            <v>74006</v>
          </cell>
          <cell r="E6003" t="str">
            <v>都梁软胶囊</v>
          </cell>
          <cell r="F6003" t="str">
            <v/>
          </cell>
          <cell r="G6003" t="str">
            <v>0.54gx27粒</v>
          </cell>
          <cell r="H6003" t="str">
            <v>瓶</v>
          </cell>
          <cell r="I6003" t="str">
            <v>重庆华森制药有限公司</v>
          </cell>
        </row>
        <row r="6004">
          <cell r="D6004">
            <v>158343</v>
          </cell>
          <cell r="E6004" t="str">
            <v>京润珍珠珍珠美白塑颜精华露</v>
          </cell>
          <cell r="F6004" t="str">
            <v/>
          </cell>
          <cell r="G6004" t="str">
            <v>30g</v>
          </cell>
          <cell r="H6004" t="str">
            <v>盒</v>
          </cell>
          <cell r="I6004" t="str">
            <v>海南京润珍珠生物技术股份有限公司</v>
          </cell>
        </row>
        <row r="6005">
          <cell r="D6005">
            <v>27267</v>
          </cell>
          <cell r="E6005" t="str">
            <v>金鸡虎补丸</v>
          </cell>
          <cell r="F6005" t="str">
            <v/>
          </cell>
          <cell r="G6005" t="str">
            <v>60g(包衣水蜜丸)</v>
          </cell>
          <cell r="H6005" t="str">
            <v>瓶</v>
          </cell>
          <cell r="I6005" t="str">
            <v>李时珍医药集团有限公司</v>
          </cell>
        </row>
        <row r="6006">
          <cell r="D6006">
            <v>117920</v>
          </cell>
          <cell r="E6006" t="str">
            <v>拉米夫定片(健甘灵)</v>
          </cell>
          <cell r="F6006" t="str">
            <v/>
          </cell>
          <cell r="G6006" t="str">
            <v>0.1gx14片</v>
          </cell>
          <cell r="H6006" t="str">
            <v>盒</v>
          </cell>
          <cell r="I6006" t="str">
            <v>湖南千金湘江药业股份有限公司</v>
          </cell>
        </row>
        <row r="6007">
          <cell r="D6007">
            <v>166666</v>
          </cell>
          <cell r="E6007" t="str">
            <v>硫酸氨基葡萄糖胶囊</v>
          </cell>
          <cell r="F6007" t="str">
            <v/>
          </cell>
          <cell r="G6007" t="str">
            <v>314mg（250mg）x42粒</v>
          </cell>
          <cell r="H6007" t="str">
            <v>瓶</v>
          </cell>
          <cell r="I6007" t="str">
            <v>永信药品工业股份有限公司</v>
          </cell>
        </row>
        <row r="6008">
          <cell r="D6008">
            <v>112376</v>
          </cell>
          <cell r="E6008" t="str">
            <v>理肤泉立润密集保湿霜</v>
          </cell>
          <cell r="F6008" t="str">
            <v/>
          </cell>
          <cell r="G6008" t="str">
            <v>50ml(滋润型)</v>
          </cell>
          <cell r="H6008" t="str">
            <v>瓶</v>
          </cell>
          <cell r="I6008" t="str">
            <v/>
          </cell>
        </row>
        <row r="6009">
          <cell r="D6009">
            <v>143147</v>
          </cell>
          <cell r="E6009" t="str">
            <v>薇姿温泉纯净清爽洁面啫喱</v>
          </cell>
          <cell r="F6009" t="str">
            <v/>
          </cell>
          <cell r="G6009" t="str">
            <v>200ml</v>
          </cell>
          <cell r="H6009" t="str">
            <v>瓶</v>
          </cell>
          <cell r="I6009" t="str">
            <v/>
          </cell>
        </row>
        <row r="6010">
          <cell r="D6010">
            <v>182145</v>
          </cell>
          <cell r="E6010" t="str">
            <v>百雀羚三生花玲珑玉润卸妆洁面乳</v>
          </cell>
          <cell r="F6010" t="str">
            <v/>
          </cell>
          <cell r="G6010" t="str">
            <v>90g</v>
          </cell>
          <cell r="H6010" t="str">
            <v>支</v>
          </cell>
          <cell r="I6010" t="str">
            <v>上海百雀羚日用化学有限公司</v>
          </cell>
        </row>
        <row r="6011">
          <cell r="D6011">
            <v>15668</v>
          </cell>
          <cell r="E6011" t="str">
            <v>小儿肠胃康颗粒</v>
          </cell>
          <cell r="F6011" t="str">
            <v/>
          </cell>
          <cell r="G6011" t="str">
            <v>5gx6袋</v>
          </cell>
          <cell r="H6011" t="str">
            <v>盒</v>
          </cell>
          <cell r="I6011" t="str">
            <v>浙江泰康药业集团新余制药有限公司</v>
          </cell>
        </row>
        <row r="6012">
          <cell r="D6012">
            <v>178418</v>
          </cell>
          <cell r="E6012" t="str">
            <v>银黄滴丸</v>
          </cell>
          <cell r="F6012" t="str">
            <v/>
          </cell>
          <cell r="G6012" t="str">
            <v>0.7gx16袋</v>
          </cell>
          <cell r="H6012" t="str">
            <v>盒</v>
          </cell>
          <cell r="I6012" t="str">
            <v>浙江维康药业有限公司</v>
          </cell>
        </row>
        <row r="6013">
          <cell r="D6013">
            <v>120120</v>
          </cell>
          <cell r="E6013" t="str">
            <v>云南白药酊</v>
          </cell>
          <cell r="F6013" t="str">
            <v/>
          </cell>
          <cell r="G6013" t="str">
            <v>150ml</v>
          </cell>
          <cell r="H6013" t="str">
            <v>瓶</v>
          </cell>
          <cell r="I6013" t="str">
            <v>云南白药集团股份有限公司</v>
          </cell>
        </row>
        <row r="6014">
          <cell r="D6014">
            <v>23120</v>
          </cell>
          <cell r="E6014" t="str">
            <v>银翘解毒颗粒</v>
          </cell>
          <cell r="F6014" t="str">
            <v/>
          </cell>
          <cell r="G6014" t="str">
            <v>15gx10袋</v>
          </cell>
          <cell r="H6014" t="str">
            <v>盒</v>
          </cell>
          <cell r="I6014" t="str">
            <v>太极集团重庆桐君阁药厂有限公司</v>
          </cell>
        </row>
        <row r="6015">
          <cell r="D6015">
            <v>134169</v>
          </cell>
          <cell r="E6015" t="str">
            <v>维生素C加天然维生素E咀嚼片</v>
          </cell>
          <cell r="F6015" t="str">
            <v/>
          </cell>
          <cell r="G6015" t="str">
            <v>72g(1.2gx60片)</v>
          </cell>
          <cell r="H6015" t="str">
            <v>瓶</v>
          </cell>
          <cell r="I6015" t="str">
            <v>汤臣倍健股份有限公司</v>
          </cell>
        </row>
        <row r="6016">
          <cell r="D6016">
            <v>49185</v>
          </cell>
          <cell r="E6016" t="str">
            <v>马来酸依那普利片</v>
          </cell>
          <cell r="F6016" t="str">
            <v/>
          </cell>
          <cell r="G6016" t="str">
            <v>10mgx20片</v>
          </cell>
          <cell r="H6016" t="str">
            <v>盒</v>
          </cell>
          <cell r="I6016" t="str">
            <v>辰欣药业股份有限公司（原山东鲁抗辰欣药业有限公司）</v>
          </cell>
        </row>
        <row r="6017">
          <cell r="D6017">
            <v>13145</v>
          </cell>
          <cell r="E6017" t="str">
            <v>蜂胶口腔膜</v>
          </cell>
          <cell r="F6017" t="str">
            <v/>
          </cell>
          <cell r="G6017" t="str">
            <v>1cmx1.3cmx5片x4袋</v>
          </cell>
          <cell r="H6017" t="str">
            <v>盒</v>
          </cell>
          <cell r="I6017" t="str">
            <v>北京紫竹药业有限公司</v>
          </cell>
        </row>
        <row r="6018">
          <cell r="D6018">
            <v>160681</v>
          </cell>
          <cell r="E6018" t="str">
            <v>医用护理垫</v>
          </cell>
          <cell r="F6018" t="str">
            <v>千金净雅妇科专用棉巾</v>
          </cell>
          <cell r="G6018" t="str">
            <v>240mm中量型（5片）</v>
          </cell>
          <cell r="H6018" t="str">
            <v>盒</v>
          </cell>
          <cell r="I6018" t="str">
            <v>湖南千金卫生用品股份有限公司</v>
          </cell>
        </row>
        <row r="6019">
          <cell r="D6019">
            <v>84433</v>
          </cell>
          <cell r="E6019" t="str">
            <v>盐酸氨溴索口服溶液</v>
          </cell>
          <cell r="F6019" t="str">
            <v/>
          </cell>
          <cell r="G6019" t="str">
            <v>0.3%:10mlx15支</v>
          </cell>
          <cell r="H6019" t="str">
            <v>盒</v>
          </cell>
          <cell r="I6019" t="str">
            <v>山东益康药业股份有限公司</v>
          </cell>
        </row>
        <row r="6020">
          <cell r="D6020">
            <v>175086</v>
          </cell>
          <cell r="E6020" t="str">
            <v>血塞通片</v>
          </cell>
          <cell r="F6020" t="str">
            <v/>
          </cell>
          <cell r="G6020" t="str">
            <v>0.075g(含三七皂苷50mg)x20片x2板(薄膜衣)</v>
          </cell>
          <cell r="H6020" t="str">
            <v>盒</v>
          </cell>
          <cell r="I6020" t="str">
            <v>云南特安呐制药股份有限公司</v>
          </cell>
        </row>
        <row r="6021">
          <cell r="D6021">
            <v>205837</v>
          </cell>
          <cell r="E6021" t="str">
            <v>盐酸伊托必利片</v>
          </cell>
          <cell r="F6021" t="str">
            <v>为力苏</v>
          </cell>
          <cell r="G6021" t="str">
            <v>50mgx20片</v>
          </cell>
          <cell r="H6021" t="str">
            <v>盒</v>
          </cell>
          <cell r="I6021" t="str">
            <v>雅培贸易(上海)有限公司</v>
          </cell>
        </row>
        <row r="6022">
          <cell r="D6022">
            <v>163373</v>
          </cell>
          <cell r="E6022" t="str">
            <v>溴芬酸钠滴眼液</v>
          </cell>
          <cell r="F6022" t="str">
            <v/>
          </cell>
          <cell r="G6022" t="str">
            <v>0.1%(5ml:5mg)5ml</v>
          </cell>
          <cell r="H6022" t="str">
            <v>盒</v>
          </cell>
          <cell r="I6022" t="str">
            <v>千寿制药株式会社福崎工厂</v>
          </cell>
        </row>
        <row r="6023">
          <cell r="D6023">
            <v>131284</v>
          </cell>
          <cell r="E6023" t="str">
            <v>多维元素片(23)</v>
          </cell>
          <cell r="F6023" t="str">
            <v>玛特纳</v>
          </cell>
          <cell r="G6023" t="str">
            <v>60片</v>
          </cell>
          <cell r="H6023" t="str">
            <v>瓶</v>
          </cell>
          <cell r="I6023" t="str">
            <v>惠氏制药有限公司</v>
          </cell>
        </row>
        <row r="6024">
          <cell r="D6024">
            <v>177254</v>
          </cell>
          <cell r="E6024" t="str">
            <v>太极水卡</v>
          </cell>
          <cell r="F6024" t="str">
            <v/>
          </cell>
          <cell r="G6024" t="str">
            <v>5件</v>
          </cell>
          <cell r="H6024" t="str">
            <v>张</v>
          </cell>
          <cell r="I6024" t="str">
            <v>太极集团重庆阿依达饮料有限公司</v>
          </cell>
        </row>
        <row r="6025">
          <cell r="D6025">
            <v>166410</v>
          </cell>
          <cell r="E6025" t="str">
            <v>紫草软膏</v>
          </cell>
          <cell r="F6025" t="str">
            <v/>
          </cell>
          <cell r="G6025" t="str">
            <v>20g</v>
          </cell>
          <cell r="H6025" t="str">
            <v>盒</v>
          </cell>
          <cell r="I6025" t="str">
            <v>健民集团叶开泰国药(随州)有限公司(原武汉健民集团随州药业)</v>
          </cell>
        </row>
        <row r="6026">
          <cell r="D6026">
            <v>173679</v>
          </cell>
          <cell r="E6026" t="str">
            <v>合生元贝塔星幼儿配方奶粉</v>
          </cell>
          <cell r="F6026" t="str">
            <v/>
          </cell>
          <cell r="G6026" t="str">
            <v>900g金装（12~36月龄,3段）</v>
          </cell>
          <cell r="H6026" t="str">
            <v>罐</v>
          </cell>
          <cell r="I6026" t="str">
            <v>（法国）COOPERATIVE ISIGNY-SAINTE MERE</v>
          </cell>
        </row>
        <row r="6027">
          <cell r="D6027">
            <v>53861</v>
          </cell>
          <cell r="E6027" t="str">
            <v>杰士邦天然胶乳橡胶避孕套</v>
          </cell>
          <cell r="F6027" t="str">
            <v/>
          </cell>
          <cell r="G6027" t="str">
            <v>10只动感薄</v>
          </cell>
          <cell r="H6027" t="str">
            <v>盒</v>
          </cell>
          <cell r="I6027" t="str">
            <v>Nipponeka Industries SDN.BHD.(马来西亚)</v>
          </cell>
        </row>
        <row r="6028">
          <cell r="D6028">
            <v>104894</v>
          </cell>
          <cell r="E6028" t="str">
            <v>呋喃唑酮片</v>
          </cell>
          <cell r="F6028" t="str">
            <v/>
          </cell>
          <cell r="G6028" t="str">
            <v>100mgx100片</v>
          </cell>
          <cell r="H6028" t="str">
            <v>瓶</v>
          </cell>
          <cell r="I6028" t="str">
            <v>辅仁药业集团有限公司</v>
          </cell>
        </row>
        <row r="6029">
          <cell r="D6029">
            <v>1791</v>
          </cell>
          <cell r="E6029" t="str">
            <v>金银花糖浆</v>
          </cell>
          <cell r="F6029" t="str">
            <v/>
          </cell>
          <cell r="G6029" t="str">
            <v>100ml</v>
          </cell>
          <cell r="H6029" t="str">
            <v>瓶</v>
          </cell>
          <cell r="I6029" t="str">
            <v>太极集团重庆桐君阁药厂有限公司</v>
          </cell>
        </row>
        <row r="6030">
          <cell r="D6030">
            <v>65740</v>
          </cell>
          <cell r="E6030" t="str">
            <v>盐酸西替利嗪滴剂</v>
          </cell>
          <cell r="F6030" t="str">
            <v/>
          </cell>
          <cell r="G6030" t="str">
            <v>20ml(10ml:100mg)</v>
          </cell>
          <cell r="H6030" t="str">
            <v>瓶</v>
          </cell>
          <cell r="I6030" t="str">
            <v>澳美制药厂</v>
          </cell>
        </row>
        <row r="6031">
          <cell r="D6031">
            <v>119026</v>
          </cell>
          <cell r="E6031" t="str">
            <v>虎标万金油</v>
          </cell>
          <cell r="F6031" t="str">
            <v/>
          </cell>
          <cell r="G6031" t="str">
            <v>19.4g</v>
          </cell>
          <cell r="H6031" t="str">
            <v>瓶</v>
          </cell>
          <cell r="I6031" t="str">
            <v>厦门虎标医药有限公司</v>
          </cell>
        </row>
        <row r="6032">
          <cell r="D6032">
            <v>58091</v>
          </cell>
          <cell r="E6032" t="str">
            <v>肿痛舒喷雾剂</v>
          </cell>
          <cell r="F6032" t="str">
            <v/>
          </cell>
          <cell r="G6032" t="str">
            <v>30ml</v>
          </cell>
          <cell r="H6032" t="str">
            <v>瓶</v>
          </cell>
          <cell r="I6032" t="str">
            <v>贵州维康药业有限公司</v>
          </cell>
        </row>
        <row r="6033">
          <cell r="D6033">
            <v>17309</v>
          </cell>
          <cell r="E6033" t="str">
            <v>小儿伪麻美芬滴剂(艾畅)</v>
          </cell>
          <cell r="F6033" t="str">
            <v/>
          </cell>
          <cell r="G6033" t="str">
            <v>15ml</v>
          </cell>
          <cell r="H6033" t="str">
            <v>盒</v>
          </cell>
          <cell r="I6033" t="str">
            <v>上海强生制药有限公司</v>
          </cell>
        </row>
        <row r="6034">
          <cell r="D6034">
            <v>121439</v>
          </cell>
          <cell r="E6034" t="str">
            <v>颈复康颗粒</v>
          </cell>
          <cell r="F6034" t="str">
            <v/>
          </cell>
          <cell r="G6034" t="str">
            <v>5gx12袋</v>
          </cell>
          <cell r="H6034" t="str">
            <v>盒</v>
          </cell>
          <cell r="I6034" t="str">
            <v>承德颈复康药业集团有限公司</v>
          </cell>
        </row>
        <row r="6035">
          <cell r="D6035">
            <v>148916</v>
          </cell>
          <cell r="E6035" t="str">
            <v>卫生棉签</v>
          </cell>
          <cell r="F6035" t="str">
            <v/>
          </cell>
          <cell r="G6035" t="str">
            <v>双头纸棒,8cm*10mm,64支</v>
          </cell>
          <cell r="H6035" t="str">
            <v>盒</v>
          </cell>
          <cell r="I6035" t="str">
            <v>稳健医疗用品股份有限公司(稳健实业(深圳)有限公司)</v>
          </cell>
        </row>
        <row r="6036">
          <cell r="D6036">
            <v>205173</v>
          </cell>
          <cell r="E6036" t="str">
            <v>熊胆粉</v>
          </cell>
          <cell r="F6036" t="str">
            <v/>
          </cell>
          <cell r="G6036" t="str">
            <v>0.1gx3瓶</v>
          </cell>
          <cell r="H6036" t="str">
            <v>盒</v>
          </cell>
          <cell r="I6036" t="str">
            <v>都江堰市中善制药厂</v>
          </cell>
        </row>
        <row r="6037">
          <cell r="D6037">
            <v>20862</v>
          </cell>
          <cell r="E6037" t="str">
            <v>硝苯地平缓释片</v>
          </cell>
          <cell r="F6037" t="str">
            <v/>
          </cell>
          <cell r="G6037" t="str">
            <v>10mgx16片</v>
          </cell>
          <cell r="H6037" t="str">
            <v>盒</v>
          </cell>
          <cell r="I6037" t="str">
            <v>扬子江药业集团江苏制药股份有限公司</v>
          </cell>
        </row>
        <row r="6038">
          <cell r="D6038">
            <v>182143</v>
          </cell>
          <cell r="E6038" t="str">
            <v>百雀羚三生花舒缓细肤温和洁面泡沫</v>
          </cell>
          <cell r="F6038" t="str">
            <v/>
          </cell>
          <cell r="G6038" t="str">
            <v>150ml</v>
          </cell>
          <cell r="H6038" t="str">
            <v>瓶</v>
          </cell>
          <cell r="I6038" t="str">
            <v>上海百雀羚日用化学有限公司</v>
          </cell>
        </row>
        <row r="6039">
          <cell r="D6039">
            <v>112586</v>
          </cell>
          <cell r="E6039" t="str">
            <v>川贝枇杷糖浆</v>
          </cell>
          <cell r="F6039" t="str">
            <v/>
          </cell>
          <cell r="G6039" t="str">
            <v>150ml</v>
          </cell>
          <cell r="H6039" t="str">
            <v>瓶</v>
          </cell>
          <cell r="I6039" t="str">
            <v>太极集团四川南充制药有限公司</v>
          </cell>
        </row>
        <row r="6040">
          <cell r="D6040">
            <v>175129</v>
          </cell>
          <cell r="E6040" t="str">
            <v>冬己儿童松花爽身粉</v>
          </cell>
          <cell r="F6040" t="str">
            <v/>
          </cell>
          <cell r="G6040" t="str">
            <v>120g</v>
          </cell>
          <cell r="H6040" t="str">
            <v>盒</v>
          </cell>
          <cell r="I6040" t="str">
            <v>广州姿采化妆品厂</v>
          </cell>
        </row>
        <row r="6041">
          <cell r="D6041">
            <v>182151</v>
          </cell>
          <cell r="E6041" t="str">
            <v>百雀羚三生花玲珑玉润菁纯精华液</v>
          </cell>
          <cell r="F6041" t="str">
            <v/>
          </cell>
          <cell r="G6041" t="str">
            <v>30ml</v>
          </cell>
          <cell r="H6041" t="str">
            <v>盒</v>
          </cell>
          <cell r="I6041" t="str">
            <v>上海百雀羚日用化学有限公司</v>
          </cell>
        </row>
        <row r="6042">
          <cell r="D6042">
            <v>15207</v>
          </cell>
          <cell r="E6042" t="str">
            <v>冰王薰衣草修痕护肤凝胶（原冰王薰衣草疤痕修复凝胶）</v>
          </cell>
          <cell r="F6042" t="str">
            <v/>
          </cell>
          <cell r="G6042" t="str">
            <v>20g</v>
          </cell>
          <cell r="H6042" t="str">
            <v>支</v>
          </cell>
          <cell r="I6042" t="str">
            <v>平舆冰王生物工程有限公司</v>
          </cell>
        </row>
        <row r="6043">
          <cell r="D6043">
            <v>88571</v>
          </cell>
          <cell r="E6043" t="str">
            <v>氨碘肽滴眼液</v>
          </cell>
          <cell r="F6043" t="str">
            <v/>
          </cell>
          <cell r="G6043" t="str">
            <v>5ml</v>
          </cell>
          <cell r="H6043" t="str">
            <v>盒</v>
          </cell>
          <cell r="I6043" t="str">
            <v>杭州国光药业股份有限公司</v>
          </cell>
        </row>
        <row r="6044">
          <cell r="D6044">
            <v>195875</v>
          </cell>
          <cell r="E6044" t="str">
            <v>阿托伐他汀钙片</v>
          </cell>
          <cell r="F6044" t="str">
            <v/>
          </cell>
          <cell r="G6044" t="str">
            <v>20mgx7片x2板</v>
          </cell>
          <cell r="H6044" t="str">
            <v>盒</v>
          </cell>
          <cell r="I6044" t="str">
            <v>齐鲁制药(海南)有限公司</v>
          </cell>
        </row>
        <row r="6045">
          <cell r="D6045">
            <v>193717</v>
          </cell>
          <cell r="E6045" t="str">
            <v>清呤卫士钾泡腾片（柠檬味）</v>
          </cell>
          <cell r="F6045" t="str">
            <v/>
          </cell>
          <cell r="G6045" t="str">
            <v>80g(4gx20片)</v>
          </cell>
          <cell r="H6045" t="str">
            <v>盒</v>
          </cell>
          <cell r="I6045" t="str">
            <v>江苏汉典生物科技股份有限公司</v>
          </cell>
        </row>
        <row r="6046">
          <cell r="D6046">
            <v>197823</v>
          </cell>
          <cell r="E6046" t="str">
            <v>一次性学生手套</v>
          </cell>
          <cell r="F6046" t="str">
            <v/>
          </cell>
          <cell r="G6046" t="str">
            <v>女生  20只（学生装） 小号</v>
          </cell>
          <cell r="H6046" t="str">
            <v>盒</v>
          </cell>
          <cell r="I6046" t="str">
            <v>蓝帆医疗股份有限公司</v>
          </cell>
        </row>
        <row r="6047">
          <cell r="D6047">
            <v>73116</v>
          </cell>
          <cell r="E6047" t="str">
            <v>粉尘螨滴剂</v>
          </cell>
          <cell r="F6047" t="str">
            <v/>
          </cell>
          <cell r="G6047" t="str">
            <v>4号:2ml(333ug/ml)</v>
          </cell>
          <cell r="H6047" t="str">
            <v>盒</v>
          </cell>
          <cell r="I6047" t="str">
            <v>浙江我武生物科技股份有限公司</v>
          </cell>
        </row>
        <row r="6048">
          <cell r="D6048">
            <v>88663</v>
          </cell>
          <cell r="E6048" t="str">
            <v>对乙酰氨基酚糖浆</v>
          </cell>
          <cell r="F6048" t="str">
            <v/>
          </cell>
          <cell r="G6048" t="str">
            <v>100ml:2.40g</v>
          </cell>
          <cell r="H6048" t="str">
            <v>瓶</v>
          </cell>
          <cell r="I6048" t="str">
            <v>西南药业股份有限公司</v>
          </cell>
        </row>
        <row r="6049">
          <cell r="D6049">
            <v>178104</v>
          </cell>
          <cell r="E6049" t="str">
            <v>胆维丁乳</v>
          </cell>
          <cell r="F6049" t="str">
            <v>英康利</v>
          </cell>
          <cell r="G6049" t="str">
            <v>8ml：15mg</v>
          </cell>
          <cell r="H6049" t="str">
            <v>盒</v>
          </cell>
          <cell r="I6049" t="str">
            <v>上海信谊金朱药业有限公司</v>
          </cell>
        </row>
        <row r="6050">
          <cell r="D6050">
            <v>182490</v>
          </cell>
          <cell r="E6050" t="str">
            <v>红色小象手口专用婴儿柔湿巾</v>
          </cell>
          <cell r="F6050" t="str">
            <v/>
          </cell>
          <cell r="G6050" t="str">
            <v>25抽×4包</v>
          </cell>
          <cell r="H6050" t="str">
            <v>袋</v>
          </cell>
          <cell r="I6050" t="str">
            <v>上海上美化妆品有限公司</v>
          </cell>
        </row>
        <row r="6051">
          <cell r="D6051">
            <v>182488</v>
          </cell>
          <cell r="E6051" t="str">
            <v>链霉蛋白酶颗粒</v>
          </cell>
          <cell r="F6051" t="str">
            <v/>
          </cell>
          <cell r="G6051" t="str">
            <v>20000单位/袋</v>
          </cell>
          <cell r="H6051" t="str">
            <v>盒</v>
          </cell>
          <cell r="I6051" t="str">
            <v>北京泰德制药股份有限公司</v>
          </cell>
        </row>
        <row r="6052">
          <cell r="D6052">
            <v>197710</v>
          </cell>
          <cell r="E6052" t="str">
            <v>酒精擦卫生湿巾</v>
          </cell>
          <cell r="F6052" t="str">
            <v/>
          </cell>
          <cell r="G6052" t="str">
            <v>10pcs</v>
          </cell>
          <cell r="H6052" t="str">
            <v>包</v>
          </cell>
          <cell r="I6052" t="str">
            <v>苏州安侯医疗科技有限公司</v>
          </cell>
        </row>
        <row r="6053">
          <cell r="D6053">
            <v>4724</v>
          </cell>
          <cell r="E6053" t="str">
            <v>复方铝酸铋颗粒</v>
          </cell>
          <cell r="F6053" t="str">
            <v>得必泰</v>
          </cell>
          <cell r="G6053" t="str">
            <v>1.3gx18袋</v>
          </cell>
          <cell r="H6053" t="str">
            <v>盒</v>
          </cell>
          <cell r="I6053" t="str">
            <v>辽宁奥达制药有限公司(原:营口奥达制药有限公司)</v>
          </cell>
        </row>
        <row r="6054">
          <cell r="D6054">
            <v>185357</v>
          </cell>
          <cell r="E6054" t="str">
            <v>医用护理垫</v>
          </cell>
          <cell r="F6054" t="str">
            <v>seni soft医用护理垫</v>
          </cell>
          <cell r="G6054" t="str">
            <v>60cmx60cmx10片</v>
          </cell>
          <cell r="H6054" t="str">
            <v>包</v>
          </cell>
          <cell r="I6054" t="str">
            <v>TZMO SA（波兰）</v>
          </cell>
        </row>
        <row r="6055">
          <cell r="D6055">
            <v>198565</v>
          </cell>
          <cell r="E6055" t="str">
            <v>医用外科口罩</v>
          </cell>
          <cell r="F6055" t="str">
            <v/>
          </cell>
          <cell r="G6055" t="str">
            <v>175mmx95mm  A型  10个</v>
          </cell>
          <cell r="H6055" t="str">
            <v>袋</v>
          </cell>
          <cell r="I6055" t="str">
            <v>四川三和医用材料有限公司</v>
          </cell>
        </row>
        <row r="6056">
          <cell r="D6056">
            <v>200559</v>
          </cell>
          <cell r="E6056" t="str">
            <v>肤用冷敷凝胶祛痱止痒花露水</v>
          </cell>
          <cell r="F6056" t="str">
            <v/>
          </cell>
          <cell r="G6056" t="str">
            <v>喷洒型 180ml</v>
          </cell>
          <cell r="H6056" t="str">
            <v>瓶</v>
          </cell>
          <cell r="I6056" t="str">
            <v>湖北圣君药业有限公司</v>
          </cell>
        </row>
        <row r="6057">
          <cell r="D6057">
            <v>200568</v>
          </cell>
          <cell r="E6057" t="str">
            <v>婴宝爽夫婴儿松花爽身粉</v>
          </cell>
          <cell r="F6057" t="str">
            <v/>
          </cell>
          <cell r="G6057" t="str">
            <v>140g</v>
          </cell>
          <cell r="H6057" t="str">
            <v>瓶</v>
          </cell>
          <cell r="I6057" t="str">
            <v>佛山市德莎生物科技有限公司</v>
          </cell>
        </row>
        <row r="6058">
          <cell r="D6058">
            <v>138733</v>
          </cell>
          <cell r="E6058" t="str">
            <v>电子血压计(欧姆龙)</v>
          </cell>
          <cell r="F6058" t="str">
            <v/>
          </cell>
          <cell r="G6058" t="str">
            <v>HEM-7121(上臂式)</v>
          </cell>
          <cell r="H6058" t="str">
            <v>台</v>
          </cell>
          <cell r="I6058" t="str">
            <v>欧姆龙(大连)有限公司</v>
          </cell>
        </row>
        <row r="6059">
          <cell r="D6059">
            <v>2114</v>
          </cell>
          <cell r="E6059" t="str">
            <v>金胆片</v>
          </cell>
          <cell r="F6059" t="str">
            <v/>
          </cell>
          <cell r="G6059" t="str">
            <v>100片(糖衣)</v>
          </cell>
          <cell r="H6059" t="str">
            <v>瓶</v>
          </cell>
          <cell r="I6059" t="str">
            <v>江苏七0七天然制药有限公司</v>
          </cell>
        </row>
        <row r="6060">
          <cell r="D6060">
            <v>158355</v>
          </cell>
          <cell r="E6060" t="str">
            <v>京润珍珠珍珠美白塑颜精华霜</v>
          </cell>
          <cell r="F6060" t="str">
            <v/>
          </cell>
          <cell r="G6060" t="str">
            <v>50g</v>
          </cell>
          <cell r="H6060" t="str">
            <v>盒</v>
          </cell>
          <cell r="I6060" t="str">
            <v>海南京润珍珠生物技术股份有限公司</v>
          </cell>
        </row>
        <row r="6061">
          <cell r="D6061">
            <v>119717</v>
          </cell>
          <cell r="E6061" t="str">
            <v>医用固定带</v>
          </cell>
          <cell r="F6061" t="str">
            <v/>
          </cell>
          <cell r="G6061" t="str">
            <v>D01,全弹透气(XL)</v>
          </cell>
          <cell r="H6061" t="str">
            <v>个</v>
          </cell>
          <cell r="I6061" t="str">
            <v>冀州市佳禾医疗器械有限公司</v>
          </cell>
        </row>
        <row r="6062">
          <cell r="D6062">
            <v>183062</v>
          </cell>
          <cell r="E6062" t="str">
            <v>医用阴道冲洗器</v>
          </cell>
          <cell r="F6062" t="str">
            <v/>
          </cell>
          <cell r="G6062" t="str">
            <v>100ml（Ⅱ-100型×组合装）</v>
          </cell>
          <cell r="H6062" t="str">
            <v>盒</v>
          </cell>
          <cell r="I6062" t="str">
            <v>福建灵方生物技术有限公司</v>
          </cell>
        </row>
        <row r="6063">
          <cell r="D6063">
            <v>90432</v>
          </cell>
          <cell r="E6063" t="str">
            <v>奥氮平片(再普乐)</v>
          </cell>
          <cell r="F6063" t="str">
            <v/>
          </cell>
          <cell r="G6063" t="str">
            <v>5mgx28片</v>
          </cell>
          <cell r="H6063" t="str">
            <v>盒</v>
          </cell>
          <cell r="I6063" t="str">
            <v/>
          </cell>
        </row>
        <row r="6064">
          <cell r="D6064">
            <v>69333</v>
          </cell>
          <cell r="E6064" t="str">
            <v>升血小板胶囊</v>
          </cell>
          <cell r="F6064" t="str">
            <v/>
          </cell>
          <cell r="G6064" t="str">
            <v>0.45gx2板x12粒</v>
          </cell>
          <cell r="H6064" t="str">
            <v>盒</v>
          </cell>
          <cell r="I6064" t="str">
            <v>陕西郝其军制药股份有限公司</v>
          </cell>
        </row>
        <row r="6065">
          <cell r="D6065">
            <v>15613</v>
          </cell>
          <cell r="E6065" t="str">
            <v>盐酸氟西汀胶囊(百优解)</v>
          </cell>
          <cell r="F6065" t="str">
            <v/>
          </cell>
          <cell r="G6065" t="str">
            <v>20mgx28粒</v>
          </cell>
          <cell r="H6065" t="str">
            <v>盒</v>
          </cell>
          <cell r="I6065" t="str">
            <v>礼来苏州制药有限公司</v>
          </cell>
        </row>
        <row r="6066">
          <cell r="D6066">
            <v>67101</v>
          </cell>
          <cell r="E6066" t="str">
            <v>克林霉素甲硝唑搽剂(痤康王)</v>
          </cell>
          <cell r="F6066" t="str">
            <v>痤康王 </v>
          </cell>
          <cell r="G6066" t="str">
            <v>40ml
</v>
          </cell>
          <cell r="H6066" t="str">
            <v>瓶
</v>
          </cell>
          <cell r="I6066" t="str">
            <v>滇虹药业集团股份有限公司</v>
          </cell>
        </row>
        <row r="6067">
          <cell r="D6067">
            <v>174662</v>
          </cell>
          <cell r="E6067" t="str">
            <v>碳酸钙D3咀嚼片(Ⅱ)</v>
          </cell>
          <cell r="F6067" t="str">
            <v/>
          </cell>
          <cell r="G6067" t="str">
            <v>28片(每片含钙300mg/维生素D360国际单位)</v>
          </cell>
          <cell r="H6067" t="str">
            <v>盒</v>
          </cell>
          <cell r="I6067" t="str">
            <v>惠氏制药有限公司</v>
          </cell>
        </row>
        <row r="6068">
          <cell r="D6068">
            <v>184292</v>
          </cell>
          <cell r="E6068" t="str">
            <v>汤臣倍健钙维生素D片</v>
          </cell>
          <cell r="F6068" t="str">
            <v/>
          </cell>
          <cell r="G6068" t="str">
            <v>78g(1.3g×60片）孕妇乳母</v>
          </cell>
          <cell r="H6068" t="str">
            <v>瓶</v>
          </cell>
          <cell r="I6068" t="str">
            <v>汤臣倍健股份有限公司</v>
          </cell>
        </row>
        <row r="6069">
          <cell r="D6069">
            <v>187108</v>
          </cell>
          <cell r="E6069" t="str">
            <v>多维女士牌多种维生素矿物质片+多维男士牌多种维生素矿物质片（优惠装）</v>
          </cell>
          <cell r="F6069" t="str">
            <v/>
          </cell>
          <cell r="G6069" t="str">
            <v>180g（1.5gx60片＋1.5gx60片）</v>
          </cell>
          <cell r="H6069" t="str">
            <v>盒</v>
          </cell>
          <cell r="I6069" t="str">
            <v>汤臣倍健股份有限公司</v>
          </cell>
        </row>
        <row r="6070">
          <cell r="D6070">
            <v>36219</v>
          </cell>
          <cell r="E6070" t="str">
            <v>白癜风胶囊</v>
          </cell>
          <cell r="F6070" t="str">
            <v/>
          </cell>
          <cell r="G6070" t="str">
            <v>0.45gx48粒</v>
          </cell>
          <cell r="H6070" t="str">
            <v>瓶</v>
          </cell>
          <cell r="I6070" t="str">
            <v>哈尔滨大洋制药股份有限公司</v>
          </cell>
        </row>
        <row r="6071">
          <cell r="D6071">
            <v>82620</v>
          </cell>
          <cell r="E6071" t="str">
            <v>肾衰宁片</v>
          </cell>
          <cell r="F6071" t="str">
            <v/>
          </cell>
          <cell r="G6071" t="str">
            <v>0.36gx36片(薄膜衣片)</v>
          </cell>
          <cell r="H6071" t="str">
            <v>盒</v>
          </cell>
          <cell r="I6071" t="str">
            <v>山西德元堂药业有限公司</v>
          </cell>
        </row>
        <row r="6072">
          <cell r="D6072">
            <v>5628</v>
          </cell>
          <cell r="E6072" t="str">
            <v>格列吡嗪缓释片(秦苏)</v>
          </cell>
          <cell r="F6072" t="str">
            <v/>
          </cell>
          <cell r="G6072" t="str">
            <v>5mgx12片</v>
          </cell>
          <cell r="H6072" t="str">
            <v>盒</v>
          </cell>
          <cell r="I6072" t="str">
            <v>江苏扬子江药业集团有限公司</v>
          </cell>
        </row>
        <row r="6073">
          <cell r="D6073">
            <v>113995</v>
          </cell>
          <cell r="E6073" t="str">
            <v>吉非替尼片</v>
          </cell>
          <cell r="F6073" t="str">
            <v>易瑞沙</v>
          </cell>
          <cell r="G6073" t="str">
            <v>0.25gx10片</v>
          </cell>
          <cell r="H6073" t="str">
            <v>盒</v>
          </cell>
          <cell r="I6073" t="str">
            <v>阿斯利康制药有限公司</v>
          </cell>
        </row>
        <row r="6074">
          <cell r="D6074">
            <v>196557</v>
          </cell>
          <cell r="E6074" t="str">
            <v>盐酸左西替利嗪片</v>
          </cell>
          <cell r="F6074" t="str">
            <v/>
          </cell>
          <cell r="G6074" t="str">
            <v>5mgx14片</v>
          </cell>
          <cell r="H6074" t="str">
            <v>盒</v>
          </cell>
          <cell r="I6074" t="str">
            <v>齐鲁制药有限公司</v>
          </cell>
        </row>
        <row r="6075">
          <cell r="D6075">
            <v>10826</v>
          </cell>
          <cell r="E6075" t="str">
            <v>西沙必利片(恰瑞)</v>
          </cell>
          <cell r="F6075" t="str">
            <v/>
          </cell>
          <cell r="G6075" t="str">
            <v>5mgx10片</v>
          </cell>
          <cell r="H6075" t="str">
            <v>盒</v>
          </cell>
          <cell r="I6075" t="str">
            <v>浙江京新药业股份有限公司</v>
          </cell>
        </row>
        <row r="6076">
          <cell r="D6076">
            <v>28360</v>
          </cell>
          <cell r="E6076" t="str">
            <v>颈痛颗粒</v>
          </cell>
          <cell r="F6076" t="str">
            <v/>
          </cell>
          <cell r="G6076" t="str">
            <v>4gx12袋</v>
          </cell>
          <cell r="H6076" t="str">
            <v>盒</v>
          </cell>
          <cell r="I6076" t="str">
            <v>山东明仁福瑞达制药有限公司(原：山东大正药业)</v>
          </cell>
        </row>
        <row r="6077">
          <cell r="D6077">
            <v>46512</v>
          </cell>
          <cell r="E6077" t="str">
            <v>藤黄健骨丸</v>
          </cell>
          <cell r="F6077" t="str">
            <v/>
          </cell>
          <cell r="G6077" t="str">
            <v>3.5gx20丸</v>
          </cell>
          <cell r="H6077" t="str">
            <v>盒</v>
          </cell>
          <cell r="I6077" t="str">
            <v>吉林省正辉煌药业有限公司</v>
          </cell>
        </row>
        <row r="6078">
          <cell r="D6078">
            <v>205669</v>
          </cell>
          <cell r="E6078" t="str">
            <v>甲硝唑片</v>
          </cell>
          <cell r="F6078" t="str">
            <v/>
          </cell>
          <cell r="G6078" t="str">
            <v>0.2gx24片</v>
          </cell>
          <cell r="H6078" t="str">
            <v>盒</v>
          </cell>
          <cell r="I6078" t="str">
            <v>陕西颐生堂药业有限公司</v>
          </cell>
        </row>
        <row r="6079">
          <cell r="D6079">
            <v>10447</v>
          </cell>
          <cell r="E6079" t="str">
            <v>丁桂儿脐贴(宝宝一贴灵)</v>
          </cell>
          <cell r="F6079" t="str">
            <v/>
          </cell>
          <cell r="G6079" t="str">
            <v>1.6gx2贴</v>
          </cell>
          <cell r="H6079" t="str">
            <v>盒</v>
          </cell>
          <cell r="I6079" t="str">
            <v>山西亚宝药业集团股份有限公司</v>
          </cell>
        </row>
        <row r="6080">
          <cell r="D6080">
            <v>184048</v>
          </cell>
          <cell r="E6080" t="str">
            <v>臂式电子血压计</v>
          </cell>
          <cell r="F6080" t="str">
            <v/>
          </cell>
          <cell r="G6080" t="str">
            <v>YE650A</v>
          </cell>
          <cell r="H6080" t="str">
            <v>台</v>
          </cell>
          <cell r="I6080" t="str">
            <v>江苏鱼跃医疗设备股份有限公司</v>
          </cell>
        </row>
        <row r="6081">
          <cell r="D6081">
            <v>202651</v>
          </cell>
          <cell r="E6081" t="str">
            <v>夏桑菊颗粒</v>
          </cell>
          <cell r="F6081" t="str">
            <v/>
          </cell>
          <cell r="G6081" t="str">
            <v>3gx10袋(无蔗糖)</v>
          </cell>
          <cell r="H6081" t="str">
            <v>袋</v>
          </cell>
          <cell r="I6081" t="str">
            <v>广州星群药业股份有限公司</v>
          </cell>
        </row>
        <row r="6082">
          <cell r="D6082">
            <v>60572</v>
          </cell>
          <cell r="E6082" t="str">
            <v>维生素C含片</v>
          </cell>
          <cell r="F6082" t="str">
            <v/>
          </cell>
          <cell r="G6082" t="str">
            <v>0.65gx30片(桔子味)</v>
          </cell>
          <cell r="H6082" t="str">
            <v>盒</v>
          </cell>
          <cell r="I6082" t="str">
            <v>江苏艾兰得营养品有限公司</v>
          </cell>
        </row>
        <row r="6083">
          <cell r="D6083">
            <v>73</v>
          </cell>
          <cell r="E6083" t="str">
            <v>肿痛安胶囊</v>
          </cell>
          <cell r="F6083" t="str">
            <v/>
          </cell>
          <cell r="G6083" t="str">
            <v>0.28gx24粒</v>
          </cell>
          <cell r="H6083" t="str">
            <v>盒</v>
          </cell>
          <cell r="I6083" t="str">
            <v>河北奥星集团药业有限公司</v>
          </cell>
        </row>
        <row r="6084">
          <cell r="D6084">
            <v>180867</v>
          </cell>
          <cell r="E6084" t="str">
            <v>荆防颗粒</v>
          </cell>
          <cell r="F6084" t="str">
            <v/>
          </cell>
          <cell r="G6084" t="str">
            <v>15gx10袋</v>
          </cell>
          <cell r="H6084" t="str">
            <v>盒</v>
          </cell>
          <cell r="I6084" t="str">
            <v>山东新时代药业有限公司</v>
          </cell>
        </row>
        <row r="6085">
          <cell r="D6085">
            <v>125275</v>
          </cell>
          <cell r="E6085" t="str">
            <v>清火栀麦片</v>
          </cell>
          <cell r="F6085" t="str">
            <v/>
          </cell>
          <cell r="G6085" t="str">
            <v>12片x40袋(袋装)</v>
          </cell>
          <cell r="H6085" t="str">
            <v>袋</v>
          </cell>
          <cell r="I6085" t="str">
            <v>广西千珍制药有限公司</v>
          </cell>
        </row>
        <row r="6086">
          <cell r="D6086">
            <v>184557</v>
          </cell>
          <cell r="E6086" t="str">
            <v>安尔碘Ⅲ型皮肤消毒液</v>
          </cell>
          <cell r="F6086" t="str">
            <v/>
          </cell>
          <cell r="G6086" t="str">
            <v>50ml</v>
          </cell>
          <cell r="H6086" t="str">
            <v>瓶</v>
          </cell>
          <cell r="I6086" t="str">
            <v>上海利康消毒高科技有限公司</v>
          </cell>
        </row>
        <row r="6087">
          <cell r="D6087">
            <v>29029</v>
          </cell>
          <cell r="E6087" t="str">
            <v>胱氨酸片</v>
          </cell>
          <cell r="F6087" t="str">
            <v/>
          </cell>
          <cell r="G6087" t="str">
            <v>50mgx100片</v>
          </cell>
          <cell r="H6087" t="str">
            <v>瓶</v>
          </cell>
          <cell r="I6087" t="str">
            <v>山西汾河制药有限公司(原山西汾河制药厂)</v>
          </cell>
        </row>
        <row r="6088">
          <cell r="D6088">
            <v>958</v>
          </cell>
          <cell r="E6088" t="str">
            <v>硝酸咪康唑栓</v>
          </cell>
          <cell r="F6088" t="str">
            <v>达克宁栓</v>
          </cell>
          <cell r="G6088" t="str">
            <v>7枚</v>
          </cell>
          <cell r="H6088" t="str">
            <v>盒</v>
          </cell>
          <cell r="I6088" t="str">
            <v>西安杨森制药有限公司</v>
          </cell>
        </row>
        <row r="6089">
          <cell r="D6089">
            <v>6364</v>
          </cell>
          <cell r="E6089" t="str">
            <v>天然胶乳橡胶避孕套(杜蕾斯)</v>
          </cell>
          <cell r="F6089" t="str">
            <v/>
          </cell>
          <cell r="G6089" t="str">
            <v>12只(激情型)</v>
          </cell>
          <cell r="H6089" t="str">
            <v>盒</v>
          </cell>
          <cell r="I6089" t="str">
            <v>青岛伦敦杜蕾斯有限公司</v>
          </cell>
        </row>
        <row r="6090">
          <cell r="D6090">
            <v>129656</v>
          </cell>
          <cell r="E6090" t="str">
            <v>感冒疏风片</v>
          </cell>
          <cell r="F6090" t="str">
            <v/>
          </cell>
          <cell r="G6090" t="str">
            <v>15片x2板</v>
          </cell>
          <cell r="H6090" t="str">
            <v>盒</v>
          </cell>
          <cell r="I6090" t="str">
            <v>昆明中药厂有限公司</v>
          </cell>
        </row>
        <row r="6091">
          <cell r="D6091">
            <v>104105</v>
          </cell>
          <cell r="E6091" t="str">
            <v>缬沙坦分散片</v>
          </cell>
          <cell r="F6091" t="str">
            <v/>
          </cell>
          <cell r="G6091" t="str">
            <v>80mgx14片</v>
          </cell>
          <cell r="H6091" t="str">
            <v>盒</v>
          </cell>
          <cell r="I6091" t="str">
            <v>海南皇隆制药厂有限公司</v>
          </cell>
        </row>
        <row r="6092">
          <cell r="D6092">
            <v>105835</v>
          </cell>
          <cell r="E6092" t="str">
            <v>盐酸度洛西汀肠溶胶囊（欣百达）</v>
          </cell>
          <cell r="F6092" t="str">
            <v/>
          </cell>
          <cell r="G6092" t="str">
            <v>60mgx14粒</v>
          </cell>
          <cell r="H6092" t="str">
            <v>盒</v>
          </cell>
          <cell r="I6092" t="str">
            <v>EIi LiIIyandCompany美国</v>
          </cell>
        </row>
        <row r="6093">
          <cell r="D6093">
            <v>159516</v>
          </cell>
          <cell r="E6093" t="str">
            <v>牛初乳奶片</v>
          </cell>
          <cell r="F6093" t="str">
            <v/>
          </cell>
          <cell r="G6093" t="str">
            <v>0.6gx60片</v>
          </cell>
          <cell r="H6093" t="str">
            <v>盒</v>
          </cell>
          <cell r="I6093" t="str">
            <v>威海百合生物技术股份有限公司</v>
          </cell>
        </row>
        <row r="6094">
          <cell r="D6094">
            <v>134171</v>
          </cell>
          <cell r="E6094" t="str">
            <v>左旋肉碱茶多酚荷叶片</v>
          </cell>
          <cell r="F6094" t="str">
            <v/>
          </cell>
          <cell r="G6094" t="str">
            <v>73.2g(1220mgx60片)</v>
          </cell>
          <cell r="H6094" t="str">
            <v>瓶</v>
          </cell>
          <cell r="I6094" t="str">
            <v>汤臣倍健股份有限公司</v>
          </cell>
        </row>
        <row r="6095">
          <cell r="D6095">
            <v>189328</v>
          </cell>
          <cell r="E6095" t="str">
            <v>咳特灵胶囊</v>
          </cell>
          <cell r="F6095" t="str">
            <v/>
          </cell>
          <cell r="G6095" t="str">
            <v>360mg:1.4mgx12粒x2板</v>
          </cell>
          <cell r="H6095" t="str">
            <v>盒</v>
          </cell>
          <cell r="I6095" t="str">
            <v>江西恒康药业有限公司</v>
          </cell>
        </row>
        <row r="6096">
          <cell r="D6096">
            <v>201624</v>
          </cell>
          <cell r="E6096" t="str">
            <v>甘露特钠胶囊</v>
          </cell>
          <cell r="F6096" t="str">
            <v/>
          </cell>
          <cell r="G6096" t="str">
            <v>150mgx14粒x3板</v>
          </cell>
          <cell r="H6096" t="str">
            <v>盒</v>
          </cell>
          <cell r="I6096" t="str">
            <v>上海绿谷制药有限公司</v>
          </cell>
        </row>
        <row r="6097">
          <cell r="D6097">
            <v>47499</v>
          </cell>
          <cell r="E6097" t="str">
            <v>赖脯胰岛素注射液</v>
          </cell>
          <cell r="F6097" t="str">
            <v>优泌乐</v>
          </cell>
          <cell r="G6097" t="str">
            <v>3ml:300单位(笔芯)</v>
          </cell>
          <cell r="H6097" t="str">
            <v>支</v>
          </cell>
          <cell r="I6097" t="str">
            <v>礼来苏州制药有限公司</v>
          </cell>
        </row>
        <row r="6098">
          <cell r="D6098">
            <v>170168</v>
          </cell>
          <cell r="E6098" t="str">
            <v>热淋清颗粒</v>
          </cell>
          <cell r="F6098" t="str">
            <v/>
          </cell>
          <cell r="G6098" t="str">
            <v>8gx10袋</v>
          </cell>
          <cell r="H6098" t="str">
            <v>盒</v>
          </cell>
          <cell r="I6098" t="str">
            <v>贵州威门药业股份有限公司</v>
          </cell>
        </row>
        <row r="6099">
          <cell r="D6099">
            <v>326</v>
          </cell>
          <cell r="E6099" t="str">
            <v>灰黄霉素片</v>
          </cell>
          <cell r="F6099" t="str">
            <v/>
          </cell>
          <cell r="G6099" t="str">
            <v>0.1gx100片</v>
          </cell>
          <cell r="H6099" t="str">
            <v>瓶</v>
          </cell>
          <cell r="I6099" t="str">
            <v>重庆科瑞制药(集团)有限公司</v>
          </cell>
        </row>
        <row r="6100">
          <cell r="D6100">
            <v>186415</v>
          </cell>
          <cell r="E6100" t="str">
            <v>枸橼酸托法替布片</v>
          </cell>
          <cell r="F6100" t="str">
            <v>尚杰</v>
          </cell>
          <cell r="G6100" t="str">
            <v>5mgx28片</v>
          </cell>
          <cell r="H6100" t="str">
            <v>瓶</v>
          </cell>
          <cell r="I6100" t="str">
            <v>Pfizer Manufacturing Deutschland GmbH</v>
          </cell>
        </row>
        <row r="6101">
          <cell r="D6101">
            <v>188766</v>
          </cell>
          <cell r="E6101" t="str">
            <v>医用压力袜</v>
          </cell>
          <cell r="F6101" t="str">
            <v/>
          </cell>
          <cell r="G6101" t="str">
            <v>2802 Ⅱ</v>
          </cell>
          <cell r="H6101" t="str">
            <v>盒</v>
          </cell>
          <cell r="I6101" t="str">
            <v>彪仕医技股份有限公司</v>
          </cell>
        </row>
        <row r="6102">
          <cell r="D6102">
            <v>63066</v>
          </cell>
          <cell r="E6102" t="str">
            <v>多乐士天然胶乳橡胶避孕套</v>
          </cell>
          <cell r="F6102" t="str">
            <v/>
          </cell>
          <cell r="G6102" t="str">
            <v>12只(双保螺纹)</v>
          </cell>
          <cell r="H6102" t="str">
            <v>盒</v>
          </cell>
          <cell r="I6102" t="str">
            <v>东洋松蒲乳胶(锦州)有限公司</v>
          </cell>
        </row>
        <row r="6103">
          <cell r="D6103">
            <v>195148</v>
          </cell>
          <cell r="E6103" t="str">
            <v>德谷门冬双胰岛素注射液</v>
          </cell>
          <cell r="F6103" t="str">
            <v/>
          </cell>
          <cell r="G6103" t="str">
            <v>3ml：300单位（畅充）</v>
          </cell>
          <cell r="H6103" t="str">
            <v>盒</v>
          </cell>
          <cell r="I6103" t="str">
            <v>(丹麦)Novo Nordisk A/S</v>
          </cell>
        </row>
        <row r="6104">
          <cell r="D6104">
            <v>196579</v>
          </cell>
          <cell r="E6104" t="str">
            <v>尿微量白蛋白测试卡（胶体金免疫层析法）</v>
          </cell>
          <cell r="F6104" t="str">
            <v/>
          </cell>
          <cell r="G6104" t="str">
            <v>mALB-1型 1支</v>
          </cell>
          <cell r="H6104" t="str">
            <v>盒</v>
          </cell>
          <cell r="I6104" t="str">
            <v>北京怡成生物电子技术股份有限公司</v>
          </cell>
        </row>
        <row r="6105">
          <cell r="D6105">
            <v>192624</v>
          </cell>
          <cell r="E6105" t="str">
            <v>玉泽皮肤屏障修护保湿霜</v>
          </cell>
          <cell r="F6105" t="str">
            <v/>
          </cell>
          <cell r="G6105" t="str">
            <v>50g</v>
          </cell>
          <cell r="H6105" t="str">
            <v>瓶</v>
          </cell>
          <cell r="I6105" t="str">
            <v>上海家化联合股份有限公司</v>
          </cell>
        </row>
        <row r="6106">
          <cell r="D6106">
            <v>151256</v>
          </cell>
          <cell r="E6106" t="str">
            <v>脉管复康胶囊</v>
          </cell>
          <cell r="F6106" t="str">
            <v/>
          </cell>
          <cell r="G6106" t="str">
            <v>0.45gx40粒</v>
          </cell>
          <cell r="H6106" t="str">
            <v>盒</v>
          </cell>
          <cell r="I6106" t="str">
            <v>陕西东泰制药有限公司</v>
          </cell>
        </row>
        <row r="6107">
          <cell r="D6107">
            <v>173696</v>
          </cell>
          <cell r="E6107" t="str">
            <v>首荟通便胶囊</v>
          </cell>
          <cell r="F6107" t="str">
            <v/>
          </cell>
          <cell r="G6107" t="str">
            <v>0.35gx6粒</v>
          </cell>
          <cell r="H6107" t="str">
            <v>盒</v>
          </cell>
          <cell r="I6107" t="str">
            <v>鲁南厚普制药有限公司</v>
          </cell>
        </row>
        <row r="6108">
          <cell r="D6108">
            <v>189030</v>
          </cell>
          <cell r="E6108" t="str">
            <v>槟榔四消丸</v>
          </cell>
          <cell r="F6108" t="str">
            <v/>
          </cell>
          <cell r="G6108" t="str">
            <v>6gx10袋</v>
          </cell>
          <cell r="H6108" t="str">
            <v>盒</v>
          </cell>
          <cell r="I6108" t="str">
            <v>甘肃佛仁制药科技有限公司</v>
          </cell>
        </row>
        <row r="6109">
          <cell r="D6109">
            <v>12129</v>
          </cell>
          <cell r="E6109" t="str">
            <v>龟鹿补肾丸</v>
          </cell>
          <cell r="F6109" t="str">
            <v/>
          </cell>
          <cell r="G6109" t="str">
            <v>4.5gx12袋</v>
          </cell>
          <cell r="H6109" t="str">
            <v>盒</v>
          </cell>
          <cell r="I6109" t="str">
            <v>广州花城药业有限公司</v>
          </cell>
        </row>
        <row r="6110">
          <cell r="D6110">
            <v>31527</v>
          </cell>
          <cell r="E6110" t="str">
            <v>胸腺肽肠溶胶囊(康司艾)</v>
          </cell>
          <cell r="F6110" t="str">
            <v/>
          </cell>
          <cell r="G6110" t="str">
            <v>5mgx24粒</v>
          </cell>
          <cell r="H6110" t="str">
            <v>盒</v>
          </cell>
          <cell r="I6110" t="str">
            <v>上海宝龙药业有限公司</v>
          </cell>
        </row>
        <row r="6111">
          <cell r="D6111">
            <v>75435</v>
          </cell>
          <cell r="E6111" t="str">
            <v>养胃舒软胶囊</v>
          </cell>
          <cell r="F6111" t="str">
            <v/>
          </cell>
          <cell r="G6111" t="str">
            <v>0.5gx24粒</v>
          </cell>
          <cell r="H6111" t="str">
            <v>盒</v>
          </cell>
          <cell r="I6111" t="str">
            <v>江西欧氏药业有限责任公司</v>
          </cell>
        </row>
        <row r="6112">
          <cell r="D6112">
            <v>55099</v>
          </cell>
          <cell r="E6112" t="str">
            <v>兰索拉唑肠溶片</v>
          </cell>
          <cell r="F6112" t="str">
            <v/>
          </cell>
          <cell r="G6112" t="str">
            <v>15mgx12片(肠溶片)</v>
          </cell>
          <cell r="H6112" t="str">
            <v>盒</v>
          </cell>
          <cell r="I6112" t="str">
            <v>江苏康缘药业股份有限公司</v>
          </cell>
        </row>
        <row r="6113">
          <cell r="D6113">
            <v>203004</v>
          </cell>
          <cell r="E6113" t="str">
            <v>手动轮椅车</v>
          </cell>
          <cell r="F6113" t="str">
            <v/>
          </cell>
          <cell r="G6113" t="str">
            <v>SYIV100-XT-T-009</v>
          </cell>
          <cell r="H6113" t="str">
            <v>台</v>
          </cell>
          <cell r="I6113" t="str">
            <v>天津喜泰医疗器械有限公司</v>
          </cell>
        </row>
        <row r="6114">
          <cell r="D6114">
            <v>277</v>
          </cell>
          <cell r="E6114" t="str">
            <v>麦迪霉素片</v>
          </cell>
          <cell r="F6114" t="str">
            <v/>
          </cell>
          <cell r="G6114" t="str">
            <v>0.1gx100片</v>
          </cell>
          <cell r="H6114" t="str">
            <v>瓶</v>
          </cell>
          <cell r="I6114" t="str">
            <v>重庆科瑞制药(集团)有限公司</v>
          </cell>
        </row>
        <row r="6115">
          <cell r="D6115">
            <v>150094</v>
          </cell>
          <cell r="E6115" t="str">
            <v>薇诺娜柔润保湿霜</v>
          </cell>
          <cell r="F6115" t="str">
            <v/>
          </cell>
          <cell r="G6115" t="str">
            <v>80g</v>
          </cell>
          <cell r="H6115" t="str">
            <v>支</v>
          </cell>
          <cell r="I6115" t="str">
            <v>云南贝泰妮生物科技集团股份有限公司  </v>
          </cell>
        </row>
        <row r="6116">
          <cell r="D6116">
            <v>172052</v>
          </cell>
          <cell r="E6116" t="str">
            <v>洛索洛芬钠凝胶膏</v>
          </cell>
          <cell r="F6116" t="str">
            <v/>
          </cell>
          <cell r="G6116" t="str">
            <v>14cmx10cmx2贴</v>
          </cell>
          <cell r="H6116" t="str">
            <v>盒</v>
          </cell>
          <cell r="I6116" t="str">
            <v>湖南九典制药有限公司</v>
          </cell>
        </row>
        <row r="6117">
          <cell r="D6117">
            <v>203913</v>
          </cell>
          <cell r="E6117" t="str">
            <v>折叠式手动轮椅车</v>
          </cell>
          <cell r="F6117" t="str">
            <v/>
          </cell>
          <cell r="G6117" t="str">
            <v>FS-1B14</v>
          </cell>
          <cell r="H6117" t="str">
            <v>台</v>
          </cell>
          <cell r="I6117" t="str">
            <v>上海方太医疗器械有限公司</v>
          </cell>
        </row>
        <row r="6118">
          <cell r="D6118">
            <v>185594</v>
          </cell>
          <cell r="E6118" t="str">
            <v>苯磺酸氨氯地平片</v>
          </cell>
          <cell r="F6118" t="str">
            <v/>
          </cell>
          <cell r="G6118" t="str">
            <v>5mgx7片x4板</v>
          </cell>
          <cell r="H6118" t="str">
            <v>盒</v>
          </cell>
          <cell r="I6118" t="str">
            <v>重庆科瑞制药(集团)有限公司</v>
          </cell>
        </row>
        <row r="6119">
          <cell r="D6119">
            <v>90709</v>
          </cell>
          <cell r="E6119" t="str">
            <v>藿香正气丸</v>
          </cell>
          <cell r="F6119" t="str">
            <v/>
          </cell>
          <cell r="G6119" t="str">
            <v>200丸浓缩</v>
          </cell>
          <cell r="H6119" t="str">
            <v>瓶</v>
          </cell>
          <cell r="I6119" t="str">
            <v>兰州佛慈制药股份有限公司</v>
          </cell>
        </row>
        <row r="6120">
          <cell r="D6120">
            <v>188754</v>
          </cell>
          <cell r="E6120" t="str">
            <v>医用压力袜</v>
          </cell>
          <cell r="F6120" t="str">
            <v/>
          </cell>
          <cell r="G6120" t="str">
            <v>2865 Ⅱ</v>
          </cell>
          <cell r="H6120" t="str">
            <v>盒</v>
          </cell>
          <cell r="I6120" t="str">
            <v>彪仕医技股份有限公司</v>
          </cell>
        </row>
        <row r="6121">
          <cell r="D6121">
            <v>89895</v>
          </cell>
          <cell r="E6121" t="str">
            <v>双氯芬酸钠缓释片</v>
          </cell>
          <cell r="F6121" t="str">
            <v/>
          </cell>
          <cell r="G6121" t="str">
            <v>0.1gx12片</v>
          </cell>
          <cell r="H6121" t="str">
            <v>盒</v>
          </cell>
          <cell r="I6121" t="str">
            <v>国药集团致君（深圳）坪山制药有限公司 （原国药控股深圳中药有限公司）</v>
          </cell>
        </row>
        <row r="6122">
          <cell r="D6122">
            <v>151527</v>
          </cell>
          <cell r="E6122" t="str">
            <v>薇姿温泉纯净三合一卸妆乳</v>
          </cell>
          <cell r="F6122" t="str">
            <v/>
          </cell>
          <cell r="G6122" t="str">
            <v>200ml</v>
          </cell>
          <cell r="H6122" t="str">
            <v>瓶</v>
          </cell>
          <cell r="I6122" t="str">
            <v>欧莱雅(中国)有限公司</v>
          </cell>
        </row>
        <row r="6123">
          <cell r="D6123">
            <v>920</v>
          </cell>
          <cell r="E6123" t="str">
            <v>苯扎溴铵溶液(新洁尔灭)</v>
          </cell>
          <cell r="F6123" t="str">
            <v/>
          </cell>
          <cell r="G6123" t="str">
            <v>5%:500ml</v>
          </cell>
          <cell r="H6123" t="str">
            <v>瓶</v>
          </cell>
          <cell r="I6123" t="str">
            <v>成都明日制药有限公司</v>
          </cell>
        </row>
        <row r="6124">
          <cell r="D6124">
            <v>191322</v>
          </cell>
          <cell r="E6124" t="str">
            <v>喷剂敷料</v>
          </cell>
          <cell r="F6124" t="str">
            <v/>
          </cell>
          <cell r="G6124" t="str">
            <v>3mlx2支</v>
          </cell>
          <cell r="H6124" t="str">
            <v>盒</v>
          </cell>
          <cell r="I6124" t="str">
            <v>湖北龙威制药有限公司</v>
          </cell>
        </row>
        <row r="6125">
          <cell r="D6125">
            <v>46277</v>
          </cell>
          <cell r="E6125" t="str">
            <v>第6感天然胶乳橡胶避孕套</v>
          </cell>
          <cell r="F6125" t="str">
            <v/>
          </cell>
          <cell r="G6125" t="str">
            <v>12只(螺纹)</v>
          </cell>
          <cell r="H6125" t="str">
            <v>盒</v>
          </cell>
          <cell r="I6125" t="str">
            <v>PLEASURE LATEX PRODUCTS SDN(马来西亚)</v>
          </cell>
        </row>
        <row r="6126">
          <cell r="D6126">
            <v>127087</v>
          </cell>
          <cell r="E6126" t="str">
            <v>茵胆平肝胶囊</v>
          </cell>
          <cell r="F6126" t="str">
            <v/>
          </cell>
          <cell r="G6126" t="str">
            <v>0.5gx10粒x2板</v>
          </cell>
          <cell r="H6126" t="str">
            <v>盒</v>
          </cell>
          <cell r="I6126" t="str">
            <v>漳州片仔癀药业股份有限公司</v>
          </cell>
        </row>
        <row r="6127">
          <cell r="D6127">
            <v>29169</v>
          </cell>
          <cell r="E6127" t="str">
            <v>盐酸文拉法辛胶囊</v>
          </cell>
          <cell r="F6127" t="str">
            <v>博乐欣</v>
          </cell>
          <cell r="G6127" t="str">
            <v>25mgx8粒x2板</v>
          </cell>
          <cell r="H6127" t="str">
            <v>盒</v>
          </cell>
          <cell r="I6127" t="str">
            <v>成都康弘药业集团股份有限公司</v>
          </cell>
        </row>
        <row r="6128">
          <cell r="D6128">
            <v>198229</v>
          </cell>
          <cell r="E6128" t="str">
            <v>卤米松乳膏</v>
          </cell>
          <cell r="F6128" t="str">
            <v/>
          </cell>
          <cell r="G6128" t="str">
            <v>10g:5mg</v>
          </cell>
          <cell r="H6128" t="str">
            <v>盒</v>
          </cell>
          <cell r="I6128" t="str">
            <v>天津金耀药业有限公司（原天津药业集团有限公司）</v>
          </cell>
        </row>
        <row r="6129">
          <cell r="D6129">
            <v>167439</v>
          </cell>
          <cell r="E6129" t="str">
            <v>雅漾舒护眼霜</v>
          </cell>
          <cell r="F6129" t="str">
            <v/>
          </cell>
          <cell r="G6129" t="str">
            <v>10ml</v>
          </cell>
          <cell r="H6129" t="str">
            <v>支</v>
          </cell>
          <cell r="I6129" t="str">
            <v>法国皮尔法伯雅漾护肤化妆品研制公司</v>
          </cell>
        </row>
        <row r="6130">
          <cell r="D6130">
            <v>191175</v>
          </cell>
          <cell r="E6130" t="str">
            <v>薇诺娜柔润保湿BB霜（亮肌色）</v>
          </cell>
          <cell r="F6130" t="str">
            <v/>
          </cell>
          <cell r="G6130" t="str">
            <v>50g</v>
          </cell>
          <cell r="H6130" t="str">
            <v>盒</v>
          </cell>
          <cell r="I6130" t="str">
            <v>云南贝泰妮生物科技集团股份有限公司  </v>
          </cell>
        </row>
        <row r="6131">
          <cell r="D6131">
            <v>167214</v>
          </cell>
          <cell r="E6131" t="str">
            <v>负压拔罐器</v>
          </cell>
          <cell r="F6131" t="str">
            <v/>
          </cell>
          <cell r="G6131" t="str">
            <v>P型1x10罐</v>
          </cell>
          <cell r="H6131" t="str">
            <v>盒</v>
          </cell>
          <cell r="I6131" t="str">
            <v>青岛鼎泰和医疗器械有限公司</v>
          </cell>
        </row>
        <row r="6132">
          <cell r="D6132">
            <v>169520</v>
          </cell>
          <cell r="E6132" t="str">
            <v>盐酸丁螺环酮片</v>
          </cell>
          <cell r="F6132" t="str">
            <v/>
          </cell>
          <cell r="G6132" t="str">
            <v>5mgx60片</v>
          </cell>
          <cell r="H6132" t="str">
            <v>盒</v>
          </cell>
          <cell r="I6132" t="str">
            <v>江苏恩华药业股份有限公司</v>
          </cell>
        </row>
        <row r="6133">
          <cell r="D6133">
            <v>181738</v>
          </cell>
          <cell r="E6133" t="str">
            <v>压缩式雾化器</v>
          </cell>
          <cell r="F6133" t="str">
            <v/>
          </cell>
          <cell r="G6133" t="str">
            <v>WH·B</v>
          </cell>
          <cell r="H6133" t="str">
            <v>台</v>
          </cell>
          <cell r="I6133" t="str">
            <v>苏州柯尔医疗器械有限公司</v>
          </cell>
        </row>
        <row r="6134">
          <cell r="D6134">
            <v>88455</v>
          </cell>
          <cell r="E6134" t="str">
            <v>马来酸伊索拉定片</v>
          </cell>
          <cell r="F6134" t="str">
            <v/>
          </cell>
          <cell r="G6134" t="str">
            <v>2mgx10片</v>
          </cell>
          <cell r="H6134" t="str">
            <v>盒</v>
          </cell>
          <cell r="I6134" t="str">
            <v>日本新药株式会社小田原综合制剂工厂</v>
          </cell>
        </row>
        <row r="6135">
          <cell r="D6135">
            <v>29926</v>
          </cell>
          <cell r="E6135" t="str">
            <v>盐酸坦索罗辛缓释胶囊</v>
          </cell>
          <cell r="F6135" t="str">
            <v/>
          </cell>
          <cell r="G6135" t="str">
            <v>0.2mgx10粒</v>
          </cell>
          <cell r="H6135" t="str">
            <v>盒</v>
          </cell>
          <cell r="I6135" t="str">
            <v>浙江海力生制药有限公司</v>
          </cell>
        </row>
        <row r="6136">
          <cell r="D6136">
            <v>205887</v>
          </cell>
          <cell r="E6136" t="str">
            <v>苯磺酸左氨氯地平片</v>
          </cell>
          <cell r="F6136" t="str">
            <v/>
          </cell>
          <cell r="G6136" t="str">
            <v>5mgx7片</v>
          </cell>
          <cell r="H6136" t="str">
            <v>盒</v>
          </cell>
          <cell r="I6136" t="str">
            <v>施慧达药业集团有限公司（原吉林省天风制药）</v>
          </cell>
        </row>
        <row r="6137">
          <cell r="D6137">
            <v>180239</v>
          </cell>
          <cell r="E6137" t="str">
            <v>理肤泉清痘净肤修护乳</v>
          </cell>
          <cell r="F6137" t="str">
            <v/>
          </cell>
          <cell r="G6137" t="str">
            <v>15ml</v>
          </cell>
          <cell r="H6137" t="str">
            <v>盒</v>
          </cell>
          <cell r="I6137" t="str">
            <v>法国理肤泉</v>
          </cell>
        </row>
        <row r="6138">
          <cell r="D6138">
            <v>183653</v>
          </cell>
          <cell r="E6138" t="str">
            <v>雅漾舒护调理喷雾</v>
          </cell>
          <cell r="F6138" t="str">
            <v/>
          </cell>
          <cell r="G6138" t="str">
            <v>300ml</v>
          </cell>
          <cell r="H6138" t="str">
            <v>瓶</v>
          </cell>
          <cell r="I6138" t="str">
            <v>法国皮尔法伯雅漾护肤化妆品研制公司</v>
          </cell>
        </row>
        <row r="6139">
          <cell r="D6139">
            <v>141823</v>
          </cell>
          <cell r="E6139" t="str">
            <v>造口护肤粉</v>
          </cell>
          <cell r="F6139" t="str">
            <v/>
          </cell>
          <cell r="G6139" t="str">
            <v>1907（25g）</v>
          </cell>
          <cell r="H6139" t="str">
            <v>瓶</v>
          </cell>
          <cell r="I6139" t="str">
            <v>康乐保（中国）有限公司</v>
          </cell>
        </row>
        <row r="6140">
          <cell r="D6140">
            <v>37825</v>
          </cell>
          <cell r="E6140" t="str">
            <v>消结安胶囊</v>
          </cell>
          <cell r="F6140" t="str">
            <v/>
          </cell>
          <cell r="G6140" t="str">
            <v>0.38gx12粒x2板</v>
          </cell>
          <cell r="H6140" t="str">
            <v>盒</v>
          </cell>
          <cell r="I6140" t="str">
            <v>云南良方制药有限公司（原：云南本善制药有限公司）</v>
          </cell>
        </row>
        <row r="6141">
          <cell r="D6141">
            <v>179825</v>
          </cell>
          <cell r="E6141" t="str">
            <v>薇姿温泉矿物系列水活凝露</v>
          </cell>
          <cell r="F6141" t="str">
            <v/>
          </cell>
          <cell r="G6141" t="str">
            <v>50ml</v>
          </cell>
          <cell r="H6141" t="str">
            <v>瓶</v>
          </cell>
          <cell r="I6141" t="str">
            <v>欧莱雅(中国)有限公司</v>
          </cell>
        </row>
        <row r="6142">
          <cell r="D6142">
            <v>103060</v>
          </cell>
          <cell r="E6142" t="str">
            <v>龙胆泻肝胶囊</v>
          </cell>
          <cell r="F6142" t="str">
            <v/>
          </cell>
          <cell r="G6142" t="str">
            <v>0.25gx48粒</v>
          </cell>
          <cell r="H6142" t="str">
            <v>瓶</v>
          </cell>
          <cell r="I6142" t="str">
            <v>湖北福人药业股份有限公司</v>
          </cell>
        </row>
        <row r="6143">
          <cell r="D6143">
            <v>90788</v>
          </cell>
          <cell r="E6143" t="str">
            <v>血府逐瘀丸</v>
          </cell>
          <cell r="F6143" t="str">
            <v/>
          </cell>
          <cell r="G6143" t="str">
            <v>9gx10丸(大蜜丸)</v>
          </cell>
          <cell r="H6143" t="str">
            <v>盒</v>
          </cell>
          <cell r="I6143" t="str">
            <v>药都制药集团股份有限公司</v>
          </cell>
        </row>
        <row r="6144">
          <cell r="D6144">
            <v>57501</v>
          </cell>
          <cell r="E6144" t="str">
            <v>盐酸氟桂利嗪胶囊(奥利保克）</v>
          </cell>
          <cell r="F6144" t="str">
            <v/>
          </cell>
          <cell r="G6144" t="str">
            <v>10mgx10粒x2板</v>
          </cell>
          <cell r="H6144" t="str">
            <v>盒</v>
          </cell>
          <cell r="I6144" t="str">
            <v>黑龙江澳利达奈德制药有限公司</v>
          </cell>
        </row>
        <row r="6145">
          <cell r="D6145">
            <v>125986</v>
          </cell>
          <cell r="E6145" t="str">
            <v>盐酸克林霉素棕榈酸酯分散片</v>
          </cell>
          <cell r="F6145" t="str">
            <v/>
          </cell>
          <cell r="G6145" t="str">
            <v>75mgx18片</v>
          </cell>
          <cell r="H6145" t="str">
            <v>盒</v>
          </cell>
          <cell r="I6145" t="str">
            <v>云南英茂红河制药有限公司</v>
          </cell>
        </row>
        <row r="6146">
          <cell r="D6146">
            <v>161783</v>
          </cell>
          <cell r="E6146" t="str">
            <v>国林牌枸杞蜂蜜</v>
          </cell>
          <cell r="F6146" t="str">
            <v/>
          </cell>
          <cell r="G6146" t="str">
            <v>250g（益母草）</v>
          </cell>
          <cell r="H6146" t="str">
            <v>瓶</v>
          </cell>
          <cell r="I6146" t="str">
            <v>江西蜂之屋蜂业有限公司</v>
          </cell>
        </row>
        <row r="6147">
          <cell r="D6147">
            <v>142296</v>
          </cell>
          <cell r="E6147" t="str">
            <v>妇乐片</v>
          </cell>
          <cell r="F6147" t="str">
            <v/>
          </cell>
          <cell r="G6147" t="str">
            <v>0.5gx30片(薄膜衣)</v>
          </cell>
          <cell r="H6147" t="str">
            <v>盒</v>
          </cell>
          <cell r="I6147" t="str">
            <v>陕西东泰制药有限公司</v>
          </cell>
        </row>
        <row r="6148">
          <cell r="D6148">
            <v>46557</v>
          </cell>
          <cell r="E6148" t="str">
            <v>七制香附丸</v>
          </cell>
          <cell r="F6148" t="str">
            <v/>
          </cell>
          <cell r="G6148" t="str">
            <v>6gx10袋(水丸)</v>
          </cell>
          <cell r="H6148" t="str">
            <v>盒</v>
          </cell>
          <cell r="I6148" t="str">
            <v>仲景宛西制药股份有限公司（原河南省宛西制药股份有限公司）</v>
          </cell>
        </row>
        <row r="6149">
          <cell r="D6149">
            <v>316</v>
          </cell>
          <cell r="E6149" t="str">
            <v>二甲硅油片(消胀片)</v>
          </cell>
          <cell r="F6149" t="str">
            <v/>
          </cell>
          <cell r="G6149" t="str">
            <v>25mgx100片</v>
          </cell>
          <cell r="H6149" t="str">
            <v>瓶</v>
          </cell>
          <cell r="I6149" t="str">
            <v>西南药业股份有限公司</v>
          </cell>
        </row>
        <row r="6150">
          <cell r="D6150">
            <v>180101</v>
          </cell>
          <cell r="E6150" t="str">
            <v>韩束高保湿弹润水（倍润型）（K）</v>
          </cell>
          <cell r="F6150" t="str">
            <v/>
          </cell>
          <cell r="G6150" t="str">
            <v>130ml</v>
          </cell>
          <cell r="H6150" t="str">
            <v>瓶</v>
          </cell>
          <cell r="I6150" t="str">
            <v>上海上美化妆品有限公司</v>
          </cell>
        </row>
        <row r="6151">
          <cell r="D6151">
            <v>64779</v>
          </cell>
          <cell r="E6151" t="str">
            <v>压缩空气式雾化器</v>
          </cell>
          <cell r="F6151" t="str">
            <v/>
          </cell>
          <cell r="G6151" t="str">
            <v>403C</v>
          </cell>
          <cell r="H6151" t="str">
            <v>台</v>
          </cell>
          <cell r="I6151" t="str">
            <v>江苏鱼跃医疗设备股份有限公司</v>
          </cell>
        </row>
        <row r="6152">
          <cell r="D6152">
            <v>195782</v>
          </cell>
          <cell r="E6152" t="str">
            <v>皮肤屏障伤口护理敷料</v>
          </cell>
          <cell r="F6152" t="str">
            <v/>
          </cell>
          <cell r="G6152" t="str">
            <v>Ⅳ型：150g</v>
          </cell>
          <cell r="H6152" t="str">
            <v>盒</v>
          </cell>
          <cell r="I6152" t="str">
            <v>海南希睿达生物技术有限公司</v>
          </cell>
        </row>
        <row r="6153">
          <cell r="D6153">
            <v>186421</v>
          </cell>
          <cell r="E6153" t="str">
            <v>藿香正气颗粒</v>
          </cell>
          <cell r="F6153" t="str">
            <v/>
          </cell>
          <cell r="G6153" t="str">
            <v>10gx15袋</v>
          </cell>
          <cell r="H6153" t="str">
            <v>袋</v>
          </cell>
          <cell r="I6153" t="str">
            <v>太极集团四川南充制药有限公司</v>
          </cell>
        </row>
        <row r="6154">
          <cell r="D6154">
            <v>142960</v>
          </cell>
          <cell r="E6154" t="str">
            <v>汉苑良方百消丹牌玉妍丸</v>
          </cell>
          <cell r="F6154" t="str">
            <v/>
          </cell>
          <cell r="G6154" t="str">
            <v>42gx2</v>
          </cell>
          <cell r="H6154" t="str">
            <v>盒</v>
          </cell>
          <cell r="I6154" t="str">
            <v>河南汉方药业有限责任公司</v>
          </cell>
        </row>
        <row r="6155">
          <cell r="D6155">
            <v>180052</v>
          </cell>
          <cell r="E6155" t="str">
            <v>仙芝楼牌孢子灵芝提取物粉</v>
          </cell>
          <cell r="F6155" t="str">
            <v/>
          </cell>
          <cell r="G6155" t="str">
            <v>1.6g×15包×2盒</v>
          </cell>
          <cell r="H6155" t="str">
            <v>盒</v>
          </cell>
          <cell r="I6155" t="str">
            <v>福建仙芝楼生物科技有限公司</v>
          </cell>
        </row>
        <row r="6156">
          <cell r="D6156">
            <v>197102</v>
          </cell>
          <cell r="E6156" t="str">
            <v>谷赖胰岛素注射液</v>
          </cell>
          <cell r="F6156" t="str">
            <v>艾倍得</v>
          </cell>
          <cell r="G6156" t="str">
            <v>3ml:300U/预填充笔SoloStar（1支）</v>
          </cell>
          <cell r="H6156" t="str">
            <v>盒</v>
          </cell>
          <cell r="I6156" t="str">
            <v>Sanofi-Aventis Deutschland GmbH</v>
          </cell>
        </row>
        <row r="6157">
          <cell r="D6157">
            <v>77839</v>
          </cell>
          <cell r="E6157" t="str">
            <v>环孢素软胶囊(微乳化制剂)</v>
          </cell>
          <cell r="F6157" t="str">
            <v>新赛斯平胶囊</v>
          </cell>
          <cell r="G6157" t="str">
            <v>25mgx50粒</v>
          </cell>
          <cell r="H6157" t="str">
            <v>盒</v>
          </cell>
          <cell r="I6157" t="str">
            <v>杭州中美华东制药有限公司</v>
          </cell>
        </row>
        <row r="6158">
          <cell r="D6158">
            <v>117255</v>
          </cell>
          <cell r="E6158" t="str">
            <v>金蒿解热颗粒</v>
          </cell>
          <cell r="F6158" t="str">
            <v/>
          </cell>
          <cell r="G6158" t="str">
            <v>8gx6袋</v>
          </cell>
          <cell r="H6158" t="str">
            <v>盒</v>
          </cell>
          <cell r="I6158" t="str">
            <v>太极集团重庆涪陵制药厂有限公司</v>
          </cell>
        </row>
        <row r="6159">
          <cell r="D6159">
            <v>113223</v>
          </cell>
          <cell r="E6159" t="str">
            <v>异维A酸软胶囊（泰尔丝）</v>
          </cell>
          <cell r="F6159" t="str">
            <v/>
          </cell>
          <cell r="G6159" t="str">
            <v>10mgx10粒x2板</v>
          </cell>
          <cell r="H6159" t="str">
            <v>盒</v>
          </cell>
          <cell r="I6159" t="str">
            <v>上海信谊延安药业有限公司</v>
          </cell>
        </row>
        <row r="6160">
          <cell r="D6160">
            <v>121785</v>
          </cell>
          <cell r="E6160" t="str">
            <v>复方多粘菌素B软膏</v>
          </cell>
          <cell r="F6160" t="str">
            <v/>
          </cell>
          <cell r="G6160" t="str">
            <v>10g</v>
          </cell>
          <cell r="H6160" t="str">
            <v>支</v>
          </cell>
          <cell r="I6160" t="str">
            <v>浙江孚诺医药股份有限公司(原:浙江日升昌药业有限公司)</v>
          </cell>
        </row>
        <row r="6161">
          <cell r="D6161">
            <v>291</v>
          </cell>
          <cell r="E6161" t="str">
            <v>肾上腺色腙片(安络血片)</v>
          </cell>
          <cell r="F6161" t="str">
            <v/>
          </cell>
          <cell r="G6161" t="str">
            <v>5mgx100片</v>
          </cell>
          <cell r="H6161" t="str">
            <v>瓶</v>
          </cell>
          <cell r="I6161" t="str">
            <v>西南药业股份有限公司</v>
          </cell>
        </row>
        <row r="6162">
          <cell r="D6162">
            <v>182884</v>
          </cell>
          <cell r="E6162" t="str">
            <v>发用冷敷凝露</v>
          </cell>
          <cell r="F6162" t="str">
            <v/>
          </cell>
          <cell r="G6162" t="str">
            <v>B型 260ml </v>
          </cell>
          <cell r="H6162" t="str">
            <v>盒</v>
          </cell>
          <cell r="I6162" t="str">
            <v>延安万历药业有限公司</v>
          </cell>
        </row>
        <row r="6163">
          <cell r="D6163">
            <v>14285</v>
          </cell>
          <cell r="E6163" t="str">
            <v>泡腾消毒片(灭菌片)</v>
          </cell>
          <cell r="F6163" t="str">
            <v/>
          </cell>
          <cell r="G6163" t="str">
            <v>100片</v>
          </cell>
          <cell r="H6163" t="str">
            <v>瓶</v>
          </cell>
          <cell r="I6163" t="str">
            <v>成都中光洗消剂有限公司</v>
          </cell>
        </row>
        <row r="6164">
          <cell r="D6164">
            <v>83374</v>
          </cell>
          <cell r="E6164" t="str">
            <v>小儿感冒宁合剂</v>
          </cell>
          <cell r="F6164" t="str">
            <v/>
          </cell>
          <cell r="G6164" t="str">
            <v>100ml</v>
          </cell>
          <cell r="H6164" t="str">
            <v>盒</v>
          </cell>
          <cell r="I6164" t="str">
            <v>江西普正制药有限公司</v>
          </cell>
        </row>
        <row r="6165">
          <cell r="D6165">
            <v>144854</v>
          </cell>
          <cell r="E6165" t="str">
            <v>黄芪颗粒</v>
          </cell>
          <cell r="F6165" t="str">
            <v/>
          </cell>
          <cell r="G6165" t="str">
            <v>4gx90袋（无蔗糖）</v>
          </cell>
          <cell r="H6165" t="str">
            <v>盒</v>
          </cell>
          <cell r="I6165" t="str">
            <v>四川百利药业有限责任公司</v>
          </cell>
        </row>
        <row r="6166">
          <cell r="D6166">
            <v>145633</v>
          </cell>
          <cell r="E6166" t="str">
            <v>左乙拉西坦片</v>
          </cell>
          <cell r="F6166" t="str">
            <v/>
          </cell>
          <cell r="G6166" t="str">
            <v>0.5gx10片x3板</v>
          </cell>
          <cell r="H6166" t="str">
            <v>盒</v>
          </cell>
          <cell r="I6166" t="str">
            <v>浙江京新药业股份有限公司</v>
          </cell>
        </row>
        <row r="6167">
          <cell r="D6167">
            <v>198375</v>
          </cell>
          <cell r="E6167" t="str">
            <v>恩替卡韦胶囊</v>
          </cell>
          <cell r="F6167" t="str">
            <v/>
          </cell>
          <cell r="G6167" t="str">
            <v>0.5mgx21粒</v>
          </cell>
          <cell r="H6167" t="str">
            <v>盒</v>
          </cell>
          <cell r="I6167" t="str">
            <v>四川海思科制药有限公司</v>
          </cell>
        </row>
        <row r="6168">
          <cell r="D6168">
            <v>117683</v>
          </cell>
          <cell r="E6168" t="str">
            <v>盐酸氮卓斯汀滴眼液</v>
          </cell>
          <cell r="F6168" t="str">
            <v/>
          </cell>
          <cell r="G6168" t="str">
            <v>6ml（0.05%）</v>
          </cell>
          <cell r="H6168" t="str">
            <v>瓶</v>
          </cell>
          <cell r="I6168" t="str">
            <v>广东众生药业股份有限公司</v>
          </cell>
        </row>
        <row r="6169">
          <cell r="D6169">
            <v>126608</v>
          </cell>
          <cell r="E6169" t="str">
            <v>百雀羚水嫩倍现臻美套装</v>
          </cell>
          <cell r="F6169" t="str">
            <v/>
          </cell>
          <cell r="G6169" t="str">
            <v>洁面膏95g精华水100ml精华乳液100ml</v>
          </cell>
          <cell r="H6169" t="str">
            <v>盒</v>
          </cell>
          <cell r="I6169" t="str">
            <v>上海百雀羚日用化学有限公司</v>
          </cell>
        </row>
        <row r="6170">
          <cell r="D6170">
            <v>182150</v>
          </cell>
          <cell r="E6170" t="str">
            <v>百雀羚三生花冰清莹白雪肌精华液</v>
          </cell>
          <cell r="F6170" t="str">
            <v/>
          </cell>
          <cell r="G6170" t="str">
            <v>30ml</v>
          </cell>
          <cell r="H6170" t="str">
            <v>盒</v>
          </cell>
          <cell r="I6170" t="str">
            <v>上海百雀羚日用化学有限公司</v>
          </cell>
        </row>
        <row r="6171">
          <cell r="D6171">
            <v>27910</v>
          </cell>
          <cell r="E6171" t="str">
            <v>妇科调经片</v>
          </cell>
          <cell r="F6171" t="str">
            <v/>
          </cell>
          <cell r="G6171" t="str">
            <v>15片x3板(糖衣)</v>
          </cell>
          <cell r="H6171" t="str">
            <v>盒</v>
          </cell>
          <cell r="I6171" t="str">
            <v>太极集团四川绵阳制药有限公司</v>
          </cell>
        </row>
        <row r="6172">
          <cell r="D6172">
            <v>155323</v>
          </cell>
          <cell r="E6172" t="str">
            <v>天舒片</v>
          </cell>
          <cell r="F6172" t="str">
            <v/>
          </cell>
          <cell r="G6172" t="str">
            <v>0.34gx10片x6板（薄膜衣）</v>
          </cell>
          <cell r="H6172" t="str">
            <v>盒</v>
          </cell>
          <cell r="I6172" t="str">
            <v>江苏康缘药业股份有限公司</v>
          </cell>
        </row>
        <row r="6173">
          <cell r="D6173">
            <v>167245</v>
          </cell>
          <cell r="E6173" t="str">
            <v>维生素D滴剂</v>
          </cell>
          <cell r="F6173" t="str">
            <v/>
          </cell>
          <cell r="G6173" t="str">
            <v>400单位x12粒</v>
          </cell>
          <cell r="H6173" t="str">
            <v>盒</v>
          </cell>
          <cell r="I6173" t="str">
            <v>青岛双鲸药业股份有限公司</v>
          </cell>
        </row>
        <row r="6174">
          <cell r="D6174">
            <v>59706</v>
          </cell>
          <cell r="E6174" t="str">
            <v>谷氨酰胺薁磺酸钠颗粒</v>
          </cell>
          <cell r="F6174" t="str">
            <v>施林</v>
          </cell>
          <cell r="G6174" t="str">
            <v>660mg:2mgx15袋</v>
          </cell>
          <cell r="H6174" t="str">
            <v>盒</v>
          </cell>
          <cell r="I6174" t="str">
            <v>黑龙江澳利达奈德制药有限公司</v>
          </cell>
        </row>
        <row r="6175">
          <cell r="D6175">
            <v>194286</v>
          </cell>
          <cell r="E6175" t="str">
            <v>Dr.Fu蓓肤安婴儿全身保湿护肤乳（配方升级）</v>
          </cell>
          <cell r="F6175" t="str">
            <v/>
          </cell>
          <cell r="G6175" t="str">
            <v>201ml</v>
          </cell>
          <cell r="H6175" t="str">
            <v>盒</v>
          </cell>
          <cell r="I6175" t="str">
            <v>宁波朗泽生物科技有限公司</v>
          </cell>
        </row>
        <row r="6176">
          <cell r="D6176">
            <v>191114</v>
          </cell>
          <cell r="E6176" t="str">
            <v>松龄血脉康胶囊</v>
          </cell>
          <cell r="F6176" t="str">
            <v/>
          </cell>
          <cell r="G6176" t="str">
            <v>0.5gx45粒</v>
          </cell>
          <cell r="H6176" t="str">
            <v>瓶</v>
          </cell>
          <cell r="I6176" t="str">
            <v>成都康弘制药有限公司</v>
          </cell>
        </row>
        <row r="6177">
          <cell r="D6177">
            <v>155192</v>
          </cell>
          <cell r="E6177" t="str">
            <v>丝肽保湿甘油</v>
          </cell>
          <cell r="F6177" t="str">
            <v/>
          </cell>
          <cell r="G6177" t="str">
            <v>125g</v>
          </cell>
          <cell r="H6177" t="str">
            <v>瓶</v>
          </cell>
          <cell r="I6177" t="str">
            <v>无锡樱花梦美容制品有限公司</v>
          </cell>
        </row>
        <row r="6178">
          <cell r="D6178">
            <v>113427</v>
          </cell>
          <cell r="E6178" t="str">
            <v>五海瘿瘤丸</v>
          </cell>
          <cell r="F6178" t="str">
            <v/>
          </cell>
          <cell r="G6178" t="str">
            <v>9gx10丸</v>
          </cell>
          <cell r="H6178" t="str">
            <v>盒</v>
          </cell>
          <cell r="I6178" t="str">
            <v>吉林黄栀花药业有限公司</v>
          </cell>
        </row>
        <row r="6179">
          <cell r="D6179">
            <v>191013</v>
          </cell>
          <cell r="E6179" t="str">
            <v>弹性绷带</v>
          </cell>
          <cell r="F6179" t="str">
            <v/>
          </cell>
          <cell r="G6179" t="str">
            <v>膝关节用（加强型）黑色 大号：41-46cm(L)</v>
          </cell>
          <cell r="H6179" t="str">
            <v>盒</v>
          </cell>
          <cell r="I6179" t="str">
            <v>日本兴和株式会社</v>
          </cell>
        </row>
        <row r="6180">
          <cell r="D6180">
            <v>126484</v>
          </cell>
          <cell r="E6180" t="str">
            <v>百雀羚草本水嫩净透精华洁面乳</v>
          </cell>
          <cell r="F6180" t="str">
            <v/>
          </cell>
          <cell r="G6180" t="str">
            <v>95g</v>
          </cell>
          <cell r="H6180" t="str">
            <v>支</v>
          </cell>
          <cell r="I6180" t="str">
            <v/>
          </cell>
        </row>
        <row r="6181">
          <cell r="D6181">
            <v>74379</v>
          </cell>
          <cell r="E6181" t="str">
            <v>片仔癀灵芝臻养焕肤霜</v>
          </cell>
          <cell r="F6181" t="str">
            <v/>
          </cell>
          <cell r="G6181" t="str">
            <v>50g</v>
          </cell>
          <cell r="H6181" t="str">
            <v>瓶</v>
          </cell>
          <cell r="I6181" t="str">
            <v>科丝美诗(中国)化妆品有限公司</v>
          </cell>
        </row>
        <row r="6182">
          <cell r="D6182">
            <v>186802</v>
          </cell>
          <cell r="E6182" t="str">
            <v>维生素D2软胶囊</v>
          </cell>
          <cell r="F6182" t="str">
            <v/>
          </cell>
          <cell r="G6182" t="str">
            <v>0.01mgx20粒（400单位）</v>
          </cell>
          <cell r="H6182" t="str">
            <v>盒</v>
          </cell>
          <cell r="I6182" t="str">
            <v>大连水产药业有限公司</v>
          </cell>
        </row>
        <row r="6183">
          <cell r="D6183">
            <v>27719</v>
          </cell>
          <cell r="E6183" t="str">
            <v>酚麻美敏混悬液(泰诺)</v>
          </cell>
          <cell r="F6183" t="str">
            <v/>
          </cell>
          <cell r="G6183" t="str">
            <v>100ml(儿童感冒)</v>
          </cell>
          <cell r="H6183" t="str">
            <v>瓶</v>
          </cell>
          <cell r="I6183" t="str">
            <v>上海强生制药有限公司</v>
          </cell>
        </row>
        <row r="6184">
          <cell r="D6184">
            <v>181862</v>
          </cell>
          <cell r="E6184" t="str">
            <v>格列美脲滴丸</v>
          </cell>
          <cell r="F6184" t="str">
            <v/>
          </cell>
          <cell r="G6184" t="str">
            <v>1mgx20粒</v>
          </cell>
          <cell r="H6184" t="str">
            <v>盒</v>
          </cell>
          <cell r="I6184" t="str">
            <v>山东新时代药业有限公司</v>
          </cell>
        </row>
        <row r="6185">
          <cell r="D6185">
            <v>174507</v>
          </cell>
          <cell r="E6185" t="str">
            <v>合生元派星婴儿配方奶粉</v>
          </cell>
          <cell r="F6185" t="str">
            <v/>
          </cell>
          <cell r="G6185" t="str">
            <v>900g超级金装（0~6月龄，1段）</v>
          </cell>
          <cell r="H6185" t="str">
            <v>罐</v>
          </cell>
          <cell r="I6185" t="str">
            <v>（法国）COOPERATIVE ISIGNY-SAINTE MERE</v>
          </cell>
        </row>
        <row r="6186">
          <cell r="D6186">
            <v>126312</v>
          </cell>
          <cell r="E6186" t="str">
            <v>百雀羚草本水嫩精纯明星眼霜</v>
          </cell>
          <cell r="F6186" t="str">
            <v/>
          </cell>
          <cell r="G6186" t="str">
            <v>15g</v>
          </cell>
          <cell r="H6186" t="str">
            <v>瓶</v>
          </cell>
          <cell r="I6186" t="str">
            <v>上海百雀羚日用化学有限公司</v>
          </cell>
        </row>
        <row r="6187">
          <cell r="D6187">
            <v>181365</v>
          </cell>
          <cell r="E6187" t="str">
            <v>硝酸甘油软膏</v>
          </cell>
          <cell r="F6187" t="str">
            <v/>
          </cell>
          <cell r="G6187" t="str">
            <v>10g</v>
          </cell>
          <cell r="H6187" t="str">
            <v>支</v>
          </cell>
          <cell r="I6187" t="str">
            <v>协和药业有限公司</v>
          </cell>
        </row>
        <row r="6188">
          <cell r="D6188">
            <v>158339</v>
          </cell>
          <cell r="E6188" t="str">
            <v>珍珠塑颜洁面乳</v>
          </cell>
          <cell r="F6188" t="str">
            <v/>
          </cell>
          <cell r="G6188" t="str">
            <v>120g</v>
          </cell>
          <cell r="H6188" t="str">
            <v>盒</v>
          </cell>
          <cell r="I6188" t="str">
            <v>海南京润珍珠生物技术股份有限公司</v>
          </cell>
        </row>
        <row r="6189">
          <cell r="D6189">
            <v>14768</v>
          </cell>
          <cell r="E6189" t="str">
            <v>复方板蓝根颗粒</v>
          </cell>
          <cell r="F6189" t="str">
            <v/>
          </cell>
          <cell r="G6189" t="str">
            <v>15gx20袋</v>
          </cell>
          <cell r="H6189" t="str">
            <v>袋</v>
          </cell>
          <cell r="I6189" t="str">
            <v>四川逢春制药有限公司</v>
          </cell>
        </row>
        <row r="6190">
          <cell r="D6190">
            <v>197687</v>
          </cell>
          <cell r="E6190" t="str">
            <v>布地格福吸入气雾剂</v>
          </cell>
          <cell r="F6190" t="str">
            <v/>
          </cell>
          <cell r="G6190" t="str">
            <v>120掀/160ug/7.2ug/4.8ug/揿/瓶</v>
          </cell>
          <cell r="H6190" t="str">
            <v>瓶</v>
          </cell>
          <cell r="I6190" t="str">
            <v>法国ASTRAZENECA DUNKERQUE PRODUCTION</v>
          </cell>
        </row>
        <row r="6191">
          <cell r="D6191">
            <v>144580</v>
          </cell>
          <cell r="E6191" t="str">
            <v>马来酸恩替卡韦片</v>
          </cell>
          <cell r="F6191" t="str">
            <v/>
          </cell>
          <cell r="G6191" t="str">
            <v>0.5mgx7片</v>
          </cell>
          <cell r="H6191" t="str">
            <v>盒</v>
          </cell>
          <cell r="I6191" t="str">
            <v>正大天晴药业集团股份有限公司</v>
          </cell>
        </row>
        <row r="6192">
          <cell r="D6192">
            <v>127795</v>
          </cell>
          <cell r="E6192" t="str">
            <v>幸福来牌西洋参口服液</v>
          </cell>
          <cell r="F6192" t="str">
            <v/>
          </cell>
          <cell r="G6192" t="str">
            <v>30mlx12瓶</v>
          </cell>
          <cell r="H6192" t="str">
            <v>盒</v>
          </cell>
          <cell r="I6192" t="str">
            <v>顺昌县幸福来保健品有限公司</v>
          </cell>
        </row>
        <row r="6193">
          <cell r="D6193">
            <v>49969</v>
          </cell>
          <cell r="E6193" t="str">
            <v>复方板蓝根颗粒</v>
          </cell>
          <cell r="F6193" t="str">
            <v/>
          </cell>
          <cell r="G6193" t="str">
            <v>15gx25袋</v>
          </cell>
          <cell r="H6193" t="str">
            <v>袋</v>
          </cell>
          <cell r="I6193" t="str">
            <v>太极集团重庆中药二厂</v>
          </cell>
        </row>
        <row r="6194">
          <cell r="D6194">
            <v>84237</v>
          </cell>
          <cell r="E6194" t="str">
            <v>腺苷钴胺片(赛立泰)</v>
          </cell>
          <cell r="F6194" t="str">
            <v/>
          </cell>
          <cell r="G6194" t="str">
            <v>0.25mgx12片x3板</v>
          </cell>
          <cell r="H6194" t="str">
            <v>盒</v>
          </cell>
          <cell r="I6194" t="str">
            <v>福建古田药业有限公司</v>
          </cell>
        </row>
        <row r="6195">
          <cell r="D6195">
            <v>45311</v>
          </cell>
          <cell r="E6195" t="str">
            <v>清热解毒口服液</v>
          </cell>
          <cell r="F6195" t="str">
            <v/>
          </cell>
          <cell r="G6195" t="str">
            <v>10mlx10支</v>
          </cell>
          <cell r="H6195" t="str">
            <v>盒</v>
          </cell>
          <cell r="I6195" t="str">
            <v>湖北东信药业有限公司</v>
          </cell>
        </row>
        <row r="6196">
          <cell r="D6196">
            <v>163227</v>
          </cell>
          <cell r="E6196" t="str">
            <v>吡格列酮二甲双胍片</v>
          </cell>
          <cell r="F6196" t="str">
            <v/>
          </cell>
          <cell r="G6196" t="str">
            <v>（15mg/500mg）x30片</v>
          </cell>
          <cell r="H6196" t="str">
            <v>盒</v>
          </cell>
          <cell r="I6196" t="str">
            <v>杭州中美华东制药有限公司</v>
          </cell>
        </row>
        <row r="6197">
          <cell r="D6197">
            <v>131703</v>
          </cell>
          <cell r="E6197" t="str">
            <v>盘龙七片</v>
          </cell>
          <cell r="F6197" t="str">
            <v/>
          </cell>
          <cell r="G6197" t="str">
            <v>0.3gx2板x18片</v>
          </cell>
          <cell r="H6197" t="str">
            <v>盒</v>
          </cell>
          <cell r="I6197" t="str">
            <v>陕西盘龙制药集团有限公司</v>
          </cell>
        </row>
        <row r="6198">
          <cell r="D6198">
            <v>55239</v>
          </cell>
          <cell r="E6198" t="str">
            <v>复方醋酸氟轻松酊(皮炎宁酊)</v>
          </cell>
          <cell r="F6198" t="str">
            <v/>
          </cell>
          <cell r="G6198" t="str">
            <v>0.04%:20ml</v>
          </cell>
          <cell r="H6198" t="str">
            <v>盒</v>
          </cell>
          <cell r="I6198" t="str">
            <v>葫芦岛国帝药业有限责任公司</v>
          </cell>
        </row>
        <row r="6199">
          <cell r="D6199">
            <v>62648</v>
          </cell>
          <cell r="E6199" t="str">
            <v>玻璃酸钠滴眼液</v>
          </cell>
          <cell r="F6199" t="str">
            <v/>
          </cell>
          <cell r="G6199" t="str">
            <v>5ml:5mg</v>
          </cell>
          <cell r="H6199" t="str">
            <v>支</v>
          </cell>
          <cell r="I6199" t="str">
            <v>珠海联邦制药股份有限公司中山分公司</v>
          </cell>
        </row>
        <row r="6200">
          <cell r="D6200">
            <v>917</v>
          </cell>
          <cell r="E6200" t="str">
            <v>华佗膏</v>
          </cell>
          <cell r="F6200" t="str">
            <v/>
          </cell>
          <cell r="G6200" t="str">
            <v>8g</v>
          </cell>
          <cell r="H6200" t="str">
            <v>盒</v>
          </cell>
          <cell r="I6200" t="str">
            <v>成都明日制药有限公司</v>
          </cell>
        </row>
        <row r="6201">
          <cell r="D6201">
            <v>180334</v>
          </cell>
          <cell r="E6201" t="str">
            <v>血糖试纸（葡萄糖氧化酶法）</v>
          </cell>
          <cell r="F6201" t="str">
            <v/>
          </cell>
          <cell r="G6201" t="str">
            <v>50片（稳豪型）</v>
          </cell>
          <cell r="H6201" t="str">
            <v>盒</v>
          </cell>
          <cell r="I6201" t="str">
            <v>LifeScan  Europe</v>
          </cell>
        </row>
        <row r="6202">
          <cell r="D6202">
            <v>125907</v>
          </cell>
          <cell r="E6202" t="str">
            <v>盐酸吡格列酮分散片</v>
          </cell>
          <cell r="F6202" t="str">
            <v/>
          </cell>
          <cell r="G6202" t="str">
            <v>15mgx14片</v>
          </cell>
          <cell r="H6202" t="str">
            <v>盒</v>
          </cell>
          <cell r="I6202" t="str">
            <v>江苏万邦生化制药股份有限公司</v>
          </cell>
        </row>
        <row r="6203">
          <cell r="D6203">
            <v>178401</v>
          </cell>
          <cell r="E6203" t="str">
            <v>生理性海水鼻腔喷雾器（雷特伯恩）</v>
          </cell>
          <cell r="F6203" t="str">
            <v/>
          </cell>
          <cell r="G6203" t="str">
            <v>30mL</v>
          </cell>
          <cell r="H6203" t="str">
            <v>瓶</v>
          </cell>
          <cell r="I6203" t="str">
            <v>浙江朗柯生物工程有限公司</v>
          </cell>
        </row>
        <row r="6204">
          <cell r="D6204">
            <v>94644</v>
          </cell>
          <cell r="E6204" t="str">
            <v>替普瑞酮胶囊</v>
          </cell>
          <cell r="F6204" t="str">
            <v/>
          </cell>
          <cell r="G6204" t="str">
            <v>50mgx10粒x2板</v>
          </cell>
          <cell r="H6204" t="str">
            <v>盒</v>
          </cell>
          <cell r="I6204" t="str">
            <v>卫材(中国)药业有限公司</v>
          </cell>
        </row>
        <row r="6205">
          <cell r="D6205">
            <v>1227</v>
          </cell>
          <cell r="E6205" t="str">
            <v>金嗓利咽丸</v>
          </cell>
          <cell r="F6205" t="str">
            <v/>
          </cell>
          <cell r="G6205" t="str">
            <v>360丸</v>
          </cell>
          <cell r="H6205" t="str">
            <v>瓶</v>
          </cell>
          <cell r="I6205" t="str">
            <v>西安碑林药业股份有限公司</v>
          </cell>
        </row>
        <row r="6206">
          <cell r="D6206">
            <v>23091</v>
          </cell>
          <cell r="E6206" t="str">
            <v>氟米龙滴眼液</v>
          </cell>
          <cell r="F6206" t="str">
            <v>氟美童</v>
          </cell>
          <cell r="G6206" t="str">
            <v>5ml：5mg</v>
          </cell>
          <cell r="H6206" t="str">
            <v>支</v>
          </cell>
          <cell r="I6206" t="str">
            <v>参天制药（中国）有限公司</v>
          </cell>
        </row>
        <row r="6207">
          <cell r="D6207">
            <v>1204</v>
          </cell>
          <cell r="E6207" t="str">
            <v>追风透骨丸</v>
          </cell>
          <cell r="F6207" t="str">
            <v/>
          </cell>
          <cell r="G6207" t="str">
            <v>36g</v>
          </cell>
          <cell r="H6207" t="str">
            <v>瓶</v>
          </cell>
          <cell r="I6207" t="str">
            <v>广州白云山敬修堂药业股份有限公司(原广州敬修堂)</v>
          </cell>
        </row>
        <row r="6208">
          <cell r="D6208">
            <v>89965</v>
          </cell>
          <cell r="E6208" t="str">
            <v>更年安片</v>
          </cell>
          <cell r="F6208" t="str">
            <v/>
          </cell>
          <cell r="G6208" t="str">
            <v>12片x4板（糖衣片）</v>
          </cell>
          <cell r="H6208" t="str">
            <v>盒</v>
          </cell>
          <cell r="I6208" t="str">
            <v>葵花药业集团(佳木斯)有限公司</v>
          </cell>
        </row>
        <row r="6209">
          <cell r="D6209">
            <v>163749</v>
          </cell>
          <cell r="E6209" t="str">
            <v>钙尔奇氨糖软骨素加钙片</v>
          </cell>
          <cell r="F6209" t="str">
            <v/>
          </cell>
          <cell r="G6209" t="str">
            <v>92g(1gx64片+1gx28片)</v>
          </cell>
          <cell r="H6209" t="str">
            <v>盒</v>
          </cell>
          <cell r="I6209" t="str">
            <v>广东千林健康产业有限公司</v>
          </cell>
        </row>
        <row r="6210">
          <cell r="D6210">
            <v>203131</v>
          </cell>
          <cell r="E6210" t="str">
            <v>苯溴马隆片</v>
          </cell>
          <cell r="F6210" t="str">
            <v>尔同舒</v>
          </cell>
          <cell r="G6210" t="str">
            <v>50mgx30片</v>
          </cell>
          <cell r="H6210" t="str">
            <v>盒</v>
          </cell>
          <cell r="I6210" t="str">
            <v>宜昌东阳光长江药业股份有限公司（宜昌长江药业有限公司）</v>
          </cell>
        </row>
        <row r="6211">
          <cell r="D6211">
            <v>146195</v>
          </cell>
          <cell r="E6211" t="str">
            <v>棉签</v>
          </cell>
          <cell r="F6211" t="str">
            <v/>
          </cell>
          <cell r="G6211" t="str">
            <v>100支</v>
          </cell>
          <cell r="H6211" t="str">
            <v>盒</v>
          </cell>
          <cell r="I6211" t="str">
            <v>杭州欧拓普生物技术有限公司</v>
          </cell>
        </row>
        <row r="6212">
          <cell r="D6212">
            <v>105303</v>
          </cell>
          <cell r="E6212" t="str">
            <v>弹性绷带(无纺布自粘弹性绷带)</v>
          </cell>
          <cell r="F6212" t="str">
            <v/>
          </cell>
          <cell r="G6212" t="str">
            <v>B型,7.5cmx4.5m</v>
          </cell>
          <cell r="H6212" t="str">
            <v>卷</v>
          </cell>
          <cell r="I6212" t="str">
            <v>稳健医疗（黄冈）有限公司</v>
          </cell>
        </row>
        <row r="6213">
          <cell r="D6213">
            <v>119273</v>
          </cell>
          <cell r="E6213" t="str">
            <v>胃痛定胶囊</v>
          </cell>
          <cell r="F6213" t="str">
            <v/>
          </cell>
          <cell r="G6213" t="str">
            <v>0.4gx12粒x2板</v>
          </cell>
          <cell r="H6213" t="str">
            <v>盒</v>
          </cell>
          <cell r="I6213" t="str">
            <v>葵花药业集团(吉林)临江有限公司(原吉林省健今药业有限责任公司)</v>
          </cell>
        </row>
        <row r="6214">
          <cell r="D6214">
            <v>134830</v>
          </cell>
          <cell r="E6214" t="str">
            <v>棉签</v>
          </cell>
          <cell r="F6214" t="str">
            <v/>
          </cell>
          <cell r="G6214" t="str">
            <v>竹棒型10cmx4支x20袋</v>
          </cell>
          <cell r="H6214" t="str">
            <v>盒</v>
          </cell>
          <cell r="I6214" t="str">
            <v>稳健医疗用品股份有限公司(稳健实业(深圳)有限公司)</v>
          </cell>
        </row>
        <row r="6215">
          <cell r="D6215">
            <v>166081</v>
          </cell>
          <cell r="E6215" t="str">
            <v>无菌敷贴</v>
          </cell>
          <cell r="F6215" t="str">
            <v/>
          </cell>
          <cell r="G6215" t="str">
            <v>1204（8cmx40cm）x8片（婴儿护脐带）</v>
          </cell>
          <cell r="H6215" t="str">
            <v>盒</v>
          </cell>
          <cell r="I6215" t="str">
            <v>浙江康力迪医疗用品有限公司</v>
          </cell>
        </row>
        <row r="6216">
          <cell r="D6216">
            <v>143625</v>
          </cell>
          <cell r="E6216" t="str">
            <v>产褥期成人护理垫</v>
          </cell>
          <cell r="F6216" t="str">
            <v/>
          </cell>
          <cell r="G6216" t="str">
            <v>M-15片（60x60）</v>
          </cell>
          <cell r="H6216" t="str">
            <v>包</v>
          </cell>
          <cell r="I6216" t="str">
            <v>四川友邦企业有限公司</v>
          </cell>
        </row>
        <row r="6217">
          <cell r="D6217">
            <v>163459</v>
          </cell>
          <cell r="E6217" t="str">
            <v>贝美前列素滴眼液</v>
          </cell>
          <cell r="F6217" t="str">
            <v/>
          </cell>
          <cell r="G6217" t="str">
            <v>3ml:0.9mg</v>
          </cell>
          <cell r="H6217" t="str">
            <v>支</v>
          </cell>
          <cell r="I6217" t="str">
            <v>Allergan Sales LLC</v>
          </cell>
        </row>
        <row r="6218">
          <cell r="D6218">
            <v>98576</v>
          </cell>
          <cell r="E6218" t="str">
            <v>头孢羟氨苄颗粒</v>
          </cell>
          <cell r="F6218" t="str">
            <v/>
          </cell>
          <cell r="G6218" t="str">
            <v>0.125gx20袋</v>
          </cell>
          <cell r="H6218" t="str">
            <v>盒</v>
          </cell>
          <cell r="I6218" t="str">
            <v>石药集团欧意药业有限公司(原:石家庄欧意药业公司)</v>
          </cell>
        </row>
        <row r="6219">
          <cell r="D6219">
            <v>189965</v>
          </cell>
          <cell r="E6219" t="str">
            <v>EA-18型血糖尿酸测试仪套装</v>
          </cell>
          <cell r="F6219" t="str">
            <v/>
          </cell>
          <cell r="G6219" t="str">
            <v>血糖尿酸测试仪+尿酸测试条+一次性使用末梢采血针</v>
          </cell>
          <cell r="H6219" t="str">
            <v>套</v>
          </cell>
          <cell r="I6219" t="str">
            <v>长沙三诺生物传感技术有限公司</v>
          </cell>
        </row>
        <row r="6220">
          <cell r="D6220">
            <v>141560</v>
          </cell>
          <cell r="E6220" t="str">
            <v>碳酸司维拉姆片</v>
          </cell>
          <cell r="F6220" t="str">
            <v/>
          </cell>
          <cell r="G6220" t="str">
            <v>800mgx30片</v>
          </cell>
          <cell r="H6220" t="str">
            <v>盒</v>
          </cell>
          <cell r="I6220" t="str">
            <v>赛诺菲(杭州)制药有限公司</v>
          </cell>
        </row>
        <row r="6221">
          <cell r="D6221">
            <v>200901</v>
          </cell>
          <cell r="E6221" t="str">
            <v>二十五味肺病丸</v>
          </cell>
          <cell r="F6221" t="str">
            <v/>
          </cell>
          <cell r="G6221" t="str">
            <v>0.5gx40丸</v>
          </cell>
          <cell r="H6221" t="str">
            <v>盒</v>
          </cell>
          <cell r="I6221" t="str">
            <v>西藏甘露藏药股份有限公司</v>
          </cell>
        </row>
        <row r="6222">
          <cell r="D6222">
            <v>45474</v>
          </cell>
          <cell r="E6222" t="str">
            <v>伤科接骨片</v>
          </cell>
          <cell r="F6222" t="str">
            <v/>
          </cell>
          <cell r="G6222" t="str">
            <v>60片</v>
          </cell>
          <cell r="H6222" t="str">
            <v>盒</v>
          </cell>
          <cell r="I6222" t="str">
            <v>大连美罗中药厂有限公司</v>
          </cell>
        </row>
        <row r="6223">
          <cell r="D6223">
            <v>48008</v>
          </cell>
          <cell r="E6223" t="str">
            <v>硝酸咪康唑阴道软胶囊(达克宁胶囊)</v>
          </cell>
          <cell r="F6223" t="str">
            <v/>
          </cell>
          <cell r="G6223" t="str">
            <v>1.2gx1粒</v>
          </cell>
          <cell r="H6223" t="str">
            <v>盒</v>
          </cell>
          <cell r="I6223" t="str">
            <v>西安杨森制药有限公司</v>
          </cell>
        </row>
        <row r="6224">
          <cell r="D6224">
            <v>195997</v>
          </cell>
          <cell r="E6224" t="str">
            <v>医用护理垫</v>
          </cell>
          <cell r="F6224" t="str">
            <v/>
          </cell>
          <cell r="G6224" t="str">
            <v>JZJ-HL B 成人纸尿裤型XL 8片</v>
          </cell>
          <cell r="H6224" t="str">
            <v>袋</v>
          </cell>
          <cell r="I6224" t="str">
            <v>青岛爱蓓泽医疗有限公司</v>
          </cell>
        </row>
        <row r="6225">
          <cell r="D6225">
            <v>1987</v>
          </cell>
          <cell r="E6225" t="str">
            <v>精制狗皮膏</v>
          </cell>
          <cell r="F6225" t="str">
            <v/>
          </cell>
          <cell r="G6225" t="str">
            <v>7cmx10cmx4贴</v>
          </cell>
          <cell r="H6225" t="str">
            <v>盒</v>
          </cell>
          <cell r="I6225" t="str">
            <v>健民集团叶开泰国药(随州)有限公司(原武汉健民集团随州药业)</v>
          </cell>
        </row>
        <row r="6226">
          <cell r="D6226">
            <v>1652</v>
          </cell>
          <cell r="E6226" t="str">
            <v>健脾生血颗粒</v>
          </cell>
          <cell r="F6226" t="str">
            <v/>
          </cell>
          <cell r="G6226" t="str">
            <v>5gx24袋</v>
          </cell>
          <cell r="H6226" t="str">
            <v>盒</v>
          </cell>
          <cell r="I6226" t="str">
            <v>健民药业集团股份有限公司</v>
          </cell>
        </row>
        <row r="6227">
          <cell r="D6227">
            <v>132368</v>
          </cell>
          <cell r="E6227" t="str">
            <v>地高辛片</v>
          </cell>
          <cell r="F6227" t="str">
            <v/>
          </cell>
          <cell r="G6227" t="str">
            <v>0.25mgx30片</v>
          </cell>
          <cell r="H6227" t="str">
            <v>盒</v>
          </cell>
          <cell r="I6227" t="str">
            <v>上海上药信谊药厂有限公司(上海信谊药厂有限公司)</v>
          </cell>
        </row>
        <row r="6228">
          <cell r="D6228">
            <v>166180</v>
          </cell>
          <cell r="E6228" t="str">
            <v>一叶子嫩石榴净透补水面膜</v>
          </cell>
          <cell r="F6228" t="str">
            <v/>
          </cell>
          <cell r="G6228" t="str">
            <v>25mlx5片</v>
          </cell>
          <cell r="H6228" t="str">
            <v>盒</v>
          </cell>
          <cell r="I6228" t="str">
            <v>上海韩束化妆品有限公司</v>
          </cell>
        </row>
        <row r="6229">
          <cell r="D6229">
            <v>51112</v>
          </cell>
          <cell r="E6229" t="str">
            <v>氯雷他定片(彼赛宁)</v>
          </cell>
          <cell r="F6229" t="str">
            <v/>
          </cell>
          <cell r="G6229" t="str">
            <v>10mgx10片</v>
          </cell>
          <cell r="H6229" t="str">
            <v>盒</v>
          </cell>
          <cell r="I6229" t="str">
            <v>浙江京新药业股份有限公司</v>
          </cell>
        </row>
        <row r="6230">
          <cell r="D6230">
            <v>134296</v>
          </cell>
          <cell r="E6230" t="str">
            <v>牛磺熊去氧胆酸胶囊</v>
          </cell>
          <cell r="F6230" t="str">
            <v/>
          </cell>
          <cell r="G6230" t="str">
            <v>250mgx20粒</v>
          </cell>
          <cell r="H6230" t="str">
            <v>盒</v>
          </cell>
          <cell r="I6230" t="str">
            <v>DOPPEL FARMACEUTICI S.R.L.</v>
          </cell>
        </row>
        <row r="6231">
          <cell r="D6231">
            <v>127453</v>
          </cell>
          <cell r="E6231" t="str">
            <v>复方托吡卡胺滴眼液</v>
          </cell>
          <cell r="F6231" t="str">
            <v/>
          </cell>
          <cell r="G6231" t="str">
            <v>10ml(1ml:5mg:5mL)</v>
          </cell>
          <cell r="H6231" t="str">
            <v>支</v>
          </cell>
          <cell r="I6231" t="str">
            <v>Santen Oy	
</v>
          </cell>
        </row>
        <row r="6232">
          <cell r="D6232">
            <v>203507</v>
          </cell>
          <cell r="E6232" t="str">
            <v>医用固定带</v>
          </cell>
          <cell r="F6232" t="str">
            <v/>
          </cell>
          <cell r="G6232" t="str">
            <v>腰椎型(CR-101) XL</v>
          </cell>
          <cell r="H6232" t="str">
            <v>盒</v>
          </cell>
          <cell r="I6232" t="str">
            <v>杭州莱莎生物科技有限公司</v>
          </cell>
        </row>
        <row r="6233">
          <cell r="D6233">
            <v>194146</v>
          </cell>
          <cell r="E6233" t="str">
            <v>薇诺娜玻尿酸修护面膜</v>
          </cell>
          <cell r="F6233" t="str">
            <v/>
          </cell>
          <cell r="G6233" t="str">
            <v>25gx6</v>
          </cell>
          <cell r="H6233" t="str">
            <v>盒</v>
          </cell>
          <cell r="I6233" t="str">
            <v>云南贝泰妮生物科技集团股份有限公司  </v>
          </cell>
        </row>
        <row r="6234">
          <cell r="D6234">
            <v>1647</v>
          </cell>
          <cell r="E6234" t="str">
            <v>桂香祛暑散(金灵丹)</v>
          </cell>
          <cell r="F6234" t="str">
            <v/>
          </cell>
          <cell r="G6234" t="str">
            <v>5g</v>
          </cell>
          <cell r="H6234" t="str">
            <v>盒</v>
          </cell>
          <cell r="I6234" t="str">
            <v>重庆科瑞制药(集团)有限公司</v>
          </cell>
        </row>
        <row r="6235">
          <cell r="D6235">
            <v>58872</v>
          </cell>
          <cell r="E6235" t="str">
            <v>外用紫金锭</v>
          </cell>
          <cell r="F6235" t="str">
            <v/>
          </cell>
          <cell r="G6235" t="str">
            <v>0.25g×18粒</v>
          </cell>
          <cell r="H6235" t="str">
            <v>盒</v>
          </cell>
          <cell r="I6235" t="str">
            <v/>
          </cell>
        </row>
        <row r="6236">
          <cell r="D6236">
            <v>84719</v>
          </cell>
          <cell r="E6236" t="str">
            <v>羔羊胃提取物维B12胶囊</v>
          </cell>
          <cell r="F6236" t="str">
            <v/>
          </cell>
          <cell r="G6236" t="str">
            <v>12粒</v>
          </cell>
          <cell r="H6236" t="str">
            <v>盒</v>
          </cell>
          <cell r="I6236" t="str">
            <v>新疆生化药业有限公司</v>
          </cell>
        </row>
        <row r="6237">
          <cell r="D6237">
            <v>13378</v>
          </cell>
          <cell r="E6237" t="str">
            <v>伸筋丹胶囊</v>
          </cell>
          <cell r="F6237" t="str">
            <v/>
          </cell>
          <cell r="G6237" t="str">
            <v>0.15gx60粒</v>
          </cell>
          <cell r="H6237" t="str">
            <v>瓶</v>
          </cell>
          <cell r="I6237" t="str">
            <v>浙江新光药业股份有限公司</v>
          </cell>
        </row>
        <row r="6238">
          <cell r="D6238">
            <v>92655</v>
          </cell>
          <cell r="E6238" t="str">
            <v>苯磺酸氨氯地平片</v>
          </cell>
          <cell r="F6238" t="str">
            <v>压氏达</v>
          </cell>
          <cell r="G6238" t="str">
            <v>5mgx7片</v>
          </cell>
          <cell r="H6238" t="str">
            <v>盒</v>
          </cell>
          <cell r="I6238" t="str">
            <v>北京赛科药业有限责任公司(北京第二制药厂)</v>
          </cell>
        </row>
        <row r="6239">
          <cell r="D6239">
            <v>56368</v>
          </cell>
          <cell r="E6239" t="str">
            <v>乌洛托品溶液</v>
          </cell>
          <cell r="F6239" t="str">
            <v/>
          </cell>
          <cell r="G6239" t="str">
            <v>20ml:8g(40%)</v>
          </cell>
          <cell r="H6239" t="str">
            <v>瓶</v>
          </cell>
          <cell r="I6239" t="str">
            <v>西施兰(南阳)药业有限公司(原:西施兰联合企业公司)</v>
          </cell>
        </row>
        <row r="6240">
          <cell r="D6240">
            <v>203835</v>
          </cell>
          <cell r="E6240" t="str">
            <v>丝白祛斑软膏</v>
          </cell>
          <cell r="F6240" t="str">
            <v/>
          </cell>
          <cell r="G6240" t="str">
            <v>10gx3支</v>
          </cell>
          <cell r="H6240" t="str">
            <v>盒</v>
          </cell>
          <cell r="I6240" t="str">
            <v>金陵药业股份有限公司浙江天峰制药厂</v>
          </cell>
        </row>
        <row r="6241">
          <cell r="D6241">
            <v>140823</v>
          </cell>
          <cell r="E6241" t="str">
            <v>枸橼酸西地那非片</v>
          </cell>
          <cell r="F6241" t="str">
            <v>万艾可</v>
          </cell>
          <cell r="G6241" t="str">
            <v>50mgx10片</v>
          </cell>
          <cell r="H6241" t="str">
            <v>盒</v>
          </cell>
          <cell r="I6241" t="str">
            <v>大连辉瑞制药有限公司</v>
          </cell>
        </row>
        <row r="6242">
          <cell r="D6242">
            <v>155641</v>
          </cell>
          <cell r="E6242" t="str">
            <v>健脾生血颗粒</v>
          </cell>
          <cell r="F6242" t="str">
            <v/>
          </cell>
          <cell r="G6242" t="str">
            <v>5gx36袋</v>
          </cell>
          <cell r="H6242" t="str">
            <v>盒</v>
          </cell>
          <cell r="I6242" t="str">
            <v>健民药业集团股份有限公司</v>
          </cell>
        </row>
        <row r="6243">
          <cell r="D6243">
            <v>36159</v>
          </cell>
          <cell r="E6243" t="str">
            <v>复方木芙蓉涂鼻软膏</v>
          </cell>
          <cell r="F6243" t="str">
            <v/>
          </cell>
          <cell r="G6243" t="str">
            <v>2g(单支)</v>
          </cell>
          <cell r="H6243" t="str">
            <v>盒</v>
          </cell>
          <cell r="I6243" t="str">
            <v>贵州良济药业有限公司（贵州荣发制药）</v>
          </cell>
        </row>
        <row r="6244">
          <cell r="D6244">
            <v>190980</v>
          </cell>
          <cell r="E6244" t="str">
            <v>弹性绷带</v>
          </cell>
          <cell r="F6244" t="str">
            <v/>
          </cell>
          <cell r="G6244" t="str">
            <v>踝关节用 黑色 大号：26-28cm(L)</v>
          </cell>
          <cell r="H6244" t="str">
            <v>盒</v>
          </cell>
          <cell r="I6244" t="str">
            <v>日本兴和株式会社</v>
          </cell>
        </row>
        <row r="6245">
          <cell r="D6245">
            <v>118899</v>
          </cell>
          <cell r="E6245" t="str">
            <v>维妥立牌芦荟西洋参软胶囊(千林)</v>
          </cell>
          <cell r="F6245" t="str">
            <v/>
          </cell>
          <cell r="G6245" t="str">
            <v>60g(1gx60粒)</v>
          </cell>
          <cell r="H6245" t="str">
            <v>瓶</v>
          </cell>
          <cell r="I6245" t="str">
            <v>仙乐健康科技股份有限公司</v>
          </cell>
        </row>
        <row r="6246">
          <cell r="D6246">
            <v>155623</v>
          </cell>
          <cell r="E6246" t="str">
            <v>国林牌枸杞蜂蜜</v>
          </cell>
          <cell r="F6246" t="str">
            <v/>
          </cell>
          <cell r="G6246" t="str">
            <v>250g（枣花蜂蜜）</v>
          </cell>
          <cell r="H6246" t="str">
            <v>瓶</v>
          </cell>
          <cell r="I6246" t="str">
            <v>江西蜂之屋蜂业有限公司</v>
          </cell>
        </row>
        <row r="6247">
          <cell r="D6247">
            <v>31168</v>
          </cell>
          <cell r="E6247" t="str">
            <v>远红外磁疗贴</v>
          </cell>
          <cell r="F6247" t="str">
            <v/>
          </cell>
          <cell r="G6247" t="str">
            <v>7.5cmx11cmx1贴x2袋ZS-C骨质增生</v>
          </cell>
          <cell r="H6247" t="str">
            <v>盒</v>
          </cell>
          <cell r="I6247" t="str">
            <v>山东朱氏堂医疗器械有限公司</v>
          </cell>
        </row>
        <row r="6248">
          <cell r="D6248">
            <v>199703</v>
          </cell>
          <cell r="E6248" t="str">
            <v>小浣熊天然草本婴儿热痱粉</v>
          </cell>
          <cell r="F6248" t="str">
            <v/>
          </cell>
          <cell r="G6248" t="str">
            <v>120g</v>
          </cell>
          <cell r="H6248" t="str">
            <v>盒</v>
          </cell>
          <cell r="I6248" t="str">
            <v>福建省梦娇兰日用化学品有限公司</v>
          </cell>
        </row>
        <row r="6249">
          <cell r="D6249">
            <v>135101</v>
          </cell>
          <cell r="E6249" t="str">
            <v>口腔溃疡含片</v>
          </cell>
          <cell r="F6249" t="str">
            <v/>
          </cell>
          <cell r="G6249" t="str">
            <v>0.8g*4*5片/板/盒</v>
          </cell>
          <cell r="H6249" t="str">
            <v>盒</v>
          </cell>
          <cell r="I6249" t="str">
            <v>西安海欣制药有限公司</v>
          </cell>
        </row>
        <row r="6250">
          <cell r="D6250">
            <v>176963</v>
          </cell>
          <cell r="E6250" t="str">
            <v>左炔诺孕酮片</v>
          </cell>
          <cell r="F6250" t="str">
            <v/>
          </cell>
          <cell r="G6250" t="str">
            <v>0.75mgx4粒</v>
          </cell>
          <cell r="H6250" t="str">
            <v>盒</v>
          </cell>
          <cell r="I6250" t="str">
            <v>上海信谊天平药业有限公司</v>
          </cell>
        </row>
        <row r="6251">
          <cell r="D6251">
            <v>97833</v>
          </cell>
          <cell r="E6251" t="str">
            <v>桉柠蒎肠溶软胶囊</v>
          </cell>
          <cell r="F6251" t="str">
            <v/>
          </cell>
          <cell r="G6251" t="str">
            <v>0.3gx12粒</v>
          </cell>
          <cell r="H6251" t="str">
            <v>盒</v>
          </cell>
          <cell r="I6251" t="str">
            <v>北京远大九和药业有限公司</v>
          </cell>
        </row>
        <row r="6252">
          <cell r="D6252">
            <v>92770</v>
          </cell>
          <cell r="E6252" t="str">
            <v>异维A酸红霉素凝胶</v>
          </cell>
          <cell r="F6252" t="str">
            <v/>
          </cell>
          <cell r="G6252" t="str">
            <v>10g</v>
          </cell>
          <cell r="H6252" t="str">
            <v>盒</v>
          </cell>
          <cell r="I6252" t="str">
            <v>武汉中联集团四药药业有限公司</v>
          </cell>
        </row>
        <row r="6253">
          <cell r="D6253">
            <v>188425</v>
          </cell>
          <cell r="E6253" t="str">
            <v>米拉贝隆缓释片</v>
          </cell>
          <cell r="F6253" t="str">
            <v/>
          </cell>
          <cell r="G6253" t="str">
            <v>50mgx10片</v>
          </cell>
          <cell r="H6253" t="str">
            <v>盒</v>
          </cell>
          <cell r="I6253" t="str">
            <v>安斯泰来制药(中国)有限公司</v>
          </cell>
        </row>
        <row r="6254">
          <cell r="D6254">
            <v>189904</v>
          </cell>
          <cell r="E6254" t="str">
            <v>血糖测试条</v>
          </cell>
          <cell r="F6254" t="str">
            <v/>
          </cell>
          <cell r="G6254" t="str">
            <v>EA-18型 50支</v>
          </cell>
          <cell r="H6254" t="str">
            <v>盒</v>
          </cell>
          <cell r="I6254" t="str">
            <v>长沙三诺生物传感技术有限公司</v>
          </cell>
        </row>
        <row r="6255">
          <cell r="D6255">
            <v>105994</v>
          </cell>
          <cell r="E6255" t="str">
            <v>御美彩染焗油膏(五贝子)栗红色</v>
          </cell>
          <cell r="F6255" t="str">
            <v/>
          </cell>
          <cell r="G6255" t="str">
            <v>120g</v>
          </cell>
          <cell r="H6255" t="str">
            <v>盒</v>
          </cell>
          <cell r="I6255" t="str">
            <v>北京老人头日用化学有限公司</v>
          </cell>
        </row>
        <row r="6256">
          <cell r="D6256">
            <v>183292</v>
          </cell>
          <cell r="E6256" t="str">
            <v>血糖测试系统</v>
          </cell>
          <cell r="F6256" t="str">
            <v/>
          </cell>
          <cell r="G6256" t="str">
            <v>金稳型血糖仪;采血装置;试条(瓶装)100支</v>
          </cell>
          <cell r="H6256" t="str">
            <v>套</v>
          </cell>
          <cell r="I6256" t="str">
            <v>长沙三诺生物传感技术有限公司</v>
          </cell>
        </row>
        <row r="6257">
          <cell r="D6257">
            <v>141969</v>
          </cell>
          <cell r="E6257" t="str">
            <v>尪痹胶囊</v>
          </cell>
          <cell r="F6257" t="str">
            <v/>
          </cell>
          <cell r="G6257" t="str">
            <v>0.55gx15粒x2板</v>
          </cell>
          <cell r="H6257" t="str">
            <v>盒</v>
          </cell>
          <cell r="I6257" t="str">
            <v>辽宁本溪三药有限公司(原：辽宁华源本溪三药有限公司</v>
          </cell>
        </row>
        <row r="6258">
          <cell r="D6258">
            <v>7123</v>
          </cell>
          <cell r="E6258" t="str">
            <v>舒肝颗粒</v>
          </cell>
          <cell r="F6258" t="str">
            <v/>
          </cell>
          <cell r="G6258" t="str">
            <v>3gx10袋(低糖)</v>
          </cell>
          <cell r="H6258" t="str">
            <v>盒</v>
          </cell>
          <cell r="I6258" t="str">
            <v>昆明中药厂有限公司</v>
          </cell>
        </row>
        <row r="6259">
          <cell r="D6259">
            <v>38918</v>
          </cell>
          <cell r="E6259" t="str">
            <v>乌苯美司胶囊(百士欣)</v>
          </cell>
          <cell r="F6259" t="str">
            <v/>
          </cell>
          <cell r="G6259" t="str">
            <v>10mgx3粒x5板</v>
          </cell>
          <cell r="H6259" t="str">
            <v>盒</v>
          </cell>
          <cell r="I6259" t="str">
            <v>浙江康裕制药制药有限公司</v>
          </cell>
        </row>
        <row r="6260">
          <cell r="D6260">
            <v>179815</v>
          </cell>
          <cell r="E6260" t="str">
            <v>小柴胡泡腾片</v>
          </cell>
          <cell r="F6260" t="str">
            <v/>
          </cell>
          <cell r="G6260" t="str">
            <v>2.5gx12片</v>
          </cell>
          <cell r="H6260" t="str">
            <v>盒</v>
          </cell>
          <cell r="I6260" t="str">
            <v>北京汉典制药有限公司</v>
          </cell>
        </row>
        <row r="6261">
          <cell r="D6261">
            <v>117054</v>
          </cell>
          <cell r="E6261" t="str">
            <v>芪参益气滴丸</v>
          </cell>
          <cell r="F6261" t="str">
            <v/>
          </cell>
          <cell r="G6261" t="str">
            <v>0.5gx15袋</v>
          </cell>
          <cell r="H6261" t="str">
            <v>盒</v>
          </cell>
          <cell r="I6261" t="str">
            <v>天士力医药集团股份有限公司(原:天士力制药集团股份有限公司)</v>
          </cell>
        </row>
        <row r="6262">
          <cell r="D6262">
            <v>143241</v>
          </cell>
          <cell r="E6262" t="str">
            <v>重组人干扰素α2b凝胶</v>
          </cell>
          <cell r="F6262" t="str">
            <v/>
          </cell>
          <cell r="G6262" t="str">
            <v>10g（10万IU/克）</v>
          </cell>
          <cell r="H6262" t="str">
            <v>支</v>
          </cell>
          <cell r="I6262" t="str">
            <v>兆科药业(合肥)有限公司</v>
          </cell>
        </row>
        <row r="6263">
          <cell r="D6263">
            <v>95043</v>
          </cell>
          <cell r="E6263" t="str">
            <v>藿香正气颗粒</v>
          </cell>
          <cell r="F6263" t="str">
            <v/>
          </cell>
          <cell r="G6263" t="str">
            <v>10gx21袋</v>
          </cell>
          <cell r="H6263" t="str">
            <v>袋</v>
          </cell>
          <cell r="I6263" t="str">
            <v>太极集团四川南充制药有限公司</v>
          </cell>
        </row>
        <row r="6264">
          <cell r="D6264">
            <v>1688</v>
          </cell>
          <cell r="E6264" t="str">
            <v>肾石通颗粒</v>
          </cell>
          <cell r="F6264" t="str">
            <v/>
          </cell>
          <cell r="G6264" t="str">
            <v>15gx10袋</v>
          </cell>
          <cell r="H6264" t="str">
            <v>盒</v>
          </cell>
          <cell r="I6264" t="str">
            <v>四川旭华制药有限公司</v>
          </cell>
        </row>
        <row r="6265">
          <cell r="D6265">
            <v>74410</v>
          </cell>
          <cell r="E6265" t="str">
            <v>片仔癀灵芝臻养焕肤乳</v>
          </cell>
          <cell r="F6265" t="str">
            <v/>
          </cell>
          <cell r="G6265" t="str">
            <v>100ml</v>
          </cell>
          <cell r="H6265" t="str">
            <v>瓶</v>
          </cell>
          <cell r="I6265" t="str">
            <v>科丝美诗(中国)化妆品有限公司</v>
          </cell>
        </row>
        <row r="6266">
          <cell r="D6266">
            <v>181189</v>
          </cell>
          <cell r="E6266" t="str">
            <v>池根亿含钙辅食营养补充品</v>
          </cell>
          <cell r="F6266" t="str">
            <v/>
          </cell>
          <cell r="G6266" t="str">
            <v>60g(2gx30袋)</v>
          </cell>
          <cell r="H6266" t="str">
            <v>盒</v>
          </cell>
          <cell r="I6266" t="str">
            <v>BIFIDO Co.,Ltd</v>
          </cell>
        </row>
        <row r="6267">
          <cell r="D6267">
            <v>150101</v>
          </cell>
          <cell r="E6267" t="str">
            <v>薇诺娜舒缓控油凝露</v>
          </cell>
          <cell r="F6267" t="str">
            <v/>
          </cell>
          <cell r="G6267" t="str">
            <v>50g</v>
          </cell>
          <cell r="H6267" t="str">
            <v>支</v>
          </cell>
          <cell r="I6267" t="str">
            <v>云南贝泰妮生物科技集团股份有限公司  </v>
          </cell>
        </row>
        <row r="6268">
          <cell r="D6268">
            <v>136139</v>
          </cell>
          <cell r="E6268" t="str">
            <v>前列康舒胶囊</v>
          </cell>
          <cell r="F6268" t="str">
            <v/>
          </cell>
          <cell r="G6268" t="str">
            <v>0.3gx10粒x2板x2小盒</v>
          </cell>
          <cell r="H6268" t="str">
            <v>盒</v>
          </cell>
          <cell r="I6268" t="str">
            <v>镇赉宝慷中药制药有限公司(原：吉林省银诺克药业有限公司)</v>
          </cell>
        </row>
        <row r="6269">
          <cell r="D6269">
            <v>197822</v>
          </cell>
          <cell r="E6269" t="str">
            <v>一次性学生手套</v>
          </cell>
          <cell r="F6269" t="str">
            <v/>
          </cell>
          <cell r="G6269" t="str">
            <v>男生  20只（学生装） 小号</v>
          </cell>
          <cell r="H6269" t="str">
            <v>盒</v>
          </cell>
          <cell r="I6269" t="str">
            <v>蓝帆医疗股份有限公司</v>
          </cell>
        </row>
        <row r="6270">
          <cell r="D6270">
            <v>184475</v>
          </cell>
          <cell r="E6270" t="str">
            <v>无忧然染发啫喱（植物滋润型）-雅致栗棕色</v>
          </cell>
          <cell r="F6270" t="str">
            <v/>
          </cell>
          <cell r="G6270" t="str">
            <v>100ml(染发啫喱50ml+显色敷用乳50ml）</v>
          </cell>
          <cell r="H6270" t="str">
            <v>盒</v>
          </cell>
          <cell r="I6270" t="str">
            <v>中山佳丽日用化妆品有限公司</v>
          </cell>
        </row>
        <row r="6271">
          <cell r="D6271">
            <v>183656</v>
          </cell>
          <cell r="E6271" t="str">
            <v>雅漾舒护调理喷雾</v>
          </cell>
          <cell r="F6271" t="str">
            <v/>
          </cell>
          <cell r="G6271" t="str">
            <v>150ml</v>
          </cell>
          <cell r="H6271" t="str">
            <v>瓶</v>
          </cell>
          <cell r="I6271" t="str">
            <v>法国皮尔法伯雅漾护肤化妆品研制公司</v>
          </cell>
        </row>
        <row r="6272">
          <cell r="D6272">
            <v>188704</v>
          </cell>
          <cell r="E6272" t="str">
            <v>前列腺热磁灸</v>
          </cell>
          <cell r="F6272" t="str">
            <v/>
          </cell>
          <cell r="G6272" t="str">
            <v>Ⅰ型x3贴 Ⅱ型x3贴 </v>
          </cell>
          <cell r="H6272" t="str">
            <v>盒</v>
          </cell>
          <cell r="I6272" t="str">
            <v>辽宁康鑫医疗器械厂</v>
          </cell>
        </row>
        <row r="6273">
          <cell r="D6273">
            <v>836</v>
          </cell>
          <cell r="E6273" t="str">
            <v>醋酸氟轻松乳膏</v>
          </cell>
          <cell r="F6273" t="str">
            <v/>
          </cell>
          <cell r="G6273" t="str">
            <v>10g:2.5mg</v>
          </cell>
          <cell r="H6273" t="str">
            <v>支</v>
          </cell>
          <cell r="I6273" t="str">
            <v>重庆科瑞制药(集团)有限公司</v>
          </cell>
        </row>
        <row r="6274">
          <cell r="D6274">
            <v>176604</v>
          </cell>
          <cell r="E6274" t="str">
            <v>可乐定透皮贴片</v>
          </cell>
          <cell r="F6274" t="str">
            <v/>
          </cell>
          <cell r="G6274" t="str">
            <v>1mg/片1.25cm2</v>
          </cell>
          <cell r="H6274" t="str">
            <v>盒</v>
          </cell>
          <cell r="I6274" t="str">
            <v>国药集团山西瑞福莱药业有限公司</v>
          </cell>
        </row>
        <row r="6275">
          <cell r="D6275">
            <v>129876</v>
          </cell>
          <cell r="E6275" t="str">
            <v>磷酸哌嗪宝塔糖</v>
          </cell>
          <cell r="F6275" t="str">
            <v/>
          </cell>
          <cell r="G6275" t="str">
            <v>0.2gx30粒</v>
          </cell>
          <cell r="H6275" t="str">
            <v>盒</v>
          </cell>
          <cell r="I6275" t="str">
            <v>江苏黄河药业股份有限公司</v>
          </cell>
        </row>
        <row r="6276">
          <cell r="D6276">
            <v>103080</v>
          </cell>
          <cell r="E6276" t="str">
            <v>精蛋白重组人胰岛素混合注射液(30/70)(优思灵USLIN30R)</v>
          </cell>
          <cell r="F6276" t="str">
            <v>优思灵30R</v>
          </cell>
          <cell r="G6276" t="str">
            <v>3ml:300单位(10.5mg)(笔芯)</v>
          </cell>
          <cell r="H6276" t="str">
            <v>支</v>
          </cell>
          <cell r="I6276" t="str">
            <v>珠海联邦制药股份有限公司中山分公司</v>
          </cell>
        </row>
        <row r="6277">
          <cell r="D6277">
            <v>10605</v>
          </cell>
          <cell r="E6277" t="str">
            <v>小儿咽扁颗粒</v>
          </cell>
          <cell r="F6277" t="str">
            <v/>
          </cell>
          <cell r="G6277" t="str">
            <v>8gx10袋</v>
          </cell>
          <cell r="H6277" t="str">
            <v>盒</v>
          </cell>
          <cell r="I6277" t="str">
            <v>贵州神奇药业股份有限公司</v>
          </cell>
        </row>
        <row r="6278">
          <cell r="D6278">
            <v>187091</v>
          </cell>
          <cell r="E6278" t="str">
            <v>牛初乳加钙咀嚼片</v>
          </cell>
          <cell r="F6278" t="str">
            <v/>
          </cell>
          <cell r="G6278" t="str">
            <v>144g(1.2gx120片)</v>
          </cell>
          <cell r="H6278" t="str">
            <v>盒</v>
          </cell>
          <cell r="I6278" t="str">
            <v>汤臣倍健股份有限公司</v>
          </cell>
        </row>
        <row r="6279">
          <cell r="D6279">
            <v>416</v>
          </cell>
          <cell r="E6279" t="str">
            <v>维生素B4片</v>
          </cell>
          <cell r="F6279" t="str">
            <v/>
          </cell>
          <cell r="G6279" t="str">
            <v>10mgx100片</v>
          </cell>
          <cell r="H6279" t="str">
            <v>瓶</v>
          </cell>
          <cell r="I6279" t="str">
            <v>地奥集团成都药业股份有限公司</v>
          </cell>
        </row>
        <row r="6280">
          <cell r="D6280">
            <v>182387</v>
          </cell>
          <cell r="E6280" t="str">
            <v>长兴牌维生素E软胶囊</v>
          </cell>
          <cell r="F6280" t="str">
            <v/>
          </cell>
          <cell r="G6280" t="str">
            <v>30g(0.5gx60粒)</v>
          </cell>
          <cell r="H6280" t="str">
            <v>瓶</v>
          </cell>
          <cell r="I6280" t="str">
            <v>广东长兴科技保健品有限公司</v>
          </cell>
        </row>
        <row r="6281">
          <cell r="D6281">
            <v>6178</v>
          </cell>
          <cell r="E6281" t="str">
            <v>生脉饮</v>
          </cell>
          <cell r="F6281" t="str">
            <v/>
          </cell>
          <cell r="G6281" t="str">
            <v>10mlx10支(党参方)</v>
          </cell>
          <cell r="H6281" t="str">
            <v>盒</v>
          </cell>
          <cell r="I6281" t="str">
            <v>湖北纽兰药业有限公司</v>
          </cell>
        </row>
        <row r="6282">
          <cell r="D6282">
            <v>27394</v>
          </cell>
          <cell r="E6282" t="str">
            <v>益母草流浸膏</v>
          </cell>
          <cell r="F6282" t="str">
            <v/>
          </cell>
          <cell r="G6282" t="str">
            <v>100ml(有外包装)</v>
          </cell>
          <cell r="H6282" t="str">
            <v>瓶</v>
          </cell>
          <cell r="I6282" t="str">
            <v>四川逢春制药有限公司</v>
          </cell>
        </row>
        <row r="6283">
          <cell r="D6283">
            <v>44575</v>
          </cell>
          <cell r="E6283" t="str">
            <v>拉莫三嗪片</v>
          </cell>
          <cell r="F6283" t="str">
            <v>利必通</v>
          </cell>
          <cell r="G6283" t="str">
            <v>50mgx30片</v>
          </cell>
          <cell r="H6283" t="str">
            <v>盒</v>
          </cell>
          <cell r="I6283" t="str">
            <v>Glaxo Operations UK  Ltd (英国)</v>
          </cell>
        </row>
        <row r="6284">
          <cell r="D6284">
            <v>350</v>
          </cell>
          <cell r="E6284" t="str">
            <v>头孢羟氨苄片</v>
          </cell>
          <cell r="F6284" t="str">
            <v/>
          </cell>
          <cell r="G6284" t="str">
            <v>0.25gx12片</v>
          </cell>
          <cell r="H6284" t="str">
            <v>盒</v>
          </cell>
          <cell r="I6284" t="str">
            <v>石药集团欧意药业有限公司(原:石家庄欧意药业公司)</v>
          </cell>
        </row>
        <row r="6285">
          <cell r="D6285">
            <v>179359</v>
          </cell>
          <cell r="E6285" t="str">
            <v>血糖仪</v>
          </cell>
          <cell r="F6285" t="str">
            <v/>
          </cell>
          <cell r="G6285" t="str">
            <v>血糖仪（罗氏活力）+采血笔</v>
          </cell>
          <cell r="H6285" t="str">
            <v>台</v>
          </cell>
          <cell r="I6285" t="str">
            <v>德国 Roche Diabetes Care GmbH</v>
          </cell>
        </row>
        <row r="6286">
          <cell r="D6286">
            <v>105231</v>
          </cell>
          <cell r="E6286" t="str">
            <v>二十五味珊瑚丸</v>
          </cell>
          <cell r="F6286" t="str">
            <v/>
          </cell>
          <cell r="G6286" t="str">
            <v>1gx8丸</v>
          </cell>
          <cell r="H6286" t="str">
            <v>盒</v>
          </cell>
          <cell r="I6286" t="str">
            <v>西藏藏医学院藏药有限公司</v>
          </cell>
        </row>
        <row r="6287">
          <cell r="D6287">
            <v>67692</v>
          </cell>
          <cell r="E6287" t="str">
            <v>医用助行器</v>
          </cell>
          <cell r="F6287" t="str">
            <v/>
          </cell>
          <cell r="G6287" t="str">
            <v>H022B坐厕椅型</v>
          </cell>
          <cell r="H6287" t="str">
            <v>台</v>
          </cell>
          <cell r="I6287" t="str">
            <v>江苏鱼跃医疗设备股份有限公司</v>
          </cell>
        </row>
        <row r="6288">
          <cell r="D6288">
            <v>29047</v>
          </cell>
          <cell r="E6288" t="str">
            <v>阿奇霉素干混悬剂(维宏)</v>
          </cell>
          <cell r="F6288" t="str">
            <v/>
          </cell>
          <cell r="G6288" t="str">
            <v>0.1gx10袋</v>
          </cell>
          <cell r="H6288" t="str">
            <v>盒</v>
          </cell>
          <cell r="I6288" t="str">
            <v>石药集团欧意药业有限公司(原:石家庄欧意药业公司)</v>
          </cell>
        </row>
        <row r="6289">
          <cell r="D6289">
            <v>55976</v>
          </cell>
          <cell r="E6289" t="str">
            <v>妥布霉素地塞米松眼膏</v>
          </cell>
          <cell r="F6289" t="str">
            <v>典必殊</v>
          </cell>
          <cell r="G6289" t="str">
            <v>3.5g</v>
          </cell>
          <cell r="H6289" t="str">
            <v>支</v>
          </cell>
          <cell r="I6289" t="str">
            <v>ALCON Cusi,S.A	
</v>
          </cell>
        </row>
        <row r="6290">
          <cell r="D6290">
            <v>78006</v>
          </cell>
          <cell r="E6290" t="str">
            <v>电子血压计</v>
          </cell>
          <cell r="F6290" t="str">
            <v/>
          </cell>
          <cell r="G6290" t="str">
            <v>YE-690A臂式</v>
          </cell>
          <cell r="H6290" t="str">
            <v>台</v>
          </cell>
          <cell r="I6290" t="str">
            <v>江苏鱼跃医疗设备股份有限公司</v>
          </cell>
        </row>
        <row r="6291">
          <cell r="D6291">
            <v>182647</v>
          </cell>
          <cell r="E6291" t="str">
            <v>氧氟沙星滴眼液</v>
          </cell>
          <cell r="F6291" t="str">
            <v/>
          </cell>
          <cell r="G6291" t="str">
            <v>0.4ml:1.2mgx15支</v>
          </cell>
          <cell r="H6291" t="str">
            <v>盒</v>
          </cell>
          <cell r="I6291" t="str">
            <v>沈阳兴齐眼药股份有限公司(原沈阳兴齐制药)</v>
          </cell>
        </row>
        <row r="6292">
          <cell r="D6292">
            <v>133193</v>
          </cell>
          <cell r="E6292" t="str">
            <v>咪喹莫特乳膏</v>
          </cell>
          <cell r="F6292" t="str">
            <v>明欣利迪</v>
          </cell>
          <cell r="G6292" t="str">
            <v>0.25g：12.5mgx4袋</v>
          </cell>
          <cell r="H6292" t="str">
            <v>盒</v>
          </cell>
          <cell r="I6292" t="str">
            <v>四川明欣药业有限责任公司</v>
          </cell>
        </row>
        <row r="6293">
          <cell r="D6293">
            <v>2620</v>
          </cell>
          <cell r="E6293" t="str">
            <v>冰黄肤乐软膏</v>
          </cell>
          <cell r="F6293" t="str">
            <v/>
          </cell>
          <cell r="G6293" t="str">
            <v>15g</v>
          </cell>
          <cell r="H6293" t="str">
            <v>盒</v>
          </cell>
          <cell r="I6293" t="str">
            <v>西藏海容唐果药业有限公司  </v>
          </cell>
        </row>
        <row r="6294">
          <cell r="D6294">
            <v>152938</v>
          </cell>
          <cell r="E6294" t="str">
            <v>白芍总苷胶囊</v>
          </cell>
          <cell r="F6294" t="str">
            <v/>
          </cell>
          <cell r="G6294" t="str">
            <v>0.3gx60粒</v>
          </cell>
          <cell r="H6294" t="str">
            <v>盒</v>
          </cell>
          <cell r="I6294" t="str">
            <v>宁波立华制药有限公司</v>
          </cell>
        </row>
        <row r="6295">
          <cell r="D6295">
            <v>69804</v>
          </cell>
          <cell r="E6295" t="str">
            <v>尿素乳膏</v>
          </cell>
          <cell r="F6295" t="str">
            <v/>
          </cell>
          <cell r="G6295" t="str">
            <v>10%:10g</v>
          </cell>
          <cell r="H6295" t="str">
            <v>支</v>
          </cell>
          <cell r="I6295" t="str">
            <v>马应龙药业集团股份有限公司</v>
          </cell>
        </row>
        <row r="6296">
          <cell r="D6296">
            <v>58432</v>
          </cell>
          <cell r="E6296" t="str">
            <v>硼酸冰片滴耳液</v>
          </cell>
          <cell r="F6296" t="str">
            <v/>
          </cell>
          <cell r="G6296" t="str">
            <v>5ml</v>
          </cell>
          <cell r="H6296" t="str">
            <v>支</v>
          </cell>
          <cell r="I6296" t="str">
            <v>芜湖三益制药有限公司</v>
          </cell>
        </row>
        <row r="6297">
          <cell r="D6297">
            <v>17360</v>
          </cell>
          <cell r="E6297" t="str">
            <v>辅酶Q10片</v>
          </cell>
          <cell r="F6297" t="str">
            <v>能气朗</v>
          </cell>
          <cell r="G6297" t="str">
            <v>10mgx10片x3板</v>
          </cell>
          <cell r="H6297" t="str">
            <v>盒</v>
          </cell>
          <cell r="I6297" t="str">
            <v>卫材(中国)药业有限公司</v>
          </cell>
        </row>
        <row r="6298">
          <cell r="D6298">
            <v>25939</v>
          </cell>
          <cell r="E6298" t="str">
            <v>伤湿止痛膏</v>
          </cell>
          <cell r="F6298" t="str">
            <v/>
          </cell>
          <cell r="G6298" t="str">
            <v>7cmx10cmx5贴x2袋(精装)</v>
          </cell>
          <cell r="H6298" t="str">
            <v>盒</v>
          </cell>
          <cell r="I6298" t="str">
            <v>河南羚锐制药股份有限公司</v>
          </cell>
        </row>
        <row r="6299">
          <cell r="D6299">
            <v>173043</v>
          </cell>
          <cell r="E6299" t="str">
            <v>米诺地尔酊</v>
          </cell>
          <cell r="F6299" t="str">
            <v/>
          </cell>
          <cell r="G6299" t="str">
            <v>5%（90ml:4.5g)</v>
          </cell>
          <cell r="H6299" t="str">
            <v>盒</v>
          </cell>
          <cell r="I6299" t="str">
            <v>浙江万晟药业有限公司</v>
          </cell>
        </row>
        <row r="6300">
          <cell r="D6300">
            <v>13556</v>
          </cell>
          <cell r="E6300" t="str">
            <v>医用脱脂纱布垫</v>
          </cell>
          <cell r="F6300" t="str">
            <v/>
          </cell>
          <cell r="G6300" t="str">
            <v>6x6x8x2片x100袋</v>
          </cell>
          <cell r="H6300" t="str">
            <v>袋</v>
          </cell>
          <cell r="I6300" t="str">
            <v>成都市卫生材料厂</v>
          </cell>
        </row>
        <row r="6301">
          <cell r="D6301">
            <v>26791</v>
          </cell>
          <cell r="E6301" t="str">
            <v>清火栀麦片</v>
          </cell>
          <cell r="F6301" t="str">
            <v/>
          </cell>
          <cell r="G6301" t="str">
            <v>12片x40袋(袋装)</v>
          </cell>
          <cell r="H6301" t="str">
            <v>袋</v>
          </cell>
          <cell r="I6301" t="str">
            <v>广西日田药业有限责任公司</v>
          </cell>
        </row>
        <row r="6302">
          <cell r="D6302">
            <v>152785</v>
          </cell>
          <cell r="E6302" t="str">
            <v>医用胶带</v>
          </cell>
          <cell r="F6302" t="str">
            <v/>
          </cell>
          <cell r="G6302" t="str">
            <v>1卷（PE型1.25cmx914cm）</v>
          </cell>
          <cell r="H6302" t="str">
            <v>卷</v>
          </cell>
          <cell r="I6302" t="str">
            <v>振德医疗用品股份有限公司</v>
          </cell>
        </row>
        <row r="6303">
          <cell r="D6303">
            <v>202076</v>
          </cell>
          <cell r="E6303" t="str">
            <v>液体敷料</v>
          </cell>
          <cell r="F6303" t="str">
            <v>盐水液体敷料</v>
          </cell>
          <cell r="G6303" t="str">
            <v>250ml</v>
          </cell>
          <cell r="H6303" t="str">
            <v>瓶</v>
          </cell>
          <cell r="I6303" t="str">
            <v>杭州点邦生物科技有限公司</v>
          </cell>
        </row>
        <row r="6304">
          <cell r="D6304">
            <v>156842</v>
          </cell>
          <cell r="E6304" t="str">
            <v>心达康滴丸</v>
          </cell>
          <cell r="F6304" t="str">
            <v/>
          </cell>
          <cell r="G6304" t="str">
            <v>35mg×200粒</v>
          </cell>
          <cell r="H6304" t="str">
            <v>盒</v>
          </cell>
          <cell r="I6304" t="str">
            <v>因科瑞斯药业（营口）有限公司</v>
          </cell>
        </row>
        <row r="6305">
          <cell r="D6305">
            <v>39511</v>
          </cell>
          <cell r="E6305" t="str">
            <v>解毒烧伤软膏</v>
          </cell>
          <cell r="F6305" t="str">
            <v/>
          </cell>
          <cell r="G6305" t="str">
            <v>20g</v>
          </cell>
          <cell r="H6305" t="str">
            <v>支</v>
          </cell>
          <cell r="I6305" t="str">
            <v>上海金皮宝制药有限公司</v>
          </cell>
        </row>
        <row r="6306">
          <cell r="D6306">
            <v>152740</v>
          </cell>
          <cell r="E6306" t="str">
            <v>脱脂棉球</v>
          </cell>
          <cell r="F6306" t="str">
            <v/>
          </cell>
          <cell r="G6306" t="str">
            <v>0.5gx20粒(灭菌型)</v>
          </cell>
          <cell r="H6306" t="str">
            <v>袋</v>
          </cell>
          <cell r="I6306" t="str">
            <v>振德医疗用品股份有限公司</v>
          </cell>
        </row>
        <row r="6307">
          <cell r="D6307">
            <v>199785</v>
          </cell>
          <cell r="E6307" t="str">
            <v>医用护理垫</v>
          </cell>
          <cell r="F6307" t="str">
            <v/>
          </cell>
          <cell r="G6307" t="str">
            <v>卫生巾型 420mmx4片</v>
          </cell>
          <cell r="H6307" t="str">
            <v>包</v>
          </cell>
          <cell r="I6307" t="str">
            <v>泉州长晟医药科技有限公司</v>
          </cell>
        </row>
        <row r="6308">
          <cell r="D6308">
            <v>177854</v>
          </cell>
          <cell r="E6308" t="str">
            <v>腰痛片</v>
          </cell>
          <cell r="F6308" t="str">
            <v/>
          </cell>
          <cell r="G6308" t="str">
            <v>0.37克x72片</v>
          </cell>
          <cell r="H6308" t="str">
            <v>盒</v>
          </cell>
          <cell r="I6308" t="str">
            <v>洛阳天生药业有限责任公司</v>
          </cell>
        </row>
        <row r="6309">
          <cell r="D6309">
            <v>140515</v>
          </cell>
          <cell r="E6309" t="str">
            <v>杰士邦天然胶乳橡胶避孕套</v>
          </cell>
          <cell r="F6309" t="str">
            <v/>
          </cell>
          <cell r="G6309" t="str">
            <v>12只(零感超薄)</v>
          </cell>
          <cell r="H6309" t="str">
            <v>盒</v>
          </cell>
          <cell r="I6309" t="str">
            <v>日本不二乳胶株式会社</v>
          </cell>
        </row>
        <row r="6310">
          <cell r="D6310">
            <v>142382</v>
          </cell>
          <cell r="E6310" t="str">
            <v>硫酸氢氯吡格雷片</v>
          </cell>
          <cell r="F6310" t="str">
            <v/>
          </cell>
          <cell r="G6310" t="str">
            <v>75mgx10片</v>
          </cell>
          <cell r="H6310" t="str">
            <v>盒</v>
          </cell>
          <cell r="I6310" t="str">
            <v>乐普药业股份有限公司</v>
          </cell>
        </row>
        <row r="6311">
          <cell r="D6311">
            <v>165583</v>
          </cell>
          <cell r="E6311" t="str">
            <v>替米沙坦片</v>
          </cell>
          <cell r="F6311" t="str">
            <v>邦坦</v>
          </cell>
          <cell r="G6311" t="str">
            <v>40mgx24片</v>
          </cell>
          <cell r="H6311" t="str">
            <v>盒</v>
          </cell>
          <cell r="I6311" t="str">
            <v>江苏万邦生化制药股份有限公司</v>
          </cell>
        </row>
        <row r="6312">
          <cell r="D6312">
            <v>56509</v>
          </cell>
          <cell r="E6312" t="str">
            <v>尼莫地平片</v>
          </cell>
          <cell r="F6312" t="str">
            <v/>
          </cell>
          <cell r="G6312" t="str">
            <v>20mgx50片</v>
          </cell>
          <cell r="H6312" t="str">
            <v>盒</v>
          </cell>
          <cell r="I6312" t="str">
            <v>四川科伦药业股份有限公司</v>
          </cell>
        </row>
        <row r="6313">
          <cell r="D6313">
            <v>48482</v>
          </cell>
          <cell r="E6313" t="str">
            <v>马来酸氨氯地平片</v>
          </cell>
          <cell r="F6313" t="str">
            <v/>
          </cell>
          <cell r="G6313" t="str">
            <v>5mgx7片x2板</v>
          </cell>
          <cell r="H6313" t="str">
            <v>盒</v>
          </cell>
          <cell r="I6313" t="str">
            <v>四川巴中普瑞制药有限公司</v>
          </cell>
        </row>
        <row r="6314">
          <cell r="D6314">
            <v>109241</v>
          </cell>
          <cell r="E6314" t="str">
            <v>人体秤</v>
          </cell>
          <cell r="F6314" t="str">
            <v/>
          </cell>
          <cell r="G6314" t="str">
            <v>EB9003l</v>
          </cell>
          <cell r="H6314" t="str">
            <v>台</v>
          </cell>
          <cell r="I6314" t="str">
            <v>广东香山衡器集团股份有限公司</v>
          </cell>
        </row>
        <row r="6315">
          <cell r="D6315">
            <v>91804</v>
          </cell>
          <cell r="E6315" t="str">
            <v>消风止痒颗粒</v>
          </cell>
          <cell r="F6315" t="str">
            <v/>
          </cell>
          <cell r="G6315" t="str">
            <v>15gx8袋</v>
          </cell>
          <cell r="H6315" t="str">
            <v>盒</v>
          </cell>
          <cell r="I6315" t="str">
            <v>南京同仁堂药业有限责任公司</v>
          </cell>
        </row>
        <row r="6316">
          <cell r="D6316">
            <v>168291</v>
          </cell>
          <cell r="E6316" t="str">
            <v>冬己儿童柔嫩呵护霜</v>
          </cell>
          <cell r="F6316" t="str">
            <v/>
          </cell>
          <cell r="G6316" t="str">
            <v>60g</v>
          </cell>
          <cell r="H6316" t="str">
            <v>瓶</v>
          </cell>
          <cell r="I6316" t="str">
            <v>广州冬己婴童护理用品有限公司</v>
          </cell>
        </row>
        <row r="6317">
          <cell r="D6317">
            <v>1287</v>
          </cell>
          <cell r="E6317" t="str">
            <v>补脾益肠丸</v>
          </cell>
          <cell r="F6317" t="str">
            <v/>
          </cell>
          <cell r="G6317" t="str">
            <v>72g</v>
          </cell>
          <cell r="H6317" t="str">
            <v>瓶</v>
          </cell>
          <cell r="I6317" t="str">
            <v>广州陈李济药厂</v>
          </cell>
        </row>
        <row r="6318">
          <cell r="D6318">
            <v>102567</v>
          </cell>
          <cell r="E6318" t="str">
            <v>腹带</v>
          </cell>
          <cell r="F6318" t="str">
            <v/>
          </cell>
          <cell r="G6318" t="str">
            <v>JHFD03-M</v>
          </cell>
          <cell r="H6318" t="str">
            <v>个</v>
          </cell>
          <cell r="I6318" t="str">
            <v>冀州市佳禾医疗器械有限公司</v>
          </cell>
        </row>
        <row r="6319">
          <cell r="D6319">
            <v>112546</v>
          </cell>
          <cell r="E6319" t="str">
            <v>半夏止咳糖浆</v>
          </cell>
          <cell r="F6319" t="str">
            <v/>
          </cell>
          <cell r="G6319" t="str">
            <v>150ml</v>
          </cell>
          <cell r="H6319" t="str">
            <v>瓶</v>
          </cell>
          <cell r="I6319" t="str">
            <v>太极集团四川南充制药有限公司</v>
          </cell>
        </row>
        <row r="6320">
          <cell r="D6320">
            <v>176331</v>
          </cell>
          <cell r="E6320" t="str">
            <v>碳酸钙D3颗粒</v>
          </cell>
          <cell r="F6320" t="str">
            <v/>
          </cell>
          <cell r="G6320" t="str">
            <v>1.5gx18袋</v>
          </cell>
          <cell r="H6320" t="str">
            <v>盒</v>
          </cell>
          <cell r="I6320" t="str">
            <v>北京振东康远制药有限公司(原北京康远制药有限公司)</v>
          </cell>
        </row>
        <row r="6321">
          <cell r="D6321">
            <v>121038</v>
          </cell>
          <cell r="E6321" t="str">
            <v>枸地氯雷他定胶囊</v>
          </cell>
          <cell r="F6321" t="str">
            <v/>
          </cell>
          <cell r="G6321" t="str">
            <v>8.8mgx6粒</v>
          </cell>
          <cell r="H6321" t="str">
            <v>盒</v>
          </cell>
          <cell r="I6321" t="str">
            <v>合肥恩瑞特药业有限公司  </v>
          </cell>
        </row>
        <row r="6322">
          <cell r="D6322">
            <v>60267</v>
          </cell>
          <cell r="E6322" t="str">
            <v>他扎罗汀乳膏</v>
          </cell>
          <cell r="F6322" t="str">
            <v>乐为</v>
          </cell>
          <cell r="G6322" t="str">
            <v>15g:15mg</v>
          </cell>
          <cell r="H6322" t="str">
            <v>支</v>
          </cell>
          <cell r="I6322" t="str">
            <v>重庆华邦制药股份有限公司</v>
          </cell>
        </row>
        <row r="6323">
          <cell r="D6323">
            <v>62127</v>
          </cell>
          <cell r="E6323" t="str">
            <v>普伐他汀钠片</v>
          </cell>
          <cell r="F6323" t="str">
            <v>美百乐镇</v>
          </cell>
          <cell r="G6323" t="str">
            <v>20mgx7片</v>
          </cell>
          <cell r="H6323" t="str">
            <v>盒</v>
          </cell>
          <cell r="I6323" t="str">
            <v>第一三共制药(上海)有限公司</v>
          </cell>
        </row>
        <row r="6324">
          <cell r="D6324">
            <v>199269</v>
          </cell>
          <cell r="E6324" t="str">
            <v>无上艾消毒粉（艾熏条银盒）</v>
          </cell>
          <cell r="F6324" t="str">
            <v/>
          </cell>
          <cell r="G6324" t="str">
            <v>20gx10条</v>
          </cell>
          <cell r="H6324" t="str">
            <v>盒</v>
          </cell>
          <cell r="I6324" t="str">
            <v>大艾实业有限公司</v>
          </cell>
        </row>
        <row r="6325">
          <cell r="D6325">
            <v>42691</v>
          </cell>
          <cell r="E6325" t="str">
            <v>乳酸左氧氟沙星片</v>
          </cell>
          <cell r="F6325" t="str">
            <v/>
          </cell>
          <cell r="G6325" t="str">
            <v>0.1gx12片(薄膜衣)</v>
          </cell>
          <cell r="H6325" t="str">
            <v>盒</v>
          </cell>
          <cell r="I6325" t="str">
            <v>天津药业集团新郑股份有限公司</v>
          </cell>
        </row>
        <row r="6326">
          <cell r="D6326">
            <v>148886</v>
          </cell>
          <cell r="E6326" t="str">
            <v>京制牛黄解毒片</v>
          </cell>
          <cell r="F6326" t="str">
            <v/>
          </cell>
          <cell r="G6326" t="str">
            <v>0.6g*8片*10瓶（素片）</v>
          </cell>
          <cell r="H6326" t="str">
            <v>盒</v>
          </cell>
          <cell r="I6326" t="str">
            <v>北京同仁堂科技发展股份有限公司制药厂</v>
          </cell>
        </row>
        <row r="6327">
          <cell r="D6327">
            <v>162202</v>
          </cell>
          <cell r="E6327" t="str">
            <v>鳖甲煎丸</v>
          </cell>
          <cell r="F6327" t="str">
            <v/>
          </cell>
          <cell r="G6327" t="str">
            <v>3gx30袋（水蜜丸）</v>
          </cell>
          <cell r="H6327" t="str">
            <v>盒</v>
          </cell>
          <cell r="I6327" t="str">
            <v>武汉中联药业集团股份有限公司</v>
          </cell>
        </row>
        <row r="6328">
          <cell r="D6328">
            <v>163469</v>
          </cell>
          <cell r="E6328" t="str">
            <v>卡波姆眼用凝胶</v>
          </cell>
          <cell r="F6328" t="str">
            <v>立宝舒</v>
          </cell>
          <cell r="G6328" t="str">
            <v>10g:20mg</v>
          </cell>
          <cell r="H6328" t="str">
            <v>支</v>
          </cell>
          <cell r="I6328" t="str">
            <v>山东博士伦福瑞达制药有限公司(山东正大福瑞达公司</v>
          </cell>
        </row>
        <row r="6329">
          <cell r="D6329">
            <v>183746</v>
          </cell>
          <cell r="E6329" t="str">
            <v>龟鹿补肾丸</v>
          </cell>
          <cell r="F6329" t="str">
            <v/>
          </cell>
          <cell r="G6329" t="str">
            <v>54gx5瓶(水蜜丸)</v>
          </cell>
          <cell r="H6329" t="str">
            <v>盒</v>
          </cell>
          <cell r="I6329" t="str">
            <v>广州花城药业有限公司</v>
          </cell>
        </row>
        <row r="6330">
          <cell r="D6330">
            <v>17428</v>
          </cell>
          <cell r="E6330" t="str">
            <v>生物合成人胰岛素注射液</v>
          </cell>
          <cell r="F6330" t="str">
            <v>诺和灵R</v>
          </cell>
          <cell r="G6330" t="str">
            <v>3毫升：300单位（笔芯）</v>
          </cell>
          <cell r="H6330" t="str">
            <v>支</v>
          </cell>
          <cell r="I6330" t="str">
            <v>诺和诺德(中国)制药有限公司</v>
          </cell>
        </row>
        <row r="6331">
          <cell r="D6331">
            <v>17430</v>
          </cell>
          <cell r="E6331" t="str">
            <v>精蛋白生物合成人胰岛素注射液</v>
          </cell>
          <cell r="F6331" t="str">
            <v>诺和灵N</v>
          </cell>
          <cell r="G6331" t="str">
            <v>3毫升：300单位(笔芯)</v>
          </cell>
          <cell r="H6331" t="str">
            <v>支</v>
          </cell>
          <cell r="I6331" t="str">
            <v>诺和诺德(中国)制药有限公司</v>
          </cell>
        </row>
        <row r="6332">
          <cell r="D6332">
            <v>1473</v>
          </cell>
          <cell r="E6332" t="str">
            <v>消炎利胆片</v>
          </cell>
          <cell r="F6332" t="str">
            <v/>
          </cell>
          <cell r="G6332" t="str">
            <v>80片(薄膜衣片)</v>
          </cell>
          <cell r="H6332" t="str">
            <v>瓶</v>
          </cell>
          <cell r="I6332" t="str">
            <v>广州白云山和记黄埔中药有限公司(原广州白云山中药厂</v>
          </cell>
        </row>
        <row r="6333">
          <cell r="D6333">
            <v>188666</v>
          </cell>
          <cell r="E6333" t="str">
            <v>5D血糖试条</v>
          </cell>
          <cell r="F6333" t="str">
            <v/>
          </cell>
          <cell r="G6333" t="str">
            <v>5D顶端进样1支x25袋</v>
          </cell>
          <cell r="H6333" t="str">
            <v>盒</v>
          </cell>
          <cell r="I6333" t="str">
            <v>北京怡成生物电子技术股份有限公司</v>
          </cell>
        </row>
        <row r="6334">
          <cell r="D6334">
            <v>200876</v>
          </cell>
          <cell r="E6334" t="str">
            <v>腹部固定器</v>
          </cell>
          <cell r="F6334" t="str">
            <v/>
          </cell>
          <cell r="G6334" t="str">
            <v>半弹性(CR-163)L</v>
          </cell>
          <cell r="H6334" t="str">
            <v>只</v>
          </cell>
          <cell r="I6334" t="str">
            <v>杭州莱莎生物科技有限公司</v>
          </cell>
        </row>
        <row r="6335">
          <cell r="D6335">
            <v>163644</v>
          </cell>
          <cell r="E6335" t="str">
            <v>片仔癀胶囊</v>
          </cell>
          <cell r="F6335" t="str">
            <v/>
          </cell>
          <cell r="G6335" t="str">
            <v>0.3gx12片</v>
          </cell>
          <cell r="H6335" t="str">
            <v>盒</v>
          </cell>
          <cell r="I6335" t="str">
            <v>漳州片仔癀药业股份有限公司</v>
          </cell>
        </row>
        <row r="6336">
          <cell r="D6336">
            <v>185231</v>
          </cell>
          <cell r="E6336" t="str">
            <v>手腕式电子血压计</v>
          </cell>
          <cell r="F6336" t="str">
            <v/>
          </cell>
          <cell r="G6336" t="str">
            <v>W02佳捷Ⅱ型</v>
          </cell>
          <cell r="H6336" t="str">
            <v>台</v>
          </cell>
          <cell r="I6336" t="str">
            <v>深圳市捷美瑞科技有限公司</v>
          </cell>
        </row>
        <row r="6337">
          <cell r="D6337">
            <v>137483</v>
          </cell>
          <cell r="E6337" t="str">
            <v>醒脑再造胶囊</v>
          </cell>
          <cell r="F6337" t="str">
            <v/>
          </cell>
          <cell r="G6337" t="str">
            <v>0.35gx20粒x2板</v>
          </cell>
          <cell r="H6337" t="str">
            <v>盒</v>
          </cell>
          <cell r="I6337" t="str">
            <v>吉林亚泰明星制药有限公司(吉林省明星制药有限公司)</v>
          </cell>
        </row>
        <row r="6338">
          <cell r="D6338">
            <v>15973</v>
          </cell>
          <cell r="E6338" t="str">
            <v>消炎癣湿药膏</v>
          </cell>
          <cell r="F6338" t="str">
            <v/>
          </cell>
          <cell r="G6338" t="str">
            <v>10g</v>
          </cell>
          <cell r="H6338" t="str">
            <v>支</v>
          </cell>
          <cell r="I6338" t="str">
            <v>广东太安堂药业股份有限公司(原:广东皮宝制药股份)</v>
          </cell>
        </row>
        <row r="6339">
          <cell r="D6339">
            <v>98722</v>
          </cell>
          <cell r="E6339" t="str">
            <v>更年安片</v>
          </cell>
          <cell r="F6339" t="str">
            <v/>
          </cell>
          <cell r="G6339" t="str">
            <v>60片(糖衣片)</v>
          </cell>
          <cell r="H6339" t="str">
            <v>瓶</v>
          </cell>
          <cell r="I6339" t="str">
            <v>亚宝药业太原制药有限公司</v>
          </cell>
        </row>
        <row r="6340">
          <cell r="D6340">
            <v>144897</v>
          </cell>
          <cell r="E6340" t="str">
            <v>厄贝沙坦氢氯噻嗪片</v>
          </cell>
          <cell r="F6340" t="str">
            <v/>
          </cell>
          <cell r="G6340" t="str">
            <v>150mg:12.5mgx14片</v>
          </cell>
          <cell r="H6340" t="str">
            <v>盒</v>
          </cell>
          <cell r="I6340" t="str">
            <v>南京正大天晴制药有限公司</v>
          </cell>
        </row>
        <row r="6341">
          <cell r="D6341">
            <v>150096</v>
          </cell>
          <cell r="E6341" t="str">
            <v>薇诺娜熊果苷美白保湿精华乳</v>
          </cell>
          <cell r="F6341" t="str">
            <v/>
          </cell>
          <cell r="G6341" t="str">
            <v>50g</v>
          </cell>
          <cell r="H6341" t="str">
            <v>支</v>
          </cell>
          <cell r="I6341" t="str">
            <v>云南贝泰妮生物科技集团股份有限公司  </v>
          </cell>
        </row>
        <row r="6342">
          <cell r="D6342">
            <v>184948</v>
          </cell>
          <cell r="E6342" t="str">
            <v>创面保护膜</v>
          </cell>
          <cell r="F6342" t="str">
            <v/>
          </cell>
          <cell r="G6342" t="str">
            <v>15ml</v>
          </cell>
          <cell r="H6342" t="str">
            <v>盒</v>
          </cell>
          <cell r="I6342" t="str">
            <v>重庆灵方三帆生物制药有限公司</v>
          </cell>
        </row>
        <row r="6343">
          <cell r="D6343">
            <v>31012</v>
          </cell>
          <cell r="E6343" t="str">
            <v>复方莪术油栓</v>
          </cell>
          <cell r="F6343" t="str">
            <v/>
          </cell>
          <cell r="G6343" t="str">
            <v>50mgx6枚</v>
          </cell>
          <cell r="H6343" t="str">
            <v>盒</v>
          </cell>
          <cell r="I6343" t="str">
            <v>湖北东信药业有限公司</v>
          </cell>
        </row>
        <row r="6344">
          <cell r="D6344">
            <v>151995</v>
          </cell>
          <cell r="E6344" t="str">
            <v>吡格列酮二甲双胍片</v>
          </cell>
          <cell r="F6344" t="str">
            <v>BGLTEJSGP</v>
          </cell>
          <cell r="G6344" t="str">
            <v>（15mg/500mg）x14片</v>
          </cell>
          <cell r="H6344" t="str">
            <v>盒</v>
          </cell>
          <cell r="I6344" t="str">
            <v>杭州中美华东制药有限公司</v>
          </cell>
        </row>
        <row r="6345">
          <cell r="D6345">
            <v>101399</v>
          </cell>
          <cell r="E6345" t="str">
            <v>番茄红素软胶囊(太极牌)</v>
          </cell>
          <cell r="F6345" t="str">
            <v/>
          </cell>
          <cell r="G6345" t="str">
            <v>0.8gx80粒</v>
          </cell>
          <cell r="H6345" t="str">
            <v>罐</v>
          </cell>
          <cell r="I6345" t="str">
            <v>太极集团四川天诚制药有限公司</v>
          </cell>
        </row>
        <row r="6346">
          <cell r="D6346">
            <v>1483</v>
          </cell>
          <cell r="E6346" t="str">
            <v>冠脉宁片</v>
          </cell>
          <cell r="F6346" t="str">
            <v/>
          </cell>
          <cell r="G6346" t="str">
            <v>0.5gx12片x3板(薄膜衣)</v>
          </cell>
          <cell r="H6346" t="str">
            <v>盒</v>
          </cell>
          <cell r="I6346" t="str">
            <v>吉林华康药业股份有限公司</v>
          </cell>
        </row>
        <row r="6347">
          <cell r="D6347">
            <v>63475</v>
          </cell>
          <cell r="E6347" t="str">
            <v>培元通脑胶囊</v>
          </cell>
          <cell r="F6347" t="str">
            <v/>
          </cell>
          <cell r="G6347" t="str">
            <v>0.6gx27粒</v>
          </cell>
          <cell r="H6347" t="str">
            <v>盒</v>
          </cell>
          <cell r="I6347" t="str">
            <v>河南羚锐制药股份有限公司</v>
          </cell>
        </row>
        <row r="6348">
          <cell r="D6348">
            <v>1545</v>
          </cell>
          <cell r="E6348" t="str">
            <v>珍菊降压片</v>
          </cell>
          <cell r="F6348" t="str">
            <v/>
          </cell>
          <cell r="G6348" t="str">
            <v>60片</v>
          </cell>
          <cell r="H6348" t="str">
            <v>瓶</v>
          </cell>
          <cell r="I6348" t="str">
            <v>山西亚宝药业集团股份有限公司</v>
          </cell>
        </row>
        <row r="6349">
          <cell r="D6349">
            <v>3636</v>
          </cell>
          <cell r="E6349" t="str">
            <v>盐酸美西律片</v>
          </cell>
          <cell r="F6349" t="str">
            <v/>
          </cell>
          <cell r="G6349" t="str">
            <v>50mgx100片</v>
          </cell>
          <cell r="H6349" t="str">
            <v>瓶</v>
          </cell>
          <cell r="I6349" t="str">
            <v>上海上药信谊药厂有限公司(上海信谊药厂有限公司)</v>
          </cell>
        </row>
        <row r="6350">
          <cell r="D6350">
            <v>195156</v>
          </cell>
          <cell r="E6350" t="str">
            <v>盐酸罗匹尼罗缓释片</v>
          </cell>
          <cell r="F6350" t="str">
            <v/>
          </cell>
          <cell r="G6350" t="str">
            <v>2mgx28片</v>
          </cell>
          <cell r="H6350" t="str">
            <v>盒</v>
          </cell>
          <cell r="I6350" t="str">
            <v>GLAXO WELLCOME,S.A.</v>
          </cell>
        </row>
        <row r="6351">
          <cell r="D6351">
            <v>164430</v>
          </cell>
          <cell r="E6351" t="str">
            <v>小儿咽扁颗粒</v>
          </cell>
          <cell r="F6351" t="str">
            <v/>
          </cell>
          <cell r="G6351" t="str">
            <v>4gx11袋</v>
          </cell>
          <cell r="H6351" t="str">
            <v>盒</v>
          </cell>
          <cell r="I6351" t="str">
            <v>湖北虎泉药业有限公司</v>
          </cell>
        </row>
        <row r="6352">
          <cell r="D6352">
            <v>189343</v>
          </cell>
          <cell r="E6352" t="str">
            <v>盐酸伐地那非片</v>
          </cell>
          <cell r="F6352" t="str">
            <v>艾力达</v>
          </cell>
          <cell r="G6352" t="str">
            <v>20mgx4片</v>
          </cell>
          <cell r="H6352" t="str">
            <v>盒</v>
          </cell>
          <cell r="I6352" t="str">
            <v>Bayer AG</v>
          </cell>
        </row>
        <row r="6353">
          <cell r="D6353">
            <v>198798</v>
          </cell>
          <cell r="E6353" t="str">
            <v>塞来昔布胶囊</v>
          </cell>
          <cell r="F6353" t="str">
            <v/>
          </cell>
          <cell r="G6353" t="str">
            <v>0.2gx10粒</v>
          </cell>
          <cell r="H6353" t="str">
            <v>盒</v>
          </cell>
          <cell r="I6353" t="str">
            <v>江苏恒瑞医药股份有限公司</v>
          </cell>
        </row>
        <row r="6354">
          <cell r="D6354">
            <v>187460</v>
          </cell>
          <cell r="E6354" t="str">
            <v>静注人免疫球蛋白（PH4）</v>
          </cell>
          <cell r="F6354" t="str">
            <v/>
          </cell>
          <cell r="G6354" t="str">
            <v>2.5g/瓶（5%，50ml）</v>
          </cell>
          <cell r="H6354" t="str">
            <v>瓶</v>
          </cell>
          <cell r="I6354" t="str">
            <v>国药集团武汉血液制品有限公司(原武汉生物制品研究所有限责任公司)</v>
          </cell>
        </row>
        <row r="6355">
          <cell r="D6355">
            <v>141168</v>
          </cell>
          <cell r="E6355" t="str">
            <v>厄贝沙坦分散片</v>
          </cell>
          <cell r="F6355" t="str">
            <v/>
          </cell>
          <cell r="G6355" t="str">
            <v>0.15gx7片x2板</v>
          </cell>
          <cell r="H6355" t="str">
            <v>盒</v>
          </cell>
          <cell r="I6355" t="str">
            <v>潍坊中狮制药有限公司</v>
          </cell>
        </row>
        <row r="6356">
          <cell r="D6356">
            <v>54201</v>
          </cell>
          <cell r="E6356" t="str">
            <v>盐酸丁螺环酮片</v>
          </cell>
          <cell r="F6356" t="str">
            <v/>
          </cell>
          <cell r="G6356" t="str">
            <v>5mgx24片</v>
          </cell>
          <cell r="H6356" t="str">
            <v>盒</v>
          </cell>
          <cell r="I6356" t="str">
            <v>江苏恩华药业股份有限公司</v>
          </cell>
        </row>
        <row r="6357">
          <cell r="D6357">
            <v>172340</v>
          </cell>
          <cell r="E6357" t="str">
            <v>透明质酸修护生物膜</v>
          </cell>
          <cell r="F6357" t="str">
            <v/>
          </cell>
          <cell r="G6357" t="str">
            <v>50g</v>
          </cell>
          <cell r="H6357" t="str">
            <v>盒</v>
          </cell>
          <cell r="I6357" t="str">
            <v>云南贝泰妮生物科技集团股份有限公司  </v>
          </cell>
        </row>
        <row r="6358">
          <cell r="D6358">
            <v>178001</v>
          </cell>
          <cell r="E6358" t="str">
            <v>退热贴</v>
          </cell>
          <cell r="F6358" t="str">
            <v/>
          </cell>
          <cell r="G6358" t="str">
            <v>120mmx50mmx2贴</v>
          </cell>
          <cell r="H6358" t="str">
            <v>盒</v>
          </cell>
          <cell r="I6358" t="str">
            <v>通化万通药业股份有限公司</v>
          </cell>
        </row>
        <row r="6359">
          <cell r="D6359">
            <v>195926</v>
          </cell>
          <cell r="E6359" t="str">
            <v>喷剂敷料(余伯年宝宝无蚊乐)</v>
          </cell>
          <cell r="F6359" t="str">
            <v>余伯年</v>
          </cell>
          <cell r="G6359" t="str">
            <v>40ml(SD-04型)</v>
          </cell>
          <cell r="H6359" t="str">
            <v>瓶</v>
          </cell>
          <cell r="I6359" t="str">
            <v>湖南德禧医疗科技有限公司</v>
          </cell>
        </row>
        <row r="6360">
          <cell r="D6360">
            <v>22524</v>
          </cell>
          <cell r="E6360" t="str">
            <v>参芪降糖颗粒</v>
          </cell>
          <cell r="F6360" t="str">
            <v/>
          </cell>
          <cell r="G6360" t="str">
            <v>3gx10袋</v>
          </cell>
          <cell r="H6360" t="str">
            <v>盒</v>
          </cell>
          <cell r="I6360" t="str">
            <v>鲁南厚普制药有限公司</v>
          </cell>
        </row>
        <row r="6361">
          <cell r="D6361">
            <v>182327</v>
          </cell>
          <cell r="E6361" t="str">
            <v>南国绿牌破壁灵芝孢子粉</v>
          </cell>
          <cell r="F6361" t="str">
            <v/>
          </cell>
          <cell r="G6361" t="str">
            <v>2gx50包</v>
          </cell>
          <cell r="H6361" t="str">
            <v>盒</v>
          </cell>
          <cell r="I6361" t="str">
            <v/>
          </cell>
        </row>
        <row r="6362">
          <cell r="D6362">
            <v>114979</v>
          </cell>
          <cell r="E6362" t="str">
            <v>维生素AD滴剂(伊可新)</v>
          </cell>
          <cell r="F6362" t="str">
            <v/>
          </cell>
          <cell r="G6362" t="str">
            <v>60粒(1岁以下)</v>
          </cell>
          <cell r="H6362" t="str">
            <v>盒</v>
          </cell>
          <cell r="I6362" t="str">
            <v>山东达因海洋生物制药股份有限公司</v>
          </cell>
        </row>
        <row r="6363">
          <cell r="D6363">
            <v>41433</v>
          </cell>
          <cell r="E6363" t="str">
            <v>酒石酸美托洛尔缓释片(托西尔康)</v>
          </cell>
          <cell r="F6363" t="str">
            <v/>
          </cell>
          <cell r="G6363" t="str">
            <v>50mgx10片x2板</v>
          </cell>
          <cell r="H6363" t="str">
            <v>盒</v>
          </cell>
          <cell r="I6363" t="str">
            <v>西南药业股份有限公司</v>
          </cell>
        </row>
        <row r="6364">
          <cell r="D6364">
            <v>107319</v>
          </cell>
          <cell r="E6364" t="str">
            <v>盐酸左氧氟沙星片</v>
          </cell>
          <cell r="F6364" t="str">
            <v/>
          </cell>
          <cell r="G6364" t="str">
            <v>0.1gx10片</v>
          </cell>
          <cell r="H6364" t="str">
            <v>盒</v>
          </cell>
          <cell r="I6364" t="str">
            <v>石家庄以岭药业股份有限公司</v>
          </cell>
        </row>
        <row r="6365">
          <cell r="D6365">
            <v>21848</v>
          </cell>
          <cell r="E6365" t="str">
            <v>养心氏片</v>
          </cell>
          <cell r="F6365" t="str">
            <v/>
          </cell>
          <cell r="G6365" t="str">
            <v>0.6gx12片x3板</v>
          </cell>
          <cell r="H6365" t="str">
            <v>盒</v>
          </cell>
          <cell r="I6365" t="str">
            <v>青岛国风药业股份有限公司</v>
          </cell>
        </row>
        <row r="6366">
          <cell r="D6366">
            <v>200560</v>
          </cell>
          <cell r="E6366" t="str">
            <v>肤用冷敷凝胶防蚊花露水</v>
          </cell>
          <cell r="F6366" t="str">
            <v/>
          </cell>
          <cell r="G6366" t="str">
            <v>喷洒型 180ml</v>
          </cell>
          <cell r="H6366" t="str">
            <v>瓶</v>
          </cell>
          <cell r="I6366" t="str">
            <v>湖北圣君药业有限公司</v>
          </cell>
        </row>
        <row r="6367">
          <cell r="D6367">
            <v>13491</v>
          </cell>
          <cell r="E6367" t="str">
            <v>大黄庶虫丸</v>
          </cell>
          <cell r="F6367" t="str">
            <v/>
          </cell>
          <cell r="G6367" t="str">
            <v>3gx10丸</v>
          </cell>
          <cell r="H6367" t="str">
            <v>盒</v>
          </cell>
          <cell r="I6367" t="str">
            <v>北京同仁堂股份有限公司同仁堂制药厂</v>
          </cell>
        </row>
        <row r="6368">
          <cell r="D6368">
            <v>114348</v>
          </cell>
          <cell r="E6368" t="str">
            <v>巴氯芬片</v>
          </cell>
          <cell r="F6368" t="str">
            <v/>
          </cell>
          <cell r="G6368" t="str">
            <v>10mgx10片</v>
          </cell>
          <cell r="H6368" t="str">
            <v>盒 </v>
          </cell>
          <cell r="I6368" t="str">
            <v>福安药业集团宁波天衡制药有限公司(宁波市天衡制药有限公司)</v>
          </cell>
        </row>
        <row r="6369">
          <cell r="D6369">
            <v>117165</v>
          </cell>
          <cell r="E6369" t="str">
            <v>脾氨肽口服冻干粉</v>
          </cell>
          <cell r="F6369" t="str">
            <v/>
          </cell>
          <cell r="G6369" t="str">
            <v>2mgx5瓶</v>
          </cell>
          <cell r="H6369" t="str">
            <v>盒</v>
          </cell>
          <cell r="I6369" t="str">
            <v>大连百利天华制药有限公司</v>
          </cell>
        </row>
        <row r="6370">
          <cell r="D6370">
            <v>167971</v>
          </cell>
          <cell r="E6370" t="str">
            <v>明目护眼贴</v>
          </cell>
          <cell r="F6370" t="str">
            <v/>
          </cell>
          <cell r="G6370" t="str">
            <v>月牙形7cmx3.5cm2贴x15袋（女士用）</v>
          </cell>
          <cell r="H6370" t="str">
            <v>盒</v>
          </cell>
          <cell r="I6370" t="str">
            <v>青海奇力康医疗器械有限公司</v>
          </cell>
        </row>
        <row r="6371">
          <cell r="D6371">
            <v>199371</v>
          </cell>
          <cell r="E6371" t="str">
            <v>补肺活血胶囊</v>
          </cell>
          <cell r="F6371" t="str">
            <v/>
          </cell>
          <cell r="G6371" t="str">
            <v>0.35gx48粒</v>
          </cell>
          <cell r="H6371" t="str">
            <v>瓶</v>
          </cell>
          <cell r="I6371" t="str">
            <v>广东永康药业有限公司</v>
          </cell>
        </row>
        <row r="6372">
          <cell r="D6372">
            <v>182411</v>
          </cell>
          <cell r="E6372" t="str">
            <v>沙格列汀片</v>
          </cell>
          <cell r="F6372" t="str">
            <v/>
          </cell>
          <cell r="G6372" t="str">
            <v>5mgx30片</v>
          </cell>
          <cell r="H6372" t="str">
            <v>盒</v>
          </cell>
          <cell r="I6372" t="str">
            <v>阿斯利康制药有限公司</v>
          </cell>
        </row>
        <row r="6373">
          <cell r="D6373">
            <v>58344</v>
          </cell>
          <cell r="E6373" t="str">
            <v>血塞通片</v>
          </cell>
          <cell r="F6373" t="str">
            <v/>
          </cell>
          <cell r="G6373" t="str">
            <v>25mgx20片(薄膜衣)</v>
          </cell>
          <cell r="H6373" t="str">
            <v>盒</v>
          </cell>
          <cell r="I6373" t="str">
            <v>云南维和药业股份有限公司</v>
          </cell>
        </row>
        <row r="6374">
          <cell r="D6374">
            <v>135149</v>
          </cell>
          <cell r="E6374" t="str">
            <v>安易血糖试条</v>
          </cell>
          <cell r="F6374" t="str">
            <v/>
          </cell>
          <cell r="G6374" t="str">
            <v>50支瓶装</v>
          </cell>
          <cell r="H6374" t="str">
            <v>盒</v>
          </cell>
          <cell r="I6374" t="str">
            <v>长沙三诺生物传感技术有限公司</v>
          </cell>
        </row>
        <row r="6375">
          <cell r="D6375">
            <v>197320</v>
          </cell>
          <cell r="E6375" t="str">
            <v>75%酒精消毒液</v>
          </cell>
          <cell r="F6375" t="str">
            <v/>
          </cell>
          <cell r="G6375" t="str">
            <v>100ml</v>
          </cell>
          <cell r="H6375" t="str">
            <v>瓶</v>
          </cell>
          <cell r="I6375" t="str">
            <v>太极集团四川南充制药有限公司</v>
          </cell>
        </row>
        <row r="6376">
          <cell r="D6376">
            <v>201088</v>
          </cell>
          <cell r="E6376" t="str">
            <v>液体敷料</v>
          </cell>
          <cell r="F6376" t="str">
            <v>优英宝驱蚊虫花露水</v>
          </cell>
          <cell r="G6376" t="str">
            <v>200ml</v>
          </cell>
          <cell r="H6376" t="str">
            <v>瓶</v>
          </cell>
          <cell r="I6376" t="str">
            <v>福建同安堂生物科技有限公司</v>
          </cell>
        </row>
        <row r="6377">
          <cell r="D6377">
            <v>182718</v>
          </cell>
          <cell r="E6377" t="str">
            <v>萘敏维滴眼液</v>
          </cell>
          <cell r="F6377" t="str">
            <v/>
          </cell>
          <cell r="G6377" t="str">
            <v>0.4mlx15支</v>
          </cell>
          <cell r="H6377" t="str">
            <v>盒</v>
          </cell>
          <cell r="I6377" t="str">
            <v>沈阳兴齐眼药股份有限公司(原沈阳兴齐制药)</v>
          </cell>
        </row>
        <row r="6378">
          <cell r="D6378">
            <v>177288</v>
          </cell>
          <cell r="E6378" t="str">
            <v>天然胶乳橡胶避孕套</v>
          </cell>
          <cell r="F6378" t="str">
            <v/>
          </cell>
          <cell r="G6378" t="str">
            <v>6只（热薄空气套）</v>
          </cell>
          <cell r="H6378" t="str">
            <v>盒</v>
          </cell>
          <cell r="I6378" t="str">
            <v>青岛伦敦杜蕾斯有限公司</v>
          </cell>
        </row>
        <row r="6379">
          <cell r="D6379">
            <v>77860</v>
          </cell>
          <cell r="E6379" t="str">
            <v>恩替卡韦分散片(润众)</v>
          </cell>
          <cell r="F6379" t="str">
            <v/>
          </cell>
          <cell r="G6379" t="str">
            <v>0.5mgx7片</v>
          </cell>
          <cell r="H6379" t="str">
            <v>盒</v>
          </cell>
          <cell r="I6379" t="str">
            <v>正大天晴药业集团股份有限公司</v>
          </cell>
        </row>
        <row r="6380">
          <cell r="D6380">
            <v>3086</v>
          </cell>
          <cell r="E6380" t="str">
            <v>林可霉素利多卡因凝胶(绿药膏)</v>
          </cell>
          <cell r="F6380" t="str">
            <v/>
          </cell>
          <cell r="G6380" t="str">
            <v>10g（50mg:40mg）</v>
          </cell>
          <cell r="H6380" t="str">
            <v>瓶</v>
          </cell>
          <cell r="I6380" t="str">
            <v>山东方明药业有限公司</v>
          </cell>
        </row>
        <row r="6381">
          <cell r="D6381">
            <v>15748</v>
          </cell>
          <cell r="E6381" t="str">
            <v>乳癖消片</v>
          </cell>
          <cell r="F6381" t="str">
            <v/>
          </cell>
          <cell r="G6381" t="str">
            <v>0.67gx36片(薄膜衣)</v>
          </cell>
          <cell r="H6381" t="str">
            <v>盒</v>
          </cell>
          <cell r="I6381" t="str">
            <v>辽宁上药好护士药业(集团)有限公司</v>
          </cell>
        </row>
        <row r="6382">
          <cell r="D6382">
            <v>1240</v>
          </cell>
          <cell r="E6382" t="str">
            <v>辛夷鼻炎丸</v>
          </cell>
          <cell r="F6382" t="str">
            <v/>
          </cell>
          <cell r="G6382" t="str">
            <v>30g</v>
          </cell>
          <cell r="H6382" t="str">
            <v>瓶</v>
          </cell>
          <cell r="I6382" t="str">
            <v>广州中一药业有限公司</v>
          </cell>
        </row>
        <row r="6383">
          <cell r="D6383">
            <v>11564</v>
          </cell>
          <cell r="E6383" t="str">
            <v>妇宁栓</v>
          </cell>
          <cell r="F6383" t="str">
            <v/>
          </cell>
          <cell r="G6383" t="str">
            <v>1.6gx7枚</v>
          </cell>
          <cell r="H6383" t="str">
            <v>盒</v>
          </cell>
          <cell r="I6383" t="str">
            <v>哈药集团世一堂制药厂</v>
          </cell>
        </row>
        <row r="6384">
          <cell r="D6384">
            <v>2070</v>
          </cell>
          <cell r="E6384" t="str">
            <v>复方罗布麻片Ⅰ</v>
          </cell>
          <cell r="F6384" t="str">
            <v/>
          </cell>
          <cell r="G6384" t="str">
            <v>100片</v>
          </cell>
          <cell r="H6384" t="str">
            <v>瓶</v>
          </cell>
          <cell r="I6384" t="str">
            <v>山西亚宝药业集团股份有限公司</v>
          </cell>
        </row>
        <row r="6385">
          <cell r="D6385">
            <v>158318</v>
          </cell>
          <cell r="E6385" t="str">
            <v>盐酸左西替利嗪口服溶液</v>
          </cell>
          <cell r="F6385" t="str">
            <v/>
          </cell>
          <cell r="G6385" t="str">
            <v>0.05%:10mlx10支</v>
          </cell>
          <cell r="H6385" t="str">
            <v>盒</v>
          </cell>
          <cell r="I6385" t="str">
            <v>重庆华邦制药股份有限公司</v>
          </cell>
        </row>
        <row r="6386">
          <cell r="D6386">
            <v>148769</v>
          </cell>
          <cell r="E6386" t="str">
            <v>杞菊地黄丸</v>
          </cell>
          <cell r="F6386" t="str">
            <v/>
          </cell>
          <cell r="G6386" t="str">
            <v>6gx10袋(水蜜丸)</v>
          </cell>
          <cell r="H6386" t="str">
            <v>盒</v>
          </cell>
          <cell r="I6386" t="str">
            <v>太极集团四川绵阳制药有限公司</v>
          </cell>
        </row>
        <row r="6387">
          <cell r="D6387">
            <v>146892</v>
          </cell>
          <cell r="E6387" t="str">
            <v>燕窝</v>
          </cell>
          <cell r="F6387" t="str">
            <v/>
          </cell>
          <cell r="G6387" t="str">
            <v>一级</v>
          </cell>
          <cell r="H6387" t="str">
            <v>10g</v>
          </cell>
          <cell r="I6387" t="str">
            <v>PT.Swift Marketing Sdn.Bhd.</v>
          </cell>
        </row>
        <row r="6388">
          <cell r="D6388">
            <v>4404</v>
          </cell>
          <cell r="E6388" t="str">
            <v>关节止痛膏</v>
          </cell>
          <cell r="F6388" t="str">
            <v/>
          </cell>
          <cell r="G6388" t="str">
            <v>7cmx10cmx10贴x20袋</v>
          </cell>
          <cell r="H6388" t="str">
            <v>盒</v>
          </cell>
          <cell r="I6388" t="str">
            <v>河南羚锐制药股份有限公司</v>
          </cell>
        </row>
        <row r="6389">
          <cell r="D6389">
            <v>190855</v>
          </cell>
          <cell r="E6389" t="str">
            <v>口腔给药器</v>
          </cell>
          <cell r="F6389" t="str">
            <v/>
          </cell>
          <cell r="G6389" t="str">
            <v>JZJ-GYQ Ⅲ 组合式</v>
          </cell>
          <cell r="H6389" t="str">
            <v>盒</v>
          </cell>
          <cell r="I6389" t="str">
            <v>青岛爱蓓泽医疗有限公司</v>
          </cell>
        </row>
        <row r="6390">
          <cell r="D6390">
            <v>141821</v>
          </cell>
          <cell r="E6390" t="str">
            <v>盐酸阿莫罗芬乳膏</v>
          </cell>
          <cell r="F6390" t="str">
            <v/>
          </cell>
          <cell r="G6390" t="str">
            <v>0.25%10g</v>
          </cell>
          <cell r="H6390" t="str">
            <v>支</v>
          </cell>
          <cell r="I6390" t="str">
            <v>江苏福邦药业有限公司</v>
          </cell>
        </row>
        <row r="6391">
          <cell r="D6391">
            <v>156165</v>
          </cell>
          <cell r="E6391" t="str">
            <v>天然胶乳橡胶避孕套</v>
          </cell>
          <cell r="F6391" t="str">
            <v/>
          </cell>
          <cell r="G6391" t="str">
            <v>12只装（倍滑超薄装）</v>
          </cell>
          <cell r="H6391" t="str">
            <v>盒</v>
          </cell>
          <cell r="I6391" t="str">
            <v>青岛伦敦杜蕾斯有限公司</v>
          </cell>
        </row>
        <row r="6392">
          <cell r="D6392">
            <v>162601</v>
          </cell>
          <cell r="E6392" t="str">
            <v>阴痒灵抑菌剂</v>
          </cell>
          <cell r="F6392" t="str">
            <v/>
          </cell>
          <cell r="G6392" t="str">
            <v>15g</v>
          </cell>
          <cell r="H6392" t="str">
            <v>盒</v>
          </cell>
          <cell r="I6392" t="str">
            <v>江西传奇生物科技有限公司</v>
          </cell>
        </row>
        <row r="6393">
          <cell r="D6393">
            <v>149863</v>
          </cell>
          <cell r="E6393" t="str">
            <v>羌月乳膏</v>
          </cell>
          <cell r="F6393" t="str">
            <v/>
          </cell>
          <cell r="G6393" t="str">
            <v>20g</v>
          </cell>
          <cell r="H6393" t="str">
            <v>支</v>
          </cell>
          <cell r="I6393" t="str">
            <v>健民集团叶开泰国药(随州)有限公司(原武汉健民集团随州药业)</v>
          </cell>
        </row>
        <row r="6394">
          <cell r="D6394">
            <v>148333</v>
          </cell>
          <cell r="E6394" t="str">
            <v>棉签</v>
          </cell>
          <cell r="F6394" t="str">
            <v/>
          </cell>
          <cell r="G6394" t="str">
            <v>7.5cmx100支(纸棒型,双头)</v>
          </cell>
          <cell r="H6394" t="str">
            <v>桶</v>
          </cell>
          <cell r="I6394" t="str">
            <v>稳健医疗用品股份有限公司(稳健实业(深圳)有限公司)</v>
          </cell>
        </row>
        <row r="6395">
          <cell r="D6395">
            <v>10354</v>
          </cell>
          <cell r="E6395" t="str">
            <v>盐酸特拉唑嗪胶囊(欧得曼)</v>
          </cell>
          <cell r="F6395" t="str">
            <v/>
          </cell>
          <cell r="G6395" t="str">
            <v>2mgx10粒</v>
          </cell>
          <cell r="H6395" t="str">
            <v>盒</v>
          </cell>
          <cell r="I6395" t="str">
            <v>重庆华森制药有限公司</v>
          </cell>
        </row>
        <row r="6396">
          <cell r="D6396">
            <v>167213</v>
          </cell>
          <cell r="E6396" t="str">
            <v>刮痧板</v>
          </cell>
          <cell r="F6396" t="str">
            <v/>
          </cell>
          <cell r="G6396" t="str">
            <v>DTH-611(玉石）</v>
          </cell>
          <cell r="H6396" t="str">
            <v>盒</v>
          </cell>
          <cell r="I6396" t="str">
            <v>青岛鼎泰和医疗器械有限公司</v>
          </cell>
        </row>
        <row r="6397">
          <cell r="D6397">
            <v>183250</v>
          </cell>
          <cell r="E6397" t="str">
            <v>德谷胰岛素注射液</v>
          </cell>
          <cell r="F6397" t="str">
            <v>诺和达</v>
          </cell>
          <cell r="G6397" t="str">
            <v>3ml：300单位</v>
          </cell>
          <cell r="H6397" t="str">
            <v>支</v>
          </cell>
          <cell r="I6397" t="str">
            <v>诺和诺德(中国)制药有限公司</v>
          </cell>
        </row>
        <row r="6398">
          <cell r="D6398">
            <v>1783</v>
          </cell>
          <cell r="E6398" t="str">
            <v>骨刺消痛液</v>
          </cell>
          <cell r="F6398" t="str">
            <v/>
          </cell>
          <cell r="G6398" t="str">
            <v>300ml</v>
          </cell>
          <cell r="H6398" t="str">
            <v>瓶</v>
          </cell>
          <cell r="I6398" t="str">
            <v>北京同仁堂股份有限公司北京同仁堂药酒厂</v>
          </cell>
        </row>
        <row r="6399">
          <cell r="D6399">
            <v>75542</v>
          </cell>
          <cell r="E6399" t="str">
            <v>沙利度胺片</v>
          </cell>
          <cell r="F6399" t="str">
            <v>反应停片</v>
          </cell>
          <cell r="G6399" t="str">
            <v>25mgx20片</v>
          </cell>
          <cell r="H6399" t="str">
            <v>盒</v>
          </cell>
          <cell r="I6399" t="str">
            <v>常州制药厂有限公司</v>
          </cell>
        </row>
        <row r="6400">
          <cell r="D6400">
            <v>17271</v>
          </cell>
          <cell r="E6400" t="str">
            <v>盐酸地尔硫卓片</v>
          </cell>
          <cell r="F6400" t="str">
            <v/>
          </cell>
          <cell r="G6400" t="str">
            <v>30mgx40片</v>
          </cell>
          <cell r="H6400" t="str">
            <v>盒</v>
          </cell>
          <cell r="I6400" t="str">
            <v>浙江亚太药业股份有限公司</v>
          </cell>
        </row>
        <row r="6401">
          <cell r="D6401">
            <v>160686</v>
          </cell>
          <cell r="E6401" t="str">
            <v>驱虫消食片</v>
          </cell>
          <cell r="F6401" t="str">
            <v/>
          </cell>
          <cell r="G6401" t="str">
            <v>0.4gx12片x2板</v>
          </cell>
          <cell r="H6401" t="str">
            <v>盒</v>
          </cell>
          <cell r="I6401" t="str">
            <v>太极集团重庆桐君阁药厂有限公司</v>
          </cell>
        </row>
        <row r="6402">
          <cell r="D6402">
            <v>8512</v>
          </cell>
          <cell r="E6402" t="str">
            <v>哈西奈德乳膏</v>
          </cell>
          <cell r="F6402" t="str">
            <v/>
          </cell>
          <cell r="G6402" t="str">
            <v>10g：10mg</v>
          </cell>
          <cell r="H6402" t="str">
            <v>支</v>
          </cell>
          <cell r="I6402" t="str">
            <v>国药集团三益药业（芜湖）有限公司（原芜湖三益信成）</v>
          </cell>
        </row>
        <row r="6403">
          <cell r="D6403">
            <v>90792</v>
          </cell>
          <cell r="E6403" t="str">
            <v>灵方皮舒克消毒凝胶</v>
          </cell>
          <cell r="F6403" t="str">
            <v/>
          </cell>
          <cell r="G6403" t="str">
            <v>10g</v>
          </cell>
          <cell r="H6403" t="str">
            <v>支</v>
          </cell>
          <cell r="I6403" t="str">
            <v>重庆灵方生物技术有限公司</v>
          </cell>
        </row>
        <row r="6404">
          <cell r="D6404">
            <v>195598</v>
          </cell>
          <cell r="E6404" t="str">
            <v>枸橼酸钾颗粒</v>
          </cell>
          <cell r="F6404" t="str">
            <v/>
          </cell>
          <cell r="G6404" t="str">
            <v>1.45gx20袋</v>
          </cell>
          <cell r="H6404" t="str">
            <v>盒</v>
          </cell>
          <cell r="I6404" t="str">
            <v>山东绿叶制药有限公司</v>
          </cell>
        </row>
        <row r="6405">
          <cell r="D6405">
            <v>146230</v>
          </cell>
          <cell r="E6405" t="str">
            <v>厄贝沙坦氢氯噻嗪分散片</v>
          </cell>
          <cell r="F6405" t="str">
            <v/>
          </cell>
          <cell r="G6405" t="str">
            <v>150mg:12.5mgx7片</v>
          </cell>
          <cell r="H6405" t="str">
            <v>盒</v>
          </cell>
          <cell r="I6405" t="str">
            <v>天津怀仁制药有限公司</v>
          </cell>
        </row>
        <row r="6406">
          <cell r="D6406">
            <v>137163</v>
          </cell>
          <cell r="E6406" t="str">
            <v>妮维雅男士水活多效洁面乳</v>
          </cell>
          <cell r="F6406" t="str">
            <v/>
          </cell>
          <cell r="G6406" t="str">
            <v>100g</v>
          </cell>
          <cell r="H6406" t="str">
            <v>支</v>
          </cell>
          <cell r="I6406" t="str">
            <v>妮维雅(上海)有限公司</v>
          </cell>
        </row>
        <row r="6407">
          <cell r="D6407">
            <v>146318</v>
          </cell>
          <cell r="E6407" t="str">
            <v>阿伐斯汀胶囊</v>
          </cell>
          <cell r="F6407" t="str">
            <v/>
          </cell>
          <cell r="G6407" t="str">
            <v>8mgx10粒x2板</v>
          </cell>
          <cell r="H6407" t="str">
            <v>盒</v>
          </cell>
          <cell r="I6407" t="str">
            <v>重庆华邦制药股份有限公司</v>
          </cell>
        </row>
        <row r="6408">
          <cell r="D6408">
            <v>58911</v>
          </cell>
          <cell r="E6408" t="str">
            <v>替米沙坦片(洛格乐)</v>
          </cell>
          <cell r="F6408" t="str">
            <v/>
          </cell>
          <cell r="G6408" t="str">
            <v>40mgx14片</v>
          </cell>
          <cell r="H6408" t="str">
            <v>盒</v>
          </cell>
          <cell r="I6408" t="str">
            <v>天津华津制药有限公司</v>
          </cell>
        </row>
        <row r="6409">
          <cell r="D6409">
            <v>94085</v>
          </cell>
          <cell r="E6409" t="str">
            <v>重组甘精胰岛素注射液(长秀霖)</v>
          </cell>
          <cell r="F6409" t="str">
            <v/>
          </cell>
          <cell r="G6409" t="str">
            <v>3ml：300单位</v>
          </cell>
          <cell r="H6409" t="str">
            <v>支</v>
          </cell>
          <cell r="I6409" t="str">
            <v>甘李药业股份有限公司</v>
          </cell>
        </row>
        <row r="6410">
          <cell r="D6410">
            <v>1233</v>
          </cell>
          <cell r="E6410" t="str">
            <v>斑秃丸</v>
          </cell>
          <cell r="F6410" t="str">
            <v/>
          </cell>
          <cell r="G6410" t="str">
            <v>35g</v>
          </cell>
          <cell r="H6410" t="str">
            <v>瓶</v>
          </cell>
          <cell r="I6410" t="str">
            <v>广州白云山敬修堂药业股份有限公司(原广州敬修堂)</v>
          </cell>
        </row>
        <row r="6411">
          <cell r="D6411">
            <v>205463</v>
          </cell>
          <cell r="E6411" t="str">
            <v>芪枣颗粒</v>
          </cell>
          <cell r="F6411" t="str">
            <v/>
          </cell>
          <cell r="G6411" t="str">
            <v>15gx10袋</v>
          </cell>
          <cell r="H6411" t="str">
            <v>盒</v>
          </cell>
          <cell r="I6411" t="str">
            <v>泰华天然生物制药有限公司</v>
          </cell>
        </row>
        <row r="6412">
          <cell r="D6412">
            <v>13668</v>
          </cell>
          <cell r="E6412" t="str">
            <v>硝酸异山梨酯片(消心痛)</v>
          </cell>
          <cell r="F6412" t="str">
            <v/>
          </cell>
          <cell r="G6412" t="str">
            <v>5mgx100片</v>
          </cell>
          <cell r="H6412" t="str">
            <v>瓶</v>
          </cell>
          <cell r="I6412" t="str">
            <v>太原市振兴制药有限责任公司</v>
          </cell>
        </row>
        <row r="6413">
          <cell r="D6413">
            <v>135105</v>
          </cell>
          <cell r="E6413" t="str">
            <v>玻璃酸钠滴眼液</v>
          </cell>
          <cell r="F6413" t="str">
            <v/>
          </cell>
          <cell r="G6413" t="str">
            <v>0.4ml：0.4mgx10支</v>
          </cell>
          <cell r="H6413" t="str">
            <v>盒</v>
          </cell>
          <cell r="I6413" t="str">
            <v>齐鲁制药有限公司</v>
          </cell>
        </row>
        <row r="6414">
          <cell r="D6414">
            <v>59890</v>
          </cell>
          <cell r="E6414" t="str">
            <v>天然胶乳橡胶避孕套(第6感)</v>
          </cell>
          <cell r="F6414" t="str">
            <v/>
          </cell>
          <cell r="G6414" t="str">
            <v>12只(超薄超滑兰花香)</v>
          </cell>
          <cell r="H6414" t="str">
            <v>盒</v>
          </cell>
          <cell r="I6414" t="str">
            <v>PLEASURE LATEX PRODUCTS SDN(马来西亚)</v>
          </cell>
        </row>
        <row r="6415">
          <cell r="D6415">
            <v>178864</v>
          </cell>
          <cell r="E6415" t="str">
            <v>参麦地黄丸</v>
          </cell>
          <cell r="F6415" t="str">
            <v/>
          </cell>
          <cell r="G6415" t="str">
            <v>9gx14袋</v>
          </cell>
          <cell r="H6415" t="str">
            <v>盒</v>
          </cell>
          <cell r="I6415" t="str">
            <v>太极集团浙江东方制药有限公司</v>
          </cell>
        </row>
        <row r="6416">
          <cell r="D6416">
            <v>199432</v>
          </cell>
          <cell r="E6416" t="str">
            <v>一次性使用医用口罩</v>
          </cell>
          <cell r="F6416" t="str">
            <v/>
          </cell>
          <cell r="G6416" t="str">
            <v>175mmx95mm 耳挂式 10只</v>
          </cell>
          <cell r="H6416" t="str">
            <v>袋</v>
          </cell>
          <cell r="I6416" t="str">
            <v>中山宇安医疗器械有限公司</v>
          </cell>
        </row>
        <row r="6417">
          <cell r="D6417">
            <v>115078</v>
          </cell>
          <cell r="E6417" t="str">
            <v>五加参蛤蚧精</v>
          </cell>
          <cell r="F6417" t="str">
            <v/>
          </cell>
          <cell r="G6417" t="str">
            <v>10mlx10支</v>
          </cell>
          <cell r="H6417" t="str">
            <v>盒</v>
          </cell>
          <cell r="I6417" t="str">
            <v>葵花药业集团(吉林)临江有限公司(原吉林省健今药业有限责任公司)</v>
          </cell>
        </row>
        <row r="6418">
          <cell r="D6418">
            <v>126274</v>
          </cell>
          <cell r="E6418" t="str">
            <v>复方天麻颗粒</v>
          </cell>
          <cell r="F6418" t="str">
            <v/>
          </cell>
          <cell r="G6418" t="str">
            <v>5gx12袋</v>
          </cell>
          <cell r="H6418" t="str">
            <v>盒</v>
          </cell>
          <cell r="I6418" t="str">
            <v>四川绵阳一康制药有限公司</v>
          </cell>
        </row>
        <row r="6419">
          <cell r="D6419">
            <v>38804</v>
          </cell>
          <cell r="E6419" t="str">
            <v>匹多莫德片(万适宁)</v>
          </cell>
          <cell r="F6419" t="str">
            <v/>
          </cell>
          <cell r="G6419" t="str">
            <v>0.4gx6片</v>
          </cell>
          <cell r="H6419" t="str">
            <v>盒</v>
          </cell>
          <cell r="I6419" t="str">
            <v>太阳石(唐山)药业有限公司</v>
          </cell>
        </row>
        <row r="6420">
          <cell r="D6420">
            <v>26008</v>
          </cell>
          <cell r="E6420" t="str">
            <v>氢溴酸右美沙芬胶囊</v>
          </cell>
          <cell r="F6420" t="str">
            <v/>
          </cell>
          <cell r="G6420" t="str">
            <v>15mgx12粒</v>
          </cell>
          <cell r="H6420" t="str">
            <v>盒</v>
          </cell>
          <cell r="I6420" t="str">
            <v>唐山容大药业有限公司(唐山康琳药业有限公司)</v>
          </cell>
        </row>
        <row r="6421">
          <cell r="D6421">
            <v>168745</v>
          </cell>
          <cell r="E6421" t="str">
            <v>臂式电子血压计</v>
          </cell>
          <cell r="F6421" t="str">
            <v/>
          </cell>
          <cell r="G6421" t="str">
            <v>YE690B</v>
          </cell>
          <cell r="H6421" t="str">
            <v>台</v>
          </cell>
          <cell r="I6421" t="str">
            <v>江苏鱼跃医疗设备股份有限公司</v>
          </cell>
        </row>
        <row r="6422">
          <cell r="D6422">
            <v>43393</v>
          </cell>
          <cell r="E6422" t="str">
            <v>脑白金胶囊、口服液</v>
          </cell>
          <cell r="F6422" t="str">
            <v/>
          </cell>
          <cell r="G6422" t="str">
            <v>0.25gx30粒+250mlx3瓶</v>
          </cell>
          <cell r="H6422" t="str">
            <v>提</v>
          </cell>
          <cell r="I6422" t="str">
            <v>珠海康奇有限公司</v>
          </cell>
        </row>
        <row r="6423">
          <cell r="D6423">
            <v>182146</v>
          </cell>
          <cell r="E6423" t="str">
            <v>百雀羚三生花冰清莹白雪凝霜</v>
          </cell>
          <cell r="F6423" t="str">
            <v/>
          </cell>
          <cell r="G6423" t="str">
            <v>50g</v>
          </cell>
          <cell r="H6423" t="str">
            <v>盒</v>
          </cell>
          <cell r="I6423" t="str">
            <v>上海百雀羚日用化学有限公司</v>
          </cell>
        </row>
        <row r="6424">
          <cell r="D6424">
            <v>130866</v>
          </cell>
          <cell r="E6424" t="str">
            <v>骨通贴膏</v>
          </cell>
          <cell r="F6424" t="str">
            <v/>
          </cell>
          <cell r="G6424" t="str">
            <v>7cmx10cmx6贴</v>
          </cell>
          <cell r="H6424" t="str">
            <v>盒</v>
          </cell>
          <cell r="I6424" t="str">
            <v>桂林天和药业股份有限公司</v>
          </cell>
        </row>
        <row r="6425">
          <cell r="D6425">
            <v>121436</v>
          </cell>
          <cell r="E6425" t="str">
            <v>氨金黄敏颗粒</v>
          </cell>
          <cell r="F6425" t="str">
            <v/>
          </cell>
          <cell r="G6425" t="str">
            <v>5gx12袋</v>
          </cell>
          <cell r="H6425" t="str">
            <v>盒</v>
          </cell>
          <cell r="I6425" t="str">
            <v>四川百利药业有限责任公司</v>
          </cell>
        </row>
        <row r="6426">
          <cell r="D6426">
            <v>198558</v>
          </cell>
          <cell r="E6426" t="str">
            <v>一次性使用医用口罩</v>
          </cell>
          <cell r="F6426" t="str">
            <v/>
          </cell>
          <cell r="G6426" t="str">
            <v>175mmx95mm  W型  10个</v>
          </cell>
          <cell r="H6426" t="str">
            <v>袋</v>
          </cell>
          <cell r="I6426" t="str">
            <v>四川三和医用材料有限公司</v>
          </cell>
        </row>
        <row r="6427">
          <cell r="D6427">
            <v>7702</v>
          </cell>
          <cell r="E6427" t="str">
            <v>胆乐胶囊</v>
          </cell>
          <cell r="F6427" t="str">
            <v/>
          </cell>
          <cell r="G6427" t="str">
            <v>0.3gx80粒</v>
          </cell>
          <cell r="H6427" t="str">
            <v>盒</v>
          </cell>
          <cell r="I6427" t="str">
            <v>浙江永宁药业股份有限公司（原：浙江永宁制药厂）</v>
          </cell>
        </row>
        <row r="6428">
          <cell r="D6428">
            <v>75271</v>
          </cell>
          <cell r="E6428" t="str">
            <v>复合氨基酸口服液</v>
          </cell>
          <cell r="F6428" t="str">
            <v/>
          </cell>
          <cell r="G6428" t="str">
            <v>250mlx2瓶蓝色</v>
          </cell>
          <cell r="H6428" t="str">
            <v>盒</v>
          </cell>
          <cell r="I6428" t="str">
            <v>江西认真生药业科技有限公司</v>
          </cell>
        </row>
        <row r="6429">
          <cell r="D6429">
            <v>196717</v>
          </cell>
          <cell r="E6429" t="str">
            <v>盐酸阿比多尔片</v>
          </cell>
          <cell r="F6429" t="str">
            <v/>
          </cell>
          <cell r="G6429" t="str">
            <v>0.1gx12片</v>
          </cell>
          <cell r="H6429" t="str">
            <v>盒</v>
          </cell>
          <cell r="I6429" t="str">
            <v>石药集团欧意药业有限公司(原:石家庄欧意药业公司)</v>
          </cell>
        </row>
        <row r="6430">
          <cell r="D6430">
            <v>197908</v>
          </cell>
          <cell r="E6430" t="str">
            <v>龙血竭片</v>
          </cell>
          <cell r="F6430" t="str">
            <v/>
          </cell>
          <cell r="G6430" t="str">
            <v>0.4gx24片(肠溶衣）</v>
          </cell>
          <cell r="H6430" t="str">
            <v>盒</v>
          </cell>
          <cell r="I6430" t="str">
            <v>云南大唐汉方制药有限公司</v>
          </cell>
        </row>
        <row r="6431">
          <cell r="D6431">
            <v>187584</v>
          </cell>
          <cell r="E6431" t="str">
            <v>盐酸阿莫罗芬搽剂</v>
          </cell>
          <cell r="F6431" t="str">
            <v/>
          </cell>
          <cell r="G6431" t="str">
            <v>2.5ml/瓶</v>
          </cell>
          <cell r="H6431" t="str">
            <v>盒</v>
          </cell>
          <cell r="I6431" t="str">
            <v>湖北恒安药业有限公司</v>
          </cell>
        </row>
        <row r="6432">
          <cell r="D6432">
            <v>205464</v>
          </cell>
          <cell r="E6432" t="str">
            <v>福多司坦片</v>
          </cell>
          <cell r="F6432" t="str">
            <v/>
          </cell>
          <cell r="G6432" t="str">
            <v>0.2gx24片</v>
          </cell>
          <cell r="H6432" t="str">
            <v>盒</v>
          </cell>
          <cell r="I6432" t="str">
            <v>江苏正大丰海制药有限公司(江苏省黄海药业有限公司)</v>
          </cell>
        </row>
        <row r="6433">
          <cell r="D6433">
            <v>3772</v>
          </cell>
          <cell r="E6433" t="str">
            <v>前列通瘀胶囊</v>
          </cell>
          <cell r="F6433" t="str">
            <v/>
          </cell>
          <cell r="G6433" t="str">
            <v>0.4gx50粒</v>
          </cell>
          <cell r="H6433" t="str">
            <v>瓶</v>
          </cell>
          <cell r="I6433" t="str">
            <v>珠海星光制药有限公司</v>
          </cell>
        </row>
        <row r="6434">
          <cell r="D6434">
            <v>161929</v>
          </cell>
          <cell r="E6434" t="str">
            <v>也花也果雪颜莹润蚕丝面膜</v>
          </cell>
          <cell r="F6434" t="str">
            <v/>
          </cell>
          <cell r="G6434" t="str">
            <v>25gx5片</v>
          </cell>
          <cell r="H6434" t="str">
            <v>盒</v>
          </cell>
          <cell r="I6434" t="str">
            <v>广州香缤日用化工有限公司</v>
          </cell>
        </row>
        <row r="6435">
          <cell r="D6435">
            <v>55301</v>
          </cell>
          <cell r="E6435" t="str">
            <v>头孢克洛分散片(希诺)</v>
          </cell>
          <cell r="F6435" t="str">
            <v/>
          </cell>
          <cell r="G6435" t="str">
            <v>0.125gx12片</v>
          </cell>
          <cell r="H6435" t="str">
            <v>盒</v>
          </cell>
          <cell r="I6435" t="str">
            <v>海南惠普森医药生物技术有限公司</v>
          </cell>
        </row>
        <row r="6436">
          <cell r="D6436">
            <v>180930</v>
          </cell>
          <cell r="E6436" t="str">
            <v>抑菌芦荟凝胶</v>
          </cell>
          <cell r="F6436" t="str">
            <v/>
          </cell>
          <cell r="G6436" t="str">
            <v>50g</v>
          </cell>
          <cell r="H6436" t="str">
            <v>盒</v>
          </cell>
          <cell r="I6436" t="str">
            <v>苏州市协和药业有限公司</v>
          </cell>
        </row>
        <row r="6437">
          <cell r="D6437">
            <v>152662</v>
          </cell>
          <cell r="E6437" t="str">
            <v>板蓝根颗粒</v>
          </cell>
          <cell r="F6437" t="str">
            <v/>
          </cell>
          <cell r="G6437" t="str">
            <v>3gx30袋（无蔗糖）</v>
          </cell>
          <cell r="H6437" t="str">
            <v>袋</v>
          </cell>
          <cell r="I6437" t="str">
            <v>云南白药集团股份有限公司</v>
          </cell>
        </row>
        <row r="6438">
          <cell r="D6438">
            <v>157626</v>
          </cell>
          <cell r="E6438" t="str">
            <v>珍珠质紧致补水面膜</v>
          </cell>
          <cell r="F6438" t="str">
            <v/>
          </cell>
          <cell r="G6438" t="str">
            <v>30gx5袋</v>
          </cell>
          <cell r="H6438" t="str">
            <v>盒</v>
          </cell>
          <cell r="I6438" t="str">
            <v>海南京润珍珠生物技术股份有限公司</v>
          </cell>
        </row>
        <row r="6439">
          <cell r="D6439">
            <v>150086</v>
          </cell>
          <cell r="E6439" t="str">
            <v>薇诺娜舒缓控油爽肤水</v>
          </cell>
          <cell r="F6439" t="str">
            <v/>
          </cell>
          <cell r="G6439" t="str">
            <v>120ml</v>
          </cell>
          <cell r="H6439" t="str">
            <v>瓶</v>
          </cell>
          <cell r="I6439" t="str">
            <v>云南贝泰妮生物科技集团股份有限公司  </v>
          </cell>
        </row>
        <row r="6440">
          <cell r="D6440">
            <v>59237</v>
          </cell>
          <cell r="E6440" t="str">
            <v>精制生物液（郁芳狐臭液）</v>
          </cell>
          <cell r="F6440" t="str">
            <v/>
          </cell>
          <cell r="G6440" t="str">
            <v>25ml</v>
          </cell>
          <cell r="H6440" t="str">
            <v>盒</v>
          </cell>
          <cell r="I6440" t="str">
            <v/>
          </cell>
        </row>
        <row r="6441">
          <cell r="D6441">
            <v>165263</v>
          </cell>
          <cell r="E6441" t="str">
            <v>屈螺酮炔雌醇片（II)</v>
          </cell>
          <cell r="F6441" t="str">
            <v/>
          </cell>
          <cell r="G6441" t="str">
            <v>0.02mg;3mgx28片</v>
          </cell>
          <cell r="H6441" t="str">
            <v>盒</v>
          </cell>
          <cell r="I6441" t="str">
            <v>Bayer Australia Limited(澳大利亚)</v>
          </cell>
        </row>
        <row r="6442">
          <cell r="D6442">
            <v>53785</v>
          </cell>
          <cell r="E6442" t="str">
            <v>醋酸去氨加压素片</v>
          </cell>
          <cell r="F6442" t="str">
            <v>弥凝</v>
          </cell>
          <cell r="G6442" t="str">
            <v>0.1mgx30片</v>
          </cell>
          <cell r="H6442" t="str">
            <v>瓶</v>
          </cell>
          <cell r="I6442" t="str">
            <v/>
          </cell>
        </row>
        <row r="6443">
          <cell r="D6443">
            <v>197753</v>
          </cell>
          <cell r="E6443" t="str">
            <v>酒精消毒液</v>
          </cell>
          <cell r="F6443" t="str">
            <v/>
          </cell>
          <cell r="G6443" t="str">
            <v>75%200ml</v>
          </cell>
          <cell r="H6443" t="str">
            <v>瓶</v>
          </cell>
          <cell r="I6443" t="str">
            <v>太极集团.四川太极制药有限公司</v>
          </cell>
        </row>
        <row r="6444">
          <cell r="D6444">
            <v>15124</v>
          </cell>
          <cell r="E6444" t="str">
            <v>散寒解热口服液</v>
          </cell>
          <cell r="F6444" t="str">
            <v/>
          </cell>
          <cell r="G6444" t="str">
            <v>10mlx6支</v>
          </cell>
          <cell r="H6444" t="str">
            <v>盒</v>
          </cell>
          <cell r="I6444" t="str">
            <v>国药集团宜宾制药有限责任公司</v>
          </cell>
        </row>
        <row r="6445">
          <cell r="D6445">
            <v>100887</v>
          </cell>
          <cell r="E6445" t="str">
            <v>杏灵分散片</v>
          </cell>
          <cell r="F6445" t="str">
            <v/>
          </cell>
          <cell r="G6445" t="str">
            <v>0.31gx6片x2板</v>
          </cell>
          <cell r="H6445" t="str">
            <v>盒</v>
          </cell>
          <cell r="I6445" t="str">
            <v>北京四环科宝制药有限公司</v>
          </cell>
        </row>
        <row r="6446">
          <cell r="D6446">
            <v>98699</v>
          </cell>
          <cell r="E6446" t="str">
            <v>安宫牛黄丸</v>
          </cell>
          <cell r="F6446" t="str">
            <v/>
          </cell>
          <cell r="G6446" t="str">
            <v>3gx2丸(大蜜丸)</v>
          </cell>
          <cell r="H6446" t="str">
            <v>盒</v>
          </cell>
          <cell r="I6446" t="str">
            <v>北京同仁堂科技发展股份有限公司制药厂</v>
          </cell>
        </row>
        <row r="6447">
          <cell r="D6447">
            <v>59355</v>
          </cell>
          <cell r="E6447" t="str">
            <v>安神健脑液</v>
          </cell>
          <cell r="F6447" t="str">
            <v/>
          </cell>
          <cell r="G6447" t="str">
            <v>10mlx10支</v>
          </cell>
          <cell r="H6447" t="str">
            <v>盒</v>
          </cell>
          <cell r="I6447" t="str">
            <v>北京同仁堂科技发展股份有限公司制药厂</v>
          </cell>
        </row>
        <row r="6448">
          <cell r="D6448">
            <v>196</v>
          </cell>
          <cell r="E6448" t="str">
            <v>感冒清胶囊</v>
          </cell>
          <cell r="F6448" t="str">
            <v/>
          </cell>
          <cell r="G6448" t="str">
            <v>0.5gx24粒</v>
          </cell>
          <cell r="H6448" t="str">
            <v>盒</v>
          </cell>
          <cell r="I6448" t="str">
            <v>广州白云山制药股份有限公司广州白云山制药总厂</v>
          </cell>
        </row>
        <row r="6449">
          <cell r="D6449">
            <v>206690</v>
          </cell>
          <cell r="E6449" t="str">
            <v>飞鹰活络油</v>
          </cell>
          <cell r="F6449" t="str">
            <v/>
          </cell>
          <cell r="G6449" t="str">
            <v>50ml</v>
          </cell>
          <cell r="H6449" t="str">
            <v>瓶</v>
          </cell>
          <cell r="I6449" t="str">
            <v>欧化药业有限公司</v>
          </cell>
        </row>
        <row r="6450">
          <cell r="D6450">
            <v>96480</v>
          </cell>
          <cell r="E6450" t="str">
            <v>兰索拉唑肠溶片</v>
          </cell>
          <cell r="F6450" t="str">
            <v/>
          </cell>
          <cell r="G6450" t="str">
            <v>15mgx7片</v>
          </cell>
          <cell r="H6450" t="str">
            <v>盒</v>
          </cell>
          <cell r="I6450" t="str">
            <v>康普药业股份有限公司(原:湖南康普制药有限公司)</v>
          </cell>
        </row>
        <row r="6451">
          <cell r="D6451">
            <v>115608</v>
          </cell>
          <cell r="E6451" t="str">
            <v>艾拉莫德片</v>
          </cell>
          <cell r="F6451" t="str">
            <v>艾得辛</v>
          </cell>
          <cell r="G6451" t="str">
            <v>25mgx14片</v>
          </cell>
          <cell r="H6451" t="str">
            <v>盒</v>
          </cell>
          <cell r="I6451" t="str">
            <v>先声药业有限公司(原：海南先声药业有限公司)</v>
          </cell>
        </row>
        <row r="6452">
          <cell r="D6452">
            <v>102047</v>
          </cell>
          <cell r="E6452" t="str">
            <v>虚汗停颗粒</v>
          </cell>
          <cell r="F6452" t="str">
            <v/>
          </cell>
          <cell r="G6452" t="str">
            <v>5gx20袋</v>
          </cell>
          <cell r="H6452" t="str">
            <v>盒</v>
          </cell>
          <cell r="I6452" t="str">
            <v>广州奇星药业有限公司</v>
          </cell>
        </row>
        <row r="6453">
          <cell r="D6453">
            <v>132561</v>
          </cell>
          <cell r="E6453" t="str">
            <v>通心络胶囊</v>
          </cell>
          <cell r="F6453" t="str">
            <v/>
          </cell>
          <cell r="G6453" t="str">
            <v>0.26gx90粒</v>
          </cell>
          <cell r="H6453" t="str">
            <v>盒</v>
          </cell>
          <cell r="I6453" t="str">
            <v>石家庄以岭药业股份有限公司</v>
          </cell>
        </row>
        <row r="6454">
          <cell r="D6454">
            <v>62215</v>
          </cell>
          <cell r="E6454" t="str">
            <v>益血生胶囊</v>
          </cell>
          <cell r="F6454" t="str">
            <v/>
          </cell>
          <cell r="G6454" t="str">
            <v>0.25gx36粒</v>
          </cell>
          <cell r="H6454" t="str">
            <v>盒</v>
          </cell>
          <cell r="I6454" t="str">
            <v>吉林三九金复康药业有限公司</v>
          </cell>
        </row>
        <row r="6455">
          <cell r="D6455">
            <v>199701</v>
          </cell>
          <cell r="E6455" t="str">
            <v>无上艾消毒粉（艾熏条艾柱）</v>
          </cell>
          <cell r="F6455" t="str">
            <v/>
          </cell>
          <cell r="G6455" t="str">
            <v>54柱</v>
          </cell>
          <cell r="H6455" t="str">
            <v>盒</v>
          </cell>
          <cell r="I6455" t="str">
            <v>大艾实业有限公司</v>
          </cell>
        </row>
        <row r="6456">
          <cell r="D6456">
            <v>83240</v>
          </cell>
          <cell r="E6456" t="str">
            <v>龙珠软膏</v>
          </cell>
          <cell r="F6456" t="str">
            <v/>
          </cell>
          <cell r="G6456" t="str">
            <v>15g</v>
          </cell>
          <cell r="H6456" t="str">
            <v>盒</v>
          </cell>
          <cell r="I6456" t="str">
            <v>马应龙药业集团股份有限公司</v>
          </cell>
        </row>
        <row r="6457">
          <cell r="D6457">
            <v>179396</v>
          </cell>
          <cell r="E6457" t="str">
            <v>血糖试纸（葡萄糖脱氢酶法）</v>
          </cell>
          <cell r="F6457" t="str">
            <v/>
          </cell>
          <cell r="G6457" t="str">
            <v>50片（卓越金采）</v>
          </cell>
          <cell r="H6457" t="str">
            <v>盒</v>
          </cell>
          <cell r="I6457" t="str">
            <v>德国 Roche Diabetes Care GmbH</v>
          </cell>
        </row>
        <row r="6458">
          <cell r="D6458">
            <v>2121</v>
          </cell>
          <cell r="E6458" t="str">
            <v>抗宫炎片</v>
          </cell>
          <cell r="F6458" t="str">
            <v/>
          </cell>
          <cell r="G6458" t="str">
            <v>0.25gx100片</v>
          </cell>
          <cell r="H6458" t="str">
            <v>瓶</v>
          </cell>
          <cell r="I6458" t="str">
            <v>江西海尔思药业股份有限公司(江西海尔思药业有限公司)</v>
          </cell>
        </row>
        <row r="6459">
          <cell r="D6459">
            <v>56298</v>
          </cell>
          <cell r="E6459" t="str">
            <v>盐酸特拉唑嗪片（马沙尼）</v>
          </cell>
          <cell r="F6459" t="str">
            <v/>
          </cell>
          <cell r="G6459" t="str">
            <v>2mgx14片</v>
          </cell>
          <cell r="H6459" t="str">
            <v>盒</v>
          </cell>
          <cell r="I6459" t="str">
            <v>北京赛科药业有限责任公司(北京第二制药厂)</v>
          </cell>
        </row>
        <row r="6460">
          <cell r="D6460">
            <v>51566</v>
          </cell>
          <cell r="E6460" t="str">
            <v>消咳喘胶囊</v>
          </cell>
          <cell r="F6460" t="str">
            <v/>
          </cell>
          <cell r="G6460" t="str">
            <v>0.35gx36粒</v>
          </cell>
          <cell r="H6460" t="str">
            <v>盒</v>
          </cell>
          <cell r="I6460" t="str">
            <v>成都永康制药有限公司</v>
          </cell>
        </row>
        <row r="6461">
          <cell r="D6461">
            <v>114715</v>
          </cell>
          <cell r="E6461" t="str">
            <v>右归丸</v>
          </cell>
          <cell r="F6461" t="str">
            <v/>
          </cell>
          <cell r="G6461" t="str">
            <v>9gx9袋(小蜜丸)</v>
          </cell>
          <cell r="H6461" t="str">
            <v>盒</v>
          </cell>
          <cell r="I6461" t="str">
            <v>仲景宛西制药股份有限公司（原河南省宛西制药股份有限公司）</v>
          </cell>
        </row>
        <row r="6462">
          <cell r="D6462">
            <v>198289</v>
          </cell>
          <cell r="E6462" t="str">
            <v>养阴清肺口服液</v>
          </cell>
          <cell r="F6462" t="str">
            <v/>
          </cell>
          <cell r="G6462" t="str">
            <v>10mlx6支(无蔗糖)</v>
          </cell>
          <cell r="H6462" t="str">
            <v>盒</v>
          </cell>
          <cell r="I6462" t="str">
            <v>呼伦贝尔松鹿制药有限公司</v>
          </cell>
        </row>
        <row r="6463">
          <cell r="D6463">
            <v>913</v>
          </cell>
          <cell r="E6463" t="str">
            <v>联苯苄唑凝胶(必伏)</v>
          </cell>
          <cell r="F6463" t="str">
            <v/>
          </cell>
          <cell r="G6463" t="str">
            <v>1%x10g</v>
          </cell>
          <cell r="H6463" t="str">
            <v>支</v>
          </cell>
          <cell r="I6463" t="str">
            <v>重庆华邦制药股份有限公司</v>
          </cell>
        </row>
        <row r="6464">
          <cell r="D6464">
            <v>179321</v>
          </cell>
          <cell r="E6464" t="str">
            <v>双氯芬酸二乙胺乳胶剂</v>
          </cell>
          <cell r="F6464" t="str">
            <v/>
          </cell>
          <cell r="G6464" t="str">
            <v>1%（20克：0.2克）</v>
          </cell>
          <cell r="H6464" t="str">
            <v>支</v>
          </cell>
          <cell r="I6464" t="str">
            <v>Novartis Consumer Health SA (诺华）</v>
          </cell>
        </row>
        <row r="6465">
          <cell r="D6465">
            <v>8090</v>
          </cell>
          <cell r="E6465" t="str">
            <v>医用脱脂纱布垫</v>
          </cell>
          <cell r="F6465" t="str">
            <v/>
          </cell>
          <cell r="G6465" t="str">
            <v>6cmx8cmx8cmx2片x100袋</v>
          </cell>
          <cell r="H6465" t="str">
            <v>袋</v>
          </cell>
          <cell r="I6465" t="str">
            <v>成都市卫生材料厂</v>
          </cell>
        </row>
        <row r="6466">
          <cell r="D6466">
            <v>187403</v>
          </cell>
          <cell r="E6466" t="str">
            <v>医用冰袋</v>
          </cell>
          <cell r="F6466" t="str">
            <v/>
          </cell>
          <cell r="G6466" t="str">
            <v>200g/6个（OPIS-BD-Ⅱ）</v>
          </cell>
          <cell r="H6466" t="str">
            <v>盒</v>
          </cell>
          <cell r="I6466" t="str">
            <v>青岛沃普艾斯日用品有限公司</v>
          </cell>
        </row>
        <row r="6467">
          <cell r="D6467">
            <v>28203</v>
          </cell>
          <cell r="E6467" t="str">
            <v>消渴灵片</v>
          </cell>
          <cell r="F6467" t="str">
            <v/>
          </cell>
          <cell r="G6467" t="str">
            <v>0.36gx100片</v>
          </cell>
          <cell r="H6467" t="str">
            <v>瓶</v>
          </cell>
          <cell r="I6467" t="str">
            <v>云南白药集团股份有限公司</v>
          </cell>
        </row>
        <row r="6468">
          <cell r="D6468">
            <v>195867</v>
          </cell>
          <cell r="E6468" t="str">
            <v>依奇珠单抗注射液</v>
          </cell>
          <cell r="F6468" t="str">
            <v>拓咨</v>
          </cell>
          <cell r="G6468" t="str">
            <v>80mg/mL(自动注射器)</v>
          </cell>
          <cell r="H6468" t="str">
            <v>盒</v>
          </cell>
          <cell r="I6468" t="str">
            <v>美国Eli Lilly and Company</v>
          </cell>
        </row>
        <row r="6469">
          <cell r="D6469">
            <v>130279</v>
          </cell>
          <cell r="E6469" t="str">
            <v>华蟾素胶囊</v>
          </cell>
          <cell r="F6469" t="str">
            <v/>
          </cell>
          <cell r="G6469" t="str">
            <v>0.25gx18粒</v>
          </cell>
          <cell r="H6469" t="str">
            <v>盒</v>
          </cell>
          <cell r="I6469" t="str">
            <v>陕西东泰制药有限公司</v>
          </cell>
        </row>
        <row r="6470">
          <cell r="D6470">
            <v>166080</v>
          </cell>
          <cell r="E6470" t="str">
            <v>无菌敷贴</v>
          </cell>
          <cell r="F6470" t="str">
            <v/>
          </cell>
          <cell r="G6470" t="str">
            <v>F1003（6cmx7cm）x8片（婴儿护脐贴）</v>
          </cell>
          <cell r="H6470" t="str">
            <v>盒</v>
          </cell>
          <cell r="I6470" t="str">
            <v>浙江康力迪医疗用品有限公司</v>
          </cell>
        </row>
        <row r="6471">
          <cell r="D6471">
            <v>104672</v>
          </cell>
          <cell r="E6471" t="str">
            <v>消化酶片</v>
          </cell>
          <cell r="F6471" t="str">
            <v/>
          </cell>
          <cell r="G6471" t="str">
            <v>30片</v>
          </cell>
          <cell r="H6471" t="str">
            <v>盒</v>
          </cell>
          <cell r="I6471" t="str">
            <v>西南药业股份有限公司</v>
          </cell>
        </row>
        <row r="6472">
          <cell r="D6472">
            <v>23744</v>
          </cell>
          <cell r="E6472" t="str">
            <v>天然胶乳橡胶避孕套（多乐士）</v>
          </cell>
          <cell r="F6472" t="str">
            <v/>
          </cell>
          <cell r="G6472" t="str">
            <v>12只(超薄薰衣草)</v>
          </cell>
          <cell r="H6472" t="str">
            <v>盒</v>
          </cell>
          <cell r="I6472" t="str">
            <v>GUMMITECH INDUSTRIES SDN.BHD(马来西亚)</v>
          </cell>
        </row>
        <row r="6473">
          <cell r="D6473">
            <v>187172</v>
          </cell>
          <cell r="E6473" t="str">
            <v>利宏牌钙铁锌硒软糖（罐装）</v>
          </cell>
          <cell r="F6473" t="str">
            <v/>
          </cell>
          <cell r="G6473" t="str">
            <v>60g(3gx20粒)</v>
          </cell>
          <cell r="H6473" t="str">
            <v>罐</v>
          </cell>
          <cell r="I6473" t="str">
            <v>广州市益体健生物工程有限公司 </v>
          </cell>
        </row>
        <row r="6474">
          <cell r="D6474">
            <v>62171</v>
          </cell>
          <cell r="E6474" t="str">
            <v>复方醋酸地塞米松乳膏</v>
          </cell>
          <cell r="F6474" t="str">
            <v/>
          </cell>
          <cell r="G6474" t="str">
            <v>10g:7.5mg</v>
          </cell>
          <cell r="H6474" t="str">
            <v>支</v>
          </cell>
          <cell r="I6474" t="str">
            <v>广州白云山制药股份有限公司白云山何济公制药厂</v>
          </cell>
        </row>
        <row r="6475">
          <cell r="D6475">
            <v>165751</v>
          </cell>
          <cell r="E6475" t="str">
            <v>菁韵含片</v>
          </cell>
          <cell r="F6475" t="str">
            <v/>
          </cell>
          <cell r="G6475" t="str">
            <v>2gx10粒</v>
          </cell>
          <cell r="H6475" t="str">
            <v>盒</v>
          </cell>
          <cell r="I6475" t="str">
            <v>厦门市斯必利保健品有限公司</v>
          </cell>
        </row>
        <row r="6476">
          <cell r="D6476">
            <v>159576</v>
          </cell>
          <cell r="E6476" t="str">
            <v>复方乳酸乳膏</v>
          </cell>
          <cell r="F6476" t="str">
            <v/>
          </cell>
          <cell r="G6476" t="str">
            <v>20g：乳酸2.4g和尿素3.0g</v>
          </cell>
          <cell r="H6476" t="str">
            <v>支</v>
          </cell>
          <cell r="I6476" t="str">
            <v>福建太平洋制药有限公司</v>
          </cell>
        </row>
        <row r="6477">
          <cell r="D6477">
            <v>56370</v>
          </cell>
          <cell r="E6477" t="str">
            <v>感冒清热软胶囊</v>
          </cell>
          <cell r="F6477" t="str">
            <v/>
          </cell>
          <cell r="G6477" t="str">
            <v>0.65gx24粒</v>
          </cell>
          <cell r="H6477" t="str">
            <v>盒</v>
          </cell>
          <cell r="I6477" t="str">
            <v>石药集团欧意药业有限公司(原:石家庄欧意药业公司)</v>
          </cell>
        </row>
        <row r="6478">
          <cell r="D6478">
            <v>141269</v>
          </cell>
          <cell r="E6478" t="str">
            <v>普拉洛芬滴眼液</v>
          </cell>
          <cell r="F6478" t="str">
            <v/>
          </cell>
          <cell r="G6478" t="str">
            <v>0.1%（5ml：5mg）</v>
          </cell>
          <cell r="H6478" t="str">
            <v>支</v>
          </cell>
          <cell r="I6478" t="str">
            <v>广东众生药业股份有限公司</v>
          </cell>
        </row>
        <row r="6479">
          <cell r="D6479">
            <v>108352</v>
          </cell>
          <cell r="E6479" t="str">
            <v>增抗宁胶囊</v>
          </cell>
          <cell r="F6479" t="str">
            <v/>
          </cell>
          <cell r="G6479" t="str">
            <v>0.44gx12粒x3板</v>
          </cell>
          <cell r="H6479" t="str">
            <v>盒</v>
          </cell>
          <cell r="I6479" t="str">
            <v>成都迪康药业有限公司</v>
          </cell>
        </row>
        <row r="6480">
          <cell r="D6480">
            <v>91633</v>
          </cell>
          <cell r="E6480" t="str">
            <v>盐酸美金刚片</v>
          </cell>
          <cell r="F6480" t="str">
            <v>易倍申</v>
          </cell>
          <cell r="G6480" t="str">
            <v>10mgx28片</v>
          </cell>
          <cell r="H6480" t="str">
            <v>盒</v>
          </cell>
          <cell r="I6480" t="str">
            <v/>
          </cell>
        </row>
        <row r="6481">
          <cell r="D6481">
            <v>147951</v>
          </cell>
          <cell r="E6481" t="str">
            <v>复方南板蓝根片</v>
          </cell>
          <cell r="F6481" t="str">
            <v/>
          </cell>
          <cell r="G6481" t="str">
            <v>100片（糖衣）</v>
          </cell>
          <cell r="H6481" t="str">
            <v>瓶</v>
          </cell>
          <cell r="I6481" t="str">
            <v>广东省罗浮山白鹤制药厂</v>
          </cell>
        </row>
        <row r="6482">
          <cell r="D6482">
            <v>89396</v>
          </cell>
          <cell r="E6482" t="str">
            <v>利巴韦林片</v>
          </cell>
          <cell r="F6482" t="str">
            <v/>
          </cell>
          <cell r="G6482" t="str">
            <v>0.1gx10片x2板</v>
          </cell>
          <cell r="H6482" t="str">
            <v>盒</v>
          </cell>
          <cell r="I6482" t="str">
            <v>重庆科瑞制药(集团)有限公司</v>
          </cell>
        </row>
        <row r="6483">
          <cell r="D6483">
            <v>28798</v>
          </cell>
          <cell r="E6483" t="str">
            <v>清热暗疮片</v>
          </cell>
          <cell r="F6483" t="str">
            <v/>
          </cell>
          <cell r="G6483" t="str">
            <v>90片(薄膜衣)</v>
          </cell>
          <cell r="H6483" t="str">
            <v>瓶</v>
          </cell>
          <cell r="I6483" t="str">
            <v>广州王老吉药业股份有限公司</v>
          </cell>
        </row>
        <row r="6484">
          <cell r="D6484">
            <v>199799</v>
          </cell>
          <cell r="E6484" t="str">
            <v>类人胶原蛋白敷料</v>
          </cell>
          <cell r="F6484" t="str">
            <v/>
          </cell>
          <cell r="G6484" t="str">
            <v>椭圆形 HCDO2520 5片</v>
          </cell>
          <cell r="H6484" t="str">
            <v>盒</v>
          </cell>
          <cell r="I6484" t="str">
            <v>陕西巨子生物技术有限公司</v>
          </cell>
        </row>
        <row r="6485">
          <cell r="D6485">
            <v>199784</v>
          </cell>
          <cell r="E6485" t="str">
            <v>医用护理垫</v>
          </cell>
          <cell r="F6485" t="str">
            <v/>
          </cell>
          <cell r="G6485" t="str">
            <v>卫生巾型 180mmx10片</v>
          </cell>
          <cell r="H6485" t="str">
            <v>包</v>
          </cell>
          <cell r="I6485" t="str">
            <v>泉州长晟医药科技有限公司</v>
          </cell>
        </row>
        <row r="6486">
          <cell r="D6486">
            <v>177428</v>
          </cell>
          <cell r="E6486" t="str">
            <v>米曲菌胰酶片</v>
          </cell>
          <cell r="F6486" t="str">
            <v/>
          </cell>
          <cell r="G6486" t="str">
            <v>24mg;220mgx20片</v>
          </cell>
          <cell r="H6486" t="str">
            <v>盒</v>
          </cell>
          <cell r="I6486" t="str">
            <v>NORDMARK ARZNEIMITTEL GmbH Co.KG(德国)</v>
          </cell>
        </row>
        <row r="6487">
          <cell r="D6487">
            <v>26203</v>
          </cell>
          <cell r="E6487" t="str">
            <v>更昔洛韦滴眼液(晶明)</v>
          </cell>
          <cell r="F6487" t="str">
            <v/>
          </cell>
          <cell r="G6487" t="str">
            <v>8ml：8mg</v>
          </cell>
          <cell r="H6487" t="str">
            <v>支</v>
          </cell>
          <cell r="I6487" t="str">
            <v>湖北远大天天明制药有限公司</v>
          </cell>
        </row>
        <row r="6488">
          <cell r="D6488">
            <v>207908</v>
          </cell>
          <cell r="E6488" t="str">
            <v>安立生坦片</v>
          </cell>
          <cell r="F6488" t="str">
            <v/>
          </cell>
          <cell r="G6488" t="str">
            <v>5mgx10片</v>
          </cell>
          <cell r="H6488" t="str">
            <v>盒</v>
          </cell>
          <cell r="I6488" t="str">
            <v>江苏豪森药业集团有限公司(原:江苏豪森药业股份有限公司)</v>
          </cell>
        </row>
        <row r="6489">
          <cell r="D6489">
            <v>174701</v>
          </cell>
          <cell r="E6489" t="str">
            <v>湿巾（生理盐水型）</v>
          </cell>
          <cell r="F6489" t="str">
            <v/>
          </cell>
          <cell r="G6489" t="str">
            <v>15cmx20cmx8片便携装</v>
          </cell>
          <cell r="H6489" t="str">
            <v>袋</v>
          </cell>
          <cell r="I6489" t="str">
            <v>稳健医疗（嘉鱼）有限公司</v>
          </cell>
        </row>
        <row r="6490">
          <cell r="D6490">
            <v>201613</v>
          </cell>
          <cell r="E6490" t="str">
            <v>固升牌维生素K软胶囊</v>
          </cell>
          <cell r="F6490" t="str">
            <v/>
          </cell>
          <cell r="G6490" t="str">
            <v>22.5g(0.5gx45粒)</v>
          </cell>
          <cell r="H6490" t="str">
            <v>盒</v>
          </cell>
          <cell r="I6490" t="str">
            <v>广东固升医药科技有限公司</v>
          </cell>
        </row>
        <row r="6491">
          <cell r="D6491">
            <v>2712</v>
          </cell>
          <cell r="E6491" t="str">
            <v>水杨酸苯甲酸松油搽剂(灭丝菌)</v>
          </cell>
          <cell r="F6491" t="str">
            <v/>
          </cell>
          <cell r="G6491" t="str">
            <v>20ml</v>
          </cell>
          <cell r="H6491" t="str">
            <v>瓶</v>
          </cell>
          <cell r="I6491" t="str">
            <v>成都明日制药有限公司</v>
          </cell>
        </row>
        <row r="6492">
          <cell r="D6492">
            <v>130865</v>
          </cell>
          <cell r="E6492" t="str">
            <v>伤湿止痛膏</v>
          </cell>
          <cell r="F6492" t="str">
            <v/>
          </cell>
          <cell r="G6492" t="str">
            <v>8cmx13cmx10贴(打孔透气型)</v>
          </cell>
          <cell r="H6492" t="str">
            <v>盒</v>
          </cell>
          <cell r="I6492" t="str">
            <v>桂林天和药业股份有限公司</v>
          </cell>
        </row>
        <row r="6493">
          <cell r="D6493">
            <v>124085</v>
          </cell>
          <cell r="E6493" t="str">
            <v>复方片仔癀痔疮软膏</v>
          </cell>
          <cell r="F6493" t="str">
            <v/>
          </cell>
          <cell r="G6493" t="str">
            <v>10g</v>
          </cell>
          <cell r="H6493" t="str">
            <v>盒</v>
          </cell>
          <cell r="I6493" t="str">
            <v>漳州片仔癀药业股份有限公司</v>
          </cell>
        </row>
        <row r="6494">
          <cell r="D6494">
            <v>179673</v>
          </cell>
          <cell r="E6494" t="str">
            <v>老顽铍湿养康抑菌霜</v>
          </cell>
          <cell r="F6494" t="str">
            <v/>
          </cell>
          <cell r="G6494" t="str">
            <v>15g</v>
          </cell>
          <cell r="H6494" t="str">
            <v>支</v>
          </cell>
          <cell r="I6494" t="str">
            <v>武汉老顽通生物科技有限公司</v>
          </cell>
        </row>
        <row r="6495">
          <cell r="D6495">
            <v>172591</v>
          </cell>
          <cell r="E6495" t="str">
            <v>茵栀黄颗粒</v>
          </cell>
          <cell r="F6495" t="str">
            <v/>
          </cell>
          <cell r="G6495" t="str">
            <v>3gx15袋</v>
          </cell>
          <cell r="H6495" t="str">
            <v>盒</v>
          </cell>
          <cell r="I6495" t="str">
            <v>鲁南厚普制药有限公司</v>
          </cell>
        </row>
        <row r="6496">
          <cell r="D6496">
            <v>185014</v>
          </cell>
          <cell r="E6496" t="str">
            <v>甘露聚糖肽口服溶液</v>
          </cell>
          <cell r="F6496" t="str">
            <v/>
          </cell>
          <cell r="G6496" t="str">
            <v>10mlx10支</v>
          </cell>
          <cell r="H6496" t="str">
            <v>盒</v>
          </cell>
          <cell r="I6496" t="str">
            <v>国药集团川抗制药有限公司(原:成都川抗万乐药业)</v>
          </cell>
        </row>
        <row r="6497">
          <cell r="D6497">
            <v>152232</v>
          </cell>
          <cell r="E6497" t="str">
            <v>氨氯地平贝那普利片（I）</v>
          </cell>
          <cell r="F6497" t="str">
            <v/>
          </cell>
          <cell r="G6497" t="str">
            <v>12.5mgx7片</v>
          </cell>
          <cell r="H6497" t="str">
            <v>盒</v>
          </cell>
          <cell r="I6497" t="str">
            <v>扬子江药业集团广州海瑞药业有限公司</v>
          </cell>
        </row>
        <row r="6498">
          <cell r="D6498">
            <v>44022</v>
          </cell>
          <cell r="E6498" t="str">
            <v>云南白药酊</v>
          </cell>
          <cell r="F6498" t="str">
            <v/>
          </cell>
          <cell r="G6498" t="str">
            <v>90ml</v>
          </cell>
          <cell r="H6498" t="str">
            <v>瓶</v>
          </cell>
          <cell r="I6498" t="str">
            <v>云南白药集团股份有限公司</v>
          </cell>
        </row>
        <row r="6499">
          <cell r="D6499">
            <v>1789</v>
          </cell>
          <cell r="E6499" t="str">
            <v>八正合剂</v>
          </cell>
          <cell r="F6499" t="str">
            <v/>
          </cell>
          <cell r="G6499" t="str">
            <v>120ml</v>
          </cell>
          <cell r="H6499" t="str">
            <v>瓶</v>
          </cell>
          <cell r="I6499" t="str">
            <v>太极集团重庆桐君阁药厂有限公司</v>
          </cell>
        </row>
        <row r="6500">
          <cell r="D6500">
            <v>182970</v>
          </cell>
          <cell r="E6500" t="str">
            <v>苯扎氯铵喷雾消毒剂</v>
          </cell>
          <cell r="F6500" t="str">
            <v/>
          </cell>
          <cell r="G6500" t="str">
            <v>20ml</v>
          </cell>
          <cell r="H6500" t="str">
            <v>盒</v>
          </cell>
          <cell r="I6500" t="str">
            <v>湖南中威制药有限公司</v>
          </cell>
        </row>
        <row r="6501">
          <cell r="D6501">
            <v>205862</v>
          </cell>
          <cell r="E6501" t="str">
            <v>孕康口服液</v>
          </cell>
          <cell r="F6501" t="str">
            <v/>
          </cell>
          <cell r="G6501" t="str">
            <v>10mlx9支</v>
          </cell>
          <cell r="H6501" t="str">
            <v>盒</v>
          </cell>
          <cell r="I6501" t="str">
            <v>回音必集团浙江齐齐制药有限公司</v>
          </cell>
        </row>
        <row r="6502">
          <cell r="D6502">
            <v>123152</v>
          </cell>
          <cell r="E6502" t="str">
            <v>人绒毛膜促性腺激素诊断试剂盒(胶体金法)</v>
          </cell>
          <cell r="F6502" t="str">
            <v>孕友 早早孕检测试纸</v>
          </cell>
          <cell r="G6502" t="str">
            <v>板型1人份（精品）</v>
          </cell>
          <cell r="H6502" t="str">
            <v>盒</v>
          </cell>
          <cell r="I6502" t="str">
            <v>万华普曼生物工程有限公司</v>
          </cell>
        </row>
        <row r="6503">
          <cell r="D6503">
            <v>87397</v>
          </cell>
          <cell r="E6503" t="str">
            <v>吸入用异丙托溴铵溶液</v>
          </cell>
          <cell r="F6503" t="str">
            <v>爱全乐</v>
          </cell>
          <cell r="G6503" t="str">
            <v>2ml:500ugx10支</v>
          </cell>
          <cell r="H6503" t="str">
            <v>盒</v>
          </cell>
          <cell r="I6503" t="str">
            <v>Laboratoire Unither	</v>
          </cell>
        </row>
        <row r="6504">
          <cell r="D6504">
            <v>1219</v>
          </cell>
          <cell r="E6504" t="str">
            <v>杞菊地黄丸</v>
          </cell>
          <cell r="F6504" t="str">
            <v/>
          </cell>
          <cell r="G6504" t="str">
            <v>60g(水蜜丸)</v>
          </cell>
          <cell r="H6504" t="str">
            <v>瓶</v>
          </cell>
          <cell r="I6504" t="str">
            <v>太极集团重庆桐君阁药厂有限公司</v>
          </cell>
        </row>
        <row r="6505">
          <cell r="D6505">
            <v>161354</v>
          </cell>
          <cell r="E6505" t="str">
            <v>百雀羚肌初赋活至臻套装</v>
          </cell>
          <cell r="F6505" t="str">
            <v/>
          </cell>
          <cell r="G6505" t="str">
            <v>精华水90ml眼霜15g焕颜乳90ml抗皱菁华霜50g</v>
          </cell>
          <cell r="H6505" t="str">
            <v>盒</v>
          </cell>
          <cell r="I6505" t="str">
            <v>上海百雀羚日用化学有限公司</v>
          </cell>
        </row>
        <row r="6506">
          <cell r="D6506">
            <v>66649</v>
          </cell>
          <cell r="E6506" t="str">
            <v>盐酸氨基葡萄糖片</v>
          </cell>
          <cell r="F6506" t="str">
            <v/>
          </cell>
          <cell r="G6506" t="str">
            <v>0.24gx15片x2板</v>
          </cell>
          <cell r="H6506" t="str">
            <v>盒</v>
          </cell>
          <cell r="I6506" t="str">
            <v>四川绿叶制药股份有限公司（原四川绿叶宝光药业股份有限公司）</v>
          </cell>
        </row>
        <row r="6507">
          <cell r="D6507">
            <v>152763</v>
          </cell>
          <cell r="E6507" t="str">
            <v>风寒咳嗽丸</v>
          </cell>
          <cell r="F6507" t="str">
            <v/>
          </cell>
          <cell r="G6507" t="str">
            <v>6gx10袋（水丸）</v>
          </cell>
          <cell r="H6507" t="str">
            <v>盒</v>
          </cell>
          <cell r="I6507" t="str">
            <v>太极集团四川绵阳制药有限公司</v>
          </cell>
        </row>
        <row r="6508">
          <cell r="D6508">
            <v>181400</v>
          </cell>
          <cell r="E6508" t="str">
            <v>氨溴特罗口服溶液</v>
          </cell>
          <cell r="F6508" t="str">
            <v/>
          </cell>
          <cell r="G6508" t="str">
            <v>60ml</v>
          </cell>
          <cell r="H6508" t="str">
            <v>瓶</v>
          </cell>
          <cell r="I6508" t="str">
            <v>海达舍画阁药业有限公司</v>
          </cell>
        </row>
        <row r="6509">
          <cell r="D6509">
            <v>169542</v>
          </cell>
          <cell r="E6509" t="str">
            <v>盐酸氨溴索口服溶液</v>
          </cell>
          <cell r="F6509" t="str">
            <v/>
          </cell>
          <cell r="G6509" t="str">
            <v>5ml:15mg×10支</v>
          </cell>
          <cell r="H6509" t="str">
            <v>盒</v>
          </cell>
          <cell r="I6509" t="str">
            <v>太阳石(唐山)药业有限公司</v>
          </cell>
        </row>
        <row r="6510">
          <cell r="D6510">
            <v>184555</v>
          </cell>
          <cell r="E6510" t="str">
            <v>医用脱脂棉(棉球)</v>
          </cell>
          <cell r="F6510" t="str">
            <v/>
          </cell>
          <cell r="G6510" t="str">
            <v>25g(0.3g/个)灭菌级</v>
          </cell>
          <cell r="H6510" t="str">
            <v>袋</v>
          </cell>
          <cell r="I6510" t="str">
            <v>稳健医疗（嘉鱼）有限公司</v>
          </cell>
        </row>
        <row r="6511">
          <cell r="D6511">
            <v>161922</v>
          </cell>
          <cell r="E6511" t="str">
            <v>也花也果备长炭清肌焕雪黑膜</v>
          </cell>
          <cell r="F6511" t="str">
            <v/>
          </cell>
          <cell r="G6511" t="str">
            <v>25gx5片</v>
          </cell>
          <cell r="H6511" t="str">
            <v>盒</v>
          </cell>
          <cell r="I6511" t="str">
            <v>广州香缤日用化工有限公司</v>
          </cell>
        </row>
        <row r="6512">
          <cell r="D6512">
            <v>200075</v>
          </cell>
          <cell r="E6512" t="str">
            <v>依折麦布片</v>
          </cell>
          <cell r="F6512" t="str">
            <v/>
          </cell>
          <cell r="G6512" t="str">
            <v>10mgx30片</v>
          </cell>
          <cell r="H6512" t="str">
            <v>盒</v>
          </cell>
          <cell r="I6512" t="str">
            <v>杭州默沙东制药有限公司</v>
          </cell>
        </row>
        <row r="6513">
          <cell r="D6513">
            <v>120756</v>
          </cell>
          <cell r="E6513" t="str">
            <v>百合康牌苦瓜洋参软胶囊</v>
          </cell>
          <cell r="F6513" t="str">
            <v/>
          </cell>
          <cell r="G6513" t="str">
            <v>500mgx60粒</v>
          </cell>
          <cell r="H6513" t="str">
            <v>瓶</v>
          </cell>
          <cell r="I6513" t="str">
            <v>威海百合生物技术股份有限公司</v>
          </cell>
        </row>
        <row r="6514">
          <cell r="D6514">
            <v>163222</v>
          </cell>
          <cell r="E6514" t="str">
            <v>血糖仪套装</v>
          </cell>
          <cell r="F6514" t="str">
            <v/>
          </cell>
          <cell r="G6514" t="str">
            <v>安稳+含50支试纸</v>
          </cell>
          <cell r="H6514" t="str">
            <v>套</v>
          </cell>
          <cell r="I6514" t="str">
            <v>长沙三诺生物传感技术有限公司</v>
          </cell>
        </row>
        <row r="6515">
          <cell r="D6515">
            <v>10697</v>
          </cell>
          <cell r="E6515" t="str">
            <v>保和丸</v>
          </cell>
          <cell r="F6515" t="str">
            <v/>
          </cell>
          <cell r="G6515" t="str">
            <v>200丸(浓缩丸)</v>
          </cell>
          <cell r="H6515" t="str">
            <v>瓶</v>
          </cell>
          <cell r="I6515" t="str">
            <v>兰州佛慈制药股份有限公司</v>
          </cell>
        </row>
        <row r="6516">
          <cell r="D6516">
            <v>184024</v>
          </cell>
          <cell r="E6516" t="str">
            <v>棉片</v>
          </cell>
          <cell r="F6516" t="str">
            <v/>
          </cell>
          <cell r="G6516" t="str">
            <v>20cmx14cmx25片(干湿两用型)</v>
          </cell>
          <cell r="H6516" t="str">
            <v>包</v>
          </cell>
          <cell r="I6516" t="str">
            <v>泉州长晟医药科技有限公司</v>
          </cell>
        </row>
        <row r="6517">
          <cell r="D6517">
            <v>35769</v>
          </cell>
          <cell r="E6517" t="str">
            <v>盐酸左氧氟沙星胶囊</v>
          </cell>
          <cell r="F6517" t="str">
            <v/>
          </cell>
          <cell r="G6517" t="str">
            <v>0.1gx12粒</v>
          </cell>
          <cell r="H6517" t="str">
            <v>盒</v>
          </cell>
          <cell r="I6517" t="str">
            <v>江苏福邦药业有限公司</v>
          </cell>
        </row>
        <row r="6518">
          <cell r="D6518">
            <v>17301</v>
          </cell>
          <cell r="E6518" t="str">
            <v>异丙托溴铵吸入气雾剂</v>
          </cell>
          <cell r="F6518" t="str">
            <v>爱全乐</v>
          </cell>
          <cell r="G6518" t="str">
            <v>10ml(20ugx200掀)</v>
          </cell>
          <cell r="H6518" t="str">
            <v>盒</v>
          </cell>
          <cell r="I6518" t="str">
            <v>上海勃林格殷格翰药业有限公司</v>
          </cell>
        </row>
        <row r="6519">
          <cell r="D6519">
            <v>9507</v>
          </cell>
          <cell r="E6519" t="str">
            <v>枫蓼肠胃康片</v>
          </cell>
          <cell r="F6519" t="str">
            <v/>
          </cell>
          <cell r="G6519" t="str">
            <v>24片</v>
          </cell>
          <cell r="H6519" t="str">
            <v>盒</v>
          </cell>
          <cell r="I6519" t="str">
            <v>海口市制药厂有限公司</v>
          </cell>
        </row>
        <row r="6520">
          <cell r="D6520">
            <v>132120</v>
          </cell>
          <cell r="E6520" t="str">
            <v>阿莫西林胶囊</v>
          </cell>
          <cell r="F6520" t="str">
            <v/>
          </cell>
          <cell r="G6520" t="str">
            <v>0.5gx20粒</v>
          </cell>
          <cell r="H6520" t="str">
            <v>盒</v>
          </cell>
          <cell r="I6520" t="str">
            <v>华北制药股份有限公司</v>
          </cell>
        </row>
        <row r="6521">
          <cell r="D6521">
            <v>40987</v>
          </cell>
          <cell r="E6521" t="str">
            <v>酒石酸托特罗定片(舍尼亭)</v>
          </cell>
          <cell r="F6521" t="str">
            <v/>
          </cell>
          <cell r="G6521" t="str">
            <v>2mgx14片</v>
          </cell>
          <cell r="H6521" t="str">
            <v>盒</v>
          </cell>
          <cell r="I6521" t="str">
            <v>南京美瑞制药有限公司</v>
          </cell>
        </row>
        <row r="6522">
          <cell r="D6522">
            <v>107144</v>
          </cell>
          <cell r="E6522" t="str">
            <v>双歧杆菌三联活菌肠溶胶囊(贝飞达)</v>
          </cell>
          <cell r="F6522" t="str">
            <v/>
          </cell>
          <cell r="G6522" t="str">
            <v>210mgx36粒</v>
          </cell>
          <cell r="H6522" t="str">
            <v>盒</v>
          </cell>
          <cell r="I6522" t="str">
            <v>晋城海斯制药有限公司</v>
          </cell>
        </row>
        <row r="6523">
          <cell r="D6523">
            <v>162698</v>
          </cell>
          <cell r="E6523" t="str">
            <v>清宣止咳颗粒</v>
          </cell>
          <cell r="F6523" t="str">
            <v/>
          </cell>
          <cell r="G6523" t="str">
            <v>10gx5袋</v>
          </cell>
          <cell r="H6523" t="str">
            <v>盒</v>
          </cell>
          <cell r="I6523" t="str">
            <v>江苏苏中药业集团股份有限公司</v>
          </cell>
        </row>
        <row r="6524">
          <cell r="D6524">
            <v>3151</v>
          </cell>
          <cell r="E6524" t="str">
            <v>利巴韦林颗粒(新博林)</v>
          </cell>
          <cell r="F6524" t="str">
            <v/>
          </cell>
          <cell r="G6524" t="str">
            <v>50mgx18袋</v>
          </cell>
          <cell r="H6524" t="str">
            <v>盒</v>
          </cell>
          <cell r="I6524" t="str">
            <v>四川百利药业有限责任公司</v>
          </cell>
        </row>
        <row r="6525">
          <cell r="D6525">
            <v>131072</v>
          </cell>
          <cell r="E6525" t="str">
            <v>小儿碳酸钙D3颗粒</v>
          </cell>
          <cell r="F6525" t="str">
            <v/>
          </cell>
          <cell r="G6525" t="str">
            <v>0.75gx10袋(相当于钙0.3g)</v>
          </cell>
          <cell r="H6525" t="str">
            <v>盒</v>
          </cell>
          <cell r="I6525" t="str">
            <v>美国安士制药有限公司</v>
          </cell>
        </row>
        <row r="6526">
          <cell r="D6526">
            <v>66158</v>
          </cell>
          <cell r="E6526" t="str">
            <v>曲安奈德鼻喷雾剂(毕诺)</v>
          </cell>
          <cell r="F6526" t="str">
            <v/>
          </cell>
          <cell r="G6526" t="str">
            <v>240揿</v>
          </cell>
          <cell r="H6526" t="str">
            <v>支</v>
          </cell>
          <cell r="I6526" t="str">
            <v>昆明源瑞制药有限公司</v>
          </cell>
        </row>
        <row r="6527">
          <cell r="D6527">
            <v>183042</v>
          </cell>
          <cell r="E6527" t="str">
            <v>肠炎宁颗粒</v>
          </cell>
          <cell r="F6527" t="str">
            <v/>
          </cell>
          <cell r="G6527" t="str">
            <v>10gx4袋</v>
          </cell>
          <cell r="H6527" t="str">
            <v>盒</v>
          </cell>
          <cell r="I6527" t="str">
            <v>江西天施康中药股份有限公司</v>
          </cell>
        </row>
        <row r="6528">
          <cell r="D6528">
            <v>187400</v>
          </cell>
          <cell r="E6528" t="str">
            <v>医用冰袋</v>
          </cell>
          <cell r="F6528" t="str">
            <v/>
          </cell>
          <cell r="G6528" t="str">
            <v>120g/6个（OPIS-BD-Ⅱ）</v>
          </cell>
          <cell r="H6528" t="str">
            <v>盒</v>
          </cell>
          <cell r="I6528" t="str">
            <v>青岛沃普艾斯日用品有限公司</v>
          </cell>
        </row>
        <row r="6529">
          <cell r="D6529">
            <v>70553</v>
          </cell>
          <cell r="E6529" t="str">
            <v>三黄片</v>
          </cell>
          <cell r="F6529" t="str">
            <v/>
          </cell>
          <cell r="G6529" t="str">
            <v>50片x30包(薄膜衣片)</v>
          </cell>
          <cell r="H6529" t="str">
            <v>盒</v>
          </cell>
          <cell r="I6529" t="str">
            <v>湖北德东药业有限公司(原湖北沙隆达生物化学制药厂)</v>
          </cell>
        </row>
        <row r="6530">
          <cell r="D6530">
            <v>193821</v>
          </cell>
          <cell r="E6530" t="str">
            <v>强力枇杷露</v>
          </cell>
          <cell r="F6530" t="str">
            <v/>
          </cell>
          <cell r="G6530" t="str">
            <v>180ml（无糖型）</v>
          </cell>
          <cell r="H6530" t="str">
            <v>瓶</v>
          </cell>
          <cell r="I6530" t="str">
            <v>哈尔滨市康隆药业有限责任公司</v>
          </cell>
        </row>
        <row r="6531">
          <cell r="D6531">
            <v>187376</v>
          </cell>
          <cell r="E6531" t="str">
            <v>医用护理垫（日/夜组合装）</v>
          </cell>
          <cell r="F6531" t="str">
            <v/>
          </cell>
          <cell r="G6531" t="str">
            <v>18cmx12.5cmx4片、24cmx15.5cmx6片、29cmx15.5cmx3片（纯棉无纺布面层）</v>
          </cell>
          <cell r="H6531" t="str">
            <v>包</v>
          </cell>
          <cell r="I6531" t="str">
            <v>上海月月舒妇女用品有限公司</v>
          </cell>
        </row>
        <row r="6532">
          <cell r="D6532">
            <v>44368</v>
          </cell>
          <cell r="E6532" t="str">
            <v>补中益气丸</v>
          </cell>
          <cell r="F6532" t="str">
            <v/>
          </cell>
          <cell r="G6532" t="str">
            <v>192丸(浓缩丸)</v>
          </cell>
          <cell r="H6532" t="str">
            <v>瓶</v>
          </cell>
          <cell r="I6532" t="str">
            <v>太极集团重庆中药二厂</v>
          </cell>
        </row>
        <row r="6533">
          <cell r="D6533">
            <v>189076</v>
          </cell>
          <cell r="E6533" t="str">
            <v>感冒清胶囊</v>
          </cell>
          <cell r="F6533" t="str">
            <v/>
          </cell>
          <cell r="G6533" t="str">
            <v>0.5gx12粒x2板 </v>
          </cell>
          <cell r="H6533" t="str">
            <v>盒</v>
          </cell>
          <cell r="I6533" t="str">
            <v>江西药都仁和制药有限公司</v>
          </cell>
        </row>
        <row r="6534">
          <cell r="D6534">
            <v>55223</v>
          </cell>
          <cell r="E6534" t="str">
            <v>琥珀酸亚铁片</v>
          </cell>
          <cell r="F6534" t="str">
            <v/>
          </cell>
          <cell r="G6534" t="str">
            <v>0.1gx20片</v>
          </cell>
          <cell r="H6534" t="str">
            <v>盒</v>
          </cell>
          <cell r="I6534" t="str">
            <v>金陵药业股份有限公司南京金陵制药厂</v>
          </cell>
        </row>
        <row r="6535">
          <cell r="D6535">
            <v>17368</v>
          </cell>
          <cell r="E6535" t="str">
            <v>复方氯己定含漱液(口泰)</v>
          </cell>
          <cell r="F6535" t="str">
            <v/>
          </cell>
          <cell r="G6535" t="str">
            <v>200ml</v>
          </cell>
          <cell r="H6535" t="str">
            <v>瓶</v>
          </cell>
          <cell r="I6535" t="str">
            <v>深圳南粤药业有限公司</v>
          </cell>
        </row>
        <row r="6536">
          <cell r="D6536">
            <v>4760</v>
          </cell>
          <cell r="E6536" t="str">
            <v>硫酸庆大霉素碳酸铋胶囊(肠炎灵)</v>
          </cell>
          <cell r="F6536" t="str">
            <v/>
          </cell>
          <cell r="G6536" t="str">
            <v>10粒</v>
          </cell>
          <cell r="H6536" t="str">
            <v>盒</v>
          </cell>
          <cell r="I6536" t="str">
            <v>葫芦岛国帝药业有限责任公司</v>
          </cell>
        </row>
        <row r="6537">
          <cell r="D6537">
            <v>166995</v>
          </cell>
          <cell r="E6537" t="str">
            <v>灸热贴</v>
          </cell>
          <cell r="F6537" t="str">
            <v/>
          </cell>
          <cell r="G6537" t="str">
            <v>HC-C腰痛贴x2贴</v>
          </cell>
          <cell r="H6537" t="str">
            <v>盒</v>
          </cell>
          <cell r="I6537" t="str">
            <v>济南汉磁生物科技有限公司</v>
          </cell>
        </row>
        <row r="6538">
          <cell r="D6538">
            <v>111563</v>
          </cell>
          <cell r="E6538" t="str">
            <v>尼莫地平缓释片</v>
          </cell>
          <cell r="F6538" t="str">
            <v/>
          </cell>
          <cell r="G6538" t="str">
            <v>60mgx24片</v>
          </cell>
          <cell r="H6538" t="str">
            <v>盒</v>
          </cell>
          <cell r="I6538" t="str">
            <v>齐鲁制药有限公司</v>
          </cell>
        </row>
        <row r="6539">
          <cell r="D6539">
            <v>87711</v>
          </cell>
          <cell r="E6539" t="str">
            <v>盐酸奥洛他定滴眼液(帕坦洛)</v>
          </cell>
          <cell r="F6539" t="str">
            <v/>
          </cell>
          <cell r="G6539" t="str">
            <v>5ml:5mg</v>
          </cell>
          <cell r="H6539" t="str">
            <v>支</v>
          </cell>
          <cell r="I6539" t="str">
            <v>(比利时)S.a.ALCON-COUVREURn.v</v>
          </cell>
        </row>
        <row r="6540">
          <cell r="D6540">
            <v>151263</v>
          </cell>
          <cell r="E6540" t="str">
            <v>甘草罗汉果乌梅青果含片</v>
          </cell>
          <cell r="F6540" t="str">
            <v/>
          </cell>
          <cell r="G6540" t="str">
            <v>1.8gx22片(铁盒)</v>
          </cell>
          <cell r="H6540" t="str">
            <v>盒</v>
          </cell>
          <cell r="I6540" t="str">
            <v>江西草珊瑚药业有限公司</v>
          </cell>
        </row>
        <row r="6541">
          <cell r="D6541">
            <v>15468</v>
          </cell>
          <cell r="E6541" t="str">
            <v>清脑复神液</v>
          </cell>
          <cell r="F6541" t="str">
            <v/>
          </cell>
          <cell r="G6541" t="str">
            <v>10mlx6支</v>
          </cell>
          <cell r="H6541" t="str">
            <v>盒</v>
          </cell>
          <cell r="I6541" t="str">
            <v>四川中方制药有限公司</v>
          </cell>
        </row>
        <row r="6542">
          <cell r="D6542">
            <v>111104</v>
          </cell>
          <cell r="E6542" t="str">
            <v>清热散结胶囊</v>
          </cell>
          <cell r="F6542" t="str">
            <v/>
          </cell>
          <cell r="G6542" t="str">
            <v>0.33gx12粒x4板</v>
          </cell>
          <cell r="H6542" t="str">
            <v>盒</v>
          </cell>
          <cell r="I6542" t="str">
            <v>湖南天济草堂制药股份有限公司</v>
          </cell>
        </row>
        <row r="6543">
          <cell r="D6543">
            <v>181387</v>
          </cell>
          <cell r="E6543" t="str">
            <v>银色多维牌多种维生素矿物质片</v>
          </cell>
          <cell r="F6543" t="str">
            <v/>
          </cell>
          <cell r="G6543" t="str">
            <v>60片（1.5gx60片）</v>
          </cell>
          <cell r="H6543" t="str">
            <v>瓶</v>
          </cell>
          <cell r="I6543" t="str">
            <v>汤臣倍健股份有限公司</v>
          </cell>
        </row>
        <row r="6544">
          <cell r="D6544">
            <v>102272</v>
          </cell>
          <cell r="E6544" t="str">
            <v>复方a-酮酸片</v>
          </cell>
          <cell r="F6544" t="str">
            <v/>
          </cell>
          <cell r="G6544" t="str">
            <v>0.63gx96片</v>
          </cell>
          <cell r="H6544" t="str">
            <v>盒</v>
          </cell>
          <cell r="I6544" t="str">
            <v>河北天成药业有限公司</v>
          </cell>
        </row>
        <row r="6545">
          <cell r="D6545">
            <v>94573</v>
          </cell>
          <cell r="E6545" t="str">
            <v>琥珀酸索利那新片</v>
          </cell>
          <cell r="F6545" t="str">
            <v>卫喜康</v>
          </cell>
          <cell r="G6545" t="str">
            <v>5mgx10片</v>
          </cell>
          <cell r="H6545" t="str">
            <v>盒</v>
          </cell>
          <cell r="I6545" t="str">
            <v>安斯泰来制药(中国)有限公司</v>
          </cell>
        </row>
        <row r="6546">
          <cell r="D6546">
            <v>205316</v>
          </cell>
          <cell r="E6546" t="str">
            <v>生理性海水鼻腔护理喷雾器</v>
          </cell>
          <cell r="F6546" t="str">
            <v>诺斯清</v>
          </cell>
          <cell r="G6546" t="str">
            <v>可调式-60</v>
          </cell>
          <cell r="H6546" t="str">
            <v>瓶</v>
          </cell>
          <cell r="I6546" t="str">
            <v>江苏爱朋医疗科技股份有限公司</v>
          </cell>
        </row>
        <row r="6547">
          <cell r="D6547">
            <v>198690</v>
          </cell>
          <cell r="E6547" t="str">
            <v>参茸鹿胎丸</v>
          </cell>
          <cell r="F6547" t="str">
            <v/>
          </cell>
          <cell r="G6547" t="str">
            <v>9gx12丸（大蜜丸）</v>
          </cell>
          <cell r="H6547" t="str">
            <v>盒</v>
          </cell>
          <cell r="I6547" t="str">
            <v>吉林金宝药业股份有限公司</v>
          </cell>
        </row>
        <row r="6548">
          <cell r="D6548">
            <v>195929</v>
          </cell>
          <cell r="E6548" t="str">
            <v>冷敷液(余伯年藿香风油清)</v>
          </cell>
          <cell r="F6548" t="str">
            <v>余伯年</v>
          </cell>
          <cell r="G6548" t="str">
            <v>6ml(CS-03型)</v>
          </cell>
          <cell r="H6548" t="str">
            <v>瓶</v>
          </cell>
          <cell r="I6548" t="str">
            <v>湖南德禧医疗科技有限公司</v>
          </cell>
        </row>
        <row r="6549">
          <cell r="D6549">
            <v>202050</v>
          </cell>
          <cell r="E6549" t="str">
            <v>阿达帕林凝胶</v>
          </cell>
          <cell r="F6549" t="str">
            <v/>
          </cell>
          <cell r="G6549" t="str">
            <v>0.1%x30g</v>
          </cell>
          <cell r="H6549" t="str">
            <v>盒</v>
          </cell>
          <cell r="I6549" t="str">
            <v>天津金耀药业有限公司（原天津药业集团有限公司）</v>
          </cell>
        </row>
        <row r="6550">
          <cell r="D6550">
            <v>185421</v>
          </cell>
          <cell r="E6550" t="str">
            <v>复方醋酸氟轻松酊</v>
          </cell>
          <cell r="F6550" t="str">
            <v/>
          </cell>
          <cell r="G6550" t="str">
            <v>20ml</v>
          </cell>
          <cell r="H6550" t="str">
            <v>盒</v>
          </cell>
          <cell r="I6550" t="str">
            <v>浏阳津兰药业有限公司</v>
          </cell>
        </row>
        <row r="6551">
          <cell r="D6551">
            <v>142927</v>
          </cell>
          <cell r="E6551" t="str">
            <v>大活络丸</v>
          </cell>
          <cell r="F6551" t="str">
            <v/>
          </cell>
          <cell r="G6551" t="str">
            <v>3gx8袋</v>
          </cell>
          <cell r="H6551" t="str">
            <v>盒</v>
          </cell>
          <cell r="I6551" t="str">
            <v>江西药都樟树药业有限公司</v>
          </cell>
        </row>
        <row r="6552">
          <cell r="D6552">
            <v>120327</v>
          </cell>
          <cell r="E6552" t="str">
            <v>布洛芬缓释胶囊</v>
          </cell>
          <cell r="F6552" t="str">
            <v/>
          </cell>
          <cell r="G6552" t="str">
            <v>0.3gx11粒x2板</v>
          </cell>
          <cell r="H6552" t="str">
            <v>盒</v>
          </cell>
          <cell r="I6552" t="str">
            <v>福建太平洋制药有限公司</v>
          </cell>
        </row>
        <row r="6553">
          <cell r="D6553">
            <v>118592</v>
          </cell>
          <cell r="E6553" t="str">
            <v>云南白药痔疮膏</v>
          </cell>
          <cell r="F6553" t="str">
            <v/>
          </cell>
          <cell r="G6553" t="str">
            <v>1.5gx4支</v>
          </cell>
          <cell r="H6553" t="str">
            <v>盒</v>
          </cell>
          <cell r="I6553" t="str">
            <v>云南白药集团股份有限公司</v>
          </cell>
        </row>
        <row r="6554">
          <cell r="D6554">
            <v>48232</v>
          </cell>
          <cell r="E6554" t="str">
            <v>倍他米松新霉素乳膏</v>
          </cell>
          <cell r="F6554" t="str">
            <v/>
          </cell>
          <cell r="G6554" t="str">
            <v>15g</v>
          </cell>
          <cell r="H6554" t="str">
            <v>支</v>
          </cell>
          <cell r="I6554" t="str">
            <v>珠海联邦制药股份有限公司中山分公司</v>
          </cell>
        </row>
        <row r="6555">
          <cell r="D6555">
            <v>2200</v>
          </cell>
          <cell r="E6555" t="str">
            <v>曲匹布通片(舒胆通片)</v>
          </cell>
          <cell r="F6555" t="str">
            <v/>
          </cell>
          <cell r="G6555" t="str">
            <v>40mgx50片</v>
          </cell>
          <cell r="H6555" t="str">
            <v>瓶</v>
          </cell>
          <cell r="I6555" t="str">
            <v>湖南千金湘江药业股份有限公司</v>
          </cell>
        </row>
        <row r="6556">
          <cell r="D6556">
            <v>198582</v>
          </cell>
          <cell r="E6556" t="str">
            <v>枸橼酸西地那非片</v>
          </cell>
          <cell r="F6556" t="str">
            <v>万艾可</v>
          </cell>
          <cell r="G6556" t="str">
            <v>50mgx5片</v>
          </cell>
          <cell r="H6556" t="str">
            <v>盒</v>
          </cell>
          <cell r="I6556" t="str">
            <v>大连辉瑞制药有限公司</v>
          </cell>
        </row>
        <row r="6557">
          <cell r="D6557">
            <v>173330</v>
          </cell>
          <cell r="E6557" t="str">
            <v>若舒草本止痒抑菌液</v>
          </cell>
          <cell r="F6557" t="str">
            <v/>
          </cell>
          <cell r="G6557" t="str">
            <v>180ml</v>
          </cell>
          <cell r="H6557" t="str">
            <v>瓶</v>
          </cell>
          <cell r="I6557" t="str">
            <v>江苏得迪医疗器械有限公司</v>
          </cell>
        </row>
        <row r="6558">
          <cell r="D6558">
            <v>18226</v>
          </cell>
          <cell r="E6558" t="str">
            <v>天舒胶囊</v>
          </cell>
          <cell r="F6558" t="str">
            <v/>
          </cell>
          <cell r="G6558" t="str">
            <v>0.34gx60粒</v>
          </cell>
          <cell r="H6558" t="str">
            <v>盒</v>
          </cell>
          <cell r="I6558" t="str">
            <v>江苏康缘药业股份有限公司</v>
          </cell>
        </row>
        <row r="6559">
          <cell r="D6559">
            <v>74824</v>
          </cell>
          <cell r="E6559" t="str">
            <v>虎力散片</v>
          </cell>
          <cell r="F6559" t="str">
            <v/>
          </cell>
          <cell r="G6559" t="str">
            <v>0.38gx8片(薄膜衣)</v>
          </cell>
          <cell r="H6559" t="str">
            <v>盒</v>
          </cell>
          <cell r="I6559" t="str">
            <v>江西青春康源制药有限公司</v>
          </cell>
        </row>
        <row r="6560">
          <cell r="D6560">
            <v>146148</v>
          </cell>
          <cell r="E6560" t="str">
            <v>复方消化酶胶囊</v>
          </cell>
          <cell r="F6560" t="str">
            <v/>
          </cell>
          <cell r="G6560" t="str">
            <v>20粒</v>
          </cell>
          <cell r="H6560" t="str">
            <v>盒</v>
          </cell>
          <cell r="I6560" t="str">
            <v>广东星昊药业有限公司</v>
          </cell>
        </row>
        <row r="6561">
          <cell r="D6561">
            <v>160451</v>
          </cell>
          <cell r="E6561" t="str">
            <v>百雀羚水能量焕耀套装</v>
          </cell>
          <cell r="F6561" t="str">
            <v/>
          </cell>
          <cell r="G6561" t="str">
            <v>美容液90ml+焕颜霜50g+焕颜凝乳90ml</v>
          </cell>
          <cell r="H6561" t="str">
            <v>盒</v>
          </cell>
          <cell r="I6561" t="str">
            <v>上海百雀羚日用化学有限公司</v>
          </cell>
        </row>
        <row r="6562">
          <cell r="D6562">
            <v>198407</v>
          </cell>
          <cell r="E6562" t="str">
            <v>电子血压计</v>
          </cell>
          <cell r="F6562" t="str">
            <v/>
          </cell>
          <cell r="G6562" t="str">
            <v>J730</v>
          </cell>
          <cell r="H6562" t="str">
            <v>台</v>
          </cell>
          <cell r="I6562" t="str">
            <v>欧姆龙健康医疗株式会社</v>
          </cell>
        </row>
        <row r="6563">
          <cell r="D6563">
            <v>179830</v>
          </cell>
          <cell r="E6563" t="str">
            <v>一次性使用注射笔用针头</v>
          </cell>
          <cell r="F6563" t="str">
            <v/>
          </cell>
          <cell r="G6563" t="str">
            <v>0.23×4mm(32G×4mm)×7支</v>
          </cell>
          <cell r="H6563" t="str">
            <v>盒</v>
          </cell>
          <cell r="I6563" t="str">
            <v>苏州碧迪医疗器械有限公司</v>
          </cell>
        </row>
        <row r="6564">
          <cell r="D6564">
            <v>134361</v>
          </cell>
          <cell r="E6564" t="str">
            <v>重酒石酸卡巴拉汀胶囊</v>
          </cell>
          <cell r="F6564" t="str">
            <v/>
          </cell>
          <cell r="G6564" t="str">
            <v>3mgx28粒</v>
          </cell>
          <cell r="H6564" t="str">
            <v>盒</v>
          </cell>
          <cell r="I6564" t="str">
            <v>Novartis Farmaceutica S.A.(西班牙）</v>
          </cell>
        </row>
        <row r="6565">
          <cell r="D6565">
            <v>129713</v>
          </cell>
          <cell r="E6565" t="str">
            <v>雅培益力佳SR营养配方粉（香草口味）</v>
          </cell>
          <cell r="F6565" t="str">
            <v/>
          </cell>
          <cell r="G6565" t="str">
            <v>400g</v>
          </cell>
          <cell r="H6565" t="str">
            <v>罐</v>
          </cell>
          <cell r="I6565" t="str">
            <v>美国雅培</v>
          </cell>
        </row>
        <row r="6566">
          <cell r="D6566">
            <v>2040</v>
          </cell>
          <cell r="E6566" t="str">
            <v>灯盏花素片</v>
          </cell>
          <cell r="F6566" t="str">
            <v/>
          </cell>
          <cell r="G6566" t="str">
            <v>20mgx20片x2板</v>
          </cell>
          <cell r="H6566" t="str">
            <v>盒</v>
          </cell>
          <cell r="I6566" t="str">
            <v>云南植物药业有限公司</v>
          </cell>
        </row>
        <row r="6567">
          <cell r="D6567">
            <v>24988</v>
          </cell>
          <cell r="E6567" t="str">
            <v>赛胃安胶囊</v>
          </cell>
          <cell r="F6567" t="str">
            <v/>
          </cell>
          <cell r="G6567" t="str">
            <v>0.87gx27粒</v>
          </cell>
          <cell r="H6567" t="str">
            <v>盒</v>
          </cell>
          <cell r="I6567" t="str">
            <v>福建省泉州亚泰制药有限公司</v>
          </cell>
        </row>
        <row r="6568">
          <cell r="D6568">
            <v>55338</v>
          </cell>
          <cell r="E6568" t="str">
            <v>盐酸林可霉素滴眼液</v>
          </cell>
          <cell r="F6568" t="str">
            <v/>
          </cell>
          <cell r="G6568" t="str">
            <v>8ml</v>
          </cell>
          <cell r="H6568" t="str">
            <v>支</v>
          </cell>
          <cell r="I6568" t="str">
            <v>重庆科瑞制药(集团)有限公司</v>
          </cell>
        </row>
        <row r="6569">
          <cell r="D6569">
            <v>182081</v>
          </cell>
          <cell r="E6569" t="str">
            <v>匹伐他汀钙片</v>
          </cell>
          <cell r="F6569" t="str">
            <v/>
          </cell>
          <cell r="G6569" t="str">
            <v>1mgx7片</v>
          </cell>
          <cell r="H6569" t="str">
            <v>盒</v>
          </cell>
          <cell r="I6569" t="str">
            <v>北京双鹤药业股份有限公司</v>
          </cell>
        </row>
        <row r="6570">
          <cell r="D6570">
            <v>205525</v>
          </cell>
          <cell r="E6570" t="str">
            <v>盐酸二甲双胍缓释片</v>
          </cell>
          <cell r="F6570" t="str">
            <v/>
          </cell>
          <cell r="G6570" t="str">
            <v>0.5gx30片</v>
          </cell>
          <cell r="H6570" t="str">
            <v>盒</v>
          </cell>
          <cell r="I6570" t="str">
            <v>河北山姆士药业有限公司</v>
          </cell>
        </row>
        <row r="6571">
          <cell r="D6571">
            <v>108479</v>
          </cell>
          <cell r="E6571" t="str">
            <v>阿莫西林克拉维酸钾干混悬剂</v>
          </cell>
          <cell r="F6571" t="str">
            <v/>
          </cell>
          <cell r="G6571" t="str">
            <v>200mg:28.5mgx8袋</v>
          </cell>
          <cell r="H6571" t="str">
            <v>盒</v>
          </cell>
          <cell r="I6571" t="str">
            <v>广州白云山制药股份有限公司广州白云山制药总厂</v>
          </cell>
        </row>
        <row r="6572">
          <cell r="D6572">
            <v>184744</v>
          </cell>
          <cell r="E6572" t="str">
            <v>口服五维葡萄糖</v>
          </cell>
          <cell r="F6572" t="str">
            <v/>
          </cell>
          <cell r="G6572" t="str">
            <v>10gx10袋（复方）</v>
          </cell>
          <cell r="H6572" t="str">
            <v>袋</v>
          </cell>
          <cell r="I6572" t="str">
            <v>北京中新制药厂</v>
          </cell>
        </row>
        <row r="6573">
          <cell r="D6573">
            <v>53211</v>
          </cell>
          <cell r="E6573" t="str">
            <v>出诊箱</v>
          </cell>
          <cell r="F6573" t="str">
            <v/>
          </cell>
          <cell r="G6573" t="str">
            <v>13寸</v>
          </cell>
          <cell r="H6573" t="str">
            <v>个</v>
          </cell>
          <cell r="I6573" t="str">
            <v>丹阳市凤美医用器械有限公司</v>
          </cell>
        </row>
        <row r="6574">
          <cell r="D6574">
            <v>158340</v>
          </cell>
          <cell r="E6574" t="str">
            <v>京润珍珠美白塑颜珍珠水</v>
          </cell>
          <cell r="F6574" t="str">
            <v/>
          </cell>
          <cell r="G6574" t="str">
            <v>120ml</v>
          </cell>
          <cell r="H6574" t="str">
            <v>盒</v>
          </cell>
          <cell r="I6574" t="str">
            <v>海南京润珍珠生物技术股份有限公司</v>
          </cell>
        </row>
        <row r="6575">
          <cell r="D6575">
            <v>121314</v>
          </cell>
          <cell r="E6575" t="str">
            <v>胶原软骨素钙片(汤臣倍健)</v>
          </cell>
          <cell r="F6575" t="str">
            <v/>
          </cell>
          <cell r="G6575" t="str">
            <v>108g(1200mgx90片)</v>
          </cell>
          <cell r="H6575" t="str">
            <v>瓶</v>
          </cell>
          <cell r="I6575" t="str">
            <v>汤臣倍健股份有限公司</v>
          </cell>
        </row>
        <row r="6576">
          <cell r="D6576">
            <v>23381</v>
          </cell>
          <cell r="E6576" t="str">
            <v>利巴韦林分散片</v>
          </cell>
          <cell r="F6576" t="str">
            <v/>
          </cell>
          <cell r="G6576" t="str">
            <v>100mgx24片</v>
          </cell>
          <cell r="H6576" t="str">
            <v>盒</v>
          </cell>
          <cell r="I6576" t="str">
            <v>国药集团国瑞药业有限公司</v>
          </cell>
        </row>
        <row r="6577">
          <cell r="D6577">
            <v>173081</v>
          </cell>
          <cell r="E6577" t="str">
            <v>硅凝胶</v>
          </cell>
          <cell r="F6577" t="str">
            <v/>
          </cell>
          <cell r="G6577" t="str">
            <v>7g</v>
          </cell>
          <cell r="H6577" t="str">
            <v>支</v>
          </cell>
          <cell r="I6577" t="str">
            <v>Hanson Medical,Inc</v>
          </cell>
        </row>
        <row r="6578">
          <cell r="D6578">
            <v>48966</v>
          </cell>
          <cell r="E6578" t="str">
            <v>湿疡气雾剂</v>
          </cell>
          <cell r="F6578" t="str">
            <v/>
          </cell>
          <cell r="G6578" t="str">
            <v>14g</v>
          </cell>
          <cell r="H6578" t="str">
            <v>瓶</v>
          </cell>
          <cell r="I6578" t="str">
            <v>北京海德润制药有限公司</v>
          </cell>
        </row>
        <row r="6579">
          <cell r="D6579">
            <v>159509</v>
          </cell>
          <cell r="E6579" t="str">
            <v>百合康牌B族维生素片</v>
          </cell>
          <cell r="F6579" t="str">
            <v/>
          </cell>
          <cell r="G6579" t="str">
            <v>700mgx60片</v>
          </cell>
          <cell r="H6579" t="str">
            <v>盒</v>
          </cell>
          <cell r="I6579" t="str">
            <v>威海百合生物技术股份有限公司</v>
          </cell>
        </row>
        <row r="6580">
          <cell r="D6580">
            <v>175235</v>
          </cell>
          <cell r="E6580" t="str">
            <v>来益牌天然维生素E软胶囊</v>
          </cell>
          <cell r="F6580" t="str">
            <v/>
          </cell>
          <cell r="G6580" t="str">
            <v>0.25gx160粒</v>
          </cell>
          <cell r="H6580" t="str">
            <v>盒</v>
          </cell>
          <cell r="I6580" t="str">
            <v>浙江医药股份有限公司新昌制药厂</v>
          </cell>
        </row>
        <row r="6581">
          <cell r="D6581">
            <v>181746</v>
          </cell>
          <cell r="E6581" t="str">
            <v>造口袋</v>
          </cell>
          <cell r="F6581" t="str">
            <v/>
          </cell>
          <cell r="G6581" t="str">
            <v>500ml×10袋×一件式肛肠开口型（TRI-ZKD-A）</v>
          </cell>
          <cell r="H6581" t="str">
            <v>盒</v>
          </cell>
          <cell r="I6581" t="str">
            <v>青岛三爱医疗科技有限公司</v>
          </cell>
        </row>
        <row r="6582">
          <cell r="D6582">
            <v>101425</v>
          </cell>
          <cell r="E6582" t="str">
            <v>抗病毒颗粒</v>
          </cell>
          <cell r="F6582" t="str">
            <v/>
          </cell>
          <cell r="G6582" t="str">
            <v>9gx10袋(含糖)</v>
          </cell>
          <cell r="H6582" t="str">
            <v>盒</v>
          </cell>
          <cell r="I6582" t="str">
            <v>四川光大制药有限公司</v>
          </cell>
        </row>
        <row r="6583">
          <cell r="D6583">
            <v>201818</v>
          </cell>
          <cell r="E6583" t="str">
            <v>医用冷敷贴</v>
          </cell>
          <cell r="F6583" t="str">
            <v>火泥三伏贴</v>
          </cell>
          <cell r="G6583" t="str">
            <v>L艾灸止痛型 60mmx60mmx2贴x10袋</v>
          </cell>
          <cell r="H6583" t="str">
            <v>盒</v>
          </cell>
          <cell r="I6583" t="str">
            <v>芜湖丹溪堂医疗器械有限公司</v>
          </cell>
        </row>
        <row r="6584">
          <cell r="D6584">
            <v>14676</v>
          </cell>
          <cell r="E6584" t="str">
            <v>雪上一枝蒿速效止痛搽剂</v>
          </cell>
          <cell r="F6584" t="str">
            <v/>
          </cell>
          <cell r="G6584" t="str">
            <v>30ml</v>
          </cell>
          <cell r="H6584" t="str">
            <v>瓶</v>
          </cell>
          <cell r="I6584" t="str">
            <v>云南一枝蒿制药有限公司</v>
          </cell>
        </row>
        <row r="6585">
          <cell r="D6585">
            <v>152730</v>
          </cell>
          <cell r="E6585" t="str">
            <v>创口贴</v>
          </cell>
          <cell r="F6585" t="str">
            <v/>
          </cell>
          <cell r="G6585" t="str">
            <v>22片透明PU组合型(7.2x2.28片5.6x1.98片4.5x5cm6片)</v>
          </cell>
          <cell r="H6585" t="str">
            <v>盒</v>
          </cell>
          <cell r="I6585" t="str">
            <v>振德医疗用品股份有限公司</v>
          </cell>
        </row>
        <row r="6586">
          <cell r="D6586">
            <v>193792</v>
          </cell>
          <cell r="E6586" t="str">
            <v>保妇康凝胶</v>
          </cell>
          <cell r="F6586" t="str">
            <v/>
          </cell>
          <cell r="G6586" t="str">
            <v>4gx1支</v>
          </cell>
          <cell r="H6586" t="str">
            <v>盒</v>
          </cell>
          <cell r="I6586" t="str">
            <v>江西杏林白马药业股份有限公司（原：江西杏林白马药业有限公司）</v>
          </cell>
        </row>
        <row r="6587">
          <cell r="D6587">
            <v>66959</v>
          </cell>
          <cell r="E6587" t="str">
            <v>二甲双胍格列本脲片(Ⅰ)(爽能)</v>
          </cell>
          <cell r="F6587" t="str">
            <v/>
          </cell>
          <cell r="G6587" t="str">
            <v>0.25g:1.25mgx30片</v>
          </cell>
          <cell r="H6587" t="str">
            <v>盒</v>
          </cell>
          <cell r="I6587" t="str">
            <v>成都恒瑞制药有限公司</v>
          </cell>
        </row>
        <row r="6588">
          <cell r="D6588">
            <v>199450</v>
          </cell>
          <cell r="E6588" t="str">
            <v>板蓝根口服液</v>
          </cell>
          <cell r="F6588" t="str">
            <v/>
          </cell>
          <cell r="G6588" t="str">
            <v>10mlx8支</v>
          </cell>
          <cell r="H6588" t="str">
            <v>盒</v>
          </cell>
          <cell r="I6588" t="str">
            <v>大连美罗中药厂有限公司</v>
          </cell>
        </row>
        <row r="6589">
          <cell r="D6589">
            <v>1440</v>
          </cell>
          <cell r="E6589" t="str">
            <v>附子理中丸</v>
          </cell>
          <cell r="F6589" t="str">
            <v/>
          </cell>
          <cell r="G6589" t="str">
            <v>200丸(浓缩丸)</v>
          </cell>
          <cell r="H6589" t="str">
            <v>瓶</v>
          </cell>
          <cell r="I6589" t="str">
            <v>仲景宛西制药股份有限公司（原河南省宛西制药股份有限公司）</v>
          </cell>
        </row>
        <row r="6590">
          <cell r="D6590">
            <v>179332</v>
          </cell>
          <cell r="E6590" t="str">
            <v>阿达帕林凝胶</v>
          </cell>
          <cell r="F6590" t="str">
            <v/>
          </cell>
          <cell r="G6590" t="str">
            <v>30g</v>
          </cell>
          <cell r="H6590" t="str">
            <v>盒</v>
          </cell>
          <cell r="I6590" t="str">
            <v>江苏福邦药业有限公司</v>
          </cell>
        </row>
        <row r="6591">
          <cell r="D6591">
            <v>27269</v>
          </cell>
          <cell r="E6591" t="str">
            <v>麝香祛痛搽剂</v>
          </cell>
          <cell r="F6591" t="str">
            <v/>
          </cell>
          <cell r="G6591" t="str">
            <v>100ml</v>
          </cell>
          <cell r="H6591" t="str">
            <v>瓶</v>
          </cell>
          <cell r="I6591" t="str">
            <v>李时珍医药集团有限公司</v>
          </cell>
        </row>
        <row r="6592">
          <cell r="D6592">
            <v>96367</v>
          </cell>
          <cell r="E6592" t="str">
            <v>干酵母片</v>
          </cell>
          <cell r="F6592" t="str">
            <v/>
          </cell>
          <cell r="G6592" t="str">
            <v>0.2gx80片</v>
          </cell>
          <cell r="H6592" t="str">
            <v>袋</v>
          </cell>
          <cell r="I6592" t="str">
            <v>广东五洲药业有限公司</v>
          </cell>
        </row>
        <row r="6593">
          <cell r="D6593">
            <v>113</v>
          </cell>
          <cell r="E6593" t="str">
            <v>盐酸克林霉素胶囊</v>
          </cell>
          <cell r="F6593" t="str">
            <v/>
          </cell>
          <cell r="G6593" t="str">
            <v>0.15x20粒</v>
          </cell>
          <cell r="H6593" t="str">
            <v>盒</v>
          </cell>
          <cell r="I6593" t="str">
            <v>重庆科瑞制药(集团)有限公司</v>
          </cell>
        </row>
        <row r="6594">
          <cell r="D6594">
            <v>35531</v>
          </cell>
          <cell r="E6594" t="str">
            <v>复方硫酸软骨素滴眼液(乐敦莹)</v>
          </cell>
          <cell r="F6594" t="str">
            <v/>
          </cell>
          <cell r="G6594" t="str">
            <v>13ml</v>
          </cell>
          <cell r="H6594" t="str">
            <v>盒</v>
          </cell>
          <cell r="I6594" t="str">
            <v>曼秀雷敦(中国)药业有限公司</v>
          </cell>
        </row>
        <row r="6595">
          <cell r="D6595">
            <v>3641</v>
          </cell>
          <cell r="E6595" t="str">
            <v>制霉素片</v>
          </cell>
          <cell r="F6595" t="str">
            <v/>
          </cell>
          <cell r="G6595" t="str">
            <v>50万单位x100片</v>
          </cell>
          <cell r="H6595" t="str">
            <v>瓶</v>
          </cell>
          <cell r="I6595" t="str">
            <v>浙江震元制药有限公司</v>
          </cell>
        </row>
        <row r="6596">
          <cell r="D6596">
            <v>9978</v>
          </cell>
          <cell r="E6596" t="str">
            <v>红霉素眼膏</v>
          </cell>
          <cell r="F6596" t="str">
            <v/>
          </cell>
          <cell r="G6596" t="str">
            <v>0.5%:2g</v>
          </cell>
          <cell r="H6596" t="str">
            <v>支</v>
          </cell>
          <cell r="I6596" t="str">
            <v>新乡华青药业有限公司</v>
          </cell>
        </row>
        <row r="6597">
          <cell r="D6597">
            <v>49939</v>
          </cell>
          <cell r="E6597" t="str">
            <v>强力天麻杜仲丸</v>
          </cell>
          <cell r="F6597" t="str">
            <v/>
          </cell>
          <cell r="G6597" t="str">
            <v>36丸x6板</v>
          </cell>
          <cell r="H6597" t="str">
            <v>盒</v>
          </cell>
          <cell r="I6597" t="str">
            <v>太极集团重庆桐君阁药厂有限公司</v>
          </cell>
        </row>
        <row r="6598">
          <cell r="D6598">
            <v>166444</v>
          </cell>
          <cell r="E6598" t="str">
            <v>盐酸雷尼替丁胶囊</v>
          </cell>
          <cell r="F6598" t="str">
            <v/>
          </cell>
          <cell r="G6598" t="str">
            <v>0.15gx30粒</v>
          </cell>
          <cell r="H6598" t="str">
            <v>瓶</v>
          </cell>
          <cell r="I6598" t="str">
            <v>广东恒健制药有限公司(原:江门市恒健药业有限公司)</v>
          </cell>
        </row>
        <row r="6599">
          <cell r="D6599">
            <v>167972</v>
          </cell>
          <cell r="E6599" t="str">
            <v>明目护眼贴</v>
          </cell>
          <cell r="F6599" t="str">
            <v/>
          </cell>
          <cell r="G6599" t="str">
            <v>椭圆形6cmx4cm2贴x15袋（青少年用）</v>
          </cell>
          <cell r="H6599" t="str">
            <v>盒</v>
          </cell>
          <cell r="I6599" t="str">
            <v>青海奇力康医疗器械有限公司</v>
          </cell>
        </row>
        <row r="6600">
          <cell r="D6600">
            <v>66571</v>
          </cell>
          <cell r="E6600" t="str">
            <v>锌钙特软胶囊</v>
          </cell>
          <cell r="F6600" t="str">
            <v/>
          </cell>
          <cell r="G6600" t="str">
            <v>1.2gx60粒</v>
          </cell>
          <cell r="H6600" t="str">
            <v>盒</v>
          </cell>
          <cell r="I6600" t="str">
            <v>澳诺（青岛）制药有限公司</v>
          </cell>
        </row>
        <row r="6601">
          <cell r="D6601">
            <v>73477</v>
          </cell>
          <cell r="E6601" t="str">
            <v>氨酚烷胺那敏胶囊</v>
          </cell>
          <cell r="F6601" t="str">
            <v/>
          </cell>
          <cell r="G6601" t="str">
            <v>12粒</v>
          </cell>
          <cell r="H6601" t="str">
            <v>盒</v>
          </cell>
          <cell r="I6601" t="str">
            <v>大同市利群药业有限责任公司</v>
          </cell>
        </row>
        <row r="6602">
          <cell r="D6602">
            <v>722</v>
          </cell>
          <cell r="E6602" t="str">
            <v>丙戊酸钠片</v>
          </cell>
          <cell r="F6602" t="str">
            <v/>
          </cell>
          <cell r="G6602" t="str">
            <v>0.2gx100片</v>
          </cell>
          <cell r="H6602" t="str">
            <v>瓶</v>
          </cell>
          <cell r="I6602" t="str">
            <v>湖南省湘中制药有限公司</v>
          </cell>
        </row>
        <row r="6603">
          <cell r="D6603">
            <v>165189</v>
          </cell>
          <cell r="E6603" t="str">
            <v>痛经宝颗粒</v>
          </cell>
          <cell r="F6603" t="str">
            <v/>
          </cell>
          <cell r="G6603" t="str">
            <v>10gx6袋</v>
          </cell>
          <cell r="H6603" t="str">
            <v>盒</v>
          </cell>
          <cell r="I6603" t="str">
            <v>仲景宛西制药股份有限公司（原河南省宛西制药股份有限公司）</v>
          </cell>
        </row>
        <row r="6604">
          <cell r="D6604">
            <v>579</v>
          </cell>
          <cell r="E6604" t="str">
            <v>血塞通胶囊</v>
          </cell>
          <cell r="F6604" t="str">
            <v/>
          </cell>
          <cell r="G6604" t="str">
            <v>50mgx10粒x2板</v>
          </cell>
          <cell r="H6604" t="str">
            <v>盒</v>
          </cell>
          <cell r="I6604" t="str">
            <v>云南维和药业股份有限公司</v>
          </cell>
        </row>
        <row r="6605">
          <cell r="D6605">
            <v>7988</v>
          </cell>
          <cell r="E6605" t="str">
            <v>地高辛片</v>
          </cell>
          <cell r="F6605" t="str">
            <v/>
          </cell>
          <cell r="G6605" t="str">
            <v>0.25mgx100片</v>
          </cell>
          <cell r="H6605" t="str">
            <v>瓶</v>
          </cell>
          <cell r="I6605" t="str">
            <v>上海上药信谊药厂有限公司(上海信谊药厂有限公司)</v>
          </cell>
        </row>
        <row r="6606">
          <cell r="D6606">
            <v>154709</v>
          </cell>
          <cell r="E6606" t="str">
            <v>盐酸帕罗西汀片</v>
          </cell>
          <cell r="F6606" t="str">
            <v/>
          </cell>
          <cell r="G6606" t="str">
            <v>20mgx20片</v>
          </cell>
          <cell r="H6606" t="str">
            <v>盒</v>
          </cell>
          <cell r="I6606" t="str">
            <v>浙江华海药业股份有限公司</v>
          </cell>
        </row>
        <row r="6607">
          <cell r="D6607">
            <v>87700</v>
          </cell>
          <cell r="E6607" t="str">
            <v>甲钴胺胶囊(奇信)</v>
          </cell>
          <cell r="F6607" t="str">
            <v/>
          </cell>
          <cell r="G6607" t="str">
            <v>0.5mgx50粒</v>
          </cell>
          <cell r="H6607" t="str">
            <v>盒</v>
          </cell>
          <cell r="I6607" t="str">
            <v>扬子江药业集团南京海陵药业有限公司</v>
          </cell>
        </row>
        <row r="6608">
          <cell r="D6608">
            <v>2405</v>
          </cell>
          <cell r="E6608" t="str">
            <v>复方田七胃痛胶囊</v>
          </cell>
          <cell r="F6608" t="str">
            <v/>
          </cell>
          <cell r="G6608" t="str">
            <v>0.5gx10粒x2袋</v>
          </cell>
          <cell r="H6608" t="str">
            <v>盒</v>
          </cell>
          <cell r="I6608" t="str">
            <v>桂林三金药业股份有限公司</v>
          </cell>
        </row>
        <row r="6609">
          <cell r="D6609">
            <v>74933</v>
          </cell>
          <cell r="E6609" t="str">
            <v>维生素A软胶囊(康麦斯)</v>
          </cell>
          <cell r="F6609" t="str">
            <v/>
          </cell>
          <cell r="G6609" t="str">
            <v>100mgx60粒</v>
          </cell>
          <cell r="H6609" t="str">
            <v>瓶</v>
          </cell>
          <cell r="I6609" t="str">
            <v>康龙集团公司(Kang Long Group gorp)</v>
          </cell>
        </row>
        <row r="6610">
          <cell r="D6610">
            <v>195872</v>
          </cell>
          <cell r="E6610" t="str">
            <v>医用退热贴</v>
          </cell>
          <cell r="F6610" t="str">
            <v/>
          </cell>
          <cell r="G6610" t="str">
            <v>120mmx50mmx2片x3袋（小儿护脑型）</v>
          </cell>
          <cell r="H6610" t="str">
            <v>盒</v>
          </cell>
          <cell r="I6610" t="str">
            <v>佛山高臣药业股份有限公司</v>
          </cell>
        </row>
        <row r="6611">
          <cell r="D6611">
            <v>43575</v>
          </cell>
          <cell r="E6611" t="str">
            <v>十一味参芪片</v>
          </cell>
          <cell r="F6611" t="str">
            <v/>
          </cell>
          <cell r="G6611" t="str">
            <v>0.3gx12片x4板</v>
          </cell>
          <cell r="H6611" t="str">
            <v>盒</v>
          </cell>
          <cell r="I6611" t="str">
            <v>吉林制药股份有限公司</v>
          </cell>
        </row>
        <row r="6612">
          <cell r="D6612">
            <v>21763</v>
          </cell>
          <cell r="E6612" t="str">
            <v>润肠丸</v>
          </cell>
          <cell r="F6612" t="str">
            <v/>
          </cell>
          <cell r="G6612" t="str">
            <v>200丸(浓缩丸)</v>
          </cell>
          <cell r="H6612" t="str">
            <v>瓶</v>
          </cell>
          <cell r="I6612" t="str">
            <v>兰州佛慈制药股份有限公司</v>
          </cell>
        </row>
        <row r="6613">
          <cell r="D6613">
            <v>74140</v>
          </cell>
          <cell r="E6613" t="str">
            <v>阿奇霉素肠溶胶囊</v>
          </cell>
          <cell r="F6613" t="str">
            <v>佳美舒</v>
          </cell>
          <cell r="G6613" t="str">
            <v>0.25gx6粒（肠溶微丸）</v>
          </cell>
          <cell r="H6613" t="str">
            <v>盒</v>
          </cell>
          <cell r="I6613" t="str">
            <v>浙江华润三九众益制药有限公司(浙江众益制药有限公司)</v>
          </cell>
        </row>
        <row r="6614">
          <cell r="D6614">
            <v>196662</v>
          </cell>
          <cell r="E6614" t="str">
            <v>格列齐特缓释片</v>
          </cell>
          <cell r="F6614" t="str">
            <v/>
          </cell>
          <cell r="G6614" t="str">
            <v>60mgx30片</v>
          </cell>
          <cell r="H6614" t="str">
            <v>盒</v>
          </cell>
          <cell r="I6614" t="str">
            <v>施维雅(天津)制药有限公司</v>
          </cell>
        </row>
        <row r="6615">
          <cell r="D6615">
            <v>43923</v>
          </cell>
          <cell r="E6615" t="str">
            <v>胆舒软胶囊</v>
          </cell>
          <cell r="F6615" t="str">
            <v/>
          </cell>
          <cell r="G6615" t="str">
            <v>0.1gx30粒</v>
          </cell>
          <cell r="H6615" t="str">
            <v>瓶</v>
          </cell>
          <cell r="I6615" t="str">
            <v>四川迪菲特药业有限公司（成都市湔江制药厂）</v>
          </cell>
        </row>
        <row r="6616">
          <cell r="D6616">
            <v>205799</v>
          </cell>
          <cell r="E6616" t="str">
            <v>益气聪明丸</v>
          </cell>
          <cell r="F6616" t="str">
            <v/>
          </cell>
          <cell r="G6616" t="str">
            <v>9gx5袋（水蜜丸）</v>
          </cell>
          <cell r="H6616" t="str">
            <v>盒</v>
          </cell>
          <cell r="I6616" t="str">
            <v>陕西华西制药股份有限公司(原宝鸡华西制药有限公司)</v>
          </cell>
        </row>
        <row r="6617">
          <cell r="D6617">
            <v>49970</v>
          </cell>
          <cell r="E6617" t="str">
            <v>玄麦甘桔颗粒</v>
          </cell>
          <cell r="F6617" t="str">
            <v/>
          </cell>
          <cell r="G6617" t="str">
            <v>10gx25袋</v>
          </cell>
          <cell r="H6617" t="str">
            <v>袋</v>
          </cell>
          <cell r="I6617" t="str">
            <v>太极集团重庆中药二厂</v>
          </cell>
        </row>
        <row r="6618">
          <cell r="D6618">
            <v>27605</v>
          </cell>
          <cell r="E6618" t="str">
            <v>金乌骨通胶囊</v>
          </cell>
          <cell r="F6618" t="str">
            <v/>
          </cell>
          <cell r="G6618" t="str">
            <v>0.5g（原0.35g）x60粒</v>
          </cell>
          <cell r="H6618" t="str">
            <v>瓶</v>
          </cell>
          <cell r="I6618" t="str">
            <v>贵州盛世龙方制药股份有限公司</v>
          </cell>
        </row>
        <row r="6619">
          <cell r="D6619">
            <v>162388</v>
          </cell>
          <cell r="E6619" t="str">
            <v>缬沙坦胶囊</v>
          </cell>
          <cell r="F6619" t="str">
            <v/>
          </cell>
          <cell r="G6619" t="str">
            <v>80mgx28粒</v>
          </cell>
          <cell r="H6619" t="str">
            <v>盒</v>
          </cell>
          <cell r="I6619" t="str">
            <v>丽珠集团丽珠制药厂</v>
          </cell>
        </row>
        <row r="6620">
          <cell r="D6620">
            <v>90457</v>
          </cell>
          <cell r="E6620" t="str">
            <v>盐酸特比萘芬喷雾剂</v>
          </cell>
          <cell r="F6620" t="str">
            <v/>
          </cell>
          <cell r="G6620" t="str">
            <v>15ml:0.15g</v>
          </cell>
          <cell r="H6620" t="str">
            <v>支</v>
          </cell>
          <cell r="I6620" t="str">
            <v>齐鲁制药有限公司</v>
          </cell>
        </row>
        <row r="6621">
          <cell r="D6621">
            <v>1202</v>
          </cell>
          <cell r="E6621" t="str">
            <v>补脾益肠丸</v>
          </cell>
          <cell r="F6621" t="str">
            <v/>
          </cell>
          <cell r="G6621" t="str">
            <v>90g</v>
          </cell>
          <cell r="H6621" t="str">
            <v>瓶</v>
          </cell>
          <cell r="I6621" t="str">
            <v>三九医药股份有限公司</v>
          </cell>
        </row>
        <row r="6622">
          <cell r="D6622">
            <v>53708</v>
          </cell>
          <cell r="E6622" t="str">
            <v>TDP治疗器</v>
          </cell>
          <cell r="F6622" t="str">
            <v/>
          </cell>
          <cell r="G6622" t="str">
            <v>TDP-T-I-1</v>
          </cell>
          <cell r="H6622" t="str">
            <v>台</v>
          </cell>
          <cell r="I6622" t="str">
            <v>重庆市国人医疗器械公司</v>
          </cell>
        </row>
        <row r="6623">
          <cell r="D6623">
            <v>200848</v>
          </cell>
          <cell r="E6623" t="str">
            <v>盐酸曲唑酮片</v>
          </cell>
          <cell r="F6623" t="str">
            <v>美时玉</v>
          </cell>
          <cell r="G6623" t="str">
            <v>50mgx30片</v>
          </cell>
          <cell r="H6623" t="str">
            <v>盒</v>
          </cell>
          <cell r="I6623" t="str">
            <v>重庆海默尼制药有限公司（重庆华昶制药有限公司）</v>
          </cell>
        </row>
        <row r="6624">
          <cell r="D6624">
            <v>109597</v>
          </cell>
          <cell r="E6624" t="str">
            <v>莉芙敏片</v>
          </cell>
          <cell r="F6624" t="str">
            <v/>
          </cell>
          <cell r="G6624" t="str">
            <v>0.28gx30片</v>
          </cell>
          <cell r="H6624" t="str">
            <v>盒</v>
          </cell>
          <cell r="I6624" t="str">
            <v>德国夏菩天然药物制药公司</v>
          </cell>
        </row>
        <row r="6625">
          <cell r="D6625">
            <v>28346</v>
          </cell>
          <cell r="E6625" t="str">
            <v>洁白胶囊</v>
          </cell>
          <cell r="F6625" t="str">
            <v/>
          </cell>
          <cell r="G6625" t="str">
            <v>0.4gx24粒</v>
          </cell>
          <cell r="H6625" t="str">
            <v>盒</v>
          </cell>
          <cell r="I6625" t="str">
            <v>宁夏多维药业有限公司</v>
          </cell>
        </row>
        <row r="6626">
          <cell r="D6626">
            <v>162626</v>
          </cell>
          <cell r="E6626" t="str">
            <v>豆笔祛痘凝胶</v>
          </cell>
          <cell r="F6626" t="str">
            <v/>
          </cell>
          <cell r="G6626" t="str">
            <v>15g</v>
          </cell>
          <cell r="H6626" t="str">
            <v>盒</v>
          </cell>
          <cell r="I6626" t="str">
            <v>成都中青美业科技有限责任公司</v>
          </cell>
        </row>
        <row r="6627">
          <cell r="D6627">
            <v>65894</v>
          </cell>
          <cell r="E6627" t="str">
            <v>富马酸喹硫平片</v>
          </cell>
          <cell r="F6627" t="str">
            <v>启维</v>
          </cell>
          <cell r="G6627" t="str">
            <v>0.1gx10片x3板</v>
          </cell>
          <cell r="H6627" t="str">
            <v>盒</v>
          </cell>
          <cell r="I6627" t="str">
            <v>湖南洞庭药业股份有限公司</v>
          </cell>
        </row>
        <row r="6628">
          <cell r="D6628">
            <v>109422</v>
          </cell>
          <cell r="E6628" t="str">
            <v>地衣芽孢杆菌活菌颗粒(整肠生)</v>
          </cell>
          <cell r="F6628" t="str">
            <v/>
          </cell>
          <cell r="G6628" t="str">
            <v>0.25gx12袋</v>
          </cell>
          <cell r="H6628" t="str">
            <v>盒</v>
          </cell>
          <cell r="I6628" t="str">
            <v>东北制药集团公司沈阳第一制药厂</v>
          </cell>
        </row>
        <row r="6629">
          <cell r="D6629">
            <v>12587</v>
          </cell>
          <cell r="E6629" t="str">
            <v>复方三七胶囊</v>
          </cell>
          <cell r="F6629" t="str">
            <v/>
          </cell>
          <cell r="G6629" t="str">
            <v>0.25gx10粒x3板</v>
          </cell>
          <cell r="H6629" t="str">
            <v>盒</v>
          </cell>
          <cell r="I6629" t="str">
            <v>山西华康药业股份有限公司</v>
          </cell>
        </row>
        <row r="6630">
          <cell r="D6630">
            <v>104937</v>
          </cell>
          <cell r="E6630" t="str">
            <v>缬沙坦氢氯噻嗪胶囊</v>
          </cell>
          <cell r="F6630" t="str">
            <v>兰普</v>
          </cell>
          <cell r="G6630" t="str">
            <v>80mg:12.5mgx7粒x2板</v>
          </cell>
          <cell r="H6630" t="str">
            <v>盒</v>
          </cell>
          <cell r="I6630" t="str">
            <v>辰欣药业股份有限公司（原山东鲁抗辰欣药业有限公司）</v>
          </cell>
        </row>
        <row r="6631">
          <cell r="D6631">
            <v>199727</v>
          </cell>
          <cell r="E6631" t="str">
            <v>医用外科口罩</v>
          </cell>
          <cell r="F6631" t="str">
            <v>医用外科口罩</v>
          </cell>
          <cell r="G6631" t="str">
            <v>平面型165mmx90mm（1片）</v>
          </cell>
          <cell r="H6631" t="str">
            <v>片</v>
          </cell>
          <cell r="I6631" t="str">
            <v>玉川卫生用品（上海）有限公司</v>
          </cell>
        </row>
        <row r="6632">
          <cell r="D6632">
            <v>203055</v>
          </cell>
          <cell r="E6632" t="str">
            <v>仙芝楼牌破壁灵芝孢子粉胶囊</v>
          </cell>
          <cell r="F6632" t="str">
            <v/>
          </cell>
          <cell r="G6632" t="str">
            <v>250mgx80粒x4瓶 铁盒</v>
          </cell>
          <cell r="H6632" t="str">
            <v>盒</v>
          </cell>
          <cell r="I6632" t="str">
            <v>福建仙芝楼生物科技有限公司</v>
          </cell>
        </row>
        <row r="6633">
          <cell r="D6633">
            <v>196733</v>
          </cell>
          <cell r="E6633" t="str">
            <v>长兴牌钙维生素C咀嚼片(牛奶味)</v>
          </cell>
          <cell r="F6633" t="str">
            <v/>
          </cell>
          <cell r="G6633" t="str">
            <v>60g(1gx60片)</v>
          </cell>
          <cell r="H6633" t="str">
            <v>瓶</v>
          </cell>
          <cell r="I6633" t="str">
            <v>广东长兴科技保健品有限公司</v>
          </cell>
        </row>
        <row r="6634">
          <cell r="D6634">
            <v>25</v>
          </cell>
          <cell r="E6634" t="str">
            <v>太太静心助眠口服液</v>
          </cell>
          <cell r="F6634" t="str">
            <v/>
          </cell>
          <cell r="G6634" t="str">
            <v>15mlx60支</v>
          </cell>
          <cell r="H6634" t="str">
            <v>盒</v>
          </cell>
          <cell r="I6634" t="str">
            <v>深圳太太药业有限公司</v>
          </cell>
        </row>
        <row r="6635">
          <cell r="D6635">
            <v>393</v>
          </cell>
          <cell r="E6635" t="str">
            <v>葡醛内酯片(肝泰乐片)</v>
          </cell>
          <cell r="F6635" t="str">
            <v/>
          </cell>
          <cell r="G6635" t="str">
            <v>50mgx100片</v>
          </cell>
          <cell r="H6635" t="str">
            <v>瓶</v>
          </cell>
          <cell r="I6635" t="str">
            <v>西南药业股份有限公司</v>
          </cell>
        </row>
        <row r="6636">
          <cell r="D6636">
            <v>121448</v>
          </cell>
          <cell r="E6636" t="str">
            <v>柴芩软胶囊</v>
          </cell>
          <cell r="F6636" t="str">
            <v/>
          </cell>
          <cell r="G6636" t="str">
            <v>0.48gx18粒</v>
          </cell>
          <cell r="H6636" t="str">
            <v>盒</v>
          </cell>
          <cell r="I6636" t="str">
            <v>承德颈复康药业集团有限公司</v>
          </cell>
        </row>
        <row r="6637">
          <cell r="D6637">
            <v>60244</v>
          </cell>
          <cell r="E6637" t="str">
            <v>萘普生胶囊</v>
          </cell>
          <cell r="F6637" t="str">
            <v/>
          </cell>
          <cell r="G6637" t="str">
            <v>0.125gx20粒</v>
          </cell>
          <cell r="H6637" t="str">
            <v>盒</v>
          </cell>
          <cell r="I6637" t="str">
            <v>广东邦民制药厂有限公司</v>
          </cell>
        </row>
        <row r="6638">
          <cell r="D6638">
            <v>24644</v>
          </cell>
          <cell r="E6638" t="str">
            <v>杰士邦天然胶乳橡胶避孕套</v>
          </cell>
          <cell r="F6638" t="str">
            <v/>
          </cell>
          <cell r="G6638" t="str">
            <v>12只(温馨浮点)</v>
          </cell>
          <cell r="H6638" t="str">
            <v>盒</v>
          </cell>
          <cell r="I6638" t="str">
            <v>英国 JISSBON (UK) GLOBAL COMPANY</v>
          </cell>
        </row>
        <row r="6639">
          <cell r="D6639">
            <v>65674</v>
          </cell>
          <cell r="E6639" t="str">
            <v>盐酸多塞平乳膏(普爱宁)</v>
          </cell>
          <cell r="F6639" t="str">
            <v>普爱宁</v>
          </cell>
          <cell r="G6639" t="str">
            <v>10g:0.5g</v>
          </cell>
          <cell r="H6639" t="str">
            <v>支</v>
          </cell>
          <cell r="I6639" t="str">
            <v>重庆华邦制药股份有限公司</v>
          </cell>
        </row>
        <row r="6640">
          <cell r="D6640">
            <v>31170</v>
          </cell>
          <cell r="E6640" t="str">
            <v>远红外磁疗贴</v>
          </cell>
          <cell r="F6640" t="str">
            <v/>
          </cell>
          <cell r="G6640" t="str">
            <v>7.5cmx11cmx1贴x2袋ZS-E关节炎</v>
          </cell>
          <cell r="H6640" t="str">
            <v>盒</v>
          </cell>
          <cell r="I6640" t="str">
            <v>山东朱氏堂医疗器械有限公司</v>
          </cell>
        </row>
        <row r="6641">
          <cell r="D6641">
            <v>159512</v>
          </cell>
          <cell r="E6641" t="str">
            <v>福仔牌葡萄糖酸亚铁叶酸软胶囊</v>
          </cell>
          <cell r="F6641" t="str">
            <v/>
          </cell>
          <cell r="G6641" t="str">
            <v>0.6gx60粒</v>
          </cell>
          <cell r="H6641" t="str">
            <v>盒</v>
          </cell>
          <cell r="I6641" t="str">
            <v>威海百合生物技术股份有限公司</v>
          </cell>
        </row>
        <row r="6642">
          <cell r="D6642">
            <v>188706</v>
          </cell>
          <cell r="E6642" t="str">
            <v>暖宫隔物灸</v>
          </cell>
          <cell r="F6642" t="str">
            <v/>
          </cell>
          <cell r="G6642" t="str">
            <v>100mmx130mmx4贴</v>
          </cell>
          <cell r="H6642" t="str">
            <v>盒</v>
          </cell>
          <cell r="I6642" t="str">
            <v>辽宁康鑫医疗器械厂</v>
          </cell>
        </row>
        <row r="6643">
          <cell r="D6643">
            <v>187372</v>
          </cell>
          <cell r="E6643" t="str">
            <v>噻托溴铵粉吸入剂</v>
          </cell>
          <cell r="F6643" t="str">
            <v>思力华</v>
          </cell>
          <cell r="G6643" t="str">
            <v>18ugx30粒（带吸入器）</v>
          </cell>
          <cell r="H6643" t="str">
            <v>盒</v>
          </cell>
          <cell r="I6643" t="str">
            <v>德国Boehringer Ingelheim Pharma GmbH＆Co.KG</v>
          </cell>
        </row>
        <row r="6644">
          <cell r="D6644">
            <v>2875</v>
          </cell>
          <cell r="E6644" t="str">
            <v>复方醋酸氟轻松酊(皮炎宁酊)</v>
          </cell>
          <cell r="F6644" t="str">
            <v/>
          </cell>
          <cell r="G6644" t="str">
            <v>20ml</v>
          </cell>
          <cell r="H6644" t="str">
            <v>瓶</v>
          </cell>
          <cell r="I6644" t="str">
            <v>国药集团三益药业（芜湖）有限公司（原芜湖三益信成）</v>
          </cell>
        </row>
        <row r="6645">
          <cell r="D6645">
            <v>142351</v>
          </cell>
          <cell r="E6645" t="str">
            <v>盐酸氮卓斯汀鼻喷雾剂</v>
          </cell>
          <cell r="F6645" t="str">
            <v/>
          </cell>
          <cell r="G6645" t="str">
            <v>10ml:10mg/支</v>
          </cell>
          <cell r="H6645" t="str">
            <v>瓶</v>
          </cell>
          <cell r="I6645" t="str">
            <v>上海恒瑞医药有限公司</v>
          </cell>
        </row>
        <row r="6646">
          <cell r="D6646">
            <v>5646</v>
          </cell>
          <cell r="E6646" t="str">
            <v>辛芩颗粒</v>
          </cell>
          <cell r="F6646" t="str">
            <v/>
          </cell>
          <cell r="G6646" t="str">
            <v>5gx9袋(无糖)</v>
          </cell>
          <cell r="H6646" t="str">
            <v>盒</v>
          </cell>
          <cell r="I6646" t="str">
            <v>国药集团宜宾制药有限责任公司</v>
          </cell>
        </row>
        <row r="6647">
          <cell r="D6647">
            <v>11446</v>
          </cell>
          <cell r="E6647" t="str">
            <v>银贝止咳颗粒</v>
          </cell>
          <cell r="F6647" t="str">
            <v/>
          </cell>
          <cell r="G6647" t="str">
            <v>2gx12袋</v>
          </cell>
          <cell r="H6647" t="str">
            <v>盒</v>
          </cell>
          <cell r="I6647" t="str">
            <v>哈尔滨儿童制药厂有限公司(原:哈尔滨儿童制药厂)</v>
          </cell>
        </row>
        <row r="6648">
          <cell r="D6648">
            <v>3597</v>
          </cell>
          <cell r="E6648" t="str">
            <v>昆明山海棠片</v>
          </cell>
          <cell r="F6648" t="str">
            <v/>
          </cell>
          <cell r="G6648" t="str">
            <v>100片</v>
          </cell>
          <cell r="H6648" t="str">
            <v>瓶</v>
          </cell>
          <cell r="I6648" t="str">
            <v>云南植物药业有限公司</v>
          </cell>
        </row>
        <row r="6649">
          <cell r="D6649">
            <v>155752</v>
          </cell>
          <cell r="E6649" t="str">
            <v>清艾条</v>
          </cell>
          <cell r="F6649" t="str">
            <v/>
          </cell>
          <cell r="G6649" t="str">
            <v>25gx8支</v>
          </cell>
          <cell r="H6649" t="str">
            <v>盒</v>
          </cell>
          <cell r="I6649" t="str">
            <v>江苏康美制药有限公司</v>
          </cell>
        </row>
        <row r="6650">
          <cell r="D6650">
            <v>44238</v>
          </cell>
          <cell r="E6650" t="str">
            <v>达立通颗粒</v>
          </cell>
          <cell r="F6650" t="str">
            <v/>
          </cell>
          <cell r="G6650" t="str">
            <v>6gx9袋</v>
          </cell>
          <cell r="H6650" t="str">
            <v>盒</v>
          </cell>
          <cell r="I6650" t="str">
            <v>南昌弘益药业有限公司</v>
          </cell>
        </row>
        <row r="6651">
          <cell r="D6651">
            <v>178933</v>
          </cell>
          <cell r="E6651" t="str">
            <v>咽康含片</v>
          </cell>
          <cell r="F6651" t="str">
            <v/>
          </cell>
          <cell r="G6651" t="str">
            <v>0.85g×8片×2板(铁盒)</v>
          </cell>
          <cell r="H6651" t="str">
            <v>盒</v>
          </cell>
          <cell r="I6651" t="str">
            <v>贵州科辉制药有限责任公司</v>
          </cell>
        </row>
        <row r="6652">
          <cell r="D6652">
            <v>87125</v>
          </cell>
          <cell r="E6652" t="str">
            <v>天麻钩藤颗粒</v>
          </cell>
          <cell r="F6652" t="str">
            <v/>
          </cell>
          <cell r="G6652" t="str">
            <v>5gx12袋</v>
          </cell>
          <cell r="H6652" t="str">
            <v>盒</v>
          </cell>
          <cell r="I6652" t="str">
            <v>成都九芝堂金鼎药业有限公司</v>
          </cell>
        </row>
        <row r="6653">
          <cell r="D6653">
            <v>196724</v>
          </cell>
          <cell r="E6653" t="str">
            <v>海洋康得牌深海鱼油软胶囊</v>
          </cell>
          <cell r="F6653" t="str">
            <v/>
          </cell>
          <cell r="G6653" t="str">
            <v>60g(1000mgx60粒)</v>
          </cell>
          <cell r="H6653" t="str">
            <v>瓶</v>
          </cell>
          <cell r="I6653" t="str">
            <v>广东长兴科技保健品有限公司</v>
          </cell>
        </row>
        <row r="6654">
          <cell r="D6654">
            <v>56523</v>
          </cell>
          <cell r="E6654" t="str">
            <v>复方青黛胶囊</v>
          </cell>
          <cell r="F6654" t="str">
            <v/>
          </cell>
          <cell r="G6654" t="str">
            <v>0.5gx48粒</v>
          </cell>
          <cell r="H6654" t="str">
            <v>盒</v>
          </cell>
          <cell r="I6654" t="str">
            <v>陕西医药控股集团天宁制药有限责任公司</v>
          </cell>
        </row>
        <row r="6655">
          <cell r="D6655">
            <v>144856</v>
          </cell>
          <cell r="E6655" t="str">
            <v>左乙拉西坦片(开浦兰)</v>
          </cell>
          <cell r="F6655" t="str">
            <v/>
          </cell>
          <cell r="G6655" t="str">
            <v>0.25gx30片</v>
          </cell>
          <cell r="H6655" t="str">
            <v>盒</v>
          </cell>
          <cell r="I6655" t="str">
            <v>UCB Pharma S.A.(比利时)</v>
          </cell>
        </row>
        <row r="6656">
          <cell r="D6656">
            <v>165433</v>
          </cell>
          <cell r="E6656" t="str">
            <v>钙尔奇氨糖软骨素加钙片</v>
          </cell>
          <cell r="F6656" t="str">
            <v/>
          </cell>
          <cell r="G6656" t="str">
            <v>1.0gx92片</v>
          </cell>
          <cell r="H6656" t="str">
            <v>瓶</v>
          </cell>
          <cell r="I6656" t="str">
            <v>广东千林健康产业有限公司</v>
          </cell>
        </row>
        <row r="6657">
          <cell r="D6657">
            <v>101594</v>
          </cell>
          <cell r="E6657" t="str">
            <v>马来酸依那普利叶酸片</v>
          </cell>
          <cell r="F6657" t="str">
            <v/>
          </cell>
          <cell r="G6657" t="str">
            <v>10mg/0.8mgx7片</v>
          </cell>
          <cell r="H6657" t="str">
            <v>盒</v>
          </cell>
          <cell r="I6657" t="str">
            <v/>
          </cell>
        </row>
        <row r="6658">
          <cell r="D6658">
            <v>107668</v>
          </cell>
          <cell r="E6658" t="str">
            <v>门冬氨酸鸟氨酸颗粒</v>
          </cell>
          <cell r="F6658" t="str">
            <v/>
          </cell>
          <cell r="G6658" t="str">
            <v>3gx10袋</v>
          </cell>
          <cell r="H6658" t="str">
            <v>盒</v>
          </cell>
          <cell r="I6658" t="str">
            <v>武汉启瑞药业有限公司</v>
          </cell>
        </row>
        <row r="6659">
          <cell r="D6659">
            <v>58122</v>
          </cell>
          <cell r="E6659" t="str">
            <v>丙酸氟替卡松吸入气雾剂(辅舒酮)</v>
          </cell>
          <cell r="F6659" t="str">
            <v/>
          </cell>
          <cell r="G6659" t="str">
            <v>125ug:60揿</v>
          </cell>
          <cell r="H6659" t="str">
            <v>瓶</v>
          </cell>
          <cell r="I6659" t="str">
            <v>西班牙葛兰素</v>
          </cell>
        </row>
        <row r="6660">
          <cell r="D6660">
            <v>165219</v>
          </cell>
          <cell r="E6660" t="str">
            <v>变通牌天天胶囊</v>
          </cell>
          <cell r="F6660" t="str">
            <v/>
          </cell>
          <cell r="G6660" t="str">
            <v>0.4gx9粒x3板</v>
          </cell>
          <cell r="H6660" t="str">
            <v>盒</v>
          </cell>
          <cell r="I6660" t="str">
            <v>河北御芝林药业有限公司</v>
          </cell>
        </row>
        <row r="6661">
          <cell r="D6661">
            <v>1636</v>
          </cell>
          <cell r="E6661" t="str">
            <v>痰咳净散</v>
          </cell>
          <cell r="F6661" t="str">
            <v/>
          </cell>
          <cell r="G6661" t="str">
            <v>6g</v>
          </cell>
          <cell r="H6661" t="str">
            <v>盒</v>
          </cell>
          <cell r="I6661" t="str">
            <v>广州王老吉药业股份有限公司</v>
          </cell>
        </row>
        <row r="6662">
          <cell r="D6662">
            <v>121447</v>
          </cell>
          <cell r="E6662" t="str">
            <v>腰痛宁胶囊</v>
          </cell>
          <cell r="F6662" t="str">
            <v/>
          </cell>
          <cell r="G6662" t="str">
            <v>30粒</v>
          </cell>
          <cell r="H6662" t="str">
            <v>盒</v>
          </cell>
          <cell r="I6662" t="str">
            <v>承德颈复康药业集团有限公司</v>
          </cell>
        </row>
        <row r="6663">
          <cell r="D6663">
            <v>3241</v>
          </cell>
          <cell r="E6663" t="str">
            <v>藿香正气水</v>
          </cell>
          <cell r="F6663" t="str">
            <v/>
          </cell>
          <cell r="G6663" t="str">
            <v>10mlx10支</v>
          </cell>
          <cell r="H6663" t="str">
            <v>盒</v>
          </cell>
          <cell r="I6663" t="str">
            <v>四川依科制药有限公司</v>
          </cell>
        </row>
        <row r="6664">
          <cell r="D6664">
            <v>150700</v>
          </cell>
          <cell r="E6664" t="str">
            <v>苯磺酸氨氯地平片</v>
          </cell>
          <cell r="F6664" t="str">
            <v/>
          </cell>
          <cell r="G6664" t="str">
            <v>5mgx14片</v>
          </cell>
          <cell r="H6664" t="str">
            <v>盒</v>
          </cell>
          <cell r="I6664" t="str">
            <v>浙江京新药业股份有限公司</v>
          </cell>
        </row>
        <row r="6665">
          <cell r="D6665">
            <v>82614</v>
          </cell>
          <cell r="E6665" t="str">
            <v>曲安奈德益康唑乳膏</v>
          </cell>
          <cell r="F6665" t="str">
            <v/>
          </cell>
          <cell r="G6665" t="str">
            <v>20g</v>
          </cell>
          <cell r="H6665" t="str">
            <v>支</v>
          </cell>
          <cell r="I6665" t="str">
            <v>江西三九药业有限公司</v>
          </cell>
        </row>
        <row r="6666">
          <cell r="D6666">
            <v>206354</v>
          </cell>
          <cell r="E6666" t="str">
            <v>检查手套</v>
          </cell>
          <cell r="F6666" t="str">
            <v/>
          </cell>
          <cell r="G6666" t="str">
            <v>100支</v>
          </cell>
          <cell r="H6666" t="str">
            <v>盒</v>
          </cell>
          <cell r="I6666" t="str">
            <v>河北宏福塑料制品有限公司</v>
          </cell>
        </row>
        <row r="6667">
          <cell r="D6667">
            <v>8091</v>
          </cell>
          <cell r="E6667" t="str">
            <v>医用脱脂纱布垫</v>
          </cell>
          <cell r="F6667" t="str">
            <v/>
          </cell>
          <cell r="G6667" t="str">
            <v>9cmx11cmx8cmx2片x100袋(AM)</v>
          </cell>
          <cell r="H6667" t="str">
            <v>袋</v>
          </cell>
          <cell r="I6667" t="str">
            <v>成都市卫生材料厂</v>
          </cell>
        </row>
        <row r="6668">
          <cell r="D6668">
            <v>181866</v>
          </cell>
          <cell r="E6668" t="str">
            <v>赖氨葡锌颗粒</v>
          </cell>
          <cell r="F6668" t="str">
            <v/>
          </cell>
          <cell r="G6668" t="str">
            <v>5gx12包</v>
          </cell>
          <cell r="H6668" t="str">
            <v>盒</v>
          </cell>
          <cell r="I6668" t="str">
            <v>沈阳明华制药有限公司</v>
          </cell>
        </row>
        <row r="6669">
          <cell r="D6669">
            <v>40928</v>
          </cell>
          <cell r="E6669" t="str">
            <v>海昆肾喜胶囊</v>
          </cell>
          <cell r="F6669" t="str">
            <v/>
          </cell>
          <cell r="G6669" t="str">
            <v>0.22gx18粒</v>
          </cell>
          <cell r="H6669" t="str">
            <v>盒</v>
          </cell>
          <cell r="I6669" t="str">
            <v>吉林省辉南长龙生化药业股份有限公司</v>
          </cell>
        </row>
        <row r="6670">
          <cell r="D6670">
            <v>153362</v>
          </cell>
          <cell r="E6670" t="str">
            <v>胃灵颗粒</v>
          </cell>
          <cell r="F6670" t="str">
            <v/>
          </cell>
          <cell r="G6670" t="str">
            <v>5gx9袋</v>
          </cell>
          <cell r="H6670" t="str">
            <v>盒</v>
          </cell>
          <cell r="I6670" t="str">
            <v>江西药都樟树药业有限公司</v>
          </cell>
        </row>
        <row r="6671">
          <cell r="D6671">
            <v>169021</v>
          </cell>
          <cell r="E6671" t="str">
            <v>天然胶乳橡胶避孕套</v>
          </cell>
          <cell r="F6671" t="str">
            <v/>
          </cell>
          <cell r="G6671" t="str">
            <v>3只（紧型超薄装）</v>
          </cell>
          <cell r="H6671" t="str">
            <v>盒</v>
          </cell>
          <cell r="I6671" t="str">
            <v>青岛伦敦杜蕾斯有限公司</v>
          </cell>
        </row>
        <row r="6672">
          <cell r="D6672">
            <v>7583</v>
          </cell>
          <cell r="E6672" t="str">
            <v>头孢克洛颗粒(新达罗)</v>
          </cell>
          <cell r="F6672" t="str">
            <v/>
          </cell>
          <cell r="G6672" t="str">
            <v>125mgx6袋</v>
          </cell>
          <cell r="H6672" t="str">
            <v>盒</v>
          </cell>
          <cell r="I6672" t="str">
            <v>山东淄博新达制药有限公司</v>
          </cell>
        </row>
        <row r="6673">
          <cell r="D6673">
            <v>191798</v>
          </cell>
          <cell r="E6673" t="str">
            <v>液体敷料</v>
          </cell>
          <cell r="F6673" t="str">
            <v/>
          </cell>
          <cell r="G6673" t="str">
            <v>25ml（口腔溃疡型）</v>
          </cell>
          <cell r="H6673" t="str">
            <v>盒</v>
          </cell>
          <cell r="I6673" t="str">
            <v>青岛博益特生物材料股份有限公司</v>
          </cell>
        </row>
        <row r="6674">
          <cell r="D6674">
            <v>49119</v>
          </cell>
          <cell r="E6674" t="str">
            <v>独活寄生丸</v>
          </cell>
          <cell r="F6674" t="str">
            <v/>
          </cell>
          <cell r="G6674" t="str">
            <v>6gx6袋</v>
          </cell>
          <cell r="H6674" t="str">
            <v>盒</v>
          </cell>
          <cell r="I6674" t="str">
            <v>山西华康药业股份有限公司</v>
          </cell>
        </row>
        <row r="6675">
          <cell r="D6675">
            <v>13335</v>
          </cell>
          <cell r="E6675" t="str">
            <v>甘草酸二铵胶囊(甘利欣)</v>
          </cell>
          <cell r="F6675" t="str">
            <v>甘利欣</v>
          </cell>
          <cell r="G6675" t="str">
            <v>50mgx24粒</v>
          </cell>
          <cell r="H6675" t="str">
            <v>盒</v>
          </cell>
          <cell r="I6675" t="str">
            <v>正大天晴药业集团股份有限公司</v>
          </cell>
        </row>
        <row r="6676">
          <cell r="D6676">
            <v>173059</v>
          </cell>
          <cell r="E6676" t="str">
            <v>复方木香小檗碱片</v>
          </cell>
          <cell r="F6676" t="str">
            <v/>
          </cell>
          <cell r="G6676" t="str">
            <v>12片×1板(小檗碱50mg：木香0.3125g：吴茱萸0.125g)(糖衣)</v>
          </cell>
          <cell r="H6676" t="str">
            <v>盒</v>
          </cell>
          <cell r="I6676" t="str">
            <v>黄石飞云制药有限公司</v>
          </cell>
        </row>
        <row r="6677">
          <cell r="D6677">
            <v>180599</v>
          </cell>
          <cell r="E6677" t="str">
            <v>通便灵胶囊</v>
          </cell>
          <cell r="F6677" t="str">
            <v/>
          </cell>
          <cell r="G6677" t="str">
            <v>0.25gx24粒</v>
          </cell>
          <cell r="H6677" t="str">
            <v>盒</v>
          </cell>
          <cell r="I6677" t="str">
            <v>甘肃中天金丹药业有限公司</v>
          </cell>
        </row>
        <row r="6678">
          <cell r="D6678">
            <v>3556</v>
          </cell>
          <cell r="E6678" t="str">
            <v>黄芪精</v>
          </cell>
          <cell r="F6678" t="str">
            <v/>
          </cell>
          <cell r="G6678" t="str">
            <v>10mlx10支</v>
          </cell>
          <cell r="H6678" t="str">
            <v>盒</v>
          </cell>
          <cell r="I6678" t="str">
            <v>江苏聚荣制药集团有限公司</v>
          </cell>
        </row>
        <row r="6679">
          <cell r="D6679">
            <v>2498</v>
          </cell>
          <cell r="E6679" t="str">
            <v>抗感颗粒</v>
          </cell>
          <cell r="F6679" t="str">
            <v/>
          </cell>
          <cell r="G6679" t="str">
            <v>10gx6袋</v>
          </cell>
          <cell r="H6679" t="str">
            <v>盒</v>
          </cell>
          <cell r="I6679" t="str">
            <v>四川好医生攀西药业有限责任公司</v>
          </cell>
        </row>
        <row r="6680">
          <cell r="D6680">
            <v>195689</v>
          </cell>
          <cell r="E6680" t="str">
            <v>聚氨酯避孕套</v>
          </cell>
          <cell r="F6680" t="str">
            <v/>
          </cell>
          <cell r="G6680" t="str">
            <v>光面 54mm 6只（零感）</v>
          </cell>
          <cell r="H6680" t="str">
            <v>盒</v>
          </cell>
          <cell r="I6680" t="str">
            <v>兰州科天健康科技股份有限公司</v>
          </cell>
        </row>
        <row r="6681">
          <cell r="D6681">
            <v>134733</v>
          </cell>
          <cell r="E6681" t="str">
            <v>天然胶乳橡胶避孕套（杰士邦）</v>
          </cell>
          <cell r="F6681" t="str">
            <v/>
          </cell>
          <cell r="G6681" t="str">
            <v>12只(自由派)</v>
          </cell>
          <cell r="H6681" t="str">
            <v>盒</v>
          </cell>
          <cell r="I6681" t="str">
            <v>SURETEX LIMITED（泰国）</v>
          </cell>
        </row>
        <row r="6682">
          <cell r="D6682">
            <v>74381</v>
          </cell>
          <cell r="E6682" t="str">
            <v>片仔癀灵芝臻养调肤水</v>
          </cell>
          <cell r="F6682" t="str">
            <v/>
          </cell>
          <cell r="G6682" t="str">
            <v>120ml</v>
          </cell>
          <cell r="H6682" t="str">
            <v>瓶</v>
          </cell>
          <cell r="I6682" t="str">
            <v>科丝美诗(中国)化妆品有限公司</v>
          </cell>
        </row>
        <row r="6683">
          <cell r="D6683">
            <v>111853</v>
          </cell>
          <cell r="E6683" t="str">
            <v>奥美拉唑肠溶胶囊</v>
          </cell>
          <cell r="F6683" t="str">
            <v/>
          </cell>
          <cell r="G6683" t="str">
            <v>20mgx14粒</v>
          </cell>
          <cell r="H6683" t="str">
            <v>盒</v>
          </cell>
          <cell r="I6683" t="str">
            <v>四川科伦药业股份有限公司</v>
          </cell>
        </row>
        <row r="6684">
          <cell r="D6684">
            <v>2058</v>
          </cell>
          <cell r="E6684" t="str">
            <v>复方甘草片</v>
          </cell>
          <cell r="F6684" t="str">
            <v/>
          </cell>
          <cell r="G6684" t="str">
            <v>100片</v>
          </cell>
          <cell r="H6684" t="str">
            <v>瓶</v>
          </cell>
          <cell r="I6684" t="str">
            <v>海南制药厂有限公司</v>
          </cell>
        </row>
        <row r="6685">
          <cell r="D6685">
            <v>191516</v>
          </cell>
          <cell r="E6685" t="str">
            <v>熊胆粉</v>
          </cell>
          <cell r="F6685" t="str">
            <v/>
          </cell>
          <cell r="G6685" t="str">
            <v>0.3gx10瓶</v>
          </cell>
          <cell r="H6685" t="str">
            <v>盒</v>
          </cell>
          <cell r="I6685" t="str">
            <v>都江堰市中善制药厂</v>
          </cell>
        </row>
        <row r="6686">
          <cell r="D6686">
            <v>206640</v>
          </cell>
          <cell r="E6686" t="str">
            <v>医用冷敷护理凝胶</v>
          </cell>
          <cell r="F6686" t="str">
            <v/>
          </cell>
          <cell r="G6686" t="str">
            <v>120g 成人护理型</v>
          </cell>
          <cell r="H6686" t="str">
            <v>盒</v>
          </cell>
          <cell r="I6686" t="str">
            <v>福建省海乐威生物工程有限公司</v>
          </cell>
        </row>
        <row r="6687">
          <cell r="D6687">
            <v>188346</v>
          </cell>
          <cell r="E6687" t="str">
            <v>医用阴道冲洗器</v>
          </cell>
          <cell r="F6687" t="str">
            <v/>
          </cell>
          <cell r="G6687" t="str">
            <v>200ml PVC防逆流型1只/包</v>
          </cell>
          <cell r="H6687" t="str">
            <v>盒</v>
          </cell>
          <cell r="I6687" t="str">
            <v>宁波莱森贝尔医疗器械有限公司</v>
          </cell>
        </row>
        <row r="6688">
          <cell r="D6688">
            <v>8054</v>
          </cell>
          <cell r="E6688" t="str">
            <v>双氯芬酸钠缓释片</v>
          </cell>
          <cell r="F6688" t="str">
            <v>路林</v>
          </cell>
          <cell r="G6688" t="str">
            <v>0.1gx10片</v>
          </cell>
          <cell r="H6688" t="str">
            <v>盒</v>
          </cell>
          <cell r="I6688" t="str">
            <v>四川华新制药有限公司</v>
          </cell>
        </row>
        <row r="6689">
          <cell r="D6689">
            <v>51376</v>
          </cell>
          <cell r="E6689" t="str">
            <v>左炔诺孕酮炔雌醇(三相)片</v>
          </cell>
          <cell r="F6689" t="str">
            <v/>
          </cell>
          <cell r="G6689" t="str">
            <v>21片</v>
          </cell>
          <cell r="H6689" t="str">
            <v>盒</v>
          </cell>
          <cell r="I6689" t="str">
            <v>四川川大华西药业股份有限公司</v>
          </cell>
        </row>
        <row r="6690">
          <cell r="D6690">
            <v>195158</v>
          </cell>
          <cell r="E6690" t="str">
            <v>蒙脱石散</v>
          </cell>
          <cell r="F6690" t="str">
            <v/>
          </cell>
          <cell r="G6690" t="str">
            <v>3gx9袋</v>
          </cell>
          <cell r="H6690" t="str">
            <v>盒</v>
          </cell>
          <cell r="I6690" t="str">
            <v>山东宏济堂制药集团股份有限公司(山东宏济堂制药集团有限公司)</v>
          </cell>
        </row>
        <row r="6691">
          <cell r="D6691">
            <v>173114</v>
          </cell>
          <cell r="E6691" t="str">
            <v>营养强化蛋白复合粉（Ⅱ）型</v>
          </cell>
          <cell r="F6691" t="str">
            <v/>
          </cell>
          <cell r="G6691" t="str">
            <v>225g(25gx9袋)</v>
          </cell>
          <cell r="H6691" t="str">
            <v>盒</v>
          </cell>
          <cell r="I6691" t="str">
            <v>玛士撒拉（上海）医疗科技有限公司</v>
          </cell>
        </row>
        <row r="6692">
          <cell r="D6692">
            <v>166181</v>
          </cell>
          <cell r="E6692" t="str">
            <v>一叶子嫩刺梨倍润补水面膜</v>
          </cell>
          <cell r="F6692" t="str">
            <v/>
          </cell>
          <cell r="G6692" t="str">
            <v>25mlx5片</v>
          </cell>
          <cell r="H6692" t="str">
            <v>盒</v>
          </cell>
          <cell r="I6692" t="str">
            <v>上海韩束化妆品有限公司</v>
          </cell>
        </row>
        <row r="6693">
          <cell r="D6693">
            <v>14215</v>
          </cell>
          <cell r="E6693" t="str">
            <v>七叶神安片</v>
          </cell>
          <cell r="F6693" t="str">
            <v/>
          </cell>
          <cell r="G6693" t="str">
            <v>12片x2板(薄膜衣片)</v>
          </cell>
          <cell r="H6693" t="str">
            <v>盒</v>
          </cell>
          <cell r="I6693" t="str">
            <v>李时珍医药集团有限公司</v>
          </cell>
        </row>
        <row r="6694">
          <cell r="D6694">
            <v>168345</v>
          </cell>
          <cell r="E6694" t="str">
            <v>天然胶乳橡胶避孕套</v>
          </cell>
          <cell r="F6694" t="str">
            <v/>
          </cell>
          <cell r="G6694" t="str">
            <v>12只装（零感清薄纯净）</v>
          </cell>
          <cell r="H6694" t="str">
            <v>盒</v>
          </cell>
          <cell r="I6694" t="str">
            <v>SURETEX LIMITED（泰国）</v>
          </cell>
        </row>
        <row r="6695">
          <cell r="D6695">
            <v>1330</v>
          </cell>
          <cell r="E6695" t="str">
            <v>生力雄丸</v>
          </cell>
          <cell r="F6695" t="str">
            <v/>
          </cell>
          <cell r="G6695" t="str">
            <v>12丸x2板</v>
          </cell>
          <cell r="H6695" t="str">
            <v>盒</v>
          </cell>
          <cell r="I6695" t="str">
            <v>太极集团重庆桐君阁药厂有限公司</v>
          </cell>
        </row>
        <row r="6696">
          <cell r="D6696">
            <v>17427</v>
          </cell>
          <cell r="E6696" t="str">
            <v>精蛋白生物合成人胰岛素注射液(预混30R)</v>
          </cell>
          <cell r="F6696" t="str">
            <v>诺和灵 30R</v>
          </cell>
          <cell r="G6696" t="str">
            <v>400单位：10毫升x1支</v>
          </cell>
          <cell r="H6696" t="str">
            <v>支</v>
          </cell>
          <cell r="I6696" t="str">
            <v>诺和诺德(中国)制药有限公司</v>
          </cell>
        </row>
        <row r="6697">
          <cell r="D6697">
            <v>144141</v>
          </cell>
          <cell r="E6697" t="str">
            <v>天然胶乳橡胶避孕套</v>
          </cell>
          <cell r="F6697" t="str">
            <v>冈本</v>
          </cell>
          <cell r="G6697" t="str">
            <v>3只(超润滑)</v>
          </cell>
          <cell r="H6697" t="str">
            <v>盒</v>
          </cell>
          <cell r="I6697" t="str">
            <v>深圳市万生堂实业有限公司</v>
          </cell>
        </row>
        <row r="6698">
          <cell r="D6698">
            <v>54485</v>
          </cell>
          <cell r="E6698" t="str">
            <v>清凉油（龙虎）</v>
          </cell>
          <cell r="F6698" t="str">
            <v/>
          </cell>
          <cell r="G6698" t="str">
            <v>3g</v>
          </cell>
          <cell r="H6698" t="str">
            <v>盒</v>
          </cell>
          <cell r="I6698" t="str">
            <v>上海中华药业有限公司</v>
          </cell>
        </row>
        <row r="6699">
          <cell r="D6699">
            <v>39065</v>
          </cell>
          <cell r="E6699" t="str">
            <v>宁心宝胶囊</v>
          </cell>
          <cell r="F6699" t="str">
            <v/>
          </cell>
          <cell r="G6699" t="str">
            <v>0.25gx12粒x3板</v>
          </cell>
          <cell r="H6699" t="str">
            <v>盒</v>
          </cell>
          <cell r="I6699" t="str">
            <v>贵州良济药业有限公司（贵州荣发制药）</v>
          </cell>
        </row>
        <row r="6700">
          <cell r="D6700">
            <v>181804</v>
          </cell>
          <cell r="E6700" t="str">
            <v>氢醌乳膏</v>
          </cell>
          <cell r="F6700" t="str">
            <v/>
          </cell>
          <cell r="G6700" t="str">
            <v>20g：0.4g</v>
          </cell>
          <cell r="H6700" t="str">
            <v>盒</v>
          </cell>
          <cell r="I6700" t="str">
            <v>广东人人康药业有限公司</v>
          </cell>
        </row>
        <row r="6701">
          <cell r="D6701">
            <v>163470</v>
          </cell>
          <cell r="E6701" t="str">
            <v>川百止痒洗剂</v>
          </cell>
          <cell r="F6701" t="str">
            <v/>
          </cell>
          <cell r="G6701" t="str">
            <v>60ml</v>
          </cell>
          <cell r="H6701" t="str">
            <v>瓶</v>
          </cell>
          <cell r="I6701" t="str">
            <v>北京贞玉民生药业有限公司</v>
          </cell>
        </row>
        <row r="6702">
          <cell r="D6702">
            <v>6406</v>
          </cell>
          <cell r="E6702" t="str">
            <v>益心酮片</v>
          </cell>
          <cell r="F6702" t="str">
            <v/>
          </cell>
          <cell r="G6702" t="str">
            <v>32mgx24片</v>
          </cell>
          <cell r="H6702" t="str">
            <v>盒</v>
          </cell>
          <cell r="I6702" t="str">
            <v>太极集团浙江东方制药有限公司</v>
          </cell>
        </row>
        <row r="6703">
          <cell r="D6703">
            <v>161920</v>
          </cell>
          <cell r="E6703" t="str">
            <v>也花也果紧致弹滑蚕丝面膜</v>
          </cell>
          <cell r="F6703" t="str">
            <v/>
          </cell>
          <cell r="G6703" t="str">
            <v>25gx5片</v>
          </cell>
          <cell r="H6703" t="str">
            <v>盒</v>
          </cell>
          <cell r="I6703" t="str">
            <v>广州香缤日用化工有限公司</v>
          </cell>
        </row>
        <row r="6704">
          <cell r="D6704">
            <v>196729</v>
          </cell>
          <cell r="E6704" t="str">
            <v>贝兴牌大豆磷脂软胶囊</v>
          </cell>
          <cell r="F6704" t="str">
            <v/>
          </cell>
          <cell r="G6704" t="str">
            <v>72g(1.2gx60粒)</v>
          </cell>
          <cell r="H6704" t="str">
            <v>瓶</v>
          </cell>
          <cell r="I6704" t="str">
            <v>广东长兴科技保健品有限公司</v>
          </cell>
        </row>
        <row r="6705">
          <cell r="D6705">
            <v>183048</v>
          </cell>
          <cell r="E6705" t="str">
            <v>非接触式红外体温仪</v>
          </cell>
          <cell r="F6705" t="str">
            <v/>
          </cell>
          <cell r="G6705" t="str">
            <v>JXB-312</v>
          </cell>
          <cell r="H6705" t="str">
            <v>台</v>
          </cell>
          <cell r="I6705" t="str">
            <v>广州市倍尔康医疗器械有限公司</v>
          </cell>
        </row>
        <row r="6706">
          <cell r="D6706">
            <v>43102</v>
          </cell>
          <cell r="E6706" t="str">
            <v>苯扎贝特片(阿贝他)</v>
          </cell>
          <cell r="F6706" t="str">
            <v/>
          </cell>
          <cell r="G6706" t="str">
            <v>200mgx20片</v>
          </cell>
          <cell r="H6706" t="str">
            <v>盒</v>
          </cell>
          <cell r="I6706" t="str">
            <v>江苏天士力帝益药业有限公司</v>
          </cell>
        </row>
        <row r="6707">
          <cell r="D6707">
            <v>134628</v>
          </cell>
          <cell r="E6707" t="str">
            <v>复方感冒灵片</v>
          </cell>
          <cell r="F6707" t="str">
            <v/>
          </cell>
          <cell r="G6707" t="str">
            <v>0.4gx36片</v>
          </cell>
          <cell r="H6707" t="str">
            <v>盒</v>
          </cell>
          <cell r="I6707" t="str">
            <v>海南澳美华制药有限公司</v>
          </cell>
        </row>
        <row r="6708">
          <cell r="D6708">
            <v>2427</v>
          </cell>
          <cell r="E6708" t="str">
            <v>仙灵骨葆胶囊</v>
          </cell>
          <cell r="F6708" t="str">
            <v/>
          </cell>
          <cell r="G6708" t="str">
            <v>0.5gx40粒</v>
          </cell>
          <cell r="H6708" t="str">
            <v>盒</v>
          </cell>
          <cell r="I6708" t="str">
            <v>国药集团同济堂(贵州)制药有限公司(原贵州同济堂制药)</v>
          </cell>
        </row>
        <row r="6709">
          <cell r="D6709">
            <v>101529</v>
          </cell>
          <cell r="E6709" t="str">
            <v>妮维雅凝水活采泡沫洁面乳</v>
          </cell>
          <cell r="F6709" t="str">
            <v/>
          </cell>
          <cell r="G6709" t="str">
            <v>100g</v>
          </cell>
          <cell r="H6709" t="str">
            <v>瓶</v>
          </cell>
          <cell r="I6709" t="str">
            <v>妮维雅(上海)有限公司</v>
          </cell>
        </row>
        <row r="6710">
          <cell r="D6710">
            <v>164935</v>
          </cell>
          <cell r="E6710" t="str">
            <v>富马酸卢帕他定片</v>
          </cell>
          <cell r="F6710" t="str">
            <v/>
          </cell>
          <cell r="G6710" t="str">
            <v>10mgx3片</v>
          </cell>
          <cell r="H6710" t="str">
            <v>盒</v>
          </cell>
          <cell r="I6710" t="str">
            <v>扬子江药业集团江苏紫龙药业有限公司</v>
          </cell>
        </row>
        <row r="6711">
          <cell r="D6711">
            <v>177425</v>
          </cell>
          <cell r="E6711" t="str">
            <v>盐酸坦索罗辛缓释胶囊</v>
          </cell>
          <cell r="F6711" t="str">
            <v/>
          </cell>
          <cell r="G6711" t="str">
            <v>0.2mgx10粒</v>
          </cell>
          <cell r="H6711" t="str">
            <v>盒</v>
          </cell>
          <cell r="I6711" t="str">
            <v>江苏恒瑞医药股份有限公司</v>
          </cell>
        </row>
        <row r="6712">
          <cell r="D6712">
            <v>106799</v>
          </cell>
          <cell r="E6712" t="str">
            <v>克霉唑乳膏</v>
          </cell>
          <cell r="F6712" t="str">
            <v/>
          </cell>
          <cell r="G6712" t="str">
            <v>10g:0.3g(3%)</v>
          </cell>
          <cell r="H6712" t="str">
            <v>支</v>
          </cell>
          <cell r="I6712" t="str">
            <v>福元药业有限公司（福元药业股份有限公司）</v>
          </cell>
        </row>
        <row r="6713">
          <cell r="D6713">
            <v>129581</v>
          </cell>
          <cell r="E6713" t="str">
            <v>贞芪扶正颗粒</v>
          </cell>
          <cell r="F6713" t="str">
            <v/>
          </cell>
          <cell r="G6713" t="str">
            <v>5gx10袋(无糖型)</v>
          </cell>
          <cell r="H6713" t="str">
            <v>盒</v>
          </cell>
          <cell r="I6713" t="str">
            <v>通化金马药业集团股份有限公司</v>
          </cell>
        </row>
        <row r="6714">
          <cell r="D6714">
            <v>151909</v>
          </cell>
          <cell r="E6714" t="str">
            <v>硫酸氢氯吡格雷片（帅泰）</v>
          </cell>
          <cell r="F6714" t="str">
            <v/>
          </cell>
          <cell r="G6714" t="str">
            <v>25mgx21片</v>
          </cell>
          <cell r="H6714" t="str">
            <v>盒</v>
          </cell>
          <cell r="I6714" t="str">
            <v>乐普药业股份有限公司</v>
          </cell>
        </row>
        <row r="6715">
          <cell r="D6715">
            <v>2212</v>
          </cell>
          <cell r="E6715" t="str">
            <v>天麻素片</v>
          </cell>
          <cell r="F6715" t="str">
            <v/>
          </cell>
          <cell r="G6715" t="str">
            <v>25mgx100片</v>
          </cell>
          <cell r="H6715" t="str">
            <v>瓶</v>
          </cell>
          <cell r="I6715" t="str">
            <v>昆明制药集团股份有限公司</v>
          </cell>
        </row>
        <row r="6716">
          <cell r="D6716">
            <v>187787</v>
          </cell>
          <cell r="E6716" t="str">
            <v>珍草堂多爱修护染发霜3.23(雅致栗棕）</v>
          </cell>
          <cell r="F6716" t="str">
            <v/>
          </cell>
          <cell r="G6716" t="str">
            <v>60g+60g+12gx2+2ml</v>
          </cell>
          <cell r="H6716" t="str">
            <v>盒</v>
          </cell>
          <cell r="I6716" t="str">
            <v>江苏美爱斯化妆品股份有限公司</v>
          </cell>
        </row>
        <row r="6717">
          <cell r="D6717">
            <v>135483</v>
          </cell>
          <cell r="E6717" t="str">
            <v>生脉饮</v>
          </cell>
          <cell r="F6717" t="str">
            <v/>
          </cell>
          <cell r="G6717" t="str">
            <v>10mlx12支（党参方）</v>
          </cell>
          <cell r="H6717" t="str">
            <v>盒</v>
          </cell>
          <cell r="I6717" t="str">
            <v>仲景宛西制药股份有限公司（原河南省宛西制药股份有限公司）</v>
          </cell>
        </row>
        <row r="6718">
          <cell r="D6718">
            <v>75119</v>
          </cell>
          <cell r="E6718" t="str">
            <v>甘精胰岛素注射液(来得时)</v>
          </cell>
          <cell r="F6718" t="str">
            <v/>
          </cell>
          <cell r="G6718" t="str">
            <v>3ml:300单位(预填充)</v>
          </cell>
          <cell r="H6718" t="str">
            <v>盒</v>
          </cell>
          <cell r="I6718" t="str">
            <v>赛诺菲安万特(北京)制药有限公司</v>
          </cell>
        </row>
        <row r="6719">
          <cell r="D6719">
            <v>523</v>
          </cell>
          <cell r="E6719" t="str">
            <v>醋酸地塞米松片</v>
          </cell>
          <cell r="F6719" t="str">
            <v/>
          </cell>
          <cell r="G6719" t="str">
            <v>0.75mgx100片</v>
          </cell>
          <cell r="H6719" t="str">
            <v>瓶</v>
          </cell>
          <cell r="I6719" t="str">
            <v>浙江仙琚制药股份有限公司</v>
          </cell>
        </row>
        <row r="6720">
          <cell r="D6720">
            <v>136143</v>
          </cell>
          <cell r="E6720" t="str">
            <v>阿莫西林胶囊</v>
          </cell>
          <cell r="F6720" t="str">
            <v/>
          </cell>
          <cell r="G6720" t="str">
            <v>0.5gx40粒</v>
          </cell>
          <cell r="H6720" t="str">
            <v>盒</v>
          </cell>
          <cell r="I6720" t="str">
            <v>成都蓉药集团四川长威制药有限公司</v>
          </cell>
        </row>
        <row r="6721">
          <cell r="D6721">
            <v>187373</v>
          </cell>
          <cell r="E6721" t="str">
            <v>医用护理垫</v>
          </cell>
          <cell r="F6721" t="str">
            <v/>
          </cell>
          <cell r="G6721" t="str">
            <v>18cmx12.5cmx16片（纯棉无纺布面层）</v>
          </cell>
          <cell r="H6721" t="str">
            <v>包</v>
          </cell>
          <cell r="I6721" t="str">
            <v>上海月月舒妇女用品有限公司</v>
          </cell>
        </row>
        <row r="6722">
          <cell r="D6722">
            <v>179628</v>
          </cell>
          <cell r="E6722" t="str">
            <v>银黄含化滴丸</v>
          </cell>
          <cell r="F6722" t="str">
            <v/>
          </cell>
          <cell r="G6722" t="str">
            <v>45mgx128丸</v>
          </cell>
          <cell r="H6722" t="str">
            <v>盒</v>
          </cell>
          <cell r="I6722" t="str">
            <v>山西千汇药业有限公司</v>
          </cell>
        </row>
        <row r="6723">
          <cell r="D6723">
            <v>94886</v>
          </cell>
          <cell r="E6723" t="str">
            <v>参苓白术散</v>
          </cell>
          <cell r="F6723" t="str">
            <v/>
          </cell>
          <cell r="G6723" t="str">
            <v>6gx6袋</v>
          </cell>
          <cell r="H6723" t="str">
            <v>盒</v>
          </cell>
          <cell r="I6723" t="str">
            <v>山西华康药业股份有限公司</v>
          </cell>
        </row>
        <row r="6724">
          <cell r="D6724">
            <v>114570</v>
          </cell>
          <cell r="E6724" t="str">
            <v>肠炎宁胶囊</v>
          </cell>
          <cell r="F6724" t="str">
            <v/>
          </cell>
          <cell r="G6724" t="str">
            <v>0.3gx12粒x4板</v>
          </cell>
          <cell r="H6724" t="str">
            <v>盒</v>
          </cell>
          <cell r="I6724" t="str">
            <v>海南新中正制药有限公司</v>
          </cell>
        </row>
        <row r="6725">
          <cell r="D6725">
            <v>107950</v>
          </cell>
          <cell r="E6725" t="str">
            <v>盐酸舍曲林片</v>
          </cell>
          <cell r="F6725" t="str">
            <v>快五优</v>
          </cell>
          <cell r="G6725" t="str">
            <v>50mgx14片</v>
          </cell>
          <cell r="H6725" t="str">
            <v>盒</v>
          </cell>
          <cell r="I6725" t="str">
            <v>成都利尔药业有限公司</v>
          </cell>
        </row>
        <row r="6726">
          <cell r="D6726">
            <v>204269</v>
          </cell>
          <cell r="E6726" t="str">
            <v>艾灸贴（植物觉醒）</v>
          </cell>
          <cell r="F6726" t="str">
            <v/>
          </cell>
          <cell r="G6726" t="str">
            <v>19.5mmx16mmx10柱</v>
          </cell>
          <cell r="H6726" t="str">
            <v>盒</v>
          </cell>
          <cell r="I6726" t="str">
            <v>平利县中皇野生艾科研工贸有限公司</v>
          </cell>
        </row>
        <row r="6727">
          <cell r="D6727">
            <v>18202</v>
          </cell>
          <cell r="E6727" t="str">
            <v>同仁牛黄清心丸</v>
          </cell>
          <cell r="F6727" t="str">
            <v/>
          </cell>
          <cell r="G6727" t="str">
            <v>3gx6丸</v>
          </cell>
          <cell r="H6727" t="str">
            <v>瓶</v>
          </cell>
          <cell r="I6727" t="str">
            <v>北京同仁堂股份有限公司同仁堂制药厂</v>
          </cell>
        </row>
        <row r="6728">
          <cell r="D6728">
            <v>12260</v>
          </cell>
          <cell r="E6728" t="str">
            <v>门冬氨酸钾镁片</v>
          </cell>
          <cell r="F6728" t="str">
            <v>潘南金</v>
          </cell>
          <cell r="G6728" t="str">
            <v>50片(薄膜衣)</v>
          </cell>
          <cell r="H6728" t="str">
            <v>瓶</v>
          </cell>
          <cell r="I6728" t="str">
            <v>匈牙利吉瑞大药厂</v>
          </cell>
        </row>
        <row r="6729">
          <cell r="D6729">
            <v>119199</v>
          </cell>
          <cell r="E6729" t="str">
            <v>硝酸咪康唑散</v>
          </cell>
          <cell r="F6729" t="str">
            <v/>
          </cell>
          <cell r="G6729" t="str">
            <v>40g(1g:20mg)/瓶</v>
          </cell>
          <cell r="H6729" t="str">
            <v>盒</v>
          </cell>
          <cell r="I6729" t="str">
            <v>西安杨森制药有限公司</v>
          </cell>
        </row>
        <row r="6730">
          <cell r="D6730">
            <v>54211</v>
          </cell>
          <cell r="E6730" t="str">
            <v>盐酸曲美他嗪片(根克通)</v>
          </cell>
          <cell r="F6730" t="str">
            <v/>
          </cell>
          <cell r="G6730" t="str">
            <v>20mgx15片x2板</v>
          </cell>
          <cell r="H6730" t="str">
            <v>盒</v>
          </cell>
          <cell r="I6730" t="str">
            <v>瑞阳制药有限公司</v>
          </cell>
        </row>
        <row r="6731">
          <cell r="D6731">
            <v>160698</v>
          </cell>
          <cell r="E6731" t="str">
            <v>天然胶乳橡胶避孕套</v>
          </cell>
          <cell r="F6731" t="str">
            <v/>
          </cell>
          <cell r="G6731" t="str">
            <v>10只(质感超薄)</v>
          </cell>
          <cell r="H6731" t="str">
            <v>盒</v>
          </cell>
          <cell r="I6731" t="str">
            <v>日本冈本</v>
          </cell>
        </row>
        <row r="6732">
          <cell r="D6732">
            <v>110698</v>
          </cell>
          <cell r="E6732" t="str">
            <v>利拉鲁肽注射液</v>
          </cell>
          <cell r="F6732" t="str">
            <v>诺和力</v>
          </cell>
          <cell r="G6732" t="str">
            <v>3ml:18mg(预填充注射笔)</v>
          </cell>
          <cell r="H6732" t="str">
            <v>支</v>
          </cell>
          <cell r="I6732" t="str">
            <v>诺和诺德(中国)制药有限公司</v>
          </cell>
        </row>
        <row r="6733">
          <cell r="D6733">
            <v>194111</v>
          </cell>
          <cell r="E6733" t="str">
            <v>华素愈创优效修复漱口水3+</v>
          </cell>
          <cell r="F6733" t="str">
            <v/>
          </cell>
          <cell r="G6733" t="str">
            <v>260ml</v>
          </cell>
          <cell r="H6733" t="str">
            <v>瓶</v>
          </cell>
          <cell r="I6733" t="str">
            <v>海南华素医药营销有限公司(原:洋浦四环康诺)</v>
          </cell>
        </row>
        <row r="6734">
          <cell r="D6734">
            <v>188634</v>
          </cell>
          <cell r="E6734" t="str">
            <v>噻托溴铵喷雾剂</v>
          </cell>
          <cell r="F6734" t="str">
            <v/>
          </cell>
          <cell r="G6734" t="str">
            <v>2.5μgx60揿（带吸入器)</v>
          </cell>
          <cell r="H6734" t="str">
            <v>瓶</v>
          </cell>
          <cell r="I6734" t="str">
            <v>上海勃林格殷格翰药业有限公司</v>
          </cell>
        </row>
        <row r="6735">
          <cell r="D6735">
            <v>242</v>
          </cell>
          <cell r="E6735" t="str">
            <v>氯唑沙宗片</v>
          </cell>
          <cell r="F6735" t="str">
            <v/>
          </cell>
          <cell r="G6735" t="str">
            <v>200mgx24片</v>
          </cell>
          <cell r="H6735" t="str">
            <v>盒</v>
          </cell>
          <cell r="I6735" t="str">
            <v>浙江亚太药业股份有限公司</v>
          </cell>
        </row>
        <row r="6736">
          <cell r="D6736">
            <v>55465</v>
          </cell>
          <cell r="E6736" t="str">
            <v>阿法骨化醇片</v>
          </cell>
          <cell r="F6736" t="str">
            <v>立庆</v>
          </cell>
          <cell r="G6736" t="str">
            <v>0.5ugx10片</v>
          </cell>
          <cell r="H6736" t="str">
            <v>盒</v>
          </cell>
          <cell r="I6736" t="str">
            <v>重庆药友制药有限责任公司</v>
          </cell>
        </row>
        <row r="6737">
          <cell r="D6737">
            <v>188394</v>
          </cell>
          <cell r="E6737" t="str">
            <v>维生素AE胶丸</v>
          </cell>
          <cell r="F6737" t="str">
            <v/>
          </cell>
          <cell r="G6737" t="str">
            <v>15粒x2板</v>
          </cell>
          <cell r="H6737" t="str">
            <v>盒</v>
          </cell>
          <cell r="I6737" t="str">
            <v>上海东海制药股份有限公司（原上海东海制药股份有限公司东海制药厂）</v>
          </cell>
        </row>
        <row r="6738">
          <cell r="D6738">
            <v>4089</v>
          </cell>
          <cell r="E6738" t="str">
            <v>羧甲司坦片(化痰片)</v>
          </cell>
          <cell r="F6738" t="str">
            <v/>
          </cell>
          <cell r="G6738" t="str">
            <v>0.25gx12片</v>
          </cell>
          <cell r="H6738" t="str">
            <v>盒</v>
          </cell>
          <cell r="I6738" t="str">
            <v>国药集团汕头金石制药有限公司(汕头金石制药总厂有限公司)</v>
          </cell>
        </row>
        <row r="6739">
          <cell r="D6739">
            <v>165249</v>
          </cell>
          <cell r="E6739" t="str">
            <v>盐酸伊伐布雷定片</v>
          </cell>
          <cell r="F6739" t="str">
            <v>可兰特</v>
          </cell>
          <cell r="G6739" t="str">
            <v>5mgx14片</v>
          </cell>
          <cell r="H6739" t="str">
            <v>盒</v>
          </cell>
          <cell r="I6739" t="str">
            <v>Les Laboratoires Servier Industrie</v>
          </cell>
        </row>
        <row r="6740">
          <cell r="D6740">
            <v>23177</v>
          </cell>
          <cell r="E6740" t="str">
            <v>八宝惊风散</v>
          </cell>
          <cell r="F6740" t="str">
            <v/>
          </cell>
          <cell r="G6740" t="str">
            <v>0.26gx5瓶</v>
          </cell>
          <cell r="H6740" t="str">
            <v>盒</v>
          </cell>
          <cell r="I6740" t="str">
            <v>江西民济药业有限公司</v>
          </cell>
        </row>
        <row r="6741">
          <cell r="D6741">
            <v>37774</v>
          </cell>
          <cell r="E6741" t="str">
            <v>保儿安颗粒</v>
          </cell>
          <cell r="F6741" t="str">
            <v/>
          </cell>
          <cell r="G6741" t="str">
            <v>10gx6袋</v>
          </cell>
          <cell r="H6741" t="str">
            <v>盒</v>
          </cell>
          <cell r="I6741" t="str">
            <v>中山市恒生药业有限公司</v>
          </cell>
        </row>
        <row r="6742">
          <cell r="D6742">
            <v>12472</v>
          </cell>
          <cell r="E6742" t="str">
            <v>左归丸</v>
          </cell>
          <cell r="F6742" t="str">
            <v/>
          </cell>
          <cell r="G6742" t="str">
            <v>45g</v>
          </cell>
          <cell r="H6742" t="str">
            <v>盒</v>
          </cell>
          <cell r="I6742" t="str">
            <v>仲景宛西制药股份有限公司（原河南省宛西制药股份有限公司）</v>
          </cell>
        </row>
        <row r="6743">
          <cell r="D6743">
            <v>201324</v>
          </cell>
          <cell r="E6743" t="str">
            <v>医用棉片达萌湿巾</v>
          </cell>
          <cell r="F6743" t="str">
            <v/>
          </cell>
          <cell r="G6743" t="str">
            <v>10片</v>
          </cell>
          <cell r="H6743" t="str">
            <v>盒</v>
          </cell>
          <cell r="I6743" t="str">
            <v>四川滋兴生物科技有限公司</v>
          </cell>
        </row>
        <row r="6744">
          <cell r="D6744">
            <v>49342</v>
          </cell>
          <cell r="E6744" t="str">
            <v>盐酸文拉法辛缓释胶囊</v>
          </cell>
          <cell r="F6744" t="str">
            <v>怡诺思</v>
          </cell>
          <cell r="G6744" t="str">
            <v>75mgx14粒</v>
          </cell>
          <cell r="H6744" t="str">
            <v>盒</v>
          </cell>
          <cell r="I6744" t="str">
            <v>惠氏制药有限公司</v>
          </cell>
        </row>
        <row r="6745">
          <cell r="D6745">
            <v>181505</v>
          </cell>
          <cell r="E6745" t="str">
            <v>甲巯咪唑乳膏</v>
          </cell>
          <cell r="F6745" t="str">
            <v>佳琪亚</v>
          </cell>
          <cell r="G6745" t="str">
            <v>10g:0.5g</v>
          </cell>
          <cell r="H6745" t="str">
            <v>盒</v>
          </cell>
          <cell r="I6745" t="str">
            <v>齐鲁制药有限公司</v>
          </cell>
        </row>
        <row r="6746">
          <cell r="D6746">
            <v>128495</v>
          </cell>
          <cell r="E6746" t="str">
            <v>蜂胶软胶囊</v>
          </cell>
          <cell r="F6746" t="str">
            <v/>
          </cell>
          <cell r="G6746" t="str">
            <v>30g(500mgx60粒)</v>
          </cell>
          <cell r="H6746" t="str">
            <v>瓶</v>
          </cell>
          <cell r="I6746" t="str">
            <v>威海百合生物技术股份有限公司</v>
          </cell>
        </row>
        <row r="6747">
          <cell r="D6747">
            <v>94870</v>
          </cell>
          <cell r="E6747" t="str">
            <v>地衣芽孢杆菌活菌胶囊</v>
          </cell>
          <cell r="F6747" t="str">
            <v>整肠生</v>
          </cell>
          <cell r="G6747" t="str">
            <v>0.25gx12粒</v>
          </cell>
          <cell r="H6747" t="str">
            <v>盒</v>
          </cell>
          <cell r="I6747" t="str">
            <v>东北制药集团公司沈阳第一制药厂</v>
          </cell>
        </row>
        <row r="6748">
          <cell r="D6748">
            <v>160696</v>
          </cell>
          <cell r="E6748" t="str">
            <v>斯利安钙片</v>
          </cell>
          <cell r="F6748" t="str">
            <v/>
          </cell>
          <cell r="G6748" t="str">
            <v>0.7gx60片（孕妇型）</v>
          </cell>
          <cell r="H6748" t="str">
            <v>盒</v>
          </cell>
          <cell r="I6748" t="str">
            <v>北京斯利安药业有限公司(原:北京北大药业有限公司)</v>
          </cell>
        </row>
        <row r="6749">
          <cell r="D6749">
            <v>77777</v>
          </cell>
          <cell r="E6749" t="str">
            <v>盐酸二甲双胍缓释片</v>
          </cell>
          <cell r="F6749" t="str">
            <v>悦达宁</v>
          </cell>
          <cell r="G6749" t="str">
            <v>0.5gx30片</v>
          </cell>
          <cell r="H6749" t="str">
            <v>瓶</v>
          </cell>
          <cell r="I6749" t="str">
            <v>悦康药业集团股份有限公司</v>
          </cell>
        </row>
        <row r="6750">
          <cell r="D6750">
            <v>44702</v>
          </cell>
          <cell r="E6750" t="str">
            <v>复方氨酚烷胺片</v>
          </cell>
          <cell r="F6750" t="str">
            <v/>
          </cell>
          <cell r="G6750" t="str">
            <v>12片(复方)</v>
          </cell>
          <cell r="H6750" t="str">
            <v>盒</v>
          </cell>
          <cell r="I6750" t="str">
            <v>哈药集团三精制药四厂有限公司</v>
          </cell>
        </row>
        <row r="6751">
          <cell r="D6751">
            <v>16126</v>
          </cell>
          <cell r="E6751" t="str">
            <v>头孢拉定颗粒</v>
          </cell>
          <cell r="F6751" t="str">
            <v/>
          </cell>
          <cell r="G6751" t="str">
            <v>0.125gx12袋</v>
          </cell>
          <cell r="H6751" t="str">
            <v>盒</v>
          </cell>
          <cell r="I6751" t="str">
            <v>厦门金日制药有限公司</v>
          </cell>
        </row>
        <row r="6752">
          <cell r="D6752">
            <v>122947</v>
          </cell>
          <cell r="E6752" t="str">
            <v>枸橼酸喷托维林片</v>
          </cell>
          <cell r="F6752" t="str">
            <v/>
          </cell>
          <cell r="G6752" t="str">
            <v>25mgx100片</v>
          </cell>
          <cell r="H6752" t="str">
            <v>瓶</v>
          </cell>
          <cell r="I6752" t="str">
            <v>上海玉瑞生物科技(安阳)药业有限公司</v>
          </cell>
        </row>
        <row r="6753">
          <cell r="D6753">
            <v>170256</v>
          </cell>
          <cell r="E6753" t="str">
            <v>创口贴</v>
          </cell>
          <cell r="F6753" t="str">
            <v/>
          </cell>
          <cell r="G6753" t="str">
            <v>20片（7.2cmx2.2cm肤色PU型）</v>
          </cell>
          <cell r="H6753" t="str">
            <v>盒</v>
          </cell>
          <cell r="I6753" t="str">
            <v>振德医疗用品股份有限公司</v>
          </cell>
        </row>
        <row r="6754">
          <cell r="D6754">
            <v>151434</v>
          </cell>
          <cell r="E6754" t="str">
            <v>贝前列素钠片</v>
          </cell>
          <cell r="F6754" t="str">
            <v/>
          </cell>
          <cell r="G6754" t="str">
            <v>40ugx10片（薄膜衣）</v>
          </cell>
          <cell r="H6754" t="str">
            <v>盒</v>
          </cell>
          <cell r="I6754" t="str">
            <v>北京泰德制药股份有限公司</v>
          </cell>
        </row>
        <row r="6755">
          <cell r="D6755">
            <v>173970</v>
          </cell>
          <cell r="E6755" t="str">
            <v>卡波姆阴道填塞凝胶</v>
          </cell>
          <cell r="F6755" t="str">
            <v/>
          </cell>
          <cell r="G6755" t="str">
            <v>3gx3支</v>
          </cell>
          <cell r="H6755" t="str">
            <v>盒</v>
          </cell>
          <cell r="I6755" t="str">
            <v>吉林省七维生物科技有限公司</v>
          </cell>
        </row>
        <row r="6756">
          <cell r="D6756">
            <v>82089</v>
          </cell>
          <cell r="E6756" t="str">
            <v>克霉唑阴道片</v>
          </cell>
          <cell r="F6756" t="str">
            <v/>
          </cell>
          <cell r="G6756" t="str">
            <v>0.5gx1片x2板</v>
          </cell>
          <cell r="H6756" t="str">
            <v>盒</v>
          </cell>
          <cell r="I6756" t="str">
            <v>华润双鹤利民药业（济南）有限公司</v>
          </cell>
        </row>
        <row r="6757">
          <cell r="D6757">
            <v>120753</v>
          </cell>
          <cell r="E6757" t="str">
            <v>补肾强身胶囊</v>
          </cell>
          <cell r="F6757" t="str">
            <v/>
          </cell>
          <cell r="G6757" t="str">
            <v>0.3gx12粒x2板x2袋</v>
          </cell>
          <cell r="H6757" t="str">
            <v>盒</v>
          </cell>
          <cell r="I6757" t="str">
            <v>太极集团四川绵阳制药有限公司</v>
          </cell>
        </row>
        <row r="6758">
          <cell r="D6758">
            <v>1953</v>
          </cell>
          <cell r="E6758" t="str">
            <v>十滴水</v>
          </cell>
          <cell r="F6758" t="str">
            <v/>
          </cell>
          <cell r="G6758" t="str">
            <v>100ml</v>
          </cell>
          <cell r="H6758" t="str">
            <v>瓶</v>
          </cell>
          <cell r="I6758" t="str">
            <v>四川省通园制药集团有限公司</v>
          </cell>
        </row>
        <row r="6759">
          <cell r="D6759">
            <v>88662</v>
          </cell>
          <cell r="E6759" t="str">
            <v>痔炎消胶囊</v>
          </cell>
          <cell r="F6759" t="str">
            <v/>
          </cell>
          <cell r="G6759" t="str">
            <v>0.41gx12粒x4板</v>
          </cell>
          <cell r="H6759" t="str">
            <v>盒</v>
          </cell>
          <cell r="I6759" t="str">
            <v>吉林吉春制药有限公司</v>
          </cell>
        </row>
        <row r="6760">
          <cell r="D6760">
            <v>203877</v>
          </cell>
          <cell r="E6760" t="str">
            <v>医用护理垫</v>
          </cell>
          <cell r="F6760" t="str">
            <v/>
          </cell>
          <cell r="G6760" t="str">
            <v>JZJ-HL  A型 60cmx90cmx10片</v>
          </cell>
          <cell r="H6760" t="str">
            <v>袋</v>
          </cell>
          <cell r="I6760" t="str">
            <v>青岛爱蓓泽医疗有限公司</v>
          </cell>
        </row>
        <row r="6761">
          <cell r="D6761">
            <v>289</v>
          </cell>
          <cell r="E6761" t="str">
            <v>吲哚美辛肠溶片</v>
          </cell>
          <cell r="F6761" t="str">
            <v/>
          </cell>
          <cell r="G6761" t="str">
            <v>25mgx100片</v>
          </cell>
          <cell r="H6761" t="str">
            <v>瓶</v>
          </cell>
          <cell r="I6761" t="str">
            <v>重庆科瑞制药(集团)有限公司</v>
          </cell>
        </row>
        <row r="6762">
          <cell r="D6762">
            <v>126035</v>
          </cell>
          <cell r="E6762" t="str">
            <v>XHE脚跟膏</v>
          </cell>
          <cell r="F6762" t="str">
            <v/>
          </cell>
          <cell r="G6762" t="str">
            <v>50g</v>
          </cell>
          <cell r="H6762" t="str">
            <v>支</v>
          </cell>
          <cell r="I6762" t="str">
            <v>苏州市协和药业有限公司</v>
          </cell>
        </row>
        <row r="6763">
          <cell r="D6763">
            <v>35930</v>
          </cell>
          <cell r="E6763" t="str">
            <v>苏菲咳糖浆</v>
          </cell>
          <cell r="F6763" t="str">
            <v/>
          </cell>
          <cell r="G6763" t="str">
            <v>150ml</v>
          </cell>
          <cell r="H6763" t="str">
            <v>瓶</v>
          </cell>
          <cell r="I6763" t="str">
            <v>太极集团四川南充制药有限公司</v>
          </cell>
        </row>
        <row r="6764">
          <cell r="D6764">
            <v>120951</v>
          </cell>
          <cell r="E6764" t="str">
            <v>肛安栓</v>
          </cell>
          <cell r="F6764" t="str">
            <v/>
          </cell>
          <cell r="G6764" t="str">
            <v>1gx6粒</v>
          </cell>
          <cell r="H6764" t="str">
            <v>盒</v>
          </cell>
          <cell r="I6764" t="str">
            <v>烟台荣昌制药有限公司</v>
          </cell>
        </row>
        <row r="6765">
          <cell r="D6765">
            <v>1222</v>
          </cell>
          <cell r="E6765" t="str">
            <v>胆石通胶囊</v>
          </cell>
          <cell r="F6765" t="str">
            <v/>
          </cell>
          <cell r="G6765" t="str">
            <v>0.65gx48粒</v>
          </cell>
          <cell r="H6765" t="str">
            <v>盒</v>
          </cell>
          <cell r="I6765" t="str">
            <v>广东万年青制药有限公司</v>
          </cell>
        </row>
        <row r="6766">
          <cell r="D6766">
            <v>106272</v>
          </cell>
          <cell r="E6766" t="str">
            <v>消毒酒精</v>
          </cell>
          <cell r="F6766" t="str">
            <v/>
          </cell>
          <cell r="G6766" t="str">
            <v>250ml(75%±5%)</v>
          </cell>
          <cell r="H6766" t="str">
            <v>瓶</v>
          </cell>
          <cell r="I6766" t="str">
            <v>杭州欧拓普生物技术有限公司</v>
          </cell>
        </row>
        <row r="6767">
          <cell r="D6767">
            <v>620</v>
          </cell>
          <cell r="E6767" t="str">
            <v>丙硫氧嘧啶片</v>
          </cell>
          <cell r="F6767" t="str">
            <v/>
          </cell>
          <cell r="G6767" t="str">
            <v>50mgx100片</v>
          </cell>
          <cell r="H6767" t="str">
            <v>瓶</v>
          </cell>
          <cell r="I6767" t="str">
            <v>上海朝晖药业有限公司</v>
          </cell>
        </row>
        <row r="6768">
          <cell r="D6768">
            <v>38039</v>
          </cell>
          <cell r="E6768" t="str">
            <v>清开灵胶囊</v>
          </cell>
          <cell r="F6768" t="str">
            <v/>
          </cell>
          <cell r="G6768" t="str">
            <v>0.25gx24粒</v>
          </cell>
          <cell r="H6768" t="str">
            <v>盒</v>
          </cell>
          <cell r="I6768" t="str">
            <v>广州白云山明兴制药有限公司</v>
          </cell>
        </row>
        <row r="6769">
          <cell r="D6769">
            <v>974</v>
          </cell>
          <cell r="E6769" t="str">
            <v>克霉唑栓</v>
          </cell>
          <cell r="F6769" t="str">
            <v/>
          </cell>
          <cell r="G6769" t="str">
            <v>150mgx10枚</v>
          </cell>
          <cell r="H6769" t="str">
            <v>盒</v>
          </cell>
          <cell r="I6769" t="str">
            <v>湖北东信药业有限公司</v>
          </cell>
        </row>
        <row r="6770">
          <cell r="D6770">
            <v>127304</v>
          </cell>
          <cell r="E6770" t="str">
            <v>盐酸特比萘芬凝胶</v>
          </cell>
          <cell r="F6770" t="str">
            <v/>
          </cell>
          <cell r="G6770" t="str">
            <v>5g（10g：0.1g）</v>
          </cell>
          <cell r="H6770" t="str">
            <v>支</v>
          </cell>
          <cell r="I6770" t="str">
            <v>太极集团四川天诚制药有限公司</v>
          </cell>
        </row>
        <row r="6771">
          <cell r="D6771">
            <v>30557</v>
          </cell>
          <cell r="E6771" t="str">
            <v>甘草锌胶囊</v>
          </cell>
          <cell r="F6771" t="str">
            <v/>
          </cell>
          <cell r="G6771" t="str">
            <v>0.25gx24粒</v>
          </cell>
          <cell r="H6771" t="str">
            <v>盒</v>
          </cell>
          <cell r="I6771" t="str">
            <v>湖南千金湘江药业股份有限公司</v>
          </cell>
        </row>
        <row r="6772">
          <cell r="D6772">
            <v>130783</v>
          </cell>
          <cell r="E6772" t="str">
            <v>血糖试纸</v>
          </cell>
          <cell r="F6772" t="str">
            <v/>
          </cell>
          <cell r="G6772" t="str">
            <v>50片/盒（带针适用于7系和5系）</v>
          </cell>
          <cell r="H6772" t="str">
            <v>盒</v>
          </cell>
          <cell r="I6772" t="str">
            <v>江苏鱼跃医疗设备股份有限公司</v>
          </cell>
        </row>
        <row r="6773">
          <cell r="D6773">
            <v>1335</v>
          </cell>
          <cell r="E6773" t="str">
            <v>通宣理肺丸</v>
          </cell>
          <cell r="F6773" t="str">
            <v/>
          </cell>
          <cell r="G6773" t="str">
            <v>6gx9袋</v>
          </cell>
          <cell r="H6773" t="str">
            <v>盒</v>
          </cell>
          <cell r="I6773" t="str">
            <v>太极集团四川绵阳制药有限公司</v>
          </cell>
        </row>
        <row r="6774">
          <cell r="D6774">
            <v>186324</v>
          </cell>
          <cell r="E6774" t="str">
            <v>鼻腔清洗器</v>
          </cell>
          <cell r="F6774" t="str">
            <v/>
          </cell>
          <cell r="G6774" t="str">
            <v>240ml/3.5gx5袋</v>
          </cell>
          <cell r="H6774" t="str">
            <v>盒</v>
          </cell>
          <cell r="I6774" t="str">
            <v>江苏泰德医药有限公司</v>
          </cell>
        </row>
        <row r="6775">
          <cell r="D6775">
            <v>200607</v>
          </cell>
          <cell r="E6775" t="str">
            <v>富马酸伏诺拉生片</v>
          </cell>
          <cell r="F6775" t="str">
            <v>沃克</v>
          </cell>
          <cell r="G6775" t="str">
            <v>20mgx7片</v>
          </cell>
          <cell r="H6775" t="str">
            <v>件</v>
          </cell>
          <cell r="I6775" t="str">
            <v>天津武田药品有限公司</v>
          </cell>
        </row>
        <row r="6776">
          <cell r="D6776">
            <v>176935</v>
          </cell>
          <cell r="E6776" t="str">
            <v>止咳枇杷颗粒</v>
          </cell>
          <cell r="F6776" t="str">
            <v/>
          </cell>
          <cell r="G6776" t="str">
            <v>10gx8袋</v>
          </cell>
          <cell r="H6776" t="str">
            <v>盒</v>
          </cell>
          <cell r="I6776" t="str">
            <v>通化万通药业股份有限公司</v>
          </cell>
        </row>
        <row r="6777">
          <cell r="D6777">
            <v>97080</v>
          </cell>
          <cell r="E6777" t="str">
            <v>腰围固定带</v>
          </cell>
          <cell r="F6777" t="str">
            <v/>
          </cell>
          <cell r="G6777" t="str">
            <v>YTD01-L</v>
          </cell>
          <cell r="H6777" t="str">
            <v>盒</v>
          </cell>
          <cell r="I6777" t="str">
            <v>冀州市佳禾医疗器械有限公司</v>
          </cell>
        </row>
        <row r="6778">
          <cell r="D6778">
            <v>195975</v>
          </cell>
          <cell r="E6778" t="str">
            <v>医用护理垫</v>
          </cell>
          <cell r="F6778" t="str">
            <v/>
          </cell>
          <cell r="G6778" t="str">
            <v>JZJ-HL B 成人纸尿裤型L 10片</v>
          </cell>
          <cell r="H6778" t="str">
            <v>袋</v>
          </cell>
          <cell r="I6778" t="str">
            <v>青岛爱蓓泽医疗有限公司</v>
          </cell>
        </row>
        <row r="6779">
          <cell r="D6779">
            <v>135487</v>
          </cell>
          <cell r="E6779" t="str">
            <v>格列吡嗪控释片</v>
          </cell>
          <cell r="F6779" t="str">
            <v/>
          </cell>
          <cell r="G6779" t="str">
            <v>5mgx10片x2板薄膜衣</v>
          </cell>
          <cell r="H6779" t="str">
            <v>盒</v>
          </cell>
          <cell r="I6779" t="str">
            <v>淄博万杰制药有限公司(原:山东万杰)</v>
          </cell>
        </row>
        <row r="6780">
          <cell r="D6780">
            <v>118454</v>
          </cell>
          <cell r="E6780" t="str">
            <v>复方克霉唑乳膏(Ⅱ)</v>
          </cell>
          <cell r="F6780" t="str">
            <v>奥青</v>
          </cell>
          <cell r="G6780" t="str">
            <v>10g</v>
          </cell>
          <cell r="H6780" t="str">
            <v>盒</v>
          </cell>
          <cell r="I6780" t="str">
            <v>澳美制药厂</v>
          </cell>
        </row>
        <row r="6781">
          <cell r="D6781">
            <v>2999</v>
          </cell>
          <cell r="E6781" t="str">
            <v>金刚藤糖浆</v>
          </cell>
          <cell r="F6781" t="str">
            <v/>
          </cell>
          <cell r="G6781" t="str">
            <v>150ml</v>
          </cell>
          <cell r="H6781" t="str">
            <v>盒</v>
          </cell>
          <cell r="I6781" t="str">
            <v>湖北福人药业股份有限公司</v>
          </cell>
        </row>
        <row r="6782">
          <cell r="D6782">
            <v>169188</v>
          </cell>
          <cell r="E6782" t="str">
            <v>金水宝片</v>
          </cell>
          <cell r="F6782" t="str">
            <v/>
          </cell>
          <cell r="G6782" t="str">
            <v>0.42gx24片</v>
          </cell>
          <cell r="H6782" t="str">
            <v>盒</v>
          </cell>
          <cell r="I6782" t="str">
            <v>江西济民可信药业有限公司</v>
          </cell>
        </row>
        <row r="6783">
          <cell r="D6783">
            <v>196317</v>
          </cell>
          <cell r="E6783" t="str">
            <v>滴适宝维生素D3滴液</v>
          </cell>
          <cell r="F6783" t="str">
            <v/>
          </cell>
          <cell r="G6783" t="str">
            <v>2.8ml</v>
          </cell>
          <cell r="H6783" t="str">
            <v>盒</v>
          </cell>
          <cell r="I6783" t="str">
            <v>Natural Vitamin  Direct Inc（加拿大）</v>
          </cell>
        </row>
        <row r="6784">
          <cell r="D6784">
            <v>201225</v>
          </cell>
          <cell r="E6784" t="str">
            <v>硒酵母胶囊</v>
          </cell>
          <cell r="F6784" t="str">
            <v/>
          </cell>
          <cell r="G6784" t="str">
            <v>0.143gx40粒</v>
          </cell>
          <cell r="H6784" t="str">
            <v>盒</v>
          </cell>
          <cell r="I6784" t="str">
            <v>芜湖华信生物药业股份有限公司</v>
          </cell>
        </row>
        <row r="6785">
          <cell r="D6785">
            <v>12716</v>
          </cell>
          <cell r="E6785" t="str">
            <v>广东凉茶颗粒</v>
          </cell>
          <cell r="F6785" t="str">
            <v/>
          </cell>
          <cell r="G6785" t="str">
            <v>10gx20袋</v>
          </cell>
          <cell r="H6785" t="str">
            <v>袋</v>
          </cell>
          <cell r="I6785" t="str">
            <v>广州王老吉药业股份有限公司</v>
          </cell>
        </row>
        <row r="6786">
          <cell r="D6786">
            <v>201896</v>
          </cell>
          <cell r="E6786" t="str">
            <v>氯沙坦钾片</v>
          </cell>
          <cell r="F6786" t="str">
            <v/>
          </cell>
          <cell r="G6786" t="str">
            <v>100mgx7片x4片</v>
          </cell>
          <cell r="H6786" t="str">
            <v>盒</v>
          </cell>
          <cell r="I6786" t="str">
            <v>杭州默沙东制药有限公司</v>
          </cell>
        </row>
        <row r="6787">
          <cell r="D6787">
            <v>582</v>
          </cell>
          <cell r="E6787" t="str">
            <v>盐酸环丙沙星片</v>
          </cell>
          <cell r="F6787" t="str">
            <v/>
          </cell>
          <cell r="G6787" t="str">
            <v>0.25gx10片</v>
          </cell>
          <cell r="H6787" t="str">
            <v>盒</v>
          </cell>
          <cell r="I6787" t="str">
            <v>浙江京新药业股份有限公司</v>
          </cell>
        </row>
        <row r="6788">
          <cell r="D6788">
            <v>87377</v>
          </cell>
          <cell r="E6788" t="str">
            <v>布地奈德福莫特罗吸入粉雾剂(Ⅰ)(布地奈德福莫特罗粉吸入剂)</v>
          </cell>
          <cell r="F6788" t="str">
            <v>信必可都保</v>
          </cell>
          <cell r="G6788" t="str">
            <v>80ug/4.5ug：60吸</v>
          </cell>
          <cell r="H6788" t="str">
            <v>支</v>
          </cell>
          <cell r="I6788" t="str">
            <v>阿斯利康制药有限公司</v>
          </cell>
        </row>
        <row r="6789">
          <cell r="D6789">
            <v>142116</v>
          </cell>
          <cell r="E6789" t="str">
            <v>氯雷他定咀嚼片</v>
          </cell>
          <cell r="F6789" t="str">
            <v/>
          </cell>
          <cell r="G6789" t="str">
            <v>5mg*18s</v>
          </cell>
          <cell r="H6789" t="str">
            <v>盒</v>
          </cell>
          <cell r="I6789" t="str">
            <v>深圳海王药业有限公司</v>
          </cell>
        </row>
        <row r="6790">
          <cell r="D6790">
            <v>112476</v>
          </cell>
          <cell r="E6790" t="str">
            <v>冠心舒通胶囊</v>
          </cell>
          <cell r="F6790" t="str">
            <v/>
          </cell>
          <cell r="G6790" t="str">
            <v>0.3gx36粒</v>
          </cell>
          <cell r="H6790" t="str">
            <v>盒</v>
          </cell>
          <cell r="I6790" t="str">
            <v>陕西步长制药有限公司(原:咸阳步长制药有限公司)</v>
          </cell>
        </row>
        <row r="6791">
          <cell r="D6791">
            <v>148411</v>
          </cell>
          <cell r="E6791" t="str">
            <v>雌二醇片/雌二醇地屈孕酮片复合包装</v>
          </cell>
          <cell r="F6791" t="str">
            <v/>
          </cell>
          <cell r="G6791" t="str">
            <v>2mg:10mgx28片</v>
          </cell>
          <cell r="H6791" t="str">
            <v>盒</v>
          </cell>
          <cell r="I6791" t="str">
            <v>荷兰Abbott Biologicals B.V</v>
          </cell>
        </row>
        <row r="6792">
          <cell r="D6792">
            <v>98021</v>
          </cell>
          <cell r="E6792" t="str">
            <v>血府逐瘀片</v>
          </cell>
          <cell r="F6792" t="str">
            <v/>
          </cell>
          <cell r="G6792" t="str">
            <v>0.45gx36片(薄膜衣)</v>
          </cell>
          <cell r="H6792" t="str">
            <v>盒</v>
          </cell>
          <cell r="I6792" t="str">
            <v>重庆希尔安药业有限公司</v>
          </cell>
        </row>
        <row r="6793">
          <cell r="D6793">
            <v>114059</v>
          </cell>
          <cell r="E6793" t="str">
            <v>欧龙马滴剂</v>
          </cell>
          <cell r="F6793" t="str">
            <v/>
          </cell>
          <cell r="G6793" t="str">
            <v>50ml</v>
          </cell>
          <cell r="H6793" t="str">
            <v>瓶</v>
          </cell>
          <cell r="I6793" t="str">
            <v>比奥罗历加欧洲股份有限公司</v>
          </cell>
        </row>
        <row r="6794">
          <cell r="D6794">
            <v>190954</v>
          </cell>
          <cell r="E6794" t="str">
            <v>蜂胶软胶囊</v>
          </cell>
          <cell r="F6794" t="str">
            <v/>
          </cell>
          <cell r="G6794" t="str">
            <v>45g(500mgx60粒+500mgx30粒)</v>
          </cell>
          <cell r="H6794" t="str">
            <v>盒</v>
          </cell>
          <cell r="I6794" t="str">
            <v>广州市佰健生物工程有限公司</v>
          </cell>
        </row>
        <row r="6795">
          <cell r="D6795">
            <v>150087</v>
          </cell>
          <cell r="E6795" t="str">
            <v>薇诺娜清痘修复精华液</v>
          </cell>
          <cell r="F6795" t="str">
            <v/>
          </cell>
          <cell r="G6795" t="str">
            <v>25g</v>
          </cell>
          <cell r="H6795" t="str">
            <v>支</v>
          </cell>
          <cell r="I6795" t="str">
            <v>云南贝泰妮生物科技集团股份有限公司  </v>
          </cell>
        </row>
        <row r="6796">
          <cell r="D6796">
            <v>24038</v>
          </cell>
          <cell r="E6796" t="str">
            <v>补肾强身片</v>
          </cell>
          <cell r="F6796" t="str">
            <v/>
          </cell>
          <cell r="G6796" t="str">
            <v>15片x3板</v>
          </cell>
          <cell r="H6796" t="str">
            <v>盒</v>
          </cell>
          <cell r="I6796" t="str">
            <v>太极集团四川绵阳制药有限公司</v>
          </cell>
        </row>
        <row r="6797">
          <cell r="D6797">
            <v>30496</v>
          </cell>
          <cell r="E6797" t="str">
            <v>湿毒清片</v>
          </cell>
          <cell r="F6797" t="str">
            <v/>
          </cell>
          <cell r="G6797" t="str">
            <v>0.5gx12片x2板</v>
          </cell>
          <cell r="H6797" t="str">
            <v>盒</v>
          </cell>
          <cell r="I6797" t="str">
            <v>江西药都仁和制药有限公司</v>
          </cell>
        </row>
        <row r="6798">
          <cell r="D6798">
            <v>196596</v>
          </cell>
          <cell r="E6798" t="str">
            <v>冷敷凝胶(默氏净斑)</v>
          </cell>
          <cell r="F6798" t="str">
            <v>默氏</v>
          </cell>
          <cell r="G6798" t="str">
            <v>35g(斑性肌肤型)</v>
          </cell>
          <cell r="H6798" t="str">
            <v>盒</v>
          </cell>
          <cell r="I6798" t="str">
            <v>湖南德禧医疗科技有限公司</v>
          </cell>
        </row>
        <row r="6799">
          <cell r="D6799">
            <v>99653</v>
          </cell>
          <cell r="E6799" t="str">
            <v>克霉唑阴道片</v>
          </cell>
          <cell r="F6799" t="str">
            <v/>
          </cell>
          <cell r="G6799" t="str">
            <v>0.5gx1片</v>
          </cell>
          <cell r="H6799" t="str">
            <v>盒</v>
          </cell>
          <cell r="I6799" t="str">
            <v>海南碧凯药业有限公司</v>
          </cell>
        </row>
        <row r="6800">
          <cell r="D6800">
            <v>136331</v>
          </cell>
          <cell r="E6800" t="str">
            <v>保妇康栓</v>
          </cell>
          <cell r="F6800" t="str">
            <v/>
          </cell>
          <cell r="G6800" t="str">
            <v>1.74gx14粒</v>
          </cell>
          <cell r="H6800" t="str">
            <v>盒</v>
          </cell>
          <cell r="I6800" t="str">
            <v>海南碧凯药业有限公司</v>
          </cell>
        </row>
        <row r="6801">
          <cell r="D6801">
            <v>99290</v>
          </cell>
          <cell r="E6801" t="str">
            <v>菊皇茶(康美)</v>
          </cell>
          <cell r="F6801" t="str">
            <v/>
          </cell>
          <cell r="G6801" t="str">
            <v>130g(6.5gx20包)</v>
          </cell>
          <cell r="H6801" t="str">
            <v>袋</v>
          </cell>
          <cell r="I6801" t="str">
            <v>康美药业股份有限公司</v>
          </cell>
        </row>
        <row r="6802">
          <cell r="D6802">
            <v>69199</v>
          </cell>
          <cell r="E6802" t="str">
            <v>天然维生素E软胶囊</v>
          </cell>
          <cell r="F6802" t="str">
            <v/>
          </cell>
          <cell r="G6802" t="str">
            <v>500mgx60粒</v>
          </cell>
          <cell r="H6802" t="str">
            <v>瓶</v>
          </cell>
          <cell r="I6802" t="str">
            <v>汤臣倍健股份有限公司</v>
          </cell>
        </row>
        <row r="6803">
          <cell r="D6803">
            <v>185350</v>
          </cell>
          <cell r="E6803" t="str">
            <v>薇诺娜清透防晒乳SPF48PA+++</v>
          </cell>
          <cell r="F6803" t="str">
            <v/>
          </cell>
          <cell r="G6803" t="str">
            <v>50g</v>
          </cell>
          <cell r="H6803" t="str">
            <v>盒</v>
          </cell>
          <cell r="I6803" t="str">
            <v>云南贝泰妮生物科技集团股份有限公司  </v>
          </cell>
        </row>
        <row r="6804">
          <cell r="D6804">
            <v>1990</v>
          </cell>
          <cell r="E6804" t="str">
            <v>麝香追风膏</v>
          </cell>
          <cell r="F6804" t="str">
            <v/>
          </cell>
          <cell r="G6804" t="str">
            <v>7cmx10cmx4贴</v>
          </cell>
          <cell r="H6804" t="str">
            <v>盒</v>
          </cell>
          <cell r="I6804" t="str">
            <v>健民集团叶开泰国药(随州)有限公司(原武汉健民集团随州药业)</v>
          </cell>
        </row>
        <row r="6805">
          <cell r="D6805">
            <v>87341</v>
          </cell>
          <cell r="E6805" t="str">
            <v>吗替麦考酚酯分散片</v>
          </cell>
          <cell r="F6805" t="str">
            <v>赛可平</v>
          </cell>
          <cell r="G6805" t="str">
            <v>0.25gx10片x4板</v>
          </cell>
          <cell r="H6805" t="str">
            <v>盒</v>
          </cell>
          <cell r="I6805" t="str">
            <v>杭州中美华东制药有限公司</v>
          </cell>
        </row>
        <row r="6806">
          <cell r="D6806">
            <v>142</v>
          </cell>
          <cell r="E6806" t="str">
            <v>保济丸</v>
          </cell>
          <cell r="F6806" t="str">
            <v/>
          </cell>
          <cell r="G6806" t="str">
            <v>3.7gx20瓶</v>
          </cell>
          <cell r="H6806" t="str">
            <v>盒</v>
          </cell>
          <cell r="I6806" t="str">
            <v>广州王老吉药业股份有限公司</v>
          </cell>
        </row>
        <row r="6807">
          <cell r="D6807">
            <v>195632</v>
          </cell>
          <cell r="E6807" t="str">
            <v>参苓白术颗粒</v>
          </cell>
          <cell r="F6807" t="str">
            <v/>
          </cell>
          <cell r="G6807" t="str">
            <v>6gx15袋</v>
          </cell>
          <cell r="H6807" t="str">
            <v>盒</v>
          </cell>
          <cell r="I6807" t="str">
            <v>云南龙发制药有限公司</v>
          </cell>
        </row>
        <row r="6808">
          <cell r="D6808">
            <v>186427</v>
          </cell>
          <cell r="E6808" t="str">
            <v>阿奇霉素胶囊</v>
          </cell>
          <cell r="F6808" t="str">
            <v/>
          </cell>
          <cell r="G6808" t="str">
            <v>0.25gx12粒x1板</v>
          </cell>
          <cell r="H6808" t="str">
            <v>盒</v>
          </cell>
          <cell r="I6808" t="str">
            <v>齐鲁制药有限公司</v>
          </cell>
        </row>
        <row r="6809">
          <cell r="D6809">
            <v>194162</v>
          </cell>
          <cell r="E6809" t="str">
            <v>冷酸灵口腔膏</v>
          </cell>
          <cell r="F6809" t="str">
            <v/>
          </cell>
          <cell r="G6809" t="str">
            <v>100g（优护配方）</v>
          </cell>
          <cell r="H6809" t="str">
            <v>支</v>
          </cell>
          <cell r="I6809" t="str">
            <v>重庆登康口腔护理用品股份有限公司</v>
          </cell>
        </row>
        <row r="6810">
          <cell r="D6810">
            <v>60325</v>
          </cell>
          <cell r="E6810" t="str">
            <v>氧氟沙星眼膏(迪可罗眼膏)</v>
          </cell>
          <cell r="F6810" t="str">
            <v/>
          </cell>
          <cell r="G6810" t="str">
            <v>3.5g:10.5mg</v>
          </cell>
          <cell r="H6810" t="str">
            <v>支</v>
          </cell>
          <cell r="I6810" t="str">
            <v>沈阳兴齐眼药股份有限公司(原沈阳兴齐制药)</v>
          </cell>
        </row>
        <row r="6811">
          <cell r="D6811">
            <v>27724</v>
          </cell>
          <cell r="E6811" t="str">
            <v>生脉饮</v>
          </cell>
          <cell r="F6811" t="str">
            <v/>
          </cell>
          <cell r="G6811" t="str">
            <v>10mlx10支(党参方)</v>
          </cell>
          <cell r="H6811" t="str">
            <v>盒</v>
          </cell>
          <cell r="I6811" t="str">
            <v>湖北济安堂药业股份有限公司</v>
          </cell>
        </row>
        <row r="6812">
          <cell r="D6812">
            <v>118629</v>
          </cell>
          <cell r="E6812" t="str">
            <v>依托考昔片(安康信)</v>
          </cell>
          <cell r="F6812" t="str">
            <v/>
          </cell>
          <cell r="G6812" t="str">
            <v>120mgx5片</v>
          </cell>
          <cell r="H6812" t="str">
            <v>盒</v>
          </cell>
          <cell r="I6812" t="str">
            <v/>
          </cell>
        </row>
        <row r="6813">
          <cell r="D6813">
            <v>47118</v>
          </cell>
          <cell r="E6813" t="str">
            <v>盐酸哌唑嗪片</v>
          </cell>
          <cell r="F6813" t="str">
            <v/>
          </cell>
          <cell r="G6813" t="str">
            <v>1mg：100片</v>
          </cell>
          <cell r="H6813" t="str">
            <v>瓶</v>
          </cell>
          <cell r="I6813" t="str">
            <v>常州制药厂有限公司</v>
          </cell>
        </row>
        <row r="6814">
          <cell r="D6814">
            <v>178218</v>
          </cell>
          <cell r="E6814" t="str">
            <v>芪斛楂颗粒</v>
          </cell>
          <cell r="F6814" t="str">
            <v/>
          </cell>
          <cell r="G6814" t="str">
            <v>10g×24袋×2盒</v>
          </cell>
          <cell r="H6814" t="str">
            <v>盒</v>
          </cell>
          <cell r="I6814" t="str">
            <v>贵州宏奇药业有限公司</v>
          </cell>
        </row>
        <row r="6815">
          <cell r="D6815">
            <v>111525</v>
          </cell>
          <cell r="E6815" t="str">
            <v>氨氯地平阿托伐他汀钙片</v>
          </cell>
          <cell r="F6815" t="str">
            <v/>
          </cell>
          <cell r="G6815" t="str">
            <v>5mg:10mgx7片</v>
          </cell>
          <cell r="H6815" t="str">
            <v>盒</v>
          </cell>
          <cell r="I6815" t="str">
            <v/>
          </cell>
        </row>
        <row r="6816">
          <cell r="D6816">
            <v>114595</v>
          </cell>
          <cell r="E6816" t="str">
            <v>喷昔洛韦乳膏</v>
          </cell>
          <cell r="F6816" t="str">
            <v/>
          </cell>
          <cell r="G6816" t="str">
            <v>10g:0.1g</v>
          </cell>
          <cell r="H6816" t="str">
            <v>支</v>
          </cell>
          <cell r="I6816" t="str">
            <v>上海朝晖药业有限公司</v>
          </cell>
        </row>
        <row r="6817">
          <cell r="D6817">
            <v>43479</v>
          </cell>
          <cell r="E6817" t="str">
            <v>润燥止痒胶囊</v>
          </cell>
          <cell r="F6817" t="str">
            <v/>
          </cell>
          <cell r="G6817" t="str">
            <v>0.5gx36粒</v>
          </cell>
          <cell r="H6817" t="str">
            <v>盒</v>
          </cell>
          <cell r="I6817" t="str">
            <v>国药集团同济堂(贵州)制药有限公司(原贵州同济堂制药)</v>
          </cell>
        </row>
        <row r="6818">
          <cell r="D6818">
            <v>166477</v>
          </cell>
          <cell r="E6818" t="str">
            <v>瑞贝生女性抗毒洁阴复合剂</v>
          </cell>
          <cell r="F6818" t="str">
            <v/>
          </cell>
          <cell r="G6818" t="str">
            <v>5套（推注器：0.5g：3.0ml）</v>
          </cell>
          <cell r="H6818" t="str">
            <v>盒</v>
          </cell>
          <cell r="I6818" t="str">
            <v>海南森瑞谱生命科学药业股份有限公司</v>
          </cell>
        </row>
        <row r="6819">
          <cell r="D6819">
            <v>105786</v>
          </cell>
          <cell r="E6819" t="str">
            <v>地屈孕酮片</v>
          </cell>
          <cell r="F6819" t="str">
            <v>达芙通</v>
          </cell>
          <cell r="G6819" t="str">
            <v>10mgx20片</v>
          </cell>
          <cell r="H6819" t="str">
            <v>盒</v>
          </cell>
          <cell r="I6819" t="str">
            <v>荷兰Abbott Biologicals B.V</v>
          </cell>
        </row>
        <row r="6820">
          <cell r="D6820">
            <v>20775</v>
          </cell>
          <cell r="E6820" t="str">
            <v>马来酸噻吗洛尔滴眼液</v>
          </cell>
          <cell r="F6820" t="str">
            <v/>
          </cell>
          <cell r="G6820" t="str">
            <v>5ml:25mg</v>
          </cell>
          <cell r="H6820" t="str">
            <v>支</v>
          </cell>
          <cell r="I6820" t="str">
            <v>武汉五景药业有限公司</v>
          </cell>
        </row>
        <row r="6821">
          <cell r="D6821">
            <v>95</v>
          </cell>
          <cell r="E6821" t="str">
            <v>阿莫西林胶囊(联邦阿莫仙)</v>
          </cell>
          <cell r="F6821" t="str">
            <v/>
          </cell>
          <cell r="G6821" t="str">
            <v>250mgx24粒</v>
          </cell>
          <cell r="H6821" t="str">
            <v>盒</v>
          </cell>
          <cell r="I6821" t="str">
            <v>珠海联邦制药股份有限公司中山分公司</v>
          </cell>
        </row>
        <row r="6822">
          <cell r="D6822">
            <v>199787</v>
          </cell>
          <cell r="E6822" t="str">
            <v>洁尔阴女性护理液</v>
          </cell>
          <cell r="F6822" t="str">
            <v/>
          </cell>
          <cell r="G6822" t="str">
            <v>150ml</v>
          </cell>
          <cell r="H6822" t="str">
            <v>瓶</v>
          </cell>
          <cell r="I6822" t="str">
            <v>四川恩威制药有限公司</v>
          </cell>
        </row>
        <row r="6823">
          <cell r="D6823">
            <v>12312</v>
          </cell>
          <cell r="E6823" t="str">
            <v>医用脱脂纱布垫</v>
          </cell>
          <cell r="F6823" t="str">
            <v/>
          </cell>
          <cell r="G6823" t="str">
            <v>9cmx11cmx8cmx2片M(灭菌)</v>
          </cell>
          <cell r="H6823" t="str">
            <v>袋</v>
          </cell>
          <cell r="I6823" t="str">
            <v>成都市卫生材料厂</v>
          </cell>
        </row>
        <row r="6824">
          <cell r="D6824">
            <v>336</v>
          </cell>
          <cell r="E6824" t="str">
            <v>阿昔洛韦片</v>
          </cell>
          <cell r="F6824" t="str">
            <v/>
          </cell>
          <cell r="G6824" t="str">
            <v>0.1gx24片</v>
          </cell>
          <cell r="H6824" t="str">
            <v>盒</v>
          </cell>
          <cell r="I6824" t="str">
            <v>四川科伦药业股份有限公司</v>
          </cell>
        </row>
        <row r="6825">
          <cell r="D6825">
            <v>195766</v>
          </cell>
          <cell r="E6825" t="str">
            <v>汤臣倍健胶原蛋白软骨素钙片</v>
          </cell>
          <cell r="F6825" t="str">
            <v/>
          </cell>
          <cell r="G6825" t="str">
            <v>108g(1200mgx90片)</v>
          </cell>
          <cell r="H6825" t="str">
            <v>瓶</v>
          </cell>
          <cell r="I6825" t="str">
            <v>汤臣倍健股份有限公司</v>
          </cell>
        </row>
        <row r="6826">
          <cell r="D6826">
            <v>21387</v>
          </cell>
          <cell r="E6826" t="str">
            <v>硼酸洗液</v>
          </cell>
          <cell r="F6826" t="str">
            <v/>
          </cell>
          <cell r="G6826" t="str">
            <v>3%：250ml</v>
          </cell>
          <cell r="H6826" t="str">
            <v>瓶</v>
          </cell>
          <cell r="I6826" t="str">
            <v>上海运佳黄浦制药有限公司</v>
          </cell>
        </row>
        <row r="6827">
          <cell r="D6827">
            <v>166873</v>
          </cell>
          <cell r="E6827" t="str">
            <v>滴露健康抑菌洗手液</v>
          </cell>
          <cell r="F6827" t="str">
            <v/>
          </cell>
          <cell r="G6827" t="str">
            <v>500g（植物呵护）</v>
          </cell>
          <cell r="H6827" t="str">
            <v>瓶</v>
          </cell>
          <cell r="I6827" t="str">
            <v>利洁时家化(中国)有限公司</v>
          </cell>
        </row>
        <row r="6828">
          <cell r="D6828">
            <v>26995</v>
          </cell>
          <cell r="E6828" t="str">
            <v>冈本天然胶乳橡胶避孕套</v>
          </cell>
          <cell r="F6828" t="str">
            <v/>
          </cell>
          <cell r="G6828" t="str">
            <v>10只(至尊)</v>
          </cell>
          <cell r="H6828" t="str">
            <v>盒</v>
          </cell>
          <cell r="I6828" t="str">
            <v>冈本株式会社(东京。日本)</v>
          </cell>
        </row>
        <row r="6829">
          <cell r="D6829">
            <v>25808</v>
          </cell>
          <cell r="E6829" t="str">
            <v>硝苯地平控释片(欣然)</v>
          </cell>
          <cell r="F6829" t="str">
            <v>欣然</v>
          </cell>
          <cell r="G6829" t="str">
            <v>30mgx6片(薄膜衣)</v>
          </cell>
          <cell r="H6829" t="str">
            <v>盒</v>
          </cell>
          <cell r="I6829" t="str">
            <v>上海现代制药股份有限公司(上海现代浦东药厂有限公司</v>
          </cell>
        </row>
        <row r="6830">
          <cell r="D6830">
            <v>186180</v>
          </cell>
          <cell r="E6830" t="str">
            <v>盐酸地芬尼多片</v>
          </cell>
          <cell r="F6830" t="str">
            <v/>
          </cell>
          <cell r="G6830" t="str">
            <v>25mgx24片</v>
          </cell>
          <cell r="H6830" t="str">
            <v>盒</v>
          </cell>
          <cell r="I6830" t="str">
            <v>湖南千金湘江药业股份有限公司</v>
          </cell>
        </row>
        <row r="6831">
          <cell r="D6831">
            <v>185550</v>
          </cell>
          <cell r="E6831" t="str">
            <v>醋酸钙颗粒</v>
          </cell>
          <cell r="F6831" t="str">
            <v/>
          </cell>
          <cell r="G6831" t="str">
            <v>0.2g（3gx24袋）含糖型</v>
          </cell>
          <cell r="H6831" t="str">
            <v>盒</v>
          </cell>
          <cell r="I6831" t="str">
            <v>昆明邦宇制药有限公司</v>
          </cell>
        </row>
        <row r="6832">
          <cell r="D6832">
            <v>132567</v>
          </cell>
          <cell r="E6832" t="str">
            <v>红外耳温枪</v>
          </cell>
          <cell r="F6832" t="str">
            <v/>
          </cell>
          <cell r="G6832" t="str">
            <v>IR1DF1-1</v>
          </cell>
          <cell r="H6832" t="str">
            <v>支</v>
          </cell>
          <cell r="I6832" t="str">
            <v>华略电子(深圳)有限公司</v>
          </cell>
        </row>
        <row r="6833">
          <cell r="D6833">
            <v>152770</v>
          </cell>
          <cell r="E6833" t="str">
            <v>糠酸莫米松鼻喷雾剂</v>
          </cell>
          <cell r="F6833" t="str">
            <v/>
          </cell>
          <cell r="G6833" t="str">
            <v>60揿</v>
          </cell>
          <cell r="H6833" t="str">
            <v>盒</v>
          </cell>
          <cell r="I6833" t="str">
            <v>浙江仙琚制药股份有限公司</v>
          </cell>
        </row>
        <row r="6834">
          <cell r="D6834">
            <v>35137</v>
          </cell>
          <cell r="E6834" t="str">
            <v>山麦健脾口服液</v>
          </cell>
          <cell r="F6834" t="str">
            <v/>
          </cell>
          <cell r="G6834" t="str">
            <v>10mlx12支</v>
          </cell>
          <cell r="H6834" t="str">
            <v>盒</v>
          </cell>
          <cell r="I6834" t="str">
            <v>四川恩威制药有限公司</v>
          </cell>
        </row>
        <row r="6835">
          <cell r="D6835">
            <v>49706</v>
          </cell>
          <cell r="E6835" t="str">
            <v>沙美特罗替卡松粉吸入剂(舒利迭)</v>
          </cell>
          <cell r="F6835" t="str">
            <v/>
          </cell>
          <cell r="G6835" t="str">
            <v>50ug:500ugx60喷(含准纳器)</v>
          </cell>
          <cell r="H6835" t="str">
            <v>盒</v>
          </cell>
          <cell r="I6835" t="str">
            <v>Glaxo Wellcome Production(法国) </v>
          </cell>
        </row>
        <row r="6836">
          <cell r="D6836">
            <v>12514</v>
          </cell>
          <cell r="E6836" t="str">
            <v>千柏鼻炎片</v>
          </cell>
          <cell r="F6836" t="str">
            <v/>
          </cell>
          <cell r="G6836" t="str">
            <v>100片</v>
          </cell>
          <cell r="H6836" t="str">
            <v>瓶</v>
          </cell>
          <cell r="I6836" t="str">
            <v>广西十万山制药有限公司（原广西恒拓集团仁盛制药有限公司）</v>
          </cell>
        </row>
        <row r="6837">
          <cell r="D6837">
            <v>45647</v>
          </cell>
          <cell r="E6837" t="str">
            <v>黄体酮胶囊</v>
          </cell>
          <cell r="F6837" t="str">
            <v/>
          </cell>
          <cell r="G6837" t="str">
            <v>50mgx10粒x2板</v>
          </cell>
          <cell r="H6837" t="str">
            <v>盒</v>
          </cell>
          <cell r="I6837" t="str">
            <v>浙江仙琚制药股份有限公司</v>
          </cell>
        </row>
        <row r="6838">
          <cell r="D6838">
            <v>14128</v>
          </cell>
          <cell r="E6838" t="str">
            <v>冻疮膏</v>
          </cell>
          <cell r="F6838" t="str">
            <v/>
          </cell>
          <cell r="G6838" t="str">
            <v>10g</v>
          </cell>
          <cell r="H6838" t="str">
            <v>支</v>
          </cell>
          <cell r="I6838" t="str">
            <v>上海运佳黄浦制药有限公司</v>
          </cell>
        </row>
        <row r="6839">
          <cell r="D6839">
            <v>389</v>
          </cell>
          <cell r="E6839" t="str">
            <v>糠甾醇片(牙周宁片)</v>
          </cell>
          <cell r="F6839" t="str">
            <v/>
          </cell>
          <cell r="G6839" t="str">
            <v>40mgx100片</v>
          </cell>
          <cell r="H6839" t="str">
            <v>瓶</v>
          </cell>
          <cell r="I6839" t="str">
            <v>四川大冢制药有限公司(四川锡成大冢制药有限公司)</v>
          </cell>
        </row>
        <row r="6840">
          <cell r="D6840">
            <v>115813</v>
          </cell>
          <cell r="E6840" t="str">
            <v>四神丸</v>
          </cell>
          <cell r="F6840" t="str">
            <v/>
          </cell>
          <cell r="G6840" t="str">
            <v>9gx6袋</v>
          </cell>
          <cell r="H6840" t="str">
            <v>盒</v>
          </cell>
          <cell r="I6840" t="str">
            <v>山西华康药业股份有限公司</v>
          </cell>
        </row>
        <row r="6841">
          <cell r="D6841">
            <v>113615</v>
          </cell>
          <cell r="E6841" t="str">
            <v>益心舒片</v>
          </cell>
          <cell r="F6841" t="str">
            <v/>
          </cell>
          <cell r="G6841" t="str">
            <v>0.4gx36片（薄膜衣）</v>
          </cell>
          <cell r="H6841" t="str">
            <v>盒</v>
          </cell>
          <cell r="I6841" t="str">
            <v>广东先通药业有限公司（广东尚瑞和药业股份有限公司）</v>
          </cell>
        </row>
        <row r="6842">
          <cell r="D6842">
            <v>105992</v>
          </cell>
          <cell r="E6842" t="str">
            <v>御美彩染焗油膏(五贝子)栗棕色</v>
          </cell>
          <cell r="F6842" t="str">
            <v/>
          </cell>
          <cell r="G6842" t="str">
            <v>120g</v>
          </cell>
          <cell r="H6842" t="str">
            <v>盒</v>
          </cell>
          <cell r="I6842" t="str">
            <v>北京老人头日用化学有限公司</v>
          </cell>
        </row>
        <row r="6843">
          <cell r="D6843">
            <v>197517</v>
          </cell>
          <cell r="E6843" t="str">
            <v>野菜松木免洗洗手液</v>
          </cell>
          <cell r="F6843" t="str">
            <v/>
          </cell>
          <cell r="G6843" t="str">
            <v>60ml</v>
          </cell>
          <cell r="H6843" t="str">
            <v>瓶</v>
          </cell>
          <cell r="I6843" t="str">
            <v>上海美臣实业有限公司</v>
          </cell>
        </row>
        <row r="6844">
          <cell r="D6844">
            <v>177890</v>
          </cell>
          <cell r="E6844" t="str">
            <v>苯磺酸氨氯地平片</v>
          </cell>
          <cell r="F6844" t="str">
            <v/>
          </cell>
          <cell r="G6844" t="str">
            <v>5gmx7粒x4板</v>
          </cell>
          <cell r="H6844" t="str">
            <v>盒</v>
          </cell>
          <cell r="I6844" t="str">
            <v>乐普药业（北京）有限责任公司</v>
          </cell>
        </row>
        <row r="6845">
          <cell r="D6845">
            <v>184993</v>
          </cell>
          <cell r="E6845" t="str">
            <v>薇诺娜宝贝舒润滋养霜</v>
          </cell>
          <cell r="F6845" t="str">
            <v/>
          </cell>
          <cell r="G6845" t="str">
            <v>100g</v>
          </cell>
          <cell r="H6845" t="str">
            <v>支</v>
          </cell>
          <cell r="I6845" t="str">
            <v>云南贝泰妮生物科技集团股份有限公司  </v>
          </cell>
        </row>
        <row r="6846">
          <cell r="D6846">
            <v>327</v>
          </cell>
          <cell r="E6846" t="str">
            <v>布洛芬片</v>
          </cell>
          <cell r="F6846" t="str">
            <v/>
          </cell>
          <cell r="G6846" t="str">
            <v>0.1gx100片</v>
          </cell>
          <cell r="H6846" t="str">
            <v>瓶</v>
          </cell>
          <cell r="I6846" t="str">
            <v>重庆科瑞制药(集团)有限公司</v>
          </cell>
        </row>
        <row r="6847">
          <cell r="D6847">
            <v>84294</v>
          </cell>
          <cell r="E6847" t="str">
            <v>钙镁片(汤臣倍健)</v>
          </cell>
          <cell r="F6847" t="str">
            <v/>
          </cell>
          <cell r="G6847" t="str">
            <v>115.2g(1.28gx90片)</v>
          </cell>
          <cell r="H6847" t="str">
            <v>瓶</v>
          </cell>
          <cell r="I6847" t="str">
            <v>汤臣倍健股份有限公司</v>
          </cell>
        </row>
        <row r="6848">
          <cell r="D6848">
            <v>182868</v>
          </cell>
          <cell r="E6848" t="str">
            <v>马应龙八宝眼膏</v>
          </cell>
          <cell r="F6848" t="str">
            <v/>
          </cell>
          <cell r="G6848" t="str">
            <v>5g</v>
          </cell>
          <cell r="H6848" t="str">
            <v>盒</v>
          </cell>
          <cell r="I6848" t="str">
            <v>马应龙药业集团股份有限公司</v>
          </cell>
        </row>
        <row r="6849">
          <cell r="D6849">
            <v>166583</v>
          </cell>
          <cell r="E6849" t="str">
            <v>枸橼酸西地那非片</v>
          </cell>
          <cell r="F6849" t="str">
            <v/>
          </cell>
          <cell r="G6849" t="str">
            <v>0.1gx5片</v>
          </cell>
          <cell r="H6849" t="str">
            <v>盒</v>
          </cell>
          <cell r="I6849" t="str">
            <v>广州白云山制药股份有限公司广州白云山制药总厂</v>
          </cell>
        </row>
        <row r="6850">
          <cell r="D6850">
            <v>129798</v>
          </cell>
          <cell r="E6850" t="str">
            <v>盐酸左氧氟沙星滴眼液</v>
          </cell>
          <cell r="F6850" t="str">
            <v/>
          </cell>
          <cell r="G6850" t="str">
            <v>0.3%：5ml</v>
          </cell>
          <cell r="H6850" t="str">
            <v>瓶</v>
          </cell>
          <cell r="I6850" t="str">
            <v>宁夏康亚药业有限公司</v>
          </cell>
        </row>
        <row r="6851">
          <cell r="D6851">
            <v>195569</v>
          </cell>
          <cell r="E6851" t="str">
            <v>达比加群酯胶囊</v>
          </cell>
          <cell r="F6851" t="str">
            <v>泰毕全</v>
          </cell>
          <cell r="G6851" t="str">
            <v>150mgx10粒</v>
          </cell>
          <cell r="H6851" t="str">
            <v>盒</v>
          </cell>
          <cell r="I6851" t="str">
            <v>德国Boehringer Ingelheim Pharma GmbH＆Co.KG</v>
          </cell>
        </row>
        <row r="6852">
          <cell r="D6852">
            <v>159617</v>
          </cell>
          <cell r="E6852" t="str">
            <v>压缩空气式雾化器</v>
          </cell>
          <cell r="F6852" t="str">
            <v/>
          </cell>
          <cell r="G6852" t="str">
            <v>405A</v>
          </cell>
          <cell r="H6852" t="str">
            <v>台</v>
          </cell>
          <cell r="I6852" t="str">
            <v>江苏鱼跃医疗设备股份有限公司</v>
          </cell>
        </row>
        <row r="6853">
          <cell r="D6853">
            <v>151457</v>
          </cell>
          <cell r="E6853" t="str">
            <v>抗菌消炎胶囊</v>
          </cell>
          <cell r="F6853" t="str">
            <v/>
          </cell>
          <cell r="G6853" t="str">
            <v>0.27gx12粒x3板</v>
          </cell>
          <cell r="H6853" t="str">
            <v>盒</v>
          </cell>
          <cell r="I6853" t="str">
            <v>邛崃天银制药有限公司</v>
          </cell>
        </row>
        <row r="6854">
          <cell r="D6854">
            <v>70</v>
          </cell>
          <cell r="E6854" t="str">
            <v>西咪替丁胶囊</v>
          </cell>
          <cell r="F6854" t="str">
            <v/>
          </cell>
          <cell r="G6854" t="str">
            <v>0.2gx60粒</v>
          </cell>
          <cell r="H6854" t="str">
            <v>瓶</v>
          </cell>
          <cell r="I6854" t="str">
            <v>重庆科瑞制药(集团)有限公司</v>
          </cell>
        </row>
        <row r="6855">
          <cell r="D6855">
            <v>171386</v>
          </cell>
          <cell r="E6855" t="str">
            <v>双氯芬酸钠滴眼液</v>
          </cell>
          <cell r="F6855" t="str">
            <v/>
          </cell>
          <cell r="G6855" t="str">
            <v>0.4ml:0.4mgx20支(0.1%)</v>
          </cell>
          <cell r="H6855" t="str">
            <v>盒</v>
          </cell>
          <cell r="I6855" t="str">
            <v>沈阳兴齐眼药股份有限公司(原沈阳兴齐制药)</v>
          </cell>
        </row>
        <row r="6856">
          <cell r="D6856">
            <v>31167</v>
          </cell>
          <cell r="E6856" t="str">
            <v>远红外磁疗贴</v>
          </cell>
          <cell r="F6856" t="str">
            <v/>
          </cell>
          <cell r="G6856" t="str">
            <v>7.5cmx11cmx1贴x2袋ZS-G软组织损伤</v>
          </cell>
          <cell r="H6856" t="str">
            <v>盒</v>
          </cell>
          <cell r="I6856" t="str">
            <v>山东朱氏堂医疗器械有限公司</v>
          </cell>
        </row>
        <row r="6857">
          <cell r="D6857">
            <v>171745</v>
          </cell>
          <cell r="E6857" t="str">
            <v>益血生胶囊</v>
          </cell>
          <cell r="F6857" t="str">
            <v/>
          </cell>
          <cell r="G6857" t="str">
            <v>0.25gx84粒</v>
          </cell>
          <cell r="H6857" t="str">
            <v>瓶</v>
          </cell>
          <cell r="I6857" t="str">
            <v>吉林三九金复康药业有限公司</v>
          </cell>
        </row>
        <row r="6858">
          <cell r="D6858">
            <v>123844</v>
          </cell>
          <cell r="E6858" t="str">
            <v>银杏酮酯滴丸</v>
          </cell>
          <cell r="F6858" t="str">
            <v/>
          </cell>
          <cell r="G6858" t="str">
            <v>5mgx120丸</v>
          </cell>
          <cell r="H6858" t="str">
            <v>盒</v>
          </cell>
          <cell r="I6858" t="str">
            <v>山西千汇药业有限公司</v>
          </cell>
        </row>
        <row r="6859">
          <cell r="D6859">
            <v>118055</v>
          </cell>
          <cell r="E6859" t="str">
            <v>薏辛除湿止痛胶囊</v>
          </cell>
          <cell r="F6859" t="str">
            <v/>
          </cell>
          <cell r="G6859" t="str">
            <v>0.3gx12粒x18板</v>
          </cell>
          <cell r="H6859" t="str">
            <v>盒</v>
          </cell>
          <cell r="I6859" t="str">
            <v>西安阿房宫药业股份有限公司（原西安阿房宫药业有限公司）</v>
          </cell>
        </row>
        <row r="6860">
          <cell r="D6860">
            <v>146864</v>
          </cell>
          <cell r="E6860" t="str">
            <v>复方消化酶胶囊(Ⅱ)</v>
          </cell>
          <cell r="F6860" t="str">
            <v/>
          </cell>
          <cell r="G6860" t="str">
            <v>20粒</v>
          </cell>
          <cell r="H6860" t="str">
            <v>盒</v>
          </cell>
          <cell r="I6860" t="str">
            <v>常州千红生化制药有限公司</v>
          </cell>
        </row>
        <row r="6861">
          <cell r="D6861">
            <v>200730</v>
          </cell>
          <cell r="E6861" t="str">
            <v>厄贝沙坦氢氯噻嗪片</v>
          </cell>
          <cell r="F6861" t="str">
            <v/>
          </cell>
          <cell r="G6861" t="str">
            <v>150mg:12.5mgx15片x2板</v>
          </cell>
          <cell r="H6861" t="str">
            <v>盒</v>
          </cell>
          <cell r="I6861" t="str">
            <v>南京正大天晴制药有限公司</v>
          </cell>
        </row>
        <row r="6862">
          <cell r="D6862">
            <v>196734</v>
          </cell>
          <cell r="E6862" t="str">
            <v>长兴牌维生素C咀嚼片(甜橙味)</v>
          </cell>
          <cell r="F6862" t="str">
            <v/>
          </cell>
          <cell r="G6862" t="str">
            <v>48g(0.8gx60片)</v>
          </cell>
          <cell r="H6862" t="str">
            <v>瓶</v>
          </cell>
          <cell r="I6862" t="str">
            <v>广东长兴科技保健品有限公司</v>
          </cell>
        </row>
        <row r="6863">
          <cell r="D6863">
            <v>42603</v>
          </cell>
          <cell r="E6863" t="str">
            <v>头孢拉定胶囊</v>
          </cell>
          <cell r="F6863" t="str">
            <v/>
          </cell>
          <cell r="G6863" t="str">
            <v>0.25gx24粒</v>
          </cell>
          <cell r="H6863" t="str">
            <v>盒</v>
          </cell>
          <cell r="I6863" t="str">
            <v>江苏亚邦强生药业有限公司</v>
          </cell>
        </row>
        <row r="6864">
          <cell r="D6864">
            <v>196722</v>
          </cell>
          <cell r="E6864" t="str">
            <v>长兴牌多种B族维生素片</v>
          </cell>
          <cell r="F6864" t="str">
            <v/>
          </cell>
          <cell r="G6864" t="str">
            <v>36g(0.6gx60片)</v>
          </cell>
          <cell r="H6864" t="str">
            <v>瓶</v>
          </cell>
          <cell r="I6864" t="str">
            <v>广东长兴科技保健品有限公司</v>
          </cell>
        </row>
        <row r="6865">
          <cell r="D6865">
            <v>162497</v>
          </cell>
          <cell r="E6865" t="str">
            <v>江中牌胖大海菊花乌梅桔红糖</v>
          </cell>
          <cell r="F6865" t="str">
            <v/>
          </cell>
          <cell r="G6865" t="str">
            <v>2g×12粒</v>
          </cell>
          <cell r="H6865" t="str">
            <v>盒</v>
          </cell>
          <cell r="I6865" t="str">
            <v>江中药业股份有限公司</v>
          </cell>
        </row>
        <row r="6866">
          <cell r="D6866">
            <v>70008</v>
          </cell>
          <cell r="E6866" t="str">
            <v>氢溴酸右美沙芬片</v>
          </cell>
          <cell r="F6866" t="str">
            <v/>
          </cell>
          <cell r="G6866" t="str">
            <v>15mgx12sx2板</v>
          </cell>
          <cell r="H6866" t="str">
            <v>盒</v>
          </cell>
          <cell r="I6866" t="str">
            <v>广州白云山光华制药股份有限公司</v>
          </cell>
        </row>
        <row r="6867">
          <cell r="D6867">
            <v>108717</v>
          </cell>
          <cell r="E6867" t="str">
            <v>呋喃唑酮片</v>
          </cell>
          <cell r="F6867" t="str">
            <v/>
          </cell>
          <cell r="G6867" t="str">
            <v>0.1gx100片</v>
          </cell>
          <cell r="H6867" t="str">
            <v>瓶</v>
          </cell>
          <cell r="I6867" t="str">
            <v>上海玉瑞生物科技(安阳)药业有限公司</v>
          </cell>
        </row>
        <row r="6868">
          <cell r="D6868">
            <v>152624</v>
          </cell>
          <cell r="E6868" t="str">
            <v>桂龙药膏</v>
          </cell>
          <cell r="F6868" t="str">
            <v/>
          </cell>
          <cell r="G6868" t="str">
            <v>202克x6瓶</v>
          </cell>
          <cell r="H6868" t="str">
            <v>盒</v>
          </cell>
          <cell r="I6868" t="str">
            <v>广西邦琪药业有限公司</v>
          </cell>
        </row>
        <row r="6869">
          <cell r="D6869">
            <v>17316</v>
          </cell>
          <cell r="E6869" t="str">
            <v>复方a-酮酸片</v>
          </cell>
          <cell r="F6869" t="str">
            <v>开同</v>
          </cell>
          <cell r="G6869" t="str">
            <v>0.63gx100片</v>
          </cell>
          <cell r="H6869" t="str">
            <v>盒</v>
          </cell>
          <cell r="I6869" t="str">
            <v>北京费森尤斯卡比医药有限公司</v>
          </cell>
        </row>
        <row r="6870">
          <cell r="D6870">
            <v>58736</v>
          </cell>
          <cell r="E6870" t="str">
            <v>精乌颗粒</v>
          </cell>
          <cell r="F6870" t="str">
            <v/>
          </cell>
          <cell r="G6870" t="str">
            <v>10g×12袋</v>
          </cell>
          <cell r="H6870" t="str">
            <v>盒</v>
          </cell>
          <cell r="I6870" t="str">
            <v/>
          </cell>
        </row>
        <row r="6871">
          <cell r="D6871">
            <v>19830</v>
          </cell>
          <cell r="E6871" t="str">
            <v>陈香露白露片</v>
          </cell>
          <cell r="F6871" t="str">
            <v/>
          </cell>
          <cell r="G6871" t="str">
            <v>100片</v>
          </cell>
          <cell r="H6871" t="str">
            <v>瓶</v>
          </cell>
          <cell r="I6871" t="str">
            <v>广西十万山制药有限公司（原广西恒拓集团仁盛制药有限公司）</v>
          </cell>
        </row>
        <row r="6872">
          <cell r="D6872">
            <v>140530</v>
          </cell>
          <cell r="E6872" t="str">
            <v>清淋颗粒</v>
          </cell>
          <cell r="F6872" t="str">
            <v/>
          </cell>
          <cell r="G6872" t="str">
            <v>10gx12袋</v>
          </cell>
          <cell r="H6872" t="str">
            <v>盒</v>
          </cell>
          <cell r="I6872" t="str">
            <v>黑龙江乌苏里江制药有限公司哈尔滨分公司</v>
          </cell>
        </row>
        <row r="6873">
          <cell r="D6873">
            <v>17201</v>
          </cell>
          <cell r="E6873" t="str">
            <v>左氧氟沙星(可乐必妥片)</v>
          </cell>
          <cell r="F6873" t="str">
            <v/>
          </cell>
          <cell r="G6873" t="str">
            <v>0.1gx10片</v>
          </cell>
          <cell r="H6873" t="str">
            <v>盒</v>
          </cell>
          <cell r="I6873" t="str">
            <v/>
          </cell>
        </row>
        <row r="6874">
          <cell r="D6874">
            <v>39498</v>
          </cell>
          <cell r="E6874" t="str">
            <v>盐酸舍曲林片(左洛复)</v>
          </cell>
          <cell r="F6874" t="str">
            <v/>
          </cell>
          <cell r="G6874" t="str">
            <v>50mgx14片</v>
          </cell>
          <cell r="H6874" t="str">
            <v>盒</v>
          </cell>
          <cell r="I6874" t="str">
            <v>大连辉瑞制药有限公司</v>
          </cell>
        </row>
        <row r="6875">
          <cell r="D6875">
            <v>166630</v>
          </cell>
          <cell r="E6875" t="str">
            <v>香砂养胃丸</v>
          </cell>
          <cell r="F6875" t="str">
            <v/>
          </cell>
          <cell r="G6875" t="str">
            <v>90丸(浓缩水丸)</v>
          </cell>
          <cell r="H6875" t="str">
            <v>瓶</v>
          </cell>
          <cell r="I6875" t="str">
            <v>太极集团重庆中药二厂</v>
          </cell>
        </row>
        <row r="6876">
          <cell r="D6876">
            <v>60212</v>
          </cell>
          <cell r="E6876" t="str">
            <v>盐酸坦洛新缓释片</v>
          </cell>
          <cell r="F6876" t="str">
            <v/>
          </cell>
          <cell r="G6876" t="str">
            <v>0.2mgx6片</v>
          </cell>
          <cell r="H6876" t="str">
            <v>盒</v>
          </cell>
          <cell r="I6876" t="str">
            <v>昆明积大制药有限公司</v>
          </cell>
        </row>
        <row r="6877">
          <cell r="D6877">
            <v>18017</v>
          </cell>
          <cell r="E6877" t="str">
            <v>天然胶乳橡胶避孕套(杜蕾斯)</v>
          </cell>
          <cell r="F6877" t="str">
            <v/>
          </cell>
          <cell r="G6877" t="str">
            <v>3只(超薄装)</v>
          </cell>
          <cell r="H6877" t="str">
            <v>盒</v>
          </cell>
          <cell r="I6877" t="str">
            <v>青岛伦敦杜蕾斯有限公司</v>
          </cell>
        </row>
        <row r="6878">
          <cell r="D6878">
            <v>7023</v>
          </cell>
          <cell r="E6878" t="str">
            <v>复方莪术油栓</v>
          </cell>
          <cell r="F6878" t="str">
            <v/>
          </cell>
          <cell r="G6878" t="str">
            <v>50mgx6枚</v>
          </cell>
          <cell r="H6878" t="str">
            <v>盒</v>
          </cell>
          <cell r="I6878" t="str">
            <v>太阳石(唐山)药业有限公司</v>
          </cell>
        </row>
        <row r="6879">
          <cell r="D6879">
            <v>31152</v>
          </cell>
          <cell r="E6879" t="str">
            <v>骨康胶囊</v>
          </cell>
          <cell r="F6879" t="str">
            <v/>
          </cell>
          <cell r="G6879" t="str">
            <v>0.4gx12粒x2板</v>
          </cell>
          <cell r="H6879" t="str">
            <v>盒</v>
          </cell>
          <cell r="I6879" t="str">
            <v>贵州维康药业有限公司</v>
          </cell>
        </row>
        <row r="6880">
          <cell r="D6880">
            <v>40389</v>
          </cell>
          <cell r="E6880" t="str">
            <v>前列通片</v>
          </cell>
          <cell r="F6880" t="str">
            <v/>
          </cell>
          <cell r="G6880" t="str">
            <v>0.34gx108片(薄膜衣)</v>
          </cell>
          <cell r="H6880" t="str">
            <v>瓶</v>
          </cell>
          <cell r="I6880" t="str">
            <v>广州中一药业有限公司</v>
          </cell>
        </row>
        <row r="6881">
          <cell r="D6881">
            <v>23868</v>
          </cell>
          <cell r="E6881" t="str">
            <v>清咽片</v>
          </cell>
          <cell r="F6881" t="str">
            <v/>
          </cell>
          <cell r="G6881" t="str">
            <v>0.31gx24片(薄膜衣)</v>
          </cell>
          <cell r="H6881" t="str">
            <v>盒</v>
          </cell>
          <cell r="I6881" t="str">
            <v>佛山德众药业有限公司</v>
          </cell>
        </row>
        <row r="6882">
          <cell r="D6882">
            <v>194034</v>
          </cell>
          <cell r="E6882" t="str">
            <v>盐酸二甲双胍片</v>
          </cell>
          <cell r="F6882" t="str">
            <v/>
          </cell>
          <cell r="G6882" t="str">
            <v>0.5gx30片</v>
          </cell>
          <cell r="H6882" t="str">
            <v>盒</v>
          </cell>
          <cell r="I6882" t="str">
            <v>石药集团欧意药业有限公司(原:石家庄欧意药业公司)</v>
          </cell>
        </row>
        <row r="6883">
          <cell r="D6883">
            <v>154964</v>
          </cell>
          <cell r="E6883" t="str">
            <v>地奥司明片</v>
          </cell>
          <cell r="F6883" t="str">
            <v/>
          </cell>
          <cell r="G6883" t="str">
            <v>0.45g×24片</v>
          </cell>
          <cell r="H6883" t="str">
            <v>盒</v>
          </cell>
          <cell r="I6883" t="str">
            <v>马应龙药业集团股份有限公司</v>
          </cell>
        </row>
        <row r="6884">
          <cell r="D6884">
            <v>1946</v>
          </cell>
          <cell r="E6884" t="str">
            <v>黄芪生脉饮</v>
          </cell>
          <cell r="F6884" t="str">
            <v/>
          </cell>
          <cell r="G6884" t="str">
            <v>10mlx10支</v>
          </cell>
          <cell r="H6884" t="str">
            <v>盒</v>
          </cell>
          <cell r="I6884" t="str">
            <v>江西南昌济生制药厂</v>
          </cell>
        </row>
        <row r="6885">
          <cell r="D6885">
            <v>75250</v>
          </cell>
          <cell r="E6885" t="str">
            <v>复合氨基酸口服液</v>
          </cell>
          <cell r="F6885" t="str">
            <v/>
          </cell>
          <cell r="G6885" t="str">
            <v>250ml蓝色</v>
          </cell>
          <cell r="H6885" t="str">
            <v>盒</v>
          </cell>
          <cell r="I6885" t="str">
            <v>江西认真生药业科技有限公司</v>
          </cell>
        </row>
        <row r="6886">
          <cell r="D6886">
            <v>198281</v>
          </cell>
          <cell r="E6886" t="str">
            <v>紫草软膏</v>
          </cell>
          <cell r="F6886" t="str">
            <v/>
          </cell>
          <cell r="G6886" t="str">
            <v>15g</v>
          </cell>
          <cell r="H6886" t="str">
            <v>支</v>
          </cell>
          <cell r="I6886" t="str">
            <v>昆明全新生物制药有限公司</v>
          </cell>
        </row>
        <row r="6887">
          <cell r="D6887">
            <v>196295</v>
          </cell>
          <cell r="E6887" t="str">
            <v>他达拉非片</v>
          </cell>
          <cell r="F6887" t="str">
            <v/>
          </cell>
          <cell r="G6887" t="str">
            <v>20mgx1片</v>
          </cell>
          <cell r="H6887" t="str">
            <v>盒</v>
          </cell>
          <cell r="I6887" t="str">
            <v>齐鲁制药(海南)有限公司</v>
          </cell>
        </row>
        <row r="6888">
          <cell r="D6888">
            <v>106190</v>
          </cell>
          <cell r="E6888" t="str">
            <v>盐酸曲唑酮片</v>
          </cell>
          <cell r="F6888" t="str">
            <v/>
          </cell>
          <cell r="G6888" t="str">
            <v>50mgx12片</v>
          </cell>
          <cell r="H6888" t="str">
            <v>盒</v>
          </cell>
          <cell r="I6888" t="str">
            <v>沈阳福宁药业有限公司</v>
          </cell>
        </row>
        <row r="6889">
          <cell r="D6889">
            <v>37629</v>
          </cell>
          <cell r="E6889" t="str">
            <v>葡萄糖酸钙锌口服液(新钙特)</v>
          </cell>
          <cell r="F6889" t="str">
            <v/>
          </cell>
          <cell r="G6889" t="str">
            <v>10mlx18支</v>
          </cell>
          <cell r="H6889" t="str">
            <v>盒</v>
          </cell>
          <cell r="I6889" t="str">
            <v>湖北午时制药有限公司</v>
          </cell>
        </row>
        <row r="6890">
          <cell r="D6890">
            <v>180752</v>
          </cell>
          <cell r="E6890" t="str">
            <v>替格瑞洛片</v>
          </cell>
          <cell r="F6890" t="str">
            <v/>
          </cell>
          <cell r="G6890" t="str">
            <v>90mgx14片</v>
          </cell>
          <cell r="H6890" t="str">
            <v>盒</v>
          </cell>
          <cell r="I6890" t="str">
            <v>深圳信立泰药业股份有限公司</v>
          </cell>
        </row>
        <row r="6891">
          <cell r="D6891">
            <v>175831</v>
          </cell>
          <cell r="E6891" t="str">
            <v>口腔抑菌清新剂</v>
          </cell>
          <cell r="F6891" t="str">
            <v/>
          </cell>
          <cell r="G6891" t="str">
            <v>30ml(罗汉果香型)</v>
          </cell>
          <cell r="H6891" t="str">
            <v>瓶</v>
          </cell>
          <cell r="I6891" t="str">
            <v>桂林三金日化健康产业有限公司</v>
          </cell>
        </row>
        <row r="6892">
          <cell r="D6892">
            <v>176603</v>
          </cell>
          <cell r="E6892" t="str">
            <v>九味镇心颗粒</v>
          </cell>
          <cell r="F6892" t="str">
            <v/>
          </cell>
          <cell r="G6892" t="str">
            <v>6gx20袋</v>
          </cell>
          <cell r="H6892" t="str">
            <v>盒</v>
          </cell>
          <cell r="I6892" t="str">
            <v>北京北陆药业股份有限公司</v>
          </cell>
        </row>
        <row r="6893">
          <cell r="D6893">
            <v>159510</v>
          </cell>
          <cell r="E6893" t="str">
            <v>百合康牌钙维D软胶囊</v>
          </cell>
          <cell r="F6893" t="str">
            <v/>
          </cell>
          <cell r="G6893" t="str">
            <v>1.1gx60粒</v>
          </cell>
          <cell r="H6893" t="str">
            <v>盒</v>
          </cell>
          <cell r="I6893" t="str">
            <v>威海百合生物技术股份有限公司</v>
          </cell>
        </row>
        <row r="6894">
          <cell r="D6894">
            <v>191552</v>
          </cell>
          <cell r="E6894" t="str">
            <v>活血镇痛胶囊</v>
          </cell>
          <cell r="F6894" t="str">
            <v/>
          </cell>
          <cell r="G6894" t="str">
            <v>0.4gx90粒</v>
          </cell>
          <cell r="H6894" t="str">
            <v>瓶</v>
          </cell>
          <cell r="I6894" t="str">
            <v>四川省通园制药集团有限公司</v>
          </cell>
        </row>
        <row r="6895">
          <cell r="D6895">
            <v>16217</v>
          </cell>
          <cell r="E6895" t="str">
            <v>氟伐他汀钠胶囊(来适可)</v>
          </cell>
          <cell r="F6895" t="str">
            <v/>
          </cell>
          <cell r="G6895" t="str">
            <v>40mgx7粒</v>
          </cell>
          <cell r="H6895" t="str">
            <v>盒</v>
          </cell>
          <cell r="I6895" t="str">
            <v>北京诺华制药有限公司</v>
          </cell>
        </row>
        <row r="6896">
          <cell r="D6896">
            <v>49040</v>
          </cell>
          <cell r="E6896" t="str">
            <v>丁酸氢化可的松乳膏</v>
          </cell>
          <cell r="F6896" t="str">
            <v/>
          </cell>
          <cell r="G6896" t="str">
            <v>10g：10mg</v>
          </cell>
          <cell r="H6896" t="str">
            <v>支</v>
          </cell>
          <cell r="I6896" t="str">
            <v>湖北恒安药业有限公司</v>
          </cell>
        </row>
        <row r="6897">
          <cell r="D6897">
            <v>156608</v>
          </cell>
          <cell r="E6897" t="str">
            <v>季德胜蛇药片</v>
          </cell>
          <cell r="F6897" t="str">
            <v/>
          </cell>
          <cell r="G6897" t="str">
            <v>0.4gx15片</v>
          </cell>
          <cell r="H6897" t="str">
            <v>盒</v>
          </cell>
          <cell r="I6897" t="str">
            <v>南通精华制药有限公司</v>
          </cell>
        </row>
        <row r="6898">
          <cell r="D6898">
            <v>149869</v>
          </cell>
          <cell r="E6898" t="str">
            <v>小儿麻甘颗粒</v>
          </cell>
          <cell r="F6898" t="str">
            <v/>
          </cell>
          <cell r="G6898" t="str">
            <v>2.5g×10袋</v>
          </cell>
          <cell r="H6898" t="str">
            <v>盒</v>
          </cell>
          <cell r="I6898" t="str">
            <v>健民集团叶开泰国药(随州)有限公司(原武汉健民集团随州药业)</v>
          </cell>
        </row>
        <row r="6899">
          <cell r="D6899">
            <v>189716</v>
          </cell>
          <cell r="E6899" t="str">
            <v>红景天人参淫羊藿黄芪枸杞口服液</v>
          </cell>
          <cell r="F6899" t="str">
            <v/>
          </cell>
          <cell r="G6899" t="str">
            <v>10mlx12支</v>
          </cell>
          <cell r="H6899" t="str">
            <v>盒</v>
          </cell>
          <cell r="I6899" t="str">
            <v>江西广恩和药业股份有限公司</v>
          </cell>
        </row>
        <row r="6900">
          <cell r="D6900">
            <v>1520</v>
          </cell>
          <cell r="E6900" t="str">
            <v>养心氏片</v>
          </cell>
          <cell r="F6900" t="str">
            <v/>
          </cell>
          <cell r="G6900" t="str">
            <v>90片(薄膜衣)</v>
          </cell>
          <cell r="H6900" t="str">
            <v>瓶</v>
          </cell>
          <cell r="I6900" t="str">
            <v>青岛国风药业股份有限公司</v>
          </cell>
        </row>
        <row r="6901">
          <cell r="D6901">
            <v>168145</v>
          </cell>
          <cell r="E6901" t="str">
            <v>氯化钾缓释片</v>
          </cell>
          <cell r="F6901" t="str">
            <v>补达秀</v>
          </cell>
          <cell r="G6901" t="str">
            <v>0.5gx24片</v>
          </cell>
          <cell r="H6901" t="str">
            <v>盒</v>
          </cell>
          <cell r="I6901" t="str">
            <v>广州誉东健康制药有限公司</v>
          </cell>
        </row>
        <row r="6902">
          <cell r="D6902">
            <v>9857</v>
          </cell>
          <cell r="E6902" t="str">
            <v>布洛芬缓释胶囊(联邦缓士芬)</v>
          </cell>
          <cell r="F6902" t="str">
            <v/>
          </cell>
          <cell r="G6902" t="str">
            <v>300mgx12粒</v>
          </cell>
          <cell r="H6902" t="str">
            <v>盒</v>
          </cell>
          <cell r="I6902" t="str">
            <v>珠海联邦制药股份有限公司中山分公司</v>
          </cell>
        </row>
        <row r="6903">
          <cell r="D6903">
            <v>72636</v>
          </cell>
          <cell r="E6903" t="str">
            <v>双环醇片(百赛诺)</v>
          </cell>
          <cell r="F6903" t="str">
            <v/>
          </cell>
          <cell r="G6903" t="str">
            <v>25mgx9片</v>
          </cell>
          <cell r="H6903" t="str">
            <v>盒</v>
          </cell>
          <cell r="I6903" t="str">
            <v/>
          </cell>
        </row>
        <row r="6904">
          <cell r="D6904">
            <v>5625</v>
          </cell>
          <cell r="E6904" t="str">
            <v>罗红霉素胶囊</v>
          </cell>
          <cell r="F6904" t="str">
            <v>仁苏</v>
          </cell>
          <cell r="G6904" t="str">
            <v>150mgx12粒</v>
          </cell>
          <cell r="H6904" t="str">
            <v>盒</v>
          </cell>
          <cell r="I6904" t="str">
            <v>江苏扬子江药业集团有限公司</v>
          </cell>
        </row>
        <row r="6905">
          <cell r="D6905">
            <v>37036</v>
          </cell>
          <cell r="E6905" t="str">
            <v>妇科千金胶囊</v>
          </cell>
          <cell r="F6905" t="str">
            <v/>
          </cell>
          <cell r="G6905" t="str">
            <v>0.4gx12粒x3板</v>
          </cell>
          <cell r="H6905" t="str">
            <v>盒</v>
          </cell>
          <cell r="I6905" t="str">
            <v>株洲千金药业股份有限公司</v>
          </cell>
        </row>
        <row r="6906">
          <cell r="D6906">
            <v>20332</v>
          </cell>
          <cell r="E6906" t="str">
            <v>卡马西平片(得理多)</v>
          </cell>
          <cell r="F6906" t="str">
            <v/>
          </cell>
          <cell r="G6906" t="str">
            <v>200mgx30片</v>
          </cell>
          <cell r="H6906" t="str">
            <v>盒</v>
          </cell>
          <cell r="I6906" t="str">
            <v>北京诺华制药有限公司</v>
          </cell>
        </row>
        <row r="6907">
          <cell r="D6907">
            <v>53948</v>
          </cell>
          <cell r="E6907" t="str">
            <v>硫酸羟氯喹片</v>
          </cell>
          <cell r="F6907" t="str">
            <v>纷乐</v>
          </cell>
          <cell r="G6907" t="str">
            <v>0.1gx14片</v>
          </cell>
          <cell r="H6907" t="str">
            <v>盒</v>
          </cell>
          <cell r="I6907" t="str">
            <v>上海上药中西制药有限公司</v>
          </cell>
        </row>
        <row r="6908">
          <cell r="D6908">
            <v>106195</v>
          </cell>
          <cell r="E6908" t="str">
            <v>香砂平胃颗粒</v>
          </cell>
          <cell r="F6908" t="str">
            <v/>
          </cell>
          <cell r="G6908" t="str">
            <v>10gx6袋</v>
          </cell>
          <cell r="H6908" t="str">
            <v>盒</v>
          </cell>
          <cell r="I6908" t="str">
            <v>云南白药集团股份有限公司</v>
          </cell>
        </row>
        <row r="6909">
          <cell r="D6909">
            <v>176472</v>
          </cell>
          <cell r="E6909" t="str">
            <v>六味地黄丸(浓缩丸)</v>
          </cell>
          <cell r="F6909" t="str">
            <v/>
          </cell>
          <cell r="G6909" t="str">
            <v>360丸x2瓶</v>
          </cell>
          <cell r="H6909" t="str">
            <v>盒</v>
          </cell>
          <cell r="I6909" t="str">
            <v>太极集团浙江东方制药有限公司</v>
          </cell>
        </row>
        <row r="6910">
          <cell r="D6910">
            <v>187807</v>
          </cell>
          <cell r="E6910" t="str">
            <v>钙铁锌咀嚼片（汤臣倍健）</v>
          </cell>
          <cell r="F6910" t="str">
            <v/>
          </cell>
          <cell r="G6910" t="str">
            <v>90g(1.5gx60片)</v>
          </cell>
          <cell r="H6910" t="str">
            <v>瓶</v>
          </cell>
          <cell r="I6910" t="str">
            <v>汤臣倍健股份有限公司</v>
          </cell>
        </row>
        <row r="6911">
          <cell r="D6911">
            <v>49925</v>
          </cell>
          <cell r="E6911" t="str">
            <v>化痔栓</v>
          </cell>
          <cell r="F6911" t="str">
            <v/>
          </cell>
          <cell r="G6911" t="str">
            <v>1.7gx10枚</v>
          </cell>
          <cell r="H6911" t="str">
            <v>盒</v>
          </cell>
          <cell r="I6911" t="str">
            <v>广州白云山敬修堂药业股份有限公司(原广州敬修堂)</v>
          </cell>
        </row>
        <row r="6912">
          <cell r="D6912">
            <v>15039</v>
          </cell>
          <cell r="E6912" t="str">
            <v>白灵片</v>
          </cell>
          <cell r="F6912" t="str">
            <v/>
          </cell>
          <cell r="G6912" t="str">
            <v>96片</v>
          </cell>
          <cell r="H6912" t="str">
            <v>瓶</v>
          </cell>
          <cell r="I6912" t="str">
            <v>国药集团冯了性(佛山)药业有限公司</v>
          </cell>
        </row>
        <row r="6913">
          <cell r="D6913">
            <v>87947</v>
          </cell>
          <cell r="E6913" t="str">
            <v>痹祺胶囊</v>
          </cell>
          <cell r="F6913" t="str">
            <v/>
          </cell>
          <cell r="G6913" t="str">
            <v>0.3gx12粒x4板</v>
          </cell>
          <cell r="H6913" t="str">
            <v>盒</v>
          </cell>
          <cell r="I6913" t="str">
            <v>天津达仁堂京万红药业有限公司(原：天津达仁堂达二)</v>
          </cell>
        </row>
        <row r="6914">
          <cell r="D6914">
            <v>155346</v>
          </cell>
          <cell r="E6914" t="str">
            <v>明目护眼贴</v>
          </cell>
          <cell r="F6914" t="str">
            <v/>
          </cell>
          <cell r="G6914" t="str">
            <v>椭圆形7cmx5.5cm15袋x2贴（中老年用）</v>
          </cell>
          <cell r="H6914" t="str">
            <v>盒</v>
          </cell>
          <cell r="I6914" t="str">
            <v>青海奇力康医疗器械有限公司</v>
          </cell>
        </row>
        <row r="6915">
          <cell r="D6915">
            <v>104103</v>
          </cell>
          <cell r="E6915" t="str">
            <v>氧化锌软膏</v>
          </cell>
          <cell r="F6915" t="str">
            <v/>
          </cell>
          <cell r="G6915" t="str">
            <v>15%:20g</v>
          </cell>
          <cell r="H6915" t="str">
            <v>支</v>
          </cell>
          <cell r="I6915" t="str">
            <v>陕西功达制药有限公司</v>
          </cell>
        </row>
        <row r="6916">
          <cell r="D6916">
            <v>164905</v>
          </cell>
          <cell r="E6916" t="str">
            <v>吉非替尼片</v>
          </cell>
          <cell r="F6916" t="str">
            <v/>
          </cell>
          <cell r="G6916" t="str">
            <v>0.25gx10片</v>
          </cell>
          <cell r="H6916" t="str">
            <v>盒</v>
          </cell>
          <cell r="I6916" t="str">
            <v>齐鲁制药(海南)有限公司</v>
          </cell>
        </row>
        <row r="6917">
          <cell r="D6917">
            <v>47237</v>
          </cell>
          <cell r="E6917" t="str">
            <v>吲哚美辛凝胶(万特力)</v>
          </cell>
          <cell r="F6917" t="str">
            <v/>
          </cell>
          <cell r="G6917" t="str">
            <v>35g</v>
          </cell>
          <cell r="H6917" t="str">
            <v>瓶</v>
          </cell>
          <cell r="I6917" t="str">
            <v>日本兴和株式会社</v>
          </cell>
        </row>
        <row r="6918">
          <cell r="D6918">
            <v>191469</v>
          </cell>
          <cell r="E6918" t="str">
            <v>甲硝唑凝胶</v>
          </cell>
          <cell r="F6918" t="str">
            <v/>
          </cell>
          <cell r="G6918" t="str">
            <v>10g  0.75%</v>
          </cell>
          <cell r="H6918" t="str">
            <v>盒</v>
          </cell>
          <cell r="I6918" t="str">
            <v>海南海神同洲制药有限公司</v>
          </cell>
        </row>
        <row r="6919">
          <cell r="D6919">
            <v>95476</v>
          </cell>
          <cell r="E6919" t="str">
            <v>妮维雅润唇膏</v>
          </cell>
          <cell r="F6919" t="str">
            <v/>
          </cell>
          <cell r="G6919" t="str">
            <v>4.8g(男士型)</v>
          </cell>
          <cell r="H6919" t="str">
            <v>支</v>
          </cell>
          <cell r="I6919" t="str">
            <v>妮维雅(上海)有限公司</v>
          </cell>
        </row>
        <row r="6920">
          <cell r="D6920">
            <v>179828</v>
          </cell>
          <cell r="E6920" t="str">
            <v>一次性使用注射笔用针头</v>
          </cell>
          <cell r="F6920" t="str">
            <v/>
          </cell>
          <cell r="G6920" t="str">
            <v>0.23×4mm(32G×4mm)×28支</v>
          </cell>
          <cell r="H6920" t="str">
            <v>盒</v>
          </cell>
          <cell r="I6920" t="str">
            <v>苏州碧迪医疗器械有限公司</v>
          </cell>
        </row>
        <row r="6921">
          <cell r="D6921">
            <v>126276</v>
          </cell>
          <cell r="E6921" t="str">
            <v>裸花紫珠分散片</v>
          </cell>
          <cell r="F6921" t="str">
            <v/>
          </cell>
          <cell r="G6921" t="str">
            <v>0.5gx36片</v>
          </cell>
          <cell r="H6921" t="str">
            <v>盒</v>
          </cell>
          <cell r="I6921" t="str">
            <v>康普药业股份有限公司(原:湖南康普制药有限公司)</v>
          </cell>
        </row>
        <row r="6922">
          <cell r="D6922">
            <v>115610</v>
          </cell>
          <cell r="E6922" t="str">
            <v>硝苯地平缓释片(I)</v>
          </cell>
          <cell r="F6922" t="str">
            <v>得高宁</v>
          </cell>
          <cell r="G6922" t="str">
            <v>10mgx60片</v>
          </cell>
          <cell r="H6922" t="str">
            <v>瓶</v>
          </cell>
          <cell r="I6922" t="str">
            <v>德州德药制药有限公司</v>
          </cell>
        </row>
        <row r="6923">
          <cell r="D6923">
            <v>6943</v>
          </cell>
          <cell r="E6923" t="str">
            <v>补肾防喘片</v>
          </cell>
          <cell r="F6923" t="str">
            <v/>
          </cell>
          <cell r="G6923" t="str">
            <v>0.25gx100片</v>
          </cell>
          <cell r="H6923" t="str">
            <v>瓶</v>
          </cell>
          <cell r="I6923" t="str">
            <v>太极集团重庆涪陵制药厂有限公司</v>
          </cell>
        </row>
        <row r="6924">
          <cell r="D6924">
            <v>155739</v>
          </cell>
          <cell r="E6924" t="str">
            <v>药艾条</v>
          </cell>
          <cell r="F6924" t="str">
            <v/>
          </cell>
          <cell r="G6924" t="str">
            <v>28gx8支</v>
          </cell>
          <cell r="H6924" t="str">
            <v>盒</v>
          </cell>
          <cell r="I6924" t="str">
            <v>江苏康美制药有限公司</v>
          </cell>
        </row>
        <row r="6925">
          <cell r="D6925">
            <v>59000</v>
          </cell>
          <cell r="E6925" t="str">
            <v>L-谷氨酰胺呱仑酸钠颗粒(麦滋林)</v>
          </cell>
          <cell r="F6925" t="str">
            <v/>
          </cell>
          <cell r="G6925" t="str">
            <v>663.3mg:2.0mgx10gx15袋</v>
          </cell>
          <cell r="H6925" t="str">
            <v>袋</v>
          </cell>
          <cell r="I6925" t="str">
            <v>Kotobuki Pharmaceutical Co.,Ltd</v>
          </cell>
        </row>
        <row r="6926">
          <cell r="D6926">
            <v>35084</v>
          </cell>
          <cell r="E6926" t="str">
            <v>首乌延寿片</v>
          </cell>
          <cell r="F6926" t="str">
            <v/>
          </cell>
          <cell r="G6926" t="str">
            <v>15片x3板</v>
          </cell>
          <cell r="H6926" t="str">
            <v>盒</v>
          </cell>
          <cell r="I6926" t="str">
            <v>太极集团四川绵阳制药有限公司</v>
          </cell>
        </row>
        <row r="6927">
          <cell r="D6927">
            <v>199211</v>
          </cell>
          <cell r="E6927" t="str">
            <v>聚苯乙烯磺酸钙散剂</v>
          </cell>
          <cell r="F6927" t="str">
            <v/>
          </cell>
          <cell r="G6927" t="str">
            <v>5gx9袋</v>
          </cell>
          <cell r="H6927" t="str">
            <v>盒</v>
          </cell>
          <cell r="I6927" t="str">
            <v>兴和制药（中国）有限公司</v>
          </cell>
        </row>
        <row r="6928">
          <cell r="D6928">
            <v>9902</v>
          </cell>
          <cell r="E6928" t="str">
            <v>大活络丸</v>
          </cell>
          <cell r="F6928" t="str">
            <v/>
          </cell>
          <cell r="G6928" t="str">
            <v>3.5gx6丸</v>
          </cell>
          <cell r="H6928" t="str">
            <v>盒</v>
          </cell>
          <cell r="I6928" t="str">
            <v>雷允上药业集团有限公司</v>
          </cell>
        </row>
        <row r="6929">
          <cell r="D6929">
            <v>44526</v>
          </cell>
          <cell r="E6929" t="str">
            <v>止咳橘红胶囊</v>
          </cell>
          <cell r="F6929" t="str">
            <v/>
          </cell>
          <cell r="G6929" t="str">
            <v>0.4gx24粒</v>
          </cell>
          <cell r="H6929" t="str">
            <v>盒</v>
          </cell>
          <cell r="I6929" t="str">
            <v>西安恒生堂制药有限公司</v>
          </cell>
        </row>
        <row r="6930">
          <cell r="D6930">
            <v>194251</v>
          </cell>
          <cell r="E6930" t="str">
            <v>右美沙芬愈创甘油醚糖浆</v>
          </cell>
          <cell r="F6930" t="str">
            <v/>
          </cell>
          <cell r="G6930" t="str">
            <v>150ml</v>
          </cell>
          <cell r="H6930" t="str">
            <v>盒</v>
          </cell>
          <cell r="I6930" t="str">
            <v>史达德药业（北京）有限公司</v>
          </cell>
        </row>
        <row r="6931">
          <cell r="D6931">
            <v>1207</v>
          </cell>
          <cell r="E6931" t="str">
            <v>乌蛇止痒丸</v>
          </cell>
          <cell r="F6931" t="str">
            <v/>
          </cell>
          <cell r="G6931" t="str">
            <v>30g</v>
          </cell>
          <cell r="H6931" t="str">
            <v>瓶</v>
          </cell>
          <cell r="I6931" t="str">
            <v>广州中一药业有限公司</v>
          </cell>
        </row>
        <row r="6932">
          <cell r="D6932">
            <v>152012</v>
          </cell>
          <cell r="E6932" t="str">
            <v>硝酸咪康唑乳膏</v>
          </cell>
          <cell r="F6932" t="str">
            <v/>
          </cell>
          <cell r="G6932" t="str">
            <v>15g：2%</v>
          </cell>
          <cell r="H6932" t="str">
            <v>支</v>
          </cell>
          <cell r="I6932" t="str">
            <v>珠海联邦制药股份有限公司中山分公司</v>
          </cell>
        </row>
        <row r="6933">
          <cell r="D6933">
            <v>132295</v>
          </cell>
          <cell r="E6933" t="str">
            <v>咽炎清片</v>
          </cell>
          <cell r="F6933" t="str">
            <v/>
          </cell>
          <cell r="G6933" t="str">
            <v>0.6gx24片（薄膜衣）</v>
          </cell>
          <cell r="H6933" t="str">
            <v>盒</v>
          </cell>
          <cell r="I6933" t="str">
            <v>贵州百灵企业集团和仁堂药业有限公司</v>
          </cell>
        </row>
        <row r="6934">
          <cell r="D6934">
            <v>113819</v>
          </cell>
          <cell r="E6934" t="str">
            <v>小儿肺咳颗粒</v>
          </cell>
          <cell r="F6934" t="str">
            <v/>
          </cell>
          <cell r="G6934" t="str">
            <v>2gx18袋</v>
          </cell>
          <cell r="H6934" t="str">
            <v>盒</v>
          </cell>
          <cell r="I6934" t="str">
            <v>重庆天圣制药有限公司</v>
          </cell>
        </row>
        <row r="6935">
          <cell r="D6935">
            <v>161931</v>
          </cell>
          <cell r="E6935" t="str">
            <v>也花也果完美7日补水组合装</v>
          </cell>
          <cell r="F6935" t="str">
            <v/>
          </cell>
          <cell r="G6935" t="str">
            <v>25gx7片</v>
          </cell>
          <cell r="H6935" t="str">
            <v>盒</v>
          </cell>
          <cell r="I6935" t="str">
            <v>广州香缤日用化工有限公司</v>
          </cell>
        </row>
        <row r="6936">
          <cell r="D6936">
            <v>24158</v>
          </cell>
          <cell r="E6936" t="str">
            <v>丙酸倍氯米松吸入气雾剂</v>
          </cell>
          <cell r="F6936" t="str">
            <v/>
          </cell>
          <cell r="G6936" t="str">
            <v>50ugx200掀</v>
          </cell>
          <cell r="H6936" t="str">
            <v>支</v>
          </cell>
          <cell r="I6936" t="str">
            <v>山东京卫制药有限公司</v>
          </cell>
        </row>
        <row r="6937">
          <cell r="D6937">
            <v>189849</v>
          </cell>
          <cell r="E6937" t="str">
            <v>醋氯芬酸肠溶片</v>
          </cell>
          <cell r="F6937" t="str">
            <v>济力达</v>
          </cell>
          <cell r="G6937" t="str">
            <v>25mgx12片x4板</v>
          </cell>
          <cell r="H6937" t="str">
            <v>盒</v>
          </cell>
          <cell r="I6937" t="str">
            <v>鲁南贝特制药有限公司(原山东鲁南贝特制药有限公司)</v>
          </cell>
        </row>
        <row r="6938">
          <cell r="D6938">
            <v>81859</v>
          </cell>
          <cell r="E6938" t="str">
            <v>医用消毒棉球(碘伏)</v>
          </cell>
          <cell r="F6938" t="str">
            <v/>
          </cell>
          <cell r="G6938" t="str">
            <v>25枚(HN-002碘伏)</v>
          </cell>
          <cell r="H6938" t="str">
            <v>瓶</v>
          </cell>
          <cell r="I6938" t="str">
            <v>青岛海诺生物工程有限公司</v>
          </cell>
        </row>
        <row r="6939">
          <cell r="D6939">
            <v>116987</v>
          </cell>
          <cell r="E6939" t="str">
            <v>氨糖软骨素维生素D钙片</v>
          </cell>
          <cell r="F6939" t="str">
            <v/>
          </cell>
          <cell r="G6939" t="str">
            <v>102g（0.85gx120片）</v>
          </cell>
          <cell r="H6939" t="str">
            <v>盒</v>
          </cell>
          <cell r="I6939" t="str">
            <v>江苏艾兰得营养品有限公司</v>
          </cell>
        </row>
        <row r="6940">
          <cell r="D6940">
            <v>13417</v>
          </cell>
          <cell r="E6940" t="str">
            <v>盐酸维拉帕米片(异博定片)</v>
          </cell>
          <cell r="F6940" t="str">
            <v/>
          </cell>
          <cell r="G6940" t="str">
            <v>40mgx30片</v>
          </cell>
          <cell r="H6940" t="str">
            <v>瓶</v>
          </cell>
          <cell r="I6940" t="str">
            <v>天津市中央药业有限公司</v>
          </cell>
        </row>
        <row r="6941">
          <cell r="D6941">
            <v>119248</v>
          </cell>
          <cell r="E6941" t="str">
            <v>木香顺气丸</v>
          </cell>
          <cell r="F6941" t="str">
            <v/>
          </cell>
          <cell r="G6941" t="str">
            <v>6gx10袋</v>
          </cell>
          <cell r="H6941" t="str">
            <v>盒</v>
          </cell>
          <cell r="I6941" t="str">
            <v>仲景宛西制药股份有限公司（原河南省宛西制药股份有限公司）</v>
          </cell>
        </row>
        <row r="6942">
          <cell r="D6942">
            <v>202656</v>
          </cell>
          <cell r="E6942" t="str">
            <v>夏桑菊颗粒</v>
          </cell>
          <cell r="F6942" t="str">
            <v/>
          </cell>
          <cell r="G6942" t="str">
            <v>10gx10袋(儿童)</v>
          </cell>
          <cell r="H6942" t="str">
            <v>盒</v>
          </cell>
          <cell r="I6942" t="str">
            <v>广州星群药业股份有限公司</v>
          </cell>
        </row>
        <row r="6943">
          <cell r="D6943">
            <v>188501</v>
          </cell>
          <cell r="E6943" t="str">
            <v>血糖仪</v>
          </cell>
          <cell r="F6943" t="str">
            <v/>
          </cell>
          <cell r="G6943" t="str">
            <v>305A</v>
          </cell>
          <cell r="H6943" t="str">
            <v>台</v>
          </cell>
          <cell r="I6943" t="str">
            <v>江苏鱼跃医疗设备股份有限公司</v>
          </cell>
        </row>
        <row r="6944">
          <cell r="D6944">
            <v>198109</v>
          </cell>
          <cell r="E6944" t="str">
            <v>龙牡壮骨颗粒</v>
          </cell>
          <cell r="F6944" t="str">
            <v/>
          </cell>
          <cell r="G6944" t="str">
            <v>3gx30袋(无蔗糖)</v>
          </cell>
          <cell r="H6944" t="str">
            <v>盒</v>
          </cell>
          <cell r="I6944" t="str">
            <v>健民药业集团股份有限公司</v>
          </cell>
        </row>
        <row r="6945">
          <cell r="D6945">
            <v>1964</v>
          </cell>
          <cell r="E6945" t="str">
            <v>冰樟桉氟轻松贴膏(皮炎灵硬膏)</v>
          </cell>
          <cell r="F6945" t="str">
            <v/>
          </cell>
          <cell r="G6945" t="str">
            <v>4cmx6.5cmx4贴x100包</v>
          </cell>
          <cell r="H6945" t="str">
            <v>盒</v>
          </cell>
          <cell r="I6945" t="str">
            <v>河南羚锐制药股份有限公司</v>
          </cell>
        </row>
        <row r="6946">
          <cell r="D6946">
            <v>207322</v>
          </cell>
          <cell r="E6946" t="str">
            <v>医用普通口罩</v>
          </cell>
          <cell r="F6946" t="str">
            <v/>
          </cell>
          <cell r="G6946" t="str">
            <v>YT-B-M（中号）5只</v>
          </cell>
          <cell r="H6946" t="str">
            <v>包</v>
          </cell>
          <cell r="I6946" t="str">
            <v>徐州贝德氏卫生用品有限公司</v>
          </cell>
        </row>
        <row r="6947">
          <cell r="D6947">
            <v>180681</v>
          </cell>
          <cell r="E6947" t="str">
            <v>阿法骨化醇软胶囊</v>
          </cell>
          <cell r="F6947" t="str">
            <v>盖诺真</v>
          </cell>
          <cell r="G6947" t="str">
            <v>0.25μg×10粒×4板</v>
          </cell>
          <cell r="H6947" t="str">
            <v>盒</v>
          </cell>
          <cell r="I6947" t="str">
            <v>正大制药（青岛）有限公司（原青岛正大海尔制药有限公司）</v>
          </cell>
        </row>
        <row r="6948">
          <cell r="D6948">
            <v>48724</v>
          </cell>
          <cell r="E6948" t="str">
            <v>尿素维E乳膏</v>
          </cell>
          <cell r="F6948" t="str">
            <v/>
          </cell>
          <cell r="G6948" t="str">
            <v>20g</v>
          </cell>
          <cell r="H6948" t="str">
            <v>盒</v>
          </cell>
          <cell r="I6948" t="str">
            <v>滇虹药业集团股份有限公司</v>
          </cell>
        </row>
        <row r="6949">
          <cell r="D6949">
            <v>38916</v>
          </cell>
          <cell r="E6949" t="str">
            <v>血塞通软胶囊</v>
          </cell>
          <cell r="F6949" t="str">
            <v/>
          </cell>
          <cell r="G6949" t="str">
            <v>0.33gx12粒x2板</v>
          </cell>
          <cell r="H6949" t="str">
            <v>盒</v>
          </cell>
          <cell r="I6949" t="str">
            <v>昆明圣火制药有限责任公司</v>
          </cell>
        </row>
        <row r="6950">
          <cell r="D6950">
            <v>24780</v>
          </cell>
          <cell r="E6950" t="str">
            <v>复方羊角颗粒</v>
          </cell>
          <cell r="F6950" t="str">
            <v/>
          </cell>
          <cell r="G6950" t="str">
            <v>8gx10袋</v>
          </cell>
          <cell r="H6950" t="str">
            <v>盒</v>
          </cell>
          <cell r="I6950" t="str">
            <v>承德燕峰药业有限责任公司</v>
          </cell>
        </row>
        <row r="6951">
          <cell r="D6951">
            <v>6005</v>
          </cell>
          <cell r="E6951" t="str">
            <v>降糖舒胶囊</v>
          </cell>
          <cell r="F6951" t="str">
            <v/>
          </cell>
          <cell r="G6951" t="str">
            <v>0.3gx20粒x3板</v>
          </cell>
          <cell r="H6951" t="str">
            <v>盒</v>
          </cell>
          <cell r="I6951" t="str">
            <v>吉林省天泰药业股份有限公司(原吉林省辉南天泰药业)</v>
          </cell>
        </row>
        <row r="6952">
          <cell r="D6952">
            <v>190517</v>
          </cell>
          <cell r="E6952" t="str">
            <v>注射用醋酸卡泊芬净</v>
          </cell>
          <cell r="F6952" t="str">
            <v/>
          </cell>
          <cell r="G6952" t="str">
            <v>50mg</v>
          </cell>
          <cell r="H6952" t="str">
            <v>盒</v>
          </cell>
          <cell r="I6952" t="str">
            <v>正大天晴药业集团股份有限公司</v>
          </cell>
        </row>
        <row r="6953">
          <cell r="D6953">
            <v>110835</v>
          </cell>
          <cell r="E6953" t="str">
            <v>双氯芬酸钠凝胶</v>
          </cell>
          <cell r="F6953" t="str">
            <v/>
          </cell>
          <cell r="G6953" t="str">
            <v>15g:0.15gx2支</v>
          </cell>
          <cell r="H6953" t="str">
            <v>盒</v>
          </cell>
          <cell r="I6953" t="str">
            <v>先声药业有限公司(原：海南先声药业有限公司)</v>
          </cell>
        </row>
        <row r="6954">
          <cell r="D6954">
            <v>18354</v>
          </cell>
          <cell r="E6954" t="str">
            <v>前列倍喜胶囊</v>
          </cell>
          <cell r="F6954" t="str">
            <v/>
          </cell>
          <cell r="G6954" t="str">
            <v>0.4gx54粒</v>
          </cell>
          <cell r="H6954" t="str">
            <v>盒</v>
          </cell>
          <cell r="I6954" t="str">
            <v>贵州太和制药有限公司</v>
          </cell>
        </row>
        <row r="6955">
          <cell r="D6955">
            <v>196591</v>
          </cell>
          <cell r="E6955" t="str">
            <v>伤口护理软膏(余伯年宝宝紫草膏)</v>
          </cell>
          <cell r="F6955" t="str">
            <v>余伯年</v>
          </cell>
          <cell r="G6955" t="str">
            <v>20g(CO-07型)</v>
          </cell>
          <cell r="H6955" t="str">
            <v>盒</v>
          </cell>
          <cell r="I6955" t="str">
            <v>湖南德禧医疗科技有限公司</v>
          </cell>
        </row>
        <row r="6956">
          <cell r="D6956">
            <v>18276</v>
          </cell>
          <cell r="E6956" t="str">
            <v>平眩胶囊</v>
          </cell>
          <cell r="F6956" t="str">
            <v/>
          </cell>
          <cell r="G6956" t="str">
            <v>0.5gx10粒x2板</v>
          </cell>
          <cell r="H6956" t="str">
            <v>盒</v>
          </cell>
          <cell r="I6956" t="str">
            <v>云南佑生药业有限公司</v>
          </cell>
        </row>
        <row r="6957">
          <cell r="D6957">
            <v>206423</v>
          </cell>
          <cell r="E6957" t="str">
            <v>医用无菌敷料</v>
          </cell>
          <cell r="F6957" t="str">
            <v/>
          </cell>
          <cell r="G6957" t="str">
            <v>9cmx25cmx1片 Ⅳ型 灭菌级</v>
          </cell>
          <cell r="H6957" t="str">
            <v>袋</v>
          </cell>
          <cell r="I6957" t="str">
            <v>山东东华医疗科技有限公司</v>
          </cell>
        </row>
        <row r="6958">
          <cell r="D6958">
            <v>16650</v>
          </cell>
          <cell r="E6958" t="str">
            <v>枸橼酸他莫昔芬片</v>
          </cell>
          <cell r="F6958" t="str">
            <v/>
          </cell>
          <cell r="G6958" t="str">
            <v>10mgx60片</v>
          </cell>
          <cell r="H6958" t="str">
            <v>瓶</v>
          </cell>
          <cell r="I6958" t="str">
            <v>江苏扬子江药业集团有限公司</v>
          </cell>
        </row>
        <row r="6959">
          <cell r="D6959">
            <v>40391</v>
          </cell>
          <cell r="E6959" t="str">
            <v>乳核散结片</v>
          </cell>
          <cell r="F6959" t="str">
            <v/>
          </cell>
          <cell r="G6959" t="str">
            <v>0.36gx72片(薄膜衣)</v>
          </cell>
          <cell r="H6959" t="str">
            <v>瓶</v>
          </cell>
          <cell r="I6959" t="str">
            <v>广州中一药业有限公司</v>
          </cell>
        </row>
        <row r="6960">
          <cell r="D6960">
            <v>58243</v>
          </cell>
          <cell r="E6960" t="str">
            <v>小儿贝诺酯维B1颗粒</v>
          </cell>
          <cell r="F6960" t="str">
            <v/>
          </cell>
          <cell r="G6960" t="str">
            <v>0.3g：3mgx12袋</v>
          </cell>
          <cell r="H6960" t="str">
            <v>盒</v>
          </cell>
          <cell r="I6960" t="str">
            <v>地奥集团成都药业股份有限公司</v>
          </cell>
        </row>
        <row r="6961">
          <cell r="D6961">
            <v>37109</v>
          </cell>
          <cell r="E6961" t="str">
            <v>金水宝胶囊</v>
          </cell>
          <cell r="F6961" t="str">
            <v/>
          </cell>
          <cell r="G6961" t="str">
            <v>0.33gx72粒</v>
          </cell>
          <cell r="H6961" t="str">
            <v>盒</v>
          </cell>
          <cell r="I6961" t="str">
            <v>江西金水宝制药有限公司(原：江西济民可信金水宝制药有限公司</v>
          </cell>
        </row>
        <row r="6962">
          <cell r="D6962">
            <v>43618</v>
          </cell>
          <cell r="E6962" t="str">
            <v>冰王肤乐霜</v>
          </cell>
          <cell r="F6962" t="str">
            <v/>
          </cell>
          <cell r="G6962" t="str">
            <v>20g</v>
          </cell>
          <cell r="H6962" t="str">
            <v>支</v>
          </cell>
          <cell r="I6962" t="str">
            <v>平舆冰王生物工程有限公司</v>
          </cell>
        </row>
        <row r="6963">
          <cell r="D6963">
            <v>128665</v>
          </cell>
          <cell r="E6963" t="str">
            <v>胰岛素笔式数显注射器</v>
          </cell>
          <cell r="F6963" t="str">
            <v/>
          </cell>
          <cell r="G6963" t="str">
            <v>NovoPen5/1支</v>
          </cell>
          <cell r="H6963" t="str">
            <v>盒</v>
          </cell>
          <cell r="I6963" t="str">
            <v>诺和诺德(中国)制药有限公司</v>
          </cell>
        </row>
        <row r="6964">
          <cell r="D6964">
            <v>197368</v>
          </cell>
          <cell r="E6964" t="str">
            <v>地诺孕素片</v>
          </cell>
          <cell r="F6964" t="str">
            <v>唯散宁</v>
          </cell>
          <cell r="G6964" t="str">
            <v>2mgx28片</v>
          </cell>
          <cell r="H6964" t="str">
            <v>盒</v>
          </cell>
          <cell r="I6964" t="str">
            <v>Bayer Weimar GmbH und Co. KG</v>
          </cell>
        </row>
        <row r="6965">
          <cell r="D6965">
            <v>55750</v>
          </cell>
          <cell r="E6965" t="str">
            <v>三维制霉素栓</v>
          </cell>
          <cell r="F6965" t="str">
            <v/>
          </cell>
          <cell r="G6965" t="str">
            <v>20万单位x7枚</v>
          </cell>
          <cell r="H6965" t="str">
            <v>盒</v>
          </cell>
          <cell r="I6965" t="str">
            <v>武汉人福药业有限责任公司</v>
          </cell>
        </row>
        <row r="6966">
          <cell r="D6966">
            <v>4774</v>
          </cell>
          <cell r="E6966" t="str">
            <v>诺迪康胶囊</v>
          </cell>
          <cell r="F6966" t="str">
            <v/>
          </cell>
          <cell r="G6966" t="str">
            <v>0.28gx20粒</v>
          </cell>
          <cell r="H6966" t="str">
            <v>盒</v>
          </cell>
          <cell r="I6966" t="str">
            <v>西藏诺迪康药业股份有限公司</v>
          </cell>
        </row>
        <row r="6967">
          <cell r="D6967">
            <v>154586</v>
          </cell>
          <cell r="E6967" t="str">
            <v>创可贴</v>
          </cell>
          <cell r="F6967" t="str">
            <v/>
          </cell>
          <cell r="G6967" t="str">
            <v>69mmx40mmx6片（指尖专用组合）</v>
          </cell>
          <cell r="H6967" t="str">
            <v>盒</v>
          </cell>
          <cell r="I6967" t="str">
            <v>浙江红雨医药用品有限公司</v>
          </cell>
        </row>
        <row r="6968">
          <cell r="D6968">
            <v>101409</v>
          </cell>
          <cell r="E6968" t="str">
            <v>安稳血糖仪套装</v>
          </cell>
          <cell r="F6968" t="str">
            <v/>
          </cell>
          <cell r="G6968" t="str">
            <v>血糖仪+试条50片（瓶装）</v>
          </cell>
          <cell r="H6968" t="str">
            <v>套</v>
          </cell>
          <cell r="I6968" t="str">
            <v>长沙三诺生物传感技术有限公司</v>
          </cell>
        </row>
        <row r="6969">
          <cell r="D6969">
            <v>178291</v>
          </cell>
          <cell r="E6969" t="str">
            <v>杰士邦天然胶乳橡胶避孕套</v>
          </cell>
          <cell r="F6969" t="str">
            <v/>
          </cell>
          <cell r="G6969" t="str">
            <v>10只（零感超薄.沁润）</v>
          </cell>
          <cell r="H6969" t="str">
            <v>盒</v>
          </cell>
          <cell r="I6969" t="str">
            <v>SURETEX LIMITED（泰国）</v>
          </cell>
        </row>
        <row r="6970">
          <cell r="D6970">
            <v>11547</v>
          </cell>
          <cell r="E6970" t="str">
            <v>小儿咳喘灵口服液</v>
          </cell>
          <cell r="F6970" t="str">
            <v/>
          </cell>
          <cell r="G6970" t="str">
            <v>10mlx10支</v>
          </cell>
          <cell r="H6970" t="str">
            <v>盒</v>
          </cell>
          <cell r="I6970" t="str">
            <v>太阳石(唐山)药业有限公司</v>
          </cell>
        </row>
        <row r="6971">
          <cell r="D6971">
            <v>108095</v>
          </cell>
          <cell r="E6971" t="str">
            <v>纯珍珠粉</v>
          </cell>
          <cell r="F6971" t="str">
            <v/>
          </cell>
          <cell r="G6971" t="str">
            <v>120g</v>
          </cell>
          <cell r="H6971" t="str">
            <v>袋</v>
          </cell>
          <cell r="I6971" t="str">
            <v>海南娇黛日用化工有限公司</v>
          </cell>
        </row>
        <row r="6972">
          <cell r="D6972">
            <v>163526</v>
          </cell>
          <cell r="E6972" t="str">
            <v>小儿肺咳颗粒</v>
          </cell>
          <cell r="F6972" t="str">
            <v/>
          </cell>
          <cell r="G6972" t="str">
            <v>2gx18袋</v>
          </cell>
          <cell r="H6972" t="str">
            <v>盒</v>
          </cell>
          <cell r="I6972" t="str">
            <v>长春人民药业集团有限公司</v>
          </cell>
        </row>
        <row r="6973">
          <cell r="D6973">
            <v>28510</v>
          </cell>
          <cell r="E6973" t="str">
            <v>聚维酮碘溶液(艾利克)</v>
          </cell>
          <cell r="F6973" t="str">
            <v/>
          </cell>
          <cell r="G6973" t="str">
            <v>200ml：5%（用于皮肤、黏膜的消毒）</v>
          </cell>
          <cell r="H6973" t="str">
            <v>瓶</v>
          </cell>
          <cell r="I6973" t="str">
            <v>成都永安制药有限公司</v>
          </cell>
        </row>
        <row r="6974">
          <cell r="D6974">
            <v>39353</v>
          </cell>
          <cell r="E6974" t="str">
            <v>耳聋左慈丸</v>
          </cell>
          <cell r="F6974" t="str">
            <v/>
          </cell>
          <cell r="G6974" t="str">
            <v>60g</v>
          </cell>
          <cell r="H6974" t="str">
            <v>瓶</v>
          </cell>
          <cell r="I6974" t="str">
            <v>上海和黄药业有限公司</v>
          </cell>
        </row>
        <row r="6975">
          <cell r="D6975">
            <v>74934</v>
          </cell>
          <cell r="E6975" t="str">
            <v>康麦斯牌维生素E软胶囊</v>
          </cell>
          <cell r="F6975" t="str">
            <v/>
          </cell>
          <cell r="G6975" t="str">
            <v>660mgx60粒</v>
          </cell>
          <cell r="H6975" t="str">
            <v>瓶</v>
          </cell>
          <cell r="I6975" t="str">
            <v>康龙集团公司(Kang Long Group gorp)</v>
          </cell>
        </row>
        <row r="6976">
          <cell r="D6976">
            <v>195828</v>
          </cell>
          <cell r="E6976" t="str">
            <v>氟替美维吸入粉雾剂</v>
          </cell>
          <cell r="F6976" t="str">
            <v/>
          </cell>
          <cell r="G6976" t="str">
            <v>100/62.5/25 30吸</v>
          </cell>
          <cell r="H6976" t="str">
            <v>盒</v>
          </cell>
          <cell r="I6976" t="str">
            <v>Glaxo Operations UK  Ltd (英国)</v>
          </cell>
        </row>
        <row r="6977">
          <cell r="D6977">
            <v>188707</v>
          </cell>
          <cell r="E6977" t="str">
            <v>颈肩腰腿隔物灸</v>
          </cell>
          <cell r="F6977" t="str">
            <v/>
          </cell>
          <cell r="G6977" t="str">
            <v>90mmx100mm x4贴</v>
          </cell>
          <cell r="H6977" t="str">
            <v>盒</v>
          </cell>
          <cell r="I6977" t="str">
            <v>辽宁康鑫医疗器械厂</v>
          </cell>
        </row>
        <row r="6978">
          <cell r="D6978">
            <v>3865</v>
          </cell>
          <cell r="E6978" t="str">
            <v>单硝酸异山梨酯片</v>
          </cell>
          <cell r="F6978" t="str">
            <v>欣康</v>
          </cell>
          <cell r="G6978" t="str">
            <v>20mgx48片</v>
          </cell>
          <cell r="H6978" t="str">
            <v>盒</v>
          </cell>
          <cell r="I6978" t="str">
            <v>鲁南贝特制药有限公司(原山东鲁南贝特制药有限公司)</v>
          </cell>
        </row>
        <row r="6979">
          <cell r="D6979">
            <v>50212</v>
          </cell>
          <cell r="E6979" t="str">
            <v>头孢丙烯颗粒</v>
          </cell>
          <cell r="F6979" t="str">
            <v/>
          </cell>
          <cell r="G6979" t="str">
            <v>0.125gx6袋</v>
          </cell>
          <cell r="H6979" t="str">
            <v>盒</v>
          </cell>
          <cell r="I6979" t="str">
            <v>齐鲁制药有限公司</v>
          </cell>
        </row>
        <row r="6980">
          <cell r="D6980">
            <v>71676</v>
          </cell>
          <cell r="E6980" t="str">
            <v>清降片</v>
          </cell>
          <cell r="F6980" t="str">
            <v/>
          </cell>
          <cell r="G6980" t="str">
            <v>0.125gx60片(薄膜衣)</v>
          </cell>
          <cell r="H6980" t="str">
            <v>瓶</v>
          </cell>
          <cell r="I6980" t="str">
            <v>天津同仁堂集团股份有限公司</v>
          </cell>
        </row>
        <row r="6981">
          <cell r="D6981">
            <v>177134</v>
          </cell>
          <cell r="E6981" t="str">
            <v>参花消渴茶</v>
          </cell>
          <cell r="F6981" t="str">
            <v/>
          </cell>
          <cell r="G6981" t="str">
            <v>3gx60袋</v>
          </cell>
          <cell r="H6981" t="str">
            <v>盒</v>
          </cell>
          <cell r="I6981" t="str">
            <v>辽宁德善药业股份有限公司(原:鞍山德善药业有限公司)</v>
          </cell>
        </row>
        <row r="6982">
          <cell r="D6982">
            <v>44362</v>
          </cell>
          <cell r="E6982" t="str">
            <v>丹桂香颗粒</v>
          </cell>
          <cell r="F6982" t="str">
            <v/>
          </cell>
          <cell r="G6982" t="str">
            <v>8gx6袋</v>
          </cell>
          <cell r="H6982" t="str">
            <v>盒</v>
          </cell>
          <cell r="I6982" t="str">
            <v>正大制药（青岛）有限公司（原青岛正大海尔制药有限公司）</v>
          </cell>
        </row>
        <row r="6983">
          <cell r="D6983">
            <v>162801</v>
          </cell>
          <cell r="E6983" t="str">
            <v>妮维雅男士控油劲爽洁面乳</v>
          </cell>
          <cell r="F6983" t="str">
            <v/>
          </cell>
          <cell r="G6983" t="str">
            <v>100g</v>
          </cell>
          <cell r="H6983" t="str">
            <v>支</v>
          </cell>
          <cell r="I6983" t="str">
            <v>妮维雅(上海)有限公司</v>
          </cell>
        </row>
        <row r="6984">
          <cell r="D6984">
            <v>105995</v>
          </cell>
          <cell r="E6984" t="str">
            <v>御美彩染焗油膏(五贝子)酒红色</v>
          </cell>
          <cell r="F6984" t="str">
            <v/>
          </cell>
          <cell r="G6984" t="str">
            <v>120g</v>
          </cell>
          <cell r="H6984" t="str">
            <v>盒</v>
          </cell>
          <cell r="I6984" t="str">
            <v>北京老人头日用化学有限公司</v>
          </cell>
        </row>
        <row r="6985">
          <cell r="D6985">
            <v>1468</v>
          </cell>
          <cell r="E6985" t="str">
            <v>穿龙骨刺片</v>
          </cell>
          <cell r="F6985" t="str">
            <v/>
          </cell>
          <cell r="G6985" t="str">
            <v>0.5gx100片</v>
          </cell>
          <cell r="H6985" t="str">
            <v>瓶</v>
          </cell>
          <cell r="I6985" t="str">
            <v>太极集团重庆桐君阁药厂有限公司</v>
          </cell>
        </row>
        <row r="6986">
          <cell r="D6986">
            <v>106262</v>
          </cell>
          <cell r="E6986" t="str">
            <v>脉管复康片</v>
          </cell>
          <cell r="F6986" t="str">
            <v/>
          </cell>
          <cell r="G6986" t="str">
            <v>0.6gx72片（薄膜衣片）</v>
          </cell>
          <cell r="H6986" t="str">
            <v>盒</v>
          </cell>
          <cell r="I6986" t="str">
            <v>天津同仁堂集团股份有限公司</v>
          </cell>
        </row>
        <row r="6987">
          <cell r="D6987">
            <v>57996</v>
          </cell>
          <cell r="E6987" t="str">
            <v>松龄血脉康胶囊</v>
          </cell>
          <cell r="F6987" t="str">
            <v/>
          </cell>
          <cell r="G6987" t="str">
            <v>0.5gx30粒</v>
          </cell>
          <cell r="H6987" t="str">
            <v>盒</v>
          </cell>
          <cell r="I6987" t="str">
            <v>成都康弘制药有限公司</v>
          </cell>
        </row>
        <row r="6988">
          <cell r="D6988">
            <v>163861</v>
          </cell>
          <cell r="E6988" t="str">
            <v>六味地黄软胶囊</v>
          </cell>
          <cell r="F6988" t="str">
            <v/>
          </cell>
          <cell r="G6988" t="str">
            <v>0.38gx60粒</v>
          </cell>
          <cell r="H6988" t="str">
            <v>盒</v>
          </cell>
          <cell r="I6988" t="str">
            <v>北京同仁堂科技发展股份有限公司制药厂</v>
          </cell>
        </row>
        <row r="6989">
          <cell r="D6989">
            <v>181297</v>
          </cell>
          <cell r="E6989" t="str">
            <v>薇诺娜柔润保湿柔肤水</v>
          </cell>
          <cell r="F6989" t="str">
            <v/>
          </cell>
          <cell r="G6989" t="str">
            <v>120ml</v>
          </cell>
          <cell r="H6989" t="str">
            <v>瓶</v>
          </cell>
          <cell r="I6989" t="str">
            <v>云南贝泰妮生物科技集团股份有限公司  </v>
          </cell>
        </row>
        <row r="6990">
          <cell r="D6990">
            <v>87879</v>
          </cell>
          <cell r="E6990" t="str">
            <v>二陈丸</v>
          </cell>
          <cell r="F6990" t="str">
            <v/>
          </cell>
          <cell r="G6990" t="str">
            <v>6gx12袋</v>
          </cell>
          <cell r="H6990" t="str">
            <v>盒</v>
          </cell>
          <cell r="I6990" t="str">
            <v>北京同仁堂制药有限公司</v>
          </cell>
        </row>
        <row r="6991">
          <cell r="D6991">
            <v>102816</v>
          </cell>
          <cell r="E6991" t="str">
            <v>萘敏维滴眼液</v>
          </cell>
          <cell r="F6991" t="str">
            <v/>
          </cell>
          <cell r="G6991" t="str">
            <v>10ml</v>
          </cell>
          <cell r="H6991" t="str">
            <v>盒</v>
          </cell>
          <cell r="I6991" t="str">
            <v>邯郸康业制药有限公司</v>
          </cell>
        </row>
        <row r="6992">
          <cell r="D6992">
            <v>41014</v>
          </cell>
          <cell r="E6992" t="str">
            <v>白芍总苷胶囊</v>
          </cell>
          <cell r="F6992" t="str">
            <v>帕夫林</v>
          </cell>
          <cell r="G6992" t="str">
            <v>0.3gx180粒</v>
          </cell>
          <cell r="H6992" t="str">
            <v>盒</v>
          </cell>
          <cell r="I6992" t="str">
            <v>宁波立华制药有限公司</v>
          </cell>
        </row>
        <row r="6993">
          <cell r="D6993">
            <v>132303</v>
          </cell>
          <cell r="E6993" t="str">
            <v>咳清胶囊</v>
          </cell>
          <cell r="F6993" t="str">
            <v/>
          </cell>
          <cell r="G6993" t="str">
            <v>0.35gx24粒</v>
          </cell>
          <cell r="H6993" t="str">
            <v>盒</v>
          </cell>
          <cell r="I6993" t="str">
            <v>贵州百灵企业集团和仁堂药业有限公司</v>
          </cell>
        </row>
        <row r="6994">
          <cell r="D6994">
            <v>40235</v>
          </cell>
          <cell r="E6994" t="str">
            <v>门冬胰岛素注射液</v>
          </cell>
          <cell r="F6994" t="str">
            <v>诺和锐</v>
          </cell>
          <cell r="G6994" t="str">
            <v>3ml:300单位(特充)</v>
          </cell>
          <cell r="H6994" t="str">
            <v>支</v>
          </cell>
          <cell r="I6994" t="str">
            <v>诺和诺德(中国)制药有限公司</v>
          </cell>
        </row>
        <row r="6995">
          <cell r="D6995">
            <v>115408</v>
          </cell>
          <cell r="E6995" t="str">
            <v>肠胃散</v>
          </cell>
          <cell r="F6995" t="str">
            <v/>
          </cell>
          <cell r="G6995" t="str">
            <v>2gx2袋</v>
          </cell>
          <cell r="H6995" t="str">
            <v>盒</v>
          </cell>
          <cell r="I6995" t="str">
            <v>广西源安堂药业有限公司</v>
          </cell>
        </row>
        <row r="6996">
          <cell r="D6996">
            <v>196735</v>
          </cell>
          <cell r="E6996" t="str">
            <v>长兴牌多种维生素矿物质(成人)</v>
          </cell>
          <cell r="F6996" t="str">
            <v/>
          </cell>
          <cell r="G6996" t="str">
            <v>48g(0.8gx60片)</v>
          </cell>
          <cell r="H6996" t="str">
            <v>瓶</v>
          </cell>
          <cell r="I6996" t="str">
            <v>广东长兴科技保健品有限公司</v>
          </cell>
        </row>
        <row r="6997">
          <cell r="D6997">
            <v>1238</v>
          </cell>
          <cell r="E6997" t="str">
            <v>喉症丸</v>
          </cell>
          <cell r="F6997" t="str">
            <v/>
          </cell>
          <cell r="G6997" t="str">
            <v>60丸x2支</v>
          </cell>
          <cell r="H6997" t="str">
            <v>盒</v>
          </cell>
          <cell r="I6997" t="str">
            <v>广州白云山敬修堂药业股份有限公司(原广州敬修堂)</v>
          </cell>
        </row>
        <row r="6998">
          <cell r="D6998">
            <v>30622</v>
          </cell>
          <cell r="E6998" t="str">
            <v>糠酸莫米松乳膏(芙美松)</v>
          </cell>
          <cell r="F6998" t="str">
            <v/>
          </cell>
          <cell r="G6998" t="str">
            <v>5g：5mg</v>
          </cell>
          <cell r="H6998" t="str">
            <v>支</v>
          </cell>
          <cell r="I6998" t="str">
            <v>浙江仙琚制药股份有限公司</v>
          </cell>
        </row>
        <row r="6999">
          <cell r="D6999">
            <v>59936</v>
          </cell>
          <cell r="E6999" t="str">
            <v>骨化三醇胶丸</v>
          </cell>
          <cell r="F6999" t="str">
            <v>罗盖全</v>
          </cell>
          <cell r="G6999" t="str">
            <v>0.25ugx10粒</v>
          </cell>
          <cell r="H6999" t="str">
            <v>盒</v>
          </cell>
          <cell r="I6999" t="str">
            <v>上海罗氏制药有限公司</v>
          </cell>
        </row>
        <row r="7000">
          <cell r="D7000">
            <v>50160</v>
          </cell>
          <cell r="E7000" t="str">
            <v>复方南星止痛膏</v>
          </cell>
          <cell r="F7000" t="str">
            <v/>
          </cell>
          <cell r="G7000" t="str">
            <v>10cm×13cm×2贴×2袋</v>
          </cell>
          <cell r="H7000" t="str">
            <v>盒</v>
          </cell>
          <cell r="I7000" t="str">
            <v>江苏康缘阳光药业有限公司（原江苏南星药业有限责任公司）</v>
          </cell>
        </row>
        <row r="7001">
          <cell r="D7001">
            <v>187788</v>
          </cell>
          <cell r="E7001" t="str">
            <v>珍草堂多爱修护染发霜2.0（自然黑色）</v>
          </cell>
          <cell r="F7001" t="str">
            <v/>
          </cell>
          <cell r="G7001" t="str">
            <v>60g+60g+12gx2+2ml</v>
          </cell>
          <cell r="H7001" t="str">
            <v>盒</v>
          </cell>
          <cell r="I7001" t="str">
            <v>江苏美爱斯化妆品股份有限公司</v>
          </cell>
        </row>
        <row r="7002">
          <cell r="D7002">
            <v>40886</v>
          </cell>
          <cell r="E7002" t="str">
            <v>维生素E软胶囊</v>
          </cell>
          <cell r="F7002" t="str">
            <v/>
          </cell>
          <cell r="G7002" t="str">
            <v>100mgx60粒(天然型)</v>
          </cell>
          <cell r="H7002" t="str">
            <v>瓶</v>
          </cell>
          <cell r="I7002" t="str">
            <v>青岛双鲸药业股份有限公司</v>
          </cell>
        </row>
        <row r="7003">
          <cell r="D7003">
            <v>183506</v>
          </cell>
          <cell r="E7003" t="str">
            <v>酮康唑洗剂</v>
          </cell>
          <cell r="F7003" t="str">
            <v>敬宇</v>
          </cell>
          <cell r="G7003" t="str">
            <v>2%：5ml</v>
          </cell>
          <cell r="H7003" t="str">
            <v>袋</v>
          </cell>
          <cell r="I7003" t="str">
            <v>南京白敬宇制药有限责任公司</v>
          </cell>
        </row>
        <row r="7004">
          <cell r="D7004">
            <v>63665</v>
          </cell>
          <cell r="E7004" t="str">
            <v>奥卡西平片</v>
          </cell>
          <cell r="F7004" t="str">
            <v/>
          </cell>
          <cell r="G7004" t="str">
            <v>0.3gx10片x2板</v>
          </cell>
          <cell r="H7004" t="str">
            <v>盒</v>
          </cell>
          <cell r="I7004" t="str">
            <v>武汉人福药业有限责任公司</v>
          </cell>
        </row>
        <row r="7005">
          <cell r="D7005">
            <v>203808</v>
          </cell>
          <cell r="E7005" t="str">
            <v>盐酸二甲双胍片</v>
          </cell>
          <cell r="F7005" t="str">
            <v>格华止</v>
          </cell>
          <cell r="G7005" t="str">
            <v>0.5gx60片</v>
          </cell>
          <cell r="H7005" t="str">
            <v>盒</v>
          </cell>
          <cell r="I7005" t="str">
            <v>中美上海施贵宝制药有限公司</v>
          </cell>
        </row>
        <row r="7006">
          <cell r="D7006">
            <v>206638</v>
          </cell>
          <cell r="E7006" t="str">
            <v>医用冷敷护理凝胶</v>
          </cell>
          <cell r="F7006" t="str">
            <v/>
          </cell>
          <cell r="G7006" t="str">
            <v>100g 成人护理型 </v>
          </cell>
          <cell r="H7006" t="str">
            <v>瓶</v>
          </cell>
          <cell r="I7006" t="str">
            <v>福建省海乐威生物工程有限公司</v>
          </cell>
        </row>
        <row r="7007">
          <cell r="D7007">
            <v>24032</v>
          </cell>
          <cell r="E7007" t="str">
            <v>硫酸氨基葡萄糖胶囊</v>
          </cell>
          <cell r="F7007" t="str">
            <v>维固力</v>
          </cell>
          <cell r="G7007" t="str">
            <v>250mgx20粒</v>
          </cell>
          <cell r="H7007" t="str">
            <v>盒</v>
          </cell>
          <cell r="I7007" t="str">
            <v>爱尔兰罗达药厂</v>
          </cell>
        </row>
        <row r="7008">
          <cell r="D7008">
            <v>45637</v>
          </cell>
          <cell r="E7008" t="str">
            <v>灵方脚臭净喷剂(原脚气净)</v>
          </cell>
          <cell r="F7008" t="str">
            <v/>
          </cell>
          <cell r="G7008" t="str">
            <v>30ml</v>
          </cell>
          <cell r="H7008" t="str">
            <v>瓶</v>
          </cell>
          <cell r="I7008" t="str">
            <v>重庆灵方生物技术有限公司</v>
          </cell>
        </row>
        <row r="7009">
          <cell r="D7009">
            <v>75241</v>
          </cell>
          <cell r="E7009" t="str">
            <v>复合氨基酸口服液</v>
          </cell>
          <cell r="F7009" t="str">
            <v/>
          </cell>
          <cell r="G7009" t="str">
            <v>250mlx3瓶(蓝色)</v>
          </cell>
          <cell r="H7009" t="str">
            <v>盒</v>
          </cell>
          <cell r="I7009" t="str">
            <v>江西认真生药业科技有限公司</v>
          </cell>
        </row>
        <row r="7010">
          <cell r="D7010">
            <v>201009</v>
          </cell>
          <cell r="E7010" t="str">
            <v>壳聚糖痔疮洗液</v>
          </cell>
          <cell r="F7010" t="str">
            <v>治舒宁</v>
          </cell>
          <cell r="G7010" t="str">
            <v>200ml</v>
          </cell>
          <cell r="H7010" t="str">
            <v>盒</v>
          </cell>
          <cell r="I7010" t="str">
            <v>江西药圣堂实业有限公司</v>
          </cell>
        </row>
        <row r="7011">
          <cell r="D7011">
            <v>204267</v>
          </cell>
          <cell r="E7011" t="str">
            <v>艾灸贴（艾柱）</v>
          </cell>
          <cell r="F7011" t="str">
            <v/>
          </cell>
          <cell r="G7011" t="str">
            <v>18mmx25mmx48柱</v>
          </cell>
          <cell r="H7011" t="str">
            <v>盒</v>
          </cell>
          <cell r="I7011" t="str">
            <v>平利县中皇野生艾科研工贸有限公司</v>
          </cell>
        </row>
        <row r="7012">
          <cell r="D7012">
            <v>31419</v>
          </cell>
          <cell r="E7012" t="str">
            <v>麝香镇痛膏</v>
          </cell>
          <cell r="F7012" t="str">
            <v/>
          </cell>
          <cell r="G7012" t="str">
            <v>7cmx10cmx8贴</v>
          </cell>
          <cell r="H7012" t="str">
            <v>盒</v>
          </cell>
          <cell r="I7012" t="str">
            <v>湖南金寿制药有限公司</v>
          </cell>
        </row>
        <row r="7013">
          <cell r="D7013">
            <v>198453</v>
          </cell>
          <cell r="E7013" t="str">
            <v>盐酸多奈哌齐片</v>
          </cell>
          <cell r="F7013" t="str">
            <v/>
          </cell>
          <cell r="G7013" t="str">
            <v>5mgx7片x2板</v>
          </cell>
          <cell r="H7013" t="str">
            <v>盒</v>
          </cell>
          <cell r="I7013" t="str">
            <v>重庆植恩药业有限公司</v>
          </cell>
        </row>
        <row r="7014">
          <cell r="D7014">
            <v>186844</v>
          </cell>
          <cell r="E7014" t="str">
            <v>生理性海水鼻腔喷雾器</v>
          </cell>
          <cell r="F7014" t="str">
            <v/>
          </cell>
          <cell r="G7014" t="str">
            <v>35ml</v>
          </cell>
          <cell r="H7014" t="str">
            <v>瓶</v>
          </cell>
          <cell r="I7014" t="str">
            <v>浙江朗柯生物工程有限公司</v>
          </cell>
        </row>
        <row r="7015">
          <cell r="D7015">
            <v>35104</v>
          </cell>
          <cell r="E7015" t="str">
            <v>洁尔阴泡腾片</v>
          </cell>
          <cell r="F7015" t="str">
            <v/>
          </cell>
          <cell r="G7015" t="str">
            <v>0.3gx12片</v>
          </cell>
          <cell r="H7015" t="str">
            <v>盒</v>
          </cell>
          <cell r="I7015" t="str">
            <v>成都恩威药业有限公司</v>
          </cell>
        </row>
        <row r="7016">
          <cell r="D7016">
            <v>169470</v>
          </cell>
          <cell r="E7016" t="str">
            <v>桂龙药膏</v>
          </cell>
          <cell r="F7016" t="str">
            <v/>
          </cell>
          <cell r="G7016" t="str">
            <v>202g×3瓶</v>
          </cell>
          <cell r="H7016" t="str">
            <v>盒</v>
          </cell>
          <cell r="I7016" t="str">
            <v>广西邦琪药业有限公司</v>
          </cell>
        </row>
        <row r="7017">
          <cell r="D7017">
            <v>198982</v>
          </cell>
          <cell r="E7017" t="str">
            <v>丁苯羟酸乳膏</v>
          </cell>
          <cell r="F7017" t="str">
            <v/>
          </cell>
          <cell r="G7017" t="str">
            <v>5%：12g</v>
          </cell>
          <cell r="H7017" t="str">
            <v>盒</v>
          </cell>
          <cell r="I7017" t="str">
            <v>湖南迪诺制药有限公司</v>
          </cell>
        </row>
        <row r="7018">
          <cell r="D7018">
            <v>11021</v>
          </cell>
          <cell r="E7018" t="str">
            <v>荆花胃康胶丸</v>
          </cell>
          <cell r="F7018" t="str">
            <v/>
          </cell>
          <cell r="G7018" t="str">
            <v>80mgx6丸x2板</v>
          </cell>
          <cell r="H7018" t="str">
            <v>盒</v>
          </cell>
          <cell r="I7018" t="str">
            <v>天士力医药集团股份有限公司(原:天士力制药集团股份有限公司)</v>
          </cell>
        </row>
        <row r="7019">
          <cell r="D7019">
            <v>155190</v>
          </cell>
          <cell r="E7019" t="str">
            <v>橄榄+VE尿素霜</v>
          </cell>
          <cell r="F7019" t="str">
            <v/>
          </cell>
          <cell r="G7019" t="str">
            <v>120g</v>
          </cell>
          <cell r="H7019" t="str">
            <v>盒</v>
          </cell>
          <cell r="I7019" t="str">
            <v>无锡樱花梦美容制品有限公司</v>
          </cell>
        </row>
        <row r="7020">
          <cell r="D7020">
            <v>380</v>
          </cell>
          <cell r="E7020" t="str">
            <v>双嘧达莫片(潘生丁片)</v>
          </cell>
          <cell r="F7020" t="str">
            <v/>
          </cell>
          <cell r="G7020" t="str">
            <v>25mgx100片</v>
          </cell>
          <cell r="H7020" t="str">
            <v>瓶</v>
          </cell>
          <cell r="I7020" t="str">
            <v>山西亚宝药业集团股份有限公司</v>
          </cell>
        </row>
        <row r="7021">
          <cell r="D7021">
            <v>42041</v>
          </cell>
          <cell r="E7021" t="str">
            <v>康乐鼻炎片</v>
          </cell>
          <cell r="F7021" t="str">
            <v/>
          </cell>
          <cell r="G7021" t="str">
            <v>0.35gx12片x3板(薄膜衣)</v>
          </cell>
          <cell r="H7021" t="str">
            <v>盒</v>
          </cell>
          <cell r="I7021" t="str">
            <v>广西嘉进药业有限公司</v>
          </cell>
        </row>
        <row r="7022">
          <cell r="D7022">
            <v>5902</v>
          </cell>
          <cell r="E7022" t="str">
            <v>辛芩颗粒</v>
          </cell>
          <cell r="F7022" t="str">
            <v/>
          </cell>
          <cell r="G7022" t="str">
            <v>20gx8袋</v>
          </cell>
          <cell r="H7022" t="str">
            <v>盒</v>
          </cell>
          <cell r="I7022" t="str">
            <v>浙江普洛康裕天然药物有限公司</v>
          </cell>
        </row>
        <row r="7023">
          <cell r="D7023">
            <v>112575</v>
          </cell>
          <cell r="E7023" t="str">
            <v>复方百部止咳糖浆</v>
          </cell>
          <cell r="F7023" t="str">
            <v/>
          </cell>
          <cell r="G7023" t="str">
            <v>150ml</v>
          </cell>
          <cell r="H7023" t="str">
            <v>瓶</v>
          </cell>
          <cell r="I7023" t="str">
            <v>太极集团四川南充制药有限公司</v>
          </cell>
        </row>
        <row r="7024">
          <cell r="D7024">
            <v>86684</v>
          </cell>
          <cell r="E7024" t="str">
            <v>天麻素胶囊</v>
          </cell>
          <cell r="F7024" t="str">
            <v/>
          </cell>
          <cell r="G7024" t="str">
            <v>50mgx10粒</v>
          </cell>
          <cell r="H7024" t="str">
            <v>盒</v>
          </cell>
          <cell r="I7024" t="str">
            <v>广东邦民制药厂有限公司</v>
          </cell>
        </row>
        <row r="7025">
          <cell r="D7025">
            <v>159963</v>
          </cell>
          <cell r="E7025" t="str">
            <v>回生口服液</v>
          </cell>
          <cell r="F7025" t="str">
            <v/>
          </cell>
          <cell r="G7025" t="str">
            <v>10mlx10支</v>
          </cell>
          <cell r="H7025" t="str">
            <v>盒</v>
          </cell>
          <cell r="I7025" t="str">
            <v>成都地奥集团天府药业股份有限公司</v>
          </cell>
        </row>
        <row r="7026">
          <cell r="D7026">
            <v>17429</v>
          </cell>
          <cell r="E7026" t="str">
            <v>精蛋白生物合成人胰岛素注射液(诺和灵50R)</v>
          </cell>
          <cell r="F7026" t="str">
            <v>诺和灵 50R</v>
          </cell>
          <cell r="G7026" t="str">
            <v>300IU:3ml(笔芯)</v>
          </cell>
          <cell r="H7026" t="str">
            <v>支</v>
          </cell>
          <cell r="I7026" t="str">
            <v>诺和诺德(中国)制药有限公司</v>
          </cell>
        </row>
        <row r="7027">
          <cell r="D7027">
            <v>10518</v>
          </cell>
          <cell r="E7027" t="str">
            <v>利培酮片(维思通)</v>
          </cell>
          <cell r="F7027" t="str">
            <v/>
          </cell>
          <cell r="G7027" t="str">
            <v>1mgx20片</v>
          </cell>
          <cell r="H7027" t="str">
            <v>盒</v>
          </cell>
          <cell r="I7027" t="str">
            <v>西安杨森制药有限公司</v>
          </cell>
        </row>
        <row r="7028">
          <cell r="D7028">
            <v>152242</v>
          </cell>
          <cell r="E7028" t="str">
            <v>双醋瑞因胶囊</v>
          </cell>
          <cell r="F7028" t="str">
            <v/>
          </cell>
          <cell r="G7028" t="str">
            <v>50mgx30粒</v>
          </cell>
          <cell r="H7028" t="str">
            <v>盒</v>
          </cell>
          <cell r="I7028" t="str">
            <v>昆明积大制药有限公司</v>
          </cell>
        </row>
        <row r="7029">
          <cell r="D7029">
            <v>193877</v>
          </cell>
          <cell r="E7029" t="str">
            <v>草酸艾司西酞普兰片</v>
          </cell>
          <cell r="F7029" t="str">
            <v/>
          </cell>
          <cell r="G7029" t="str">
            <v>10mgx7片</v>
          </cell>
          <cell r="H7029" t="str">
            <v>盒</v>
          </cell>
          <cell r="I7029" t="str">
            <v>H.Lundbeck A/S</v>
          </cell>
        </row>
        <row r="7030">
          <cell r="D7030">
            <v>15609</v>
          </cell>
          <cell r="E7030" t="str">
            <v>复方氨肽素片(迪银片)</v>
          </cell>
          <cell r="F7030" t="str">
            <v/>
          </cell>
          <cell r="G7030" t="str">
            <v>120片</v>
          </cell>
          <cell r="H7030" t="str">
            <v>瓶</v>
          </cell>
          <cell r="I7030" t="str">
            <v>重庆华邦制药股份有限公司</v>
          </cell>
        </row>
        <row r="7031">
          <cell r="D7031">
            <v>35499</v>
          </cell>
          <cell r="E7031" t="str">
            <v>茵栀黄口服液</v>
          </cell>
          <cell r="F7031" t="str">
            <v/>
          </cell>
          <cell r="G7031" t="str">
            <v>10mlx6支</v>
          </cell>
          <cell r="H7031" t="str">
            <v>盒</v>
          </cell>
          <cell r="I7031" t="str">
            <v>北京双鹤高科天然药物有限责任公司</v>
          </cell>
        </row>
        <row r="7032">
          <cell r="D7032">
            <v>191947</v>
          </cell>
          <cell r="E7032" t="str">
            <v>重组人干扰素α2b阴道泡腾片</v>
          </cell>
          <cell r="F7032" t="str">
            <v>金舒喜</v>
          </cell>
          <cell r="G7032" t="str">
            <v>50万IUx9片</v>
          </cell>
          <cell r="H7032" t="str">
            <v>盒</v>
          </cell>
          <cell r="I7032" t="str">
            <v>北京凯因科技股份有限公司</v>
          </cell>
        </row>
        <row r="7033">
          <cell r="D7033">
            <v>254</v>
          </cell>
          <cell r="E7033" t="str">
            <v>阿昔洛韦片</v>
          </cell>
          <cell r="F7033" t="str">
            <v/>
          </cell>
          <cell r="G7033" t="str">
            <v>0.1gx24片</v>
          </cell>
          <cell r="H7033" t="str">
            <v>盒</v>
          </cell>
          <cell r="I7033" t="str">
            <v>重庆科瑞制药(集团)有限公司</v>
          </cell>
        </row>
        <row r="7034">
          <cell r="D7034">
            <v>122370</v>
          </cell>
          <cell r="E7034" t="str">
            <v>伤湿祛痛膏</v>
          </cell>
          <cell r="F7034" t="str">
            <v/>
          </cell>
          <cell r="G7034" t="str">
            <v>7cmx10cmx4片x2袋</v>
          </cell>
          <cell r="H7034" t="str">
            <v>盒</v>
          </cell>
          <cell r="I7034" t="str">
            <v>重庆灵方三帆生物制药有限公司</v>
          </cell>
        </row>
        <row r="7035">
          <cell r="D7035">
            <v>235</v>
          </cell>
          <cell r="E7035" t="str">
            <v>罗红霉素分散片(严迪)</v>
          </cell>
          <cell r="F7035" t="str">
            <v/>
          </cell>
          <cell r="G7035" t="str">
            <v>75mgx12片</v>
          </cell>
          <cell r="H7035" t="str">
            <v>盒</v>
          </cell>
          <cell r="I7035" t="str">
            <v>哈药集团制药六厂</v>
          </cell>
        </row>
        <row r="7036">
          <cell r="D7036">
            <v>22647</v>
          </cell>
          <cell r="E7036" t="str">
            <v>吲达帕胺缓释片(钠催离)</v>
          </cell>
          <cell r="F7036" t="str">
            <v/>
          </cell>
          <cell r="G7036" t="str">
            <v>1.5mgx10片</v>
          </cell>
          <cell r="H7036" t="str">
            <v>盒</v>
          </cell>
          <cell r="I7036" t="str">
            <v>施维雅(天津)制药有限公司</v>
          </cell>
        </row>
        <row r="7037">
          <cell r="D7037">
            <v>1206</v>
          </cell>
          <cell r="E7037" t="str">
            <v>桂附地黄丸</v>
          </cell>
          <cell r="F7037" t="str">
            <v/>
          </cell>
          <cell r="G7037" t="str">
            <v>200丸(浓缩丸)</v>
          </cell>
          <cell r="H7037" t="str">
            <v>盒</v>
          </cell>
          <cell r="I7037" t="str">
            <v>仲景宛西制药股份有限公司（原河南省宛西制药股份有限公司）</v>
          </cell>
        </row>
        <row r="7038">
          <cell r="D7038">
            <v>47728</v>
          </cell>
          <cell r="E7038" t="str">
            <v>塞来昔布胶囊</v>
          </cell>
          <cell r="F7038" t="str">
            <v>西乐葆</v>
          </cell>
          <cell r="G7038" t="str">
            <v>0.2gx6粒</v>
          </cell>
          <cell r="H7038" t="str">
            <v>盒</v>
          </cell>
          <cell r="I7038" t="str">
            <v>大连辉瑞制药有限公司</v>
          </cell>
        </row>
        <row r="7039">
          <cell r="D7039">
            <v>1271</v>
          </cell>
          <cell r="E7039" t="str">
            <v>桂枝茯苓胶囊</v>
          </cell>
          <cell r="F7039" t="str">
            <v/>
          </cell>
          <cell r="G7039" t="str">
            <v>0.31gx60粒</v>
          </cell>
          <cell r="H7039" t="str">
            <v>盒</v>
          </cell>
          <cell r="I7039" t="str">
            <v>江苏康缘药业股份有限公司</v>
          </cell>
        </row>
        <row r="7040">
          <cell r="D7040">
            <v>1521</v>
          </cell>
          <cell r="E7040" t="str">
            <v>舒筋活血片</v>
          </cell>
          <cell r="F7040" t="str">
            <v/>
          </cell>
          <cell r="G7040" t="str">
            <v>100片(糖衣)</v>
          </cell>
          <cell r="H7040" t="str">
            <v>瓶</v>
          </cell>
          <cell r="I7040" t="str">
            <v>太极集团四川绵阳制药有限公司</v>
          </cell>
        </row>
        <row r="7041">
          <cell r="D7041">
            <v>35782</v>
          </cell>
          <cell r="E7041" t="str">
            <v>苄达赖氨酸滴眼液(莎普爱思)</v>
          </cell>
          <cell r="F7041" t="str">
            <v/>
          </cell>
          <cell r="G7041" t="str">
            <v>5ml：25mg</v>
          </cell>
          <cell r="H7041" t="str">
            <v>支</v>
          </cell>
          <cell r="I7041" t="str">
            <v>浙江莎普爱思药业股份有限公司(原浙江莎普爱思制药有限公司)</v>
          </cell>
        </row>
        <row r="7042">
          <cell r="D7042">
            <v>39734</v>
          </cell>
          <cell r="E7042" t="str">
            <v>氯化钾缓释片</v>
          </cell>
          <cell r="F7042" t="str">
            <v/>
          </cell>
          <cell r="G7042" t="str">
            <v>0.5gx12片x2板</v>
          </cell>
          <cell r="H7042" t="str">
            <v>盒</v>
          </cell>
          <cell r="I7042" t="str">
            <v>上海海虹实业(集团)巢湖今辰药业有限公司</v>
          </cell>
        </row>
        <row r="7043">
          <cell r="D7043">
            <v>15315</v>
          </cell>
          <cell r="E7043" t="str">
            <v>医用棉签</v>
          </cell>
          <cell r="F7043" t="str">
            <v/>
          </cell>
          <cell r="G7043" t="str">
            <v>50支x50袋Ⅰ型</v>
          </cell>
          <cell r="H7043" t="str">
            <v>包</v>
          </cell>
          <cell r="I7043" t="str">
            <v>成都市卫生材料厂</v>
          </cell>
        </row>
        <row r="7044">
          <cell r="D7044">
            <v>181867</v>
          </cell>
          <cell r="E7044" t="str">
            <v>布洛芬颗粒</v>
          </cell>
          <cell r="F7044" t="str">
            <v/>
          </cell>
          <cell r="G7044" t="str">
            <v>0.1gx8袋</v>
          </cell>
          <cell r="H7044" t="str">
            <v>盒</v>
          </cell>
          <cell r="I7044" t="str">
            <v>石药集团欧意药业有限公司(原:石家庄欧意药业公司)</v>
          </cell>
        </row>
        <row r="7045">
          <cell r="D7045">
            <v>131529</v>
          </cell>
          <cell r="E7045" t="str">
            <v>宫血停颗粒</v>
          </cell>
          <cell r="F7045" t="str">
            <v/>
          </cell>
          <cell r="G7045" t="str">
            <v>10gx12袋</v>
          </cell>
          <cell r="H7045" t="str">
            <v>盒</v>
          </cell>
          <cell r="I7045" t="str">
            <v>陕西步长高新制药有限公司</v>
          </cell>
        </row>
        <row r="7046">
          <cell r="D7046">
            <v>138736</v>
          </cell>
          <cell r="E7046" t="str">
            <v>天然胶乳橡胶避孕套</v>
          </cell>
          <cell r="F7046" t="str">
            <v>多乐士</v>
          </cell>
          <cell r="G7046" t="str">
            <v>12只(芦荟超薄)</v>
          </cell>
          <cell r="H7046" t="str">
            <v>盒</v>
          </cell>
          <cell r="I7046" t="str">
            <v>GUMMITECH INDUSTRIES SDN.BHD(马来西亚)</v>
          </cell>
        </row>
        <row r="7047">
          <cell r="D7047">
            <v>23858</v>
          </cell>
          <cell r="E7047" t="str">
            <v>天然胶乳橡胶避孕套（多乐士）</v>
          </cell>
          <cell r="F7047" t="str">
            <v/>
          </cell>
          <cell r="G7047" t="str">
            <v>12只(梦幻超感纤薄型)</v>
          </cell>
          <cell r="H7047" t="str">
            <v>盒</v>
          </cell>
          <cell r="I7047" t="str">
            <v>GUMMITECH INDUSTRIES SDN.BHD(马来西亚)</v>
          </cell>
        </row>
        <row r="7048">
          <cell r="D7048">
            <v>190519</v>
          </cell>
          <cell r="E7048" t="str">
            <v>瑞舒伐他汀钙片</v>
          </cell>
          <cell r="F7048" t="str">
            <v>舒夫坦</v>
          </cell>
          <cell r="G7048" t="str">
            <v>10mgx7片x4板</v>
          </cell>
          <cell r="H7048" t="str">
            <v>盒</v>
          </cell>
          <cell r="I7048" t="str">
            <v>南京先声东元制药有限公司</v>
          </cell>
        </row>
        <row r="7049">
          <cell r="D7049">
            <v>194415</v>
          </cell>
          <cell r="E7049" t="str">
            <v>黄芪颗粒</v>
          </cell>
          <cell r="F7049" t="str">
            <v/>
          </cell>
          <cell r="G7049" t="str">
            <v>4gx60袋（无蔗糖）</v>
          </cell>
          <cell r="H7049" t="str">
            <v>盒</v>
          </cell>
          <cell r="I7049" t="str">
            <v>四川百利药业有限责任公司</v>
          </cell>
        </row>
        <row r="7050">
          <cell r="D7050">
            <v>167792</v>
          </cell>
          <cell r="E7050" t="str">
            <v>藤黄健骨丸</v>
          </cell>
          <cell r="F7050" t="str">
            <v/>
          </cell>
          <cell r="G7050" t="str">
            <v>3.5gx12丸（浓缩蜜丸）</v>
          </cell>
          <cell r="H7050" t="str">
            <v>盒</v>
          </cell>
          <cell r="I7050" t="str">
            <v>吉林吉春制药有限公司</v>
          </cell>
        </row>
        <row r="7051">
          <cell r="D7051">
            <v>183592</v>
          </cell>
          <cell r="E7051" t="str">
            <v>铁叶酸片</v>
          </cell>
          <cell r="F7051" t="str">
            <v/>
          </cell>
          <cell r="G7051" t="str">
            <v>30g（500mgx60片）</v>
          </cell>
          <cell r="H7051" t="str">
            <v>瓶</v>
          </cell>
          <cell r="I7051" t="str">
            <v>汤臣倍健股份有限公司</v>
          </cell>
        </row>
        <row r="7052">
          <cell r="D7052">
            <v>12204</v>
          </cell>
          <cell r="E7052" t="str">
            <v>利巴韦林片</v>
          </cell>
          <cell r="F7052" t="str">
            <v/>
          </cell>
          <cell r="G7052" t="str">
            <v>100mgx20片</v>
          </cell>
          <cell r="H7052" t="str">
            <v>盒</v>
          </cell>
          <cell r="I7052" t="str">
            <v>四川美大康药业股份有限公司</v>
          </cell>
        </row>
        <row r="7053">
          <cell r="D7053">
            <v>186429</v>
          </cell>
          <cell r="E7053" t="str">
            <v>右旋糖酐70滴眼液</v>
          </cell>
          <cell r="F7053" t="str">
            <v/>
          </cell>
          <cell r="G7053" t="str">
            <v>0.1％(0.4ml:0.4mg)/支x10支</v>
          </cell>
          <cell r="H7053" t="str">
            <v>盒</v>
          </cell>
          <cell r="I7053" t="str">
            <v>齐鲁制药有限公司</v>
          </cell>
        </row>
        <row r="7054">
          <cell r="D7054">
            <v>131791</v>
          </cell>
          <cell r="E7054" t="str">
            <v>氟伐他汀钠缓释片</v>
          </cell>
          <cell r="F7054" t="str">
            <v/>
          </cell>
          <cell r="G7054" t="str">
            <v>80mgx7片（薄膜衣）</v>
          </cell>
          <cell r="H7054" t="str">
            <v>盒</v>
          </cell>
          <cell r="I7054" t="str">
            <v>北京诺华制药有限公司</v>
          </cell>
        </row>
        <row r="7055">
          <cell r="D7055">
            <v>196639</v>
          </cell>
          <cell r="E7055" t="str">
            <v>达格列净片</v>
          </cell>
          <cell r="F7055" t="str">
            <v>安达唐</v>
          </cell>
          <cell r="G7055" t="str">
            <v>10mgx10片x3板</v>
          </cell>
          <cell r="H7055" t="str">
            <v>盒</v>
          </cell>
          <cell r="I7055" t="str">
            <v>阿斯利康制药有限公司</v>
          </cell>
        </row>
        <row r="7056">
          <cell r="D7056">
            <v>154806</v>
          </cell>
          <cell r="E7056" t="str">
            <v>静心口服液</v>
          </cell>
          <cell r="F7056" t="str">
            <v/>
          </cell>
          <cell r="G7056" t="str">
            <v>15mlx30支(OTC装)</v>
          </cell>
          <cell r="H7056" t="str">
            <v>盒</v>
          </cell>
          <cell r="I7056" t="str">
            <v>深圳太太药业有限公司</v>
          </cell>
        </row>
        <row r="7057">
          <cell r="D7057">
            <v>8426</v>
          </cell>
          <cell r="E7057" t="str">
            <v>胆炎康胶囊</v>
          </cell>
          <cell r="F7057" t="str">
            <v/>
          </cell>
          <cell r="G7057" t="str">
            <v>0.5gx12粒x4板</v>
          </cell>
          <cell r="H7057" t="str">
            <v>盒</v>
          </cell>
          <cell r="I7057" t="str">
            <v>贵州百灵企业集团制药股份有限公司</v>
          </cell>
        </row>
        <row r="7058">
          <cell r="D7058">
            <v>94838</v>
          </cell>
          <cell r="E7058" t="str">
            <v>七叶皂苷钠片</v>
          </cell>
          <cell r="F7058" t="str">
            <v/>
          </cell>
          <cell r="G7058" t="str">
            <v>30mgx12片x2板（薄膜衣）</v>
          </cell>
          <cell r="H7058" t="str">
            <v>盒</v>
          </cell>
          <cell r="I7058" t="str">
            <v>山东绿叶制药有限公司</v>
          </cell>
        </row>
        <row r="7059">
          <cell r="D7059">
            <v>59581</v>
          </cell>
          <cell r="E7059" t="str">
            <v>醋酸地塞米松乳膏</v>
          </cell>
          <cell r="F7059" t="str">
            <v/>
          </cell>
          <cell r="G7059" t="str">
            <v>10g</v>
          </cell>
          <cell r="H7059" t="str">
            <v>支</v>
          </cell>
          <cell r="I7059" t="str">
            <v>国药集团三益药业（芜湖）有限公司（原芜湖三益信成）</v>
          </cell>
        </row>
        <row r="7060">
          <cell r="D7060">
            <v>2176</v>
          </cell>
          <cell r="E7060" t="str">
            <v>普乐安片(前列康)</v>
          </cell>
          <cell r="F7060" t="str">
            <v/>
          </cell>
          <cell r="G7060" t="str">
            <v>0.57gx60片</v>
          </cell>
          <cell r="H7060" t="str">
            <v>瓶</v>
          </cell>
          <cell r="I7060" t="str">
            <v>浙江康恩贝制药股份有限公司</v>
          </cell>
        </row>
        <row r="7061">
          <cell r="D7061">
            <v>157041</v>
          </cell>
          <cell r="E7061" t="str">
            <v>金刚藤咀嚼片</v>
          </cell>
          <cell r="F7061" t="str">
            <v/>
          </cell>
          <cell r="G7061" t="str">
            <v>0.7gx24片</v>
          </cell>
          <cell r="H7061" t="str">
            <v>盒</v>
          </cell>
          <cell r="I7061" t="str">
            <v>湖南九典制药有限公司</v>
          </cell>
        </row>
        <row r="7062">
          <cell r="D7062">
            <v>723</v>
          </cell>
          <cell r="E7062" t="str">
            <v>丙戊酰胺片(癫健安片)</v>
          </cell>
          <cell r="F7062" t="str">
            <v/>
          </cell>
          <cell r="G7062" t="str">
            <v>0.2gx60片(薄膜衣)</v>
          </cell>
          <cell r="H7062" t="str">
            <v>瓶</v>
          </cell>
          <cell r="I7062" t="str">
            <v>湖南省湘中制药有限公司</v>
          </cell>
        </row>
        <row r="7063">
          <cell r="D7063">
            <v>191033</v>
          </cell>
          <cell r="E7063" t="str">
            <v>薇诺娜光透皙白淡斑精华液</v>
          </cell>
          <cell r="F7063" t="str">
            <v/>
          </cell>
          <cell r="G7063" t="str">
            <v>30ml</v>
          </cell>
          <cell r="H7063" t="str">
            <v>盒</v>
          </cell>
          <cell r="I7063" t="str">
            <v>云南贝泰妮生物科技集团股份有限公司  </v>
          </cell>
        </row>
        <row r="7064">
          <cell r="D7064">
            <v>21871</v>
          </cell>
          <cell r="E7064" t="str">
            <v>白芍总苷胶囊(帕夫林)</v>
          </cell>
          <cell r="F7064" t="str">
            <v/>
          </cell>
          <cell r="G7064" t="str">
            <v>0.3gx36粒</v>
          </cell>
          <cell r="H7064" t="str">
            <v>盒</v>
          </cell>
          <cell r="I7064" t="str">
            <v>宁波立华制药有限公司</v>
          </cell>
        </row>
        <row r="7065">
          <cell r="D7065">
            <v>45713</v>
          </cell>
          <cell r="E7065" t="str">
            <v>龙生蛭胶囊</v>
          </cell>
          <cell r="F7065" t="str">
            <v/>
          </cell>
          <cell r="G7065" t="str">
            <v>0.4gx45粒</v>
          </cell>
          <cell r="H7065" t="str">
            <v>盒</v>
          </cell>
          <cell r="I7065" t="str">
            <v>陕西步长制药有限公司(原:咸阳步长制药有限公司)</v>
          </cell>
        </row>
        <row r="7066">
          <cell r="D7066">
            <v>157543</v>
          </cell>
          <cell r="E7066" t="str">
            <v>氨氯地平贝那普利片（II）</v>
          </cell>
          <cell r="F7066" t="str">
            <v/>
          </cell>
          <cell r="G7066" t="str">
            <v>10mg:5mgx10片</v>
          </cell>
          <cell r="H7066" t="str">
            <v>盒</v>
          </cell>
          <cell r="I7066" t="str">
            <v>成都地奥制药集团有限公司</v>
          </cell>
        </row>
        <row r="7067">
          <cell r="D7067">
            <v>114117</v>
          </cell>
          <cell r="E7067" t="str">
            <v>普拉洛芬滴眼液</v>
          </cell>
          <cell r="F7067" t="str">
            <v/>
          </cell>
          <cell r="G7067" t="str">
            <v>5ml：5mg（0.1%）</v>
          </cell>
          <cell r="H7067" t="str">
            <v>支</v>
          </cell>
          <cell r="I7067" t="str">
            <v>山东海山药业有限公司</v>
          </cell>
        </row>
        <row r="7068">
          <cell r="D7068">
            <v>196725</v>
          </cell>
          <cell r="E7068" t="str">
            <v>长兴牌钙维生素D软胶囊</v>
          </cell>
          <cell r="F7068" t="str">
            <v/>
          </cell>
          <cell r="G7068" t="str">
            <v>60g(1gx60粒)</v>
          </cell>
          <cell r="H7068" t="str">
            <v>件</v>
          </cell>
          <cell r="I7068" t="str">
            <v>广东长兴科技保健品有限公司</v>
          </cell>
        </row>
        <row r="7069">
          <cell r="D7069">
            <v>82243</v>
          </cell>
          <cell r="E7069" t="str">
            <v>肾石通丸</v>
          </cell>
          <cell r="F7069" t="str">
            <v/>
          </cell>
          <cell r="G7069" t="str">
            <v>2gx12袋</v>
          </cell>
          <cell r="H7069" t="str">
            <v>盒</v>
          </cell>
          <cell r="I7069" t="str">
            <v>四川旭华制药有限公司</v>
          </cell>
        </row>
        <row r="7070">
          <cell r="D7070">
            <v>135146</v>
          </cell>
          <cell r="E7070" t="str">
            <v>甲硝唑氯已定洗剂</v>
          </cell>
          <cell r="F7070" t="str">
            <v/>
          </cell>
          <cell r="G7070" t="str">
            <v>300ml</v>
          </cell>
          <cell r="H7070" t="str">
            <v>盒</v>
          </cell>
          <cell r="I7070" t="str">
            <v>广州花海药业股份有限公司</v>
          </cell>
        </row>
        <row r="7071">
          <cell r="D7071">
            <v>184013</v>
          </cell>
          <cell r="E7071" t="str">
            <v>卡泊三醇软膏</v>
          </cell>
          <cell r="F7071" t="str">
            <v/>
          </cell>
          <cell r="G7071" t="str">
            <v>0.005%:30g</v>
          </cell>
          <cell r="H7071" t="str">
            <v>支</v>
          </cell>
          <cell r="I7071" t="str">
            <v>澳美制药厂</v>
          </cell>
        </row>
        <row r="7072">
          <cell r="D7072">
            <v>43227</v>
          </cell>
          <cell r="E7072" t="str">
            <v>美沙拉嗪肠溶片</v>
          </cell>
          <cell r="F7072" t="str">
            <v/>
          </cell>
          <cell r="G7072" t="str">
            <v>0.25gx24片</v>
          </cell>
          <cell r="H7072" t="str">
            <v>盒</v>
          </cell>
          <cell r="I7072" t="str">
            <v>佳木斯鹿灵制药有限责任公司</v>
          </cell>
        </row>
        <row r="7073">
          <cell r="D7073">
            <v>54404</v>
          </cell>
          <cell r="E7073" t="str">
            <v>甲泼尼龙片</v>
          </cell>
          <cell r="F7073" t="str">
            <v>美卓乐</v>
          </cell>
          <cell r="G7073" t="str">
            <v>4mgx30片</v>
          </cell>
          <cell r="H7073" t="str">
            <v>盒</v>
          </cell>
          <cell r="I7073" t="str">
            <v>意大利Pfizer Italia Srl</v>
          </cell>
        </row>
        <row r="7074">
          <cell r="D7074">
            <v>1985</v>
          </cell>
          <cell r="E7074" t="str">
            <v>苯扎氯铵贴</v>
          </cell>
          <cell r="F7074" t="str">
            <v/>
          </cell>
          <cell r="G7074" t="str">
            <v>8片x20袋</v>
          </cell>
          <cell r="H7074" t="str">
            <v>盒</v>
          </cell>
          <cell r="I7074" t="str">
            <v>上海强生有限公司</v>
          </cell>
        </row>
        <row r="7075">
          <cell r="D7075">
            <v>56711</v>
          </cell>
          <cell r="E7075" t="str">
            <v>当归苦参丸</v>
          </cell>
          <cell r="F7075" t="str">
            <v/>
          </cell>
          <cell r="G7075" t="str">
            <v>6gx6瓶</v>
          </cell>
          <cell r="H7075" t="str">
            <v>盒</v>
          </cell>
          <cell r="I7075" t="str">
            <v>北京同仁堂科技发展股份有限公司制药厂</v>
          </cell>
        </row>
        <row r="7076">
          <cell r="D7076">
            <v>160490</v>
          </cell>
          <cell r="E7076" t="str">
            <v>复方利多卡因乳膏</v>
          </cell>
          <cell r="F7076" t="str">
            <v/>
          </cell>
          <cell r="G7076" t="str">
            <v>10g</v>
          </cell>
          <cell r="H7076" t="str">
            <v>支</v>
          </cell>
          <cell r="I7076" t="str">
            <v>北京清华紫光制药厂</v>
          </cell>
        </row>
        <row r="7077">
          <cell r="D7077">
            <v>101088</v>
          </cell>
          <cell r="E7077" t="str">
            <v>通气鼻贴</v>
          </cell>
          <cell r="F7077" t="str">
            <v/>
          </cell>
          <cell r="G7077" t="str">
            <v>10片(透明型)(标准尺码)</v>
          </cell>
          <cell r="H7077" t="str">
            <v>盒</v>
          </cell>
          <cell r="I7077" t="str">
            <v>中美天津史克制药有限公司</v>
          </cell>
        </row>
        <row r="7078">
          <cell r="D7078">
            <v>20174</v>
          </cell>
          <cell r="E7078" t="str">
            <v>香菊胶囊</v>
          </cell>
          <cell r="F7078" t="str">
            <v/>
          </cell>
          <cell r="G7078" t="str">
            <v>0.3gx24粒</v>
          </cell>
          <cell r="H7078" t="str">
            <v>盒</v>
          </cell>
          <cell r="I7078" t="str">
            <v>山东步长制药有限公司</v>
          </cell>
        </row>
        <row r="7079">
          <cell r="D7079">
            <v>400</v>
          </cell>
          <cell r="E7079" t="str">
            <v>布洛芬缓释片(芬尼康)</v>
          </cell>
          <cell r="F7079" t="str">
            <v/>
          </cell>
          <cell r="G7079" t="str">
            <v>300mgx20片</v>
          </cell>
          <cell r="H7079" t="str">
            <v>盒</v>
          </cell>
          <cell r="I7079" t="str">
            <v>西南药业股份有限公司</v>
          </cell>
        </row>
        <row r="7080">
          <cell r="D7080">
            <v>194638</v>
          </cell>
          <cell r="E7080" t="str">
            <v>热敷贴</v>
          </cell>
          <cell r="F7080" t="str">
            <v/>
          </cell>
          <cell r="G7080" t="str">
            <v>96mmx130mmx10贴(袋)</v>
          </cell>
          <cell r="H7080" t="str">
            <v>袋</v>
          </cell>
          <cell r="I7080" t="str">
            <v>青岛沃普艾斯日用品有限公司</v>
          </cell>
        </row>
        <row r="7081">
          <cell r="D7081">
            <v>74746</v>
          </cell>
          <cell r="E7081" t="str">
            <v>滴露健康抑菌洗手液</v>
          </cell>
          <cell r="F7081" t="str">
            <v/>
          </cell>
          <cell r="G7081" t="str">
            <v>500g(滋润倍护)</v>
          </cell>
          <cell r="H7081" t="str">
            <v>瓶</v>
          </cell>
          <cell r="I7081" t="str">
            <v>利洁时家化(中国)有限公司</v>
          </cell>
        </row>
        <row r="7082">
          <cell r="D7082">
            <v>187318</v>
          </cell>
          <cell r="E7082" t="str">
            <v>医用冷敷贴</v>
          </cell>
          <cell r="F7082" t="str">
            <v>皮肤屏障修复敷料</v>
          </cell>
          <cell r="G7082" t="str">
            <v>25gx5片（BR-Ⅰ型）</v>
          </cell>
          <cell r="H7082" t="str">
            <v>盒</v>
          </cell>
          <cell r="I7082" t="str">
            <v>山东百奥生物医药有限公司</v>
          </cell>
        </row>
        <row r="7083">
          <cell r="D7083">
            <v>112292</v>
          </cell>
          <cell r="E7083" t="str">
            <v>氯雷他定口腔崩解片</v>
          </cell>
          <cell r="F7083" t="str">
            <v/>
          </cell>
          <cell r="G7083" t="str">
            <v>10mgx10片</v>
          </cell>
          <cell r="H7083" t="str">
            <v>盒</v>
          </cell>
          <cell r="I7083" t="str">
            <v>陕西量子高科药业有限公司</v>
          </cell>
        </row>
        <row r="7084">
          <cell r="D7084">
            <v>14078</v>
          </cell>
          <cell r="E7084" t="str">
            <v>鲨肝醇片</v>
          </cell>
          <cell r="F7084" t="str">
            <v/>
          </cell>
          <cell r="G7084" t="str">
            <v>20mgx100片</v>
          </cell>
          <cell r="H7084" t="str">
            <v>瓶</v>
          </cell>
          <cell r="I7084" t="str">
            <v>江苏鹏鹞药业有限公司</v>
          </cell>
        </row>
        <row r="7085">
          <cell r="D7085">
            <v>107131</v>
          </cell>
          <cell r="E7085" t="str">
            <v>盐酸氨溴索胶囊</v>
          </cell>
          <cell r="F7085" t="str">
            <v/>
          </cell>
          <cell r="G7085" t="str">
            <v>30mgx10粒x3板</v>
          </cell>
          <cell r="H7085" t="str">
            <v>盒</v>
          </cell>
          <cell r="I7085" t="str">
            <v>上海信谊天平药业有限公司</v>
          </cell>
        </row>
        <row r="7086">
          <cell r="D7086">
            <v>178361</v>
          </cell>
          <cell r="E7086" t="str">
            <v>天然胶乳橡胶避孕套</v>
          </cell>
          <cell r="F7086" t="str">
            <v/>
          </cell>
          <cell r="G7086" t="str">
            <v>3只(超润滑透薄)</v>
          </cell>
          <cell r="H7086" t="str">
            <v>盒</v>
          </cell>
          <cell r="I7086" t="str">
            <v>冈本株式会社(东京。日本)</v>
          </cell>
        </row>
        <row r="7087">
          <cell r="D7087">
            <v>161951</v>
          </cell>
          <cell r="E7087" t="str">
            <v>草酸艾司西酞普兰片</v>
          </cell>
          <cell r="F7087" t="str">
            <v/>
          </cell>
          <cell r="G7087" t="str">
            <v>5mgx14片</v>
          </cell>
          <cell r="H7087" t="str">
            <v>盒</v>
          </cell>
          <cell r="I7087" t="str">
            <v>山东京卫制药有限公司</v>
          </cell>
        </row>
        <row r="7088">
          <cell r="D7088">
            <v>53773</v>
          </cell>
          <cell r="E7088" t="str">
            <v>加巴喷丁胶囊</v>
          </cell>
          <cell r="F7088" t="str">
            <v/>
          </cell>
          <cell r="G7088" t="str">
            <v>0.1gx12粒x4板</v>
          </cell>
          <cell r="H7088" t="str">
            <v>盒</v>
          </cell>
          <cell r="I7088" t="str">
            <v>江苏恩华药业股份有限公司</v>
          </cell>
        </row>
        <row r="7089">
          <cell r="D7089">
            <v>40191</v>
          </cell>
          <cell r="E7089" t="str">
            <v>单硝酸异山梨酯缓释胶囊(Ⅱ)</v>
          </cell>
          <cell r="F7089" t="str">
            <v>德瑞宁</v>
          </cell>
          <cell r="G7089" t="str">
            <v>40mgx20粒</v>
          </cell>
          <cell r="H7089" t="str">
            <v>盒</v>
          </cell>
          <cell r="I7089" t="str">
            <v>北京红林制药有限公司</v>
          </cell>
        </row>
        <row r="7090">
          <cell r="D7090">
            <v>198959</v>
          </cell>
          <cell r="E7090" t="str">
            <v>重组人干扰素α2b凝胶</v>
          </cell>
          <cell r="F7090" t="str">
            <v>尤靖安</v>
          </cell>
          <cell r="G7090" t="str">
            <v>10万IU/g,30g/支</v>
          </cell>
          <cell r="H7090" t="str">
            <v>盒</v>
          </cell>
          <cell r="I7090" t="str">
            <v>兆科药业(合肥)有限公司</v>
          </cell>
        </row>
        <row r="7091">
          <cell r="D7091">
            <v>156696</v>
          </cell>
          <cell r="E7091" t="str">
            <v>壮腰健肾片</v>
          </cell>
          <cell r="F7091" t="str">
            <v/>
          </cell>
          <cell r="G7091" t="str">
            <v>18片x4板</v>
          </cell>
          <cell r="H7091" t="str">
            <v>盒</v>
          </cell>
          <cell r="I7091" t="str">
            <v>景忠山国药(唐山)有限公司(原：唐山景忠山药业)</v>
          </cell>
        </row>
        <row r="7092">
          <cell r="D7092">
            <v>115454</v>
          </cell>
          <cell r="E7092" t="str">
            <v>宝宝湿疹凝露</v>
          </cell>
          <cell r="F7092" t="str">
            <v/>
          </cell>
          <cell r="G7092" t="str">
            <v>30g</v>
          </cell>
          <cell r="H7092" t="str">
            <v>盒</v>
          </cell>
          <cell r="I7092" t="str">
            <v>南阳市森源生物技术开发有限责任公司</v>
          </cell>
        </row>
        <row r="7093">
          <cell r="D7093">
            <v>146229</v>
          </cell>
          <cell r="E7093" t="str">
            <v>和胃整肠丸</v>
          </cell>
          <cell r="F7093" t="str">
            <v/>
          </cell>
          <cell r="G7093" t="str">
            <v>0.2gx120丸</v>
          </cell>
          <cell r="H7093" t="str">
            <v>瓶</v>
          </cell>
          <cell r="I7093" t="str">
            <v>泰国李万山药厂(钓鱼商标)两合公司</v>
          </cell>
        </row>
        <row r="7094">
          <cell r="D7094">
            <v>150102</v>
          </cell>
          <cell r="E7094" t="str">
            <v>薇诺娜紧致眼霜</v>
          </cell>
          <cell r="F7094" t="str">
            <v/>
          </cell>
          <cell r="G7094" t="str">
            <v>20g</v>
          </cell>
          <cell r="H7094" t="str">
            <v>支</v>
          </cell>
          <cell r="I7094" t="str">
            <v>云南贝泰妮生物科技集团股份有限公司  </v>
          </cell>
        </row>
        <row r="7095">
          <cell r="D7095">
            <v>109391</v>
          </cell>
          <cell r="E7095" t="str">
            <v>瑞巴派特片（薄膜衣）</v>
          </cell>
          <cell r="F7095" t="str">
            <v/>
          </cell>
          <cell r="G7095" t="str">
            <v>0.1gx24片</v>
          </cell>
          <cell r="H7095" t="str">
            <v>盒</v>
          </cell>
          <cell r="I7095" t="str">
            <v>浙江远力健药业有限责任公司</v>
          </cell>
        </row>
        <row r="7096">
          <cell r="D7096">
            <v>86976</v>
          </cell>
          <cell r="E7096" t="str">
            <v>五淋化石胶囊</v>
          </cell>
          <cell r="F7096" t="str">
            <v/>
          </cell>
          <cell r="G7096" t="str">
            <v>0.4gx36粒</v>
          </cell>
          <cell r="H7096" t="str">
            <v>盒</v>
          </cell>
          <cell r="I7096" t="str">
            <v>四川森科制药有限公司</v>
          </cell>
        </row>
        <row r="7097">
          <cell r="D7097">
            <v>171316</v>
          </cell>
          <cell r="E7097" t="str">
            <v>湿毒清片</v>
          </cell>
          <cell r="F7097" t="str">
            <v/>
          </cell>
          <cell r="G7097" t="str">
            <v>0.62gx12片x2板</v>
          </cell>
          <cell r="H7097" t="str">
            <v>盒</v>
          </cell>
          <cell r="I7097" t="str">
            <v>广西玉林制药有限责任公司</v>
          </cell>
        </row>
        <row r="7098">
          <cell r="D7098">
            <v>164371</v>
          </cell>
          <cell r="E7098" t="str">
            <v>天然胶乳橡胶避孕套</v>
          </cell>
          <cell r="F7098" t="str">
            <v>杰士邦天然胶乳橡胶避孕套</v>
          </cell>
          <cell r="G7098" t="str">
            <v>12片（零感超薄超暖）</v>
          </cell>
          <cell r="H7098" t="str">
            <v>盒</v>
          </cell>
          <cell r="I7098" t="str">
            <v>日本不二乳胶株式会社</v>
          </cell>
        </row>
        <row r="7099">
          <cell r="D7099">
            <v>47555</v>
          </cell>
          <cell r="E7099" t="str">
            <v>复方酮康唑发用洗剂</v>
          </cell>
          <cell r="F7099" t="str">
            <v/>
          </cell>
          <cell r="G7099" t="str">
            <v>80ml:15mg:0.25mg</v>
          </cell>
          <cell r="H7099" t="str">
            <v>瓶</v>
          </cell>
          <cell r="I7099" t="str">
            <v>江苏晨牌邦德药业有限公司</v>
          </cell>
        </row>
        <row r="7100">
          <cell r="D7100">
            <v>191362</v>
          </cell>
          <cell r="E7100" t="str">
            <v>L-半胱氨酸胶囊</v>
          </cell>
          <cell r="F7100" t="str">
            <v/>
          </cell>
          <cell r="G7100" t="str">
            <v>0.40gx6粒</v>
          </cell>
          <cell r="H7100" t="str">
            <v>盒</v>
          </cell>
          <cell r="I7100" t="str">
            <v>远大医药（中国）有限公司</v>
          </cell>
        </row>
        <row r="7101">
          <cell r="D7101">
            <v>54484</v>
          </cell>
          <cell r="E7101" t="str">
            <v>白花油</v>
          </cell>
          <cell r="F7101" t="str">
            <v/>
          </cell>
          <cell r="G7101" t="str">
            <v>5ml</v>
          </cell>
          <cell r="H7101" t="str">
            <v>瓶</v>
          </cell>
          <cell r="I7101" t="str">
            <v>福建太平洋制药有限公司</v>
          </cell>
        </row>
        <row r="7102">
          <cell r="D7102">
            <v>1801</v>
          </cell>
          <cell r="E7102" t="str">
            <v>蛇胆川贝液</v>
          </cell>
          <cell r="F7102" t="str">
            <v/>
          </cell>
          <cell r="G7102" t="str">
            <v>10mlx6支</v>
          </cell>
          <cell r="H7102" t="str">
            <v>盒</v>
          </cell>
          <cell r="I7102" t="str">
            <v>广西梧州制药(集团)股份有限公司</v>
          </cell>
        </row>
        <row r="7103">
          <cell r="D7103">
            <v>179326</v>
          </cell>
          <cell r="E7103" t="str">
            <v>麦金利牌益生菌粉</v>
          </cell>
          <cell r="F7103" t="str">
            <v/>
          </cell>
          <cell r="G7103" t="str">
            <v>15g(1.5gx10袋)</v>
          </cell>
          <cell r="H7103" t="str">
            <v>盒</v>
          </cell>
          <cell r="I7103" t="str">
            <v>深圳市麦金利实业有限公司</v>
          </cell>
        </row>
        <row r="7104">
          <cell r="D7104">
            <v>46519</v>
          </cell>
          <cell r="E7104" t="str">
            <v>复方醋酸地塞米松凝胶</v>
          </cell>
          <cell r="F7104" t="str">
            <v/>
          </cell>
          <cell r="G7104" t="str">
            <v>20g</v>
          </cell>
          <cell r="H7104" t="str">
            <v>支</v>
          </cell>
          <cell r="I7104" t="str">
            <v>厦门金日制药有限公司</v>
          </cell>
        </row>
        <row r="7105">
          <cell r="D7105">
            <v>194346</v>
          </cell>
          <cell r="E7105" t="str">
            <v>阿利沙坦酯片</v>
          </cell>
          <cell r="F7105" t="str">
            <v/>
          </cell>
          <cell r="G7105" t="str">
            <v>240mgx7片</v>
          </cell>
          <cell r="H7105" t="str">
            <v>盒</v>
          </cell>
          <cell r="I7105" t="str">
            <v>深圳信立泰药业股份有限公司</v>
          </cell>
        </row>
        <row r="7106">
          <cell r="D7106">
            <v>124826</v>
          </cell>
          <cell r="E7106" t="str">
            <v>清肺化痰丸</v>
          </cell>
          <cell r="F7106" t="str">
            <v/>
          </cell>
          <cell r="G7106" t="str">
            <v>6gx8袋</v>
          </cell>
          <cell r="H7106" t="str">
            <v>盒</v>
          </cell>
          <cell r="I7106" t="str">
            <v>昆明中药厂有限公司</v>
          </cell>
        </row>
        <row r="7107">
          <cell r="D7107">
            <v>202696</v>
          </cell>
          <cell r="E7107" t="str">
            <v>司库奇尤单抗注射液</v>
          </cell>
          <cell r="F7107" t="str">
            <v>可善挺</v>
          </cell>
          <cell r="G7107" t="str">
            <v>1ml:150mg</v>
          </cell>
          <cell r="H7107" t="str">
            <v>盒</v>
          </cell>
          <cell r="I7107" t="str">
            <v>北京诺华制药有限公司</v>
          </cell>
        </row>
        <row r="7108">
          <cell r="D7108">
            <v>21253</v>
          </cell>
          <cell r="E7108" t="str">
            <v>参芪五味子片</v>
          </cell>
          <cell r="F7108" t="str">
            <v/>
          </cell>
          <cell r="G7108" t="str">
            <v>0.25gx50片</v>
          </cell>
          <cell r="H7108" t="str">
            <v>瓶</v>
          </cell>
          <cell r="I7108" t="str">
            <v>甘肃独一味药业有限公司</v>
          </cell>
        </row>
        <row r="7109">
          <cell r="D7109">
            <v>143063</v>
          </cell>
          <cell r="E7109" t="str">
            <v>复方甘草酸苷片</v>
          </cell>
          <cell r="F7109" t="str">
            <v/>
          </cell>
          <cell r="G7109" t="str">
            <v>25mgx20片x2板</v>
          </cell>
          <cell r="H7109" t="str">
            <v>盒</v>
          </cell>
          <cell r="I7109" t="str">
            <v>北京凯因科技股份有限公司</v>
          </cell>
        </row>
        <row r="7110">
          <cell r="D7110">
            <v>433</v>
          </cell>
          <cell r="E7110" t="str">
            <v>阿苯达唑片</v>
          </cell>
          <cell r="F7110" t="str">
            <v>肠虫清片</v>
          </cell>
          <cell r="G7110" t="str">
            <v>0.2gx10片</v>
          </cell>
          <cell r="H7110" t="str">
            <v>盒</v>
          </cell>
          <cell r="I7110" t="str">
            <v>重庆科瑞制药(集团)有限公司</v>
          </cell>
        </row>
        <row r="7111">
          <cell r="D7111">
            <v>111105</v>
          </cell>
          <cell r="E7111" t="str">
            <v>蒙脱石散</v>
          </cell>
          <cell r="F7111" t="str">
            <v/>
          </cell>
          <cell r="G7111" t="str">
            <v>3gx15袋</v>
          </cell>
          <cell r="H7111" t="str">
            <v>盒</v>
          </cell>
          <cell r="I7111" t="str">
            <v>先声药业有限公司(原：海南先声药业有限公司)</v>
          </cell>
        </row>
        <row r="7112">
          <cell r="D7112">
            <v>199117</v>
          </cell>
          <cell r="E7112" t="str">
            <v>乳果糖口服溶液</v>
          </cell>
          <cell r="F7112" t="str">
            <v/>
          </cell>
          <cell r="G7112" t="str">
            <v>10ml:5gx9支</v>
          </cell>
          <cell r="H7112" t="str">
            <v>盒</v>
          </cell>
          <cell r="I7112" t="str">
            <v>大连美罗中药厂有限公司</v>
          </cell>
        </row>
        <row r="7113">
          <cell r="D7113">
            <v>892</v>
          </cell>
          <cell r="E7113" t="str">
            <v>维胺酯维E乳膏(痤疮王)(邦力)</v>
          </cell>
          <cell r="F7113" t="str">
            <v/>
          </cell>
          <cell r="G7113" t="str">
            <v>45mg:75mgx15g</v>
          </cell>
          <cell r="H7113" t="str">
            <v>支</v>
          </cell>
          <cell r="I7113" t="str">
            <v>重庆华邦制药股份有限公司</v>
          </cell>
        </row>
        <row r="7114">
          <cell r="D7114">
            <v>170420</v>
          </cell>
          <cell r="E7114" t="str">
            <v>鼻腔护理器</v>
          </cell>
          <cell r="F7114" t="str">
            <v/>
          </cell>
          <cell r="G7114" t="str">
            <v>50ml</v>
          </cell>
          <cell r="H7114" t="str">
            <v>瓶</v>
          </cell>
          <cell r="I7114" t="str">
            <v>北京宝恩科技有限公司</v>
          </cell>
        </row>
        <row r="7115">
          <cell r="D7115">
            <v>17277</v>
          </cell>
          <cell r="E7115" t="str">
            <v>盐酸胺碘酮片(可达龙)</v>
          </cell>
          <cell r="F7115" t="str">
            <v/>
          </cell>
          <cell r="G7115" t="str">
            <v>0.2gx10片</v>
          </cell>
          <cell r="H7115" t="str">
            <v>盒</v>
          </cell>
          <cell r="I7115" t="str">
            <v>杭州赛诺菲圣德拉堡民生制药有限公司</v>
          </cell>
        </row>
        <row r="7116">
          <cell r="D7116">
            <v>152161</v>
          </cell>
          <cell r="E7116" t="str">
            <v>透气胶带</v>
          </cell>
          <cell r="F7116" t="str">
            <v/>
          </cell>
          <cell r="G7116" t="str">
            <v>1.25cmx9.1m（PE膜型）</v>
          </cell>
          <cell r="H7116" t="str">
            <v>袋</v>
          </cell>
          <cell r="I7116" t="str">
            <v>杭州欧拓普生物技术有限公司</v>
          </cell>
        </row>
        <row r="7117">
          <cell r="D7117">
            <v>166335</v>
          </cell>
          <cell r="E7117" t="str">
            <v>老顽铍老顽皮抑菌霜</v>
          </cell>
          <cell r="F7117" t="str">
            <v/>
          </cell>
          <cell r="G7117" t="str">
            <v>15g</v>
          </cell>
          <cell r="H7117" t="str">
            <v>盒</v>
          </cell>
          <cell r="I7117" t="str">
            <v>武汉老顽通生物科技有限公司</v>
          </cell>
        </row>
        <row r="7118">
          <cell r="D7118">
            <v>56954</v>
          </cell>
          <cell r="E7118" t="str">
            <v>强力天麻杜仲胶囊</v>
          </cell>
          <cell r="F7118" t="str">
            <v/>
          </cell>
          <cell r="G7118" t="str">
            <v>0.4gx48粒</v>
          </cell>
          <cell r="H7118" t="str">
            <v>盒</v>
          </cell>
          <cell r="I7118" t="str">
            <v>贵州三力制药有限公司</v>
          </cell>
        </row>
        <row r="7119">
          <cell r="D7119">
            <v>113941</v>
          </cell>
          <cell r="E7119" t="str">
            <v>妇科再造丸</v>
          </cell>
          <cell r="F7119" t="str">
            <v/>
          </cell>
          <cell r="G7119" t="str">
            <v>40丸x3板(盒装)</v>
          </cell>
          <cell r="H7119" t="str">
            <v>盒</v>
          </cell>
          <cell r="I7119" t="str">
            <v>贵阳德昌祥药业有限公司</v>
          </cell>
        </row>
        <row r="7120">
          <cell r="D7120">
            <v>1643</v>
          </cell>
          <cell r="E7120" t="str">
            <v>金鸡颗粒</v>
          </cell>
          <cell r="F7120" t="str">
            <v/>
          </cell>
          <cell r="G7120" t="str">
            <v>8gx20袋</v>
          </cell>
          <cell r="H7120" t="str">
            <v>盒</v>
          </cell>
          <cell r="I7120" t="str">
            <v>广东沙溪制药有限公司（原：广东益和堂制药有限公司）</v>
          </cell>
        </row>
        <row r="7121">
          <cell r="D7121">
            <v>151688</v>
          </cell>
          <cell r="E7121" t="str">
            <v>滴露消毒液</v>
          </cell>
          <cell r="F7121" t="str">
            <v/>
          </cell>
          <cell r="G7121" t="str">
            <v>500ml</v>
          </cell>
          <cell r="H7121" t="str">
            <v>瓶</v>
          </cell>
          <cell r="I7121" t="str">
            <v>利洁时家化(中国)有限公司</v>
          </cell>
        </row>
        <row r="7122">
          <cell r="D7122">
            <v>67896</v>
          </cell>
          <cell r="E7122" t="str">
            <v>嫦娥加丽丸</v>
          </cell>
          <cell r="F7122" t="str">
            <v/>
          </cell>
          <cell r="G7122" t="str">
            <v>12粒x3板</v>
          </cell>
          <cell r="H7122" t="str">
            <v>盒</v>
          </cell>
          <cell r="I7122" t="str">
            <v>太极集团重庆桐君阁药厂有限公司</v>
          </cell>
        </row>
        <row r="7123">
          <cell r="D7123">
            <v>92294</v>
          </cell>
          <cell r="E7123" t="str">
            <v>西羚丹</v>
          </cell>
          <cell r="F7123" t="str">
            <v/>
          </cell>
          <cell r="G7123" t="str">
            <v>6gx10丸</v>
          </cell>
          <cell r="H7123" t="str">
            <v>盒</v>
          </cell>
          <cell r="I7123" t="str">
            <v>天津中新药业集团有限公司达仁堂制药厂</v>
          </cell>
        </row>
        <row r="7124">
          <cell r="D7124">
            <v>1513</v>
          </cell>
          <cell r="E7124" t="str">
            <v>风湿马钱片</v>
          </cell>
          <cell r="F7124" t="str">
            <v/>
          </cell>
          <cell r="G7124" t="str">
            <v>12片x2板(糖衣)</v>
          </cell>
          <cell r="H7124" t="str">
            <v>盒</v>
          </cell>
          <cell r="I7124" t="str">
            <v>太极集团四川绵阳制药有限公司</v>
          </cell>
        </row>
        <row r="7125">
          <cell r="D7125">
            <v>105840</v>
          </cell>
          <cell r="E7125" t="str">
            <v>养血安神糖浆</v>
          </cell>
          <cell r="F7125" t="str">
            <v/>
          </cell>
          <cell r="G7125" t="str">
            <v>180ml</v>
          </cell>
          <cell r="H7125" t="str">
            <v>盒</v>
          </cell>
          <cell r="I7125" t="str">
            <v>太极集团四川天诚制药有限公司</v>
          </cell>
        </row>
        <row r="7126">
          <cell r="D7126">
            <v>162538</v>
          </cell>
          <cell r="E7126" t="str">
            <v>香芍颗粒</v>
          </cell>
          <cell r="F7126" t="str">
            <v/>
          </cell>
          <cell r="G7126" t="str">
            <v>4gx3袋</v>
          </cell>
          <cell r="H7126" t="str">
            <v>盒</v>
          </cell>
          <cell r="I7126" t="str">
            <v>扬子江药业集团四川海蓉药业有限公司</v>
          </cell>
        </row>
        <row r="7127">
          <cell r="D7127">
            <v>11703</v>
          </cell>
          <cell r="E7127" t="str">
            <v>氨麻美敏片(Ⅱ)（原美扑伪麻片）</v>
          </cell>
          <cell r="F7127" t="str">
            <v/>
          </cell>
          <cell r="G7127" t="str">
            <v>10片(薄膜衣)</v>
          </cell>
          <cell r="H7127" t="str">
            <v>盒</v>
          </cell>
          <cell r="I7127" t="str">
            <v>中美天津史克制药有限公司</v>
          </cell>
        </row>
        <row r="7128">
          <cell r="D7128">
            <v>9688</v>
          </cell>
          <cell r="E7128" t="str">
            <v>黄芪颗粒</v>
          </cell>
          <cell r="F7128" t="str">
            <v/>
          </cell>
          <cell r="G7128" t="str">
            <v>15gx10袋</v>
          </cell>
          <cell r="H7128" t="str">
            <v>盒</v>
          </cell>
          <cell r="I7128" t="str">
            <v>贵州汉方药业有限公司</v>
          </cell>
        </row>
        <row r="7129">
          <cell r="D7129">
            <v>2806</v>
          </cell>
          <cell r="E7129" t="str">
            <v>解痉镇痛酊</v>
          </cell>
          <cell r="F7129" t="str">
            <v/>
          </cell>
          <cell r="G7129" t="str">
            <v>30ml</v>
          </cell>
          <cell r="H7129" t="str">
            <v>瓶</v>
          </cell>
          <cell r="I7129" t="str">
            <v>上海运佳黄浦制药有限公司</v>
          </cell>
        </row>
        <row r="7130">
          <cell r="D7130">
            <v>144537</v>
          </cell>
          <cell r="E7130" t="str">
            <v>萘普生片</v>
          </cell>
          <cell r="F7130" t="str">
            <v/>
          </cell>
          <cell r="G7130" t="str">
            <v>0.1gx100片</v>
          </cell>
          <cell r="H7130" t="str">
            <v>瓶</v>
          </cell>
          <cell r="I7130" t="str">
            <v>江苏平光制药有限责任公司</v>
          </cell>
        </row>
        <row r="7131">
          <cell r="D7131">
            <v>175830</v>
          </cell>
          <cell r="E7131" t="str">
            <v>口腔抑菌清新剂</v>
          </cell>
          <cell r="F7131" t="str">
            <v/>
          </cell>
          <cell r="G7131" t="str">
            <v>30ml(金银花香型)</v>
          </cell>
          <cell r="H7131" t="str">
            <v>瓶</v>
          </cell>
          <cell r="I7131" t="str">
            <v>桂林三金日化健康产业有限公司</v>
          </cell>
        </row>
        <row r="7132">
          <cell r="D7132">
            <v>159961</v>
          </cell>
          <cell r="E7132" t="str">
            <v>感冒止咳颗粒</v>
          </cell>
          <cell r="F7132" t="str">
            <v/>
          </cell>
          <cell r="G7132" t="str">
            <v>10gx9袋</v>
          </cell>
          <cell r="H7132" t="str">
            <v>盒</v>
          </cell>
          <cell r="I7132" t="str">
            <v>江西铜鼓仁和制药有限公司</v>
          </cell>
        </row>
        <row r="7133">
          <cell r="D7133">
            <v>159518</v>
          </cell>
          <cell r="E7133" t="str">
            <v>辅酶Q10天然维生素E软胶囊</v>
          </cell>
          <cell r="F7133" t="str">
            <v/>
          </cell>
          <cell r="G7133" t="str">
            <v>500mgx60粒</v>
          </cell>
          <cell r="H7133" t="str">
            <v>盒</v>
          </cell>
          <cell r="I7133" t="str">
            <v>威海百合生物技术股份有限公司</v>
          </cell>
        </row>
        <row r="7134">
          <cell r="D7134">
            <v>24796</v>
          </cell>
          <cell r="E7134" t="str">
            <v>阿奇霉素片</v>
          </cell>
          <cell r="F7134" t="str">
            <v/>
          </cell>
          <cell r="G7134" t="str">
            <v>0.25gx6片(薄膜衣)</v>
          </cell>
          <cell r="H7134" t="str">
            <v>盒</v>
          </cell>
          <cell r="I7134" t="str">
            <v>石家庄以岭药业股份有限公司</v>
          </cell>
        </row>
        <row r="7135">
          <cell r="D7135">
            <v>15929</v>
          </cell>
          <cell r="E7135" t="str">
            <v>桂枝茯苓丸</v>
          </cell>
          <cell r="F7135" t="str">
            <v/>
          </cell>
          <cell r="G7135" t="str">
            <v>126丸</v>
          </cell>
          <cell r="H7135" t="str">
            <v>瓶</v>
          </cell>
          <cell r="I7135" t="str">
            <v>成都九芝堂金鼎药业有限公司</v>
          </cell>
        </row>
        <row r="7136">
          <cell r="D7136">
            <v>22691</v>
          </cell>
          <cell r="E7136" t="str">
            <v>复方皂矾丸</v>
          </cell>
          <cell r="F7136" t="str">
            <v/>
          </cell>
          <cell r="G7136" t="str">
            <v>0.2gx36丸x2板</v>
          </cell>
          <cell r="H7136" t="str">
            <v>盒</v>
          </cell>
          <cell r="I7136" t="str">
            <v>陕西郝其军制药股份有限公司</v>
          </cell>
        </row>
        <row r="7137">
          <cell r="D7137">
            <v>181291</v>
          </cell>
          <cell r="E7137" t="str">
            <v>薇诺娜透明质酸复合原液</v>
          </cell>
          <cell r="F7137" t="str">
            <v/>
          </cell>
          <cell r="G7137" t="str">
            <v>30ml</v>
          </cell>
          <cell r="H7137" t="str">
            <v>瓶</v>
          </cell>
          <cell r="I7137" t="str">
            <v>云南贝泰妮生物科技集团股份有限公司  </v>
          </cell>
        </row>
        <row r="7138">
          <cell r="D7138">
            <v>72582</v>
          </cell>
          <cell r="E7138" t="str">
            <v>富马酸依美斯汀滴眼液</v>
          </cell>
          <cell r="F7138" t="str">
            <v>埃美丁</v>
          </cell>
          <cell r="G7138" t="str">
            <v>5ml:2.5mg</v>
          </cell>
          <cell r="H7138" t="str">
            <v>支</v>
          </cell>
          <cell r="I7138" t="str">
            <v>(比利时)S.a.ALCON-COUVREURn.v</v>
          </cell>
        </row>
        <row r="7139">
          <cell r="D7139">
            <v>55583</v>
          </cell>
          <cell r="E7139" t="str">
            <v>复方丙酸氯倍他索软膏</v>
          </cell>
          <cell r="F7139" t="str">
            <v/>
          </cell>
          <cell r="G7139" t="str">
            <v>10g:5mg:2.5mg</v>
          </cell>
          <cell r="H7139" t="str">
            <v>支</v>
          </cell>
          <cell r="I7139" t="str">
            <v>江苏知原药业有限公司(原江苏圣宝罗药业)</v>
          </cell>
        </row>
        <row r="7140">
          <cell r="D7140">
            <v>198673</v>
          </cell>
          <cell r="E7140" t="str">
            <v>仲景胃灵丸</v>
          </cell>
          <cell r="F7140" t="str">
            <v/>
          </cell>
          <cell r="G7140" t="str">
            <v>1.2gx9袋(浓缩丸)</v>
          </cell>
          <cell r="H7140" t="str">
            <v>盒</v>
          </cell>
          <cell r="I7140" t="str">
            <v>广盛原中医药有限公司</v>
          </cell>
        </row>
        <row r="7141">
          <cell r="D7141">
            <v>39624</v>
          </cell>
          <cell r="E7141" t="str">
            <v>果糖二磷酸钠口服溶液</v>
          </cell>
          <cell r="F7141" t="str">
            <v>瑞安吉</v>
          </cell>
          <cell r="G7141" t="str">
            <v>10ml:1gx6支</v>
          </cell>
          <cell r="H7141" t="str">
            <v>盒</v>
          </cell>
          <cell r="I7141" t="str">
            <v>北京华靳制药有限公司</v>
          </cell>
        </row>
        <row r="7142">
          <cell r="D7142">
            <v>39494</v>
          </cell>
          <cell r="E7142" t="str">
            <v>富马酸喹硫平片</v>
          </cell>
          <cell r="F7142" t="str">
            <v>思瑞康</v>
          </cell>
          <cell r="G7142" t="str">
            <v>0.2gx20片</v>
          </cell>
          <cell r="H7142" t="str">
            <v>盒</v>
          </cell>
          <cell r="I7142" t="str">
            <v>阿斯利康制药有限公司</v>
          </cell>
        </row>
        <row r="7143">
          <cell r="D7143">
            <v>190082</v>
          </cell>
          <cell r="E7143" t="str">
            <v>血塞通软胶囊</v>
          </cell>
          <cell r="F7143" t="str">
            <v/>
          </cell>
          <cell r="G7143" t="str">
            <v>0.55gx12粒x2板</v>
          </cell>
          <cell r="H7143" t="str">
            <v>盒</v>
          </cell>
          <cell r="I7143" t="str">
            <v>昆明制药集团股份有限公司</v>
          </cell>
        </row>
        <row r="7144">
          <cell r="D7144">
            <v>55808</v>
          </cell>
          <cell r="E7144" t="str">
            <v>盐酸左氧氟沙星滴眼液（联邦左福康）</v>
          </cell>
          <cell r="F7144" t="str">
            <v/>
          </cell>
          <cell r="G7144" t="str">
            <v>5ml:15mg</v>
          </cell>
          <cell r="H7144" t="str">
            <v>支</v>
          </cell>
          <cell r="I7144" t="str">
            <v>珠海联邦制药股份有限公司中山分公司</v>
          </cell>
        </row>
        <row r="7145">
          <cell r="D7145">
            <v>43252</v>
          </cell>
          <cell r="E7145" t="str">
            <v>正骨水</v>
          </cell>
          <cell r="F7145" t="str">
            <v/>
          </cell>
          <cell r="G7145" t="str">
            <v>45ml(带喷头)</v>
          </cell>
          <cell r="H7145" t="str">
            <v>瓶</v>
          </cell>
          <cell r="I7145" t="str">
            <v>广西玉林制药有限责任公司</v>
          </cell>
        </row>
        <row r="7146">
          <cell r="D7146">
            <v>31371</v>
          </cell>
          <cell r="E7146" t="str">
            <v>消炎利胆片</v>
          </cell>
          <cell r="F7146" t="str">
            <v/>
          </cell>
          <cell r="G7146" t="str">
            <v>100片</v>
          </cell>
          <cell r="H7146" t="str">
            <v>瓶</v>
          </cell>
          <cell r="I7146" t="str">
            <v>广东嘉应制药股份有限公司(梅州市嘉应制药有限公司)</v>
          </cell>
        </row>
        <row r="7147">
          <cell r="D7147">
            <v>15105</v>
          </cell>
          <cell r="E7147" t="str">
            <v>阿魏酸哌嗪片(保肾康片)</v>
          </cell>
          <cell r="F7147" t="str">
            <v/>
          </cell>
          <cell r="G7147" t="str">
            <v>50mgx50片</v>
          </cell>
          <cell r="H7147" t="str">
            <v>瓶</v>
          </cell>
          <cell r="I7147" t="str">
            <v>成都亨达药业有限公司</v>
          </cell>
        </row>
        <row r="7148">
          <cell r="D7148">
            <v>13866</v>
          </cell>
          <cell r="E7148" t="str">
            <v>硫酸锌尿囊素滴眼液</v>
          </cell>
          <cell r="F7148" t="str">
            <v/>
          </cell>
          <cell r="G7148" t="str">
            <v>0.1%:0.1%:8ml</v>
          </cell>
          <cell r="H7148" t="str">
            <v>支</v>
          </cell>
          <cell r="I7148" t="str">
            <v>山东博士伦福瑞达制药有限公司(山东正大福瑞达公司</v>
          </cell>
        </row>
        <row r="7149">
          <cell r="D7149">
            <v>1556</v>
          </cell>
          <cell r="E7149" t="str">
            <v>陈香露白露片</v>
          </cell>
          <cell r="F7149" t="str">
            <v/>
          </cell>
          <cell r="G7149" t="str">
            <v>100片</v>
          </cell>
          <cell r="H7149" t="str">
            <v>瓶</v>
          </cell>
          <cell r="I7149" t="str">
            <v>贵州百灵企业集团制药股份有限公司</v>
          </cell>
        </row>
        <row r="7150">
          <cell r="D7150">
            <v>507</v>
          </cell>
          <cell r="E7150" t="str">
            <v>酚氨咖敏片</v>
          </cell>
          <cell r="F7150" t="str">
            <v/>
          </cell>
          <cell r="G7150" t="str">
            <v>100片(复方)</v>
          </cell>
          <cell r="H7150" t="str">
            <v>瓶</v>
          </cell>
          <cell r="I7150" t="str">
            <v>重庆申高生化制药有限公司(原：重庆荣高生化制药)</v>
          </cell>
        </row>
        <row r="7151">
          <cell r="D7151">
            <v>12420</v>
          </cell>
          <cell r="E7151" t="str">
            <v>蜜炼川贝枇杷膏</v>
          </cell>
          <cell r="F7151" t="str">
            <v/>
          </cell>
          <cell r="G7151" t="str">
            <v>138g</v>
          </cell>
          <cell r="H7151" t="str">
            <v>瓶</v>
          </cell>
          <cell r="I7151" t="str">
            <v>广州白云山潘高寿药业股份有限公司</v>
          </cell>
        </row>
        <row r="7152">
          <cell r="D7152">
            <v>25722</v>
          </cell>
          <cell r="E7152" t="str">
            <v>清肺抑火片</v>
          </cell>
          <cell r="F7152" t="str">
            <v/>
          </cell>
          <cell r="G7152" t="str">
            <v>0.6gx12片x2板</v>
          </cell>
          <cell r="H7152" t="str">
            <v>盒</v>
          </cell>
          <cell r="I7152" t="str">
            <v>云南白药集团大理药业有限责任公司</v>
          </cell>
        </row>
        <row r="7153">
          <cell r="D7153">
            <v>187296</v>
          </cell>
          <cell r="E7153" t="str">
            <v>人体润滑剂</v>
          </cell>
          <cell r="F7153" t="str">
            <v/>
          </cell>
          <cell r="G7153" t="str">
            <v>50g（无味型）</v>
          </cell>
          <cell r="H7153" t="str">
            <v>盒</v>
          </cell>
          <cell r="I7153" t="str">
            <v>南京天朗制药有限公司</v>
          </cell>
        </row>
        <row r="7154">
          <cell r="D7154">
            <v>50399</v>
          </cell>
          <cell r="E7154" t="str">
            <v>普拉洛芬滴眼液</v>
          </cell>
          <cell r="F7154" t="str">
            <v>普南扑灵</v>
          </cell>
          <cell r="G7154" t="str">
            <v>5ml:5mg</v>
          </cell>
          <cell r="H7154" t="str">
            <v>支</v>
          </cell>
          <cell r="I7154" t="str">
            <v>Senju Pharmaceutical Co.,Ltd.Fukusaki Plant(日本)</v>
          </cell>
        </row>
        <row r="7155">
          <cell r="D7155">
            <v>188898</v>
          </cell>
          <cell r="E7155" t="str">
            <v>医用护理垫（看护垫）</v>
          </cell>
          <cell r="F7155" t="str">
            <v/>
          </cell>
          <cell r="G7155" t="str">
            <v>245mm中量型x8片</v>
          </cell>
          <cell r="H7155" t="str">
            <v>包</v>
          </cell>
          <cell r="I7155" t="str">
            <v>杭州慕尚护理用品有限公司</v>
          </cell>
        </row>
        <row r="7156">
          <cell r="D7156">
            <v>39539</v>
          </cell>
          <cell r="E7156" t="str">
            <v>瑞格列奈片</v>
          </cell>
          <cell r="F7156" t="str">
            <v>诺和龙</v>
          </cell>
          <cell r="G7156" t="str">
            <v>2mgx30片</v>
          </cell>
          <cell r="H7156" t="str">
            <v>盒</v>
          </cell>
          <cell r="I7156" t="str">
            <v>德国Boehringer Ingelheim Pharma GmbH＆Co.KG</v>
          </cell>
        </row>
        <row r="7157">
          <cell r="D7157">
            <v>170101</v>
          </cell>
          <cell r="E7157" t="str">
            <v>银胡感冒散</v>
          </cell>
          <cell r="F7157" t="str">
            <v/>
          </cell>
          <cell r="G7157" t="str">
            <v>2袋(2.2g：0.2ml)</v>
          </cell>
          <cell r="H7157" t="str">
            <v>盒</v>
          </cell>
          <cell r="I7157" t="str">
            <v>广西源安堂药业有限公司</v>
          </cell>
        </row>
        <row r="7158">
          <cell r="D7158">
            <v>207320</v>
          </cell>
          <cell r="E7158" t="str">
            <v>医用普通口罩</v>
          </cell>
          <cell r="F7158" t="str">
            <v/>
          </cell>
          <cell r="G7158" t="str">
            <v>YT-B-L（大号）5只</v>
          </cell>
          <cell r="H7158" t="str">
            <v>包</v>
          </cell>
          <cell r="I7158" t="str">
            <v>徐州贝德氏卫生用品有限公司</v>
          </cell>
        </row>
        <row r="7159">
          <cell r="D7159">
            <v>3073</v>
          </cell>
          <cell r="E7159" t="str">
            <v>筋骨痛消丸</v>
          </cell>
          <cell r="F7159" t="str">
            <v/>
          </cell>
          <cell r="G7159" t="str">
            <v>6gx12袋</v>
          </cell>
          <cell r="H7159" t="str">
            <v>盒</v>
          </cell>
          <cell r="I7159" t="str">
            <v>河南省洛正制药厂</v>
          </cell>
        </row>
        <row r="7160">
          <cell r="D7160">
            <v>21772</v>
          </cell>
          <cell r="E7160" t="str">
            <v>利福喷丁胶囊</v>
          </cell>
          <cell r="F7160" t="str">
            <v/>
          </cell>
          <cell r="G7160" t="str">
            <v>0.15gx10粒x2板</v>
          </cell>
          <cell r="H7160" t="str">
            <v>盒</v>
          </cell>
          <cell r="I7160" t="str">
            <v>四川省长征药业股份有限公司(原：乐山三九长征)</v>
          </cell>
        </row>
        <row r="7161">
          <cell r="D7161">
            <v>181231</v>
          </cell>
          <cell r="E7161" t="str">
            <v>痰咳净滴丸</v>
          </cell>
          <cell r="F7161" t="str">
            <v/>
          </cell>
          <cell r="G7161" t="str">
            <v>33mgx120丸</v>
          </cell>
          <cell r="H7161" t="str">
            <v>盒</v>
          </cell>
          <cell r="I7161" t="str">
            <v>天士力医药集团股份有限公司(原:天士力制药集团股份有限公司)</v>
          </cell>
        </row>
        <row r="7162">
          <cell r="D7162">
            <v>179370</v>
          </cell>
          <cell r="E7162" t="str">
            <v>玉泽皮肤屏障修护倍润身体乳</v>
          </cell>
          <cell r="F7162" t="str">
            <v/>
          </cell>
          <cell r="G7162" t="str">
            <v>150ml</v>
          </cell>
          <cell r="H7162" t="str">
            <v>盒</v>
          </cell>
          <cell r="I7162" t="str">
            <v>上海家化联合股份有限公司</v>
          </cell>
        </row>
        <row r="7163">
          <cell r="D7163">
            <v>12009</v>
          </cell>
          <cell r="E7163" t="str">
            <v>转移因子胶囊</v>
          </cell>
          <cell r="F7163" t="str">
            <v/>
          </cell>
          <cell r="G7163" t="str">
            <v>3mg：100ugx24粒</v>
          </cell>
          <cell r="H7163" t="str">
            <v>盒</v>
          </cell>
          <cell r="I7163" t="str">
            <v>南京海鲸药业有限公司</v>
          </cell>
        </row>
        <row r="7164">
          <cell r="D7164">
            <v>155186</v>
          </cell>
          <cell r="E7164" t="str">
            <v>劲能男士水润护唇膏</v>
          </cell>
          <cell r="F7164" t="str">
            <v/>
          </cell>
          <cell r="G7164" t="str">
            <v>4.5g</v>
          </cell>
          <cell r="H7164" t="str">
            <v>支</v>
          </cell>
          <cell r="I7164" t="str">
            <v>汕头市莲娜姬护肤品有限公司</v>
          </cell>
        </row>
        <row r="7165">
          <cell r="D7165">
            <v>163187</v>
          </cell>
          <cell r="E7165" t="str">
            <v>金振口服液</v>
          </cell>
          <cell r="F7165" t="str">
            <v/>
          </cell>
          <cell r="G7165" t="str">
            <v>10mlx8支</v>
          </cell>
          <cell r="H7165" t="str">
            <v>盒</v>
          </cell>
          <cell r="I7165" t="str">
            <v>江苏康缘药业股份有限公司</v>
          </cell>
        </row>
        <row r="7166">
          <cell r="D7166">
            <v>204884</v>
          </cell>
          <cell r="E7166" t="str">
            <v>维生素D滴剂</v>
          </cell>
          <cell r="F7166" t="str">
            <v/>
          </cell>
          <cell r="G7166" t="str">
            <v>60粒(400U维生素D3)</v>
          </cell>
          <cell r="H7166" t="str">
            <v>盒</v>
          </cell>
          <cell r="I7166" t="str">
            <v>山东达因海洋生物制药股份有限公司</v>
          </cell>
        </row>
        <row r="7167">
          <cell r="D7167">
            <v>98911</v>
          </cell>
          <cell r="E7167" t="str">
            <v>枳术宽中胶囊</v>
          </cell>
          <cell r="F7167" t="str">
            <v/>
          </cell>
          <cell r="G7167" t="str">
            <v>0.43gx24粒</v>
          </cell>
          <cell r="H7167" t="str">
            <v>盒</v>
          </cell>
          <cell r="I7167" t="str">
            <v>山西双人药业有限责任公司</v>
          </cell>
        </row>
        <row r="7168">
          <cell r="D7168">
            <v>124791</v>
          </cell>
          <cell r="E7168" t="str">
            <v>猴耳环消炎胶囊</v>
          </cell>
          <cell r="F7168" t="str">
            <v/>
          </cell>
          <cell r="G7168" t="str">
            <v>0.45gx24粒(含猴耳环浸膏0.4g)</v>
          </cell>
          <cell r="H7168" t="str">
            <v>盒</v>
          </cell>
          <cell r="I7168" t="str">
            <v>广州花城药业有限公司</v>
          </cell>
        </row>
        <row r="7169">
          <cell r="D7169">
            <v>144565</v>
          </cell>
          <cell r="E7169" t="str">
            <v>九味羌活片</v>
          </cell>
          <cell r="F7169" t="str">
            <v/>
          </cell>
          <cell r="G7169" t="str">
            <v>0.5gx12片x2板</v>
          </cell>
          <cell r="H7169" t="str">
            <v>盒</v>
          </cell>
          <cell r="I7169" t="str">
            <v>太极集团重庆桐君阁药厂有限公司</v>
          </cell>
        </row>
        <row r="7170">
          <cell r="D7170">
            <v>148753</v>
          </cell>
          <cell r="E7170" t="str">
            <v>口腔炎喷雾剂</v>
          </cell>
          <cell r="F7170" t="str">
            <v/>
          </cell>
          <cell r="G7170" t="str">
            <v>10ml</v>
          </cell>
          <cell r="H7170" t="str">
            <v>瓶</v>
          </cell>
          <cell r="I7170" t="str">
            <v>黑龙江天龙药业有限公司</v>
          </cell>
        </row>
        <row r="7171">
          <cell r="D7171">
            <v>232</v>
          </cell>
          <cell r="E7171" t="str">
            <v>阿司匹林肠溶片</v>
          </cell>
          <cell r="F7171" t="str">
            <v/>
          </cell>
          <cell r="G7171" t="str">
            <v>25mgx100片</v>
          </cell>
          <cell r="H7171" t="str">
            <v>瓶</v>
          </cell>
          <cell r="I7171" t="str">
            <v>神威药业有限公司</v>
          </cell>
        </row>
        <row r="7172">
          <cell r="D7172">
            <v>185015</v>
          </cell>
          <cell r="E7172" t="str">
            <v>风热感冒颗粒</v>
          </cell>
          <cell r="F7172" t="str">
            <v/>
          </cell>
          <cell r="G7172" t="str">
            <v>10gx12袋</v>
          </cell>
          <cell r="H7172" t="str">
            <v>盒</v>
          </cell>
          <cell r="I7172" t="str">
            <v>兰州佛慈制药股份有限公司</v>
          </cell>
        </row>
        <row r="7173">
          <cell r="D7173">
            <v>139933</v>
          </cell>
          <cell r="E7173" t="str">
            <v>鱼石脂软膏</v>
          </cell>
          <cell r="F7173" t="str">
            <v/>
          </cell>
          <cell r="G7173" t="str">
            <v>10%:20g</v>
          </cell>
          <cell r="H7173" t="str">
            <v>支</v>
          </cell>
          <cell r="I7173" t="str">
            <v>广东恒健制药有限公司(原:江门市恒健药业有限公司)</v>
          </cell>
        </row>
        <row r="7174">
          <cell r="D7174">
            <v>142281</v>
          </cell>
          <cell r="E7174" t="str">
            <v>富马酸替诺福韦二吡呋酯片</v>
          </cell>
          <cell r="F7174" t="str">
            <v/>
          </cell>
          <cell r="G7174" t="str">
            <v>300mgx30片</v>
          </cell>
          <cell r="H7174" t="str">
            <v>瓶</v>
          </cell>
          <cell r="I7174" t="str">
            <v>葛兰素史克(天津)有限公司</v>
          </cell>
        </row>
        <row r="7175">
          <cell r="D7175">
            <v>2096</v>
          </cell>
          <cell r="E7175" t="str">
            <v>天麻素片</v>
          </cell>
          <cell r="F7175" t="str">
            <v/>
          </cell>
          <cell r="G7175" t="str">
            <v>25mgx100片</v>
          </cell>
          <cell r="H7175" t="str">
            <v>瓶</v>
          </cell>
          <cell r="I7175" t="str">
            <v>西南药业股份有限公司</v>
          </cell>
        </row>
        <row r="7176">
          <cell r="D7176">
            <v>159318</v>
          </cell>
          <cell r="E7176" t="str">
            <v>马应龙麝香痔疮膏</v>
          </cell>
          <cell r="F7176" t="str">
            <v/>
          </cell>
          <cell r="G7176" t="str">
            <v>4gx8支</v>
          </cell>
          <cell r="H7176" t="str">
            <v>盒</v>
          </cell>
          <cell r="I7176" t="str">
            <v>马应龙药业集团股份有限公司</v>
          </cell>
        </row>
        <row r="7177">
          <cell r="D7177">
            <v>196271</v>
          </cell>
          <cell r="E7177" t="str">
            <v>棉片</v>
          </cell>
          <cell r="F7177" t="str">
            <v/>
          </cell>
          <cell r="G7177" t="str">
            <v>16cmx18cmx3包(日用型)</v>
          </cell>
          <cell r="H7177" t="str">
            <v>袋</v>
          </cell>
          <cell r="I7177" t="str">
            <v>泉州长晟医药科技有限公司</v>
          </cell>
        </row>
        <row r="7178">
          <cell r="D7178">
            <v>918</v>
          </cell>
          <cell r="E7178" t="str">
            <v>过氧化氢溶液</v>
          </cell>
          <cell r="F7178" t="str">
            <v/>
          </cell>
          <cell r="G7178" t="str">
            <v>3%x500ml</v>
          </cell>
          <cell r="H7178" t="str">
            <v>瓶</v>
          </cell>
          <cell r="I7178" t="str">
            <v>成都明日制药有限公司</v>
          </cell>
        </row>
        <row r="7179">
          <cell r="D7179">
            <v>185604</v>
          </cell>
          <cell r="E7179" t="str">
            <v>复方黄连素片</v>
          </cell>
          <cell r="F7179" t="str">
            <v/>
          </cell>
          <cell r="G7179" t="str">
            <v>0.17gx24片x1板(薄膜衣）</v>
          </cell>
          <cell r="H7179" t="str">
            <v>盒</v>
          </cell>
          <cell r="I7179" t="str">
            <v>太极集团四川绵阳制药有限公司</v>
          </cell>
        </row>
        <row r="7180">
          <cell r="D7180">
            <v>135277</v>
          </cell>
          <cell r="E7180" t="str">
            <v>多潘立酮片</v>
          </cell>
          <cell r="F7180" t="str">
            <v/>
          </cell>
          <cell r="G7180" t="str">
            <v>10mgx30片x2板</v>
          </cell>
          <cell r="H7180" t="str">
            <v>盒</v>
          </cell>
          <cell r="I7180" t="str">
            <v>湖南千金湘江药业股份有限公司</v>
          </cell>
        </row>
        <row r="7181">
          <cell r="D7181">
            <v>152099</v>
          </cell>
          <cell r="E7181" t="str">
            <v>盐酸特比萘芬乳膏</v>
          </cell>
          <cell r="F7181" t="str">
            <v/>
          </cell>
          <cell r="G7181" t="str">
            <v>15g</v>
          </cell>
          <cell r="H7181" t="str">
            <v>盒</v>
          </cell>
          <cell r="I7181" t="str">
            <v>瑞士Novartis Consumer Health Schweiz AG</v>
          </cell>
        </row>
        <row r="7182">
          <cell r="D7182">
            <v>955</v>
          </cell>
          <cell r="E7182" t="str">
            <v>吲哚美辛呋喃唑酮栓(东信痔疮宁)</v>
          </cell>
          <cell r="F7182" t="str">
            <v/>
          </cell>
          <cell r="G7182" t="str">
            <v>10枚</v>
          </cell>
          <cell r="H7182" t="str">
            <v>盒</v>
          </cell>
          <cell r="I7182" t="str">
            <v>湖北东信药业有限公司</v>
          </cell>
        </row>
        <row r="7183">
          <cell r="D7183">
            <v>131190</v>
          </cell>
          <cell r="E7183" t="str">
            <v>银黄软胶囊</v>
          </cell>
          <cell r="F7183" t="str">
            <v/>
          </cell>
          <cell r="G7183" t="str">
            <v>0.49gx24粒</v>
          </cell>
          <cell r="H7183" t="str">
            <v>盒</v>
          </cell>
          <cell r="I7183" t="str">
            <v>石药集团欧意药业有限公司(原:石家庄欧意药业公司)</v>
          </cell>
        </row>
        <row r="7184">
          <cell r="D7184">
            <v>43207</v>
          </cell>
          <cell r="E7184" t="str">
            <v>格列齐特片(达尔得)</v>
          </cell>
          <cell r="F7184" t="str">
            <v/>
          </cell>
          <cell r="G7184" t="str">
            <v>80mgx60片</v>
          </cell>
          <cell r="H7184" t="str">
            <v>盒</v>
          </cell>
          <cell r="I7184" t="str">
            <v>广州白云山光华制药股份有限公司</v>
          </cell>
        </row>
        <row r="7185">
          <cell r="D7185">
            <v>159402</v>
          </cell>
          <cell r="E7185" t="str">
            <v>别嘌醇缓释胶囊</v>
          </cell>
          <cell r="F7185" t="str">
            <v/>
          </cell>
          <cell r="G7185" t="str">
            <v>0.25gx10粒</v>
          </cell>
          <cell r="H7185" t="str">
            <v>盒</v>
          </cell>
          <cell r="I7185" t="str">
            <v>黑龙江澳利达奈德制药有限公司</v>
          </cell>
        </row>
        <row r="7186">
          <cell r="D7186">
            <v>48020</v>
          </cell>
          <cell r="E7186" t="str">
            <v>氯雷他定颗粒</v>
          </cell>
          <cell r="F7186" t="str">
            <v>雷诺敏</v>
          </cell>
          <cell r="G7186" t="str">
            <v>5mgx12袋</v>
          </cell>
          <cell r="H7186" t="str">
            <v>盒</v>
          </cell>
          <cell r="I7186" t="str">
            <v>海南新世通制药有限公司</v>
          </cell>
        </row>
        <row r="7187">
          <cell r="D7187">
            <v>63251</v>
          </cell>
          <cell r="E7187" t="str">
            <v>复方感冒灵片</v>
          </cell>
          <cell r="F7187" t="str">
            <v/>
          </cell>
          <cell r="G7187" t="str">
            <v>0.23gx100片(薄膜衣片)</v>
          </cell>
          <cell r="H7187" t="str">
            <v>瓶</v>
          </cell>
          <cell r="I7187" t="str">
            <v>广东一力集团制药股份有限公司(广东一力集团制药有限公司)</v>
          </cell>
        </row>
        <row r="7188">
          <cell r="D7188">
            <v>1984</v>
          </cell>
          <cell r="E7188" t="str">
            <v>天和追风膏</v>
          </cell>
          <cell r="F7188" t="str">
            <v/>
          </cell>
          <cell r="G7188" t="str">
            <v>7cmx10cmx10贴</v>
          </cell>
          <cell r="H7188" t="str">
            <v>盒</v>
          </cell>
          <cell r="I7188" t="str">
            <v>桂林天和药业股份有限公司</v>
          </cell>
        </row>
        <row r="7189">
          <cell r="D7189">
            <v>33149</v>
          </cell>
          <cell r="E7189" t="str">
            <v>酮康唑洗剂</v>
          </cell>
          <cell r="F7189" t="str">
            <v/>
          </cell>
          <cell r="G7189" t="str">
            <v>2%：50ml</v>
          </cell>
          <cell r="H7189" t="str">
            <v>瓶</v>
          </cell>
          <cell r="I7189" t="str">
            <v>南京白敬宇制药有限责任公司</v>
          </cell>
        </row>
        <row r="7190">
          <cell r="D7190">
            <v>184239</v>
          </cell>
          <cell r="E7190" t="str">
            <v>葡萄糖酸锌口服溶液</v>
          </cell>
          <cell r="F7190" t="str">
            <v/>
          </cell>
          <cell r="G7190" t="str">
            <v>10ml:35mgx20支</v>
          </cell>
          <cell r="H7190" t="str">
            <v>盒</v>
          </cell>
          <cell r="I7190" t="str">
            <v>亚宝药业四川制药有限公司</v>
          </cell>
        </row>
        <row r="7191">
          <cell r="D7191">
            <v>14973</v>
          </cell>
          <cell r="E7191" t="str">
            <v>转移因子口服溶液</v>
          </cell>
          <cell r="F7191" t="str">
            <v/>
          </cell>
          <cell r="G7191" t="str">
            <v>10mlx6支</v>
          </cell>
          <cell r="H7191" t="str">
            <v>盒</v>
          </cell>
          <cell r="I7191" t="str">
            <v>金花企业(集团)股份有限公司西安金花制药厂</v>
          </cell>
        </row>
        <row r="7192">
          <cell r="D7192">
            <v>188723</v>
          </cell>
          <cell r="E7192" t="str">
            <v>医用隔离面罩</v>
          </cell>
          <cell r="F7192" t="str">
            <v/>
          </cell>
          <cell r="G7192" t="str">
            <v>折叠式：GM-B-S(小号)2只（内附2枚隔离片）</v>
          </cell>
          <cell r="H7192" t="str">
            <v>包</v>
          </cell>
          <cell r="I7192" t="str">
            <v>徐州贝德氏卫生用品有限公司</v>
          </cell>
        </row>
        <row r="7193">
          <cell r="D7193">
            <v>37627</v>
          </cell>
          <cell r="E7193" t="str">
            <v>二丁颗粒</v>
          </cell>
          <cell r="F7193" t="str">
            <v/>
          </cell>
          <cell r="G7193" t="str">
            <v>20gx10袋</v>
          </cell>
          <cell r="H7193" t="str">
            <v>盒</v>
          </cell>
          <cell r="I7193" t="str">
            <v>修正药业集团长春高新制药有限公司</v>
          </cell>
        </row>
        <row r="7194">
          <cell r="D7194">
            <v>131161</v>
          </cell>
          <cell r="E7194" t="str">
            <v>舒腹贴膏</v>
          </cell>
          <cell r="F7194" t="str">
            <v/>
          </cell>
          <cell r="G7194" t="str">
            <v>2片x2袋</v>
          </cell>
          <cell r="H7194" t="str">
            <v>盒</v>
          </cell>
          <cell r="I7194" t="str">
            <v/>
          </cell>
        </row>
        <row r="7195">
          <cell r="D7195">
            <v>69239</v>
          </cell>
          <cell r="E7195" t="str">
            <v>重感灵片</v>
          </cell>
          <cell r="F7195" t="str">
            <v/>
          </cell>
          <cell r="G7195" t="str">
            <v>60片(糖衣)</v>
          </cell>
          <cell r="H7195" t="str">
            <v>瓶</v>
          </cell>
          <cell r="I7195" t="str">
            <v>广东和平药业有限公司</v>
          </cell>
        </row>
        <row r="7196">
          <cell r="D7196">
            <v>42642</v>
          </cell>
          <cell r="E7196" t="str">
            <v>美洛昔康分散片</v>
          </cell>
          <cell r="F7196" t="str">
            <v/>
          </cell>
          <cell r="G7196" t="str">
            <v>7.5mgx12片</v>
          </cell>
          <cell r="H7196" t="str">
            <v>盒</v>
          </cell>
          <cell r="I7196" t="str">
            <v>江苏亚邦爱普森药业有限公司</v>
          </cell>
        </row>
        <row r="7197">
          <cell r="D7197">
            <v>17259</v>
          </cell>
          <cell r="E7197" t="str">
            <v>尼麦角林片(思尔明)</v>
          </cell>
          <cell r="F7197" t="str">
            <v/>
          </cell>
          <cell r="G7197" t="str">
            <v>10mgx30片</v>
          </cell>
          <cell r="H7197" t="str">
            <v>盒</v>
          </cell>
          <cell r="I7197" t="str">
            <v>大连辉瑞制药有限公司</v>
          </cell>
        </row>
        <row r="7198">
          <cell r="D7198">
            <v>204265</v>
          </cell>
          <cell r="E7198" t="str">
            <v>艾灸贴（草本觉醒）</v>
          </cell>
          <cell r="F7198" t="str">
            <v/>
          </cell>
          <cell r="G7198" t="str">
            <v>10mmx40mmx60壮</v>
          </cell>
          <cell r="H7198" t="str">
            <v>盒</v>
          </cell>
          <cell r="I7198" t="str">
            <v>平利县中皇野生艾科研工贸有限公司</v>
          </cell>
        </row>
        <row r="7199">
          <cell r="D7199">
            <v>136227</v>
          </cell>
          <cell r="E7199" t="str">
            <v>盐酸氟桂利嗪胶囊</v>
          </cell>
          <cell r="F7199" t="str">
            <v/>
          </cell>
          <cell r="G7199" t="str">
            <v>5mgx60粒</v>
          </cell>
          <cell r="H7199" t="str">
            <v>盒</v>
          </cell>
          <cell r="I7199" t="str">
            <v>深圳海王药业有限公司</v>
          </cell>
        </row>
        <row r="7200">
          <cell r="D7200">
            <v>186423</v>
          </cell>
          <cell r="E7200" t="str">
            <v>头孢丙烯胶囊</v>
          </cell>
          <cell r="F7200" t="str">
            <v/>
          </cell>
          <cell r="G7200" t="str">
            <v>0.25gx12粒</v>
          </cell>
          <cell r="H7200" t="str">
            <v>盒</v>
          </cell>
          <cell r="I7200" t="str">
            <v>齐鲁制药有限公司</v>
          </cell>
        </row>
        <row r="7201">
          <cell r="D7201">
            <v>119031</v>
          </cell>
          <cell r="E7201" t="str">
            <v>检查护理垫</v>
          </cell>
          <cell r="F7201" t="str">
            <v/>
          </cell>
          <cell r="G7201" t="str">
            <v>60cmx90cmx10片</v>
          </cell>
          <cell r="H7201" t="str">
            <v>袋</v>
          </cell>
          <cell r="I7201" t="str">
            <v>稳健医疗（黄冈）有限公司</v>
          </cell>
        </row>
        <row r="7202">
          <cell r="D7202">
            <v>158717</v>
          </cell>
          <cell r="E7202" t="str">
            <v>碧生源牌常菁茶</v>
          </cell>
          <cell r="F7202" t="str">
            <v/>
          </cell>
          <cell r="G7202" t="str">
            <v>62.5g(2.5gx20袋+12.5g)</v>
          </cell>
          <cell r="H7202" t="str">
            <v>盒</v>
          </cell>
          <cell r="I7202" t="str">
            <v>北京澳特舒尔保健品开发有限公司</v>
          </cell>
        </row>
        <row r="7203">
          <cell r="D7203">
            <v>10637</v>
          </cell>
          <cell r="E7203" t="str">
            <v>右归丸</v>
          </cell>
          <cell r="F7203" t="str">
            <v/>
          </cell>
          <cell r="G7203" t="str">
            <v>45g</v>
          </cell>
          <cell r="H7203" t="str">
            <v>瓶</v>
          </cell>
          <cell r="I7203" t="str">
            <v>仲景宛西制药股份有限公司（原河南省宛西制药股份有限公司）</v>
          </cell>
        </row>
        <row r="7204">
          <cell r="D7204">
            <v>182476</v>
          </cell>
          <cell r="E7204" t="str">
            <v>复方氢溴酸右美沙芬糖浆</v>
          </cell>
          <cell r="F7204" t="str">
            <v>右美舒坦</v>
          </cell>
          <cell r="G7204" t="str">
            <v>120ml</v>
          </cell>
          <cell r="H7204" t="str">
            <v>瓶</v>
          </cell>
          <cell r="I7204" t="str">
            <v>湖北凤凰白云山药业有限公司</v>
          </cell>
        </row>
        <row r="7205">
          <cell r="D7205">
            <v>200068</v>
          </cell>
          <cell r="E7205" t="str">
            <v>氯沙坦钾片</v>
          </cell>
          <cell r="F7205" t="str">
            <v>科素亚</v>
          </cell>
          <cell r="G7205" t="str">
            <v>50mgx7片x4板</v>
          </cell>
          <cell r="H7205" t="str">
            <v>盒</v>
          </cell>
          <cell r="I7205" t="str">
            <v>杭州默沙东制药有限公司</v>
          </cell>
        </row>
        <row r="7206">
          <cell r="D7206">
            <v>54351</v>
          </cell>
          <cell r="E7206" t="str">
            <v>更昔洛韦眼用凝胶（丽科明）</v>
          </cell>
          <cell r="F7206" t="str">
            <v/>
          </cell>
          <cell r="G7206" t="str">
            <v>5g:7.5mg/支</v>
          </cell>
          <cell r="H7206" t="str">
            <v>支</v>
          </cell>
          <cell r="I7206" t="str">
            <v>湖北科益药业股份有限公司</v>
          </cell>
        </row>
        <row r="7207">
          <cell r="D7207">
            <v>44189</v>
          </cell>
          <cell r="E7207" t="str">
            <v>盐酸苯海索片</v>
          </cell>
          <cell r="F7207" t="str">
            <v>安坦片</v>
          </cell>
          <cell r="G7207" t="str">
            <v>2mgx100片</v>
          </cell>
          <cell r="H7207" t="str">
            <v>盒</v>
          </cell>
          <cell r="I7207" t="str">
            <v>江苏天士力帝益药业有限公司</v>
          </cell>
        </row>
        <row r="7208">
          <cell r="D7208">
            <v>56837</v>
          </cell>
          <cell r="E7208" t="str">
            <v>散结镇痛胶囊</v>
          </cell>
          <cell r="F7208" t="str">
            <v/>
          </cell>
          <cell r="G7208" t="str">
            <v>0.4gx30粒</v>
          </cell>
          <cell r="H7208" t="str">
            <v>瓶</v>
          </cell>
          <cell r="I7208" t="str">
            <v>江苏康缘药业股份有限公司</v>
          </cell>
        </row>
        <row r="7209">
          <cell r="D7209">
            <v>74180</v>
          </cell>
          <cell r="E7209" t="str">
            <v>脂必泰胶囊</v>
          </cell>
          <cell r="F7209" t="str">
            <v/>
          </cell>
          <cell r="G7209" t="str">
            <v>0.24gx10粒</v>
          </cell>
          <cell r="H7209" t="str">
            <v>盒</v>
          </cell>
          <cell r="I7209" t="str">
            <v>成都地奥九泓制药厂</v>
          </cell>
        </row>
        <row r="7210">
          <cell r="D7210">
            <v>160756</v>
          </cell>
          <cell r="E7210" t="str">
            <v>感冒软胶囊</v>
          </cell>
          <cell r="F7210" t="str">
            <v/>
          </cell>
          <cell r="G7210" t="str">
            <v>0.425gx15粒x3板</v>
          </cell>
          <cell r="H7210" t="str">
            <v>盒</v>
          </cell>
          <cell r="I7210" t="str">
            <v>洛阳君山制药有限公司</v>
          </cell>
        </row>
        <row r="7211">
          <cell r="D7211">
            <v>135789</v>
          </cell>
          <cell r="E7211" t="str">
            <v>阿仑膦酸钠片</v>
          </cell>
          <cell r="F7211" t="str">
            <v/>
          </cell>
          <cell r="G7211" t="str">
            <v>10mg*7片</v>
          </cell>
          <cell r="H7211" t="str">
            <v>盒</v>
          </cell>
          <cell r="I7211" t="str">
            <v>扬子江药业集团上海海尼药业有限公司</v>
          </cell>
        </row>
        <row r="7212">
          <cell r="D7212">
            <v>56772</v>
          </cell>
          <cell r="E7212" t="str">
            <v>谷胱甘肽片</v>
          </cell>
          <cell r="F7212" t="str">
            <v/>
          </cell>
          <cell r="G7212" t="str">
            <v>100mgx36片</v>
          </cell>
          <cell r="H7212" t="str">
            <v>瓶</v>
          </cell>
          <cell r="I7212" t="str">
            <v>重庆药友制药有限责任公司</v>
          </cell>
        </row>
        <row r="7213">
          <cell r="D7213">
            <v>148800</v>
          </cell>
          <cell r="E7213" t="str">
            <v>生精片</v>
          </cell>
          <cell r="F7213" t="str">
            <v/>
          </cell>
          <cell r="G7213" t="str">
            <v>0.42gx12片(薄膜衣）</v>
          </cell>
          <cell r="H7213" t="str">
            <v>盒</v>
          </cell>
          <cell r="I7213" t="str">
            <v>贵州万胜药业有限责任公司</v>
          </cell>
        </row>
        <row r="7214">
          <cell r="D7214">
            <v>184367</v>
          </cell>
          <cell r="E7214" t="str">
            <v>钙镁咀嚼片（4-17岁）</v>
          </cell>
          <cell r="F7214" t="str">
            <v/>
          </cell>
          <cell r="G7214" t="str">
            <v>144g（1.6g/片x90片）</v>
          </cell>
          <cell r="H7214" t="str">
            <v>盒</v>
          </cell>
          <cell r="I7214" t="str">
            <v>汤臣倍健股份有限公司</v>
          </cell>
        </row>
        <row r="7215">
          <cell r="D7215">
            <v>159489</v>
          </cell>
          <cell r="E7215" t="str">
            <v>利塞膦酸钠片</v>
          </cell>
          <cell r="F7215" t="str">
            <v/>
          </cell>
          <cell r="G7215" t="str">
            <v>35mgx4片</v>
          </cell>
          <cell r="H7215" t="str">
            <v>盒</v>
          </cell>
          <cell r="I7215" t="str">
            <v>昆明积大制药有限公司</v>
          </cell>
        </row>
        <row r="7216">
          <cell r="D7216">
            <v>58447</v>
          </cell>
          <cell r="E7216" t="str">
            <v>苄达赖氨酸滴眼液</v>
          </cell>
          <cell r="F7216" t="str">
            <v/>
          </cell>
          <cell r="G7216" t="str">
            <v>8ml:40mg</v>
          </cell>
          <cell r="H7216" t="str">
            <v>支</v>
          </cell>
          <cell r="I7216" t="str">
            <v>湖北远大天天明制药有限公司</v>
          </cell>
        </row>
        <row r="7217">
          <cell r="D7217">
            <v>172377</v>
          </cell>
          <cell r="E7217" t="str">
            <v>薇诺娜舒敏保湿喷雾</v>
          </cell>
          <cell r="F7217" t="str">
            <v/>
          </cell>
          <cell r="G7217" t="str">
            <v>150ml</v>
          </cell>
          <cell r="H7217" t="str">
            <v>瓶</v>
          </cell>
          <cell r="I7217" t="str">
            <v>云南贝泰妮生物科技集团股份有限公司  </v>
          </cell>
        </row>
        <row r="7218">
          <cell r="D7218">
            <v>144143</v>
          </cell>
          <cell r="E7218" t="str">
            <v>天然胶乳橡胶避孕套</v>
          </cell>
          <cell r="F7218" t="str">
            <v>冈本</v>
          </cell>
          <cell r="G7218" t="str">
            <v>6片(0.03白金超薄)光面型</v>
          </cell>
          <cell r="H7218" t="str">
            <v>盒</v>
          </cell>
          <cell r="I7218" t="str">
            <v>日本冈本</v>
          </cell>
        </row>
        <row r="7219">
          <cell r="D7219">
            <v>19559</v>
          </cell>
          <cell r="E7219" t="str">
            <v>十滴水</v>
          </cell>
          <cell r="F7219" t="str">
            <v/>
          </cell>
          <cell r="G7219" t="str">
            <v>5mlx10支</v>
          </cell>
          <cell r="H7219" t="str">
            <v>盒</v>
          </cell>
          <cell r="I7219" t="str">
            <v>四川省通园制药集团有限公司</v>
          </cell>
        </row>
        <row r="7220">
          <cell r="D7220">
            <v>124097</v>
          </cell>
          <cell r="E7220" t="str">
            <v>阿德福韦酯胶囊</v>
          </cell>
          <cell r="F7220" t="str">
            <v/>
          </cell>
          <cell r="G7220" t="str">
            <v>10mgx30粒</v>
          </cell>
          <cell r="H7220" t="str">
            <v>盒</v>
          </cell>
          <cell r="I7220" t="str">
            <v>正大天晴药业集团股份有限公司</v>
          </cell>
        </row>
        <row r="7221">
          <cell r="D7221">
            <v>6726</v>
          </cell>
          <cell r="E7221" t="str">
            <v>复方醋酸曲安奈德溶液(安隆)</v>
          </cell>
          <cell r="F7221" t="str">
            <v/>
          </cell>
          <cell r="G7221" t="str">
            <v>10ml</v>
          </cell>
          <cell r="H7221" t="str">
            <v>瓶</v>
          </cell>
          <cell r="I7221" t="str">
            <v>广东恒诚制药有限公司(湛江向阳药业有限公司)</v>
          </cell>
        </row>
        <row r="7222">
          <cell r="D7222">
            <v>135133</v>
          </cell>
          <cell r="E7222" t="str">
            <v>复方黄连素片</v>
          </cell>
          <cell r="F7222" t="str">
            <v/>
          </cell>
          <cell r="G7222" t="str">
            <v>12片x3板（糖衣片）</v>
          </cell>
          <cell r="H7222" t="str">
            <v>盒</v>
          </cell>
          <cell r="I7222" t="str">
            <v>太极集团四川绵阳制药有限公司</v>
          </cell>
        </row>
        <row r="7223">
          <cell r="D7223">
            <v>6024</v>
          </cell>
          <cell r="E7223" t="str">
            <v>新霉素氟轻松乳膏(新肤松)</v>
          </cell>
          <cell r="F7223" t="str">
            <v/>
          </cell>
          <cell r="G7223" t="str">
            <v>20g</v>
          </cell>
          <cell r="H7223" t="str">
            <v>支</v>
          </cell>
          <cell r="I7223" t="str">
            <v>广东恒健制药有限公司(原:江门市恒健药业有限公司)</v>
          </cell>
        </row>
        <row r="7224">
          <cell r="D7224">
            <v>105836</v>
          </cell>
          <cell r="E7224" t="str">
            <v>半夏糖浆</v>
          </cell>
          <cell r="F7224" t="str">
            <v/>
          </cell>
          <cell r="G7224" t="str">
            <v>180ml</v>
          </cell>
          <cell r="H7224" t="str">
            <v>瓶</v>
          </cell>
          <cell r="I7224" t="str">
            <v>太极集团四川天诚制药有限公司</v>
          </cell>
        </row>
        <row r="7225">
          <cell r="D7225">
            <v>1471</v>
          </cell>
          <cell r="E7225" t="str">
            <v>重感灵片</v>
          </cell>
          <cell r="F7225" t="str">
            <v/>
          </cell>
          <cell r="G7225" t="str">
            <v>48片</v>
          </cell>
          <cell r="H7225" t="str">
            <v>瓶</v>
          </cell>
          <cell r="I7225" t="str">
            <v>广东嘉应制药股份有限公司(梅州市嘉应制药有限公司)</v>
          </cell>
        </row>
        <row r="7226">
          <cell r="D7226">
            <v>44207</v>
          </cell>
          <cell r="E7226" t="str">
            <v>氟康唑胶囊</v>
          </cell>
          <cell r="F7226" t="str">
            <v/>
          </cell>
          <cell r="G7226" t="str">
            <v>50mgx12粒</v>
          </cell>
          <cell r="H7226" t="str">
            <v>盒</v>
          </cell>
          <cell r="I7226" t="str">
            <v>湖南千金湘江药业股份有限公司</v>
          </cell>
        </row>
        <row r="7227">
          <cell r="D7227">
            <v>145875</v>
          </cell>
          <cell r="E7227" t="str">
            <v>酸枣仁合剂</v>
          </cell>
          <cell r="F7227" t="str">
            <v/>
          </cell>
          <cell r="G7227" t="str">
            <v>120ml</v>
          </cell>
          <cell r="H7227" t="str">
            <v>盒</v>
          </cell>
          <cell r="I7227" t="str">
            <v>安徽安科余良卿药业有限公司</v>
          </cell>
        </row>
        <row r="7228">
          <cell r="D7228">
            <v>2279</v>
          </cell>
          <cell r="E7228" t="str">
            <v>左炔诺孕酮炔雌醚片(悦可婷)</v>
          </cell>
          <cell r="F7228" t="str">
            <v/>
          </cell>
          <cell r="G7228" t="str">
            <v>6片(长效)</v>
          </cell>
          <cell r="H7228" t="str">
            <v>盒</v>
          </cell>
          <cell r="I7228" t="str">
            <v>北京紫竹药业有限公司</v>
          </cell>
        </row>
        <row r="7229">
          <cell r="D7229">
            <v>47527</v>
          </cell>
          <cell r="E7229" t="str">
            <v>复方太子参颗粒</v>
          </cell>
          <cell r="F7229" t="str">
            <v/>
          </cell>
          <cell r="G7229" t="str">
            <v>5gx6袋</v>
          </cell>
          <cell r="H7229" t="str">
            <v>盒</v>
          </cell>
          <cell r="I7229" t="str">
            <v>福建省闽东力捷迅药业有限公司</v>
          </cell>
        </row>
        <row r="7230">
          <cell r="D7230">
            <v>38114</v>
          </cell>
          <cell r="E7230" t="str">
            <v>飞鹰活络油</v>
          </cell>
          <cell r="F7230" t="str">
            <v/>
          </cell>
          <cell r="G7230" t="str">
            <v>20ml</v>
          </cell>
          <cell r="H7230" t="str">
            <v>瓶</v>
          </cell>
          <cell r="I7230" t="str">
            <v>香港欧化药业有限公司</v>
          </cell>
        </row>
        <row r="7231">
          <cell r="D7231">
            <v>52531</v>
          </cell>
          <cell r="E7231" t="str">
            <v>大豆磷脂软胶囊(汤臣倍健)</v>
          </cell>
          <cell r="F7231" t="str">
            <v/>
          </cell>
          <cell r="G7231" t="str">
            <v>100g(1000mgx100粒)</v>
          </cell>
          <cell r="H7231" t="str">
            <v>瓶</v>
          </cell>
          <cell r="I7231" t="str">
            <v>广州市佰健生物工程有限公司</v>
          </cell>
        </row>
        <row r="7232">
          <cell r="D7232">
            <v>151932</v>
          </cell>
          <cell r="E7232" t="str">
            <v>川贝清肺糖浆</v>
          </cell>
          <cell r="F7232" t="str">
            <v/>
          </cell>
          <cell r="G7232" t="str">
            <v>100ML</v>
          </cell>
          <cell r="H7232" t="str">
            <v>瓶</v>
          </cell>
          <cell r="I7232" t="str">
            <v>江西铜鼓仁和制药有限公司</v>
          </cell>
        </row>
        <row r="7233">
          <cell r="D7233">
            <v>16321</v>
          </cell>
          <cell r="E7233" t="str">
            <v>生脉饮</v>
          </cell>
          <cell r="F7233" t="str">
            <v/>
          </cell>
          <cell r="G7233" t="str">
            <v>10mlx6支</v>
          </cell>
          <cell r="H7233" t="str">
            <v>盒</v>
          </cell>
          <cell r="I7233" t="str">
            <v>太极集团四川天诚制药有限公司</v>
          </cell>
        </row>
        <row r="7234">
          <cell r="D7234">
            <v>87972</v>
          </cell>
          <cell r="E7234" t="str">
            <v>葡萄糖酸锌颗粒</v>
          </cell>
          <cell r="F7234" t="str">
            <v/>
          </cell>
          <cell r="G7234" t="str">
            <v>70mgx10包</v>
          </cell>
          <cell r="H7234" t="str">
            <v>盒</v>
          </cell>
          <cell r="I7234" t="str">
            <v>西南药业股份有限公司</v>
          </cell>
        </row>
        <row r="7235">
          <cell r="D7235">
            <v>3664</v>
          </cell>
          <cell r="E7235" t="str">
            <v>足光散</v>
          </cell>
          <cell r="F7235" t="str">
            <v/>
          </cell>
          <cell r="G7235" t="str">
            <v>40gx3袋</v>
          </cell>
          <cell r="H7235" t="str">
            <v>盒</v>
          </cell>
          <cell r="I7235" t="str">
            <v>湖北人福成田药业有限公司（湖北成田制药）</v>
          </cell>
        </row>
        <row r="7236">
          <cell r="D7236">
            <v>38923</v>
          </cell>
          <cell r="E7236" t="str">
            <v>单硝酸异山梨酯缓释片</v>
          </cell>
          <cell r="F7236" t="str">
            <v/>
          </cell>
          <cell r="G7236" t="str">
            <v>40mgx24片</v>
          </cell>
          <cell r="H7236" t="str">
            <v>盒</v>
          </cell>
          <cell r="I7236" t="str">
            <v>鲁南贝特制药有限公司(原山东鲁南贝特制药有限公司)</v>
          </cell>
        </row>
        <row r="7237">
          <cell r="D7237">
            <v>157003</v>
          </cell>
          <cell r="E7237" t="str">
            <v>腕式电子血压计</v>
          </cell>
          <cell r="F7237" t="str">
            <v/>
          </cell>
          <cell r="G7237" t="str">
            <v>YE-8600A</v>
          </cell>
          <cell r="H7237" t="str">
            <v>盒</v>
          </cell>
          <cell r="I7237" t="str">
            <v>江苏鱼跃医疗设备股份有限公司</v>
          </cell>
        </row>
        <row r="7238">
          <cell r="D7238">
            <v>197058</v>
          </cell>
          <cell r="E7238" t="str">
            <v>一次性使用医用橡胶检查手套</v>
          </cell>
          <cell r="F7238" t="str">
            <v/>
          </cell>
          <cell r="G7238" t="str">
            <v>丁腈 无粉（XS）1只</v>
          </cell>
          <cell r="H7238" t="str">
            <v>只</v>
          </cell>
          <cell r="I7238" t="str">
            <v>Hartalega Sdn.Bhd.</v>
          </cell>
        </row>
        <row r="7239">
          <cell r="D7239">
            <v>180580</v>
          </cell>
          <cell r="E7239" t="str">
            <v>复合蛋白固体饮料</v>
          </cell>
          <cell r="F7239" t="str">
            <v/>
          </cell>
          <cell r="G7239" t="str">
            <v>15g×6袋</v>
          </cell>
          <cell r="H7239" t="str">
            <v>盒</v>
          </cell>
          <cell r="I7239" t="str">
            <v>山东欣希安药业股份有限公司</v>
          </cell>
        </row>
        <row r="7240">
          <cell r="D7240">
            <v>17405</v>
          </cell>
          <cell r="E7240" t="str">
            <v>酮康他索乳膏</v>
          </cell>
          <cell r="F7240" t="str">
            <v/>
          </cell>
          <cell r="G7240" t="str">
            <v>10g</v>
          </cell>
          <cell r="H7240" t="str">
            <v>支</v>
          </cell>
          <cell r="I7240" t="str">
            <v>广东顺德顺峰药业有限公司</v>
          </cell>
        </row>
        <row r="7241">
          <cell r="D7241">
            <v>28699</v>
          </cell>
          <cell r="E7241" t="str">
            <v>辛伐他汀片(苏之)</v>
          </cell>
          <cell r="F7241" t="str">
            <v/>
          </cell>
          <cell r="G7241" t="str">
            <v>5mgx14片(薄膜衣)</v>
          </cell>
          <cell r="H7241" t="str">
            <v>盒</v>
          </cell>
          <cell r="I7241" t="str">
            <v>成都华宇制药有限公司</v>
          </cell>
        </row>
        <row r="7242">
          <cell r="D7242">
            <v>5362</v>
          </cell>
          <cell r="E7242" t="str">
            <v>心可舒片</v>
          </cell>
          <cell r="F7242" t="str">
            <v/>
          </cell>
          <cell r="G7242" t="str">
            <v>0.31gx24片x2板(薄膜衣)</v>
          </cell>
          <cell r="H7242" t="str">
            <v>盒</v>
          </cell>
          <cell r="I7242" t="str">
            <v>山东沃华医药科技股份有限公司(原：山东潍坊中药厂)</v>
          </cell>
        </row>
        <row r="7243">
          <cell r="D7243">
            <v>191034</v>
          </cell>
          <cell r="E7243" t="str">
            <v>一清胶囊</v>
          </cell>
          <cell r="F7243" t="str">
            <v/>
          </cell>
          <cell r="G7243" t="str">
            <v>0.5gx10粒x2板x2袋</v>
          </cell>
          <cell r="H7243" t="str">
            <v>盒</v>
          </cell>
          <cell r="I7243" t="str">
            <v>成都康弘制药有限公司</v>
          </cell>
        </row>
        <row r="7244">
          <cell r="D7244">
            <v>88428</v>
          </cell>
          <cell r="E7244" t="str">
            <v>他克莫司软膏(普特彼)</v>
          </cell>
          <cell r="F7244" t="str">
            <v/>
          </cell>
          <cell r="G7244" t="str">
            <v>10g:3mg</v>
          </cell>
          <cell r="H7244" t="str">
            <v>盒</v>
          </cell>
          <cell r="I7244" t="str">
            <v>安斯泰来制药(中国)有限公司</v>
          </cell>
        </row>
        <row r="7245">
          <cell r="D7245">
            <v>44609</v>
          </cell>
          <cell r="E7245" t="str">
            <v>阿莫西林分散片</v>
          </cell>
          <cell r="F7245" t="str">
            <v/>
          </cell>
          <cell r="G7245" t="str">
            <v>0.25gx36片</v>
          </cell>
          <cell r="H7245" t="str">
            <v>盒</v>
          </cell>
          <cell r="I7245" t="str">
            <v>西南药业股份有限公司</v>
          </cell>
        </row>
        <row r="7246">
          <cell r="D7246">
            <v>109415</v>
          </cell>
          <cell r="E7246" t="str">
            <v>医用绷带(纱布绷带)</v>
          </cell>
          <cell r="F7246" t="str">
            <v/>
          </cell>
          <cell r="G7246" t="str">
            <v>A型4.8cmx6mx2卷</v>
          </cell>
          <cell r="H7246" t="str">
            <v>袋</v>
          </cell>
          <cell r="I7246" t="str">
            <v>稳健医疗用品股份有限公司(稳健实业(深圳)有限公司)</v>
          </cell>
        </row>
        <row r="7247">
          <cell r="D7247">
            <v>146442</v>
          </cell>
          <cell r="E7247" t="str">
            <v>复方小儿退热栓</v>
          </cell>
          <cell r="F7247" t="str">
            <v/>
          </cell>
          <cell r="G7247" t="str">
            <v>0.7gx8粒</v>
          </cell>
          <cell r="H7247" t="str">
            <v>盒</v>
          </cell>
          <cell r="I7247" t="str">
            <v>黑龙江天龙药业有限公司</v>
          </cell>
        </row>
        <row r="7248">
          <cell r="D7248">
            <v>70722</v>
          </cell>
          <cell r="E7248" t="str">
            <v>大山楂丸</v>
          </cell>
          <cell r="F7248" t="str">
            <v/>
          </cell>
          <cell r="G7248" t="str">
            <v>9gx10丸</v>
          </cell>
          <cell r="H7248" t="str">
            <v>盒</v>
          </cell>
          <cell r="I7248" t="str">
            <v/>
          </cell>
        </row>
        <row r="7249">
          <cell r="D7249">
            <v>160695</v>
          </cell>
          <cell r="E7249" t="str">
            <v>天然胶乳橡胶避孕套</v>
          </cell>
          <cell r="F7249" t="str">
            <v/>
          </cell>
          <cell r="G7249" t="str">
            <v>10只(超润滑透薄)</v>
          </cell>
          <cell r="H7249" t="str">
            <v>盒</v>
          </cell>
          <cell r="I7249" t="str">
            <v>日本冈本</v>
          </cell>
        </row>
        <row r="7250">
          <cell r="D7250">
            <v>882</v>
          </cell>
          <cell r="E7250" t="str">
            <v>鱼肝油乳(乳白鱼肝油)</v>
          </cell>
          <cell r="F7250" t="str">
            <v/>
          </cell>
          <cell r="G7250" t="str">
            <v>500ml</v>
          </cell>
          <cell r="H7250" t="str">
            <v>瓶</v>
          </cell>
          <cell r="I7250" t="str">
            <v>国药控股星鲨制药(厦门)有限公司(原:厦门星鲨制药)</v>
          </cell>
        </row>
        <row r="7251">
          <cell r="D7251">
            <v>201253</v>
          </cell>
          <cell r="E7251" t="str">
            <v>生理性海水鼻腔喷雾器（鼻朗）</v>
          </cell>
          <cell r="F7251" t="str">
            <v/>
          </cell>
          <cell r="G7251" t="str">
            <v>79ml</v>
          </cell>
          <cell r="H7251" t="str">
            <v>盒</v>
          </cell>
          <cell r="I7251" t="str">
            <v>浙江朗柯生物工程有限公司</v>
          </cell>
        </row>
        <row r="7252">
          <cell r="D7252">
            <v>154878</v>
          </cell>
          <cell r="E7252" t="str">
            <v>保和咀嚼片</v>
          </cell>
          <cell r="F7252" t="str">
            <v/>
          </cell>
          <cell r="G7252" t="str">
            <v>1.05gx16片</v>
          </cell>
          <cell r="H7252" t="str">
            <v>盒</v>
          </cell>
          <cell r="I7252" t="str">
            <v>广东邦民制药厂有限公司</v>
          </cell>
        </row>
        <row r="7253">
          <cell r="D7253">
            <v>140514</v>
          </cell>
          <cell r="E7253" t="str">
            <v>杰士邦天然胶乳橡胶避孕套</v>
          </cell>
          <cell r="F7253" t="str">
            <v/>
          </cell>
          <cell r="G7253" t="str">
            <v>3只(零感超薄原零感极薄)</v>
          </cell>
          <cell r="H7253" t="str">
            <v>盒</v>
          </cell>
          <cell r="I7253" t="str">
            <v>日本不二乳胶株式会社</v>
          </cell>
        </row>
        <row r="7254">
          <cell r="D7254">
            <v>9384</v>
          </cell>
          <cell r="E7254" t="str">
            <v>斧标驱风油</v>
          </cell>
          <cell r="F7254" t="str">
            <v/>
          </cell>
          <cell r="G7254" t="str">
            <v>10ml</v>
          </cell>
          <cell r="H7254" t="str">
            <v>瓶</v>
          </cell>
          <cell r="I7254" t="str">
            <v>梁介福(广东)药业有限公司</v>
          </cell>
        </row>
        <row r="7255">
          <cell r="D7255">
            <v>198952</v>
          </cell>
          <cell r="E7255" t="str">
            <v>大山楂丸</v>
          </cell>
          <cell r="F7255" t="str">
            <v/>
          </cell>
          <cell r="G7255" t="str">
            <v>9gx25丸(大蜜丸)</v>
          </cell>
          <cell r="H7255" t="str">
            <v>瓶</v>
          </cell>
          <cell r="I7255" t="str">
            <v>广盛原中医药有限公司</v>
          </cell>
        </row>
        <row r="7256">
          <cell r="D7256">
            <v>5062</v>
          </cell>
          <cell r="E7256" t="str">
            <v>乳增宁片</v>
          </cell>
          <cell r="F7256" t="str">
            <v/>
          </cell>
          <cell r="G7256" t="str">
            <v>0.6gx24片(薄膜衣)</v>
          </cell>
          <cell r="H7256" t="str">
            <v>盒</v>
          </cell>
          <cell r="I7256" t="str">
            <v>深圳三顺制药有限公司</v>
          </cell>
        </row>
        <row r="7257">
          <cell r="D7257">
            <v>2023</v>
          </cell>
          <cell r="E7257" t="str">
            <v>冰硼含片</v>
          </cell>
          <cell r="F7257" t="str">
            <v/>
          </cell>
          <cell r="G7257" t="str">
            <v>0.6gx12片x2板</v>
          </cell>
          <cell r="H7257" t="str">
            <v>盒</v>
          </cell>
          <cell r="I7257" t="str">
            <v>白云山汤阴东泰药业有限责任公司</v>
          </cell>
        </row>
        <row r="7258">
          <cell r="D7258">
            <v>53953</v>
          </cell>
          <cell r="E7258" t="str">
            <v>醋甲唑胺片(尼目克司)</v>
          </cell>
          <cell r="F7258" t="str">
            <v/>
          </cell>
          <cell r="G7258" t="str">
            <v>25mgx10片</v>
          </cell>
          <cell r="H7258" t="str">
            <v>盒</v>
          </cell>
          <cell r="I7258" t="str">
            <v>杭州澳医保灵药业有限公司</v>
          </cell>
        </row>
        <row r="7259">
          <cell r="D7259">
            <v>16141</v>
          </cell>
          <cell r="E7259" t="str">
            <v>盐酸二甲双胍肠溶片</v>
          </cell>
          <cell r="F7259" t="str">
            <v/>
          </cell>
          <cell r="G7259" t="str">
            <v>0.25gx48片</v>
          </cell>
          <cell r="H7259" t="str">
            <v>瓶</v>
          </cell>
          <cell r="I7259" t="str">
            <v>贵州圣济堂制药有限公司</v>
          </cell>
        </row>
        <row r="7260">
          <cell r="D7260">
            <v>170105</v>
          </cell>
          <cell r="E7260" t="str">
            <v>二甲双胍格列本脲胶囊(Ⅰ)</v>
          </cell>
          <cell r="F7260" t="str">
            <v/>
          </cell>
          <cell r="G7260" t="str">
            <v>250mg:1.25mgx12粒x4板</v>
          </cell>
          <cell r="H7260" t="str">
            <v>盒</v>
          </cell>
          <cell r="I7260" t="str">
            <v>吉林万通药业集团郑州万通复升药业股份有限公司</v>
          </cell>
        </row>
        <row r="7261">
          <cell r="D7261">
            <v>184215</v>
          </cell>
          <cell r="E7261" t="str">
            <v>盐酸赛洛唑啉鼻用喷雾剂</v>
          </cell>
          <cell r="F7261" t="str">
            <v/>
          </cell>
          <cell r="G7261" t="str">
            <v>10ml:5mgx2支</v>
          </cell>
          <cell r="H7261" t="str">
            <v>盒</v>
          </cell>
          <cell r="I7261" t="str">
            <v>湖北远大天天明制药有限公司</v>
          </cell>
        </row>
        <row r="7262">
          <cell r="D7262">
            <v>64936</v>
          </cell>
          <cell r="E7262" t="str">
            <v>头孢克洛胶囊</v>
          </cell>
          <cell r="F7262" t="str">
            <v/>
          </cell>
          <cell r="G7262" t="str">
            <v>0.25gx6粒</v>
          </cell>
          <cell r="H7262" t="str">
            <v>盒</v>
          </cell>
          <cell r="I7262" t="str">
            <v>华北制药河北华民药业有限责任公司</v>
          </cell>
        </row>
        <row r="7263">
          <cell r="D7263">
            <v>124080</v>
          </cell>
          <cell r="E7263" t="str">
            <v>奥美沙坦酯片</v>
          </cell>
          <cell r="F7263" t="str">
            <v/>
          </cell>
          <cell r="G7263" t="str">
            <v>20mgx7片</v>
          </cell>
          <cell r="H7263" t="str">
            <v>盒</v>
          </cell>
          <cell r="I7263" t="str">
            <v>第一三共制药(上海)有限公司</v>
          </cell>
        </row>
        <row r="7264">
          <cell r="D7264">
            <v>10540</v>
          </cell>
          <cell r="E7264" t="str">
            <v>碘甘油</v>
          </cell>
          <cell r="F7264" t="str">
            <v/>
          </cell>
          <cell r="G7264" t="str">
            <v>20ml</v>
          </cell>
          <cell r="H7264" t="str">
            <v>瓶</v>
          </cell>
          <cell r="I7264" t="str">
            <v>上海运佳黄浦制药有限公司</v>
          </cell>
        </row>
        <row r="7265">
          <cell r="D7265">
            <v>128889</v>
          </cell>
          <cell r="E7265" t="str">
            <v>倍爱牌硫酸软骨素钙胶囊</v>
          </cell>
          <cell r="F7265" t="str">
            <v/>
          </cell>
          <cell r="G7265" t="str">
            <v>500mgx60粒</v>
          </cell>
          <cell r="H7265" t="str">
            <v>瓶</v>
          </cell>
          <cell r="I7265" t="str">
            <v>深圳纽斯康生物工程有限公司</v>
          </cell>
        </row>
        <row r="7266">
          <cell r="D7266">
            <v>93013</v>
          </cell>
          <cell r="E7266" t="str">
            <v>盐酸氨基葡萄糖片(九力)</v>
          </cell>
          <cell r="F7266" t="str">
            <v/>
          </cell>
          <cell r="G7266" t="str">
            <v>0.75gx6片(薄膜衣)</v>
          </cell>
          <cell r="H7266" t="str">
            <v>盒</v>
          </cell>
          <cell r="I7266" t="str">
            <v>江苏正大清江药业有限公司</v>
          </cell>
        </row>
        <row r="7267">
          <cell r="D7267">
            <v>34313</v>
          </cell>
          <cell r="E7267" t="str">
            <v>阿德福韦酯片(贺维力)</v>
          </cell>
          <cell r="F7267" t="str">
            <v/>
          </cell>
          <cell r="G7267" t="str">
            <v>10mgx14片</v>
          </cell>
          <cell r="H7267" t="str">
            <v>盒</v>
          </cell>
          <cell r="I7267" t="str">
            <v>葛兰素史克(天津)有限公司</v>
          </cell>
        </row>
        <row r="7268">
          <cell r="D7268">
            <v>189581</v>
          </cell>
          <cell r="E7268" t="str">
            <v>高渗海水鼻腔喷雾器</v>
          </cell>
          <cell r="F7268" t="str">
            <v/>
          </cell>
          <cell r="G7268" t="str">
            <v>60ml</v>
          </cell>
          <cell r="H7268" t="str">
            <v>盒</v>
          </cell>
          <cell r="I7268" t="str">
            <v>广州零界医药有限公司</v>
          </cell>
        </row>
        <row r="7269">
          <cell r="D7269">
            <v>187680</v>
          </cell>
          <cell r="E7269" t="str">
            <v>沙库巴曲缬沙坦钠片</v>
          </cell>
          <cell r="F7269" t="str">
            <v>诺欣妥</v>
          </cell>
          <cell r="G7269" t="str">
            <v>50mgx28片</v>
          </cell>
          <cell r="H7269" t="str">
            <v>盒</v>
          </cell>
          <cell r="I7269" t="str">
            <v>北京诺华制药有限公司</v>
          </cell>
        </row>
        <row r="7270">
          <cell r="D7270">
            <v>63480</v>
          </cell>
          <cell r="E7270" t="str">
            <v>阿立哌唑口崩片(博思清)</v>
          </cell>
          <cell r="F7270" t="str">
            <v/>
          </cell>
          <cell r="G7270" t="str">
            <v>5mgx20片</v>
          </cell>
          <cell r="H7270" t="str">
            <v>盒</v>
          </cell>
          <cell r="I7270" t="str">
            <v>成都康弘制药有限公司</v>
          </cell>
        </row>
        <row r="7271">
          <cell r="D7271">
            <v>187855</v>
          </cell>
          <cell r="E7271" t="str">
            <v>维生素E软胶囊</v>
          </cell>
          <cell r="F7271" t="str">
            <v/>
          </cell>
          <cell r="G7271" t="str">
            <v>100mgx30粒（天然型）</v>
          </cell>
          <cell r="H7271" t="str">
            <v>瓶</v>
          </cell>
          <cell r="I7271" t="str">
            <v>浙江医药股份有限公司新昌制药厂</v>
          </cell>
        </row>
        <row r="7272">
          <cell r="D7272">
            <v>39277</v>
          </cell>
          <cell r="E7272" t="str">
            <v>精蛋白锌重组赖脯胰岛素混合注射液（25R）</v>
          </cell>
          <cell r="F7272" t="str">
            <v/>
          </cell>
          <cell r="G7272" t="str">
            <v>3ml:300iu(混合25R笔芯)</v>
          </cell>
          <cell r="H7272" t="str">
            <v>支</v>
          </cell>
          <cell r="I7272" t="str">
            <v>礼来苏州制药有限公司</v>
          </cell>
        </row>
        <row r="7273">
          <cell r="D7273">
            <v>194247</v>
          </cell>
          <cell r="E7273" t="str">
            <v>盐酸二甲双胍片</v>
          </cell>
          <cell r="F7273" t="str">
            <v/>
          </cell>
          <cell r="G7273" t="str">
            <v>0.85gx20片</v>
          </cell>
          <cell r="H7273" t="str">
            <v>盒</v>
          </cell>
          <cell r="I7273" t="str">
            <v>石药集团欧意药业有限公司(原:石家庄欧意药业公司)</v>
          </cell>
        </row>
        <row r="7274">
          <cell r="D7274">
            <v>184992</v>
          </cell>
          <cell r="E7274" t="str">
            <v>复方金钱草颗粒</v>
          </cell>
          <cell r="F7274" t="str">
            <v/>
          </cell>
          <cell r="G7274" t="str">
            <v>3gx16袋(无蔗糖)</v>
          </cell>
          <cell r="H7274" t="str">
            <v>盒</v>
          </cell>
          <cell r="I7274" t="str">
            <v>广西万通制药有限公司</v>
          </cell>
        </row>
        <row r="7275">
          <cell r="D7275">
            <v>43464</v>
          </cell>
          <cell r="E7275" t="str">
            <v>来氟米特片(爱若华)</v>
          </cell>
          <cell r="F7275" t="str">
            <v/>
          </cell>
          <cell r="G7275" t="str">
            <v>10mgx8片x2板</v>
          </cell>
          <cell r="H7275" t="str">
            <v>盒</v>
          </cell>
          <cell r="I7275" t="str">
            <v>苏州长征欣凯制药有限公司</v>
          </cell>
        </row>
        <row r="7276">
          <cell r="D7276">
            <v>170186</v>
          </cell>
          <cell r="E7276" t="str">
            <v>弹性绷带</v>
          </cell>
          <cell r="F7276" t="str">
            <v/>
          </cell>
          <cell r="G7276" t="str">
            <v>2卷（8cmx450cm1型PBT）</v>
          </cell>
          <cell r="H7276" t="str">
            <v>袋</v>
          </cell>
          <cell r="I7276" t="str">
            <v>振德医疗用品股份有限公司</v>
          </cell>
        </row>
        <row r="7277">
          <cell r="D7277">
            <v>82530</v>
          </cell>
          <cell r="E7277" t="str">
            <v>复方黄藤洗液</v>
          </cell>
          <cell r="F7277" t="str">
            <v/>
          </cell>
          <cell r="G7277" t="str">
            <v>186ml(内附冲洗器)</v>
          </cell>
          <cell r="H7277" t="str">
            <v>盒</v>
          </cell>
          <cell r="I7277" t="str">
            <v>广西德联制药有限公司</v>
          </cell>
        </row>
        <row r="7278">
          <cell r="D7278">
            <v>157596</v>
          </cell>
          <cell r="E7278" t="str">
            <v>硅凝胶</v>
          </cell>
          <cell r="F7278" t="str">
            <v>芭克硅胶软膏</v>
          </cell>
          <cell r="G7278" t="str">
            <v>15克</v>
          </cell>
          <cell r="H7278" t="str">
            <v>支</v>
          </cell>
          <cell r="I7278" t="str">
            <v>Advanced Bio-Technologies,Inc</v>
          </cell>
        </row>
        <row r="7279">
          <cell r="D7279">
            <v>134863</v>
          </cell>
          <cell r="E7279" t="str">
            <v>冈本天然胶乳橡胶避孕套</v>
          </cell>
          <cell r="F7279" t="str">
            <v/>
          </cell>
          <cell r="G7279" t="str">
            <v>3只（激薄）</v>
          </cell>
          <cell r="H7279" t="str">
            <v>盒</v>
          </cell>
          <cell r="I7279" t="str">
            <v>冈本株式会社(东京。日本)</v>
          </cell>
        </row>
        <row r="7280">
          <cell r="D7280">
            <v>104511</v>
          </cell>
          <cell r="E7280" t="str">
            <v>新癀片</v>
          </cell>
          <cell r="F7280" t="str">
            <v/>
          </cell>
          <cell r="G7280" t="str">
            <v>0.32gx12片x4板</v>
          </cell>
          <cell r="H7280" t="str">
            <v>盒</v>
          </cell>
          <cell r="I7280" t="str">
            <v>厦门中药厂有限公司</v>
          </cell>
        </row>
        <row r="7281">
          <cell r="D7281">
            <v>68950</v>
          </cell>
          <cell r="E7281" t="str">
            <v>二甲双胍格列本脲片(Ⅰ)</v>
          </cell>
          <cell r="F7281" t="str">
            <v>金平唐</v>
          </cell>
          <cell r="G7281" t="str">
            <v>250mg:1.25mgx24片</v>
          </cell>
          <cell r="H7281" t="str">
            <v>盒</v>
          </cell>
          <cell r="I7281" t="str">
            <v>烟台大洋制药有限公司</v>
          </cell>
        </row>
        <row r="7282">
          <cell r="D7282">
            <v>148744</v>
          </cell>
          <cell r="E7282" t="str">
            <v>天然胶乳橡胶避孕套(杰士邦)</v>
          </cell>
          <cell r="F7282" t="str">
            <v/>
          </cell>
          <cell r="G7282" t="str">
            <v>10只(动感大颗粒)</v>
          </cell>
          <cell r="H7282" t="str">
            <v>盒</v>
          </cell>
          <cell r="I7282" t="str">
            <v>SURETEX LIMITED（泰国）</v>
          </cell>
        </row>
        <row r="7283">
          <cell r="D7283">
            <v>169930</v>
          </cell>
          <cell r="E7283" t="str">
            <v>压敏胶带</v>
          </cell>
          <cell r="F7283" t="str">
            <v/>
          </cell>
          <cell r="G7283" t="str">
            <v>1.25cmx10m（PE材质）</v>
          </cell>
          <cell r="H7283" t="str">
            <v>盒</v>
          </cell>
          <cell r="I7283" t="str">
            <v>浙江红雨医药用品有限公司</v>
          </cell>
        </row>
        <row r="7284">
          <cell r="D7284">
            <v>152769</v>
          </cell>
          <cell r="E7284" t="str">
            <v>萘敏维滴眼液</v>
          </cell>
          <cell r="F7284" t="str">
            <v/>
          </cell>
          <cell r="G7284" t="str">
            <v>0.4mlx10支</v>
          </cell>
          <cell r="H7284" t="str">
            <v>盒</v>
          </cell>
          <cell r="I7284" t="str">
            <v>沈阳兴齐眼药股份有限公司(原沈阳兴齐制药)</v>
          </cell>
        </row>
        <row r="7285">
          <cell r="D7285">
            <v>2959</v>
          </cell>
          <cell r="E7285" t="str">
            <v>甲紫溶液</v>
          </cell>
          <cell r="F7285" t="str">
            <v/>
          </cell>
          <cell r="G7285" t="str">
            <v>1%:20ml</v>
          </cell>
          <cell r="H7285" t="str">
            <v>瓶</v>
          </cell>
          <cell r="I7285" t="str">
            <v>广东恒健制药有限公司(原:江门市恒健药业有限公司)</v>
          </cell>
        </row>
        <row r="7286">
          <cell r="D7286">
            <v>26929</v>
          </cell>
          <cell r="E7286" t="str">
            <v>滴眼用利福平</v>
          </cell>
          <cell r="F7286" t="str">
            <v/>
          </cell>
          <cell r="G7286" t="str">
            <v>10ml：5mg</v>
          </cell>
          <cell r="H7286" t="str">
            <v>支</v>
          </cell>
          <cell r="I7286" t="str">
            <v>武汉五景药业有限公司</v>
          </cell>
        </row>
        <row r="7287">
          <cell r="D7287">
            <v>391</v>
          </cell>
          <cell r="E7287" t="str">
            <v>交沙霉素片</v>
          </cell>
          <cell r="F7287" t="str">
            <v/>
          </cell>
          <cell r="G7287" t="str">
            <v>200mgx12片</v>
          </cell>
          <cell r="H7287" t="str">
            <v>盒</v>
          </cell>
          <cell r="I7287" t="str">
            <v>桂林南药股份有限公司</v>
          </cell>
        </row>
        <row r="7288">
          <cell r="D7288">
            <v>62881</v>
          </cell>
          <cell r="E7288" t="str">
            <v>野马追糖浆</v>
          </cell>
          <cell r="F7288" t="str">
            <v/>
          </cell>
          <cell r="G7288" t="str">
            <v>120ml</v>
          </cell>
          <cell r="H7288" t="str">
            <v>瓶</v>
          </cell>
          <cell r="I7288" t="str">
            <v>江苏安格药业有限公司</v>
          </cell>
        </row>
        <row r="7289">
          <cell r="D7289">
            <v>3653</v>
          </cell>
          <cell r="E7289" t="str">
            <v>银杏叶片(依康宁)</v>
          </cell>
          <cell r="F7289" t="str">
            <v>依康宁</v>
          </cell>
          <cell r="G7289" t="str">
            <v>9.6mg：2.4mgx12片x2板(薄膜衣)</v>
          </cell>
          <cell r="H7289" t="str">
            <v>盒</v>
          </cell>
          <cell r="I7289" t="str">
            <v>江苏扬子江药业集团有限公司</v>
          </cell>
        </row>
        <row r="7290">
          <cell r="D7290">
            <v>161930</v>
          </cell>
          <cell r="E7290" t="str">
            <v>也花也果深层补水蚕丝面膜</v>
          </cell>
          <cell r="F7290" t="str">
            <v/>
          </cell>
          <cell r="G7290" t="str">
            <v>25gx5片</v>
          </cell>
          <cell r="H7290" t="str">
            <v>盒</v>
          </cell>
          <cell r="I7290" t="str">
            <v>广州香缤日用化工有限公司</v>
          </cell>
        </row>
        <row r="7291">
          <cell r="D7291">
            <v>172379</v>
          </cell>
          <cell r="E7291" t="str">
            <v>薇诺娜清透防晒乳SPF30PA+++</v>
          </cell>
          <cell r="F7291" t="str">
            <v/>
          </cell>
          <cell r="G7291" t="str">
            <v>50g</v>
          </cell>
          <cell r="H7291" t="str">
            <v>瓶</v>
          </cell>
          <cell r="I7291" t="str">
            <v>云南贝泰妮生物科技集团股份有限公司  </v>
          </cell>
        </row>
        <row r="7292">
          <cell r="D7292">
            <v>1965</v>
          </cell>
          <cell r="E7292" t="str">
            <v>少林跌打止痛膏</v>
          </cell>
          <cell r="F7292" t="str">
            <v/>
          </cell>
          <cell r="G7292" t="str">
            <v>7cmx10cmx8贴</v>
          </cell>
          <cell r="H7292" t="str">
            <v>盒</v>
          </cell>
          <cell r="I7292" t="str">
            <v>佛山德众药业有限公司</v>
          </cell>
        </row>
        <row r="7293">
          <cell r="D7293">
            <v>64752</v>
          </cell>
          <cell r="E7293" t="str">
            <v>楂曲平胃合剂</v>
          </cell>
          <cell r="F7293" t="str">
            <v/>
          </cell>
          <cell r="G7293" t="str">
            <v>100ml</v>
          </cell>
          <cell r="H7293" t="str">
            <v>瓶</v>
          </cell>
          <cell r="I7293" t="str">
            <v>太极集团重庆桐君阁药厂有限公司</v>
          </cell>
        </row>
        <row r="7294">
          <cell r="D7294">
            <v>153099</v>
          </cell>
          <cell r="E7294" t="str">
            <v>芩翘口服液</v>
          </cell>
          <cell r="F7294" t="str">
            <v/>
          </cell>
          <cell r="G7294" t="str">
            <v>10mlx6支</v>
          </cell>
          <cell r="H7294" t="str">
            <v>盒</v>
          </cell>
          <cell r="I7294" t="str">
            <v>沈阳飞龙药业有限公司</v>
          </cell>
        </row>
        <row r="7295">
          <cell r="D7295">
            <v>957</v>
          </cell>
          <cell r="E7295" t="str">
            <v>九华痔疮栓</v>
          </cell>
          <cell r="F7295" t="str">
            <v/>
          </cell>
          <cell r="G7295" t="str">
            <v>5枚</v>
          </cell>
          <cell r="H7295" t="str">
            <v>盒</v>
          </cell>
          <cell r="I7295" t="str">
            <v>江西九华药业有限公司(原：江西瑞金三九药业有限公司</v>
          </cell>
        </row>
        <row r="7296">
          <cell r="D7296">
            <v>31223</v>
          </cell>
          <cell r="E7296" t="str">
            <v>小儿咳喘灵颗粒</v>
          </cell>
          <cell r="F7296" t="str">
            <v/>
          </cell>
          <cell r="G7296" t="str">
            <v>2gx10袋</v>
          </cell>
          <cell r="H7296" t="str">
            <v>盒</v>
          </cell>
          <cell r="I7296" t="str">
            <v>太极集团重庆中药二厂</v>
          </cell>
        </row>
        <row r="7297">
          <cell r="D7297">
            <v>196728</v>
          </cell>
          <cell r="E7297" t="str">
            <v>芦荟软胶囊</v>
          </cell>
          <cell r="F7297" t="str">
            <v/>
          </cell>
          <cell r="G7297" t="str">
            <v>20g(0.5gx40粒)</v>
          </cell>
          <cell r="H7297" t="str">
            <v>瓶</v>
          </cell>
          <cell r="I7297" t="str">
            <v>海南正康药业有限公司</v>
          </cell>
        </row>
        <row r="7298">
          <cell r="D7298">
            <v>1823</v>
          </cell>
          <cell r="E7298" t="str">
            <v>鼻炎通喷雾剂(鼻炎滴剂)</v>
          </cell>
          <cell r="F7298" t="str">
            <v/>
          </cell>
          <cell r="G7298" t="str">
            <v>10ml(喷雾型)</v>
          </cell>
          <cell r="H7298" t="str">
            <v>支</v>
          </cell>
          <cell r="I7298" t="str">
            <v>佛山德众药业有限公司</v>
          </cell>
        </row>
        <row r="7299">
          <cell r="D7299">
            <v>147031</v>
          </cell>
          <cell r="E7299" t="str">
            <v>蛇胆川贝液</v>
          </cell>
          <cell r="F7299" t="str">
            <v/>
          </cell>
          <cell r="G7299" t="str">
            <v>10mlx6支</v>
          </cell>
          <cell r="H7299" t="str">
            <v>盒</v>
          </cell>
          <cell r="I7299" t="str">
            <v>武汉太福制药有限公司</v>
          </cell>
        </row>
        <row r="7300">
          <cell r="D7300">
            <v>94000</v>
          </cell>
          <cell r="E7300" t="str">
            <v>普罗布考片</v>
          </cell>
          <cell r="F7300" t="str">
            <v/>
          </cell>
          <cell r="G7300" t="str">
            <v>0.125gx32片</v>
          </cell>
          <cell r="H7300" t="str">
            <v>盒</v>
          </cell>
          <cell r="I7300" t="str">
            <v>齐鲁制药有限公司</v>
          </cell>
        </row>
        <row r="7301">
          <cell r="D7301">
            <v>273</v>
          </cell>
          <cell r="E7301" t="str">
            <v>复方铝酸铋片(胃必治)</v>
          </cell>
          <cell r="F7301" t="str">
            <v/>
          </cell>
          <cell r="G7301" t="str">
            <v>50片</v>
          </cell>
          <cell r="H7301" t="str">
            <v>盒</v>
          </cell>
          <cell r="I7301" t="str">
            <v>哈药集团三精制药四厂有限公司</v>
          </cell>
        </row>
        <row r="7302">
          <cell r="D7302">
            <v>5845</v>
          </cell>
          <cell r="E7302" t="str">
            <v>胆石片</v>
          </cell>
          <cell r="F7302" t="str">
            <v/>
          </cell>
          <cell r="G7302" t="str">
            <v>0.5gx54片</v>
          </cell>
          <cell r="H7302" t="str">
            <v>瓶</v>
          </cell>
          <cell r="I7302" t="str">
            <v>四川旭华制药有限公司</v>
          </cell>
        </row>
        <row r="7303">
          <cell r="D7303">
            <v>3211</v>
          </cell>
          <cell r="E7303" t="str">
            <v>壮腰健肾丸</v>
          </cell>
          <cell r="F7303" t="str">
            <v/>
          </cell>
          <cell r="G7303" t="str">
            <v>35g</v>
          </cell>
          <cell r="H7303" t="str">
            <v>瓶</v>
          </cell>
          <cell r="I7303" t="str">
            <v>广州陈李济药厂</v>
          </cell>
        </row>
        <row r="7304">
          <cell r="D7304">
            <v>129331</v>
          </cell>
          <cell r="E7304" t="str">
            <v>金莲清热泡腾片</v>
          </cell>
          <cell r="F7304" t="str">
            <v/>
          </cell>
          <cell r="G7304" t="str">
            <v>4gx12片</v>
          </cell>
          <cell r="H7304" t="str">
            <v>盒</v>
          </cell>
          <cell r="I7304" t="str">
            <v/>
          </cell>
        </row>
        <row r="7305">
          <cell r="D7305">
            <v>159753</v>
          </cell>
          <cell r="E7305" t="str">
            <v>噻托溴铵粉雾剂</v>
          </cell>
          <cell r="F7305" t="str">
            <v>天晴速乐</v>
          </cell>
          <cell r="G7305" t="str">
            <v>18μg(以噻托铵计)x30粒</v>
          </cell>
          <cell r="H7305" t="str">
            <v>盒</v>
          </cell>
          <cell r="I7305" t="str">
            <v>正大天晴药业集团股份有限公司</v>
          </cell>
        </row>
        <row r="7306">
          <cell r="D7306">
            <v>97851</v>
          </cell>
          <cell r="E7306" t="str">
            <v>复方片仔癀含片</v>
          </cell>
          <cell r="F7306" t="str">
            <v/>
          </cell>
          <cell r="G7306" t="str">
            <v>0.5gx24片(薄膜衣)</v>
          </cell>
          <cell r="H7306" t="str">
            <v>盒</v>
          </cell>
          <cell r="I7306" t="str">
            <v>漳州片仔癀药业股份有限公司</v>
          </cell>
        </row>
        <row r="7307">
          <cell r="D7307">
            <v>166722</v>
          </cell>
          <cell r="E7307" t="str">
            <v>阿托伐他汀钙片</v>
          </cell>
          <cell r="F7307" t="str">
            <v/>
          </cell>
          <cell r="G7307" t="str">
            <v>20mgx7片</v>
          </cell>
          <cell r="H7307" t="str">
            <v>盒</v>
          </cell>
          <cell r="I7307" t="str">
            <v>浙江新东港药业股份有限公司</v>
          </cell>
        </row>
        <row r="7308">
          <cell r="D7308">
            <v>30509</v>
          </cell>
          <cell r="E7308" t="str">
            <v>通窍鼻炎片</v>
          </cell>
          <cell r="F7308" t="str">
            <v/>
          </cell>
          <cell r="G7308" t="str">
            <v>0.41gx12片x4板(薄膜衣)</v>
          </cell>
          <cell r="H7308" t="str">
            <v>盒</v>
          </cell>
          <cell r="I7308" t="str">
            <v>江西杏林白马药业股份有限公司（原：江西杏林白马药业有限公司）</v>
          </cell>
        </row>
        <row r="7309">
          <cell r="D7309">
            <v>18183</v>
          </cell>
          <cell r="E7309" t="str">
            <v>硫酸氢氯吡格雷片(泰嘉)</v>
          </cell>
          <cell r="F7309" t="str">
            <v/>
          </cell>
          <cell r="G7309" t="str">
            <v>25mgx20片</v>
          </cell>
          <cell r="H7309" t="str">
            <v>瓶</v>
          </cell>
          <cell r="I7309" t="str">
            <v>深圳信立泰药业股份有限公司</v>
          </cell>
        </row>
        <row r="7310">
          <cell r="D7310">
            <v>170212</v>
          </cell>
          <cell r="E7310" t="str">
            <v>利尔康牌75%酒精消毒液</v>
          </cell>
          <cell r="F7310" t="str">
            <v/>
          </cell>
          <cell r="G7310" t="str">
            <v>250ml</v>
          </cell>
          <cell r="H7310" t="str">
            <v>瓶</v>
          </cell>
          <cell r="I7310" t="str">
            <v>山东利尔康医疗科技股份有限公司</v>
          </cell>
        </row>
        <row r="7311">
          <cell r="D7311">
            <v>55863</v>
          </cell>
          <cell r="E7311" t="str">
            <v>银黄含化片</v>
          </cell>
          <cell r="F7311" t="str">
            <v/>
          </cell>
          <cell r="G7311" t="str">
            <v>24片</v>
          </cell>
          <cell r="H7311" t="str">
            <v>袋</v>
          </cell>
          <cell r="I7311" t="str">
            <v>鲁南厚普制药有限公司</v>
          </cell>
        </row>
        <row r="7312">
          <cell r="D7312">
            <v>123073</v>
          </cell>
          <cell r="E7312" t="str">
            <v>碳酸钙D3颗粒</v>
          </cell>
          <cell r="F7312" t="str">
            <v/>
          </cell>
          <cell r="G7312" t="str">
            <v>3gx10袋(钙500mg:维生素D35μg)</v>
          </cell>
          <cell r="H7312" t="str">
            <v>盒</v>
          </cell>
          <cell r="I7312" t="str">
            <v>北京振东康远制药有限公司(原北京康远制药有限公司)</v>
          </cell>
        </row>
        <row r="7313">
          <cell r="D7313">
            <v>65508</v>
          </cell>
          <cell r="E7313" t="str">
            <v>盆炎净颗粒</v>
          </cell>
          <cell r="F7313" t="str">
            <v/>
          </cell>
          <cell r="G7313" t="str">
            <v>10gx12袋</v>
          </cell>
          <cell r="H7313" t="str">
            <v>盒</v>
          </cell>
          <cell r="I7313" t="str">
            <v>昆明积大制药有限公司</v>
          </cell>
        </row>
        <row r="7314">
          <cell r="D7314">
            <v>144432</v>
          </cell>
          <cell r="E7314" t="str">
            <v>香丹清牌珂妍胶囊</v>
          </cell>
          <cell r="F7314" t="str">
            <v/>
          </cell>
          <cell r="G7314" t="str">
            <v>8g（0.4g/粒*20粒）</v>
          </cell>
          <cell r="H7314" t="str">
            <v>盒</v>
          </cell>
          <cell r="I7314" t="str">
            <v>西安杨健药业有限公司</v>
          </cell>
        </row>
        <row r="7315">
          <cell r="D7315">
            <v>67470</v>
          </cell>
          <cell r="E7315" t="str">
            <v>坎地沙坦酯片(悉君宁)</v>
          </cell>
          <cell r="F7315" t="str">
            <v>悉君宁</v>
          </cell>
          <cell r="G7315" t="str">
            <v>4mgx14片</v>
          </cell>
          <cell r="H7315" t="str">
            <v>盒</v>
          </cell>
          <cell r="I7315" t="str">
            <v>广州白云山天心制药股份有限公司(原:广州天心药业)</v>
          </cell>
        </row>
        <row r="7316">
          <cell r="D7316">
            <v>38802</v>
          </cell>
          <cell r="E7316" t="str">
            <v>阿德福韦酯片(代丁)</v>
          </cell>
          <cell r="F7316" t="str">
            <v/>
          </cell>
          <cell r="G7316" t="str">
            <v>10mgx14片</v>
          </cell>
          <cell r="H7316" t="str">
            <v>盒</v>
          </cell>
          <cell r="I7316" t="str">
            <v>天津药物研究院药业有限责任公司</v>
          </cell>
        </row>
        <row r="7317">
          <cell r="D7317">
            <v>5282</v>
          </cell>
          <cell r="E7317" t="str">
            <v>琥乙红霉素颗粒(利君沙冲剂)</v>
          </cell>
          <cell r="F7317" t="str">
            <v/>
          </cell>
          <cell r="G7317" t="str">
            <v>0.1gx12袋</v>
          </cell>
          <cell r="H7317" t="str">
            <v>盒</v>
          </cell>
          <cell r="I7317" t="str">
            <v>西安利君制药有限责任公司(西安利君制药股份有限公司</v>
          </cell>
        </row>
        <row r="7318">
          <cell r="D7318">
            <v>31173</v>
          </cell>
          <cell r="E7318" t="str">
            <v>甲硝唑氯己定洗剂(妇爽康)</v>
          </cell>
          <cell r="F7318" t="str">
            <v/>
          </cell>
          <cell r="G7318" t="str">
            <v>50mlx6瓶</v>
          </cell>
          <cell r="H7318" t="str">
            <v>盒</v>
          </cell>
          <cell r="I7318" t="str">
            <v>黑龙江天龙药业有限公司</v>
          </cell>
        </row>
        <row r="7319">
          <cell r="D7319">
            <v>145779</v>
          </cell>
          <cell r="E7319" t="str">
            <v>酮洛芬凝胶</v>
          </cell>
          <cell r="F7319" t="str">
            <v>法斯通</v>
          </cell>
          <cell r="G7319" t="str">
            <v>20g:1g：0.025g</v>
          </cell>
          <cell r="H7319" t="str">
            <v>支</v>
          </cell>
          <cell r="I7319" t="str">
            <v>(意大利)A.Menarini Industrie Farmaceutiche Riunite</v>
          </cell>
        </row>
        <row r="7320">
          <cell r="D7320">
            <v>8007</v>
          </cell>
          <cell r="E7320" t="str">
            <v>双氯芬酸钠肠溶片(扶他林片)</v>
          </cell>
          <cell r="F7320" t="str">
            <v/>
          </cell>
          <cell r="G7320" t="str">
            <v>25mgx30片</v>
          </cell>
          <cell r="H7320" t="str">
            <v>盒</v>
          </cell>
          <cell r="I7320" t="str">
            <v>诺华制药有限公司</v>
          </cell>
        </row>
        <row r="7321">
          <cell r="D7321">
            <v>3528</v>
          </cell>
          <cell r="E7321" t="str">
            <v>胆石利通片</v>
          </cell>
          <cell r="F7321" t="str">
            <v/>
          </cell>
          <cell r="G7321" t="str">
            <v>54片</v>
          </cell>
          <cell r="H7321" t="str">
            <v>瓶</v>
          </cell>
          <cell r="I7321" t="str">
            <v>山东步长制药有限公司</v>
          </cell>
        </row>
        <row r="7322">
          <cell r="D7322">
            <v>146977</v>
          </cell>
          <cell r="E7322" t="str">
            <v>西甲硅油乳剂</v>
          </cell>
          <cell r="F7322" t="str">
            <v/>
          </cell>
          <cell r="G7322" t="str">
            <v>30ml</v>
          </cell>
          <cell r="H7322" t="str">
            <v>瓶</v>
          </cell>
          <cell r="I7322" t="str">
            <v>德国Berlin-ChenieAG</v>
          </cell>
        </row>
        <row r="7323">
          <cell r="D7323">
            <v>13493</v>
          </cell>
          <cell r="E7323" t="str">
            <v>布洛芬颗粒(安瑞克)</v>
          </cell>
          <cell r="F7323" t="str">
            <v/>
          </cell>
          <cell r="G7323" t="str">
            <v>0.2gx10包</v>
          </cell>
          <cell r="H7323" t="str">
            <v>盒</v>
          </cell>
          <cell r="I7323" t="str">
            <v>哈药集团世一堂制药厂</v>
          </cell>
        </row>
        <row r="7324">
          <cell r="D7324">
            <v>191335</v>
          </cell>
          <cell r="E7324" t="str">
            <v>二丁颗粒</v>
          </cell>
          <cell r="F7324" t="str">
            <v>国嘉</v>
          </cell>
          <cell r="G7324" t="str">
            <v>4gx14袋</v>
          </cell>
          <cell r="H7324" t="str">
            <v>盒</v>
          </cell>
          <cell r="I7324" t="str">
            <v>四川古蔺肝苏药业有限公司</v>
          </cell>
        </row>
        <row r="7325">
          <cell r="D7325">
            <v>175659</v>
          </cell>
          <cell r="E7325" t="str">
            <v>便携式氧气呼吸器</v>
          </cell>
          <cell r="F7325" t="str">
            <v/>
          </cell>
          <cell r="G7325" t="str">
            <v>LFBZ-960</v>
          </cell>
          <cell r="H7325" t="str">
            <v>瓶</v>
          </cell>
          <cell r="I7325" t="str">
            <v>连云港利丰医用氧产品有限公司</v>
          </cell>
        </row>
        <row r="7326">
          <cell r="D7326">
            <v>12470</v>
          </cell>
          <cell r="E7326" t="str">
            <v>心达康片</v>
          </cell>
          <cell r="F7326" t="str">
            <v/>
          </cell>
          <cell r="G7326" t="str">
            <v>5mgx50片</v>
          </cell>
          <cell r="H7326" t="str">
            <v>瓶</v>
          </cell>
          <cell r="I7326" t="str">
            <v>四川美大康药业股份有限公司</v>
          </cell>
        </row>
        <row r="7327">
          <cell r="D7327">
            <v>69836</v>
          </cell>
          <cell r="E7327" t="str">
            <v>气血和胶囊</v>
          </cell>
          <cell r="F7327" t="str">
            <v/>
          </cell>
          <cell r="G7327" t="str">
            <v>0.4gx12粒x3板</v>
          </cell>
          <cell r="H7327" t="str">
            <v>盒</v>
          </cell>
          <cell r="I7327" t="str">
            <v>陕西摩美得制药有限公司</v>
          </cell>
        </row>
        <row r="7328">
          <cell r="D7328">
            <v>191074</v>
          </cell>
          <cell r="E7328" t="str">
            <v>非那雄胺片</v>
          </cell>
          <cell r="F7328" t="str">
            <v>合舒</v>
          </cell>
          <cell r="G7328" t="str">
            <v>5mgx12片</v>
          </cell>
          <cell r="H7328" t="str">
            <v>盒</v>
          </cell>
          <cell r="I7328" t="str">
            <v>鲁南贝特制药有限公司(原山东鲁南贝特制药有限公司)</v>
          </cell>
        </row>
        <row r="7329">
          <cell r="D7329">
            <v>152695</v>
          </cell>
          <cell r="E7329" t="str">
            <v>葡萄糖酸钙锌口服溶液</v>
          </cell>
          <cell r="F7329" t="str">
            <v/>
          </cell>
          <cell r="G7329" t="str">
            <v>10mlx18支</v>
          </cell>
          <cell r="H7329" t="str">
            <v>盒</v>
          </cell>
          <cell r="I7329" t="str">
            <v>澳诺(中国)制药有限公司</v>
          </cell>
        </row>
        <row r="7330">
          <cell r="D7330">
            <v>162357</v>
          </cell>
          <cell r="E7330" t="str">
            <v>小儿氨酚烷胺颗粒</v>
          </cell>
          <cell r="F7330" t="str">
            <v>优卡丹</v>
          </cell>
          <cell r="G7330" t="str">
            <v>6gx15袋</v>
          </cell>
          <cell r="H7330" t="str">
            <v>盒</v>
          </cell>
          <cell r="I7330" t="str">
            <v>江西铜鼓仁和制药有限公司</v>
          </cell>
        </row>
        <row r="7331">
          <cell r="D7331">
            <v>51335</v>
          </cell>
          <cell r="E7331" t="str">
            <v>利巴韦林喷雾剂</v>
          </cell>
          <cell r="F7331" t="str">
            <v/>
          </cell>
          <cell r="G7331" t="str">
            <v>400mg</v>
          </cell>
          <cell r="H7331" t="str">
            <v>瓶</v>
          </cell>
          <cell r="I7331" t="str">
            <v>蓬莱诺康药业有限公司</v>
          </cell>
        </row>
        <row r="7332">
          <cell r="D7332">
            <v>196160</v>
          </cell>
          <cell r="E7332" t="str">
            <v>本维莫德乳膏</v>
          </cell>
          <cell r="F7332" t="str">
            <v>欣比克</v>
          </cell>
          <cell r="G7332" t="str">
            <v>10g:0.1g(1%)</v>
          </cell>
          <cell r="H7332" t="str">
            <v>支</v>
          </cell>
          <cell r="I7332" t="str">
            <v>广东中昊药业有限公司</v>
          </cell>
        </row>
        <row r="7333">
          <cell r="D7333">
            <v>53780</v>
          </cell>
          <cell r="E7333" t="str">
            <v>布林佐胺滴眼液</v>
          </cell>
          <cell r="F7333" t="str">
            <v>派立明</v>
          </cell>
          <cell r="G7333" t="str">
            <v>5ml：50mg</v>
          </cell>
          <cell r="H7333" t="str">
            <v>瓶</v>
          </cell>
          <cell r="I7333" t="str">
            <v>(比利时)S.a.ALCON-COUVREURn.v</v>
          </cell>
        </row>
        <row r="7334">
          <cell r="D7334">
            <v>156043</v>
          </cell>
          <cell r="E7334" t="str">
            <v>医用腋拐</v>
          </cell>
          <cell r="F7334" t="str">
            <v/>
          </cell>
          <cell r="G7334" t="str">
            <v>铝合金YU860大号</v>
          </cell>
          <cell r="H7334" t="str">
            <v>支</v>
          </cell>
          <cell r="I7334" t="str">
            <v>江苏鱼跃医疗设备股份有限公司</v>
          </cell>
        </row>
        <row r="7335">
          <cell r="D7335">
            <v>2868</v>
          </cell>
          <cell r="E7335" t="str">
            <v>复方氯己定含漱液</v>
          </cell>
          <cell r="F7335" t="str">
            <v/>
          </cell>
          <cell r="G7335" t="str">
            <v>150ml</v>
          </cell>
          <cell r="H7335" t="str">
            <v>瓶</v>
          </cell>
          <cell r="I7335" t="str">
            <v>江苏知原药业有限公司(原江苏圣宝罗药业)</v>
          </cell>
        </row>
        <row r="7336">
          <cell r="D7336">
            <v>137480</v>
          </cell>
          <cell r="E7336" t="str">
            <v>燕窝</v>
          </cell>
          <cell r="F7336" t="str">
            <v/>
          </cell>
          <cell r="G7336" t="str">
            <v>特级</v>
          </cell>
          <cell r="H7336" t="str">
            <v>10g</v>
          </cell>
          <cell r="I7336" t="str">
            <v/>
          </cell>
        </row>
        <row r="7337">
          <cell r="D7337">
            <v>83208</v>
          </cell>
          <cell r="E7337" t="str">
            <v>健胃消食片</v>
          </cell>
          <cell r="F7337" t="str">
            <v/>
          </cell>
          <cell r="G7337" t="str">
            <v>0.5gx12片x3板</v>
          </cell>
          <cell r="H7337" t="str">
            <v>盒</v>
          </cell>
          <cell r="I7337" t="str">
            <v>云南白药集团股份有限公司</v>
          </cell>
        </row>
        <row r="7338">
          <cell r="D7338">
            <v>95934</v>
          </cell>
          <cell r="E7338" t="str">
            <v>笔式胰岛素注射器</v>
          </cell>
          <cell r="F7338" t="str">
            <v/>
          </cell>
          <cell r="G7338" t="str">
            <v>优伴Ⅱ</v>
          </cell>
          <cell r="H7338" t="str">
            <v>盒</v>
          </cell>
          <cell r="I7338" t="str">
            <v>礼来苏州制药有限公司</v>
          </cell>
        </row>
        <row r="7339">
          <cell r="D7339">
            <v>8001</v>
          </cell>
          <cell r="E7339" t="str">
            <v>氟轻松维B6乳膏(雅护膏)</v>
          </cell>
          <cell r="F7339" t="str">
            <v/>
          </cell>
          <cell r="G7339" t="str">
            <v>30g</v>
          </cell>
          <cell r="H7339" t="str">
            <v>支</v>
          </cell>
          <cell r="I7339" t="str">
            <v>湖南天龙制药有限公司</v>
          </cell>
        </row>
        <row r="7340">
          <cell r="D7340">
            <v>149416</v>
          </cell>
          <cell r="E7340" t="str">
            <v>玻璃酸钠滴眼液</v>
          </cell>
          <cell r="F7340" t="str">
            <v/>
          </cell>
          <cell r="G7340" t="str">
            <v>5ml:5mg</v>
          </cell>
          <cell r="H7340" t="str">
            <v>盒</v>
          </cell>
          <cell r="I7340" t="str">
            <v>上海信谊金朱药业有限公司</v>
          </cell>
        </row>
        <row r="7341">
          <cell r="D7341">
            <v>27749</v>
          </cell>
          <cell r="E7341" t="str">
            <v>腰息痛胶囊</v>
          </cell>
          <cell r="F7341" t="str">
            <v/>
          </cell>
          <cell r="G7341" t="str">
            <v>0.3gx12粒x3板</v>
          </cell>
          <cell r="H7341" t="str">
            <v>盒</v>
          </cell>
          <cell r="I7341" t="str">
            <v>江西药都仁和制药有限公司</v>
          </cell>
        </row>
        <row r="7342">
          <cell r="D7342">
            <v>199696</v>
          </cell>
          <cell r="E7342" t="str">
            <v>克拉霉素片</v>
          </cell>
          <cell r="F7342" t="str">
            <v>克拉仙</v>
          </cell>
          <cell r="G7342" t="str">
            <v>0.25gx8片</v>
          </cell>
          <cell r="H7342" t="str">
            <v>盒</v>
          </cell>
          <cell r="I7342" t="str">
            <v>上海雅培制药有限公司</v>
          </cell>
        </row>
        <row r="7343">
          <cell r="D7343">
            <v>70486</v>
          </cell>
          <cell r="E7343" t="str">
            <v>调经促孕丸</v>
          </cell>
          <cell r="F7343" t="str">
            <v/>
          </cell>
          <cell r="G7343" t="str">
            <v>5克x10袋</v>
          </cell>
          <cell r="H7343" t="str">
            <v>盒</v>
          </cell>
          <cell r="I7343" t="str">
            <v>北京同仁堂股份有限公司同仁堂制药厂</v>
          </cell>
        </row>
        <row r="7344">
          <cell r="D7344">
            <v>52444</v>
          </cell>
          <cell r="E7344" t="str">
            <v>汤臣倍健β-胡萝卜素软胶囊</v>
          </cell>
          <cell r="F7344" t="str">
            <v/>
          </cell>
          <cell r="G7344" t="str">
            <v>50g(0.5gx100粒)</v>
          </cell>
          <cell r="H7344" t="str">
            <v>瓶</v>
          </cell>
          <cell r="I7344" t="str">
            <v>汤臣倍健股份有限公司</v>
          </cell>
        </row>
        <row r="7345">
          <cell r="D7345">
            <v>162766</v>
          </cell>
          <cell r="E7345" t="str">
            <v>双氯芬酸钠气雾剂</v>
          </cell>
          <cell r="F7345" t="str">
            <v/>
          </cell>
          <cell r="G7345" t="str">
            <v>60g：0.75g</v>
          </cell>
          <cell r="H7345" t="str">
            <v>瓶</v>
          </cell>
          <cell r="I7345" t="str">
            <v>杭州苏泊尔南洋药业有限公司(浙江南洋药业有限公司)</v>
          </cell>
        </row>
        <row r="7346">
          <cell r="D7346">
            <v>2284</v>
          </cell>
          <cell r="E7346" t="str">
            <v>祖师麻片</v>
          </cell>
          <cell r="F7346" t="str">
            <v/>
          </cell>
          <cell r="G7346" t="str">
            <v>0.3gx18片x2板(薄膜衣)</v>
          </cell>
          <cell r="H7346" t="str">
            <v>盒</v>
          </cell>
          <cell r="I7346" t="str">
            <v>秦皇岛市山海关药业有限责任公司(原:秦皇岛山海关药厂</v>
          </cell>
        </row>
        <row r="7347">
          <cell r="D7347">
            <v>192089</v>
          </cell>
          <cell r="E7347" t="str">
            <v>金水宝胶囊</v>
          </cell>
          <cell r="F7347" t="str">
            <v/>
          </cell>
          <cell r="G7347" t="str">
            <v>0.33gx9粒x10板x3小盒</v>
          </cell>
          <cell r="H7347" t="str">
            <v>盒</v>
          </cell>
          <cell r="I7347" t="str">
            <v>江西金水宝制药有限公司(原：江西济民可信金水宝制药有限公司</v>
          </cell>
        </row>
        <row r="7348">
          <cell r="D7348">
            <v>181301</v>
          </cell>
          <cell r="E7348" t="str">
            <v>薇诺娜柔润保湿面膜</v>
          </cell>
          <cell r="F7348" t="str">
            <v/>
          </cell>
          <cell r="G7348" t="str">
            <v>25ml×6贴</v>
          </cell>
          <cell r="H7348" t="str">
            <v>盒</v>
          </cell>
          <cell r="I7348" t="str">
            <v>云南贝泰妮生物科技集团股份有限公司  </v>
          </cell>
        </row>
        <row r="7349">
          <cell r="D7349">
            <v>66897</v>
          </cell>
          <cell r="E7349" t="str">
            <v>何氏狐臭净浓缩液</v>
          </cell>
          <cell r="F7349" t="str">
            <v/>
          </cell>
          <cell r="G7349" t="str">
            <v>20ml</v>
          </cell>
          <cell r="H7349" t="str">
            <v>瓶</v>
          </cell>
          <cell r="I7349" t="str">
            <v>惠州市惠阳区何氏化妆品有限公司</v>
          </cell>
        </row>
        <row r="7350">
          <cell r="D7350">
            <v>192488</v>
          </cell>
          <cell r="E7350" t="str">
            <v>薇诺娜多效修护复合肽冻干粉喷雾</v>
          </cell>
          <cell r="F7350" t="str">
            <v/>
          </cell>
          <cell r="G7350" t="str">
            <v>100mg+10ml</v>
          </cell>
          <cell r="H7350" t="str">
            <v>盒</v>
          </cell>
          <cell r="I7350" t="str">
            <v>云南贝泰妮生物科技集团股份有限公司  </v>
          </cell>
        </row>
        <row r="7351">
          <cell r="D7351">
            <v>194164</v>
          </cell>
          <cell r="E7351" t="str">
            <v>冷酸灵口腔膏</v>
          </cell>
          <cell r="F7351" t="str">
            <v/>
          </cell>
          <cell r="G7351" t="str">
            <v>100g（防菌配方）</v>
          </cell>
          <cell r="H7351" t="str">
            <v>支</v>
          </cell>
          <cell r="I7351" t="str">
            <v>重庆登康口腔护理用品股份有限公司</v>
          </cell>
        </row>
        <row r="7352">
          <cell r="D7352">
            <v>173782</v>
          </cell>
          <cell r="E7352" t="str">
            <v>非那雄胺片</v>
          </cell>
          <cell r="F7352" t="str">
            <v/>
          </cell>
          <cell r="G7352" t="str">
            <v>1mgx28片</v>
          </cell>
          <cell r="H7352" t="str">
            <v>盒</v>
          </cell>
          <cell r="I7352" t="str">
            <v>杭州康恩贝制药有限公司</v>
          </cell>
        </row>
        <row r="7353">
          <cell r="D7353">
            <v>53851</v>
          </cell>
          <cell r="E7353" t="str">
            <v>血栓心脉宁片</v>
          </cell>
          <cell r="F7353" t="str">
            <v/>
          </cell>
          <cell r="G7353" t="str">
            <v>0.4gx12片x2板(薄膜衣)</v>
          </cell>
          <cell r="H7353" t="str">
            <v>盒</v>
          </cell>
          <cell r="I7353" t="str">
            <v>吉林华康药业股份有限公司</v>
          </cell>
        </row>
        <row r="7354">
          <cell r="D7354">
            <v>184967</v>
          </cell>
          <cell r="E7354" t="str">
            <v>骨疏康胶囊</v>
          </cell>
          <cell r="F7354" t="str">
            <v/>
          </cell>
          <cell r="G7354" t="str">
            <v>0.32gx10粒x4板x3袋</v>
          </cell>
          <cell r="H7354" t="str">
            <v>盒</v>
          </cell>
          <cell r="I7354" t="str">
            <v>辽宁康辰药业有限公司</v>
          </cell>
        </row>
        <row r="7355">
          <cell r="D7355">
            <v>150092</v>
          </cell>
          <cell r="E7355" t="str">
            <v>薇诺娜舒敏保湿丝滑面贴膜</v>
          </cell>
          <cell r="F7355" t="str">
            <v/>
          </cell>
          <cell r="G7355" t="str">
            <v>20ml*6</v>
          </cell>
          <cell r="H7355" t="str">
            <v>盒</v>
          </cell>
          <cell r="I7355" t="str">
            <v>云南贝泰妮生物科技集团股份有限公司  </v>
          </cell>
        </row>
        <row r="7356">
          <cell r="D7356">
            <v>157343</v>
          </cell>
          <cell r="E7356" t="str">
            <v>阿胶益寿口服液</v>
          </cell>
          <cell r="F7356" t="str">
            <v/>
          </cell>
          <cell r="G7356" t="str">
            <v>20mLx14支</v>
          </cell>
          <cell r="H7356" t="str">
            <v>盒</v>
          </cell>
          <cell r="I7356" t="str">
            <v>江西半边天药业有限公司</v>
          </cell>
        </row>
        <row r="7357">
          <cell r="D7357">
            <v>93014</v>
          </cell>
          <cell r="E7357" t="str">
            <v>芩暴红止咳片</v>
          </cell>
          <cell r="F7357" t="str">
            <v/>
          </cell>
          <cell r="G7357" t="str">
            <v>24片(糖衣)</v>
          </cell>
          <cell r="H7357" t="str">
            <v>盒</v>
          </cell>
          <cell r="I7357" t="str">
            <v>伊春金北药制药有限公司(原伊春日诺制药)</v>
          </cell>
        </row>
        <row r="7358">
          <cell r="D7358">
            <v>15803</v>
          </cell>
          <cell r="E7358" t="str">
            <v>央科藏域牌红景天西洋参胶囊</v>
          </cell>
          <cell r="F7358" t="str">
            <v/>
          </cell>
          <cell r="G7358" t="str">
            <v>0.3gx24粒</v>
          </cell>
          <cell r="H7358" t="str">
            <v>盒</v>
          </cell>
          <cell r="I7358" t="str">
            <v>西藏央科生物科技有限公司</v>
          </cell>
        </row>
        <row r="7359">
          <cell r="D7359">
            <v>58506</v>
          </cell>
          <cell r="E7359" t="str">
            <v>薏芽健脾凝胶</v>
          </cell>
          <cell r="F7359" t="str">
            <v/>
          </cell>
          <cell r="G7359" t="str">
            <v>10.6gx18袋</v>
          </cell>
          <cell r="H7359" t="str">
            <v>盒</v>
          </cell>
          <cell r="I7359" t="str">
            <v>贵州喜儿康药业有限公司</v>
          </cell>
        </row>
        <row r="7360">
          <cell r="D7360">
            <v>2596</v>
          </cell>
          <cell r="E7360" t="str">
            <v>双唑泰栓</v>
          </cell>
          <cell r="F7360" t="str">
            <v/>
          </cell>
          <cell r="G7360" t="str">
            <v>7枚</v>
          </cell>
          <cell r="H7360" t="str">
            <v>盒</v>
          </cell>
          <cell r="I7360" t="str">
            <v>湖北东信药业有限公司</v>
          </cell>
        </row>
        <row r="7361">
          <cell r="D7361">
            <v>162660</v>
          </cell>
          <cell r="E7361" t="str">
            <v>维生素D滴剂</v>
          </cell>
          <cell r="F7361" t="str">
            <v/>
          </cell>
          <cell r="G7361" t="str">
            <v>400单位x24粒</v>
          </cell>
          <cell r="H7361" t="str">
            <v>盒</v>
          </cell>
          <cell r="I7361" t="str">
            <v>国药控股星鲨制药(厦门)有限公司(原:厦门星鲨制药)</v>
          </cell>
        </row>
        <row r="7362">
          <cell r="D7362">
            <v>1229</v>
          </cell>
          <cell r="E7362" t="str">
            <v>金嗓开音丸</v>
          </cell>
          <cell r="F7362" t="str">
            <v/>
          </cell>
          <cell r="G7362" t="str">
            <v>360丸</v>
          </cell>
          <cell r="H7362" t="str">
            <v>瓶</v>
          </cell>
          <cell r="I7362" t="str">
            <v>西安碑林药业股份有限公司</v>
          </cell>
        </row>
        <row r="7363">
          <cell r="D7363">
            <v>22899</v>
          </cell>
          <cell r="E7363" t="str">
            <v>双氯芬酸钠缓释胶囊(I)</v>
          </cell>
          <cell r="F7363" t="str">
            <v/>
          </cell>
          <cell r="G7363" t="str">
            <v>0.1gx12粒</v>
          </cell>
          <cell r="H7363" t="str">
            <v>盒</v>
          </cell>
          <cell r="I7363" t="str">
            <v>陕西步长制药有限公司(原:咸阳步长制药有限公司)</v>
          </cell>
        </row>
        <row r="7364">
          <cell r="D7364">
            <v>3862</v>
          </cell>
          <cell r="E7364" t="str">
            <v>养血安神片</v>
          </cell>
          <cell r="F7364" t="str">
            <v/>
          </cell>
          <cell r="G7364" t="str">
            <v>0.25gx100片</v>
          </cell>
          <cell r="H7364" t="str">
            <v>瓶</v>
          </cell>
          <cell r="I7364" t="str">
            <v>太极集团重庆桐君阁药厂有限公司</v>
          </cell>
        </row>
        <row r="7365">
          <cell r="D7365">
            <v>44479</v>
          </cell>
          <cell r="E7365" t="str">
            <v>萘替芬酮康唑乳膏(必亮)</v>
          </cell>
          <cell r="F7365" t="str">
            <v/>
          </cell>
          <cell r="G7365" t="str">
            <v>10g</v>
          </cell>
          <cell r="H7365" t="str">
            <v>支</v>
          </cell>
          <cell r="I7365" t="str">
            <v>重庆华邦制药股份有限公司</v>
          </cell>
        </row>
        <row r="7366">
          <cell r="D7366">
            <v>204089</v>
          </cell>
          <cell r="E7366" t="str">
            <v>盐酸达泊西汀片</v>
          </cell>
          <cell r="F7366" t="str">
            <v/>
          </cell>
          <cell r="G7366" t="str">
            <v>30mgx6片</v>
          </cell>
          <cell r="H7366" t="str">
            <v>盒</v>
          </cell>
          <cell r="I7366" t="str">
            <v>四川科伦药业股份有限公司</v>
          </cell>
        </row>
        <row r="7367">
          <cell r="D7367">
            <v>119038</v>
          </cell>
          <cell r="E7367" t="str">
            <v>大便器</v>
          </cell>
          <cell r="F7367" t="str">
            <v/>
          </cell>
          <cell r="G7367" t="str">
            <v>1套</v>
          </cell>
          <cell r="H7367" t="str">
            <v>袋</v>
          </cell>
          <cell r="I7367" t="str">
            <v>成都稳健利康医疗用品有限公司</v>
          </cell>
        </row>
        <row r="7368">
          <cell r="D7368">
            <v>205315</v>
          </cell>
          <cell r="E7368" t="str">
            <v>生理性海水鼻腔护理喷雾器</v>
          </cell>
          <cell r="F7368" t="str">
            <v>诺斯清</v>
          </cell>
          <cell r="G7368" t="str">
            <v>可调式-50</v>
          </cell>
          <cell r="H7368" t="str">
            <v>瓶</v>
          </cell>
          <cell r="I7368" t="str">
            <v>江苏爱朋医疗科技股份有限公司</v>
          </cell>
        </row>
        <row r="7369">
          <cell r="D7369">
            <v>122311</v>
          </cell>
          <cell r="E7369" t="str">
            <v>盐酸普萘洛尔片</v>
          </cell>
          <cell r="F7369" t="str">
            <v/>
          </cell>
          <cell r="G7369" t="str">
            <v>10mgx100片</v>
          </cell>
          <cell r="H7369" t="str">
            <v>瓶</v>
          </cell>
          <cell r="I7369" t="str">
            <v>江苏亚邦爱普森药业有限公司</v>
          </cell>
        </row>
        <row r="7370">
          <cell r="D7370">
            <v>14684</v>
          </cell>
          <cell r="E7370" t="str">
            <v>枸橼酸铋钾颗粒(丽珠得乐)</v>
          </cell>
          <cell r="F7370" t="str">
            <v/>
          </cell>
          <cell r="G7370" t="str">
            <v>1.0g：110mgx56袋</v>
          </cell>
          <cell r="H7370" t="str">
            <v>盒</v>
          </cell>
          <cell r="I7370" t="str">
            <v>丽珠集团丽珠制药厂</v>
          </cell>
        </row>
        <row r="7371">
          <cell r="D7371">
            <v>180228</v>
          </cell>
          <cell r="E7371" t="str">
            <v>曼秀雷敦花语舒缓润手霜-茉莉</v>
          </cell>
          <cell r="F7371" t="str">
            <v/>
          </cell>
          <cell r="G7371" t="str">
            <v>50g</v>
          </cell>
          <cell r="H7371" t="str">
            <v>支</v>
          </cell>
          <cell r="I7371" t="str">
            <v>曼秀雷敦(中国)药业有限公司</v>
          </cell>
        </row>
        <row r="7372">
          <cell r="D7372">
            <v>130285</v>
          </cell>
          <cell r="E7372" t="str">
            <v>复方酮康唑软膏</v>
          </cell>
          <cell r="F7372" t="str">
            <v/>
          </cell>
          <cell r="G7372" t="str">
            <v>7g</v>
          </cell>
          <cell r="H7372" t="str">
            <v>支</v>
          </cell>
          <cell r="I7372" t="str">
            <v>河南羚锐生物药业有限公司</v>
          </cell>
        </row>
        <row r="7373">
          <cell r="D7373">
            <v>113193</v>
          </cell>
          <cell r="E7373" t="str">
            <v>积雪苷霜软膏（肤康霜）</v>
          </cell>
          <cell r="F7373" t="str">
            <v/>
          </cell>
          <cell r="G7373" t="str">
            <v>10g:250mg
</v>
          </cell>
          <cell r="H7373" t="str">
            <v>支</v>
          </cell>
          <cell r="I7373" t="str">
            <v>上海现代制药股份有限公司(上海现代浦东药厂有限公司</v>
          </cell>
        </row>
        <row r="7374">
          <cell r="D7374">
            <v>147150</v>
          </cell>
          <cell r="E7374" t="str">
            <v>西瓜霜喉口宝含片</v>
          </cell>
          <cell r="F7374" t="str">
            <v/>
          </cell>
          <cell r="G7374" t="str">
            <v>西瓜原味28.8g（8袋x2片）</v>
          </cell>
          <cell r="H7374" t="str">
            <v>盒</v>
          </cell>
          <cell r="I7374" t="str">
            <v>桂林三金大健康产业有限公司</v>
          </cell>
        </row>
        <row r="7375">
          <cell r="D7375">
            <v>281</v>
          </cell>
          <cell r="E7375" t="str">
            <v>吡拉西坦片</v>
          </cell>
          <cell r="F7375" t="str">
            <v/>
          </cell>
          <cell r="G7375" t="str">
            <v>0.4gx100片</v>
          </cell>
          <cell r="H7375" t="str">
            <v>瓶</v>
          </cell>
          <cell r="I7375" t="str">
            <v>华中药业股份有限公司</v>
          </cell>
        </row>
        <row r="7376">
          <cell r="D7376">
            <v>122707</v>
          </cell>
          <cell r="E7376" t="str">
            <v>黄姜浴足盐（原黄姜泡脚浴足盐）</v>
          </cell>
          <cell r="F7376" t="str">
            <v/>
          </cell>
          <cell r="G7376" t="str">
            <v>10gx20袋</v>
          </cell>
          <cell r="H7376" t="str">
            <v>盒</v>
          </cell>
          <cell r="I7376" t="str">
            <v>南阳市森源生物技术开发有限责任公司</v>
          </cell>
        </row>
        <row r="7377">
          <cell r="D7377">
            <v>141567</v>
          </cell>
          <cell r="E7377" t="str">
            <v>葆宫止血颗粒</v>
          </cell>
          <cell r="F7377" t="str">
            <v/>
          </cell>
          <cell r="G7377" t="str">
            <v>15gx7袋</v>
          </cell>
          <cell r="H7377" t="str">
            <v>盒</v>
          </cell>
          <cell r="I7377" t="str">
            <v>天津中盛海天制药有限公司</v>
          </cell>
        </row>
        <row r="7378">
          <cell r="D7378">
            <v>494</v>
          </cell>
          <cell r="E7378" t="str">
            <v>安乃近片</v>
          </cell>
          <cell r="F7378" t="str">
            <v/>
          </cell>
          <cell r="G7378" t="str">
            <v>0.5gx100片</v>
          </cell>
          <cell r="H7378" t="str">
            <v>瓶</v>
          </cell>
          <cell r="I7378" t="str">
            <v>华中药业股份有限公司</v>
          </cell>
        </row>
        <row r="7379">
          <cell r="D7379">
            <v>143565</v>
          </cell>
          <cell r="E7379" t="str">
            <v>杜蕾斯天然胶乳橡胶避孕套</v>
          </cell>
          <cell r="F7379" t="str">
            <v/>
          </cell>
          <cell r="G7379" t="str">
            <v>24片经典四合一薄型中号</v>
          </cell>
          <cell r="H7379" t="str">
            <v>盒</v>
          </cell>
          <cell r="I7379" t="str">
            <v>青岛伦敦杜蕾斯有限公司</v>
          </cell>
        </row>
        <row r="7380">
          <cell r="D7380">
            <v>168344</v>
          </cell>
          <cell r="E7380" t="str">
            <v>天然胶乳橡胶避孕套</v>
          </cell>
          <cell r="F7380" t="str">
            <v/>
          </cell>
          <cell r="G7380" t="str">
            <v>3只装（零感清薄倍润）</v>
          </cell>
          <cell r="H7380" t="str">
            <v>盒</v>
          </cell>
          <cell r="I7380" t="str">
            <v>SURETEX LIMITED（泰国）</v>
          </cell>
        </row>
        <row r="7381">
          <cell r="D7381">
            <v>162452</v>
          </cell>
          <cell r="E7381" t="str">
            <v>阿司匹林肠溶片</v>
          </cell>
          <cell r="F7381" t="str">
            <v/>
          </cell>
          <cell r="G7381" t="str">
            <v>100mgx36片</v>
          </cell>
          <cell r="H7381" t="str">
            <v>盒</v>
          </cell>
          <cell r="I7381" t="str">
            <v>石药集团欧意药业有限公司(原:石家庄欧意药业公司)</v>
          </cell>
        </row>
        <row r="7382">
          <cell r="D7382">
            <v>190486</v>
          </cell>
          <cell r="E7382" t="str">
            <v>高原安牌红景天胶囊</v>
          </cell>
          <cell r="F7382" t="str">
            <v/>
          </cell>
          <cell r="G7382" t="str">
            <v>3.6g(0.3gx12粒）</v>
          </cell>
          <cell r="H7382" t="str">
            <v>盒</v>
          </cell>
          <cell r="I7382" t="str">
            <v>西藏高原安生物科技开发有限公司</v>
          </cell>
        </row>
        <row r="7383">
          <cell r="D7383">
            <v>67962</v>
          </cell>
          <cell r="E7383" t="str">
            <v>曲伏前列素滴眼液</v>
          </cell>
          <cell r="F7383" t="str">
            <v>苏为坦</v>
          </cell>
          <cell r="G7383" t="str">
            <v>2.5ml:0.1mg</v>
          </cell>
          <cell r="H7383" t="str">
            <v>支</v>
          </cell>
          <cell r="I7383" t="str">
            <v>ALCON Cusi,S.A	
</v>
          </cell>
        </row>
        <row r="7384">
          <cell r="D7384">
            <v>38294</v>
          </cell>
          <cell r="E7384" t="str">
            <v>复方聚维酮碘搽剂(伊甲)</v>
          </cell>
          <cell r="F7384" t="str">
            <v/>
          </cell>
          <cell r="G7384" t="str">
            <v>60ml</v>
          </cell>
          <cell r="H7384" t="str">
            <v>瓶</v>
          </cell>
          <cell r="I7384" t="str">
            <v>贵州万顺堂药业有限公司</v>
          </cell>
        </row>
        <row r="7385">
          <cell r="D7385">
            <v>112213</v>
          </cell>
          <cell r="E7385" t="str">
            <v>复方碳酸钙泡腾颗粒</v>
          </cell>
          <cell r="F7385" t="str">
            <v/>
          </cell>
          <cell r="G7385" t="str">
            <v>1.5gx30袋</v>
          </cell>
          <cell r="H7385" t="str">
            <v>盒</v>
          </cell>
          <cell r="I7385" t="str">
            <v>山东达因海洋生物制药股份有限公司</v>
          </cell>
        </row>
        <row r="7386">
          <cell r="D7386">
            <v>135023</v>
          </cell>
          <cell r="E7386" t="str">
            <v>可丽蓝排卵测试笔[促黄体生成激素（LH）检测试剂（乳胶法）]</v>
          </cell>
          <cell r="F7386" t="str">
            <v/>
          </cell>
          <cell r="G7386" t="str">
            <v>7支装</v>
          </cell>
          <cell r="H7386" t="str">
            <v>盒</v>
          </cell>
          <cell r="I7386" t="str">
            <v>美艾利尔（上海）诊断产品有限公司</v>
          </cell>
        </row>
        <row r="7387">
          <cell r="D7387">
            <v>31176</v>
          </cell>
          <cell r="E7387" t="str">
            <v>盐酸左氧氟沙星胶囊</v>
          </cell>
          <cell r="F7387" t="str">
            <v/>
          </cell>
          <cell r="G7387" t="str">
            <v>0.1gx12粒</v>
          </cell>
          <cell r="H7387" t="str">
            <v>盒</v>
          </cell>
          <cell r="I7387" t="str">
            <v>江苏扬子江药业集团有限公司</v>
          </cell>
        </row>
        <row r="7388">
          <cell r="D7388">
            <v>31018</v>
          </cell>
          <cell r="E7388" t="str">
            <v>复方氨酚烷胺片(快佳泰)</v>
          </cell>
          <cell r="F7388" t="str">
            <v/>
          </cell>
          <cell r="G7388" t="str">
            <v>12片(复方)</v>
          </cell>
          <cell r="H7388" t="str">
            <v>盒</v>
          </cell>
          <cell r="I7388" t="str">
            <v>陕西白鹿制药股份有限公司</v>
          </cell>
        </row>
        <row r="7389">
          <cell r="D7389">
            <v>59712</v>
          </cell>
          <cell r="E7389" t="str">
            <v>红霉素眼膏</v>
          </cell>
          <cell r="F7389" t="str">
            <v/>
          </cell>
          <cell r="G7389" t="str">
            <v>2.5g:125mg(0.5%)</v>
          </cell>
          <cell r="H7389" t="str">
            <v>支</v>
          </cell>
          <cell r="I7389" t="str">
            <v>北京双吉制药有限公司</v>
          </cell>
        </row>
        <row r="7390">
          <cell r="D7390">
            <v>63459</v>
          </cell>
          <cell r="E7390" t="str">
            <v>松龄血脉康胶囊</v>
          </cell>
          <cell r="F7390" t="str">
            <v/>
          </cell>
          <cell r="G7390" t="str">
            <v>0.5gx60粒</v>
          </cell>
          <cell r="H7390" t="str">
            <v>瓶</v>
          </cell>
          <cell r="I7390" t="str">
            <v>成都康弘制药有限公司</v>
          </cell>
        </row>
        <row r="7391">
          <cell r="D7391">
            <v>10967</v>
          </cell>
          <cell r="E7391" t="str">
            <v>利肝隆颗粒</v>
          </cell>
          <cell r="F7391" t="str">
            <v/>
          </cell>
          <cell r="G7391" t="str">
            <v>10gx15袋</v>
          </cell>
          <cell r="H7391" t="str">
            <v>盒</v>
          </cell>
          <cell r="I7391" t="str">
            <v>太极集团四川绵阳制药有限公司</v>
          </cell>
        </row>
        <row r="7392">
          <cell r="D7392">
            <v>4552</v>
          </cell>
          <cell r="E7392" t="str">
            <v>过氧化氢溶液</v>
          </cell>
          <cell r="F7392" t="str">
            <v/>
          </cell>
          <cell r="G7392" t="str">
            <v>3%x100ml</v>
          </cell>
          <cell r="H7392" t="str">
            <v>瓶</v>
          </cell>
          <cell r="I7392" t="str">
            <v>成都明日制药有限公司</v>
          </cell>
        </row>
        <row r="7393">
          <cell r="D7393">
            <v>57307</v>
          </cell>
          <cell r="E7393" t="str">
            <v>金玄痔科熏洗散</v>
          </cell>
          <cell r="F7393" t="str">
            <v/>
          </cell>
          <cell r="G7393" t="str">
            <v>55gx4袋</v>
          </cell>
          <cell r="H7393" t="str">
            <v>盒</v>
          </cell>
          <cell r="I7393" t="str">
            <v>马应龙药业集团股份有限公司</v>
          </cell>
        </row>
        <row r="7394">
          <cell r="D7394">
            <v>39709</v>
          </cell>
          <cell r="E7394" t="str">
            <v>复方天麻蜜环糖肽片(瑙珍)</v>
          </cell>
          <cell r="F7394" t="str">
            <v/>
          </cell>
          <cell r="G7394" t="str">
            <v>0.5gx6片x4板</v>
          </cell>
          <cell r="H7394" t="str">
            <v>盒</v>
          </cell>
          <cell r="I7394" t="str">
            <v>山西康欣药业有限公司</v>
          </cell>
        </row>
        <row r="7395">
          <cell r="D7395">
            <v>50345</v>
          </cell>
          <cell r="E7395" t="str">
            <v>清热解毒口服液</v>
          </cell>
          <cell r="F7395" t="str">
            <v/>
          </cell>
          <cell r="G7395" t="str">
            <v>10mlx10支</v>
          </cell>
          <cell r="H7395" t="str">
            <v>盒</v>
          </cell>
          <cell r="I7395" t="str">
            <v>太极集团四川南充制药有限公司</v>
          </cell>
        </row>
        <row r="7396">
          <cell r="D7396">
            <v>53952</v>
          </cell>
          <cell r="E7396" t="str">
            <v>黄氏响声丸</v>
          </cell>
          <cell r="F7396" t="str">
            <v/>
          </cell>
          <cell r="G7396" t="str">
            <v>0.133克×36丸×2板(炭衣丸)</v>
          </cell>
          <cell r="H7396" t="str">
            <v>盒</v>
          </cell>
          <cell r="I7396" t="str">
            <v/>
          </cell>
        </row>
        <row r="7397">
          <cell r="D7397">
            <v>1779</v>
          </cell>
          <cell r="E7397" t="str">
            <v>化积口服液</v>
          </cell>
          <cell r="F7397" t="str">
            <v/>
          </cell>
          <cell r="G7397" t="str">
            <v>10mlx6支</v>
          </cell>
          <cell r="H7397" t="str">
            <v>盒</v>
          </cell>
          <cell r="I7397" t="str">
            <v>江西诚志永丰药业有限责任公司</v>
          </cell>
        </row>
        <row r="7398">
          <cell r="D7398">
            <v>87398</v>
          </cell>
          <cell r="E7398" t="str">
            <v>依帕司他片(唐林)</v>
          </cell>
          <cell r="F7398" t="str">
            <v/>
          </cell>
          <cell r="G7398" t="str">
            <v>50mgx10片</v>
          </cell>
          <cell r="H7398" t="str">
            <v>盒</v>
          </cell>
          <cell r="I7398" t="str">
            <v>扬子江药业集团南京海陵药业有限公司</v>
          </cell>
        </row>
        <row r="7399">
          <cell r="D7399">
            <v>188890</v>
          </cell>
          <cell r="E7399" t="str">
            <v>复方葡萄糖酸钙口服溶液</v>
          </cell>
          <cell r="F7399" t="str">
            <v/>
          </cell>
          <cell r="G7399" t="str">
            <v>10mlx12支</v>
          </cell>
          <cell r="H7399" t="str">
            <v>盒</v>
          </cell>
          <cell r="I7399" t="str">
            <v>哈药集团三精制药有限公司</v>
          </cell>
        </row>
        <row r="7400">
          <cell r="D7400">
            <v>112373</v>
          </cell>
          <cell r="E7400" t="str">
            <v>跌打损伤丸</v>
          </cell>
          <cell r="F7400" t="str">
            <v/>
          </cell>
          <cell r="G7400" t="str">
            <v>9gx8袋</v>
          </cell>
          <cell r="H7400" t="str">
            <v>盒</v>
          </cell>
          <cell r="I7400" t="str">
            <v>江西药都樟树药业有限公司</v>
          </cell>
        </row>
        <row r="7401">
          <cell r="D7401">
            <v>1201</v>
          </cell>
          <cell r="E7401" t="str">
            <v>心脑清软胶囊</v>
          </cell>
          <cell r="F7401" t="str">
            <v/>
          </cell>
          <cell r="G7401" t="str">
            <v>0.415gx100粒</v>
          </cell>
          <cell r="H7401" t="str">
            <v>瓶</v>
          </cell>
          <cell r="I7401" t="str">
            <v>神威药业有限公司</v>
          </cell>
        </row>
        <row r="7402">
          <cell r="D7402">
            <v>18021</v>
          </cell>
          <cell r="E7402" t="str">
            <v>天然胶乳橡胶避孕套(杜蕾斯)</v>
          </cell>
          <cell r="F7402" t="str">
            <v/>
          </cell>
          <cell r="G7402" t="str">
            <v>3只(活力装)</v>
          </cell>
          <cell r="H7402" t="str">
            <v>盒</v>
          </cell>
          <cell r="I7402" t="str">
            <v>青岛伦敦杜蕾斯有限公司</v>
          </cell>
        </row>
        <row r="7403">
          <cell r="D7403">
            <v>125370</v>
          </cell>
          <cell r="E7403" t="str">
            <v>甘草锌颗粒</v>
          </cell>
          <cell r="F7403" t="str">
            <v/>
          </cell>
          <cell r="G7403" t="str">
            <v>1.5gx20袋</v>
          </cell>
          <cell r="H7403" t="str">
            <v>盒</v>
          </cell>
          <cell r="I7403" t="str">
            <v>山东达因海洋生物制药股份有限公司</v>
          </cell>
        </row>
        <row r="7404">
          <cell r="D7404">
            <v>106102</v>
          </cell>
          <cell r="E7404" t="str">
            <v>赖氨肌醇维B12口服溶液</v>
          </cell>
          <cell r="F7404" t="str">
            <v/>
          </cell>
          <cell r="G7404" t="str">
            <v>100ml</v>
          </cell>
          <cell r="H7404" t="str">
            <v>瓶</v>
          </cell>
          <cell r="I7404" t="str">
            <v>成都迪康药业有限公司</v>
          </cell>
        </row>
        <row r="7405">
          <cell r="D7405">
            <v>141255</v>
          </cell>
          <cell r="E7405" t="str">
            <v>结合雌激素乳膏</v>
          </cell>
          <cell r="F7405" t="str">
            <v/>
          </cell>
          <cell r="G7405" t="str">
            <v>14g（1g:0.625mg）</v>
          </cell>
          <cell r="H7405" t="str">
            <v>支</v>
          </cell>
          <cell r="I7405" t="str">
            <v>新疆新姿源生物制药有限责任公司</v>
          </cell>
        </row>
        <row r="7406">
          <cell r="D7406">
            <v>204266</v>
          </cell>
          <cell r="E7406" t="str">
            <v>艾灸贴（草本觉醒）</v>
          </cell>
          <cell r="F7406" t="str">
            <v/>
          </cell>
          <cell r="G7406" t="str">
            <v>10mmx40mmx10柱</v>
          </cell>
          <cell r="H7406" t="str">
            <v>盒</v>
          </cell>
          <cell r="I7406" t="str">
            <v>平利县中皇野生艾科研工贸有限公司</v>
          </cell>
        </row>
        <row r="7407">
          <cell r="D7407">
            <v>2752</v>
          </cell>
          <cell r="E7407" t="str">
            <v>阿昔洛韦滴眼液</v>
          </cell>
          <cell r="F7407" t="str">
            <v/>
          </cell>
          <cell r="G7407" t="str">
            <v>8ml：8mg</v>
          </cell>
          <cell r="H7407" t="str">
            <v>支</v>
          </cell>
          <cell r="I7407" t="str">
            <v>武汉五景药业有限公司</v>
          </cell>
        </row>
        <row r="7408">
          <cell r="D7408">
            <v>192515</v>
          </cell>
          <cell r="E7408" t="str">
            <v>养阴清肺口服液</v>
          </cell>
          <cell r="F7408" t="str">
            <v/>
          </cell>
          <cell r="G7408" t="str">
            <v>10mlx6支(有糖型)</v>
          </cell>
          <cell r="H7408" t="str">
            <v>盒</v>
          </cell>
          <cell r="I7408" t="str">
            <v>呼伦贝尔松鹿制药有限公司</v>
          </cell>
        </row>
        <row r="7409">
          <cell r="D7409">
            <v>107843</v>
          </cell>
          <cell r="E7409" t="str">
            <v>仙灵骨葆片</v>
          </cell>
          <cell r="F7409" t="str">
            <v/>
          </cell>
          <cell r="G7409" t="str">
            <v>0.3gx100片(薄膜衣)(盒装)</v>
          </cell>
          <cell r="H7409" t="str">
            <v>盒</v>
          </cell>
          <cell r="I7409" t="str">
            <v>国药集团同济堂(贵州)制药有限公司(原贵州同济堂制药)</v>
          </cell>
        </row>
        <row r="7410">
          <cell r="D7410">
            <v>143627</v>
          </cell>
          <cell r="E7410" t="str">
            <v>成人护理垫（60*40）</v>
          </cell>
          <cell r="F7410" t="str">
            <v/>
          </cell>
          <cell r="G7410" t="str">
            <v>S-10片/包</v>
          </cell>
          <cell r="H7410" t="str">
            <v>包</v>
          </cell>
          <cell r="I7410" t="str">
            <v/>
          </cell>
        </row>
        <row r="7411">
          <cell r="D7411">
            <v>92470</v>
          </cell>
          <cell r="E7411" t="str">
            <v>氟芬那酸丁酯软膏</v>
          </cell>
          <cell r="F7411" t="str">
            <v/>
          </cell>
          <cell r="G7411" t="str">
            <v>10g:0.5g</v>
          </cell>
          <cell r="H7411" t="str">
            <v>盒</v>
          </cell>
          <cell r="I7411" t="str">
            <v>上海同联制药有限公司</v>
          </cell>
        </row>
        <row r="7412">
          <cell r="D7412">
            <v>58428</v>
          </cell>
          <cell r="E7412" t="str">
            <v>珍菊降压片</v>
          </cell>
          <cell r="F7412" t="str">
            <v/>
          </cell>
          <cell r="G7412" t="str">
            <v>60片(薄膜衣)</v>
          </cell>
          <cell r="H7412" t="str">
            <v>瓶</v>
          </cell>
          <cell r="I7412" t="str">
            <v>山西亚宝药业集团股份有限公司</v>
          </cell>
        </row>
        <row r="7413">
          <cell r="D7413">
            <v>54403</v>
          </cell>
          <cell r="E7413" t="str">
            <v>云南白药痔疮膏</v>
          </cell>
          <cell r="F7413" t="str">
            <v/>
          </cell>
          <cell r="G7413" t="str">
            <v>1.5gx6支</v>
          </cell>
          <cell r="H7413" t="str">
            <v>盒</v>
          </cell>
          <cell r="I7413" t="str">
            <v>云南白药集团股份有限公司</v>
          </cell>
        </row>
        <row r="7414">
          <cell r="D7414">
            <v>187968</v>
          </cell>
          <cell r="E7414" t="str">
            <v>盐酸莫西沙星片</v>
          </cell>
          <cell r="F7414" t="str">
            <v>琳罗星</v>
          </cell>
          <cell r="G7414" t="str">
            <v>0.4gx3片</v>
          </cell>
          <cell r="H7414" t="str">
            <v>盒</v>
          </cell>
          <cell r="I7414" t="str">
            <v>广东东阳光药业有限公司</v>
          </cell>
        </row>
        <row r="7415">
          <cell r="D7415">
            <v>101454</v>
          </cell>
          <cell r="E7415" t="str">
            <v>夏枯草膏</v>
          </cell>
          <cell r="F7415" t="str">
            <v/>
          </cell>
          <cell r="G7415" t="str">
            <v>240g</v>
          </cell>
          <cell r="H7415" t="str">
            <v>盒</v>
          </cell>
          <cell r="I7415" t="str">
            <v>黄石飞云制药有限公司</v>
          </cell>
        </row>
        <row r="7416">
          <cell r="D7416">
            <v>169463</v>
          </cell>
          <cell r="E7416" t="str">
            <v>天然胶乳橡胶避孕套</v>
          </cell>
          <cell r="F7416" t="str">
            <v/>
          </cell>
          <cell r="G7416" t="str">
            <v>3只（ZERO零感超薄超润）</v>
          </cell>
          <cell r="H7416" t="str">
            <v>盒</v>
          </cell>
          <cell r="I7416" t="str">
            <v>日本不二乳胶株式会社</v>
          </cell>
        </row>
        <row r="7417">
          <cell r="D7417">
            <v>9156</v>
          </cell>
          <cell r="E7417" t="str">
            <v>乳安片</v>
          </cell>
          <cell r="F7417" t="str">
            <v/>
          </cell>
          <cell r="G7417" t="str">
            <v>0.3gx100片</v>
          </cell>
          <cell r="H7417" t="str">
            <v>盒</v>
          </cell>
          <cell r="I7417" t="str">
            <v>郑州瑞龙(集团)制药有限公司</v>
          </cell>
        </row>
        <row r="7418">
          <cell r="D7418">
            <v>181429</v>
          </cell>
          <cell r="E7418" t="str">
            <v>复方感冒灵片</v>
          </cell>
          <cell r="F7418" t="str">
            <v/>
          </cell>
          <cell r="G7418" t="str">
            <v>36片(薄膜衣)</v>
          </cell>
          <cell r="H7418" t="str">
            <v>盒</v>
          </cell>
          <cell r="I7418" t="str">
            <v>广州花城药业有限公司</v>
          </cell>
        </row>
        <row r="7419">
          <cell r="D7419">
            <v>12090</v>
          </cell>
          <cell r="E7419" t="str">
            <v>小柴胡颗粒</v>
          </cell>
          <cell r="F7419" t="str">
            <v/>
          </cell>
          <cell r="G7419" t="str">
            <v>10gx6袋</v>
          </cell>
          <cell r="H7419" t="str">
            <v>盒</v>
          </cell>
          <cell r="I7419" t="str">
            <v>太极集团四川绵阳制药有限公司</v>
          </cell>
        </row>
        <row r="7420">
          <cell r="D7420">
            <v>64040</v>
          </cell>
          <cell r="E7420" t="str">
            <v>西洛他唑片</v>
          </cell>
          <cell r="F7420" t="str">
            <v>培达</v>
          </cell>
          <cell r="G7420" t="str">
            <v>50mgx12片</v>
          </cell>
          <cell r="H7420" t="str">
            <v>盒</v>
          </cell>
          <cell r="I7420" t="str">
            <v>浙江大冢制药有限公司</v>
          </cell>
        </row>
        <row r="7421">
          <cell r="D7421">
            <v>2029</v>
          </cell>
          <cell r="E7421" t="str">
            <v>参苓白术片</v>
          </cell>
          <cell r="F7421" t="str">
            <v/>
          </cell>
          <cell r="G7421" t="str">
            <v>80片</v>
          </cell>
          <cell r="H7421" t="str">
            <v>瓶</v>
          </cell>
          <cell r="I7421" t="str">
            <v>西安正大制药有限公司</v>
          </cell>
        </row>
        <row r="7422">
          <cell r="D7422">
            <v>10152</v>
          </cell>
          <cell r="E7422" t="str">
            <v>清肺抑火片</v>
          </cell>
          <cell r="F7422" t="str">
            <v/>
          </cell>
          <cell r="G7422" t="str">
            <v>0.6gx12片x2板</v>
          </cell>
          <cell r="H7422" t="str">
            <v>盒</v>
          </cell>
          <cell r="I7422" t="str">
            <v>云南省腾冲制药厂</v>
          </cell>
        </row>
        <row r="7423">
          <cell r="D7423">
            <v>105226</v>
          </cell>
          <cell r="E7423" t="str">
            <v>二十五味珍珠丸</v>
          </cell>
          <cell r="F7423" t="str">
            <v/>
          </cell>
          <cell r="G7423" t="str">
            <v>1gx8丸</v>
          </cell>
          <cell r="H7423" t="str">
            <v>盒</v>
          </cell>
          <cell r="I7423" t="str">
            <v>西藏藏医学院藏药有限公司</v>
          </cell>
        </row>
        <row r="7424">
          <cell r="D7424">
            <v>59505</v>
          </cell>
          <cell r="E7424" t="str">
            <v>天然胶乳橡胶避孕套</v>
          </cell>
          <cell r="F7424" t="str">
            <v>杰士邦</v>
          </cell>
          <cell r="G7424" t="str">
            <v>12只(优质超薄)</v>
          </cell>
          <cell r="H7424" t="str">
            <v>盒</v>
          </cell>
          <cell r="I7424" t="str">
            <v>武汉杰士邦卫生用品有限公司</v>
          </cell>
        </row>
        <row r="7425">
          <cell r="D7425">
            <v>54434</v>
          </cell>
          <cell r="E7425" t="str">
            <v>百癣夏塔热片</v>
          </cell>
          <cell r="F7425" t="str">
            <v/>
          </cell>
          <cell r="G7425" t="str">
            <v>0.3gx45片</v>
          </cell>
          <cell r="H7425" t="str">
            <v>盒</v>
          </cell>
          <cell r="I7425" t="str">
            <v>陕西君碧莎制药有限公司</v>
          </cell>
        </row>
        <row r="7426">
          <cell r="D7426">
            <v>139995</v>
          </cell>
          <cell r="E7426" t="str">
            <v>斧标正红花油</v>
          </cell>
          <cell r="F7426" t="str">
            <v/>
          </cell>
          <cell r="G7426" t="str">
            <v>22ml</v>
          </cell>
          <cell r="H7426" t="str">
            <v>瓶</v>
          </cell>
          <cell r="I7426" t="str">
            <v>梁介福(广东)药业有限公司</v>
          </cell>
        </row>
        <row r="7427">
          <cell r="D7427">
            <v>62982</v>
          </cell>
          <cell r="E7427" t="str">
            <v>康麦斯维生素C片</v>
          </cell>
          <cell r="F7427" t="str">
            <v/>
          </cell>
          <cell r="G7427" t="str">
            <v>38.4g(640mgx60片)</v>
          </cell>
          <cell r="H7427" t="str">
            <v>瓶</v>
          </cell>
          <cell r="I7427" t="str">
            <v>康龙集团公司(Kang Long Group gorp)</v>
          </cell>
        </row>
        <row r="7428">
          <cell r="D7428">
            <v>5208</v>
          </cell>
          <cell r="E7428" t="str">
            <v>牛黄降压丸</v>
          </cell>
          <cell r="F7428" t="str">
            <v/>
          </cell>
          <cell r="G7428" t="str">
            <v>1.6gx10丸</v>
          </cell>
          <cell r="H7428" t="str">
            <v>盒</v>
          </cell>
          <cell r="I7428" t="str">
            <v>北京同仁堂股份有限公司同仁堂制药厂</v>
          </cell>
        </row>
        <row r="7429">
          <cell r="D7429">
            <v>153444</v>
          </cell>
          <cell r="E7429" t="str">
            <v>板蓝根颗粒</v>
          </cell>
          <cell r="F7429" t="str">
            <v/>
          </cell>
          <cell r="G7429" t="str">
            <v>10gx20袋</v>
          </cell>
          <cell r="H7429" t="str">
            <v>袋</v>
          </cell>
          <cell r="I7429" t="str">
            <v>太极集团浙江东方制药有限公司</v>
          </cell>
        </row>
        <row r="7430">
          <cell r="D7430">
            <v>114100</v>
          </cell>
          <cell r="E7430" t="str">
            <v>阿仑膦酸钠维D3片</v>
          </cell>
          <cell r="F7430" t="str">
            <v/>
          </cell>
          <cell r="G7430" t="str">
            <v>70mg/2800IUx1片</v>
          </cell>
          <cell r="H7430" t="str">
            <v>盒</v>
          </cell>
          <cell r="I7430" t="str">
            <v>杭州默沙东制药有限公司</v>
          </cell>
        </row>
        <row r="7431">
          <cell r="D7431">
            <v>128318</v>
          </cell>
          <cell r="E7431" t="str">
            <v>甲磺酸伊马替尼胶囊</v>
          </cell>
          <cell r="F7431" t="str">
            <v>格尼可</v>
          </cell>
          <cell r="G7431" t="str">
            <v>100mgx12粒</v>
          </cell>
          <cell r="H7431" t="str">
            <v>盒</v>
          </cell>
          <cell r="I7431" t="str">
            <v>正大天晴药业集团股份有限公司</v>
          </cell>
        </row>
        <row r="7432">
          <cell r="D7432">
            <v>13403</v>
          </cell>
          <cell r="E7432" t="str">
            <v>药用炭片</v>
          </cell>
          <cell r="F7432" t="str">
            <v/>
          </cell>
          <cell r="G7432" t="str">
            <v>0.3gx100片</v>
          </cell>
          <cell r="H7432" t="str">
            <v>盒</v>
          </cell>
          <cell r="I7432" t="str">
            <v>河北长天药业有限公司</v>
          </cell>
        </row>
        <row r="7433">
          <cell r="D7433">
            <v>63538</v>
          </cell>
          <cell r="E7433" t="str">
            <v>氢溴酸右美沙芬糖浆</v>
          </cell>
          <cell r="F7433" t="str">
            <v/>
          </cell>
          <cell r="G7433" t="str">
            <v>150mg:100ml</v>
          </cell>
          <cell r="H7433" t="str">
            <v>盒</v>
          </cell>
          <cell r="I7433" t="str">
            <v>江西药都仁和制药有限公司</v>
          </cell>
        </row>
        <row r="7434">
          <cell r="D7434">
            <v>98378</v>
          </cell>
          <cell r="E7434" t="str">
            <v>地奥司明片</v>
          </cell>
          <cell r="F7434" t="str">
            <v>葛泰</v>
          </cell>
          <cell r="G7434" t="str">
            <v>0.45gx24片</v>
          </cell>
          <cell r="H7434" t="str">
            <v>盒</v>
          </cell>
          <cell r="I7434" t="str">
            <v>南京正大天晴制药有限公司</v>
          </cell>
        </row>
        <row r="7435">
          <cell r="D7435">
            <v>3200</v>
          </cell>
          <cell r="E7435" t="str">
            <v>水杨酸苯酚贴膏(鸡眼膏)</v>
          </cell>
          <cell r="F7435" t="str">
            <v/>
          </cell>
          <cell r="G7435" t="str">
            <v>6片</v>
          </cell>
          <cell r="H7435" t="str">
            <v>盒</v>
          </cell>
          <cell r="I7435" t="str">
            <v>广东恒健制药有限公司(原:江门市恒健药业有限公司)</v>
          </cell>
        </row>
        <row r="7436">
          <cell r="D7436">
            <v>140426</v>
          </cell>
          <cell r="E7436" t="str">
            <v>舒筋活血片</v>
          </cell>
          <cell r="F7436" t="str">
            <v/>
          </cell>
          <cell r="G7436" t="str">
            <v>0.3gx12片x4板</v>
          </cell>
          <cell r="H7436" t="str">
            <v>盒</v>
          </cell>
          <cell r="I7436" t="str">
            <v>太极集团重庆桐君阁药厂有限公司</v>
          </cell>
        </row>
        <row r="7437">
          <cell r="D7437">
            <v>154592</v>
          </cell>
          <cell r="E7437" t="str">
            <v>防水透气创可贴</v>
          </cell>
          <cell r="F7437" t="str">
            <v/>
          </cell>
          <cell r="G7437" t="str">
            <v>72mmx19mmx100片</v>
          </cell>
          <cell r="H7437" t="str">
            <v>盒</v>
          </cell>
          <cell r="I7437" t="str">
            <v>浙江红雨医药用品有限公司</v>
          </cell>
        </row>
        <row r="7438">
          <cell r="D7438">
            <v>67356</v>
          </cell>
          <cell r="E7438" t="str">
            <v>异维A酸软胶囊</v>
          </cell>
          <cell r="F7438" t="str">
            <v/>
          </cell>
          <cell r="G7438" t="str">
            <v>10mgx15粒</v>
          </cell>
          <cell r="H7438" t="str">
            <v>盒</v>
          </cell>
          <cell r="I7438" t="str">
            <v>上海东海制药股份有限公司（原上海东海制药股份有限公司东海制药厂）</v>
          </cell>
        </row>
        <row r="7439">
          <cell r="D7439">
            <v>112252</v>
          </cell>
          <cell r="E7439" t="str">
            <v>镇咳糖浆</v>
          </cell>
          <cell r="F7439" t="str">
            <v/>
          </cell>
          <cell r="G7439" t="str">
            <v>150ml</v>
          </cell>
          <cell r="H7439" t="str">
            <v>盒</v>
          </cell>
          <cell r="I7439" t="str">
            <v>江西药都樟树药业有限公司</v>
          </cell>
        </row>
        <row r="7440">
          <cell r="D7440">
            <v>106235</v>
          </cell>
          <cell r="E7440" t="str">
            <v>小儿复方鸡内金散</v>
          </cell>
          <cell r="F7440" t="str">
            <v/>
          </cell>
          <cell r="G7440" t="str">
            <v>2gx12袋</v>
          </cell>
          <cell r="H7440" t="str">
            <v>盒</v>
          </cell>
          <cell r="I7440" t="str">
            <v>葵花药业集团(唐山)生物制药有限公司</v>
          </cell>
        </row>
        <row r="7441">
          <cell r="D7441">
            <v>202488</v>
          </cell>
          <cell r="E7441" t="str">
            <v>恩替卡韦分散片</v>
          </cell>
          <cell r="F7441" t="str">
            <v/>
          </cell>
          <cell r="G7441" t="str">
            <v>0.5mgx21片</v>
          </cell>
          <cell r="H7441" t="str">
            <v>盒</v>
          </cell>
          <cell r="I7441" t="str">
            <v>苏州东瑞制药有限公司</v>
          </cell>
        </row>
        <row r="7442">
          <cell r="D7442">
            <v>204268</v>
          </cell>
          <cell r="E7442" t="str">
            <v>艾灸贴（艾条）</v>
          </cell>
          <cell r="F7442" t="str">
            <v/>
          </cell>
          <cell r="G7442" t="str">
            <v>18mmx200mmx10支</v>
          </cell>
          <cell r="H7442" t="str">
            <v>盒</v>
          </cell>
          <cell r="I7442" t="str">
            <v>平利县中皇野生艾科研工贸有限公司</v>
          </cell>
        </row>
        <row r="7443">
          <cell r="D7443">
            <v>1924</v>
          </cell>
          <cell r="E7443" t="str">
            <v>生脉饮</v>
          </cell>
          <cell r="F7443" t="str">
            <v/>
          </cell>
          <cell r="G7443" t="str">
            <v>10mlx10支</v>
          </cell>
          <cell r="H7443" t="str">
            <v>盒</v>
          </cell>
          <cell r="I7443" t="str">
            <v>江西汇仁药业股份有限公司(原江西汇仁药业有限公司)</v>
          </cell>
        </row>
        <row r="7444">
          <cell r="D7444">
            <v>57402</v>
          </cell>
          <cell r="E7444" t="str">
            <v>腰痹通胶囊</v>
          </cell>
          <cell r="F7444" t="str">
            <v/>
          </cell>
          <cell r="G7444" t="str">
            <v>0.42gx10粒x5板</v>
          </cell>
          <cell r="H7444" t="str">
            <v>盒</v>
          </cell>
          <cell r="I7444" t="str">
            <v>江苏康缘药业股份有限公司</v>
          </cell>
        </row>
        <row r="7445">
          <cell r="D7445">
            <v>111002</v>
          </cell>
          <cell r="E7445" t="str">
            <v>百合康牌芦荟软胶囊</v>
          </cell>
          <cell r="F7445" t="str">
            <v/>
          </cell>
          <cell r="G7445" t="str">
            <v>500mgx60粒</v>
          </cell>
          <cell r="H7445" t="str">
            <v>瓶</v>
          </cell>
          <cell r="I7445" t="str">
            <v>威海百合生物技术股份有限公司</v>
          </cell>
        </row>
        <row r="7446">
          <cell r="D7446">
            <v>172554</v>
          </cell>
          <cell r="E7446" t="str">
            <v>双歧杆菌活菌胶囊</v>
          </cell>
          <cell r="F7446" t="str">
            <v>丽珠肠乐</v>
          </cell>
          <cell r="G7446" t="str">
            <v>0.35x40粒</v>
          </cell>
          <cell r="H7446" t="str">
            <v>盒</v>
          </cell>
          <cell r="I7446" t="str">
            <v>丽珠集团丽珠制药厂</v>
          </cell>
        </row>
        <row r="7447">
          <cell r="D7447">
            <v>141504</v>
          </cell>
          <cell r="E7447" t="str">
            <v>中光牌消毒凝胶</v>
          </cell>
          <cell r="F7447" t="str">
            <v/>
          </cell>
          <cell r="G7447" t="str">
            <v>500ml</v>
          </cell>
          <cell r="H7447" t="str">
            <v>瓶</v>
          </cell>
          <cell r="I7447" t="str">
            <v>成都中光洗消剂有限公司</v>
          </cell>
        </row>
        <row r="7448">
          <cell r="D7448">
            <v>2580</v>
          </cell>
          <cell r="E7448" t="str">
            <v>养胃颗粒</v>
          </cell>
          <cell r="F7448" t="str">
            <v/>
          </cell>
          <cell r="G7448" t="str">
            <v>5gx6袋(无糖)</v>
          </cell>
          <cell r="H7448" t="str">
            <v>盒</v>
          </cell>
          <cell r="I7448" t="str">
            <v>正大青春宝药业有限公司</v>
          </cell>
        </row>
        <row r="7449">
          <cell r="D7449">
            <v>39499</v>
          </cell>
          <cell r="E7449" t="str">
            <v>米氮平片</v>
          </cell>
          <cell r="F7449" t="str">
            <v>瑞美隆</v>
          </cell>
          <cell r="G7449" t="str">
            <v>30mgx10片</v>
          </cell>
          <cell r="H7449" t="str">
            <v>盒</v>
          </cell>
          <cell r="I7449" t="str">
            <v>荷兰N.V.Organon Oss Holland</v>
          </cell>
        </row>
        <row r="7450">
          <cell r="D7450">
            <v>332</v>
          </cell>
          <cell r="E7450" t="str">
            <v>尼莫地平片</v>
          </cell>
          <cell r="F7450" t="str">
            <v/>
          </cell>
          <cell r="G7450" t="str">
            <v>20mgx50片</v>
          </cell>
          <cell r="H7450" t="str">
            <v>瓶</v>
          </cell>
          <cell r="I7450" t="str">
            <v>山西亚宝药业集团股份有限公司</v>
          </cell>
        </row>
        <row r="7451">
          <cell r="D7451">
            <v>124894</v>
          </cell>
          <cell r="E7451" t="str">
            <v>沙格列汀片</v>
          </cell>
          <cell r="F7451" t="str">
            <v/>
          </cell>
          <cell r="G7451" t="str">
            <v>5mgx7片</v>
          </cell>
          <cell r="H7451" t="str">
            <v>盒</v>
          </cell>
          <cell r="I7451" t="str">
            <v>Bristol-Myers Squibb Company</v>
          </cell>
        </row>
        <row r="7452">
          <cell r="D7452">
            <v>1418</v>
          </cell>
          <cell r="E7452" t="str">
            <v>全天麻胶囊</v>
          </cell>
          <cell r="F7452" t="str">
            <v/>
          </cell>
          <cell r="G7452" t="str">
            <v>0.5gx24粒</v>
          </cell>
          <cell r="H7452" t="str">
            <v>盒</v>
          </cell>
          <cell r="I7452" t="str">
            <v>贵州盛世龙方制药股份有限公司</v>
          </cell>
        </row>
        <row r="7453">
          <cell r="D7453">
            <v>19498</v>
          </cell>
          <cell r="E7453" t="str">
            <v>冰珍清目滴眼液(天天明)</v>
          </cell>
          <cell r="F7453" t="str">
            <v/>
          </cell>
          <cell r="G7453" t="str">
            <v>10ml</v>
          </cell>
          <cell r="H7453" t="str">
            <v>盒</v>
          </cell>
          <cell r="I7453" t="str">
            <v>武汉天天明药业有限责任公司</v>
          </cell>
        </row>
        <row r="7454">
          <cell r="D7454">
            <v>136810</v>
          </cell>
          <cell r="E7454" t="str">
            <v>生血宁片</v>
          </cell>
          <cell r="F7454" t="str">
            <v/>
          </cell>
          <cell r="G7454" t="str">
            <v>0.25gx24片</v>
          </cell>
          <cell r="H7454" t="str">
            <v>盒</v>
          </cell>
          <cell r="I7454" t="str">
            <v/>
          </cell>
        </row>
        <row r="7455">
          <cell r="D7455">
            <v>172339</v>
          </cell>
          <cell r="E7455" t="str">
            <v>医用退热贴</v>
          </cell>
          <cell r="F7455" t="str">
            <v/>
          </cell>
          <cell r="G7455" t="str">
            <v>112.5x40mmx1贴x2袋（BB-01Ⅱ型儿童装）</v>
          </cell>
          <cell r="H7455" t="str">
            <v>盒</v>
          </cell>
          <cell r="I7455" t="str">
            <v>珠海国佳新材股份有限公司</v>
          </cell>
        </row>
        <row r="7456">
          <cell r="D7456">
            <v>184837</v>
          </cell>
          <cell r="E7456" t="str">
            <v>聚氨酯避孕套</v>
          </cell>
          <cell r="F7456" t="str">
            <v/>
          </cell>
          <cell r="G7456" t="str">
            <v>6片(冈本0.02)(54±2mm)</v>
          </cell>
          <cell r="H7456" t="str">
            <v>盒</v>
          </cell>
          <cell r="I7456" t="str">
            <v>冈本株式会社(东京。日本)</v>
          </cell>
        </row>
        <row r="7457">
          <cell r="D7457">
            <v>198161</v>
          </cell>
          <cell r="E7457" t="str">
            <v>酮康唑乳膏</v>
          </cell>
          <cell r="F7457" t="str">
            <v/>
          </cell>
          <cell r="G7457" t="str">
            <v>20g(10g:0.2g)</v>
          </cell>
          <cell r="H7457" t="str">
            <v>支</v>
          </cell>
          <cell r="I7457" t="str">
            <v>滇虹药业集团股份有限公司</v>
          </cell>
        </row>
        <row r="7458">
          <cell r="D7458">
            <v>105146</v>
          </cell>
          <cell r="E7458" t="str">
            <v>独圣活血片</v>
          </cell>
          <cell r="F7458" t="str">
            <v/>
          </cell>
          <cell r="G7458" t="str">
            <v>0.41gx15片x2板(薄膜衣片)</v>
          </cell>
          <cell r="H7458" t="str">
            <v>盒</v>
          </cell>
          <cell r="I7458" t="str">
            <v>太极集团四川绵阳制药有限公司</v>
          </cell>
        </row>
        <row r="7459">
          <cell r="D7459">
            <v>14056</v>
          </cell>
          <cell r="E7459" t="str">
            <v>甘草甜素片</v>
          </cell>
          <cell r="F7459" t="str">
            <v/>
          </cell>
          <cell r="G7459" t="str">
            <v>75mgx12片x4板</v>
          </cell>
          <cell r="H7459" t="str">
            <v>盒</v>
          </cell>
          <cell r="I7459" t="str">
            <v>李时珍医药集团有限公司</v>
          </cell>
        </row>
        <row r="7460">
          <cell r="D7460">
            <v>65</v>
          </cell>
          <cell r="E7460" t="str">
            <v>维生素AD软胶囊</v>
          </cell>
          <cell r="F7460" t="str">
            <v/>
          </cell>
          <cell r="G7460" t="str">
            <v>100粒(浓小丸)</v>
          </cell>
          <cell r="H7460" t="str">
            <v>瓶</v>
          </cell>
          <cell r="I7460" t="str">
            <v>国药控股星鲨制药(厦门)有限公司(原:厦门星鲨制药)</v>
          </cell>
        </row>
        <row r="7461">
          <cell r="D7461">
            <v>53781</v>
          </cell>
          <cell r="E7461" t="str">
            <v>马来酸曲美布汀片(舒丽启能)</v>
          </cell>
          <cell r="F7461" t="str">
            <v/>
          </cell>
          <cell r="G7461" t="str">
            <v>0.1gx20片</v>
          </cell>
          <cell r="H7461" t="str">
            <v>盒</v>
          </cell>
          <cell r="I7461" t="str">
            <v/>
          </cell>
        </row>
        <row r="7462">
          <cell r="D7462">
            <v>4067</v>
          </cell>
          <cell r="E7462" t="str">
            <v>小儿双清颗粒</v>
          </cell>
          <cell r="F7462" t="str">
            <v/>
          </cell>
          <cell r="G7462" t="str">
            <v>2gx10袋</v>
          </cell>
          <cell r="H7462" t="str">
            <v>盒</v>
          </cell>
          <cell r="I7462" t="str">
            <v>西藏诺迪康药业股份有限公司</v>
          </cell>
        </row>
        <row r="7463">
          <cell r="D7463">
            <v>53584</v>
          </cell>
          <cell r="E7463" t="str">
            <v>牛初乳粉(汤臣倍健)</v>
          </cell>
          <cell r="F7463" t="str">
            <v/>
          </cell>
          <cell r="G7463" t="str">
            <v>30g(500mgx60袋)</v>
          </cell>
          <cell r="H7463" t="str">
            <v>瓶</v>
          </cell>
          <cell r="I7463" t="str">
            <v>汤臣倍健股份有限公司</v>
          </cell>
        </row>
        <row r="7464">
          <cell r="D7464">
            <v>49088</v>
          </cell>
          <cell r="E7464" t="str">
            <v>金斯利安多维片</v>
          </cell>
          <cell r="F7464" t="str">
            <v/>
          </cell>
          <cell r="G7464" t="str">
            <v>1.17gx30片</v>
          </cell>
          <cell r="H7464" t="str">
            <v>盒</v>
          </cell>
          <cell r="I7464" t="str">
            <v>北京斯利安药业有限公司(原:北京北大药业有限公司)</v>
          </cell>
        </row>
        <row r="7465">
          <cell r="D7465">
            <v>82</v>
          </cell>
          <cell r="E7465" t="str">
            <v>利福平胶囊</v>
          </cell>
          <cell r="F7465" t="str">
            <v/>
          </cell>
          <cell r="G7465" t="str">
            <v>0.15gx100粒</v>
          </cell>
          <cell r="H7465" t="str">
            <v>瓶</v>
          </cell>
          <cell r="I7465" t="str">
            <v>成都锦华药业有限责任公司</v>
          </cell>
        </row>
        <row r="7466">
          <cell r="D7466">
            <v>1253</v>
          </cell>
          <cell r="E7466" t="str">
            <v>壮腰健肾丸</v>
          </cell>
          <cell r="F7466" t="str">
            <v/>
          </cell>
          <cell r="G7466" t="str">
            <v>55g</v>
          </cell>
          <cell r="H7466" t="str">
            <v>瓶</v>
          </cell>
          <cell r="I7466" t="str">
            <v>广东恒诚制药有限公司(湛江向阳药业有限公司)</v>
          </cell>
        </row>
        <row r="7467">
          <cell r="D7467">
            <v>50432</v>
          </cell>
          <cell r="E7467" t="str">
            <v>复方甲氧那明胶囊(阿斯美)</v>
          </cell>
          <cell r="F7467" t="str">
            <v/>
          </cell>
          <cell r="G7467" t="str">
            <v>60粒</v>
          </cell>
          <cell r="H7467" t="str">
            <v>瓶</v>
          </cell>
          <cell r="I7467" t="str">
            <v>第一三共制药(上海)有限公司</v>
          </cell>
        </row>
        <row r="7468">
          <cell r="D7468">
            <v>1662</v>
          </cell>
          <cell r="E7468" t="str">
            <v>驴胶补血颗粒</v>
          </cell>
          <cell r="F7468" t="str">
            <v/>
          </cell>
          <cell r="G7468" t="str">
            <v>20gx30袋</v>
          </cell>
          <cell r="H7468" t="str">
            <v>盆</v>
          </cell>
          <cell r="I7468" t="str">
            <v>九芝堂股份有限公司(湖南九芝堂股份有限公司)</v>
          </cell>
        </row>
        <row r="7469">
          <cell r="D7469">
            <v>123203</v>
          </cell>
          <cell r="E7469" t="str">
            <v>黄体酮软胶囊（原黄体酮胶丸）</v>
          </cell>
          <cell r="F7469" t="str">
            <v/>
          </cell>
          <cell r="G7469" t="str">
            <v>0.1gx10粒</v>
          </cell>
          <cell r="H7469" t="str">
            <v>盒</v>
          </cell>
          <cell r="I7469" t="str">
            <v>浙江爱生药业有限公司</v>
          </cell>
        </row>
        <row r="7470">
          <cell r="D7470">
            <v>18023</v>
          </cell>
          <cell r="E7470" t="str">
            <v>天然胶乳橡胶避孕套(杜蕾斯)</v>
          </cell>
          <cell r="F7470" t="str">
            <v/>
          </cell>
          <cell r="G7470" t="str">
            <v>3只(情迷装)</v>
          </cell>
          <cell r="H7470" t="str">
            <v>盒</v>
          </cell>
          <cell r="I7470" t="str">
            <v>青岛伦敦杜蕾斯有限公司</v>
          </cell>
        </row>
        <row r="7471">
          <cell r="D7471">
            <v>13339</v>
          </cell>
          <cell r="E7471" t="str">
            <v>伊曲康唑胶囊(易启康)</v>
          </cell>
          <cell r="F7471" t="str">
            <v/>
          </cell>
          <cell r="G7471" t="str">
            <v>0.1gx7粒</v>
          </cell>
          <cell r="H7471" t="str">
            <v>盒</v>
          </cell>
          <cell r="I7471" t="str">
            <v>成都倍特药业有限公司(原四川方向药业有限责任公司)</v>
          </cell>
        </row>
        <row r="7472">
          <cell r="D7472">
            <v>115337</v>
          </cell>
          <cell r="E7472" t="str">
            <v>氨苄西林胶囊(联邦安必仙)</v>
          </cell>
          <cell r="F7472" t="str">
            <v/>
          </cell>
          <cell r="G7472" t="str">
            <v>0.25gx36粒</v>
          </cell>
          <cell r="H7472" t="str">
            <v>盒</v>
          </cell>
          <cell r="I7472" t="str">
            <v>珠海联邦制药股份有限公司中山分公司</v>
          </cell>
        </row>
        <row r="7473">
          <cell r="D7473">
            <v>27700</v>
          </cell>
          <cell r="E7473" t="str">
            <v>复方桔梗止咳片</v>
          </cell>
          <cell r="F7473" t="str">
            <v/>
          </cell>
          <cell r="G7473" t="str">
            <v>24片x2板</v>
          </cell>
          <cell r="H7473" t="str">
            <v>盒</v>
          </cell>
          <cell r="I7473" t="str">
            <v>河南兴源制药有限公司</v>
          </cell>
        </row>
        <row r="7474">
          <cell r="D7474">
            <v>5884</v>
          </cell>
          <cell r="E7474" t="str">
            <v>罗汉果茶</v>
          </cell>
          <cell r="F7474" t="str">
            <v/>
          </cell>
          <cell r="G7474" t="str">
            <v>14gx10块</v>
          </cell>
          <cell r="H7474" t="str">
            <v>盒</v>
          </cell>
          <cell r="I7474" t="str">
            <v>广西正堂药业有限责任公司</v>
          </cell>
        </row>
        <row r="7475">
          <cell r="D7475">
            <v>19543</v>
          </cell>
          <cell r="E7475" t="str">
            <v>消核片</v>
          </cell>
          <cell r="F7475" t="str">
            <v/>
          </cell>
          <cell r="G7475" t="str">
            <v>0.46gx60片(薄膜衣)</v>
          </cell>
          <cell r="H7475" t="str">
            <v>瓶</v>
          </cell>
          <cell r="I7475" t="str">
            <v>四川光大制药有限公司</v>
          </cell>
        </row>
        <row r="7476">
          <cell r="D7476">
            <v>102548</v>
          </cell>
          <cell r="E7476" t="str">
            <v>维C银翘片</v>
          </cell>
          <cell r="F7476" t="str">
            <v/>
          </cell>
          <cell r="G7476" t="str">
            <v>12片</v>
          </cell>
          <cell r="H7476" t="str">
            <v>盒</v>
          </cell>
          <cell r="I7476" t="str">
            <v>贵州百灵企业集团制药股份有限公司</v>
          </cell>
        </row>
        <row r="7477">
          <cell r="D7477">
            <v>101483</v>
          </cell>
          <cell r="E7477" t="str">
            <v>水飞蓟宾葡甲胺片</v>
          </cell>
          <cell r="F7477" t="str">
            <v/>
          </cell>
          <cell r="G7477" t="str">
            <v>50mgx36片</v>
          </cell>
          <cell r="H7477" t="str">
            <v>盒</v>
          </cell>
          <cell r="I7477" t="str">
            <v>湖南千金协力药业有限公司（原湖南协力）</v>
          </cell>
        </row>
        <row r="7478">
          <cell r="D7478">
            <v>151385</v>
          </cell>
          <cell r="E7478" t="str">
            <v>氧氟沙星滴眼液（迪可罗）</v>
          </cell>
          <cell r="F7478" t="str">
            <v/>
          </cell>
          <cell r="G7478" t="str">
            <v>0.4ml:1.2mgx10支</v>
          </cell>
          <cell r="H7478" t="str">
            <v>盒</v>
          </cell>
          <cell r="I7478" t="str">
            <v>沈阳兴齐眼药股份有限公司(原沈阳兴齐制药)</v>
          </cell>
        </row>
        <row r="7479">
          <cell r="D7479">
            <v>191421</v>
          </cell>
          <cell r="E7479" t="str">
            <v>螺旋藻片</v>
          </cell>
          <cell r="F7479" t="str">
            <v/>
          </cell>
          <cell r="G7479" t="str">
            <v>0.35gx150片x2瓶</v>
          </cell>
          <cell r="H7479" t="str">
            <v>盒</v>
          </cell>
          <cell r="I7479" t="str">
            <v>辽宁中医学院药业有限公司</v>
          </cell>
        </row>
        <row r="7480">
          <cell r="D7480">
            <v>74973</v>
          </cell>
          <cell r="E7480" t="str">
            <v>通滞苏润江胶囊</v>
          </cell>
          <cell r="F7480" t="str">
            <v/>
          </cell>
          <cell r="G7480" t="str">
            <v>0.3gx12粒x2板</v>
          </cell>
          <cell r="H7480" t="str">
            <v>盒</v>
          </cell>
          <cell r="I7480" t="str">
            <v>广东在田药业有限公司</v>
          </cell>
        </row>
        <row r="7481">
          <cell r="D7481">
            <v>2155</v>
          </cell>
          <cell r="E7481" t="str">
            <v>特非那定片(敏迪)</v>
          </cell>
          <cell r="F7481" t="str">
            <v/>
          </cell>
          <cell r="G7481" t="str">
            <v>60mgx12片</v>
          </cell>
          <cell r="H7481" t="str">
            <v>盒</v>
          </cell>
          <cell r="I7481" t="str">
            <v>江苏联环药业股份有限公司</v>
          </cell>
        </row>
        <row r="7482">
          <cell r="D7482">
            <v>18703</v>
          </cell>
          <cell r="E7482" t="str">
            <v>桑菊感冒丸</v>
          </cell>
          <cell r="F7482" t="str">
            <v/>
          </cell>
          <cell r="G7482" t="str">
            <v>28粒x9袋(浓缩丸)</v>
          </cell>
          <cell r="H7482" t="str">
            <v>盒</v>
          </cell>
          <cell r="I7482" t="str">
            <v>太极集团重庆中药二厂</v>
          </cell>
        </row>
        <row r="7483">
          <cell r="D7483">
            <v>198284</v>
          </cell>
          <cell r="E7483" t="str">
            <v>卡格列净片</v>
          </cell>
          <cell r="F7483" t="str">
            <v/>
          </cell>
          <cell r="G7483" t="str">
            <v>0.1gx14片</v>
          </cell>
          <cell r="H7483" t="str">
            <v>盒</v>
          </cell>
          <cell r="I7483" t="str">
            <v>江苏豪森药业集团有限公司(原:江苏豪森药业股份有限公司)</v>
          </cell>
        </row>
        <row r="7484">
          <cell r="D7484">
            <v>71230</v>
          </cell>
          <cell r="E7484" t="str">
            <v>肾脾双补口服液</v>
          </cell>
          <cell r="F7484" t="str">
            <v/>
          </cell>
          <cell r="G7484" t="str">
            <v>10mlx20支</v>
          </cell>
          <cell r="H7484" t="str">
            <v>盒</v>
          </cell>
          <cell r="I7484" t="str">
            <v>江西药都仁和制药有限公司</v>
          </cell>
        </row>
        <row r="7485">
          <cell r="D7485">
            <v>3558</v>
          </cell>
          <cell r="E7485" t="str">
            <v>阿维A胶囊(方希)</v>
          </cell>
          <cell r="F7485" t="str">
            <v/>
          </cell>
          <cell r="G7485" t="str">
            <v>10mgx30粒</v>
          </cell>
          <cell r="H7485" t="str">
            <v>盒</v>
          </cell>
          <cell r="I7485" t="str">
            <v>重庆华邦制药股份有限公司</v>
          </cell>
        </row>
        <row r="7486">
          <cell r="D7486">
            <v>159515</v>
          </cell>
          <cell r="E7486" t="str">
            <v>DHA藻油亚麻籽油软胶囊</v>
          </cell>
          <cell r="F7486" t="str">
            <v/>
          </cell>
          <cell r="G7486" t="str">
            <v>0.5gx60粒</v>
          </cell>
          <cell r="H7486" t="str">
            <v>盒</v>
          </cell>
          <cell r="I7486" t="str">
            <v>威海百合生物技术股份有限公司</v>
          </cell>
        </row>
        <row r="7487">
          <cell r="D7487">
            <v>168903</v>
          </cell>
          <cell r="E7487" t="str">
            <v>医用护理垫</v>
          </cell>
          <cell r="F7487" t="str">
            <v>千金净雅妇科专用棉巾</v>
          </cell>
          <cell r="G7487" t="str">
            <v>290mm量多型（5片）</v>
          </cell>
          <cell r="H7487" t="str">
            <v>包</v>
          </cell>
          <cell r="I7487" t="str">
            <v>湖南千金卫生用品股份有限公司</v>
          </cell>
        </row>
        <row r="7488">
          <cell r="D7488">
            <v>33795</v>
          </cell>
          <cell r="E7488" t="str">
            <v>阿奇霉素颗粒</v>
          </cell>
          <cell r="F7488" t="str">
            <v/>
          </cell>
          <cell r="G7488" t="str">
            <v>0.1gx6袋(10万单位)</v>
          </cell>
          <cell r="H7488" t="str">
            <v>盒</v>
          </cell>
          <cell r="I7488" t="str">
            <v>湖南千金湘江药业股份有限公司</v>
          </cell>
        </row>
        <row r="7489">
          <cell r="D7489">
            <v>163265</v>
          </cell>
          <cell r="E7489" t="str">
            <v>六神丸</v>
          </cell>
          <cell r="F7489" t="str">
            <v/>
          </cell>
          <cell r="G7489" t="str">
            <v>10粒x6支（天然）</v>
          </cell>
          <cell r="H7489" t="str">
            <v>盒</v>
          </cell>
          <cell r="I7489" t="str">
            <v>雷允上药业集团有限公司</v>
          </cell>
        </row>
        <row r="7490">
          <cell r="D7490">
            <v>140008</v>
          </cell>
          <cell r="E7490" t="str">
            <v>冬凌草糖浆</v>
          </cell>
          <cell r="F7490" t="str">
            <v/>
          </cell>
          <cell r="G7490" t="str">
            <v>10mlx8支</v>
          </cell>
          <cell r="H7490" t="str">
            <v>盒</v>
          </cell>
          <cell r="I7490" t="str">
            <v>辅仁药业集团有限公司</v>
          </cell>
        </row>
        <row r="7491">
          <cell r="D7491">
            <v>136193</v>
          </cell>
          <cell r="E7491" t="str">
            <v>桂龙咳喘宁胶囊</v>
          </cell>
          <cell r="F7491" t="str">
            <v/>
          </cell>
          <cell r="G7491" t="str">
            <v>0.5gx9粒x3板</v>
          </cell>
          <cell r="H7491" t="str">
            <v>盒</v>
          </cell>
          <cell r="I7491" t="str">
            <v>桂龙药业(安徽)有限公司</v>
          </cell>
        </row>
        <row r="7492">
          <cell r="D7492">
            <v>17389</v>
          </cell>
          <cell r="E7492" t="str">
            <v>多磺酸粘多糖乳膏</v>
          </cell>
          <cell r="F7492" t="str">
            <v>喜辽妥</v>
          </cell>
          <cell r="G7492" t="str">
            <v>14g</v>
          </cell>
          <cell r="H7492" t="str">
            <v>支</v>
          </cell>
          <cell r="I7492" t="str">
            <v>Mobilat Produktions </v>
          </cell>
        </row>
        <row r="7493">
          <cell r="D7493">
            <v>204372</v>
          </cell>
          <cell r="E7493" t="str">
            <v>玻璃酸钠滴眼液</v>
          </cell>
          <cell r="F7493" t="str">
            <v/>
          </cell>
          <cell r="G7493" t="str">
            <v>0.8ml:0.8mg(0.1%)x10支</v>
          </cell>
          <cell r="H7493" t="str">
            <v>盒</v>
          </cell>
          <cell r="I7493" t="str">
            <v>山东博士伦福瑞达制药有限公司(山东正大福瑞达公司</v>
          </cell>
        </row>
        <row r="7494">
          <cell r="D7494">
            <v>14003</v>
          </cell>
          <cell r="E7494" t="str">
            <v>复方消化酶胶囊(达吉)</v>
          </cell>
          <cell r="F7494" t="str">
            <v/>
          </cell>
          <cell r="G7494" t="str">
            <v>20粒</v>
          </cell>
          <cell r="H7494" t="str">
            <v>盒</v>
          </cell>
          <cell r="I7494" t="str">
            <v>韩国韩林株式会社</v>
          </cell>
        </row>
        <row r="7495">
          <cell r="D7495">
            <v>117446</v>
          </cell>
          <cell r="E7495" t="str">
            <v>吡贝地尔缓释片</v>
          </cell>
          <cell r="F7495" t="str">
            <v>泰舒达</v>
          </cell>
          <cell r="G7495" t="str">
            <v>50mgx30片</v>
          </cell>
          <cell r="H7495" t="str">
            <v>盒</v>
          </cell>
          <cell r="I7495" t="str">
            <v>施维雅(天津)制药有限公司</v>
          </cell>
        </row>
        <row r="7496">
          <cell r="D7496">
            <v>39536</v>
          </cell>
          <cell r="E7496" t="str">
            <v>熊去氧胆酸胶囊(优思弗)</v>
          </cell>
          <cell r="F7496" t="str">
            <v>优思弗</v>
          </cell>
          <cell r="G7496" t="str">
            <v>250mgx25粒</v>
          </cell>
          <cell r="H7496" t="str">
            <v>盒</v>
          </cell>
          <cell r="I7496" t="str">
            <v>德国Dr.Fack Pharma GmbH</v>
          </cell>
        </row>
        <row r="7497">
          <cell r="D7497">
            <v>106229</v>
          </cell>
          <cell r="E7497" t="str">
            <v>复方丹参片</v>
          </cell>
          <cell r="F7497" t="str">
            <v/>
          </cell>
          <cell r="G7497" t="str">
            <v>0.32gx120片</v>
          </cell>
          <cell r="H7497" t="str">
            <v>盒</v>
          </cell>
          <cell r="I7497" t="str">
            <v>云南白药集团股份有限公司</v>
          </cell>
        </row>
        <row r="7498">
          <cell r="D7498">
            <v>43412</v>
          </cell>
          <cell r="E7498" t="str">
            <v>格列齐特缓释片</v>
          </cell>
          <cell r="F7498" t="str">
            <v/>
          </cell>
          <cell r="G7498" t="str">
            <v>30mgx10片x3板</v>
          </cell>
          <cell r="H7498" t="str">
            <v>盒</v>
          </cell>
          <cell r="I7498" t="str">
            <v>成都恒瑞制药有限公司</v>
          </cell>
        </row>
        <row r="7499">
          <cell r="D7499">
            <v>175824</v>
          </cell>
          <cell r="E7499" t="str">
            <v>陈香露白露片</v>
          </cell>
          <cell r="F7499" t="str">
            <v/>
          </cell>
          <cell r="G7499" t="str">
            <v>0.5gx100片</v>
          </cell>
          <cell r="H7499" t="str">
            <v>瓶</v>
          </cell>
          <cell r="I7499" t="str">
            <v>云南植物药业有限公司</v>
          </cell>
        </row>
        <row r="7500">
          <cell r="D7500">
            <v>177678</v>
          </cell>
          <cell r="E7500" t="str">
            <v>银花芒果胶囊</v>
          </cell>
          <cell r="F7500" t="str">
            <v/>
          </cell>
          <cell r="G7500" t="str">
            <v>0.48克x27粒</v>
          </cell>
          <cell r="H7500" t="str">
            <v>盒</v>
          </cell>
          <cell r="I7500" t="str">
            <v>广西宝瑞坦制药有限公司</v>
          </cell>
        </row>
        <row r="7501">
          <cell r="D7501">
            <v>31821</v>
          </cell>
          <cell r="E7501" t="str">
            <v>苯磺酸氨氯地平片(安内真)</v>
          </cell>
          <cell r="F7501" t="str">
            <v/>
          </cell>
          <cell r="G7501" t="str">
            <v>5mgx14片</v>
          </cell>
          <cell r="H7501" t="str">
            <v>盒</v>
          </cell>
          <cell r="I7501" t="str">
            <v>苏州东瑞制药有限公司</v>
          </cell>
        </row>
        <row r="7502">
          <cell r="D7502">
            <v>187719</v>
          </cell>
          <cell r="E7502" t="str">
            <v>乙酰半胱氨酸泡腾片</v>
          </cell>
          <cell r="F7502" t="str">
            <v/>
          </cell>
          <cell r="G7502" t="str">
            <v>600mgx7片</v>
          </cell>
          <cell r="H7502" t="str">
            <v>盒</v>
          </cell>
          <cell r="I7502" t="str">
            <v>浙江金华康恩贝生物制药有限公司</v>
          </cell>
        </row>
        <row r="7503">
          <cell r="D7503">
            <v>63543</v>
          </cell>
          <cell r="E7503" t="str">
            <v>冬凌草片</v>
          </cell>
          <cell r="F7503" t="str">
            <v/>
          </cell>
          <cell r="G7503" t="str">
            <v>0.26gx100片(薄膜衣片)</v>
          </cell>
          <cell r="H7503" t="str">
            <v>瓶</v>
          </cell>
          <cell r="I7503" t="str">
            <v>河南省济源市济世药业有限公司</v>
          </cell>
        </row>
        <row r="7504">
          <cell r="D7504">
            <v>48043</v>
          </cell>
          <cell r="E7504" t="str">
            <v>金匮肾气丸</v>
          </cell>
          <cell r="F7504" t="str">
            <v/>
          </cell>
          <cell r="G7504" t="str">
            <v>200丸</v>
          </cell>
          <cell r="H7504" t="str">
            <v>瓶</v>
          </cell>
          <cell r="I7504" t="str">
            <v>黑龙江葵花药业股份有限公司</v>
          </cell>
        </row>
        <row r="7505">
          <cell r="D7505">
            <v>151286</v>
          </cell>
          <cell r="E7505" t="str">
            <v>枇杷金银花含片</v>
          </cell>
          <cell r="F7505" t="str">
            <v/>
          </cell>
          <cell r="G7505" t="str">
            <v>2gx22粒(铁盒)</v>
          </cell>
          <cell r="H7505" t="str">
            <v>盒</v>
          </cell>
          <cell r="I7505" t="str">
            <v>江西草珊瑚药业有限公司</v>
          </cell>
        </row>
        <row r="7506">
          <cell r="D7506">
            <v>128862</v>
          </cell>
          <cell r="E7506" t="str">
            <v>克痤隐酮凝胶</v>
          </cell>
          <cell r="F7506" t="str">
            <v/>
          </cell>
          <cell r="G7506" t="str">
            <v>6g</v>
          </cell>
          <cell r="H7506" t="str">
            <v>盒</v>
          </cell>
          <cell r="I7506" t="str">
            <v>合肥立方制药股份有限公司</v>
          </cell>
        </row>
        <row r="7507">
          <cell r="D7507">
            <v>181198</v>
          </cell>
          <cell r="E7507" t="str">
            <v>冬泽力益生菌粉</v>
          </cell>
          <cell r="F7507" t="str">
            <v/>
          </cell>
          <cell r="G7507" t="str">
            <v>21g(1.5g×14袋)</v>
          </cell>
          <cell r="H7507" t="str">
            <v>盒</v>
          </cell>
          <cell r="I7507" t="str">
            <v>上海冬泽特医食品有限公司</v>
          </cell>
        </row>
        <row r="7508">
          <cell r="D7508">
            <v>45501</v>
          </cell>
          <cell r="E7508" t="str">
            <v>逍遥颗粒</v>
          </cell>
          <cell r="F7508" t="str">
            <v/>
          </cell>
          <cell r="G7508" t="str">
            <v>15gx10袋</v>
          </cell>
          <cell r="H7508" t="str">
            <v>盒</v>
          </cell>
          <cell r="I7508" t="str">
            <v>太极集团四川绵阳制药有限公司</v>
          </cell>
        </row>
        <row r="7509">
          <cell r="D7509">
            <v>89909</v>
          </cell>
          <cell r="E7509" t="str">
            <v>正露丸</v>
          </cell>
          <cell r="F7509" t="str">
            <v/>
          </cell>
          <cell r="G7509" t="str">
            <v>0.22gx50粒</v>
          </cell>
          <cell r="H7509" t="str">
            <v>盒</v>
          </cell>
          <cell r="I7509" t="str">
            <v>大幸药品株式会社</v>
          </cell>
        </row>
        <row r="7510">
          <cell r="D7510">
            <v>1516</v>
          </cell>
          <cell r="E7510" t="str">
            <v>快胃片</v>
          </cell>
          <cell r="F7510" t="str">
            <v/>
          </cell>
          <cell r="G7510" t="str">
            <v>0.35gx90片（糖衣）</v>
          </cell>
          <cell r="H7510" t="str">
            <v>瓶</v>
          </cell>
          <cell r="I7510" t="str">
            <v>青岛国风药业股份有限公司</v>
          </cell>
        </row>
        <row r="7511">
          <cell r="D7511">
            <v>41483</v>
          </cell>
          <cell r="E7511" t="str">
            <v>门冬胰岛素30注射液</v>
          </cell>
          <cell r="F7511" t="str">
            <v>诺和锐30</v>
          </cell>
          <cell r="G7511" t="str">
            <v>3ml：300单位(特充)</v>
          </cell>
          <cell r="H7511" t="str">
            <v>支</v>
          </cell>
          <cell r="I7511" t="str">
            <v>诺和诺德(中国)制药有限公司</v>
          </cell>
        </row>
        <row r="7512">
          <cell r="D7512">
            <v>24527</v>
          </cell>
          <cell r="E7512" t="str">
            <v>四磨汤口服液</v>
          </cell>
          <cell r="F7512" t="str">
            <v/>
          </cell>
          <cell r="G7512" t="str">
            <v>10mlx8支</v>
          </cell>
          <cell r="H7512" t="str">
            <v>盒</v>
          </cell>
          <cell r="I7512" t="str">
            <v>湖南汉森制药有限公司</v>
          </cell>
        </row>
        <row r="7513">
          <cell r="D7513">
            <v>75452</v>
          </cell>
          <cell r="E7513" t="str">
            <v>安神补心片</v>
          </cell>
          <cell r="F7513" t="str">
            <v/>
          </cell>
          <cell r="G7513" t="str">
            <v>0.32gx12片x5板(薄膜衣)</v>
          </cell>
          <cell r="H7513" t="str">
            <v>盒</v>
          </cell>
          <cell r="I7513" t="str">
            <v>太极集团浙江东方制药有限公司</v>
          </cell>
        </row>
        <row r="7514">
          <cell r="D7514">
            <v>154056</v>
          </cell>
          <cell r="E7514" t="str">
            <v>牛磺酸滴眼液</v>
          </cell>
          <cell r="F7514" t="str">
            <v/>
          </cell>
          <cell r="G7514" t="str">
            <v>0.4ml:0.02gx10支</v>
          </cell>
          <cell r="H7514" t="str">
            <v>盒</v>
          </cell>
          <cell r="I7514" t="str">
            <v>湖北远大天天明制药有限公司</v>
          </cell>
        </row>
        <row r="7515">
          <cell r="D7515">
            <v>152524</v>
          </cell>
          <cell r="E7515" t="str">
            <v>吲哚美辛巴布膏（必艾得）</v>
          </cell>
          <cell r="F7515" t="str">
            <v/>
          </cell>
          <cell r="G7515" t="str">
            <v>14cmx10cmx6片</v>
          </cell>
          <cell r="H7515" t="str">
            <v>盒</v>
          </cell>
          <cell r="I7515" t="str">
            <v>尼普洛外用药品株式会社</v>
          </cell>
        </row>
        <row r="7516">
          <cell r="D7516">
            <v>192185</v>
          </cell>
          <cell r="E7516" t="str">
            <v>瑞巴派特片</v>
          </cell>
          <cell r="F7516" t="str">
            <v>膜固思达</v>
          </cell>
          <cell r="G7516" t="str">
            <v>0.1gx12片x2板</v>
          </cell>
          <cell r="H7516" t="str">
            <v>盒</v>
          </cell>
          <cell r="I7516" t="str">
            <v>浙江大冢制药有限公司</v>
          </cell>
        </row>
        <row r="7517">
          <cell r="D7517">
            <v>163243</v>
          </cell>
          <cell r="E7517" t="str">
            <v>复方陈香胃片</v>
          </cell>
          <cell r="F7517" t="str">
            <v/>
          </cell>
          <cell r="G7517" t="str">
            <v>0.56gx12片x3板（素片）</v>
          </cell>
          <cell r="H7517" t="str">
            <v>盒</v>
          </cell>
          <cell r="I7517" t="str">
            <v>四川好医生攀西药业有限责任公司</v>
          </cell>
        </row>
        <row r="7518">
          <cell r="D7518">
            <v>121565</v>
          </cell>
          <cell r="E7518" t="str">
            <v>腰痛丸</v>
          </cell>
          <cell r="F7518" t="str">
            <v/>
          </cell>
          <cell r="G7518" t="str">
            <v>9gx6袋(水蜜丸)</v>
          </cell>
          <cell r="H7518" t="str">
            <v>盒</v>
          </cell>
          <cell r="I7518" t="str">
            <v>太极集团浙江东方制药有限公司</v>
          </cell>
        </row>
        <row r="7519">
          <cell r="D7519">
            <v>82283</v>
          </cell>
          <cell r="E7519" t="str">
            <v>醋酸氟轻松冰片乳膏</v>
          </cell>
          <cell r="F7519" t="str">
            <v/>
          </cell>
          <cell r="G7519" t="str">
            <v>10g（软管）</v>
          </cell>
          <cell r="H7519" t="str">
            <v>支</v>
          </cell>
          <cell r="I7519" t="str">
            <v>新乡市琦宁药业有限公司</v>
          </cell>
        </row>
        <row r="7520">
          <cell r="D7520">
            <v>22758</v>
          </cell>
          <cell r="E7520" t="str">
            <v>正清风痛宁缓释片</v>
          </cell>
          <cell r="F7520" t="str">
            <v/>
          </cell>
          <cell r="G7520" t="str">
            <v>60mgx12片</v>
          </cell>
          <cell r="H7520" t="str">
            <v>盒</v>
          </cell>
          <cell r="I7520" t="str">
            <v>湖南正清制药集团股份有限公司</v>
          </cell>
        </row>
        <row r="7521">
          <cell r="D7521">
            <v>141231</v>
          </cell>
          <cell r="E7521" t="str">
            <v>华素愈创优效修复漱口水3+</v>
          </cell>
          <cell r="F7521" t="str">
            <v/>
          </cell>
          <cell r="G7521" t="str">
            <v>260ml</v>
          </cell>
          <cell r="H7521" t="str">
            <v>瓶</v>
          </cell>
          <cell r="I7521" t="str">
            <v>北京华素制药股份有限公司(原：北京四环医药)</v>
          </cell>
        </row>
        <row r="7522">
          <cell r="D7522">
            <v>57068</v>
          </cell>
          <cell r="E7522" t="str">
            <v>盐酸贝那普利片</v>
          </cell>
          <cell r="F7522" t="str">
            <v/>
          </cell>
          <cell r="G7522" t="str">
            <v>10mgx14片(薄膜衣)</v>
          </cell>
          <cell r="H7522" t="str">
            <v>盒</v>
          </cell>
          <cell r="I7522" t="str">
            <v>上海新亚药业闵行有限公司</v>
          </cell>
        </row>
        <row r="7523">
          <cell r="D7523">
            <v>97888</v>
          </cell>
          <cell r="E7523" t="str">
            <v>三拗片(薄膜衣)</v>
          </cell>
          <cell r="F7523" t="str">
            <v/>
          </cell>
          <cell r="G7523" t="str">
            <v>0.5gx24片</v>
          </cell>
          <cell r="H7523" t="str">
            <v>盒</v>
          </cell>
          <cell r="I7523" t="str">
            <v>济川药业集团有限公司（原济川药业集团股份有限公司）</v>
          </cell>
        </row>
        <row r="7524">
          <cell r="D7524">
            <v>166671</v>
          </cell>
          <cell r="E7524" t="str">
            <v>透明质酸修护生物膜</v>
          </cell>
          <cell r="F7524" t="str">
            <v/>
          </cell>
          <cell r="G7524" t="str">
            <v>80g</v>
          </cell>
          <cell r="H7524" t="str">
            <v>支</v>
          </cell>
          <cell r="I7524" t="str">
            <v>云南贝泰妮生物科技集团股份有限公司  </v>
          </cell>
        </row>
        <row r="7525">
          <cell r="D7525">
            <v>62051</v>
          </cell>
          <cell r="E7525" t="str">
            <v>康麦斯牌牛初乳含片</v>
          </cell>
          <cell r="F7525" t="str">
            <v/>
          </cell>
          <cell r="G7525" t="str">
            <v>1588.3mg×60片(90g)</v>
          </cell>
          <cell r="H7525" t="str">
            <v>瓶</v>
          </cell>
          <cell r="I7525" t="str">
            <v>康龙集团公司(Kang Long Group gorp)</v>
          </cell>
        </row>
        <row r="7526">
          <cell r="D7526">
            <v>205664</v>
          </cell>
          <cell r="E7526" t="str">
            <v>多维元素片（21）</v>
          </cell>
          <cell r="F7526" t="str">
            <v/>
          </cell>
          <cell r="G7526" t="str">
            <v>120片（复方）</v>
          </cell>
          <cell r="H7526" t="str">
            <v>盒</v>
          </cell>
          <cell r="I7526" t="str">
            <v>杭州民生健康药业有限公司（原杭州赛诺菲民生健康药业有限公司）</v>
          </cell>
        </row>
        <row r="7527">
          <cell r="D7527">
            <v>191110</v>
          </cell>
          <cell r="E7527" t="str">
            <v>薇诺娜屏障修护精华液</v>
          </cell>
          <cell r="F7527" t="str">
            <v/>
          </cell>
          <cell r="G7527" t="str">
            <v>30ml</v>
          </cell>
          <cell r="H7527" t="str">
            <v>盒</v>
          </cell>
          <cell r="I7527" t="str">
            <v>云南贝泰妮生物科技集团股份有限公司  </v>
          </cell>
        </row>
        <row r="7528">
          <cell r="D7528">
            <v>103946</v>
          </cell>
          <cell r="E7528" t="str">
            <v>氧氟沙星滴耳液</v>
          </cell>
          <cell r="F7528" t="str">
            <v/>
          </cell>
          <cell r="G7528" t="str">
            <v>5ml:15mg</v>
          </cell>
          <cell r="H7528" t="str">
            <v>盒</v>
          </cell>
          <cell r="I7528" t="str">
            <v>武汉五景药业有限公司</v>
          </cell>
        </row>
        <row r="7529">
          <cell r="D7529">
            <v>94655</v>
          </cell>
          <cell r="E7529" t="str">
            <v>碧生源牌常润茶</v>
          </cell>
          <cell r="F7529" t="str">
            <v/>
          </cell>
          <cell r="G7529" t="str">
            <v>62.5g（2.5gx20袋+12.5g)</v>
          </cell>
          <cell r="H7529" t="str">
            <v>盒</v>
          </cell>
          <cell r="I7529" t="str">
            <v>北京澳特舒尔保健品开发有限公司</v>
          </cell>
        </row>
        <row r="7530">
          <cell r="D7530">
            <v>99818</v>
          </cell>
          <cell r="E7530" t="str">
            <v>酚麻美敏片(泰诺)</v>
          </cell>
          <cell r="F7530" t="str">
            <v>泰诺</v>
          </cell>
          <cell r="G7530" t="str">
            <v>20片(薄膜衣片)</v>
          </cell>
          <cell r="H7530" t="str">
            <v>盒</v>
          </cell>
          <cell r="I7530" t="str">
            <v>上海强生制药有限公司</v>
          </cell>
        </row>
        <row r="7531">
          <cell r="D7531">
            <v>109591</v>
          </cell>
          <cell r="E7531" t="str">
            <v>氧氟沙星滴眼液(润舒)</v>
          </cell>
          <cell r="F7531" t="str">
            <v/>
          </cell>
          <cell r="G7531" t="str">
            <v>8ml:24mg(含玻璃酸钠)</v>
          </cell>
          <cell r="H7531" t="str">
            <v>支</v>
          </cell>
          <cell r="I7531" t="str">
            <v>山东博士伦福瑞达制药有限公司(山东正大福瑞达公司</v>
          </cell>
        </row>
        <row r="7532">
          <cell r="D7532">
            <v>82433</v>
          </cell>
          <cell r="E7532" t="str">
            <v>聚乙二醇滴眼液</v>
          </cell>
          <cell r="F7532" t="str">
            <v>思然</v>
          </cell>
          <cell r="G7532" t="str">
            <v>5ml</v>
          </cell>
          <cell r="H7532" t="str">
            <v>盒</v>
          </cell>
          <cell r="I7532" t="str">
            <v>Alcon Laboratories,Inc.</v>
          </cell>
        </row>
        <row r="7533">
          <cell r="D7533">
            <v>147246</v>
          </cell>
          <cell r="E7533" t="str">
            <v>麝香保心丸</v>
          </cell>
          <cell r="F7533" t="str">
            <v/>
          </cell>
          <cell r="G7533" t="str">
            <v>22.5mgx60丸(水丸)</v>
          </cell>
          <cell r="H7533" t="str">
            <v>盒</v>
          </cell>
          <cell r="I7533" t="str">
            <v>上海和黄药业有限公司</v>
          </cell>
        </row>
        <row r="7534">
          <cell r="D7534">
            <v>105740</v>
          </cell>
          <cell r="E7534" t="str">
            <v>二硫化硒洗剂(希尔生)</v>
          </cell>
          <cell r="F7534" t="str">
            <v/>
          </cell>
          <cell r="G7534" t="str">
            <v>2.5%:150g</v>
          </cell>
          <cell r="H7534" t="str">
            <v>瓶</v>
          </cell>
          <cell r="I7534" t="str">
            <v>江苏迪赛诺制药有限公司</v>
          </cell>
        </row>
        <row r="7535">
          <cell r="D7535">
            <v>106912</v>
          </cell>
          <cell r="E7535" t="str">
            <v>氧氟沙星滴眼液(沃古林)</v>
          </cell>
          <cell r="F7535" t="str">
            <v/>
          </cell>
          <cell r="G7535" t="str">
            <v>8ml:24mg/支</v>
          </cell>
          <cell r="H7535" t="str">
            <v>盒</v>
          </cell>
          <cell r="I7535" t="str">
            <v>武汉五景药业有限公司</v>
          </cell>
        </row>
        <row r="7536">
          <cell r="D7536">
            <v>49971</v>
          </cell>
          <cell r="E7536" t="str">
            <v>抗骨质增生丸</v>
          </cell>
          <cell r="F7536" t="str">
            <v/>
          </cell>
          <cell r="G7536" t="str">
            <v>3gx20丸</v>
          </cell>
          <cell r="H7536" t="str">
            <v>盒</v>
          </cell>
          <cell r="I7536" t="str">
            <v>太极集团重庆中药二厂</v>
          </cell>
        </row>
        <row r="7537">
          <cell r="D7537">
            <v>177577</v>
          </cell>
          <cell r="E7537" t="str">
            <v>格列美脲胶囊</v>
          </cell>
          <cell r="F7537" t="str">
            <v/>
          </cell>
          <cell r="G7537" t="str">
            <v>2mgx24s</v>
          </cell>
          <cell r="H7537" t="str">
            <v>盒</v>
          </cell>
          <cell r="I7537" t="str">
            <v>广西百琪药业有限公司(原:广西钦州北生药业)</v>
          </cell>
        </row>
        <row r="7538">
          <cell r="D7538">
            <v>1241</v>
          </cell>
          <cell r="E7538" t="str">
            <v>藿胆丸</v>
          </cell>
          <cell r="F7538" t="str">
            <v/>
          </cell>
          <cell r="G7538" t="str">
            <v>36g</v>
          </cell>
          <cell r="H7538" t="str">
            <v>瓶</v>
          </cell>
          <cell r="I7538" t="str">
            <v>广州王老吉药业股份有限公司</v>
          </cell>
        </row>
        <row r="7539">
          <cell r="D7539">
            <v>46810</v>
          </cell>
          <cell r="E7539" t="str">
            <v>安络痛片</v>
          </cell>
          <cell r="F7539" t="str">
            <v/>
          </cell>
          <cell r="G7539" t="str">
            <v>12片x2板</v>
          </cell>
          <cell r="H7539" t="str">
            <v>盒</v>
          </cell>
          <cell r="I7539" t="str">
            <v>湖北美宝药业有限公司(荆门美宝药业有限公司)</v>
          </cell>
        </row>
        <row r="7540">
          <cell r="D7540">
            <v>16765</v>
          </cell>
          <cell r="E7540" t="str">
            <v>复方芦丁片</v>
          </cell>
          <cell r="F7540" t="str">
            <v/>
          </cell>
          <cell r="G7540" t="str">
            <v>100片</v>
          </cell>
          <cell r="H7540" t="str">
            <v>瓶</v>
          </cell>
          <cell r="I7540" t="str">
            <v>世贸天阶制药（江苏）有限责任公司</v>
          </cell>
        </row>
        <row r="7541">
          <cell r="D7541">
            <v>205100</v>
          </cell>
          <cell r="E7541" t="str">
            <v>厄贝沙坦氢氯噻嗪片</v>
          </cell>
          <cell r="F7541" t="str">
            <v/>
          </cell>
          <cell r="G7541" t="str">
            <v>150mg:12.5mgx28片</v>
          </cell>
          <cell r="H7541" t="str">
            <v>盒</v>
          </cell>
          <cell r="I7541" t="str">
            <v>浙江华海药业股份有限公司</v>
          </cell>
        </row>
        <row r="7542">
          <cell r="D7542">
            <v>148745</v>
          </cell>
          <cell r="E7542" t="str">
            <v>对乙酰氨基酚混悬滴剂</v>
          </cell>
          <cell r="F7542" t="str">
            <v/>
          </cell>
          <cell r="G7542" t="str">
            <v>20ml</v>
          </cell>
          <cell r="H7542" t="str">
            <v>盒</v>
          </cell>
          <cell r="I7542" t="str">
            <v>上海强生制药有限公司</v>
          </cell>
        </row>
        <row r="7543">
          <cell r="D7543">
            <v>46602</v>
          </cell>
          <cell r="E7543" t="str">
            <v>复方黄松洗液</v>
          </cell>
          <cell r="F7543" t="str">
            <v/>
          </cell>
          <cell r="G7543" t="str">
            <v>160ml</v>
          </cell>
          <cell r="H7543" t="str">
            <v>瓶</v>
          </cell>
          <cell r="I7543" t="str">
            <v>广西源安堂药业有限公司</v>
          </cell>
        </row>
        <row r="7544">
          <cell r="D7544">
            <v>35833</v>
          </cell>
          <cell r="E7544" t="str">
            <v>北豆根胶囊</v>
          </cell>
          <cell r="F7544" t="str">
            <v/>
          </cell>
          <cell r="G7544" t="str">
            <v>30mgx20粒</v>
          </cell>
          <cell r="H7544" t="str">
            <v>盒</v>
          </cell>
          <cell r="I7544" t="str">
            <v>承德颈复康药业集团有限公司</v>
          </cell>
        </row>
        <row r="7545">
          <cell r="D7545">
            <v>365</v>
          </cell>
          <cell r="E7545" t="str">
            <v>肌苷片</v>
          </cell>
          <cell r="F7545" t="str">
            <v/>
          </cell>
          <cell r="G7545" t="str">
            <v>0.2gx100片</v>
          </cell>
          <cell r="H7545" t="str">
            <v>瓶</v>
          </cell>
          <cell r="I7545" t="str">
            <v>广州白云山制药股份有限公司广州白云山制药总厂</v>
          </cell>
        </row>
        <row r="7546">
          <cell r="D7546">
            <v>63632</v>
          </cell>
          <cell r="E7546" t="str">
            <v>御美彩染焗油膏(五贝子)自然黑色</v>
          </cell>
          <cell r="F7546" t="str">
            <v/>
          </cell>
          <cell r="G7546" t="str">
            <v>120g</v>
          </cell>
          <cell r="H7546" t="str">
            <v>盒</v>
          </cell>
          <cell r="I7546" t="str">
            <v>北京老人头日用化学有限公司</v>
          </cell>
        </row>
        <row r="7547">
          <cell r="D7547">
            <v>135640</v>
          </cell>
          <cell r="E7547" t="str">
            <v>乙酰半胱氨酸颗粒</v>
          </cell>
          <cell r="F7547" t="str">
            <v/>
          </cell>
          <cell r="G7547" t="str">
            <v>0.1g*10袋</v>
          </cell>
          <cell r="H7547" t="str">
            <v>盒</v>
          </cell>
          <cell r="I7547" t="str">
            <v>广东百澳药业有限公司</v>
          </cell>
        </row>
        <row r="7548">
          <cell r="D7548">
            <v>2052</v>
          </cell>
          <cell r="E7548" t="str">
            <v>复方丹参片</v>
          </cell>
          <cell r="F7548" t="str">
            <v/>
          </cell>
          <cell r="G7548" t="str">
            <v>60片(瓶装薄膜衣)</v>
          </cell>
          <cell r="H7548" t="str">
            <v>瓶</v>
          </cell>
          <cell r="I7548" t="str">
            <v>广州白云山和记黄埔中药有限公司(原广州白云山中药厂</v>
          </cell>
        </row>
        <row r="7549">
          <cell r="D7549">
            <v>1489</v>
          </cell>
          <cell r="E7549" t="str">
            <v>花红片</v>
          </cell>
          <cell r="F7549" t="str">
            <v/>
          </cell>
          <cell r="G7549" t="str">
            <v>48片</v>
          </cell>
          <cell r="H7549" t="str">
            <v>盒</v>
          </cell>
          <cell r="I7549" t="str">
            <v>广西壮族自治区花红药业股份有限公司</v>
          </cell>
        </row>
        <row r="7550">
          <cell r="D7550">
            <v>31394</v>
          </cell>
          <cell r="E7550" t="str">
            <v>金感胶囊</v>
          </cell>
          <cell r="F7550" t="str">
            <v/>
          </cell>
          <cell r="G7550" t="str">
            <v>0.45gx12粒x2板</v>
          </cell>
          <cell r="H7550" t="str">
            <v>盒</v>
          </cell>
          <cell r="I7550" t="str">
            <v>贵州百灵企业集团制药股份有限公司</v>
          </cell>
        </row>
        <row r="7551">
          <cell r="D7551">
            <v>31441</v>
          </cell>
          <cell r="E7551" t="str">
            <v>康尔心胶囊</v>
          </cell>
          <cell r="F7551" t="str">
            <v/>
          </cell>
          <cell r="G7551" t="str">
            <v>0.4gx12粒x4板</v>
          </cell>
          <cell r="H7551" t="str">
            <v>盒</v>
          </cell>
          <cell r="I7551" t="str">
            <v>太极集团重庆中药二厂</v>
          </cell>
        </row>
        <row r="7552">
          <cell r="D7552">
            <v>30713</v>
          </cell>
          <cell r="E7552" t="str">
            <v>三勒浆牌三勒浆饮品</v>
          </cell>
          <cell r="F7552" t="str">
            <v/>
          </cell>
          <cell r="G7552" t="str">
            <v>30mlx10支</v>
          </cell>
          <cell r="H7552" t="str">
            <v>盒</v>
          </cell>
          <cell r="I7552" t="str">
            <v>成都三勒浆药业集团四川华美制药有限公司</v>
          </cell>
        </row>
        <row r="7553">
          <cell r="D7553">
            <v>31358</v>
          </cell>
          <cell r="E7553" t="str">
            <v>京万红软膏</v>
          </cell>
          <cell r="F7553" t="str">
            <v/>
          </cell>
          <cell r="G7553" t="str">
            <v>20g</v>
          </cell>
          <cell r="H7553" t="str">
            <v>支</v>
          </cell>
          <cell r="I7553" t="str">
            <v>天津达仁堂京万红药业有限公司(原：天津达仁堂达二)</v>
          </cell>
        </row>
        <row r="7554">
          <cell r="D7554">
            <v>160913</v>
          </cell>
          <cell r="E7554" t="str">
            <v>保丽净假牙清洁片</v>
          </cell>
          <cell r="F7554" t="str">
            <v/>
          </cell>
          <cell r="G7554" t="str">
            <v>30片(专为局部假牙设计)</v>
          </cell>
          <cell r="H7554" t="str">
            <v>盒</v>
          </cell>
          <cell r="I7554" t="str">
            <v>PTI Royston LLC</v>
          </cell>
        </row>
        <row r="7555">
          <cell r="D7555">
            <v>184997</v>
          </cell>
          <cell r="E7555" t="str">
            <v>薇诺娜宝贝舒润滋养霜</v>
          </cell>
          <cell r="F7555" t="str">
            <v/>
          </cell>
          <cell r="G7555" t="str">
            <v>200g</v>
          </cell>
          <cell r="H7555" t="str">
            <v>支</v>
          </cell>
          <cell r="I7555" t="str">
            <v>云南贝泰妮生物科技集团股份有限公司  </v>
          </cell>
        </row>
        <row r="7556">
          <cell r="D7556">
            <v>164200</v>
          </cell>
          <cell r="E7556" t="str">
            <v>氟比洛芬凝胶贴膏(氟比洛芬巴布膏)</v>
          </cell>
          <cell r="F7556" t="str">
            <v/>
          </cell>
          <cell r="G7556" t="str">
            <v>13.6cmx10.0cmx6贴</v>
          </cell>
          <cell r="H7556" t="str">
            <v>盒</v>
          </cell>
          <cell r="I7556" t="str">
            <v>北京泰德制药股份有限公司</v>
          </cell>
        </row>
        <row r="7557">
          <cell r="D7557">
            <v>199151</v>
          </cell>
          <cell r="E7557" t="str">
            <v>多维铁口服溶液</v>
          </cell>
          <cell r="F7557" t="str">
            <v/>
          </cell>
          <cell r="G7557" t="str">
            <v>10mlx20支</v>
          </cell>
          <cell r="H7557" t="str">
            <v>盒</v>
          </cell>
          <cell r="I7557" t="str">
            <v>湖南康寿制药有限公司</v>
          </cell>
        </row>
        <row r="7558">
          <cell r="D7558">
            <v>136484</v>
          </cell>
          <cell r="E7558" t="str">
            <v>枸橼酸西地那非片(金戈)</v>
          </cell>
          <cell r="F7558" t="str">
            <v>金戈</v>
          </cell>
          <cell r="G7558" t="str">
            <v>50mgx2片</v>
          </cell>
          <cell r="H7558" t="str">
            <v>盒</v>
          </cell>
          <cell r="I7558" t="str">
            <v>广州白云山制药股份有限公司广州白云山制药总厂</v>
          </cell>
        </row>
        <row r="7559">
          <cell r="D7559">
            <v>92635</v>
          </cell>
          <cell r="E7559" t="str">
            <v>阿米卡星洗剂</v>
          </cell>
          <cell r="F7559" t="str">
            <v/>
          </cell>
          <cell r="G7559" t="str">
            <v>50ml(50ml:125mg)</v>
          </cell>
          <cell r="H7559" t="str">
            <v>瓶</v>
          </cell>
          <cell r="I7559" t="str">
            <v>海南皇隆制药厂有限公司</v>
          </cell>
        </row>
        <row r="7560">
          <cell r="D7560">
            <v>23352</v>
          </cell>
          <cell r="E7560" t="str">
            <v>植物本草抑菌洗液（妇炎洁）</v>
          </cell>
          <cell r="F7560" t="str">
            <v/>
          </cell>
          <cell r="G7560" t="str">
            <v>380ml</v>
          </cell>
          <cell r="H7560" t="str">
            <v>瓶</v>
          </cell>
          <cell r="I7560" t="str">
            <v>江西康美医药保健品有限公司</v>
          </cell>
        </row>
        <row r="7561">
          <cell r="D7561">
            <v>74116</v>
          </cell>
          <cell r="E7561" t="str">
            <v>复方牛磺酸滴眼液(小乐敦)</v>
          </cell>
          <cell r="F7561" t="str">
            <v>小乐敦</v>
          </cell>
          <cell r="G7561" t="str">
            <v>13ml</v>
          </cell>
          <cell r="H7561" t="str">
            <v>瓶</v>
          </cell>
          <cell r="I7561" t="str">
            <v>曼秀雷敦(中国)药业有限公司</v>
          </cell>
        </row>
        <row r="7562">
          <cell r="D7562">
            <v>82348</v>
          </cell>
          <cell r="E7562" t="str">
            <v>血塞通分散片</v>
          </cell>
          <cell r="F7562" t="str">
            <v/>
          </cell>
          <cell r="G7562" t="str">
            <v>50mgx24片</v>
          </cell>
          <cell r="H7562" t="str">
            <v>盒</v>
          </cell>
          <cell r="I7562" t="str">
            <v>云南植物药业有限公司</v>
          </cell>
        </row>
        <row r="7563">
          <cell r="D7563">
            <v>152211</v>
          </cell>
          <cell r="E7563" t="str">
            <v>复方丹参滴丸</v>
          </cell>
          <cell r="F7563" t="str">
            <v/>
          </cell>
          <cell r="G7563" t="str">
            <v>27mgx150丸x2小瓶(薄膜滴丸)</v>
          </cell>
          <cell r="H7563" t="str">
            <v>盒</v>
          </cell>
          <cell r="I7563" t="str">
            <v>天士力医药集团股份有限公司(原:天士力制药集团股份有限公司)</v>
          </cell>
        </row>
        <row r="7564">
          <cell r="D7564">
            <v>134728</v>
          </cell>
          <cell r="E7564" t="str">
            <v>辛伐他汀片</v>
          </cell>
          <cell r="F7564" t="str">
            <v/>
          </cell>
          <cell r="G7564" t="str">
            <v>20mgx16片</v>
          </cell>
          <cell r="H7564" t="str">
            <v>盒</v>
          </cell>
          <cell r="I7564" t="str">
            <v>湖北广济药业股份有限公司</v>
          </cell>
        </row>
        <row r="7565">
          <cell r="D7565">
            <v>124789</v>
          </cell>
          <cell r="E7565" t="str">
            <v>丁苯酞氯化钠注射液</v>
          </cell>
          <cell r="F7565" t="str">
            <v/>
          </cell>
          <cell r="G7565" t="str">
            <v>100ml：25mg：0.9g</v>
          </cell>
          <cell r="H7565" t="str">
            <v>瓶</v>
          </cell>
          <cell r="I7565" t="str">
            <v>石药集团恩必普药业有限公司</v>
          </cell>
        </row>
        <row r="7566">
          <cell r="D7566">
            <v>39778</v>
          </cell>
          <cell r="E7566" t="str">
            <v>桑椹膏</v>
          </cell>
          <cell r="F7566" t="str">
            <v/>
          </cell>
          <cell r="G7566" t="str">
            <v>200g/瓶</v>
          </cell>
          <cell r="H7566" t="str">
            <v>盒</v>
          </cell>
          <cell r="I7566" t="str">
            <v>江西杏林白马药业股份有限公司（原：江西杏林白马药业有限公司）</v>
          </cell>
        </row>
        <row r="7567">
          <cell r="D7567">
            <v>29058</v>
          </cell>
          <cell r="E7567" t="str">
            <v>儿童维D钙咀嚼片</v>
          </cell>
          <cell r="F7567" t="str">
            <v>迪巧</v>
          </cell>
          <cell r="G7567" t="str">
            <v>30片</v>
          </cell>
          <cell r="H7567" t="str">
            <v>盒</v>
          </cell>
          <cell r="I7567" t="str">
            <v>美国安士制药有限公司</v>
          </cell>
        </row>
        <row r="7568">
          <cell r="D7568">
            <v>139259</v>
          </cell>
          <cell r="E7568" t="str">
            <v>银杏叶片</v>
          </cell>
          <cell r="F7568" t="str">
            <v/>
          </cell>
          <cell r="G7568" t="str">
            <v>19.2mg：4.8mgx48片</v>
          </cell>
          <cell r="H7568" t="str">
            <v>盒</v>
          </cell>
          <cell r="I7568" t="str">
            <v>深圳海王药业有限公司</v>
          </cell>
        </row>
        <row r="7569">
          <cell r="D7569">
            <v>135639</v>
          </cell>
          <cell r="E7569" t="str">
            <v>甲硝唑氯己定洗剂</v>
          </cell>
          <cell r="F7569" t="str">
            <v/>
          </cell>
          <cell r="G7569" t="str">
            <v>150ml</v>
          </cell>
          <cell r="H7569" t="str">
            <v>盒</v>
          </cell>
          <cell r="I7569" t="str">
            <v>广东佳泰药业股份有限公司(原深圳市佳泰药业股份有限公司)</v>
          </cell>
        </row>
        <row r="7570">
          <cell r="D7570">
            <v>185029</v>
          </cell>
          <cell r="E7570" t="str">
            <v>朗千金草本乳膏抗菌剂</v>
          </cell>
          <cell r="F7570" t="str">
            <v/>
          </cell>
          <cell r="G7570" t="str">
            <v>15g/支</v>
          </cell>
          <cell r="H7570" t="str">
            <v>盒</v>
          </cell>
          <cell r="I7570" t="str">
            <v>四川省蜀东药业有限公司</v>
          </cell>
        </row>
        <row r="7571">
          <cell r="D7571">
            <v>17401</v>
          </cell>
          <cell r="E7571" t="str">
            <v>甘霖洗剂</v>
          </cell>
          <cell r="F7571" t="str">
            <v/>
          </cell>
          <cell r="G7571" t="str">
            <v>150ml</v>
          </cell>
          <cell r="H7571" t="str">
            <v>瓶</v>
          </cell>
          <cell r="I7571" t="str">
            <v>杭州易舒特药业有限公司</v>
          </cell>
        </row>
        <row r="7572">
          <cell r="D7572">
            <v>188618</v>
          </cell>
          <cell r="E7572" t="str">
            <v>硝苯地平控释片</v>
          </cell>
          <cell r="F7572" t="str">
            <v>欣然</v>
          </cell>
          <cell r="G7572" t="str">
            <v>30mgx6片x4板</v>
          </cell>
          <cell r="H7572" t="str">
            <v>盒</v>
          </cell>
          <cell r="I7572" t="str">
            <v>上海现代制药股份有限公司(上海现代浦东药厂有限公司</v>
          </cell>
        </row>
        <row r="7573">
          <cell r="D7573">
            <v>158953</v>
          </cell>
          <cell r="E7573" t="str">
            <v>妇科专用棉巾</v>
          </cell>
          <cell r="F7573" t="str">
            <v/>
          </cell>
          <cell r="G7573" t="str">
            <v>290量多型（6片）</v>
          </cell>
          <cell r="H7573" t="str">
            <v>盒</v>
          </cell>
          <cell r="I7573" t="str">
            <v>湖南千金卫生用品股份有限公司</v>
          </cell>
        </row>
        <row r="7574">
          <cell r="D7574">
            <v>92107</v>
          </cell>
          <cell r="E7574" t="str">
            <v>华法林钠片</v>
          </cell>
          <cell r="F7574" t="str">
            <v/>
          </cell>
          <cell r="G7574" t="str">
            <v>2.5mgx20片x3板</v>
          </cell>
          <cell r="H7574" t="str">
            <v>盒</v>
          </cell>
          <cell r="I7574" t="str">
            <v>河南中杰药业有限公司</v>
          </cell>
        </row>
        <row r="7575">
          <cell r="D7575">
            <v>110208</v>
          </cell>
          <cell r="E7575" t="str">
            <v>碳酸钙维D3元素片(4)(金钙尔奇D)</v>
          </cell>
          <cell r="F7575" t="str">
            <v/>
          </cell>
          <cell r="G7575" t="str">
            <v>600mgx30片</v>
          </cell>
          <cell r="H7575" t="str">
            <v>瓶</v>
          </cell>
          <cell r="I7575" t="str">
            <v>惠氏制药有限公司</v>
          </cell>
        </row>
        <row r="7576">
          <cell r="D7576">
            <v>38126</v>
          </cell>
          <cell r="E7576" t="str">
            <v>烧伤肤康液</v>
          </cell>
          <cell r="F7576" t="str">
            <v/>
          </cell>
          <cell r="G7576" t="str">
            <v>40ml</v>
          </cell>
          <cell r="H7576" t="str">
            <v>盒</v>
          </cell>
          <cell r="I7576" t="str">
            <v>太极集团四川绵阳制药有限公司</v>
          </cell>
        </row>
        <row r="7577">
          <cell r="D7577">
            <v>23989</v>
          </cell>
          <cell r="E7577" t="str">
            <v>阿司匹林泡腾片(巴米尔)</v>
          </cell>
          <cell r="F7577" t="str">
            <v/>
          </cell>
          <cell r="G7577" t="str">
            <v>0.5gx10片</v>
          </cell>
          <cell r="H7577" t="str">
            <v>盒</v>
          </cell>
          <cell r="I7577" t="str">
            <v>阿斯利康制药有限公司</v>
          </cell>
        </row>
        <row r="7578">
          <cell r="D7578">
            <v>187804</v>
          </cell>
          <cell r="E7578" t="str">
            <v>盐酸二甲双胍缓释片</v>
          </cell>
          <cell r="F7578" t="str">
            <v>泰白</v>
          </cell>
          <cell r="G7578" t="str">
            <v>0.5gx60片</v>
          </cell>
          <cell r="H7578" t="str">
            <v>瓶</v>
          </cell>
          <cell r="I7578" t="str">
            <v>正大天晴药业集团股份有限公司</v>
          </cell>
        </row>
        <row r="7579">
          <cell r="D7579">
            <v>191334</v>
          </cell>
          <cell r="E7579" t="str">
            <v>复方丹参片</v>
          </cell>
          <cell r="F7579" t="str">
            <v/>
          </cell>
          <cell r="G7579" t="str">
            <v>0.25gx140片(薄膜衣片)</v>
          </cell>
          <cell r="H7579" t="str">
            <v>瓶</v>
          </cell>
          <cell r="I7579" t="str">
            <v>华佗国药股份有限公司</v>
          </cell>
        </row>
        <row r="7580">
          <cell r="D7580">
            <v>150077</v>
          </cell>
          <cell r="E7580" t="str">
            <v>薇诺娜舒缓控油洁面泡沫</v>
          </cell>
          <cell r="F7580" t="str">
            <v/>
          </cell>
          <cell r="G7580" t="str">
            <v>150ml</v>
          </cell>
          <cell r="H7580" t="str">
            <v>瓶</v>
          </cell>
          <cell r="I7580" t="str">
            <v>云南贝泰妮生物科技集团股份有限公司  </v>
          </cell>
        </row>
        <row r="7581">
          <cell r="D7581">
            <v>14393</v>
          </cell>
          <cell r="E7581" t="str">
            <v>尿感宁颗粒</v>
          </cell>
          <cell r="F7581" t="str">
            <v/>
          </cell>
          <cell r="G7581" t="str">
            <v>5gx6袋(无糖)</v>
          </cell>
          <cell r="H7581" t="str">
            <v>盒</v>
          </cell>
          <cell r="I7581" t="str">
            <v>正大青春宝药业有限公司</v>
          </cell>
        </row>
        <row r="7582">
          <cell r="D7582">
            <v>18246</v>
          </cell>
          <cell r="E7582" t="str">
            <v>三七化痔丸</v>
          </cell>
          <cell r="F7582" t="str">
            <v/>
          </cell>
          <cell r="G7582" t="str">
            <v>30g</v>
          </cell>
          <cell r="H7582" t="str">
            <v>瓶</v>
          </cell>
          <cell r="I7582" t="str">
            <v>广州中一药业有限公司</v>
          </cell>
        </row>
        <row r="7583">
          <cell r="D7583">
            <v>16741</v>
          </cell>
          <cell r="E7583" t="str">
            <v>氯氮平片</v>
          </cell>
          <cell r="F7583" t="str">
            <v/>
          </cell>
          <cell r="G7583" t="str">
            <v>25mgx100片</v>
          </cell>
          <cell r="H7583" t="str">
            <v>瓶</v>
          </cell>
          <cell r="I7583" t="str">
            <v>江苏云阳集团药业有限公司(丹阳市药业有限责任公司)</v>
          </cell>
        </row>
        <row r="7584">
          <cell r="D7584">
            <v>158053</v>
          </cell>
          <cell r="E7584" t="str">
            <v>桑菊感冒片</v>
          </cell>
          <cell r="F7584" t="str">
            <v/>
          </cell>
          <cell r="G7584" t="str">
            <v>15片x3板(糖衣片)</v>
          </cell>
          <cell r="H7584" t="str">
            <v>盒</v>
          </cell>
          <cell r="I7584" t="str">
            <v>太极集团四川绵阳制药有限公司</v>
          </cell>
        </row>
        <row r="7585">
          <cell r="D7585">
            <v>194163</v>
          </cell>
          <cell r="E7585" t="str">
            <v>冷酸灵口腔膏</v>
          </cell>
          <cell r="F7585" t="str">
            <v/>
          </cell>
          <cell r="G7585" t="str">
            <v>100g（护龈配方）</v>
          </cell>
          <cell r="H7585" t="str">
            <v>支</v>
          </cell>
          <cell r="I7585" t="str">
            <v>重庆登康口腔护理用品股份有限公司</v>
          </cell>
        </row>
        <row r="7586">
          <cell r="D7586">
            <v>11548</v>
          </cell>
          <cell r="E7586" t="str">
            <v>健儿消食口服液</v>
          </cell>
          <cell r="F7586" t="str">
            <v/>
          </cell>
          <cell r="G7586" t="str">
            <v>10mlx10支</v>
          </cell>
          <cell r="H7586" t="str">
            <v>盒</v>
          </cell>
          <cell r="I7586" t="str">
            <v>太阳石(唐山)药业有限公司</v>
          </cell>
        </row>
        <row r="7587">
          <cell r="D7587">
            <v>134106</v>
          </cell>
          <cell r="E7587" t="str">
            <v>金日牌西洋参含片（无糖型）</v>
          </cell>
          <cell r="F7587" t="str">
            <v/>
          </cell>
          <cell r="G7587" t="str">
            <v>0.6gx24片</v>
          </cell>
          <cell r="H7587" t="str">
            <v>盒</v>
          </cell>
          <cell r="I7587" t="str">
            <v>厦门金日制药有限公司</v>
          </cell>
        </row>
        <row r="7588">
          <cell r="D7588">
            <v>49118</v>
          </cell>
          <cell r="E7588" t="str">
            <v>清胃黄连丸</v>
          </cell>
          <cell r="F7588" t="str">
            <v/>
          </cell>
          <cell r="G7588" t="str">
            <v>9gx6袋</v>
          </cell>
          <cell r="H7588" t="str">
            <v>盒</v>
          </cell>
          <cell r="I7588" t="str">
            <v>山西华康药业股份有限公司</v>
          </cell>
        </row>
        <row r="7589">
          <cell r="D7589">
            <v>12502</v>
          </cell>
          <cell r="E7589" t="str">
            <v>富马酸酮替芬片</v>
          </cell>
          <cell r="F7589" t="str">
            <v/>
          </cell>
          <cell r="G7589" t="str">
            <v>1mgx60片</v>
          </cell>
          <cell r="H7589" t="str">
            <v>瓶</v>
          </cell>
          <cell r="I7589" t="str">
            <v>江苏鹏鹞药业有限公司</v>
          </cell>
        </row>
        <row r="7590">
          <cell r="D7590">
            <v>55705</v>
          </cell>
          <cell r="E7590" t="str">
            <v>重组人干扰素a2b栓</v>
          </cell>
          <cell r="F7590" t="str">
            <v>安达芬栓</v>
          </cell>
          <cell r="G7590" t="str">
            <v>10万IU/粒x5粒</v>
          </cell>
          <cell r="H7590" t="str">
            <v>盒</v>
          </cell>
          <cell r="I7590" t="str">
            <v>安徽安科生物工程（集团）股份有限公司</v>
          </cell>
        </row>
        <row r="7591">
          <cell r="D7591">
            <v>17252</v>
          </cell>
          <cell r="E7591" t="str">
            <v>美洛昔康片(莫比可)</v>
          </cell>
          <cell r="F7591" t="str">
            <v/>
          </cell>
          <cell r="G7591" t="str">
            <v>7.5mgx7片</v>
          </cell>
          <cell r="H7591" t="str">
            <v>盒</v>
          </cell>
          <cell r="I7591" t="str">
            <v>上海勃林格殷格翰药业有限公司</v>
          </cell>
        </row>
        <row r="7592">
          <cell r="D7592">
            <v>134726</v>
          </cell>
          <cell r="E7592" t="str">
            <v>泮托拉唑钠肠溶片</v>
          </cell>
          <cell r="F7592" t="str">
            <v/>
          </cell>
          <cell r="G7592" t="str">
            <v>40mgx16片</v>
          </cell>
          <cell r="H7592" t="str">
            <v>盒</v>
          </cell>
          <cell r="I7592" t="str">
            <v>湖北广济药业股份有限公司</v>
          </cell>
        </row>
        <row r="7593">
          <cell r="D7593">
            <v>16372</v>
          </cell>
          <cell r="E7593" t="str">
            <v>茶碱缓释片</v>
          </cell>
          <cell r="F7593" t="str">
            <v/>
          </cell>
          <cell r="G7593" t="str">
            <v>0.1gx24片</v>
          </cell>
          <cell r="H7593" t="str">
            <v>盒</v>
          </cell>
          <cell r="I7593" t="str">
            <v>广东迈特兴华药业有限公司</v>
          </cell>
        </row>
        <row r="7594">
          <cell r="D7594">
            <v>202136</v>
          </cell>
          <cell r="E7594" t="str">
            <v>医用外科口罩（无菌型）</v>
          </cell>
          <cell r="F7594" t="str">
            <v/>
          </cell>
          <cell r="G7594" t="str">
            <v>平面型耳挂式17.5cmx9.5cm 10个</v>
          </cell>
          <cell r="H7594" t="str">
            <v>袋</v>
          </cell>
          <cell r="I7594" t="str">
            <v>湖南特瑞精密医疗器械有限公司</v>
          </cell>
        </row>
        <row r="7595">
          <cell r="D7595">
            <v>90281</v>
          </cell>
          <cell r="E7595" t="str">
            <v>养阴清肺颗粒</v>
          </cell>
          <cell r="F7595" t="str">
            <v/>
          </cell>
          <cell r="G7595" t="str">
            <v>15gx6袋</v>
          </cell>
          <cell r="H7595" t="str">
            <v>盒</v>
          </cell>
          <cell r="I7595" t="str">
            <v>山西黄河中药有限公司</v>
          </cell>
        </row>
        <row r="7596">
          <cell r="D7596">
            <v>194096</v>
          </cell>
          <cell r="E7596" t="str">
            <v>桑椹膏</v>
          </cell>
          <cell r="F7596" t="str">
            <v/>
          </cell>
          <cell r="G7596" t="str">
            <v>200gx2瓶</v>
          </cell>
          <cell r="H7596" t="str">
            <v>盒</v>
          </cell>
          <cell r="I7596" t="str">
            <v>江西杏林白马药业股份有限公司（原：江西杏林白马药业有限公司）</v>
          </cell>
        </row>
        <row r="7597">
          <cell r="D7597">
            <v>1829</v>
          </cell>
          <cell r="E7597" t="str">
            <v>复方土槿皮酊</v>
          </cell>
          <cell r="F7597" t="str">
            <v/>
          </cell>
          <cell r="G7597" t="str">
            <v>15ml</v>
          </cell>
          <cell r="H7597" t="str">
            <v>瓶</v>
          </cell>
          <cell r="I7597" t="str">
            <v>广州白云山敬修堂药业股份有限公司(原广州敬修堂)</v>
          </cell>
        </row>
        <row r="7598">
          <cell r="D7598">
            <v>69172</v>
          </cell>
          <cell r="E7598" t="str">
            <v>硝呋太尔制霉素阴道软胶囊</v>
          </cell>
          <cell r="F7598" t="str">
            <v/>
          </cell>
          <cell r="G7598" t="str">
            <v>0.5g：20万×6粒</v>
          </cell>
          <cell r="H7598" t="str">
            <v>盒</v>
          </cell>
          <cell r="I7598" t="str">
            <v>太阳石(唐山)药业有限公司</v>
          </cell>
        </row>
        <row r="7599">
          <cell r="D7599">
            <v>42213</v>
          </cell>
          <cell r="E7599" t="str">
            <v>天然胶乳橡胶避孕套(杜蕾斯)</v>
          </cell>
          <cell r="F7599" t="str">
            <v/>
          </cell>
          <cell r="G7599" t="str">
            <v>12只(热感超薄装)</v>
          </cell>
          <cell r="H7599" t="str">
            <v>盒</v>
          </cell>
          <cell r="I7599" t="str">
            <v>青岛伦敦杜蕾斯有限公司</v>
          </cell>
        </row>
        <row r="7600">
          <cell r="D7600">
            <v>44903</v>
          </cell>
          <cell r="E7600" t="str">
            <v>杞菊地黄丸</v>
          </cell>
          <cell r="F7600" t="str">
            <v/>
          </cell>
          <cell r="G7600" t="str">
            <v>60g(水蜜丸)</v>
          </cell>
          <cell r="H7600" t="str">
            <v>瓶</v>
          </cell>
          <cell r="I7600" t="str">
            <v>太极集团重庆中药二厂</v>
          </cell>
        </row>
        <row r="7601">
          <cell r="D7601">
            <v>40265</v>
          </cell>
          <cell r="E7601" t="str">
            <v>阿莫西林分散片</v>
          </cell>
          <cell r="F7601" t="str">
            <v/>
          </cell>
          <cell r="G7601" t="str">
            <v>0.25gx12片x2板</v>
          </cell>
          <cell r="H7601" t="str">
            <v>盒</v>
          </cell>
          <cell r="I7601" t="str">
            <v>西南药业股份有限公司</v>
          </cell>
        </row>
        <row r="7602">
          <cell r="D7602">
            <v>119841</v>
          </cell>
          <cell r="E7602" t="str">
            <v>感冒灵颗粒</v>
          </cell>
          <cell r="F7602" t="str">
            <v/>
          </cell>
          <cell r="G7602" t="str">
            <v>10gx10袋</v>
          </cell>
          <cell r="H7602" t="str">
            <v>盒</v>
          </cell>
          <cell r="I7602" t="str">
            <v>云南万裕药业有限公司</v>
          </cell>
        </row>
        <row r="7603">
          <cell r="D7603">
            <v>127512</v>
          </cell>
          <cell r="E7603" t="str">
            <v>复方水杨酸甲酯薄荷醇贴剂</v>
          </cell>
          <cell r="F7603" t="str">
            <v/>
          </cell>
          <cell r="G7603" t="str">
            <v>6.5cmx4.2cm(10贴)</v>
          </cell>
          <cell r="H7603" t="str">
            <v>盒</v>
          </cell>
          <cell r="I7603" t="str">
            <v>久光制药株式会社</v>
          </cell>
        </row>
        <row r="7604">
          <cell r="D7604">
            <v>198986</v>
          </cell>
          <cell r="E7604" t="str">
            <v>威士雅维生素C咀嚼片</v>
          </cell>
          <cell r="F7604" t="str">
            <v/>
          </cell>
          <cell r="G7604" t="str">
            <v>32g (0.8gx40片)水蜜桃味</v>
          </cell>
          <cell r="H7604" t="str">
            <v>瓶</v>
          </cell>
          <cell r="I7604" t="str">
            <v>广东威士雅保健品有限公司</v>
          </cell>
        </row>
        <row r="7605">
          <cell r="D7605">
            <v>185190</v>
          </cell>
          <cell r="E7605" t="str">
            <v>磷酸哌嗪宝塔糖</v>
          </cell>
          <cell r="F7605" t="str">
            <v/>
          </cell>
          <cell r="G7605" t="str">
            <v>0.2gx24粒</v>
          </cell>
          <cell r="H7605" t="str">
            <v>瓶</v>
          </cell>
          <cell r="I7605" t="str">
            <v>广西南宁百会药业集团有限公司</v>
          </cell>
        </row>
        <row r="7606">
          <cell r="D7606">
            <v>188734</v>
          </cell>
          <cell r="E7606" t="str">
            <v>小浣熊天然草本婴儿爽身粉</v>
          </cell>
          <cell r="F7606" t="str">
            <v/>
          </cell>
          <cell r="G7606" t="str">
            <v>120g</v>
          </cell>
          <cell r="H7606" t="str">
            <v>盒</v>
          </cell>
          <cell r="I7606" t="str">
            <v>福建省梦娇兰日用化学品有限公司</v>
          </cell>
        </row>
        <row r="7607">
          <cell r="D7607">
            <v>54176</v>
          </cell>
          <cell r="E7607" t="str">
            <v>清火胶囊</v>
          </cell>
          <cell r="F7607" t="str">
            <v/>
          </cell>
          <cell r="G7607" t="str">
            <v>0.5gx12粒x2板</v>
          </cell>
          <cell r="H7607" t="str">
            <v>盒</v>
          </cell>
          <cell r="I7607" t="str">
            <v>江西药都仁和制药有限公司</v>
          </cell>
        </row>
        <row r="7608">
          <cell r="D7608">
            <v>177792</v>
          </cell>
          <cell r="E7608" t="str">
            <v>氨甲环酸片</v>
          </cell>
          <cell r="F7608" t="str">
            <v>妥塞敏</v>
          </cell>
          <cell r="G7608" t="str">
            <v>0.5gx100片</v>
          </cell>
          <cell r="H7608" t="str">
            <v>盒</v>
          </cell>
          <cell r="I7608" t="str">
            <v>重庆药友制药有限责任公司</v>
          </cell>
        </row>
        <row r="7609">
          <cell r="D7609">
            <v>11174</v>
          </cell>
          <cell r="E7609" t="str">
            <v>复方板蓝根颗粒</v>
          </cell>
          <cell r="F7609" t="str">
            <v/>
          </cell>
          <cell r="G7609" t="str">
            <v>15gx20袋</v>
          </cell>
          <cell r="H7609" t="str">
            <v>大袋</v>
          </cell>
          <cell r="I7609" t="str">
            <v>四川彩虹制药有限公司</v>
          </cell>
        </row>
        <row r="7610">
          <cell r="D7610">
            <v>75246</v>
          </cell>
          <cell r="E7610" t="str">
            <v>消炎利胆分散片</v>
          </cell>
          <cell r="F7610" t="str">
            <v/>
          </cell>
          <cell r="G7610" t="str">
            <v>0.5gx36片</v>
          </cell>
          <cell r="H7610" t="str">
            <v>盒</v>
          </cell>
          <cell r="I7610" t="str">
            <v>广东罗浮山国药股份有限公司</v>
          </cell>
        </row>
        <row r="7611">
          <cell r="D7611">
            <v>114970</v>
          </cell>
          <cell r="E7611" t="str">
            <v>当归调经颗粒</v>
          </cell>
          <cell r="F7611" t="str">
            <v/>
          </cell>
          <cell r="G7611" t="str">
            <v>10gx10袋</v>
          </cell>
          <cell r="H7611" t="str">
            <v>盒</v>
          </cell>
          <cell r="I7611" t="str">
            <v>太极集团浙江东方制药有限公司</v>
          </cell>
        </row>
        <row r="7612">
          <cell r="D7612">
            <v>75043</v>
          </cell>
          <cell r="E7612" t="str">
            <v>盐酸左西替利嗪口服溶液</v>
          </cell>
          <cell r="F7612" t="str">
            <v/>
          </cell>
          <cell r="G7612" t="str">
            <v>0.05%:10mlx6支</v>
          </cell>
          <cell r="H7612" t="str">
            <v>盒</v>
          </cell>
          <cell r="I7612" t="str">
            <v>重庆华邦制药股份有限公司</v>
          </cell>
        </row>
        <row r="7613">
          <cell r="D7613">
            <v>177234</v>
          </cell>
          <cell r="E7613" t="str">
            <v>晕车冷敷贴</v>
          </cell>
          <cell r="F7613" t="str">
            <v/>
          </cell>
          <cell r="G7613" t="str">
            <v>6贴（QW/LFT-E）</v>
          </cell>
          <cell r="H7613" t="str">
            <v>盒</v>
          </cell>
          <cell r="I7613" t="str">
            <v>沧州前卫医疗用品有限公司</v>
          </cell>
        </row>
        <row r="7614">
          <cell r="D7614">
            <v>105293</v>
          </cell>
          <cell r="E7614" t="str">
            <v>十三味菥蓂丸</v>
          </cell>
          <cell r="F7614" t="str">
            <v/>
          </cell>
          <cell r="G7614" t="str">
            <v>0.6gx45丸</v>
          </cell>
          <cell r="H7614" t="str">
            <v>瓶</v>
          </cell>
          <cell r="I7614" t="str">
            <v>西藏藏医学院藏药有限公司</v>
          </cell>
        </row>
        <row r="7615">
          <cell r="D7615">
            <v>90323</v>
          </cell>
          <cell r="E7615" t="str">
            <v>阿昔莫司胶囊</v>
          </cell>
          <cell r="F7615" t="str">
            <v>益平</v>
          </cell>
          <cell r="G7615" t="str">
            <v>0.25gx24粒
</v>
          </cell>
          <cell r="H7615" t="str">
            <v>盒</v>
          </cell>
          <cell r="I7615" t="str">
            <v>鲁南贝特制药有限公司(原山东鲁南贝特制药有限公司)</v>
          </cell>
        </row>
        <row r="7616">
          <cell r="D7616">
            <v>171020</v>
          </cell>
          <cell r="E7616" t="str">
            <v>复方阿胶浆</v>
          </cell>
          <cell r="F7616" t="str">
            <v/>
          </cell>
          <cell r="G7616" t="str">
            <v>20ml×24支（无蔗糖）</v>
          </cell>
          <cell r="H7616" t="str">
            <v>盒</v>
          </cell>
          <cell r="I7616" t="str">
            <v>东阿阿胶股份有限公司（山东东阿阿胶股份有限公司）</v>
          </cell>
        </row>
        <row r="7617">
          <cell r="D7617">
            <v>41368</v>
          </cell>
          <cell r="E7617" t="str">
            <v>维生素C泡腾片(力度伸)</v>
          </cell>
          <cell r="F7617" t="str">
            <v>力度伸</v>
          </cell>
          <cell r="G7617" t="str">
            <v>1gx15片x2支(橙味)</v>
          </cell>
          <cell r="H7617" t="str">
            <v>盒</v>
          </cell>
          <cell r="I7617" t="str">
            <v>拜耳医药保健有限公司</v>
          </cell>
        </row>
        <row r="7618">
          <cell r="D7618">
            <v>141864</v>
          </cell>
          <cell r="E7618" t="str">
            <v>聚维酮碘溶液</v>
          </cell>
          <cell r="F7618" t="str">
            <v/>
          </cell>
          <cell r="G7618" t="str">
            <v>7.5%：200ml</v>
          </cell>
          <cell r="H7618" t="str">
            <v>瓶</v>
          </cell>
          <cell r="I7618" t="str">
            <v>成都永安制药有限公司</v>
          </cell>
        </row>
        <row r="7619">
          <cell r="D7619">
            <v>154883</v>
          </cell>
          <cell r="E7619" t="str">
            <v>富马酸比索洛尔片</v>
          </cell>
          <cell r="F7619" t="str">
            <v>博苏</v>
          </cell>
          <cell r="G7619" t="str">
            <v>5mgx9片x2板</v>
          </cell>
          <cell r="H7619" t="str">
            <v>盒</v>
          </cell>
          <cell r="I7619" t="str">
            <v>北京华素制药股份有限公司(原：北京四环医药)</v>
          </cell>
        </row>
        <row r="7620">
          <cell r="D7620">
            <v>26916</v>
          </cell>
          <cell r="E7620" t="str">
            <v>大山楂丸</v>
          </cell>
          <cell r="F7620" t="str">
            <v/>
          </cell>
          <cell r="G7620" t="str">
            <v>9gx10丸</v>
          </cell>
          <cell r="H7620" t="str">
            <v>盒</v>
          </cell>
          <cell r="I7620" t="str">
            <v>四川大千药业有限公司(四川乐山大千药业有限公司)</v>
          </cell>
        </row>
        <row r="7621">
          <cell r="D7621">
            <v>41044</v>
          </cell>
          <cell r="E7621" t="str">
            <v>芪苈强心胶囊</v>
          </cell>
          <cell r="F7621" t="str">
            <v/>
          </cell>
          <cell r="G7621" t="str">
            <v>0.3gx36粒</v>
          </cell>
          <cell r="H7621" t="str">
            <v>盒</v>
          </cell>
          <cell r="I7621" t="str">
            <v>石家庄以岭药业股份有限公司</v>
          </cell>
        </row>
        <row r="7622">
          <cell r="D7622">
            <v>45464</v>
          </cell>
          <cell r="E7622" t="str">
            <v>格列美脲片</v>
          </cell>
          <cell r="F7622" t="str">
            <v/>
          </cell>
          <cell r="G7622" t="str">
            <v>2mgx10片</v>
          </cell>
          <cell r="H7622" t="str">
            <v>盒</v>
          </cell>
          <cell r="I7622" t="str">
            <v>上海天赐福生物工程有限公司</v>
          </cell>
        </row>
        <row r="7623">
          <cell r="D7623">
            <v>22605</v>
          </cell>
          <cell r="E7623" t="str">
            <v>爱普列特片</v>
          </cell>
          <cell r="F7623" t="str">
            <v/>
          </cell>
          <cell r="G7623" t="str">
            <v>5mgx10片</v>
          </cell>
          <cell r="H7623" t="str">
            <v>盒</v>
          </cell>
          <cell r="I7623" t="str">
            <v>江苏联环药业股份有限公司</v>
          </cell>
        </row>
        <row r="7624">
          <cell r="D7624">
            <v>122216</v>
          </cell>
          <cell r="E7624" t="str">
            <v>花红片</v>
          </cell>
          <cell r="F7624" t="str">
            <v/>
          </cell>
          <cell r="G7624" t="str">
            <v>0.29gx72片(薄膜衣)</v>
          </cell>
          <cell r="H7624" t="str">
            <v>盒</v>
          </cell>
          <cell r="I7624" t="str">
            <v>广西壮族自治区花红药业股份有限公司</v>
          </cell>
        </row>
        <row r="7625">
          <cell r="D7625">
            <v>8307</v>
          </cell>
          <cell r="E7625" t="str">
            <v>对乙酰氨基酚栓(小儿退热栓)</v>
          </cell>
          <cell r="F7625" t="str">
            <v/>
          </cell>
          <cell r="G7625" t="str">
            <v>0.15gx10枚</v>
          </cell>
          <cell r="H7625" t="str">
            <v>盒</v>
          </cell>
          <cell r="I7625" t="str">
            <v>湖北东信药业有限公司</v>
          </cell>
        </row>
        <row r="7626">
          <cell r="D7626">
            <v>23797</v>
          </cell>
          <cell r="E7626" t="str">
            <v>盐酸苯海索片</v>
          </cell>
          <cell r="F7626" t="str">
            <v/>
          </cell>
          <cell r="G7626" t="str">
            <v>2mgx100片</v>
          </cell>
          <cell r="H7626" t="str">
            <v>瓶</v>
          </cell>
          <cell r="I7626" t="str">
            <v>常州康普药业有限公司(国营武进)</v>
          </cell>
        </row>
        <row r="7627">
          <cell r="D7627">
            <v>13411</v>
          </cell>
          <cell r="E7627" t="str">
            <v>茴三硫片(胆维他片)</v>
          </cell>
          <cell r="F7627" t="str">
            <v/>
          </cell>
          <cell r="G7627" t="str">
            <v>25mgx12片</v>
          </cell>
          <cell r="H7627" t="str">
            <v>盒</v>
          </cell>
          <cell r="I7627" t="str">
            <v>成都国嘉联合制药有限公司</v>
          </cell>
        </row>
        <row r="7628">
          <cell r="D7628">
            <v>202472</v>
          </cell>
          <cell r="E7628" t="str">
            <v>丁二磺酸腺苷蛋氨酸肠溶片</v>
          </cell>
          <cell r="F7628" t="str">
            <v/>
          </cell>
          <cell r="G7628" t="str">
            <v>0.5gx10片</v>
          </cell>
          <cell r="H7628" t="str">
            <v>盒</v>
          </cell>
          <cell r="I7628" t="str">
            <v>海正辉瑞制药有限公司（原浙江海正药业股份有限公司）</v>
          </cell>
        </row>
        <row r="7629">
          <cell r="D7629">
            <v>84841</v>
          </cell>
          <cell r="E7629" t="str">
            <v>五酯胶囊</v>
          </cell>
          <cell r="F7629" t="str">
            <v/>
          </cell>
          <cell r="G7629" t="str">
            <v>11.25mgx24粒</v>
          </cell>
          <cell r="H7629" t="str">
            <v>盒</v>
          </cell>
          <cell r="I7629" t="str">
            <v>四川禾正制药有限责任公司</v>
          </cell>
        </row>
        <row r="7630">
          <cell r="D7630">
            <v>148055</v>
          </cell>
          <cell r="E7630" t="str">
            <v>加味藿香正气丸</v>
          </cell>
          <cell r="F7630" t="str">
            <v/>
          </cell>
          <cell r="G7630" t="str">
            <v>6gx10袋（浓缩丸）</v>
          </cell>
          <cell r="H7630" t="str">
            <v>盒</v>
          </cell>
          <cell r="I7630" t="str">
            <v>太极集团四川绵阳制药有限公司</v>
          </cell>
        </row>
        <row r="7631">
          <cell r="D7631">
            <v>31830</v>
          </cell>
          <cell r="E7631" t="str">
            <v>三七通舒胶囊</v>
          </cell>
          <cell r="F7631" t="str">
            <v/>
          </cell>
          <cell r="G7631" t="str">
            <v>0.2gx12粒</v>
          </cell>
          <cell r="H7631" t="str">
            <v>盒</v>
          </cell>
          <cell r="I7631" t="str">
            <v>成都华神集团股份有限公司制药厂</v>
          </cell>
        </row>
        <row r="7632">
          <cell r="D7632">
            <v>565</v>
          </cell>
          <cell r="E7632" t="str">
            <v>卡托普利片</v>
          </cell>
          <cell r="F7632" t="str">
            <v/>
          </cell>
          <cell r="G7632" t="str">
            <v>25mgx100片</v>
          </cell>
          <cell r="H7632" t="str">
            <v>瓶</v>
          </cell>
          <cell r="I7632" t="str">
            <v>华中药业股份有限公司</v>
          </cell>
        </row>
        <row r="7633">
          <cell r="D7633">
            <v>155865</v>
          </cell>
          <cell r="E7633" t="str">
            <v>雪梨止咳糖浆</v>
          </cell>
          <cell r="F7633" t="str">
            <v/>
          </cell>
          <cell r="G7633" t="str">
            <v>10mlx6支</v>
          </cell>
          <cell r="H7633" t="str">
            <v>盒</v>
          </cell>
          <cell r="I7633" t="str">
            <v>葵花药业集团湖北武当有限公司(湖北武当金鼎制药有限公司)</v>
          </cell>
        </row>
        <row r="7634">
          <cell r="D7634">
            <v>54409</v>
          </cell>
          <cell r="E7634" t="str">
            <v>盐酸乙哌立松片</v>
          </cell>
          <cell r="F7634" t="str">
            <v>妙纳</v>
          </cell>
          <cell r="G7634" t="str">
            <v>50mgx20片（薄膜衣）</v>
          </cell>
          <cell r="H7634" t="str">
            <v>盒</v>
          </cell>
          <cell r="I7634" t="str">
            <v>卫材(中国)药业有限公司</v>
          </cell>
        </row>
        <row r="7635">
          <cell r="D7635">
            <v>101339</v>
          </cell>
          <cell r="E7635" t="str">
            <v>胃康灵颗粒</v>
          </cell>
          <cell r="F7635" t="str">
            <v/>
          </cell>
          <cell r="G7635" t="str">
            <v>4gx10袋</v>
          </cell>
          <cell r="H7635" t="str">
            <v>盒</v>
          </cell>
          <cell r="I7635" t="str">
            <v>黑龙江葵花药业股份有限公司</v>
          </cell>
        </row>
        <row r="7636">
          <cell r="D7636">
            <v>133366</v>
          </cell>
          <cell r="E7636" t="str">
            <v>便通胶囊</v>
          </cell>
          <cell r="F7636" t="str">
            <v/>
          </cell>
          <cell r="G7636" t="str">
            <v>0.35gx9粒x3板</v>
          </cell>
          <cell r="H7636" t="str">
            <v>盒</v>
          </cell>
          <cell r="I7636" t="str">
            <v>健民药业集团股份有限公司</v>
          </cell>
        </row>
        <row r="7637">
          <cell r="D7637">
            <v>114952</v>
          </cell>
          <cell r="E7637" t="str">
            <v>宁神补心片</v>
          </cell>
          <cell r="F7637" t="str">
            <v/>
          </cell>
          <cell r="G7637" t="str">
            <v>0.25gx12片x2板(糖衣)</v>
          </cell>
          <cell r="H7637" t="str">
            <v>盒</v>
          </cell>
          <cell r="I7637" t="str">
            <v>太极集团重庆桐君阁药厂有限公司</v>
          </cell>
        </row>
        <row r="7638">
          <cell r="D7638">
            <v>48311</v>
          </cell>
          <cell r="E7638" t="str">
            <v>心宁片</v>
          </cell>
          <cell r="F7638" t="str">
            <v/>
          </cell>
          <cell r="G7638" t="str">
            <v>15片x3板(糖衣)</v>
          </cell>
          <cell r="H7638" t="str">
            <v>盒</v>
          </cell>
          <cell r="I7638" t="str">
            <v>太极集团四川绵阳制药有限公司</v>
          </cell>
        </row>
        <row r="7639">
          <cell r="D7639">
            <v>3292</v>
          </cell>
          <cell r="E7639" t="str">
            <v>千柏鼻炎片</v>
          </cell>
          <cell r="F7639" t="str">
            <v/>
          </cell>
          <cell r="G7639" t="str">
            <v>100片</v>
          </cell>
          <cell r="H7639" t="str">
            <v>瓶</v>
          </cell>
          <cell r="I7639" t="str">
            <v>广东新峰药业股份有限公司(原:广东省博罗先锋药业)</v>
          </cell>
        </row>
        <row r="7640">
          <cell r="D7640">
            <v>140446</v>
          </cell>
          <cell r="E7640" t="str">
            <v>布地奈德福莫特罗吸入粉雾剂（Ⅱ）</v>
          </cell>
          <cell r="F7640" t="str">
            <v/>
          </cell>
          <cell r="G7640" t="str">
            <v>60吸 320ug+9ug/吸</v>
          </cell>
          <cell r="H7640" t="str">
            <v>支</v>
          </cell>
          <cell r="I7640" t="str">
            <v>阿斯利康制药有限公司</v>
          </cell>
        </row>
        <row r="7641">
          <cell r="D7641">
            <v>1264</v>
          </cell>
          <cell r="E7641" t="str">
            <v>湿毒清胶囊</v>
          </cell>
          <cell r="F7641" t="str">
            <v/>
          </cell>
          <cell r="G7641" t="str">
            <v>0.5gx30粒</v>
          </cell>
          <cell r="H7641" t="str">
            <v>瓶</v>
          </cell>
          <cell r="I7641" t="str">
            <v>广西玉林制药有限责任公司</v>
          </cell>
        </row>
        <row r="7642">
          <cell r="D7642">
            <v>126909</v>
          </cell>
          <cell r="E7642" t="str">
            <v>鼻炎康片</v>
          </cell>
          <cell r="F7642" t="str">
            <v/>
          </cell>
          <cell r="G7642" t="str">
            <v>0.37gx150片(薄膜衣)</v>
          </cell>
          <cell r="H7642" t="str">
            <v>瓶</v>
          </cell>
          <cell r="I7642" t="str">
            <v>佛山德众药业有限公司</v>
          </cell>
        </row>
        <row r="7643">
          <cell r="D7643">
            <v>132558</v>
          </cell>
          <cell r="E7643" t="str">
            <v>乳果糖口服溶液</v>
          </cell>
          <cell r="F7643" t="str">
            <v/>
          </cell>
          <cell r="G7643" t="str">
            <v>60ml</v>
          </cell>
          <cell r="H7643" t="str">
            <v>瓶</v>
          </cell>
          <cell r="I7643" t="str">
            <v>北京韩美药品有限公司</v>
          </cell>
        </row>
        <row r="7644">
          <cell r="D7644">
            <v>173320</v>
          </cell>
          <cell r="E7644" t="str">
            <v>心通口服液</v>
          </cell>
          <cell r="F7644" t="str">
            <v/>
          </cell>
          <cell r="G7644" t="str">
            <v>10mlx10支（无蔗糖）</v>
          </cell>
          <cell r="H7644" t="str">
            <v>盒</v>
          </cell>
          <cell r="I7644" t="str">
            <v>鲁南厚普制药有限公司</v>
          </cell>
        </row>
        <row r="7645">
          <cell r="D7645">
            <v>169722</v>
          </cell>
          <cell r="E7645" t="str">
            <v>维生素AD滴剂</v>
          </cell>
          <cell r="F7645" t="str">
            <v/>
          </cell>
          <cell r="G7645" t="str">
            <v>12粒x4板(维A2000单位:维D700单位)1岁以上</v>
          </cell>
          <cell r="H7645" t="str">
            <v>盒</v>
          </cell>
          <cell r="I7645" t="str">
            <v>国药控股星鲨制药(厦门)有限公司(原:厦门星鲨制药)</v>
          </cell>
        </row>
        <row r="7646">
          <cell r="D7646">
            <v>113826</v>
          </cell>
          <cell r="E7646" t="str">
            <v>风寒咳嗽颗粒</v>
          </cell>
          <cell r="F7646" t="str">
            <v/>
          </cell>
          <cell r="G7646" t="str">
            <v>5gx6袋</v>
          </cell>
          <cell r="H7646" t="str">
            <v>盒</v>
          </cell>
          <cell r="I7646" t="str">
            <v>太极集团重庆桐君阁药厂有限公司</v>
          </cell>
        </row>
        <row r="7647">
          <cell r="D7647">
            <v>1788</v>
          </cell>
          <cell r="E7647" t="str">
            <v>咳速停糖浆</v>
          </cell>
          <cell r="F7647" t="str">
            <v/>
          </cell>
          <cell r="G7647" t="str">
            <v>100ml</v>
          </cell>
          <cell r="H7647" t="str">
            <v>瓶</v>
          </cell>
          <cell r="I7647" t="str">
            <v>贵州百灵企业集团制药股份有限公司</v>
          </cell>
        </row>
        <row r="7648">
          <cell r="D7648">
            <v>131656</v>
          </cell>
          <cell r="E7648" t="str">
            <v>杜蕾斯避孕套</v>
          </cell>
          <cell r="F7648" t="str">
            <v/>
          </cell>
          <cell r="G7648" t="str">
            <v>12只（挚爱装）</v>
          </cell>
          <cell r="H7648" t="str">
            <v>盒</v>
          </cell>
          <cell r="I7648" t="str">
            <v>青岛伦敦杜蕾斯有限公司</v>
          </cell>
        </row>
        <row r="7649">
          <cell r="D7649">
            <v>140080</v>
          </cell>
          <cell r="E7649" t="str">
            <v>谷维素片</v>
          </cell>
          <cell r="F7649" t="str">
            <v/>
          </cell>
          <cell r="G7649" t="str">
            <v>10mgx100片</v>
          </cell>
          <cell r="H7649" t="str">
            <v>瓶</v>
          </cell>
          <cell r="I7649" t="str">
            <v>陕西颐生堂药业有限公司</v>
          </cell>
        </row>
        <row r="7650">
          <cell r="D7650">
            <v>65523</v>
          </cell>
          <cell r="E7650" t="str">
            <v>头孢拉定胶囊</v>
          </cell>
          <cell r="F7650" t="str">
            <v/>
          </cell>
          <cell r="G7650" t="str">
            <v>0.25gx24粒</v>
          </cell>
          <cell r="H7650" t="str">
            <v>盒</v>
          </cell>
          <cell r="I7650" t="str">
            <v>珠海联邦制药股份有限公司中山分公司</v>
          </cell>
        </row>
        <row r="7651">
          <cell r="D7651">
            <v>27625</v>
          </cell>
          <cell r="E7651" t="str">
            <v>复方丹参片</v>
          </cell>
          <cell r="F7651" t="str">
            <v/>
          </cell>
          <cell r="G7651" t="str">
            <v>0.32gx60片(薄膜衣)</v>
          </cell>
          <cell r="H7651" t="str">
            <v>瓶</v>
          </cell>
          <cell r="I7651" t="str">
            <v>广东一力集团制药股份有限公司(广东一力集团制药有限公司)</v>
          </cell>
        </row>
        <row r="7652">
          <cell r="D7652">
            <v>137287</v>
          </cell>
          <cell r="E7652" t="str">
            <v>复方尿维氨滴眼液</v>
          </cell>
          <cell r="F7652" t="str">
            <v/>
          </cell>
          <cell r="G7652" t="str">
            <v>15ml</v>
          </cell>
          <cell r="H7652" t="str">
            <v>盒</v>
          </cell>
          <cell r="I7652" t="str">
            <v>江西珍视明药业有限公司</v>
          </cell>
        </row>
        <row r="7653">
          <cell r="D7653">
            <v>188291</v>
          </cell>
          <cell r="E7653" t="str">
            <v>复方氟米松软膏</v>
          </cell>
          <cell r="F7653" t="str">
            <v/>
          </cell>
          <cell r="G7653" t="str">
            <v>10g</v>
          </cell>
          <cell r="H7653" t="str">
            <v>支</v>
          </cell>
          <cell r="I7653" t="str">
            <v>澳美制药厂</v>
          </cell>
        </row>
        <row r="7654">
          <cell r="D7654">
            <v>163575</v>
          </cell>
          <cell r="E7654" t="str">
            <v>抗病毒口服液</v>
          </cell>
          <cell r="F7654" t="str">
            <v/>
          </cell>
          <cell r="G7654" t="str">
            <v>10mlx12支(无蔗糖)</v>
          </cell>
          <cell r="H7654" t="str">
            <v>盒</v>
          </cell>
          <cell r="I7654" t="str">
            <v>黄石飞云制药有限公司</v>
          </cell>
        </row>
        <row r="7655">
          <cell r="D7655">
            <v>158569</v>
          </cell>
          <cell r="E7655" t="str">
            <v>补肺丸</v>
          </cell>
          <cell r="F7655" t="str">
            <v/>
          </cell>
          <cell r="G7655" t="str">
            <v>9gx10丸x16板（大蜜丸）</v>
          </cell>
          <cell r="H7655" t="str">
            <v>盒</v>
          </cell>
          <cell r="I7655" t="str">
            <v>甘肃医药集团西峰制药厂</v>
          </cell>
        </row>
        <row r="7656">
          <cell r="D7656">
            <v>170175</v>
          </cell>
          <cell r="E7656" t="str">
            <v>纱布绷带</v>
          </cell>
          <cell r="F7656" t="str">
            <v/>
          </cell>
          <cell r="G7656" t="str">
            <v>2卷（4.8cmx600cm）</v>
          </cell>
          <cell r="H7656" t="str">
            <v>袋</v>
          </cell>
          <cell r="I7656" t="str">
            <v>振德医疗用品股份有限公司</v>
          </cell>
        </row>
        <row r="7657">
          <cell r="D7657">
            <v>155188</v>
          </cell>
          <cell r="E7657" t="str">
            <v>原生橄榄油</v>
          </cell>
          <cell r="F7657" t="str">
            <v/>
          </cell>
          <cell r="G7657" t="str">
            <v>160ml</v>
          </cell>
          <cell r="H7657" t="str">
            <v>瓶</v>
          </cell>
          <cell r="I7657" t="str">
            <v>南通市潘妍化妆品厂</v>
          </cell>
        </row>
        <row r="7658">
          <cell r="D7658">
            <v>728</v>
          </cell>
          <cell r="E7658" t="str">
            <v>枸橼酸铋钾颗粒</v>
          </cell>
          <cell r="F7658" t="str">
            <v>丽珠得乐</v>
          </cell>
          <cell r="G7658" t="str">
            <v>110mg：1gx28袋</v>
          </cell>
          <cell r="H7658" t="str">
            <v>盒</v>
          </cell>
          <cell r="I7658" t="str">
            <v>丽珠集团丽珠制药厂</v>
          </cell>
        </row>
        <row r="7659">
          <cell r="D7659">
            <v>108806</v>
          </cell>
          <cell r="E7659" t="str">
            <v>铁棒锤止痛膏</v>
          </cell>
          <cell r="F7659" t="str">
            <v/>
          </cell>
          <cell r="G7659" t="str">
            <v>7cmx10cmx1贴x5袋</v>
          </cell>
          <cell r="H7659" t="str">
            <v>盒</v>
          </cell>
          <cell r="I7659" t="str">
            <v>甘肃奇正藏药有限公司</v>
          </cell>
        </row>
        <row r="7660">
          <cell r="D7660">
            <v>133462</v>
          </cell>
          <cell r="E7660" t="str">
            <v>热毒清片</v>
          </cell>
          <cell r="F7660" t="str">
            <v/>
          </cell>
          <cell r="G7660" t="str">
            <v>12片x3板</v>
          </cell>
          <cell r="H7660" t="str">
            <v>盒</v>
          </cell>
          <cell r="I7660" t="str">
            <v>云南白药集团股份有限公司</v>
          </cell>
        </row>
        <row r="7661">
          <cell r="D7661">
            <v>2958</v>
          </cell>
          <cell r="E7661" t="str">
            <v>碘酊</v>
          </cell>
          <cell r="F7661" t="str">
            <v/>
          </cell>
          <cell r="G7661" t="str">
            <v>20mlx2%</v>
          </cell>
          <cell r="H7661" t="str">
            <v>瓶</v>
          </cell>
          <cell r="I7661" t="str">
            <v>广东恒健制药有限公司(原:江门市恒健药业有限公司)</v>
          </cell>
        </row>
        <row r="7662">
          <cell r="D7662">
            <v>49371</v>
          </cell>
          <cell r="E7662" t="str">
            <v>注射用胸腺法新（曾用名：注射用胸腺肽α1）</v>
          </cell>
          <cell r="F7662" t="str">
            <v>(迈普新)</v>
          </cell>
          <cell r="G7662" t="str">
            <v>1.6mg</v>
          </cell>
          <cell r="H7662" t="str">
            <v>支</v>
          </cell>
          <cell r="I7662" t="str">
            <v>成都地奥九泓制药厂</v>
          </cell>
        </row>
        <row r="7663">
          <cell r="D7663">
            <v>22597</v>
          </cell>
          <cell r="E7663" t="str">
            <v>复方板蓝根颗粒</v>
          </cell>
          <cell r="F7663" t="str">
            <v/>
          </cell>
          <cell r="G7663" t="str">
            <v>15gx20袋</v>
          </cell>
          <cell r="H7663" t="str">
            <v>袋</v>
          </cell>
          <cell r="I7663" t="str">
            <v>广州白云山和记黄埔中药有限公司(原广州白云山中药厂</v>
          </cell>
        </row>
        <row r="7664">
          <cell r="D7664">
            <v>3841</v>
          </cell>
          <cell r="E7664" t="str">
            <v>消炎利胆片</v>
          </cell>
          <cell r="F7664" t="str">
            <v/>
          </cell>
          <cell r="G7664" t="str">
            <v>100片精装有包装(糖衣)</v>
          </cell>
          <cell r="H7664" t="str">
            <v>瓶</v>
          </cell>
          <cell r="I7664" t="str">
            <v>广东罗浮山国药股份有限公司</v>
          </cell>
        </row>
        <row r="7665">
          <cell r="D7665">
            <v>101424</v>
          </cell>
          <cell r="E7665" t="str">
            <v>抗病毒颗粒</v>
          </cell>
          <cell r="F7665" t="str">
            <v/>
          </cell>
          <cell r="G7665" t="str">
            <v>4gx12袋(无蔗糖)</v>
          </cell>
          <cell r="H7665" t="str">
            <v>盒</v>
          </cell>
          <cell r="I7665" t="str">
            <v>四川光大制药有限公司</v>
          </cell>
        </row>
        <row r="7666">
          <cell r="D7666">
            <v>11779</v>
          </cell>
          <cell r="E7666" t="str">
            <v>肤痒颗粒</v>
          </cell>
          <cell r="F7666" t="str">
            <v/>
          </cell>
          <cell r="G7666" t="str">
            <v>9gx10袋</v>
          </cell>
          <cell r="H7666" t="str">
            <v>盒</v>
          </cell>
          <cell r="I7666" t="str">
            <v>四川升和药业股份有限公司(原四川升和制药有限公司)</v>
          </cell>
        </row>
        <row r="7667">
          <cell r="D7667">
            <v>45748</v>
          </cell>
          <cell r="E7667" t="str">
            <v>枯草杆菌二联活菌肠溶胶囊(美常安)</v>
          </cell>
          <cell r="F7667" t="str">
            <v/>
          </cell>
          <cell r="G7667" t="str">
            <v>250mgx10粒</v>
          </cell>
          <cell r="H7667" t="str">
            <v>盒</v>
          </cell>
          <cell r="I7667" t="str">
            <v>北京韩美药品有限公司</v>
          </cell>
        </row>
        <row r="7668">
          <cell r="D7668">
            <v>14002</v>
          </cell>
          <cell r="E7668" t="str">
            <v>枸橼酸莫沙必利片(加斯清)</v>
          </cell>
          <cell r="F7668" t="str">
            <v/>
          </cell>
          <cell r="G7668" t="str">
            <v>5mgx10片</v>
          </cell>
          <cell r="H7668" t="str">
            <v>盒</v>
          </cell>
          <cell r="I7668" t="str">
            <v>日本制药株式会社铃鹿工厂</v>
          </cell>
        </row>
        <row r="7669">
          <cell r="D7669">
            <v>31189</v>
          </cell>
          <cell r="E7669" t="str">
            <v>何氏狐臭净浓缩液</v>
          </cell>
          <cell r="F7669" t="str">
            <v/>
          </cell>
          <cell r="G7669" t="str">
            <v>13ml(实惠装)</v>
          </cell>
          <cell r="H7669" t="str">
            <v>瓶</v>
          </cell>
          <cell r="I7669" t="str">
            <v>惠州市惠阳区何氏化妆品有限公司</v>
          </cell>
        </row>
        <row r="7670">
          <cell r="D7670">
            <v>42730</v>
          </cell>
          <cell r="E7670" t="str">
            <v>盐酸阿罗洛尔片</v>
          </cell>
          <cell r="F7670" t="str">
            <v>阿尔马尔</v>
          </cell>
          <cell r="G7670" t="str">
            <v>10mgx10片(糖衣)</v>
          </cell>
          <cell r="H7670" t="str">
            <v>盒</v>
          </cell>
          <cell r="I7670" t="str">
            <v>Dainippon Sumitomo PharmaCo,.Ltd(日本)</v>
          </cell>
        </row>
        <row r="7671">
          <cell r="D7671">
            <v>32596</v>
          </cell>
          <cell r="E7671" t="str">
            <v>健胃消炎颗粒</v>
          </cell>
          <cell r="F7671" t="str">
            <v/>
          </cell>
          <cell r="G7671" t="str">
            <v>10gx12袋</v>
          </cell>
          <cell r="H7671" t="str">
            <v>盒</v>
          </cell>
          <cell r="I7671" t="str">
            <v>山东步长制药有限公司</v>
          </cell>
        </row>
        <row r="7672">
          <cell r="D7672">
            <v>166044</v>
          </cell>
          <cell r="E7672" t="str">
            <v>盐酸西替利嗪糖浆</v>
          </cell>
          <cell r="F7672" t="str">
            <v>贝分</v>
          </cell>
          <cell r="G7672" t="str">
            <v>120ml（0.1%）</v>
          </cell>
          <cell r="H7672" t="str">
            <v>瓶</v>
          </cell>
          <cell r="I7672" t="str">
            <v>鲁南贝特制药有限公司(原山东鲁南贝特制药有限公司)</v>
          </cell>
        </row>
        <row r="7673">
          <cell r="D7673">
            <v>187530</v>
          </cell>
          <cell r="E7673" t="str">
            <v>注射用紫杉醇(白蛋白结合型)</v>
          </cell>
          <cell r="F7673" t="str">
            <v/>
          </cell>
          <cell r="G7673" t="str">
            <v>100mg</v>
          </cell>
          <cell r="H7673" t="str">
            <v>瓶</v>
          </cell>
          <cell r="I7673" t="str">
            <v>石药集团欧意药业有限公司(原:石家庄欧意药业公司)</v>
          </cell>
        </row>
        <row r="7674">
          <cell r="D7674">
            <v>195990</v>
          </cell>
          <cell r="E7674" t="str">
            <v>口腔溃疡含漱液(默氏漱口清)</v>
          </cell>
          <cell r="F7674" t="str">
            <v>默氏</v>
          </cell>
          <cell r="G7674" t="str">
            <v>200ml</v>
          </cell>
          <cell r="H7674" t="str">
            <v>瓶</v>
          </cell>
          <cell r="I7674" t="str">
            <v>湖南德禧医疗科技有限公司</v>
          </cell>
        </row>
        <row r="7675">
          <cell r="D7675">
            <v>88816</v>
          </cell>
          <cell r="E7675" t="str">
            <v>盐酸布替萘芬乳膏</v>
          </cell>
          <cell r="F7675" t="str">
            <v/>
          </cell>
          <cell r="G7675" t="str">
            <v>30g(10g:0.1g)</v>
          </cell>
          <cell r="H7675" t="str">
            <v>支</v>
          </cell>
          <cell r="I7675" t="str">
            <v>四川明欣药业有限责任公司</v>
          </cell>
        </row>
        <row r="7676">
          <cell r="D7676">
            <v>5607</v>
          </cell>
          <cell r="E7676" t="str">
            <v>五味子糖浆</v>
          </cell>
          <cell r="F7676" t="str">
            <v/>
          </cell>
          <cell r="G7676" t="str">
            <v>150ml</v>
          </cell>
          <cell r="H7676" t="str">
            <v>瓶</v>
          </cell>
          <cell r="I7676" t="str">
            <v>太极集团四川南充制药有限公司</v>
          </cell>
        </row>
        <row r="7677">
          <cell r="D7677">
            <v>8110</v>
          </cell>
          <cell r="E7677" t="str">
            <v>消炎止咳片</v>
          </cell>
          <cell r="F7677" t="str">
            <v/>
          </cell>
          <cell r="G7677" t="str">
            <v>0.41gx12片x2板</v>
          </cell>
          <cell r="H7677" t="str">
            <v>盒</v>
          </cell>
          <cell r="I7677" t="str">
            <v>四川省三星堆制药有限公司</v>
          </cell>
        </row>
        <row r="7678">
          <cell r="D7678">
            <v>150088</v>
          </cell>
          <cell r="E7678" t="str">
            <v>薇诺娜舒敏保湿洁面乳</v>
          </cell>
          <cell r="F7678" t="str">
            <v/>
          </cell>
          <cell r="G7678" t="str">
            <v>80g</v>
          </cell>
          <cell r="H7678" t="str">
            <v>支</v>
          </cell>
          <cell r="I7678" t="str">
            <v>云南贝泰妮生物科技集团股份有限公司  </v>
          </cell>
        </row>
        <row r="7679">
          <cell r="D7679">
            <v>28335</v>
          </cell>
          <cell r="E7679" t="str">
            <v>沙棘干乳剂</v>
          </cell>
          <cell r="F7679" t="str">
            <v/>
          </cell>
          <cell r="G7679" t="str">
            <v>10gx6袋</v>
          </cell>
          <cell r="H7679" t="str">
            <v>盒</v>
          </cell>
          <cell r="I7679" t="str">
            <v>陕西海天制药有限公司</v>
          </cell>
        </row>
        <row r="7680">
          <cell r="D7680">
            <v>11979</v>
          </cell>
          <cell r="E7680" t="str">
            <v>丙酸氯倍他索乳膏(恩肤霜)</v>
          </cell>
          <cell r="F7680" t="str">
            <v/>
          </cell>
          <cell r="G7680" t="str">
            <v>10g：2mg</v>
          </cell>
          <cell r="H7680" t="str">
            <v>支</v>
          </cell>
          <cell r="I7680" t="str">
            <v>广东顺德顺峰药业有限公司</v>
          </cell>
        </row>
        <row r="7681">
          <cell r="D7681">
            <v>160912</v>
          </cell>
          <cell r="E7681" t="str">
            <v>保丽净假牙清洁片</v>
          </cell>
          <cell r="F7681" t="str">
            <v/>
          </cell>
          <cell r="G7681" t="str">
            <v>30片(专为全/半口假牙设计)</v>
          </cell>
          <cell r="H7681" t="str">
            <v>盒</v>
          </cell>
          <cell r="I7681" t="str">
            <v>PTI Royston LLC</v>
          </cell>
        </row>
        <row r="7682">
          <cell r="D7682">
            <v>29192</v>
          </cell>
          <cell r="E7682" t="str">
            <v>血塞通软胶囊</v>
          </cell>
          <cell r="F7682" t="str">
            <v/>
          </cell>
          <cell r="G7682" t="str">
            <v>0.55gx12粒</v>
          </cell>
          <cell r="H7682" t="str">
            <v>盒</v>
          </cell>
          <cell r="I7682" t="str">
            <v>昆明制药集团股份有限公司</v>
          </cell>
        </row>
        <row r="7683">
          <cell r="D7683">
            <v>2145</v>
          </cell>
          <cell r="E7683" t="str">
            <v>复方氯唑沙宗片(鲁南贝特片)</v>
          </cell>
          <cell r="F7683" t="str">
            <v/>
          </cell>
          <cell r="G7683" t="str">
            <v>125mg:150mgx24片</v>
          </cell>
          <cell r="H7683" t="str">
            <v>盒</v>
          </cell>
          <cell r="I7683" t="str">
            <v>鲁南贝特制药有限公司(原山东鲁南贝特制药有限公司)</v>
          </cell>
        </row>
        <row r="7684">
          <cell r="D7684">
            <v>192268</v>
          </cell>
          <cell r="E7684" t="str">
            <v>石斛夜光丸</v>
          </cell>
          <cell r="F7684" t="str">
            <v/>
          </cell>
          <cell r="G7684" t="str">
            <v>5.5gx10丸</v>
          </cell>
          <cell r="H7684" t="str">
            <v>盒</v>
          </cell>
          <cell r="I7684" t="str">
            <v>北京同仁堂股份有限公司同仁堂制药厂</v>
          </cell>
        </row>
        <row r="7685">
          <cell r="D7685">
            <v>56783</v>
          </cell>
          <cell r="E7685" t="str">
            <v>清胃黄连丸</v>
          </cell>
          <cell r="F7685" t="str">
            <v/>
          </cell>
          <cell r="G7685" t="str">
            <v>9gx10袋</v>
          </cell>
          <cell r="H7685" t="str">
            <v>盒</v>
          </cell>
          <cell r="I7685" t="str">
            <v>山东孔圣堂制药有限公司</v>
          </cell>
        </row>
        <row r="7686">
          <cell r="D7686">
            <v>184572</v>
          </cell>
          <cell r="E7686" t="str">
            <v>蚕蛾公补合剂</v>
          </cell>
          <cell r="F7686" t="str">
            <v/>
          </cell>
          <cell r="G7686" t="str">
            <v>10mlx10瓶</v>
          </cell>
          <cell r="H7686" t="str">
            <v>盒</v>
          </cell>
          <cell r="I7686" t="str">
            <v>太极集团四川南充制药有限公司</v>
          </cell>
        </row>
        <row r="7687">
          <cell r="D7687">
            <v>134170</v>
          </cell>
          <cell r="E7687" t="str">
            <v>汤臣倍健番茄红素维生素E软胶囊</v>
          </cell>
          <cell r="F7687" t="str">
            <v> </v>
          </cell>
          <cell r="G7687" t="str">
            <v>30g(500mgx60粒)</v>
          </cell>
          <cell r="H7687" t="str">
            <v>瓶</v>
          </cell>
          <cell r="I7687" t="str">
            <v>汤臣倍健股份有限公司</v>
          </cell>
        </row>
        <row r="7688">
          <cell r="D7688">
            <v>30283</v>
          </cell>
          <cell r="E7688" t="str">
            <v>黄苦洗液</v>
          </cell>
          <cell r="F7688" t="str">
            <v/>
          </cell>
          <cell r="G7688" t="str">
            <v>200ml(内赠冲洗器)</v>
          </cell>
          <cell r="H7688" t="str">
            <v>瓶</v>
          </cell>
          <cell r="I7688" t="str">
            <v>四川向阳药业有限公司</v>
          </cell>
        </row>
        <row r="7689">
          <cell r="D7689">
            <v>113391</v>
          </cell>
          <cell r="E7689" t="str">
            <v>鼻炎康片</v>
          </cell>
          <cell r="F7689" t="str">
            <v/>
          </cell>
          <cell r="G7689" t="str">
            <v>0.37gx72片(薄膜衣)</v>
          </cell>
          <cell r="H7689" t="str">
            <v>盒</v>
          </cell>
          <cell r="I7689" t="str">
            <v>佛山德众药业有限公司</v>
          </cell>
        </row>
        <row r="7690">
          <cell r="D7690">
            <v>154129</v>
          </cell>
          <cell r="E7690" t="str">
            <v>乙酰半胱氨酸片</v>
          </cell>
          <cell r="F7690" t="str">
            <v/>
          </cell>
          <cell r="G7690" t="str">
            <v>0.6gx12片</v>
          </cell>
          <cell r="H7690" t="str">
            <v>盒</v>
          </cell>
          <cell r="I7690" t="str">
            <v>海南赞邦制药有限公司(原为海南金晓制药有限公司)</v>
          </cell>
        </row>
        <row r="7691">
          <cell r="D7691">
            <v>152870</v>
          </cell>
          <cell r="E7691" t="str">
            <v>克林霉素磷酸酯凝胶</v>
          </cell>
          <cell r="F7691" t="str">
            <v/>
          </cell>
          <cell r="G7691" t="str">
            <v>10g</v>
          </cell>
          <cell r="H7691" t="str">
            <v>支</v>
          </cell>
          <cell r="I7691" t="str">
            <v>珠海联邦制药股份有限公司中山分公司</v>
          </cell>
        </row>
        <row r="7692">
          <cell r="D7692">
            <v>1810</v>
          </cell>
          <cell r="E7692" t="str">
            <v>强力枇杷露</v>
          </cell>
          <cell r="F7692" t="str">
            <v/>
          </cell>
          <cell r="G7692" t="str">
            <v>120ml</v>
          </cell>
          <cell r="H7692" t="str">
            <v>瓶</v>
          </cell>
          <cell r="I7692" t="str">
            <v>贵州神奇药业股份有限公司</v>
          </cell>
        </row>
        <row r="7693">
          <cell r="D7693">
            <v>4809</v>
          </cell>
          <cell r="E7693" t="str">
            <v>木香顺气丸</v>
          </cell>
          <cell r="F7693" t="str">
            <v/>
          </cell>
          <cell r="G7693" t="str">
            <v>3gx10瓶</v>
          </cell>
          <cell r="H7693" t="str">
            <v>盒</v>
          </cell>
          <cell r="I7693" t="str">
            <v>贵州百灵企业集团制药股份有限公司</v>
          </cell>
        </row>
        <row r="7694">
          <cell r="D7694">
            <v>266</v>
          </cell>
          <cell r="E7694" t="str">
            <v>贝诺酯片(扑炎痛)</v>
          </cell>
          <cell r="F7694" t="str">
            <v/>
          </cell>
          <cell r="G7694" t="str">
            <v>0.5gx100片</v>
          </cell>
          <cell r="H7694" t="str">
            <v>盒</v>
          </cell>
          <cell r="I7694" t="str">
            <v>地奥集团成都药业股份有限公司</v>
          </cell>
        </row>
        <row r="7695">
          <cell r="D7695">
            <v>384</v>
          </cell>
          <cell r="E7695" t="str">
            <v>多维元素片(29)(善存)</v>
          </cell>
          <cell r="F7695" t="str">
            <v>善存</v>
          </cell>
          <cell r="G7695" t="str">
            <v>30片(薄膜衣片)</v>
          </cell>
          <cell r="H7695" t="str">
            <v>瓶</v>
          </cell>
          <cell r="I7695" t="str">
            <v>惠氏制药有限公司</v>
          </cell>
        </row>
        <row r="7696">
          <cell r="D7696">
            <v>74899</v>
          </cell>
          <cell r="E7696" t="str">
            <v>复方阿胶浆</v>
          </cell>
          <cell r="F7696" t="str">
            <v/>
          </cell>
          <cell r="G7696" t="str">
            <v>20mlx48支(无蔗糖)(OTC装)</v>
          </cell>
          <cell r="H7696" t="str">
            <v>盒</v>
          </cell>
          <cell r="I7696" t="str">
            <v>东阿阿胶股份有限公司（山东东阿阿胶股份有限公司）</v>
          </cell>
        </row>
        <row r="7697">
          <cell r="D7697">
            <v>111902</v>
          </cell>
          <cell r="E7697" t="str">
            <v>消痛贴膏</v>
          </cell>
          <cell r="F7697" t="str">
            <v/>
          </cell>
          <cell r="G7697" t="str">
            <v>1.2g+2.5mlx6贴(90mmx120mm)</v>
          </cell>
          <cell r="H7697" t="str">
            <v>盒</v>
          </cell>
          <cell r="I7697" t="str">
            <v>西藏奇正藏药股份有限公司</v>
          </cell>
        </row>
        <row r="7698">
          <cell r="D7698">
            <v>62049</v>
          </cell>
          <cell r="E7698" t="str">
            <v>康麦斯牌蜂胶胶囊</v>
          </cell>
          <cell r="F7698" t="str">
            <v/>
          </cell>
          <cell r="G7698" t="str">
            <v>500mg×60片(30g)</v>
          </cell>
          <cell r="H7698" t="str">
            <v>瓶</v>
          </cell>
          <cell r="I7698" t="str">
            <v>康龙集团公司(Kang Long Group gorp)</v>
          </cell>
        </row>
        <row r="7699">
          <cell r="D7699">
            <v>187175</v>
          </cell>
          <cell r="E7699" t="str">
            <v>利宏牌钙维生素D软糖（罐装）</v>
          </cell>
          <cell r="F7699" t="str">
            <v/>
          </cell>
          <cell r="G7699" t="str">
            <v>60g(3gx20粒)</v>
          </cell>
          <cell r="H7699" t="str">
            <v>罐</v>
          </cell>
          <cell r="I7699" t="str">
            <v>广州市益体健生物工程有限公司 </v>
          </cell>
        </row>
        <row r="7700">
          <cell r="D7700">
            <v>134858</v>
          </cell>
          <cell r="E7700" t="str">
            <v>冈本OK天然乳胶橡胶避孕套</v>
          </cell>
          <cell r="F7700" t="str">
            <v/>
          </cell>
          <cell r="G7700" t="str">
            <v>3只(0.03白金超薄)</v>
          </cell>
          <cell r="H7700" t="str">
            <v>盒</v>
          </cell>
          <cell r="I7700" t="str">
            <v>冈本株式会社(东京。日本)</v>
          </cell>
        </row>
        <row r="7701">
          <cell r="D7701">
            <v>186741</v>
          </cell>
          <cell r="E7701" t="str">
            <v>感咳双清胶囊</v>
          </cell>
          <cell r="F7701" t="str">
            <v/>
          </cell>
          <cell r="G7701" t="str">
            <v>0.3gx14粒x2板</v>
          </cell>
          <cell r="H7701" t="str">
            <v>盒</v>
          </cell>
          <cell r="I7701" t="str">
            <v>四川济生堂药业有限公司</v>
          </cell>
        </row>
        <row r="7702">
          <cell r="D7702">
            <v>56213</v>
          </cell>
          <cell r="E7702" t="str">
            <v>依巴斯汀片(思金)</v>
          </cell>
          <cell r="F7702" t="str">
            <v/>
          </cell>
          <cell r="G7702" t="str">
            <v>10mgx10片（素片）</v>
          </cell>
          <cell r="H7702" t="str">
            <v>盒</v>
          </cell>
          <cell r="I7702" t="str">
            <v>杭州澳医保灵药业有限公司</v>
          </cell>
        </row>
        <row r="7703">
          <cell r="D7703">
            <v>11546</v>
          </cell>
          <cell r="E7703" t="str">
            <v>小儿氨酚烷胺颗粒</v>
          </cell>
          <cell r="F7703" t="str">
            <v/>
          </cell>
          <cell r="G7703" t="str">
            <v>4gx12袋</v>
          </cell>
          <cell r="H7703" t="str">
            <v>盒</v>
          </cell>
          <cell r="I7703" t="str">
            <v>太阳石(唐山)药业有限公司</v>
          </cell>
        </row>
        <row r="7704">
          <cell r="D7704">
            <v>99138</v>
          </cell>
          <cell r="E7704" t="str">
            <v>天然胶乳橡胶避孕套(杰士邦)</v>
          </cell>
          <cell r="F7704" t="str">
            <v/>
          </cell>
          <cell r="G7704" t="str">
            <v>12只(超滑超薄)</v>
          </cell>
          <cell r="H7704" t="str">
            <v>盒</v>
          </cell>
          <cell r="I7704" t="str">
            <v>SURETEX LIMITED（泰国）</v>
          </cell>
        </row>
        <row r="7705">
          <cell r="D7705">
            <v>168406</v>
          </cell>
          <cell r="E7705" t="str">
            <v>蒙脱石散</v>
          </cell>
          <cell r="F7705" t="str">
            <v>思密达</v>
          </cell>
          <cell r="G7705" t="str">
            <v>3gx15袋（桔子味）OTC</v>
          </cell>
          <cell r="H7705" t="str">
            <v>盒</v>
          </cell>
          <cell r="I7705" t="str">
            <v>博福-益普生(天津)制药有限公司</v>
          </cell>
        </row>
        <row r="7706">
          <cell r="D7706">
            <v>161368</v>
          </cell>
          <cell r="E7706" t="str">
            <v>头孢丙烯胶囊</v>
          </cell>
          <cell r="F7706" t="str">
            <v/>
          </cell>
          <cell r="G7706" t="str">
            <v>0.25gx8粒</v>
          </cell>
          <cell r="H7706" t="str">
            <v>盒</v>
          </cell>
          <cell r="I7706" t="str">
            <v>广州白云山光华制药股份有限公司</v>
          </cell>
        </row>
        <row r="7707">
          <cell r="D7707">
            <v>185530</v>
          </cell>
          <cell r="E7707" t="str">
            <v>乐力钙镁锰锌铜维生素D胶囊</v>
          </cell>
          <cell r="F7707" t="str">
            <v/>
          </cell>
          <cell r="G7707" t="str">
            <v>60g(1.0gx60粒)</v>
          </cell>
          <cell r="H7707" t="str">
            <v>瓶</v>
          </cell>
          <cell r="I7707" t="str">
            <v>武汉维奥制药有限公司</v>
          </cell>
        </row>
        <row r="7708">
          <cell r="D7708">
            <v>311</v>
          </cell>
          <cell r="E7708" t="str">
            <v>苯妥英钠片</v>
          </cell>
          <cell r="F7708" t="str">
            <v/>
          </cell>
          <cell r="G7708" t="str">
            <v>100mgx100片</v>
          </cell>
          <cell r="H7708" t="str">
            <v>瓶</v>
          </cell>
          <cell r="I7708" t="str">
            <v>西南药业股份有限公司</v>
          </cell>
        </row>
        <row r="7709">
          <cell r="D7709">
            <v>1334</v>
          </cell>
          <cell r="E7709" t="str">
            <v>心宝丸</v>
          </cell>
          <cell r="F7709" t="str">
            <v/>
          </cell>
          <cell r="G7709" t="str">
            <v>60mgx20丸</v>
          </cell>
          <cell r="H7709" t="str">
            <v>瓶</v>
          </cell>
          <cell r="I7709" t="str">
            <v>广东心宝制药有限公司(广州真和新君宝药业)</v>
          </cell>
        </row>
        <row r="7710">
          <cell r="D7710">
            <v>100719</v>
          </cell>
          <cell r="E7710" t="str">
            <v>法莫替丁钙镁咀嚼片</v>
          </cell>
          <cell r="F7710" t="str">
            <v/>
          </cell>
          <cell r="G7710" t="str">
            <v>12片</v>
          </cell>
          <cell r="H7710" t="str">
            <v>盒</v>
          </cell>
          <cell r="I7710" t="str">
            <v>北京红林制药有限公司</v>
          </cell>
        </row>
        <row r="7711">
          <cell r="D7711">
            <v>178470</v>
          </cell>
          <cell r="E7711" t="str">
            <v>第6感天然胶乳橡胶避孕套</v>
          </cell>
          <cell r="F7711" t="str">
            <v/>
          </cell>
          <cell r="G7711" t="str">
            <v>24只(超薄平滑)</v>
          </cell>
          <cell r="H7711" t="str">
            <v>盒</v>
          </cell>
          <cell r="I7711" t="str">
            <v>天津中生乳胶有限公司</v>
          </cell>
        </row>
        <row r="7712">
          <cell r="D7712">
            <v>169723</v>
          </cell>
          <cell r="E7712" t="str">
            <v>维生素AD滴剂</v>
          </cell>
          <cell r="F7712" t="str">
            <v/>
          </cell>
          <cell r="G7712" t="str">
            <v>12粒x4板(维A1500单位:维D500单位)1岁以下</v>
          </cell>
          <cell r="H7712" t="str">
            <v>盒</v>
          </cell>
          <cell r="I7712" t="str">
            <v>国药控股星鲨制药(厦门)有限公司(原:厦门星鲨制药)</v>
          </cell>
        </row>
        <row r="7713">
          <cell r="D7713">
            <v>128934</v>
          </cell>
          <cell r="E7713" t="str">
            <v>倍爱牌氨基酸片</v>
          </cell>
          <cell r="F7713" t="str">
            <v/>
          </cell>
          <cell r="G7713" t="str">
            <v>500mgx100片</v>
          </cell>
          <cell r="H7713" t="str">
            <v>瓶</v>
          </cell>
          <cell r="I7713" t="str">
            <v>深圳纽斯康生物工程有限公司</v>
          </cell>
        </row>
        <row r="7714">
          <cell r="D7714">
            <v>22606</v>
          </cell>
          <cell r="E7714" t="str">
            <v>依巴斯汀片</v>
          </cell>
          <cell r="F7714" t="str">
            <v/>
          </cell>
          <cell r="G7714" t="str">
            <v>10mgx7片</v>
          </cell>
          <cell r="H7714" t="str">
            <v>盒</v>
          </cell>
          <cell r="I7714" t="str">
            <v>江苏联环药业股份有限公司</v>
          </cell>
        </row>
        <row r="7715">
          <cell r="D7715">
            <v>43552</v>
          </cell>
          <cell r="E7715" t="str">
            <v>维生素B2片</v>
          </cell>
          <cell r="F7715" t="str">
            <v/>
          </cell>
          <cell r="G7715" t="str">
            <v>5mgx100片</v>
          </cell>
          <cell r="H7715" t="str">
            <v>瓶</v>
          </cell>
          <cell r="I7715" t="str">
            <v>西南药业股份有限公司</v>
          </cell>
        </row>
        <row r="7716">
          <cell r="D7716">
            <v>44201</v>
          </cell>
          <cell r="E7716" t="str">
            <v>茵栀黄颗粒</v>
          </cell>
          <cell r="F7716" t="str">
            <v/>
          </cell>
          <cell r="G7716" t="str">
            <v>3gx10袋</v>
          </cell>
          <cell r="H7716" t="str">
            <v>盒</v>
          </cell>
          <cell r="I7716" t="str">
            <v>鲁南厚普制药有限公司</v>
          </cell>
        </row>
        <row r="7717">
          <cell r="D7717">
            <v>120359</v>
          </cell>
          <cell r="E7717" t="str">
            <v>肾宝片</v>
          </cell>
          <cell r="F7717" t="str">
            <v/>
          </cell>
          <cell r="G7717" t="str">
            <v>0.7gx9片x14板(薄膜衣)</v>
          </cell>
          <cell r="H7717" t="str">
            <v>盒</v>
          </cell>
          <cell r="I7717" t="str">
            <v>江西汇仁药业股份有限公司(原江西汇仁药业有限公司)</v>
          </cell>
        </row>
        <row r="7718">
          <cell r="D7718">
            <v>1302</v>
          </cell>
          <cell r="E7718" t="str">
            <v>明目地黄丸</v>
          </cell>
          <cell r="F7718" t="str">
            <v/>
          </cell>
          <cell r="G7718" t="str">
            <v>200丸(浓缩丸)</v>
          </cell>
          <cell r="H7718" t="str">
            <v>盒</v>
          </cell>
          <cell r="I7718" t="str">
            <v>仲景宛西制药股份有限公司（原河南省宛西制药股份有限公司）</v>
          </cell>
        </row>
        <row r="7719">
          <cell r="D7719">
            <v>166033</v>
          </cell>
          <cell r="E7719" t="str">
            <v>肤痒颗粒</v>
          </cell>
          <cell r="F7719" t="str">
            <v/>
          </cell>
          <cell r="G7719" t="str">
            <v>6gx12袋（无糖型）</v>
          </cell>
          <cell r="H7719" t="str">
            <v>盒</v>
          </cell>
          <cell r="I7719" t="str">
            <v>成都迪康药业有限公司</v>
          </cell>
        </row>
        <row r="7720">
          <cell r="D7720">
            <v>177276</v>
          </cell>
          <cell r="E7720" t="str">
            <v>别嘌醇片</v>
          </cell>
          <cell r="F7720" t="str">
            <v/>
          </cell>
          <cell r="G7720" t="str">
            <v>0.1gx10片x2板</v>
          </cell>
          <cell r="H7720" t="str">
            <v>盒</v>
          </cell>
          <cell r="I7720" t="str">
            <v>合肥久联制药有限公司</v>
          </cell>
        </row>
        <row r="7721">
          <cell r="D7721">
            <v>737</v>
          </cell>
          <cell r="E7721" t="str">
            <v>阿咖酚散(头痛粉)</v>
          </cell>
          <cell r="F7721" t="str">
            <v/>
          </cell>
          <cell r="G7721" t="str">
            <v>0.65gx100包</v>
          </cell>
          <cell r="H7721" t="str">
            <v>盒</v>
          </cell>
          <cell r="I7721" t="str">
            <v>重庆和平制药有限公司</v>
          </cell>
        </row>
        <row r="7722">
          <cell r="D7722">
            <v>49943</v>
          </cell>
          <cell r="E7722" t="str">
            <v>槐角丸</v>
          </cell>
          <cell r="F7722" t="str">
            <v/>
          </cell>
          <cell r="G7722" t="str">
            <v>6gx10袋(水蜜丸)</v>
          </cell>
          <cell r="H7722" t="str">
            <v>盒</v>
          </cell>
          <cell r="I7722" t="str">
            <v>太极集团重庆桐君阁药厂有限公司</v>
          </cell>
        </row>
        <row r="7723">
          <cell r="D7723">
            <v>31904</v>
          </cell>
          <cell r="E7723" t="str">
            <v>舒肝止痛丸</v>
          </cell>
          <cell r="F7723" t="str">
            <v/>
          </cell>
          <cell r="G7723" t="str">
            <v>4.5gx8袋</v>
          </cell>
          <cell r="H7723" t="str">
            <v>盒</v>
          </cell>
          <cell r="I7723" t="str">
            <v>太极集团重庆中药二厂</v>
          </cell>
        </row>
        <row r="7724">
          <cell r="D7724">
            <v>193316</v>
          </cell>
          <cell r="E7724" t="str">
            <v>医用阴道冲洗器</v>
          </cell>
          <cell r="F7724" t="str">
            <v/>
          </cell>
          <cell r="G7724" t="str">
            <v>200ml PVC防逆流型1只/包（内附6个冲洗头）特惠组合</v>
          </cell>
          <cell r="H7724" t="str">
            <v>盒</v>
          </cell>
          <cell r="I7724" t="str">
            <v>宁波莱森贝尔医疗器械有限公司</v>
          </cell>
        </row>
        <row r="7725">
          <cell r="D7725">
            <v>34403</v>
          </cell>
          <cell r="E7725" t="str">
            <v>蚓激酶肠溶胶囊</v>
          </cell>
          <cell r="F7725" t="str">
            <v>百奥</v>
          </cell>
          <cell r="G7725" t="str">
            <v>30万单位x12粒</v>
          </cell>
          <cell r="H7725" t="str">
            <v>盒</v>
          </cell>
          <cell r="I7725" t="str">
            <v>北京百奥药业有限责任公司</v>
          </cell>
        </row>
        <row r="7726">
          <cell r="D7726">
            <v>138040</v>
          </cell>
          <cell r="E7726" t="str">
            <v>成人护理垫</v>
          </cell>
          <cell r="F7726" t="str">
            <v/>
          </cell>
          <cell r="G7726" t="str">
            <v>L/XL10片(腰扣型)</v>
          </cell>
          <cell r="H7726" t="str">
            <v>包</v>
          </cell>
          <cell r="I7726" t="str">
            <v>福建亿发卫生用品有限公司</v>
          </cell>
        </row>
        <row r="7727">
          <cell r="D7727">
            <v>42955</v>
          </cell>
          <cell r="E7727" t="str">
            <v>夏枯草膏</v>
          </cell>
          <cell r="F7727" t="str">
            <v/>
          </cell>
          <cell r="G7727" t="str">
            <v>198g</v>
          </cell>
          <cell r="H7727" t="str">
            <v>瓶</v>
          </cell>
          <cell r="I7727" t="str">
            <v>黄石飞云制药有限公司</v>
          </cell>
        </row>
        <row r="7728">
          <cell r="D7728">
            <v>45252</v>
          </cell>
          <cell r="E7728" t="str">
            <v>辛芩颗粒</v>
          </cell>
          <cell r="F7728" t="str">
            <v/>
          </cell>
          <cell r="G7728" t="str">
            <v>20gx10袋</v>
          </cell>
          <cell r="H7728" t="str">
            <v>盒</v>
          </cell>
          <cell r="I7728" t="str">
            <v>四川同人泰药业股份有限公司(原四川同人泰药业有限公司)</v>
          </cell>
        </row>
        <row r="7729">
          <cell r="D7729">
            <v>3075</v>
          </cell>
          <cell r="E7729" t="str">
            <v>克霉唑溶液</v>
          </cell>
          <cell r="F7729" t="str">
            <v/>
          </cell>
          <cell r="G7729" t="str">
            <v>8ml：0.12g(1.5%)</v>
          </cell>
          <cell r="H7729" t="str">
            <v>支</v>
          </cell>
          <cell r="I7729" t="str">
            <v>国药集团三益药业（芜湖）有限公司（原芜湖三益信成）</v>
          </cell>
        </row>
        <row r="7730">
          <cell r="D7730">
            <v>136258</v>
          </cell>
          <cell r="E7730" t="str">
            <v>妇洁舒洗液</v>
          </cell>
          <cell r="F7730" t="str">
            <v/>
          </cell>
          <cell r="G7730" t="str">
            <v>185ml</v>
          </cell>
          <cell r="H7730" t="str">
            <v>盒</v>
          </cell>
          <cell r="I7730" t="str">
            <v>镇赉宝慷中药制药有限公司(原：吉林省银诺克药业有限公司)</v>
          </cell>
        </row>
        <row r="7731">
          <cell r="D7731">
            <v>3858</v>
          </cell>
          <cell r="E7731" t="str">
            <v>和胃整肠丸</v>
          </cell>
          <cell r="F7731" t="str">
            <v/>
          </cell>
          <cell r="G7731" t="str">
            <v>0.2gx50丸</v>
          </cell>
          <cell r="H7731" t="str">
            <v>瓶</v>
          </cell>
          <cell r="I7731" t="str">
            <v>泰国李万山药厂(钓鱼商标)两合公司</v>
          </cell>
        </row>
        <row r="7732">
          <cell r="D7732">
            <v>14004</v>
          </cell>
          <cell r="E7732" t="str">
            <v>地氯雷他定片(信敏汀)</v>
          </cell>
          <cell r="F7732" t="str">
            <v/>
          </cell>
          <cell r="G7732" t="str">
            <v>5mgx6片</v>
          </cell>
          <cell r="H7732" t="str">
            <v>盒</v>
          </cell>
          <cell r="I7732" t="str">
            <v>深圳信立泰药业股份有限公司</v>
          </cell>
        </row>
        <row r="7733">
          <cell r="D7733">
            <v>41366</v>
          </cell>
          <cell r="E7733" t="str">
            <v>复方阿嗪米特肠溶片(泌特)</v>
          </cell>
          <cell r="F7733" t="str">
            <v/>
          </cell>
          <cell r="G7733" t="str">
            <v>20片</v>
          </cell>
          <cell r="H7733" t="str">
            <v>盒</v>
          </cell>
          <cell r="I7733" t="str">
            <v>扬州一洋制药有限公司</v>
          </cell>
        </row>
        <row r="7734">
          <cell r="D7734">
            <v>14374</v>
          </cell>
          <cell r="E7734" t="str">
            <v>头孢呋辛酯片</v>
          </cell>
          <cell r="F7734" t="str">
            <v/>
          </cell>
          <cell r="G7734" t="str">
            <v>0.25gx6片</v>
          </cell>
          <cell r="H7734" t="str">
            <v>盒</v>
          </cell>
          <cell r="I7734" t="str">
            <v>珠海联邦制药股份有限公司中山分公司</v>
          </cell>
        </row>
        <row r="7735">
          <cell r="D7735">
            <v>8425</v>
          </cell>
          <cell r="E7735" t="str">
            <v>咳速停胶囊</v>
          </cell>
          <cell r="F7735" t="str">
            <v/>
          </cell>
          <cell r="G7735" t="str">
            <v>0.5gx12粒x2板</v>
          </cell>
          <cell r="H7735" t="str">
            <v>盒</v>
          </cell>
          <cell r="I7735" t="str">
            <v>贵州百灵企业集团制药股份有限公司</v>
          </cell>
        </row>
        <row r="7736">
          <cell r="D7736">
            <v>133290</v>
          </cell>
          <cell r="E7736" t="str">
            <v>盐酸米多君片</v>
          </cell>
          <cell r="F7736" t="str">
            <v/>
          </cell>
          <cell r="G7736" t="str">
            <v>2.5mgx20片</v>
          </cell>
          <cell r="H7736" t="str">
            <v>盒</v>
          </cell>
          <cell r="I7736" t="str">
            <v>国药集团川抗制药有限公司(原:成都川抗万乐药业)</v>
          </cell>
        </row>
        <row r="7737">
          <cell r="D7737">
            <v>131175</v>
          </cell>
          <cell r="E7737" t="str">
            <v>瑞舒伐他汀钙片</v>
          </cell>
          <cell r="F7737" t="str">
            <v/>
          </cell>
          <cell r="G7737" t="str">
            <v>10mgx7片</v>
          </cell>
          <cell r="H7737" t="str">
            <v>盒</v>
          </cell>
          <cell r="I7737" t="str">
            <v>南京先声东元制药有限公司</v>
          </cell>
        </row>
        <row r="7738">
          <cell r="D7738">
            <v>173047</v>
          </cell>
          <cell r="E7738" t="str">
            <v>磷酸奥司他韦颗粒</v>
          </cell>
          <cell r="F7738" t="str">
            <v/>
          </cell>
          <cell r="G7738" t="str">
            <v>25mgx10袋</v>
          </cell>
          <cell r="H7738" t="str">
            <v>盒</v>
          </cell>
          <cell r="I7738" t="str">
            <v>宜昌东阳光长江药业股份有限公司（宜昌长江药业有限公司）</v>
          </cell>
        </row>
        <row r="7739">
          <cell r="D7739">
            <v>42968</v>
          </cell>
          <cell r="E7739" t="str">
            <v>荨麻疹丸</v>
          </cell>
          <cell r="F7739" t="str">
            <v/>
          </cell>
          <cell r="G7739" t="str">
            <v>10g×6袋(水丸)</v>
          </cell>
          <cell r="H7739" t="str">
            <v>盒</v>
          </cell>
          <cell r="I7739" t="str">
            <v>吉林龙泰制药股份有限公司(吉林省柳河辉发制药股份</v>
          </cell>
        </row>
        <row r="7740">
          <cell r="D7740">
            <v>182962</v>
          </cell>
          <cell r="E7740" t="str">
            <v>汤臣倍健钙维生素D维生素K软胶囊</v>
          </cell>
          <cell r="F7740" t="str">
            <v/>
          </cell>
          <cell r="G7740" t="str">
            <v>400g(1000mg×200粒×2瓶)</v>
          </cell>
          <cell r="H7740" t="str">
            <v>盒</v>
          </cell>
          <cell r="I7740" t="str">
            <v>汤臣倍健股份有限公司</v>
          </cell>
        </row>
        <row r="7741">
          <cell r="D7741">
            <v>63683</v>
          </cell>
          <cell r="E7741" t="str">
            <v>百草妇炎清栓</v>
          </cell>
          <cell r="F7741" t="str">
            <v/>
          </cell>
          <cell r="G7741" t="str">
            <v>4gx3支</v>
          </cell>
          <cell r="H7741" t="str">
            <v>盒</v>
          </cell>
          <cell r="I7741" t="str">
            <v>贵州长生药业有限责任公司</v>
          </cell>
        </row>
        <row r="7742">
          <cell r="D7742">
            <v>166239</v>
          </cell>
          <cell r="E7742" t="str">
            <v>富马酸替诺福韦二吡呋酯片</v>
          </cell>
          <cell r="F7742" t="str">
            <v/>
          </cell>
          <cell r="G7742" t="str">
            <v>300mgx30片（薄膜衣片）</v>
          </cell>
          <cell r="H7742" t="str">
            <v>盒</v>
          </cell>
          <cell r="I7742" t="str">
            <v>成都倍特药业有限公司(原四川方向药业有限责任公司)</v>
          </cell>
        </row>
        <row r="7743">
          <cell r="D7743">
            <v>183567</v>
          </cell>
          <cell r="E7743" t="str">
            <v>爱普列特片</v>
          </cell>
          <cell r="F7743" t="str">
            <v/>
          </cell>
          <cell r="G7743" t="str">
            <v>5mgx20片</v>
          </cell>
          <cell r="H7743" t="str">
            <v>盒</v>
          </cell>
          <cell r="I7743" t="str">
            <v>江苏联环药业股份有限公司</v>
          </cell>
        </row>
        <row r="7744">
          <cell r="D7744">
            <v>202231</v>
          </cell>
          <cell r="E7744" t="str">
            <v>医用外科口罩(非无菌型）</v>
          </cell>
          <cell r="F7744" t="str">
            <v/>
          </cell>
          <cell r="G7744" t="str">
            <v>10支 耳挂式 18cmx10cm</v>
          </cell>
          <cell r="H7744" t="str">
            <v>袋</v>
          </cell>
          <cell r="I7744" t="str">
            <v>湖南花香实业有限公司</v>
          </cell>
        </row>
        <row r="7745">
          <cell r="D7745">
            <v>204069</v>
          </cell>
          <cell r="E7745" t="str">
            <v>盐酸坦洛新缓释片</v>
          </cell>
          <cell r="F7745" t="str">
            <v>积大本特</v>
          </cell>
          <cell r="G7745" t="str">
            <v>0.2mgx20片</v>
          </cell>
          <cell r="H7745" t="str">
            <v>盒</v>
          </cell>
          <cell r="I7745" t="str">
            <v>昆明积大制药有限公司</v>
          </cell>
        </row>
        <row r="7746">
          <cell r="D7746">
            <v>66444</v>
          </cell>
          <cell r="E7746" t="str">
            <v>重组人表皮生长因子凝胶(易孚)</v>
          </cell>
          <cell r="F7746" t="str">
            <v/>
          </cell>
          <cell r="G7746" t="str">
            <v>10万IU（200ug）:20g</v>
          </cell>
          <cell r="H7746" t="str">
            <v>支
</v>
          </cell>
          <cell r="I7746" t="str">
            <v>桂林华诺威基因药业有限公司</v>
          </cell>
        </row>
        <row r="7747">
          <cell r="D7747">
            <v>173734</v>
          </cell>
          <cell r="E7747" t="str">
            <v>创口贴</v>
          </cell>
          <cell r="F7747" t="str">
            <v/>
          </cell>
          <cell r="G7747" t="str">
            <v>Φ12mm16片薄片+16片厚片水胶体型</v>
          </cell>
          <cell r="H7747" t="str">
            <v>盒</v>
          </cell>
          <cell r="I7747" t="str">
            <v>浙江康力迪医疗用品有限公司</v>
          </cell>
        </row>
        <row r="7748">
          <cell r="D7748">
            <v>109490</v>
          </cell>
          <cell r="E7748" t="str">
            <v>盐酸纳洛酮舌下片(风度)</v>
          </cell>
          <cell r="F7748" t="str">
            <v/>
          </cell>
          <cell r="G7748" t="str">
            <v>0.4mgx2片</v>
          </cell>
          <cell r="H7748" t="str">
            <v>盒</v>
          </cell>
          <cell r="I7748" t="str">
            <v>北京华素制药股份有限公司(原：北京四环医药)</v>
          </cell>
        </row>
        <row r="7749">
          <cell r="D7749">
            <v>13694</v>
          </cell>
          <cell r="E7749" t="str">
            <v>奥硝唑片</v>
          </cell>
          <cell r="F7749" t="str">
            <v>衡博来</v>
          </cell>
          <cell r="G7749" t="str">
            <v>0.25gx12片</v>
          </cell>
          <cell r="H7749" t="str">
            <v>盒</v>
          </cell>
          <cell r="I7749" t="str">
            <v>四川科伦药业股份有限公司</v>
          </cell>
        </row>
        <row r="7750">
          <cell r="D7750">
            <v>130202</v>
          </cell>
          <cell r="E7750" t="str">
            <v>汤臣倍健葡萄籽维生素C加E片</v>
          </cell>
          <cell r="F7750" t="str">
            <v/>
          </cell>
          <cell r="G7750" t="str">
            <v>24.6g（410mgx60片）</v>
          </cell>
          <cell r="H7750" t="str">
            <v>瓶</v>
          </cell>
          <cell r="I7750" t="str">
            <v>汤臣倍健股份有限公司</v>
          </cell>
        </row>
        <row r="7751">
          <cell r="D7751">
            <v>196576</v>
          </cell>
          <cell r="E7751" t="str">
            <v>足部冷敷贴</v>
          </cell>
          <cell r="F7751" t="str">
            <v/>
          </cell>
          <cell r="G7751" t="str">
            <v>20mmx70mmx7贴</v>
          </cell>
          <cell r="H7751" t="str">
            <v>盒</v>
          </cell>
          <cell r="I7751" t="str">
            <v>延安万历药业有限公司</v>
          </cell>
        </row>
        <row r="7752">
          <cell r="D7752">
            <v>63335</v>
          </cell>
          <cell r="E7752" t="str">
            <v>天然胶乳橡胶避孕套</v>
          </cell>
          <cell r="F7752" t="str">
            <v>冈本避孕套</v>
          </cell>
          <cell r="G7752" t="str">
            <v>10片（激薄）</v>
          </cell>
          <cell r="H7752" t="str">
            <v>盒</v>
          </cell>
          <cell r="I7752" t="str">
            <v>冈本株式会社(东京。日本)</v>
          </cell>
        </row>
        <row r="7753">
          <cell r="D7753">
            <v>8130</v>
          </cell>
          <cell r="E7753" t="str">
            <v>伤科活血酊</v>
          </cell>
          <cell r="F7753" t="str">
            <v/>
          </cell>
          <cell r="G7753" t="str">
            <v>40ml</v>
          </cell>
          <cell r="H7753" t="str">
            <v>瓶</v>
          </cell>
          <cell r="I7753" t="str">
            <v>太极集团四川绵阳制药有限公司</v>
          </cell>
        </row>
        <row r="7754">
          <cell r="D7754">
            <v>53950</v>
          </cell>
          <cell r="E7754" t="str">
            <v>双醋瑞因胶囊(安必丁)</v>
          </cell>
          <cell r="F7754" t="str">
            <v/>
          </cell>
          <cell r="G7754" t="str">
            <v>50mgx10粒</v>
          </cell>
          <cell r="H7754" t="str">
            <v>盒</v>
          </cell>
          <cell r="I7754" t="str">
            <v>昆明积大制药有限公司</v>
          </cell>
        </row>
        <row r="7755">
          <cell r="D7755">
            <v>202280</v>
          </cell>
          <cell r="E7755" t="str">
            <v>复方甲氧那明胶囊</v>
          </cell>
          <cell r="F7755" t="str">
            <v>诺尔彤</v>
          </cell>
          <cell r="G7755" t="str">
            <v>40粒（复方）</v>
          </cell>
          <cell r="H7755" t="str">
            <v>盒</v>
          </cell>
          <cell r="I7755" t="str">
            <v>上海上药信谊药厂有限公司(上海信谊药厂有限公司)</v>
          </cell>
        </row>
        <row r="7756">
          <cell r="D7756">
            <v>180630</v>
          </cell>
          <cell r="E7756" t="str">
            <v>阿达帕林凝胶</v>
          </cell>
          <cell r="F7756" t="str">
            <v/>
          </cell>
          <cell r="G7756" t="str">
            <v>15g(15g;15mg)</v>
          </cell>
          <cell r="H7756" t="str">
            <v>盒</v>
          </cell>
          <cell r="I7756" t="str">
            <v>四川明欣药业有限责任公司</v>
          </cell>
        </row>
        <row r="7757">
          <cell r="D7757">
            <v>170155</v>
          </cell>
          <cell r="E7757" t="str">
            <v>非洛地平缓释片</v>
          </cell>
          <cell r="F7757" t="str">
            <v/>
          </cell>
          <cell r="G7757" t="str">
            <v>5mgx30片</v>
          </cell>
          <cell r="H7757" t="str">
            <v>盒</v>
          </cell>
          <cell r="I7757" t="str">
            <v>阿斯利康制药有限公司</v>
          </cell>
        </row>
        <row r="7758">
          <cell r="D7758">
            <v>74171</v>
          </cell>
          <cell r="E7758" t="str">
            <v>金银花露</v>
          </cell>
          <cell r="F7758" t="str">
            <v/>
          </cell>
          <cell r="G7758" t="str">
            <v>300ml</v>
          </cell>
          <cell r="H7758" t="str">
            <v>瓶</v>
          </cell>
          <cell r="I7758" t="str">
            <v>广东恒诚制药有限公司(湛江向阳药业有限公司)</v>
          </cell>
        </row>
        <row r="7759">
          <cell r="D7759">
            <v>175451</v>
          </cell>
          <cell r="E7759" t="str">
            <v>风油精</v>
          </cell>
          <cell r="F7759" t="str">
            <v/>
          </cell>
          <cell r="G7759" t="str">
            <v>6ml</v>
          </cell>
          <cell r="H7759" t="str">
            <v>瓶</v>
          </cell>
          <cell r="I7759" t="str">
            <v>上海中华药业南通有限公司(南通中宝药业)</v>
          </cell>
        </row>
        <row r="7760">
          <cell r="D7760">
            <v>126580</v>
          </cell>
          <cell r="E7760" t="str">
            <v>醋酸泼尼松龙滴眼液(百力特)</v>
          </cell>
          <cell r="F7760" t="str">
            <v>百力特</v>
          </cell>
          <cell r="G7760" t="str">
            <v>5ml:50mg</v>
          </cell>
          <cell r="H7760" t="str">
            <v>支</v>
          </cell>
          <cell r="I7760" t="str">
            <v>爱尔兰Allergan Pharmaceuicals</v>
          </cell>
        </row>
        <row r="7761">
          <cell r="D7761">
            <v>72302</v>
          </cell>
          <cell r="E7761" t="str">
            <v>肾石通颗粒</v>
          </cell>
          <cell r="F7761" t="str">
            <v/>
          </cell>
          <cell r="G7761" t="str">
            <v>15gx8袋</v>
          </cell>
          <cell r="H7761" t="str">
            <v>盒</v>
          </cell>
          <cell r="I7761" t="str">
            <v>吉林吉春制药有限公司</v>
          </cell>
        </row>
        <row r="7762">
          <cell r="D7762">
            <v>135007</v>
          </cell>
          <cell r="E7762" t="str">
            <v>益气养血口服液</v>
          </cell>
          <cell r="F7762" t="str">
            <v/>
          </cell>
          <cell r="G7762" t="str">
            <v>15mlx10支</v>
          </cell>
          <cell r="H7762" t="str">
            <v>盒</v>
          </cell>
          <cell r="I7762" t="str">
            <v>通化万通药业股份有限公司</v>
          </cell>
        </row>
        <row r="7763">
          <cell r="D7763">
            <v>149132</v>
          </cell>
          <cell r="E7763" t="str">
            <v>小儿解感颗粒</v>
          </cell>
          <cell r="F7763" t="str">
            <v/>
          </cell>
          <cell r="G7763" t="str">
            <v>2.5gx10袋</v>
          </cell>
          <cell r="H7763" t="str">
            <v>盒</v>
          </cell>
          <cell r="I7763" t="str">
            <v>健民药业集团股份有限公司</v>
          </cell>
        </row>
        <row r="7764">
          <cell r="D7764">
            <v>105713</v>
          </cell>
          <cell r="E7764" t="str">
            <v>盐酸特比萘芬乳膏(兰美抒)</v>
          </cell>
          <cell r="F7764" t="str">
            <v/>
          </cell>
          <cell r="G7764" t="str">
            <v>1%：10g</v>
          </cell>
          <cell r="H7764" t="str">
            <v>盒</v>
          </cell>
          <cell r="I7764" t="str">
            <v>瑞士GSK Consumer Healthcare S.A.</v>
          </cell>
        </row>
        <row r="7765">
          <cell r="D7765">
            <v>201172</v>
          </cell>
          <cell r="E7765" t="str">
            <v>厄贝沙坦氢氯噻嗪片</v>
          </cell>
          <cell r="F7765" t="str">
            <v/>
          </cell>
          <cell r="G7765" t="str">
            <v>150mg/12.5mgx7片x2板</v>
          </cell>
          <cell r="H7765" t="str">
            <v>盒</v>
          </cell>
          <cell r="I7765" t="str">
            <v>浙江华海药业股份有限公司</v>
          </cell>
        </row>
        <row r="7766">
          <cell r="D7766">
            <v>112759</v>
          </cell>
          <cell r="E7766" t="str">
            <v>妮维雅多效润手霜</v>
          </cell>
          <cell r="F7766" t="str">
            <v/>
          </cell>
          <cell r="G7766" t="str">
            <v>50ml</v>
          </cell>
          <cell r="H7766" t="str">
            <v>瓶</v>
          </cell>
          <cell r="I7766" t="str">
            <v>妮维雅(上海)有限公司</v>
          </cell>
        </row>
        <row r="7767">
          <cell r="D7767">
            <v>169186</v>
          </cell>
          <cell r="E7767" t="str">
            <v>蒲地蓝消炎片</v>
          </cell>
          <cell r="F7767" t="str">
            <v/>
          </cell>
          <cell r="G7767" t="str">
            <v>0.3gx40片</v>
          </cell>
          <cell r="H7767" t="str">
            <v>盒</v>
          </cell>
          <cell r="I7767" t="str">
            <v>云南龙发制药有限公司</v>
          </cell>
        </row>
        <row r="7768">
          <cell r="D7768">
            <v>201274</v>
          </cell>
          <cell r="E7768" t="str">
            <v>瑞舒伐他汀钙片</v>
          </cell>
          <cell r="F7768" t="str">
            <v/>
          </cell>
          <cell r="G7768" t="str">
            <v>10mgx7片x4板</v>
          </cell>
          <cell r="H7768" t="str">
            <v>盒</v>
          </cell>
          <cell r="I7768" t="str">
            <v>南京正大天晴制药有限公司</v>
          </cell>
        </row>
        <row r="7769">
          <cell r="D7769">
            <v>42599</v>
          </cell>
          <cell r="E7769" t="str">
            <v>铝碳酸镁咀嚼片</v>
          </cell>
          <cell r="F7769" t="str">
            <v/>
          </cell>
          <cell r="G7769" t="str">
            <v>0.5gx24片</v>
          </cell>
          <cell r="H7769" t="str">
            <v>盒</v>
          </cell>
          <cell r="I7769" t="str">
            <v>江苏万高药业有限公司</v>
          </cell>
        </row>
        <row r="7770">
          <cell r="D7770">
            <v>112475</v>
          </cell>
          <cell r="E7770" t="str">
            <v>水飞蓟宾胶囊(水林佳)</v>
          </cell>
          <cell r="F7770" t="str">
            <v/>
          </cell>
          <cell r="G7770" t="str">
            <v>35mgx30粒</v>
          </cell>
          <cell r="H7770" t="str">
            <v>盒</v>
          </cell>
          <cell r="I7770" t="str">
            <v>天津天士力圣特制药有限公司</v>
          </cell>
        </row>
        <row r="7771">
          <cell r="D7771">
            <v>17026</v>
          </cell>
          <cell r="E7771" t="str">
            <v>口服补液盐散Ⅰ</v>
          </cell>
          <cell r="F7771" t="str">
            <v/>
          </cell>
          <cell r="G7771" t="str">
            <v>14.75gx20袋</v>
          </cell>
          <cell r="H7771" t="str">
            <v>包</v>
          </cell>
          <cell r="I7771" t="str">
            <v>成都蓉药集团四川长威制药有限公司</v>
          </cell>
        </row>
        <row r="7772">
          <cell r="D7772">
            <v>47797</v>
          </cell>
          <cell r="E7772" t="str">
            <v>复方草珊瑚含片</v>
          </cell>
          <cell r="F7772" t="str">
            <v/>
          </cell>
          <cell r="G7772" t="str">
            <v>1gx6片x4板(大片)</v>
          </cell>
          <cell r="H7772" t="str">
            <v>盒</v>
          </cell>
          <cell r="I7772" t="str">
            <v>江中药业股份有限公司</v>
          </cell>
        </row>
        <row r="7773">
          <cell r="D7773">
            <v>168312</v>
          </cell>
          <cell r="E7773" t="str">
            <v>胸腺肽肠溶片</v>
          </cell>
          <cell r="F7773" t="str">
            <v/>
          </cell>
          <cell r="G7773" t="str">
            <v>10mgx20片</v>
          </cell>
          <cell r="H7773" t="str">
            <v>盒</v>
          </cell>
          <cell r="I7773" t="str">
            <v>黑龙江喜人药业集团有限公司</v>
          </cell>
        </row>
        <row r="7774">
          <cell r="D7774">
            <v>10909</v>
          </cell>
          <cell r="E7774" t="str">
            <v>酚氨咖敏片(扑感敏片)</v>
          </cell>
          <cell r="F7774" t="str">
            <v/>
          </cell>
          <cell r="G7774" t="str">
            <v>12片x5板</v>
          </cell>
          <cell r="H7774" t="str">
            <v>盒</v>
          </cell>
          <cell r="I7774" t="str">
            <v>重庆迪康长江制药有限公司</v>
          </cell>
        </row>
        <row r="7775">
          <cell r="D7775">
            <v>163269</v>
          </cell>
          <cell r="E7775" t="str">
            <v>通窍鼻炎片</v>
          </cell>
          <cell r="F7775" t="str">
            <v/>
          </cell>
          <cell r="G7775" t="str">
            <v>0.33gx12片x4板（薄膜衣）</v>
          </cell>
          <cell r="H7775" t="str">
            <v>盒</v>
          </cell>
          <cell r="I7775" t="str">
            <v>云南铭鼎药业有限公司</v>
          </cell>
        </row>
        <row r="7776">
          <cell r="D7776">
            <v>132539</v>
          </cell>
          <cell r="E7776" t="str">
            <v>卡泊三醇软膏</v>
          </cell>
          <cell r="F7776" t="str">
            <v/>
          </cell>
          <cell r="G7776" t="str">
            <v>15g:0.75mg(0.005%)</v>
          </cell>
          <cell r="H7776" t="str">
            <v>盒</v>
          </cell>
          <cell r="I7776" t="str">
            <v>重庆华邦制药股份有限公司</v>
          </cell>
        </row>
        <row r="7777">
          <cell r="D7777">
            <v>74380</v>
          </cell>
          <cell r="E7777" t="str">
            <v>六味木香胶囊</v>
          </cell>
          <cell r="F7777" t="str">
            <v/>
          </cell>
          <cell r="G7777" t="str">
            <v>0.42gx12粒x3板</v>
          </cell>
          <cell r="H7777" t="str">
            <v>盒</v>
          </cell>
          <cell r="I7777" t="str">
            <v>成都新希臣药业有限责任公司(原：成都希臣药业)</v>
          </cell>
        </row>
        <row r="7778">
          <cell r="D7778">
            <v>98204</v>
          </cell>
          <cell r="E7778" t="str">
            <v>天然植物润唇膏</v>
          </cell>
          <cell r="F7778" t="str">
            <v/>
          </cell>
          <cell r="G7778" t="str">
            <v>4g佛手柑</v>
          </cell>
          <cell r="H7778" t="str">
            <v>支</v>
          </cell>
          <cell r="I7778" t="str">
            <v>曼秀雷敦(中国)药业有限公司</v>
          </cell>
        </row>
        <row r="7779">
          <cell r="D7779">
            <v>17403</v>
          </cell>
          <cell r="E7779" t="str">
            <v>联苯苄唑乳膏(美克)</v>
          </cell>
          <cell r="F7779" t="str">
            <v/>
          </cell>
          <cell r="G7779" t="str">
            <v>10g</v>
          </cell>
          <cell r="H7779" t="str">
            <v>支</v>
          </cell>
          <cell r="I7779" t="str">
            <v>拜耳医药保健有限公司</v>
          </cell>
        </row>
        <row r="7780">
          <cell r="D7780">
            <v>18483</v>
          </cell>
          <cell r="E7780" t="str">
            <v>盐酸伊托比利片(瑞复啉)</v>
          </cell>
          <cell r="F7780" t="str">
            <v/>
          </cell>
          <cell r="G7780" t="str">
            <v>50mgx20片</v>
          </cell>
          <cell r="H7780" t="str">
            <v>盒</v>
          </cell>
          <cell r="I7780" t="str">
            <v>丽珠集团丽珠制药厂</v>
          </cell>
        </row>
        <row r="7781">
          <cell r="D7781">
            <v>146389</v>
          </cell>
          <cell r="E7781" t="str">
            <v>医用碘伏棉棒(欧洁)</v>
          </cell>
          <cell r="F7781" t="str">
            <v/>
          </cell>
          <cell r="G7781" t="str">
            <v>20支</v>
          </cell>
          <cell r="H7781" t="str">
            <v>盒</v>
          </cell>
          <cell r="I7781" t="str">
            <v>浙江欧洁科技股份有限公司</v>
          </cell>
        </row>
        <row r="7782">
          <cell r="D7782">
            <v>173310</v>
          </cell>
          <cell r="E7782" t="str">
            <v>单硝酸异山梨酯片</v>
          </cell>
          <cell r="F7782" t="str">
            <v>欣康</v>
          </cell>
          <cell r="G7782" t="str">
            <v>20mgx36片</v>
          </cell>
          <cell r="H7782" t="str">
            <v>盒</v>
          </cell>
          <cell r="I7782" t="str">
            <v>鲁南贝特制药有限公司(原山东鲁南贝特制药有限公司)</v>
          </cell>
        </row>
        <row r="7783">
          <cell r="D7783">
            <v>178469</v>
          </cell>
          <cell r="E7783" t="str">
            <v>第6感天然胶乳橡胶避孕套</v>
          </cell>
          <cell r="F7783" t="str">
            <v/>
          </cell>
          <cell r="G7783" t="str">
            <v>12只(超薄超滑)</v>
          </cell>
          <cell r="H7783" t="str">
            <v>盒</v>
          </cell>
          <cell r="I7783" t="str">
            <v>武汉杰士邦卫生用品有限公司</v>
          </cell>
        </row>
        <row r="7784">
          <cell r="D7784">
            <v>146466</v>
          </cell>
          <cell r="E7784" t="str">
            <v>盐酸氨基葡萄糖胶囊</v>
          </cell>
          <cell r="F7784" t="str">
            <v/>
          </cell>
          <cell r="G7784" t="str">
            <v>0.24gx36粒</v>
          </cell>
          <cell r="H7784" t="str">
            <v>盒</v>
          </cell>
          <cell r="I7784" t="str">
            <v>澳美制药厂</v>
          </cell>
        </row>
        <row r="7785">
          <cell r="D7785">
            <v>184474</v>
          </cell>
          <cell r="E7785" t="str">
            <v>草本抑菌洗液</v>
          </cell>
          <cell r="F7785" t="str">
            <v/>
          </cell>
          <cell r="G7785" t="str">
            <v>360ml</v>
          </cell>
          <cell r="H7785" t="str">
            <v>瓶</v>
          </cell>
          <cell r="I7785" t="str">
            <v>四川恩威制药有限公司</v>
          </cell>
        </row>
        <row r="7786">
          <cell r="D7786">
            <v>174508</v>
          </cell>
          <cell r="E7786" t="str">
            <v>合生元阿尔法星幼儿配方奶粉</v>
          </cell>
          <cell r="F7786" t="str">
            <v/>
          </cell>
          <cell r="G7786" t="str">
            <v>900g（12~36月龄,3段）</v>
          </cell>
          <cell r="H7786" t="str">
            <v>罐</v>
          </cell>
          <cell r="I7786" t="str">
            <v>(丹麦)Arla Foods amba Arinco</v>
          </cell>
        </row>
        <row r="7787">
          <cell r="D7787">
            <v>189673</v>
          </cell>
          <cell r="E7787" t="str">
            <v>维格列汀片</v>
          </cell>
          <cell r="F7787" t="str">
            <v>佳维乐</v>
          </cell>
          <cell r="G7787" t="str">
            <v>50mgx14片</v>
          </cell>
          <cell r="H7787" t="str">
            <v>盒 </v>
          </cell>
          <cell r="I7787" t="str">
            <v>北京诺华制药有限公司</v>
          </cell>
        </row>
        <row r="7788">
          <cell r="D7788">
            <v>123944</v>
          </cell>
          <cell r="E7788" t="str">
            <v>康麦斯牌芦荟软胶囊</v>
          </cell>
          <cell r="F7788" t="str">
            <v/>
          </cell>
          <cell r="G7788" t="str">
            <v>1341mgx60s(80.46g)</v>
          </cell>
          <cell r="H7788" t="str">
            <v>瓶</v>
          </cell>
          <cell r="I7788" t="str">
            <v/>
          </cell>
        </row>
        <row r="7789">
          <cell r="D7789">
            <v>39913</v>
          </cell>
          <cell r="E7789" t="str">
            <v>丁酸氢化可的松乳膏(邦力)</v>
          </cell>
          <cell r="F7789" t="str">
            <v/>
          </cell>
          <cell r="G7789" t="str">
            <v>0.1%x10g</v>
          </cell>
          <cell r="H7789" t="str">
            <v>支</v>
          </cell>
          <cell r="I7789" t="str">
            <v>重庆华邦制药股份有限公司</v>
          </cell>
        </row>
        <row r="7790">
          <cell r="D7790">
            <v>5392</v>
          </cell>
          <cell r="E7790" t="str">
            <v>金莲花胶囊</v>
          </cell>
          <cell r="F7790" t="str">
            <v/>
          </cell>
          <cell r="G7790" t="str">
            <v>0.35gx24粒</v>
          </cell>
          <cell r="H7790" t="str">
            <v>盒</v>
          </cell>
          <cell r="I7790" t="str">
            <v>贵州益康制药有限公司</v>
          </cell>
        </row>
        <row r="7791">
          <cell r="D7791">
            <v>122367</v>
          </cell>
          <cell r="E7791" t="str">
            <v>麝香壮骨膏</v>
          </cell>
          <cell r="F7791" t="str">
            <v/>
          </cell>
          <cell r="G7791" t="str">
            <v>7cmx10cmx4片x2袋</v>
          </cell>
          <cell r="H7791" t="str">
            <v>盒</v>
          </cell>
          <cell r="I7791" t="str">
            <v>重庆灵方三帆生物制药有限公司</v>
          </cell>
        </row>
        <row r="7792">
          <cell r="D7792">
            <v>175263</v>
          </cell>
          <cell r="E7792" t="str">
            <v>医用退热贴</v>
          </cell>
          <cell r="F7792" t="str">
            <v/>
          </cell>
          <cell r="G7792" t="str">
            <v>50mm×110mm×2片×6袋（儿童装）</v>
          </cell>
          <cell r="H7792" t="str">
            <v>盒</v>
          </cell>
          <cell r="I7792" t="str">
            <v>合肥小林日用品有限公司</v>
          </cell>
        </row>
        <row r="7793">
          <cell r="D7793">
            <v>40929</v>
          </cell>
          <cell r="E7793" t="str">
            <v>氯沙坦钾片(科素亚)</v>
          </cell>
          <cell r="F7793" t="str">
            <v/>
          </cell>
          <cell r="G7793" t="str">
            <v>100mgx7片</v>
          </cell>
          <cell r="H7793" t="str">
            <v>盒</v>
          </cell>
          <cell r="I7793" t="str">
            <v>杭州默沙东制药有限公司</v>
          </cell>
        </row>
        <row r="7794">
          <cell r="D7794">
            <v>134060</v>
          </cell>
          <cell r="E7794" t="str">
            <v>参松养心胶囊</v>
          </cell>
          <cell r="F7794" t="str">
            <v/>
          </cell>
          <cell r="G7794" t="str">
            <v>0.4gx84粒</v>
          </cell>
          <cell r="H7794" t="str">
            <v>盒</v>
          </cell>
          <cell r="I7794" t="str">
            <v>北京以岭药业有限公司</v>
          </cell>
        </row>
        <row r="7795">
          <cell r="D7795">
            <v>53945</v>
          </cell>
          <cell r="E7795" t="str">
            <v>胞磷胆碱钠片(欣可来)</v>
          </cell>
          <cell r="F7795" t="str">
            <v/>
          </cell>
          <cell r="G7795" t="str">
            <v>0.2gx6片x2板</v>
          </cell>
          <cell r="H7795" t="str">
            <v>盒</v>
          </cell>
          <cell r="I7795" t="str">
            <v>四川梓橦宫药业有限公司</v>
          </cell>
        </row>
        <row r="7796">
          <cell r="D7796">
            <v>98990</v>
          </cell>
          <cell r="E7796" t="str">
            <v>水杨酸苯酚贴膏</v>
          </cell>
          <cell r="F7796" t="str">
            <v/>
          </cell>
          <cell r="G7796" t="str">
            <v>0.2gx3片x3袋</v>
          </cell>
          <cell r="H7796" t="str">
            <v>盒</v>
          </cell>
          <cell r="I7796" t="str">
            <v>黄石卫生材料药业有限公司</v>
          </cell>
        </row>
        <row r="7797">
          <cell r="D7797">
            <v>26448</v>
          </cell>
          <cell r="E7797" t="str">
            <v>克咳片</v>
          </cell>
          <cell r="F7797" t="str">
            <v/>
          </cell>
          <cell r="G7797" t="str">
            <v>0.5gx12片</v>
          </cell>
          <cell r="H7797" t="str">
            <v>盒</v>
          </cell>
          <cell r="I7797" t="str">
            <v>江西民济药业有限公司</v>
          </cell>
        </row>
        <row r="7798">
          <cell r="D7798">
            <v>153431</v>
          </cell>
          <cell r="E7798" t="str">
            <v>桂林西瓜霜含片</v>
          </cell>
          <cell r="F7798" t="str">
            <v/>
          </cell>
          <cell r="G7798" t="str">
            <v>0.62gx12片（薄膜衣）</v>
          </cell>
          <cell r="H7798" t="str">
            <v>盒</v>
          </cell>
          <cell r="I7798" t="str">
            <v>桂林三金药业股份有限公司</v>
          </cell>
        </row>
        <row r="7799">
          <cell r="D7799">
            <v>56680</v>
          </cell>
          <cell r="E7799" t="str">
            <v>润肺止咳胶囊</v>
          </cell>
          <cell r="F7799" t="str">
            <v/>
          </cell>
          <cell r="G7799" t="str">
            <v>0.35gx24粒</v>
          </cell>
          <cell r="H7799" t="str">
            <v>盒</v>
          </cell>
          <cell r="I7799" t="str">
            <v>青海大地药业有限公司</v>
          </cell>
        </row>
        <row r="7800">
          <cell r="D7800">
            <v>158050</v>
          </cell>
          <cell r="E7800" t="str">
            <v>消旋卡多曲颗粒</v>
          </cell>
          <cell r="F7800" t="str">
            <v/>
          </cell>
          <cell r="G7800" t="str">
            <v>10mgx16袋</v>
          </cell>
          <cell r="H7800" t="str">
            <v>盒</v>
          </cell>
          <cell r="I7800" t="str">
            <v>四川百利药业有限责任公司</v>
          </cell>
        </row>
        <row r="7801">
          <cell r="D7801">
            <v>49992</v>
          </cell>
          <cell r="E7801" t="str">
            <v>妇炎康片</v>
          </cell>
          <cell r="F7801" t="str">
            <v/>
          </cell>
          <cell r="G7801" t="str">
            <v>0.25gx18片x4板(糖衣)</v>
          </cell>
          <cell r="H7801" t="str">
            <v>盒</v>
          </cell>
          <cell r="I7801" t="str">
            <v>广东德鑫制药有限公司(原:江门德鑫制药有限公司)</v>
          </cell>
        </row>
        <row r="7802">
          <cell r="D7802">
            <v>21247</v>
          </cell>
          <cell r="E7802" t="str">
            <v>苋菜黄连素胶囊</v>
          </cell>
          <cell r="F7802" t="str">
            <v/>
          </cell>
          <cell r="G7802" t="str">
            <v>0.4gx12粒x2板</v>
          </cell>
          <cell r="H7802" t="str">
            <v>盒</v>
          </cell>
          <cell r="I7802" t="str">
            <v>福州海王金象中药制药有限公司</v>
          </cell>
        </row>
        <row r="7803">
          <cell r="D7803">
            <v>114953</v>
          </cell>
          <cell r="E7803" t="str">
            <v>复方穿心莲片</v>
          </cell>
          <cell r="F7803" t="str">
            <v/>
          </cell>
          <cell r="G7803" t="str">
            <v>12片x2板(糖衣片)</v>
          </cell>
          <cell r="H7803" t="str">
            <v>盒</v>
          </cell>
          <cell r="I7803" t="str">
            <v>太极集团重庆桐君阁药厂有限公司</v>
          </cell>
        </row>
        <row r="7804">
          <cell r="D7804">
            <v>17042</v>
          </cell>
          <cell r="E7804" t="str">
            <v>龙珠软膏</v>
          </cell>
          <cell r="F7804" t="str">
            <v/>
          </cell>
          <cell r="G7804" t="str">
            <v>10g</v>
          </cell>
          <cell r="H7804" t="str">
            <v>支</v>
          </cell>
          <cell r="I7804" t="str">
            <v>马应龙药业集团股份有限公司</v>
          </cell>
        </row>
        <row r="7805">
          <cell r="D7805">
            <v>48048</v>
          </cell>
          <cell r="E7805" t="str">
            <v>汗脚除臭浴足盐</v>
          </cell>
          <cell r="F7805" t="str">
            <v/>
          </cell>
          <cell r="G7805" t="str">
            <v>30gx5袋</v>
          </cell>
          <cell r="H7805" t="str">
            <v>盒</v>
          </cell>
          <cell r="I7805" t="str">
            <v>南阳市森源生物技术开发有限责任公司</v>
          </cell>
        </row>
        <row r="7806">
          <cell r="D7806">
            <v>503</v>
          </cell>
          <cell r="E7806" t="str">
            <v>异烟肼片</v>
          </cell>
          <cell r="F7806" t="str">
            <v/>
          </cell>
          <cell r="G7806" t="str">
            <v>0.1gx100片</v>
          </cell>
          <cell r="H7806" t="str">
            <v>瓶</v>
          </cell>
          <cell r="I7806" t="str">
            <v>成都锦华药业有限责任公司</v>
          </cell>
        </row>
        <row r="7807">
          <cell r="D7807">
            <v>52532</v>
          </cell>
          <cell r="E7807" t="str">
            <v>汤臣倍健鱼油软胶囊</v>
          </cell>
          <cell r="F7807" t="str">
            <v/>
          </cell>
          <cell r="G7807" t="str">
            <v>1000mgx100粒</v>
          </cell>
          <cell r="H7807" t="str">
            <v>瓶</v>
          </cell>
          <cell r="I7807" t="str">
            <v>广州市佰健生物工程有限公司</v>
          </cell>
        </row>
        <row r="7808">
          <cell r="D7808">
            <v>168600</v>
          </cell>
          <cell r="E7808" t="str">
            <v>蓝莓叶黄素β-胡萝卜素软胶囊</v>
          </cell>
          <cell r="F7808" t="str">
            <v/>
          </cell>
          <cell r="G7808" t="str">
            <v>0.5gx60粒</v>
          </cell>
          <cell r="H7808" t="str">
            <v>盒</v>
          </cell>
          <cell r="I7808" t="str">
            <v>威海百合生物技术股份有限公司</v>
          </cell>
        </row>
        <row r="7809">
          <cell r="D7809">
            <v>150811</v>
          </cell>
          <cell r="E7809" t="str">
            <v>枸橼酸坦度螺酮胶囊(律康)</v>
          </cell>
          <cell r="F7809" t="str">
            <v/>
          </cell>
          <cell r="G7809" t="str">
            <v>5mgx48粒</v>
          </cell>
          <cell r="H7809" t="str">
            <v>盒</v>
          </cell>
          <cell r="I7809" t="str">
            <v>四川科瑞德制药有限公司</v>
          </cell>
        </row>
        <row r="7810">
          <cell r="D7810">
            <v>18081</v>
          </cell>
          <cell r="E7810" t="str">
            <v>30/70混合重组人胰岛素注射液(甘舒霖30R笔芯)</v>
          </cell>
          <cell r="F7810" t="str">
            <v/>
          </cell>
          <cell r="G7810" t="str">
            <v>3ml：300IU</v>
          </cell>
          <cell r="H7810" t="str">
            <v>支</v>
          </cell>
          <cell r="I7810" t="str">
            <v>通化东宝药业股份有限公司</v>
          </cell>
        </row>
        <row r="7811">
          <cell r="D7811">
            <v>151531</v>
          </cell>
          <cell r="E7811" t="str">
            <v>康复新液</v>
          </cell>
          <cell r="F7811" t="str">
            <v/>
          </cell>
          <cell r="G7811" t="str">
            <v>50mlx2瓶</v>
          </cell>
          <cell r="H7811" t="str">
            <v>盒</v>
          </cell>
          <cell r="I7811" t="str">
            <v>内蒙古京新药业有限公司(原：内蒙古德默富方泰)</v>
          </cell>
        </row>
        <row r="7812">
          <cell r="D7812">
            <v>2808</v>
          </cell>
          <cell r="E7812" t="str">
            <v>水杨酸苯甲酸松油搽剂(灭丝菌)</v>
          </cell>
          <cell r="F7812" t="str">
            <v/>
          </cell>
          <cell r="G7812" t="str">
            <v>20ml</v>
          </cell>
          <cell r="H7812" t="str">
            <v>瓶</v>
          </cell>
          <cell r="I7812" t="str">
            <v>上海运佳黄浦制药有限公司</v>
          </cell>
        </row>
        <row r="7813">
          <cell r="D7813">
            <v>182085</v>
          </cell>
          <cell r="E7813" t="str">
            <v>塞来昔布胶囊</v>
          </cell>
          <cell r="F7813" t="str">
            <v>西乐葆</v>
          </cell>
          <cell r="G7813" t="str">
            <v>0.2gx18粒</v>
          </cell>
          <cell r="H7813" t="str">
            <v>盒</v>
          </cell>
          <cell r="I7813" t="str">
            <v>大连辉瑞制药有限公司</v>
          </cell>
        </row>
        <row r="7814">
          <cell r="D7814">
            <v>189554</v>
          </cell>
          <cell r="E7814" t="str">
            <v>板蓝根滴眼液</v>
          </cell>
          <cell r="F7814" t="str">
            <v/>
          </cell>
          <cell r="G7814" t="str">
            <v>8ml</v>
          </cell>
          <cell r="H7814" t="str">
            <v>盒</v>
          </cell>
          <cell r="I7814" t="str">
            <v/>
          </cell>
        </row>
        <row r="7815">
          <cell r="D7815">
            <v>50546</v>
          </cell>
          <cell r="E7815" t="str">
            <v>气管炎丸</v>
          </cell>
          <cell r="F7815" t="str">
            <v/>
          </cell>
          <cell r="G7815" t="str">
            <v>300粒</v>
          </cell>
          <cell r="H7815" t="str">
            <v>瓶</v>
          </cell>
          <cell r="I7815" t="str">
            <v>北京同仁堂股份有限公司同仁堂制药厂</v>
          </cell>
        </row>
        <row r="7816">
          <cell r="D7816">
            <v>11654</v>
          </cell>
          <cell r="E7816" t="str">
            <v>血塞通片</v>
          </cell>
          <cell r="F7816" t="str">
            <v/>
          </cell>
          <cell r="G7816" t="str">
            <v>50mgx20片</v>
          </cell>
          <cell r="H7816" t="str">
            <v>盒</v>
          </cell>
          <cell r="I7816" t="str">
            <v>云南特安呐制药股份有限公司</v>
          </cell>
        </row>
        <row r="7817">
          <cell r="D7817">
            <v>27634</v>
          </cell>
          <cell r="E7817" t="str">
            <v>小金丸</v>
          </cell>
          <cell r="F7817" t="str">
            <v/>
          </cell>
          <cell r="G7817" t="str">
            <v>0.6gx4瓶</v>
          </cell>
          <cell r="H7817" t="str">
            <v>盒</v>
          </cell>
          <cell r="I7817" t="str">
            <v>成都九芝堂金鼎药业有限公司</v>
          </cell>
        </row>
        <row r="7818">
          <cell r="D7818">
            <v>35736</v>
          </cell>
          <cell r="E7818" t="str">
            <v>胰激肽原酶肠溶片(怡开)</v>
          </cell>
          <cell r="F7818" t="str">
            <v/>
          </cell>
          <cell r="G7818" t="str">
            <v>120单位x24片</v>
          </cell>
          <cell r="H7818" t="str">
            <v>盒</v>
          </cell>
          <cell r="I7818" t="str">
            <v>常州千红生化制药有限公司</v>
          </cell>
        </row>
        <row r="7819">
          <cell r="D7819">
            <v>191090</v>
          </cell>
          <cell r="E7819" t="str">
            <v>聚甲酚磺醛栓</v>
          </cell>
          <cell r="F7819" t="str">
            <v>克君清</v>
          </cell>
          <cell r="G7819" t="str">
            <v>90mgx6枚</v>
          </cell>
          <cell r="H7819" t="str">
            <v>盒</v>
          </cell>
          <cell r="I7819" t="str">
            <v>山东新时代药业有限公司</v>
          </cell>
        </row>
        <row r="7820">
          <cell r="D7820">
            <v>178457</v>
          </cell>
          <cell r="E7820" t="str">
            <v>活血通脉胶囊</v>
          </cell>
          <cell r="F7820" t="str">
            <v/>
          </cell>
          <cell r="G7820" t="str">
            <v>0.25g×36粒</v>
          </cell>
          <cell r="H7820" t="str">
            <v>盒</v>
          </cell>
          <cell r="I7820" t="str">
            <v>乐普恒久远药业有限公司（原新乡恒久远药业有限公司）</v>
          </cell>
        </row>
        <row r="7821">
          <cell r="D7821">
            <v>124955</v>
          </cell>
          <cell r="E7821" t="str">
            <v>海王牌金樽片</v>
          </cell>
          <cell r="F7821" t="str">
            <v/>
          </cell>
          <cell r="G7821" t="str">
            <v>1g×3s×3袋</v>
          </cell>
          <cell r="H7821" t="str">
            <v>盒</v>
          </cell>
          <cell r="I7821" t="str">
            <v>深圳市海王健康科技发展有限公司</v>
          </cell>
        </row>
        <row r="7822">
          <cell r="D7822">
            <v>141123</v>
          </cell>
          <cell r="E7822" t="str">
            <v>缬沙坦氢氯噻嗪片</v>
          </cell>
          <cell r="F7822" t="str">
            <v>复代文</v>
          </cell>
          <cell r="G7822" t="str">
            <v>80mg：12.5mgx7片</v>
          </cell>
          <cell r="H7822" t="str">
            <v>盒</v>
          </cell>
          <cell r="I7822" t="str">
            <v>北京诺华制药有限公司</v>
          </cell>
        </row>
        <row r="7823">
          <cell r="D7823">
            <v>152033</v>
          </cell>
          <cell r="E7823" t="str">
            <v>丁桂儿脐贴</v>
          </cell>
          <cell r="F7823" t="str">
            <v/>
          </cell>
          <cell r="G7823" t="str">
            <v>1.6gx5贴</v>
          </cell>
          <cell r="H7823" t="str">
            <v>盒</v>
          </cell>
          <cell r="I7823" t="str">
            <v>山西亚宝药业集团股份有限公司</v>
          </cell>
        </row>
        <row r="7824">
          <cell r="D7824">
            <v>205257</v>
          </cell>
          <cell r="E7824" t="str">
            <v>开塞露（含甘油）</v>
          </cell>
          <cell r="F7824" t="str">
            <v/>
          </cell>
          <cell r="G7824" t="str">
            <v>10mlx1支</v>
          </cell>
          <cell r="H7824" t="str">
            <v>支</v>
          </cell>
          <cell r="I7824" t="str">
            <v>广东恒健制药有限公司(原:江门市恒健药业有限公司)</v>
          </cell>
        </row>
        <row r="7825">
          <cell r="D7825">
            <v>50231</v>
          </cell>
          <cell r="E7825" t="str">
            <v>精蛋白锌重组赖脯胰岛素混合注射液(50R)</v>
          </cell>
          <cell r="F7825" t="str">
            <v>(优泌乐50)</v>
          </cell>
          <cell r="G7825" t="str">
            <v>3ml：300单位(笔芯)</v>
          </cell>
          <cell r="H7825" t="str">
            <v>支</v>
          </cell>
          <cell r="I7825" t="str">
            <v>礼来苏州制药有限公司</v>
          </cell>
        </row>
        <row r="7826">
          <cell r="D7826">
            <v>14572</v>
          </cell>
          <cell r="E7826" t="str">
            <v>夏桑菊颗粒</v>
          </cell>
          <cell r="F7826" t="str">
            <v/>
          </cell>
          <cell r="G7826" t="str">
            <v>10gx20袋</v>
          </cell>
          <cell r="H7826" t="str">
            <v>包</v>
          </cell>
          <cell r="I7826" t="str">
            <v>四川逢春制药有限公司</v>
          </cell>
        </row>
        <row r="7827">
          <cell r="D7827">
            <v>158952</v>
          </cell>
          <cell r="E7827" t="str">
            <v>妇科专用棉巾</v>
          </cell>
          <cell r="F7827" t="str">
            <v/>
          </cell>
          <cell r="G7827" t="str">
            <v>190量少型（10片）</v>
          </cell>
          <cell r="H7827" t="str">
            <v>盒</v>
          </cell>
          <cell r="I7827" t="str">
            <v>湖南千金卫生用品股份有限公司</v>
          </cell>
        </row>
        <row r="7828">
          <cell r="D7828">
            <v>143919</v>
          </cell>
          <cell r="E7828" t="str">
            <v>甲蕃王丹牌红景天口服液</v>
          </cell>
          <cell r="F7828" t="str">
            <v/>
          </cell>
          <cell r="G7828" t="str">
            <v>100ml(10mlx10支)</v>
          </cell>
          <cell r="H7828" t="str">
            <v>盒</v>
          </cell>
          <cell r="I7828" t="str">
            <v>阿坝州九寨生物科技有限公司</v>
          </cell>
        </row>
        <row r="7829">
          <cell r="D7829">
            <v>27613</v>
          </cell>
          <cell r="E7829" t="str">
            <v>复方石韦片</v>
          </cell>
          <cell r="F7829" t="str">
            <v/>
          </cell>
          <cell r="G7829" t="str">
            <v>0.4gx60片(薄膜衣)</v>
          </cell>
          <cell r="H7829" t="str">
            <v>盒</v>
          </cell>
          <cell r="I7829" t="str">
            <v>承德颈复康药业集团有限公司</v>
          </cell>
        </row>
        <row r="7830">
          <cell r="D7830">
            <v>9341</v>
          </cell>
          <cell r="E7830" t="str">
            <v>木香顺气丸</v>
          </cell>
          <cell r="F7830" t="str">
            <v/>
          </cell>
          <cell r="G7830" t="str">
            <v>6gx10袋</v>
          </cell>
          <cell r="H7830" t="str">
            <v>盒</v>
          </cell>
          <cell r="I7830" t="str">
            <v>河南百年康鑫药业有限公司</v>
          </cell>
        </row>
        <row r="7831">
          <cell r="D7831">
            <v>1299</v>
          </cell>
          <cell r="E7831" t="str">
            <v>补中益气丸</v>
          </cell>
          <cell r="F7831" t="str">
            <v/>
          </cell>
          <cell r="G7831" t="str">
            <v>200丸(浓缩丸)</v>
          </cell>
          <cell r="H7831" t="str">
            <v>盒</v>
          </cell>
          <cell r="I7831" t="str">
            <v>仲景宛西制药股份有限公司（原河南省宛西制药股份有限公司）</v>
          </cell>
        </row>
        <row r="7832">
          <cell r="D7832">
            <v>25234</v>
          </cell>
          <cell r="E7832" t="str">
            <v>双黄连口服液</v>
          </cell>
          <cell r="F7832" t="str">
            <v/>
          </cell>
          <cell r="G7832" t="str">
            <v>10mlx10支(浓缩型)</v>
          </cell>
          <cell r="H7832" t="str">
            <v>盒</v>
          </cell>
          <cell r="I7832" t="str">
            <v>河南太龙药业股份有限公司(原：河南竹林众生)</v>
          </cell>
        </row>
        <row r="7833">
          <cell r="D7833">
            <v>34473</v>
          </cell>
          <cell r="E7833" t="str">
            <v>鼻炎灵片</v>
          </cell>
          <cell r="F7833" t="str">
            <v/>
          </cell>
          <cell r="G7833" t="str">
            <v>0.3gx20片</v>
          </cell>
          <cell r="H7833" t="str">
            <v>盒</v>
          </cell>
          <cell r="I7833" t="str">
            <v>天津同仁堂集团股份有限公司</v>
          </cell>
        </row>
        <row r="7834">
          <cell r="D7834">
            <v>94707</v>
          </cell>
          <cell r="E7834" t="str">
            <v>妮维雅温润透白护手霜</v>
          </cell>
          <cell r="F7834" t="str">
            <v/>
          </cell>
          <cell r="G7834" t="str">
            <v>50ml</v>
          </cell>
          <cell r="H7834" t="str">
            <v>支</v>
          </cell>
          <cell r="I7834" t="str">
            <v>妮维雅(上海)有限公司</v>
          </cell>
        </row>
        <row r="7835">
          <cell r="D7835">
            <v>11551</v>
          </cell>
          <cell r="E7835" t="str">
            <v>婴儿健脾散</v>
          </cell>
          <cell r="F7835" t="str">
            <v/>
          </cell>
          <cell r="G7835" t="str">
            <v>0.5gx10袋</v>
          </cell>
          <cell r="H7835" t="str">
            <v>盒</v>
          </cell>
          <cell r="I7835" t="str">
            <v>湖北诺得胜制药有限公司</v>
          </cell>
        </row>
        <row r="7836">
          <cell r="D7836">
            <v>178292</v>
          </cell>
          <cell r="E7836" t="str">
            <v>天然胶乳橡胶避孕套</v>
          </cell>
          <cell r="F7836" t="str">
            <v/>
          </cell>
          <cell r="G7836" t="str">
            <v>12只（超薄平滑香草香）</v>
          </cell>
          <cell r="H7836" t="str">
            <v>盒</v>
          </cell>
          <cell r="I7836" t="str">
            <v>天津中生乳胶有限公司</v>
          </cell>
        </row>
        <row r="7837">
          <cell r="D7837">
            <v>9917</v>
          </cell>
          <cell r="E7837" t="str">
            <v>脂必妥片</v>
          </cell>
          <cell r="F7837" t="str">
            <v/>
          </cell>
          <cell r="G7837" t="str">
            <v>0.35gx10片x3板</v>
          </cell>
          <cell r="H7837" t="str">
            <v>盒</v>
          </cell>
          <cell r="I7837" t="str">
            <v>成都地奥九泓制药厂</v>
          </cell>
        </row>
        <row r="7838">
          <cell r="D7838">
            <v>6487</v>
          </cell>
          <cell r="E7838" t="str">
            <v>热淋清胶囊</v>
          </cell>
          <cell r="F7838" t="str">
            <v/>
          </cell>
          <cell r="G7838" t="str">
            <v>0.3gx36粒</v>
          </cell>
          <cell r="H7838" t="str">
            <v>盒</v>
          </cell>
          <cell r="I7838" t="str">
            <v>贵州弘康药业有限公司</v>
          </cell>
        </row>
        <row r="7839">
          <cell r="D7839">
            <v>82164</v>
          </cell>
          <cell r="E7839" t="str">
            <v>元胡止痛滴丸</v>
          </cell>
          <cell r="F7839" t="str">
            <v/>
          </cell>
          <cell r="G7839" t="str">
            <v>30丸x6袋</v>
          </cell>
          <cell r="H7839" t="str">
            <v>盒</v>
          </cell>
          <cell r="I7839" t="str">
            <v>甘肃陇神戎发制药有限公司</v>
          </cell>
        </row>
        <row r="7840">
          <cell r="D7840">
            <v>60944</v>
          </cell>
          <cell r="E7840" t="str">
            <v>愈风宁心片</v>
          </cell>
          <cell r="F7840" t="str">
            <v/>
          </cell>
          <cell r="G7840" t="str">
            <v>0.28gx100片</v>
          </cell>
          <cell r="H7840" t="str">
            <v>瓶</v>
          </cell>
          <cell r="I7840" t="str">
            <v>北京同仁堂制药有限公司</v>
          </cell>
        </row>
        <row r="7841">
          <cell r="D7841">
            <v>62873</v>
          </cell>
          <cell r="E7841" t="str">
            <v>复方鲜竹沥液</v>
          </cell>
          <cell r="F7841" t="str">
            <v/>
          </cell>
          <cell r="G7841" t="str">
            <v>20mlx6支(无蔗糖)</v>
          </cell>
          <cell r="H7841" t="str">
            <v>盒</v>
          </cell>
          <cell r="I7841" t="str">
            <v>江西南昌济生制药厂</v>
          </cell>
        </row>
        <row r="7842">
          <cell r="D7842">
            <v>122702</v>
          </cell>
          <cell r="E7842" t="str">
            <v>艾草浴足盐（原艾草泡脚浴足盐）</v>
          </cell>
          <cell r="F7842" t="str">
            <v/>
          </cell>
          <cell r="G7842" t="str">
            <v>10gx20袋</v>
          </cell>
          <cell r="H7842" t="str">
            <v>盒</v>
          </cell>
          <cell r="I7842" t="str">
            <v>南阳市森源生物技术开发有限责任公司</v>
          </cell>
        </row>
        <row r="7843">
          <cell r="D7843">
            <v>70111</v>
          </cell>
          <cell r="E7843" t="str">
            <v>珍菊降压片</v>
          </cell>
          <cell r="F7843" t="str">
            <v/>
          </cell>
          <cell r="G7843" t="str">
            <v>0.25gx100片</v>
          </cell>
          <cell r="H7843" t="str">
            <v>瓶</v>
          </cell>
          <cell r="I7843" t="str">
            <v>华佗国药股份有限公司</v>
          </cell>
        </row>
        <row r="7844">
          <cell r="D7844">
            <v>14569</v>
          </cell>
          <cell r="E7844" t="str">
            <v>玄麦甘桔颗粒</v>
          </cell>
          <cell r="F7844" t="str">
            <v/>
          </cell>
          <cell r="G7844" t="str">
            <v>10gx20袋</v>
          </cell>
          <cell r="H7844" t="str">
            <v>包</v>
          </cell>
          <cell r="I7844" t="str">
            <v>四川逢春制药有限公司</v>
          </cell>
        </row>
        <row r="7845">
          <cell r="D7845">
            <v>159974</v>
          </cell>
          <cell r="E7845" t="str">
            <v>康乐鼻炎片</v>
          </cell>
          <cell r="F7845" t="str">
            <v/>
          </cell>
          <cell r="G7845" t="str">
            <v>0.35gx24片(糖衣)</v>
          </cell>
          <cell r="H7845" t="str">
            <v>盒</v>
          </cell>
          <cell r="I7845" t="str">
            <v>陕西海天制药有限公司</v>
          </cell>
        </row>
        <row r="7846">
          <cell r="D7846">
            <v>137222</v>
          </cell>
          <cell r="E7846" t="str">
            <v>草酸艾司西酞普兰片</v>
          </cell>
          <cell r="F7846" t="str">
            <v/>
          </cell>
          <cell r="G7846" t="str">
            <v>10mgx7片</v>
          </cell>
          <cell r="H7846" t="str">
            <v>盒</v>
          </cell>
          <cell r="I7846" t="str">
            <v>四川科伦药业股份有限公司</v>
          </cell>
        </row>
        <row r="7847">
          <cell r="D7847">
            <v>88631</v>
          </cell>
          <cell r="E7847" t="str">
            <v>肝苏颗粒</v>
          </cell>
          <cell r="F7847" t="str">
            <v/>
          </cell>
          <cell r="G7847" t="str">
            <v>3gx9袋</v>
          </cell>
          <cell r="H7847" t="str">
            <v>盒</v>
          </cell>
          <cell r="I7847" t="str">
            <v>四川古蔺肝苏药业有限公司</v>
          </cell>
        </row>
        <row r="7848">
          <cell r="D7848">
            <v>101500</v>
          </cell>
          <cell r="E7848" t="str">
            <v>非洛地平缓释片</v>
          </cell>
          <cell r="F7848" t="str">
            <v/>
          </cell>
          <cell r="G7848" t="str">
            <v>5mgx10片x2板</v>
          </cell>
          <cell r="H7848" t="str">
            <v>盒</v>
          </cell>
          <cell r="I7848" t="str">
            <v>南京易亨制药有限公司</v>
          </cell>
        </row>
        <row r="7849">
          <cell r="D7849">
            <v>17328</v>
          </cell>
          <cell r="E7849" t="str">
            <v>瑞格列奈片</v>
          </cell>
          <cell r="F7849" t="str">
            <v>诺和龙</v>
          </cell>
          <cell r="G7849" t="str">
            <v>1mgx30片</v>
          </cell>
          <cell r="H7849" t="str">
            <v>盒</v>
          </cell>
          <cell r="I7849" t="str">
            <v>德国Boehringer Ingelheim Pharma GmbH＆Co.KG</v>
          </cell>
        </row>
        <row r="7850">
          <cell r="D7850">
            <v>187752</v>
          </cell>
          <cell r="E7850" t="str">
            <v>苍鹅鼻炎片</v>
          </cell>
          <cell r="F7850" t="str">
            <v/>
          </cell>
          <cell r="G7850" t="str">
            <v>4.35gx12片x3板x6小盒</v>
          </cell>
          <cell r="H7850" t="str">
            <v>盒</v>
          </cell>
          <cell r="I7850" t="str">
            <v>广西亿康药业股份有限公司</v>
          </cell>
        </row>
        <row r="7851">
          <cell r="D7851">
            <v>50163</v>
          </cell>
          <cell r="E7851" t="str">
            <v>噻托溴铵粉吸入剂(思力华)</v>
          </cell>
          <cell r="F7851" t="str">
            <v/>
          </cell>
          <cell r="G7851" t="str">
            <v>18ugx10粒</v>
          </cell>
          <cell r="H7851" t="str">
            <v>盒</v>
          </cell>
          <cell r="I7851" t="str">
            <v>德国Boehringer Ingelheim Pharma GmbH＆Co.KG</v>
          </cell>
        </row>
        <row r="7852">
          <cell r="D7852">
            <v>191797</v>
          </cell>
          <cell r="E7852" t="str">
            <v>液体敷料</v>
          </cell>
          <cell r="F7852" t="str">
            <v/>
          </cell>
          <cell r="G7852" t="str">
            <v>260ml</v>
          </cell>
          <cell r="H7852" t="str">
            <v>瓶</v>
          </cell>
          <cell r="I7852" t="str">
            <v>青岛博益特生物材料股份有限公司</v>
          </cell>
        </row>
        <row r="7853">
          <cell r="D7853">
            <v>204613</v>
          </cell>
          <cell r="E7853" t="str">
            <v>尿素[13C]胶囊呼气试验药盒</v>
          </cell>
          <cell r="F7853" t="str">
            <v/>
          </cell>
          <cell r="G7853" t="str">
            <v>75mgx1粒(含集气袋2个）</v>
          </cell>
          <cell r="H7853" t="str">
            <v>盒</v>
          </cell>
          <cell r="I7853" t="str">
            <v>深圳市中核海得威生物科技有限公司</v>
          </cell>
        </row>
        <row r="7854">
          <cell r="D7854">
            <v>134731</v>
          </cell>
          <cell r="E7854" t="str">
            <v>杰士邦天然胶乳橡胶避孕套</v>
          </cell>
          <cell r="F7854" t="str">
            <v/>
          </cell>
          <cell r="G7854" t="str">
            <v>10只(敢做敢爱)</v>
          </cell>
          <cell r="H7854" t="str">
            <v>盒</v>
          </cell>
          <cell r="I7854" t="str">
            <v>SURETEX LIMITED（泰国）</v>
          </cell>
        </row>
        <row r="7855">
          <cell r="D7855">
            <v>19398</v>
          </cell>
          <cell r="E7855" t="str">
            <v>利可君片</v>
          </cell>
          <cell r="F7855" t="str">
            <v/>
          </cell>
          <cell r="G7855" t="str">
            <v>20mgx48片</v>
          </cell>
          <cell r="H7855" t="str">
            <v>盒</v>
          </cell>
          <cell r="I7855" t="str">
            <v>江苏吉贝尔药业有限公司</v>
          </cell>
        </row>
        <row r="7856">
          <cell r="D7856">
            <v>2463</v>
          </cell>
          <cell r="E7856" t="str">
            <v>月见草油胶丸</v>
          </cell>
          <cell r="F7856" t="str">
            <v/>
          </cell>
          <cell r="G7856" t="str">
            <v>0.3gx40粒</v>
          </cell>
          <cell r="H7856" t="str">
            <v>瓶</v>
          </cell>
          <cell r="I7856" t="str">
            <v>武汉中联集团四药药业有限公司</v>
          </cell>
        </row>
        <row r="7857">
          <cell r="D7857">
            <v>15760</v>
          </cell>
          <cell r="E7857" t="str">
            <v>脑心舒口服液</v>
          </cell>
          <cell r="F7857" t="str">
            <v/>
          </cell>
          <cell r="G7857" t="str">
            <v>10mlx10支</v>
          </cell>
          <cell r="H7857" t="str">
            <v>盒</v>
          </cell>
          <cell r="I7857" t="str">
            <v>湖北济安堂药业股份有限公司</v>
          </cell>
        </row>
        <row r="7858">
          <cell r="D7858">
            <v>7777</v>
          </cell>
          <cell r="E7858" t="str">
            <v>吡拉西坦片</v>
          </cell>
          <cell r="F7858" t="str">
            <v/>
          </cell>
          <cell r="G7858" t="str">
            <v>0.4gx100片</v>
          </cell>
          <cell r="H7858" t="str">
            <v>瓶</v>
          </cell>
          <cell r="I7858" t="str">
            <v>东北制药集团公司沈阳第一制药厂</v>
          </cell>
        </row>
        <row r="7859">
          <cell r="D7859">
            <v>187925</v>
          </cell>
          <cell r="E7859" t="str">
            <v>盐酸氨溴索口服溶液
</v>
          </cell>
          <cell r="F7859" t="str">
            <v/>
          </cell>
          <cell r="G7859" t="str">
            <v>2.5mlx12支</v>
          </cell>
          <cell r="H7859" t="str">
            <v>盒</v>
          </cell>
          <cell r="I7859" t="str">
            <v>葵花药业集团(冀州)有限公司（原河北得菲尔）</v>
          </cell>
        </row>
        <row r="7860">
          <cell r="D7860">
            <v>35144</v>
          </cell>
          <cell r="E7860" t="str">
            <v>养血当归糖浆</v>
          </cell>
          <cell r="F7860" t="str">
            <v/>
          </cell>
          <cell r="G7860" t="str">
            <v>10mlx10支</v>
          </cell>
          <cell r="H7860" t="str">
            <v>盒</v>
          </cell>
          <cell r="I7860" t="str">
            <v>太极集团四川天诚制药有限公司</v>
          </cell>
        </row>
        <row r="7861">
          <cell r="D7861">
            <v>187265</v>
          </cell>
          <cell r="E7861" t="str">
            <v>新盖中盖牌碳酸钙维生素D3咀嚼片</v>
          </cell>
          <cell r="F7861" t="str">
            <v/>
          </cell>
          <cell r="G7861" t="str">
            <v>126g(2.1gx60片)</v>
          </cell>
          <cell r="H7861" t="str">
            <v>瓶</v>
          </cell>
          <cell r="I7861" t="str">
            <v>哈药集团制药六厂</v>
          </cell>
        </row>
        <row r="7862">
          <cell r="D7862">
            <v>99553</v>
          </cell>
          <cell r="E7862" t="str">
            <v>头孢克肟片</v>
          </cell>
          <cell r="F7862" t="str">
            <v/>
          </cell>
          <cell r="G7862" t="str">
            <v>100mgx10片</v>
          </cell>
          <cell r="H7862" t="str">
            <v>盒</v>
          </cell>
          <cell r="I7862" t="str">
            <v>山东罗欣药业集团股份有限公司(原山东罗欣药业有限公司)</v>
          </cell>
        </row>
        <row r="7863">
          <cell r="D7863">
            <v>184234</v>
          </cell>
          <cell r="E7863" t="str">
            <v>硝苯地平缓释片(I)</v>
          </cell>
          <cell r="F7863" t="str">
            <v/>
          </cell>
          <cell r="G7863" t="str">
            <v>10mgx72片</v>
          </cell>
          <cell r="H7863" t="str">
            <v>盒</v>
          </cell>
          <cell r="I7863" t="str">
            <v>德州德药制药有限公司</v>
          </cell>
        </row>
        <row r="7864">
          <cell r="D7864">
            <v>145119</v>
          </cell>
          <cell r="E7864" t="str">
            <v>小柴胡片</v>
          </cell>
          <cell r="F7864" t="str">
            <v/>
          </cell>
          <cell r="G7864" t="str">
            <v>0.4gx12片x2板</v>
          </cell>
          <cell r="H7864" t="str">
            <v>盒</v>
          </cell>
          <cell r="I7864" t="str">
            <v>太极集团重庆桐君阁药厂有限公司</v>
          </cell>
        </row>
        <row r="7865">
          <cell r="D7865">
            <v>48199</v>
          </cell>
          <cell r="E7865" t="str">
            <v>泮托拉唑钠肠溶片(开济)</v>
          </cell>
          <cell r="F7865" t="str">
            <v/>
          </cell>
          <cell r="G7865" t="str">
            <v>40mgx7片</v>
          </cell>
          <cell r="H7865" t="str">
            <v>盒</v>
          </cell>
          <cell r="I7865" t="str">
            <v>山东罗欣药业集团股份有限公司(原山东罗欣药业有限公司)</v>
          </cell>
        </row>
        <row r="7866">
          <cell r="D7866">
            <v>14001</v>
          </cell>
          <cell r="E7866" t="str">
            <v>氟哌噻吨美利曲辛片</v>
          </cell>
          <cell r="F7866" t="str">
            <v>黛力新</v>
          </cell>
          <cell r="G7866" t="str">
            <v>0.5mg：10mgx20片</v>
          </cell>
          <cell r="H7866" t="str">
            <v>盒</v>
          </cell>
          <cell r="I7866" t="str">
            <v>H.Lundbeck A/S</v>
          </cell>
        </row>
        <row r="7867">
          <cell r="D7867">
            <v>108349</v>
          </cell>
          <cell r="E7867" t="str">
            <v>曼秀雷敦薄荷润唇嗜喱+薄荷唇膏</v>
          </cell>
          <cell r="F7867" t="str">
            <v/>
          </cell>
          <cell r="G7867" t="str">
            <v>8g+3.5g</v>
          </cell>
          <cell r="H7867" t="str">
            <v>套</v>
          </cell>
          <cell r="I7867" t="str">
            <v>曼秀雷敦(中国)药业有限公司</v>
          </cell>
        </row>
        <row r="7868">
          <cell r="D7868">
            <v>141909</v>
          </cell>
          <cell r="E7868" t="str">
            <v>胆木浸膏糖浆</v>
          </cell>
          <cell r="F7868" t="str">
            <v/>
          </cell>
          <cell r="G7868" t="str">
            <v>10mlx6支</v>
          </cell>
          <cell r="H7868" t="str">
            <v>盒</v>
          </cell>
          <cell r="I7868" t="str">
            <v/>
          </cell>
        </row>
        <row r="7869">
          <cell r="D7869">
            <v>199046</v>
          </cell>
          <cell r="E7869" t="str">
            <v>一次性使用医用口罩</v>
          </cell>
          <cell r="F7869" t="str">
            <v/>
          </cell>
          <cell r="G7869" t="str">
            <v>14.5cmx9cm 30只 儿童型 非无菌型</v>
          </cell>
          <cell r="H7869" t="str">
            <v>盒</v>
          </cell>
          <cell r="I7869" t="str">
            <v>湖南一喜科技服务有限公司</v>
          </cell>
        </row>
        <row r="7870">
          <cell r="D7870">
            <v>192440</v>
          </cell>
          <cell r="E7870" t="str">
            <v>吗替麦考酚酯分散片</v>
          </cell>
          <cell r="F7870" t="str">
            <v>诺顿</v>
          </cell>
          <cell r="G7870" t="str">
            <v>0.25gx4板x10片</v>
          </cell>
          <cell r="H7870" t="str">
            <v>盒</v>
          </cell>
          <cell r="I7870" t="str">
            <v>昆明贝克诺顿制药有限公司</v>
          </cell>
        </row>
        <row r="7871">
          <cell r="D7871">
            <v>124822</v>
          </cell>
          <cell r="E7871" t="str">
            <v>乌灵胶囊</v>
          </cell>
          <cell r="F7871" t="str">
            <v/>
          </cell>
          <cell r="G7871" t="str">
            <v>0.33gx27粒</v>
          </cell>
          <cell r="H7871" t="str">
            <v>盒</v>
          </cell>
          <cell r="I7871" t="str">
            <v>浙江佐力药业股份有限公司</v>
          </cell>
        </row>
        <row r="7872">
          <cell r="D7872">
            <v>123305</v>
          </cell>
          <cell r="E7872" t="str">
            <v>腰肾膏</v>
          </cell>
          <cell r="F7872" t="str">
            <v/>
          </cell>
          <cell r="G7872" t="str">
            <v>7cmx10cmx12贴（铁盒）</v>
          </cell>
          <cell r="H7872" t="str">
            <v>盒</v>
          </cell>
          <cell r="I7872" t="str">
            <v>佛山德众药业有限公司</v>
          </cell>
        </row>
        <row r="7873">
          <cell r="D7873">
            <v>10185</v>
          </cell>
          <cell r="E7873" t="str">
            <v>通心络胶囊</v>
          </cell>
          <cell r="F7873" t="str">
            <v/>
          </cell>
          <cell r="G7873" t="str">
            <v>0.26gx30粒</v>
          </cell>
          <cell r="H7873" t="str">
            <v>盒</v>
          </cell>
          <cell r="I7873" t="str">
            <v>石家庄以岭药业股份有限公司</v>
          </cell>
        </row>
        <row r="7874">
          <cell r="D7874">
            <v>93645</v>
          </cell>
          <cell r="E7874" t="str">
            <v>益心舒胶囊</v>
          </cell>
          <cell r="F7874" t="str">
            <v/>
          </cell>
          <cell r="G7874" t="str">
            <v>0.4gx36粒</v>
          </cell>
          <cell r="H7874" t="str">
            <v>盒</v>
          </cell>
          <cell r="I7874" t="str">
            <v/>
          </cell>
        </row>
        <row r="7875">
          <cell r="D7875">
            <v>26264</v>
          </cell>
          <cell r="E7875" t="str">
            <v>胶体果胶铋胶囊</v>
          </cell>
          <cell r="F7875" t="str">
            <v/>
          </cell>
          <cell r="G7875" t="str">
            <v>50mgx24粒</v>
          </cell>
          <cell r="H7875" t="str">
            <v>盒</v>
          </cell>
          <cell r="I7875" t="str">
            <v>湖南华纳大药厂有限公司</v>
          </cell>
        </row>
        <row r="7876">
          <cell r="D7876">
            <v>89423</v>
          </cell>
          <cell r="E7876" t="str">
            <v>独一味软胶囊</v>
          </cell>
          <cell r="F7876" t="str">
            <v/>
          </cell>
          <cell r="G7876" t="str">
            <v>0.58gx12粒x2板</v>
          </cell>
          <cell r="H7876" t="str">
            <v>盒</v>
          </cell>
          <cell r="I7876" t="str">
            <v>甘肃独一味药业有限公司</v>
          </cell>
        </row>
        <row r="7877">
          <cell r="D7877">
            <v>368</v>
          </cell>
          <cell r="E7877" t="str">
            <v>吡嗪酰胺片</v>
          </cell>
          <cell r="F7877" t="str">
            <v/>
          </cell>
          <cell r="G7877" t="str">
            <v>0.25gx100片</v>
          </cell>
          <cell r="H7877" t="str">
            <v>瓶</v>
          </cell>
          <cell r="I7877" t="str">
            <v>成都锦华药业有限责任公司</v>
          </cell>
        </row>
        <row r="7878">
          <cell r="D7878">
            <v>38768</v>
          </cell>
          <cell r="E7878" t="str">
            <v>水飞蓟素胶囊(利加隆)</v>
          </cell>
          <cell r="F7878" t="str">
            <v/>
          </cell>
          <cell r="G7878" t="str">
            <v>140mgx10粒</v>
          </cell>
          <cell r="H7878" t="str">
            <v>盒</v>
          </cell>
          <cell r="I7878" t="str">
            <v>德国MADAUSAG(德国马博士大药厂)</v>
          </cell>
        </row>
        <row r="7879">
          <cell r="D7879">
            <v>14516</v>
          </cell>
          <cell r="E7879" t="str">
            <v>妮维雅晶纯皙白泡沫洁面乳</v>
          </cell>
          <cell r="F7879" t="str">
            <v/>
          </cell>
          <cell r="G7879" t="str">
            <v>100g</v>
          </cell>
          <cell r="H7879" t="str">
            <v>支</v>
          </cell>
          <cell r="I7879" t="str">
            <v>妮维雅(上海)有限公司</v>
          </cell>
        </row>
        <row r="7880">
          <cell r="D7880">
            <v>140498</v>
          </cell>
          <cell r="E7880" t="str">
            <v>胶原蛋白维生素C维生素E粉</v>
          </cell>
          <cell r="F7880" t="str">
            <v/>
          </cell>
          <cell r="G7880" t="str">
            <v>60g(3g/袋*20袋）</v>
          </cell>
          <cell r="H7880" t="str">
            <v>罐</v>
          </cell>
          <cell r="I7880" t="str">
            <v>汤臣倍健股份有限公司</v>
          </cell>
        </row>
        <row r="7881">
          <cell r="D7881">
            <v>42767</v>
          </cell>
          <cell r="E7881" t="str">
            <v>猴头菌提取物颗粒</v>
          </cell>
          <cell r="F7881" t="str">
            <v/>
          </cell>
          <cell r="G7881" t="str">
            <v>3gx12袋(无糖型)</v>
          </cell>
          <cell r="H7881" t="str">
            <v>盒</v>
          </cell>
          <cell r="I7881" t="str">
            <v>山西康欣药业有限公司</v>
          </cell>
        </row>
        <row r="7882">
          <cell r="D7882">
            <v>173834</v>
          </cell>
          <cell r="E7882" t="str">
            <v>医用退热贴</v>
          </cell>
          <cell r="F7882" t="str">
            <v/>
          </cell>
          <cell r="G7882" t="str">
            <v>独立包装1+2片/袋x2袋Ⅱ-15(46*106)婴儿/儿童型（L型）</v>
          </cell>
          <cell r="H7882" t="str">
            <v>盒</v>
          </cell>
          <cell r="I7882" t="str">
            <v>济南胜胜药业有限公司</v>
          </cell>
        </row>
        <row r="7883">
          <cell r="D7883">
            <v>105224</v>
          </cell>
          <cell r="E7883" t="str">
            <v>五味金色丸</v>
          </cell>
          <cell r="F7883" t="str">
            <v/>
          </cell>
          <cell r="G7883" t="str">
            <v>0.25gx48丸(水丸)</v>
          </cell>
          <cell r="H7883" t="str">
            <v>盒</v>
          </cell>
          <cell r="I7883" t="str">
            <v>西藏藏医学院藏药有限公司</v>
          </cell>
        </row>
        <row r="7884">
          <cell r="D7884">
            <v>184607</v>
          </cell>
          <cell r="E7884" t="str">
            <v>金银花口服液</v>
          </cell>
          <cell r="F7884" t="str">
            <v/>
          </cell>
          <cell r="G7884" t="str">
            <v>10ml×8支</v>
          </cell>
          <cell r="H7884" t="str">
            <v>盒</v>
          </cell>
          <cell r="I7884" t="str">
            <v>真奥金银花药业有限公司</v>
          </cell>
        </row>
        <row r="7885">
          <cell r="D7885">
            <v>2434</v>
          </cell>
          <cell r="E7885" t="str">
            <v>小金丸</v>
          </cell>
          <cell r="F7885" t="str">
            <v/>
          </cell>
          <cell r="G7885" t="str">
            <v>0.6gx3瓶</v>
          </cell>
          <cell r="H7885" t="str">
            <v>盒</v>
          </cell>
          <cell r="I7885" t="str">
            <v>九寨沟天然药业集团有限责任公司</v>
          </cell>
        </row>
        <row r="7886">
          <cell r="D7886">
            <v>105842</v>
          </cell>
          <cell r="E7886" t="str">
            <v>五味子糖浆</v>
          </cell>
          <cell r="F7886" t="str">
            <v/>
          </cell>
          <cell r="G7886" t="str">
            <v>180ml</v>
          </cell>
          <cell r="H7886" t="str">
            <v>盒</v>
          </cell>
          <cell r="I7886" t="str">
            <v>太极集团四川天诚制药有限公司</v>
          </cell>
        </row>
        <row r="7887">
          <cell r="D7887">
            <v>98109</v>
          </cell>
          <cell r="E7887" t="str">
            <v>精蛋白生物合成人胰岛素注射液</v>
          </cell>
          <cell r="F7887" t="str">
            <v>预混30R</v>
          </cell>
          <cell r="G7887" t="str">
            <v>3ml:300iu(笔芯)</v>
          </cell>
          <cell r="H7887" t="str">
            <v>支</v>
          </cell>
          <cell r="I7887" t="str">
            <v>诺和诺德(中国)制药有限公司</v>
          </cell>
        </row>
        <row r="7888">
          <cell r="D7888">
            <v>28273</v>
          </cell>
          <cell r="E7888" t="str">
            <v>咳喘丸</v>
          </cell>
          <cell r="F7888" t="str">
            <v/>
          </cell>
          <cell r="G7888" t="str">
            <v>3g(23粒)x12袋</v>
          </cell>
          <cell r="H7888" t="str">
            <v>盒</v>
          </cell>
          <cell r="I7888" t="str">
            <v>太极集团重庆中药二厂</v>
          </cell>
        </row>
        <row r="7889">
          <cell r="D7889">
            <v>195172</v>
          </cell>
          <cell r="E7889" t="str">
            <v>孟鲁司特钠片</v>
          </cell>
          <cell r="F7889" t="str">
            <v/>
          </cell>
          <cell r="G7889" t="str">
            <v>10mgx7片x2板(薄膜衣)</v>
          </cell>
          <cell r="H7889" t="str">
            <v>盒</v>
          </cell>
          <cell r="I7889" t="str">
            <v>四川大冢制药有限公司(四川锡成大冢制药有限公司)</v>
          </cell>
        </row>
        <row r="7890">
          <cell r="D7890">
            <v>5627</v>
          </cell>
          <cell r="E7890" t="str">
            <v>马来酸依那普利片(依苏)</v>
          </cell>
          <cell r="F7890" t="str">
            <v/>
          </cell>
          <cell r="G7890" t="str">
            <v>10mgx16片</v>
          </cell>
          <cell r="H7890" t="str">
            <v>盒</v>
          </cell>
          <cell r="I7890" t="str">
            <v>扬子江药业集团江苏制药股份有限公司</v>
          </cell>
        </row>
        <row r="7891">
          <cell r="D7891">
            <v>23748</v>
          </cell>
          <cell r="E7891" t="str">
            <v>连花清瘟胶囊</v>
          </cell>
          <cell r="F7891" t="str">
            <v/>
          </cell>
          <cell r="G7891" t="str">
            <v>0.35gx12粒x2板</v>
          </cell>
          <cell r="H7891" t="str">
            <v>盒</v>
          </cell>
          <cell r="I7891" t="str">
            <v>石家庄以岭药业股份有限公司</v>
          </cell>
        </row>
        <row r="7892">
          <cell r="D7892">
            <v>123717</v>
          </cell>
          <cell r="E7892" t="str">
            <v>健儿消食口服液</v>
          </cell>
          <cell r="F7892" t="str">
            <v/>
          </cell>
          <cell r="G7892" t="str">
            <v>10mlx10支</v>
          </cell>
          <cell r="H7892" t="str">
            <v>盒</v>
          </cell>
          <cell r="I7892" t="str">
            <v>江中药业股份有限公司</v>
          </cell>
        </row>
        <row r="7893">
          <cell r="D7893">
            <v>53771</v>
          </cell>
          <cell r="E7893" t="str">
            <v>奥卡西平片</v>
          </cell>
          <cell r="F7893" t="str">
            <v>曲莱</v>
          </cell>
          <cell r="G7893" t="str">
            <v>0.3gx50片</v>
          </cell>
          <cell r="H7893" t="str">
            <v>盒</v>
          </cell>
          <cell r="I7893" t="str">
            <v>北京诺华制药有限公司</v>
          </cell>
        </row>
        <row r="7894">
          <cell r="D7894">
            <v>175265</v>
          </cell>
          <cell r="E7894" t="str">
            <v>医用退热贴</v>
          </cell>
          <cell r="F7894" t="str">
            <v/>
          </cell>
          <cell r="G7894" t="str">
            <v>40mm×90mm×2片×6袋（婴儿装）</v>
          </cell>
          <cell r="H7894" t="str">
            <v>盒</v>
          </cell>
          <cell r="I7894" t="str">
            <v>合肥小林日用品有限公司</v>
          </cell>
        </row>
        <row r="7895">
          <cell r="D7895">
            <v>92629</v>
          </cell>
          <cell r="E7895" t="str">
            <v>阿仑膦酸钠片(固邦)</v>
          </cell>
          <cell r="F7895" t="str">
            <v/>
          </cell>
          <cell r="G7895" t="str">
            <v>70mgx1片</v>
          </cell>
          <cell r="H7895" t="str">
            <v>盒</v>
          </cell>
          <cell r="I7895" t="str">
            <v>石药集团欧意药业有限公司(原:石家庄欧意药业公司)</v>
          </cell>
        </row>
        <row r="7896">
          <cell r="D7896">
            <v>162584</v>
          </cell>
          <cell r="E7896" t="str">
            <v>灯盏生脉胶囊</v>
          </cell>
          <cell r="F7896" t="str">
            <v/>
          </cell>
          <cell r="G7896" t="str">
            <v>0.18gx30粒</v>
          </cell>
          <cell r="H7896" t="str">
            <v>盒</v>
          </cell>
          <cell r="I7896" t="str">
            <v>云南生物谷灯盏花药业有限公司</v>
          </cell>
        </row>
        <row r="7897">
          <cell r="D7897">
            <v>104659</v>
          </cell>
          <cell r="E7897" t="str">
            <v>茶碱缓释片</v>
          </cell>
          <cell r="F7897" t="str">
            <v/>
          </cell>
          <cell r="G7897" t="str">
            <v>0.1gx24片</v>
          </cell>
          <cell r="H7897" t="str">
            <v>盒</v>
          </cell>
          <cell r="I7897" t="str">
            <v>广州白云山光华制药股份有限公司</v>
          </cell>
        </row>
        <row r="7898">
          <cell r="D7898">
            <v>70874</v>
          </cell>
          <cell r="E7898" t="str">
            <v>小柴胡颗粒</v>
          </cell>
          <cell r="F7898" t="str">
            <v/>
          </cell>
          <cell r="G7898" t="str">
            <v>10gx10袋</v>
          </cell>
          <cell r="H7898" t="str">
            <v>盒</v>
          </cell>
          <cell r="I7898" t="str">
            <v>太极集团四川绵阳制药有限公司</v>
          </cell>
        </row>
        <row r="7899">
          <cell r="D7899">
            <v>8092</v>
          </cell>
          <cell r="E7899" t="str">
            <v>氨酚伪麻美芬片Ⅱ/氨麻苯美片(白加黑)</v>
          </cell>
          <cell r="F7899" t="str">
            <v/>
          </cell>
          <cell r="G7899" t="str">
            <v>15片</v>
          </cell>
          <cell r="H7899" t="str">
            <v>盒</v>
          </cell>
          <cell r="I7899" t="str">
            <v>东盛科技启东盖天力制药股份有限公司</v>
          </cell>
        </row>
        <row r="7900">
          <cell r="D7900">
            <v>136825</v>
          </cell>
          <cell r="E7900" t="str">
            <v>湿毒清片</v>
          </cell>
          <cell r="F7900" t="str">
            <v/>
          </cell>
          <cell r="G7900" t="str">
            <v>0.5gx48片薄膜衣</v>
          </cell>
          <cell r="H7900" t="str">
            <v>盒</v>
          </cell>
          <cell r="I7900" t="str">
            <v>广州诺金制药有限公司</v>
          </cell>
        </row>
        <row r="7901">
          <cell r="D7901">
            <v>29712</v>
          </cell>
          <cell r="E7901" t="str">
            <v>复方福尔可定口服溶液</v>
          </cell>
          <cell r="F7901" t="str">
            <v>澳特斯</v>
          </cell>
          <cell r="G7901" t="str">
            <v>60ml</v>
          </cell>
          <cell r="H7901" t="str">
            <v>瓶</v>
          </cell>
          <cell r="I7901" t="str">
            <v>澳美制药厂</v>
          </cell>
        </row>
        <row r="7902">
          <cell r="D7902">
            <v>206520</v>
          </cell>
          <cell r="E7902" t="str">
            <v>医用冷敷护理凝胶</v>
          </cell>
          <cell r="F7902" t="str">
            <v/>
          </cell>
          <cell r="G7902" t="str">
            <v>儿童护理型 4.5g</v>
          </cell>
          <cell r="H7902" t="str">
            <v>支</v>
          </cell>
          <cell r="I7902" t="str">
            <v>福建省海乐威生物工程有限公司</v>
          </cell>
        </row>
        <row r="7903">
          <cell r="D7903">
            <v>20303</v>
          </cell>
          <cell r="E7903" t="str">
            <v>牛黄解毒片</v>
          </cell>
          <cell r="F7903" t="str">
            <v/>
          </cell>
          <cell r="G7903" t="str">
            <v>30片</v>
          </cell>
          <cell r="H7903" t="str">
            <v>盒</v>
          </cell>
          <cell r="I7903" t="str">
            <v>北京同仁堂科技发展股份有限公司制药厂</v>
          </cell>
        </row>
        <row r="7904">
          <cell r="D7904">
            <v>129</v>
          </cell>
          <cell r="E7904" t="str">
            <v>地衣芽孢杆菌活菌胶囊(整肠生)</v>
          </cell>
          <cell r="F7904" t="str">
            <v/>
          </cell>
          <cell r="G7904" t="str">
            <v>0.25gx6粒</v>
          </cell>
          <cell r="H7904" t="str">
            <v>盒</v>
          </cell>
          <cell r="I7904" t="str">
            <v>东北制药集团公司沈阳第一制药厂</v>
          </cell>
        </row>
        <row r="7905">
          <cell r="D7905">
            <v>52446</v>
          </cell>
          <cell r="E7905" t="str">
            <v>婷好牌青春胶囊</v>
          </cell>
          <cell r="F7905" t="str">
            <v/>
          </cell>
          <cell r="G7905" t="str">
            <v>12g(0.2gx60粒)</v>
          </cell>
          <cell r="H7905" t="str">
            <v>瓶</v>
          </cell>
          <cell r="I7905" t="str">
            <v>广州市佰健生物工程有限公司</v>
          </cell>
        </row>
        <row r="7906">
          <cell r="D7906">
            <v>17381</v>
          </cell>
          <cell r="E7906" t="str">
            <v>氧氟沙星滴眼液</v>
          </cell>
          <cell r="F7906" t="str">
            <v>泰利必妥</v>
          </cell>
          <cell r="G7906" t="str">
            <v>5ml：15mg</v>
          </cell>
          <cell r="H7906" t="str">
            <v>盒</v>
          </cell>
          <cell r="I7906" t="str">
            <v>参天制药（中国）有限公司</v>
          </cell>
        </row>
        <row r="7907">
          <cell r="D7907">
            <v>9750</v>
          </cell>
          <cell r="E7907" t="str">
            <v>格列美脲片(科德平)</v>
          </cell>
          <cell r="F7907" t="str">
            <v/>
          </cell>
          <cell r="G7907" t="str">
            <v>1mgx12片</v>
          </cell>
          <cell r="H7907" t="str">
            <v>盒</v>
          </cell>
          <cell r="I7907" t="str">
            <v>北大国际医院集团西南合成制药股份有限公司</v>
          </cell>
        </row>
        <row r="7908">
          <cell r="D7908">
            <v>30340</v>
          </cell>
          <cell r="E7908" t="str">
            <v>枸橼酸莫沙必利分散片</v>
          </cell>
          <cell r="F7908" t="str">
            <v/>
          </cell>
          <cell r="G7908" t="str">
            <v>5mgx12片</v>
          </cell>
          <cell r="H7908" t="str">
            <v>盒</v>
          </cell>
          <cell r="I7908" t="str">
            <v>成都康弘药业集团股份有限公司</v>
          </cell>
        </row>
        <row r="7909">
          <cell r="D7909">
            <v>63358</v>
          </cell>
          <cell r="E7909" t="str">
            <v>碘酊</v>
          </cell>
          <cell r="F7909" t="str">
            <v/>
          </cell>
          <cell r="G7909" t="str">
            <v>20ml</v>
          </cell>
          <cell r="H7909" t="str">
            <v>瓶</v>
          </cell>
          <cell r="I7909" t="str">
            <v>上海运佳黄浦制药有限公司</v>
          </cell>
        </row>
        <row r="7910">
          <cell r="D7910">
            <v>101420</v>
          </cell>
          <cell r="E7910" t="str">
            <v>参苓白术颗粒</v>
          </cell>
          <cell r="F7910" t="str">
            <v/>
          </cell>
          <cell r="G7910" t="str">
            <v>6gx8袋</v>
          </cell>
          <cell r="H7910" t="str">
            <v>盒</v>
          </cell>
          <cell r="I7910" t="str">
            <v>山西华康药业股份有限公司</v>
          </cell>
        </row>
        <row r="7911">
          <cell r="D7911">
            <v>63523</v>
          </cell>
          <cell r="E7911" t="str">
            <v>麻杏止咳糖浆</v>
          </cell>
          <cell r="F7911" t="str">
            <v/>
          </cell>
          <cell r="G7911" t="str">
            <v>100ml</v>
          </cell>
          <cell r="H7911" t="str">
            <v>瓶</v>
          </cell>
          <cell r="I7911" t="str">
            <v>太极集团浙江东方制药有限公司</v>
          </cell>
        </row>
        <row r="7912">
          <cell r="D7912">
            <v>120952</v>
          </cell>
          <cell r="E7912" t="str">
            <v>复方氨酚烷胺胶囊</v>
          </cell>
          <cell r="F7912" t="str">
            <v/>
          </cell>
          <cell r="G7912" t="str">
            <v>12粒</v>
          </cell>
          <cell r="H7912" t="str">
            <v>盒</v>
          </cell>
          <cell r="I7912" t="str">
            <v>葵花药业集团湖北武当有限公司(湖北武当金鼎制药有限公司)</v>
          </cell>
        </row>
        <row r="7913">
          <cell r="D7913">
            <v>189715</v>
          </cell>
          <cell r="E7913" t="str">
            <v>聚乙烯醇滴眼液</v>
          </cell>
          <cell r="F7913" t="str">
            <v>瑞珠</v>
          </cell>
          <cell r="G7913" t="str">
            <v>0.8ml:11.2mgx5支</v>
          </cell>
          <cell r="H7913" t="str">
            <v>盒</v>
          </cell>
          <cell r="I7913" t="str">
            <v>湖北远大天天明制药有限公司</v>
          </cell>
        </row>
        <row r="7914">
          <cell r="D7914">
            <v>81913</v>
          </cell>
          <cell r="E7914" t="str">
            <v>盐酸氮卓斯汀鼻喷雾剂</v>
          </cell>
          <cell r="F7914" t="str">
            <v>敏奇</v>
          </cell>
          <cell r="G7914" t="str">
            <v>10mL;10mg每揿0.07ml</v>
          </cell>
          <cell r="H7914" t="str">
            <v>瓶</v>
          </cell>
          <cell r="I7914" t="str">
            <v>贵州云峰药业有限公司</v>
          </cell>
        </row>
        <row r="7915">
          <cell r="D7915">
            <v>729</v>
          </cell>
          <cell r="E7915" t="str">
            <v>复方锌布颗粒剂(臣功再欣)</v>
          </cell>
          <cell r="F7915" t="str">
            <v/>
          </cell>
          <cell r="G7915" t="str">
            <v>12包(复方)</v>
          </cell>
          <cell r="H7915" t="str">
            <v>盒</v>
          </cell>
          <cell r="I7915" t="str">
            <v>南京臣功制药有限公司</v>
          </cell>
        </row>
        <row r="7916">
          <cell r="D7916">
            <v>88212</v>
          </cell>
          <cell r="E7916" t="str">
            <v>冠心丹参滴丸</v>
          </cell>
          <cell r="F7916" t="str">
            <v/>
          </cell>
          <cell r="G7916" t="str">
            <v>0.04gx10粒x15袋</v>
          </cell>
          <cell r="H7916" t="str">
            <v>盒 </v>
          </cell>
          <cell r="I7916" t="str">
            <v>中发实业集团业锐药业有限公司</v>
          </cell>
        </row>
        <row r="7917">
          <cell r="D7917">
            <v>1557</v>
          </cell>
          <cell r="E7917" t="str">
            <v>复方岩白菜素片</v>
          </cell>
          <cell r="F7917" t="str">
            <v/>
          </cell>
          <cell r="G7917" t="str">
            <v>30片</v>
          </cell>
          <cell r="H7917" t="str">
            <v>瓶</v>
          </cell>
          <cell r="I7917" t="str">
            <v>贵州百灵企业集团制药股份有限公司</v>
          </cell>
        </row>
        <row r="7918">
          <cell r="D7918">
            <v>63</v>
          </cell>
          <cell r="E7918" t="str">
            <v>维生素E软胶囊</v>
          </cell>
          <cell r="F7918" t="str">
            <v/>
          </cell>
          <cell r="G7918" t="str">
            <v>50mgx60粒</v>
          </cell>
          <cell r="H7918" t="str">
            <v>瓶</v>
          </cell>
          <cell r="I7918" t="str">
            <v>国药控股星鲨制药(厦门)有限公司(原:厦门星鲨制药)</v>
          </cell>
        </row>
        <row r="7919">
          <cell r="D7919">
            <v>98144</v>
          </cell>
          <cell r="E7919" t="str">
            <v>复方罗汉果止咳颗粒</v>
          </cell>
          <cell r="F7919" t="str">
            <v/>
          </cell>
          <cell r="G7919" t="str">
            <v>10gx9袋</v>
          </cell>
          <cell r="H7919" t="str">
            <v>盒</v>
          </cell>
          <cell r="I7919" t="str">
            <v>太极集团四川南充制药有限公司</v>
          </cell>
        </row>
        <row r="7920">
          <cell r="D7920">
            <v>127343</v>
          </cell>
          <cell r="E7920" t="str">
            <v>香丹清牌珂妍胶囊</v>
          </cell>
          <cell r="F7920" t="str">
            <v/>
          </cell>
          <cell r="G7920" t="str">
            <v>0.4gx10粒x2板x6小盒</v>
          </cell>
          <cell r="H7920" t="str">
            <v>盒</v>
          </cell>
          <cell r="I7920" t="str">
            <v>西安杨健药业有限公司</v>
          </cell>
        </row>
        <row r="7921">
          <cell r="D7921">
            <v>82088</v>
          </cell>
          <cell r="E7921" t="str">
            <v>硫酸特布他林雾化吸入用溶液(硫酸特布他林雾化液)</v>
          </cell>
          <cell r="F7921" t="str">
            <v>博利康尼</v>
          </cell>
          <cell r="G7921" t="str">
            <v>5mg:2mlx20支</v>
          </cell>
          <cell r="H7921" t="str">
            <v>盒</v>
          </cell>
          <cell r="I7921" t="str">
            <v>瑞典AstraZeneca AB s-15185,sodertalje</v>
          </cell>
        </row>
        <row r="7922">
          <cell r="D7922">
            <v>50165</v>
          </cell>
          <cell r="E7922" t="str">
            <v>匹维溴铵片(得舒特)</v>
          </cell>
          <cell r="F7922" t="str">
            <v/>
          </cell>
          <cell r="G7922" t="str">
            <v>50mg×15片</v>
          </cell>
          <cell r="H7922" t="str">
            <v>盒</v>
          </cell>
          <cell r="I7922" t="str">
            <v/>
          </cell>
        </row>
        <row r="7923">
          <cell r="D7923">
            <v>39260</v>
          </cell>
          <cell r="E7923" t="str">
            <v>左甲状腺素钠片</v>
          </cell>
          <cell r="F7923" t="str">
            <v>雷替斯</v>
          </cell>
          <cell r="G7923" t="str">
            <v>50ugx100片</v>
          </cell>
          <cell r="H7923" t="str">
            <v>盒</v>
          </cell>
          <cell r="I7923" t="str">
            <v>德国Berlin-ChenieAG</v>
          </cell>
        </row>
        <row r="7924">
          <cell r="D7924">
            <v>17214</v>
          </cell>
          <cell r="E7924" t="str">
            <v>阿奇霉素片(希舒美)</v>
          </cell>
          <cell r="F7924" t="str">
            <v/>
          </cell>
          <cell r="G7924" t="str">
            <v>250mgx6片</v>
          </cell>
          <cell r="H7924" t="str">
            <v>盒</v>
          </cell>
          <cell r="I7924" t="str">
            <v>大连辉瑞制药有限公司</v>
          </cell>
        </row>
        <row r="7925">
          <cell r="D7925">
            <v>169329</v>
          </cell>
          <cell r="E7925" t="str">
            <v>消风止痒颗粒</v>
          </cell>
          <cell r="F7925" t="str">
            <v/>
          </cell>
          <cell r="G7925" t="str">
            <v>15gx16袋</v>
          </cell>
          <cell r="H7925" t="str">
            <v>盒</v>
          </cell>
          <cell r="I7925" t="str">
            <v>吉林紫鑫药业股份有限公司</v>
          </cell>
        </row>
        <row r="7926">
          <cell r="D7926">
            <v>50498</v>
          </cell>
          <cell r="E7926" t="str">
            <v>辣椒风湿膏</v>
          </cell>
          <cell r="F7926" t="str">
            <v/>
          </cell>
          <cell r="G7926" t="str">
            <v>7cmx10cmx2贴x10袋</v>
          </cell>
          <cell r="H7926" t="str">
            <v>盒</v>
          </cell>
          <cell r="I7926" t="str">
            <v>河南羚锐制药股份有限公司</v>
          </cell>
        </row>
        <row r="7927">
          <cell r="D7927">
            <v>117756</v>
          </cell>
          <cell r="E7927" t="str">
            <v>他达拉非片(希爱力)</v>
          </cell>
          <cell r="F7927" t="str">
            <v/>
          </cell>
          <cell r="G7927" t="str">
            <v>20mgx8片</v>
          </cell>
          <cell r="H7927" t="str">
            <v>盒</v>
          </cell>
          <cell r="I7927" t="str">
            <v>Lilly del Caribe lnc.PUERTO RICO(波多黎各）</v>
          </cell>
        </row>
        <row r="7928">
          <cell r="D7928">
            <v>2317</v>
          </cell>
          <cell r="E7928" t="str">
            <v>复方枣仁胶囊(希尔安宁)</v>
          </cell>
          <cell r="F7928" t="str">
            <v/>
          </cell>
          <cell r="G7928" t="str">
            <v>0.4gx12粒</v>
          </cell>
          <cell r="H7928" t="str">
            <v>盒</v>
          </cell>
          <cell r="I7928" t="str">
            <v>重庆希尔安药业有限公司</v>
          </cell>
        </row>
        <row r="7929">
          <cell r="D7929">
            <v>163325</v>
          </cell>
          <cell r="E7929" t="str">
            <v>小儿肺热咳喘颗粒</v>
          </cell>
          <cell r="F7929" t="str">
            <v/>
          </cell>
          <cell r="G7929" t="str">
            <v>3gx12袋</v>
          </cell>
          <cell r="H7929" t="str">
            <v>盒</v>
          </cell>
          <cell r="I7929" t="str">
            <v>青岛国风药业股份有限公司</v>
          </cell>
        </row>
        <row r="7930">
          <cell r="D7930">
            <v>193349</v>
          </cell>
          <cell r="E7930" t="str">
            <v>蓝芩颗粒</v>
          </cell>
          <cell r="F7930" t="str">
            <v/>
          </cell>
          <cell r="G7930" t="str">
            <v>4gx6袋</v>
          </cell>
          <cell r="H7930" t="str">
            <v>盒</v>
          </cell>
          <cell r="I7930" t="str">
            <v>浙江康恩贝制药股份有限公司</v>
          </cell>
        </row>
        <row r="7931">
          <cell r="D7931">
            <v>187348</v>
          </cell>
          <cell r="E7931" t="str">
            <v>银杏叶片</v>
          </cell>
          <cell r="F7931" t="str">
            <v/>
          </cell>
          <cell r="G7931" t="str">
            <v>9.6mg：2.4mgx24片</v>
          </cell>
          <cell r="H7931" t="str">
            <v>盒</v>
          </cell>
          <cell r="I7931" t="str">
            <v>鲁南厚普制药有限公司</v>
          </cell>
        </row>
        <row r="7932">
          <cell r="D7932">
            <v>24173</v>
          </cell>
          <cell r="E7932" t="str">
            <v>痔疮栓</v>
          </cell>
          <cell r="F7932" t="str">
            <v/>
          </cell>
          <cell r="G7932" t="str">
            <v>2gx5粒</v>
          </cell>
          <cell r="H7932" t="str">
            <v>盒</v>
          </cell>
          <cell r="I7932" t="str">
            <v>山东鲁泰环中制药有限公司</v>
          </cell>
        </row>
        <row r="7933">
          <cell r="D7933">
            <v>45478</v>
          </cell>
          <cell r="E7933" t="str">
            <v>石淋通颗粒</v>
          </cell>
          <cell r="F7933" t="str">
            <v/>
          </cell>
          <cell r="G7933" t="str">
            <v>15gx10袋</v>
          </cell>
          <cell r="H7933" t="str">
            <v>盒</v>
          </cell>
          <cell r="I7933" t="str">
            <v>太极集团四川绵阳制药有限公司</v>
          </cell>
        </row>
        <row r="7934">
          <cell r="D7934">
            <v>110073</v>
          </cell>
          <cell r="E7934" t="str">
            <v>秋梨润肺膏</v>
          </cell>
          <cell r="F7934" t="str">
            <v/>
          </cell>
          <cell r="G7934" t="str">
            <v>150g</v>
          </cell>
          <cell r="H7934" t="str">
            <v>瓶</v>
          </cell>
          <cell r="I7934" t="str">
            <v>葵花药业集团湖北武当有限公司(湖北武当金鼎制药有限公司)</v>
          </cell>
        </row>
        <row r="7935">
          <cell r="D7935">
            <v>109794</v>
          </cell>
          <cell r="E7935" t="str">
            <v>抗骨增生片(太极独圣)</v>
          </cell>
          <cell r="F7935" t="str">
            <v/>
          </cell>
          <cell r="G7935" t="str">
            <v>15片x3板(糖衣)</v>
          </cell>
          <cell r="H7935" t="str">
            <v>盒</v>
          </cell>
          <cell r="I7935" t="str">
            <v>太极集团四川绵阳制药有限公司</v>
          </cell>
        </row>
        <row r="7936">
          <cell r="D7936">
            <v>49186</v>
          </cell>
          <cell r="E7936" t="str">
            <v>格列美脲片(亚莫利)</v>
          </cell>
          <cell r="F7936" t="str">
            <v/>
          </cell>
          <cell r="G7936" t="str">
            <v>2mgx15片</v>
          </cell>
          <cell r="H7936" t="str">
            <v>盒</v>
          </cell>
          <cell r="I7936" t="str">
            <v>赛诺菲安万特(北京)制药有限公司</v>
          </cell>
        </row>
        <row r="7937">
          <cell r="D7937">
            <v>1753</v>
          </cell>
          <cell r="E7937" t="str">
            <v>金钱草颗粒</v>
          </cell>
          <cell r="F7937" t="str">
            <v/>
          </cell>
          <cell r="G7937" t="str">
            <v>10gx20袋</v>
          </cell>
          <cell r="H7937" t="str">
            <v>袋</v>
          </cell>
          <cell r="I7937" t="str">
            <v>重庆科瑞制药(集团)有限公司</v>
          </cell>
        </row>
        <row r="7938">
          <cell r="D7938">
            <v>19732</v>
          </cell>
          <cell r="E7938" t="str">
            <v>醋酸氟轻松乳膏</v>
          </cell>
          <cell r="F7938" t="str">
            <v/>
          </cell>
          <cell r="G7938" t="str">
            <v>10g:2.5mg</v>
          </cell>
          <cell r="H7938" t="str">
            <v>支</v>
          </cell>
          <cell r="I7938" t="str">
            <v>天津太平洋制药有限公司</v>
          </cell>
        </row>
        <row r="7939">
          <cell r="D7939">
            <v>148288</v>
          </cell>
          <cell r="E7939" t="str">
            <v>安宫牛黄丸</v>
          </cell>
          <cell r="F7939" t="str">
            <v/>
          </cell>
          <cell r="G7939" t="str">
            <v>每丸重3g;1丸/盒x2盒</v>
          </cell>
          <cell r="H7939" t="str">
            <v>盒</v>
          </cell>
          <cell r="I7939" t="str">
            <v>太极集团重庆桐君阁药厂有限公司</v>
          </cell>
        </row>
        <row r="7940">
          <cell r="D7940">
            <v>97739</v>
          </cell>
          <cell r="E7940" t="str">
            <v>气血和胶囊</v>
          </cell>
          <cell r="F7940" t="str">
            <v/>
          </cell>
          <cell r="G7940" t="str">
            <v>0.4gx12粒x3板x6袋</v>
          </cell>
          <cell r="H7940" t="str">
            <v>盒</v>
          </cell>
          <cell r="I7940" t="str">
            <v>陕西摩美得制药有限公司</v>
          </cell>
        </row>
        <row r="7941">
          <cell r="D7941">
            <v>176001</v>
          </cell>
          <cell r="E7941" t="str">
            <v>汤臣倍健钙维生素D维生素K软胶囊</v>
          </cell>
          <cell r="F7941" t="str">
            <v/>
          </cell>
          <cell r="G7941" t="str">
            <v>200g(1000mgx200粒)</v>
          </cell>
          <cell r="H7941" t="str">
            <v>瓶</v>
          </cell>
          <cell r="I7941" t="str">
            <v>汤臣倍健股份有限公司</v>
          </cell>
        </row>
        <row r="7942">
          <cell r="D7942">
            <v>201116</v>
          </cell>
          <cell r="E7942" t="str">
            <v>血糖仪</v>
          </cell>
          <cell r="F7942" t="str">
            <v/>
          </cell>
          <cell r="G7942" t="str">
            <v>929 智航型 含采血笔1支</v>
          </cell>
          <cell r="H7942" t="str">
            <v>台</v>
          </cell>
          <cell r="I7942" t="str">
            <v>罗氏诊断产品（上海）有限公司</v>
          </cell>
        </row>
        <row r="7943">
          <cell r="D7943">
            <v>199159</v>
          </cell>
          <cell r="E7943" t="str">
            <v>杰士邦天然胶乳橡胶避孕套</v>
          </cell>
          <cell r="F7943" t="str">
            <v/>
          </cell>
          <cell r="G7943" t="str">
            <v>5只+5只赠品（紧型超薄）</v>
          </cell>
          <cell r="H7943" t="str">
            <v>盒</v>
          </cell>
          <cell r="I7943" t="str">
            <v>SURETEX LIMITED（泰国）</v>
          </cell>
        </row>
        <row r="7944">
          <cell r="D7944">
            <v>200101</v>
          </cell>
          <cell r="E7944" t="str">
            <v>猴耳环消炎片</v>
          </cell>
          <cell r="F7944" t="str">
            <v/>
          </cell>
          <cell r="G7944" t="str">
            <v>0.24gx12片x3板(薄膜衣)</v>
          </cell>
          <cell r="H7944" t="str">
            <v>盒</v>
          </cell>
          <cell r="I7944" t="str">
            <v>广州花城药业有限公司</v>
          </cell>
        </row>
        <row r="7945">
          <cell r="D7945">
            <v>157625</v>
          </cell>
          <cell r="E7945" t="str">
            <v>珍珠原液密集补水面膜</v>
          </cell>
          <cell r="F7945" t="str">
            <v/>
          </cell>
          <cell r="G7945" t="str">
            <v>30gx5袋</v>
          </cell>
          <cell r="H7945" t="str">
            <v>盒</v>
          </cell>
          <cell r="I7945" t="str">
            <v>海南京润珍珠生物技术股份有限公司</v>
          </cell>
        </row>
        <row r="7946">
          <cell r="D7946">
            <v>119117</v>
          </cell>
          <cell r="E7946" t="str">
            <v>橡皮膏</v>
          </cell>
          <cell r="F7946" t="str">
            <v/>
          </cell>
          <cell r="G7946" t="str">
            <v>2.5cmx4.5m/卷</v>
          </cell>
          <cell r="H7946" t="str">
            <v>袋</v>
          </cell>
          <cell r="I7946" t="str">
            <v>稳健医疗（黄冈）有限公司</v>
          </cell>
        </row>
        <row r="7947">
          <cell r="D7947">
            <v>25278</v>
          </cell>
          <cell r="E7947" t="str">
            <v>穿心莲内酯滴丸</v>
          </cell>
          <cell r="F7947" t="str">
            <v/>
          </cell>
          <cell r="G7947" t="str">
            <v>0.15gx9袋</v>
          </cell>
          <cell r="H7947" t="str">
            <v>盒</v>
          </cell>
          <cell r="I7947" t="str">
            <v>天士力医药集团股份有限公司(原:天士力制药集团股份有限公司)</v>
          </cell>
        </row>
        <row r="7948">
          <cell r="D7948">
            <v>136141</v>
          </cell>
          <cell r="E7948" t="str">
            <v>益气养血口服液</v>
          </cell>
          <cell r="F7948" t="str">
            <v/>
          </cell>
          <cell r="G7948" t="str">
            <v>10mlx16支</v>
          </cell>
          <cell r="H7948" t="str">
            <v>盒</v>
          </cell>
          <cell r="I7948" t="str">
            <v>镇赉宝慷中药制药有限公司(原：吉林省银诺克药业有限公司)</v>
          </cell>
        </row>
        <row r="7949">
          <cell r="D7949">
            <v>148113</v>
          </cell>
          <cell r="E7949" t="str">
            <v>碧生源常润茶</v>
          </cell>
          <cell r="F7949" t="str">
            <v/>
          </cell>
          <cell r="G7949" t="str">
            <v>2.5gx20袋x2小盒</v>
          </cell>
          <cell r="H7949" t="str">
            <v>盒</v>
          </cell>
          <cell r="I7949" t="str">
            <v>北京澳特舒尔保健品开发有限公司</v>
          </cell>
        </row>
        <row r="7950">
          <cell r="D7950">
            <v>88854</v>
          </cell>
          <cell r="E7950" t="str">
            <v>关节止痛膏</v>
          </cell>
          <cell r="F7950" t="str">
            <v/>
          </cell>
          <cell r="G7950" t="str">
            <v>7cmx10cmx10片</v>
          </cell>
          <cell r="H7950" t="str">
            <v>袋</v>
          </cell>
          <cell r="I7950" t="str">
            <v>河南羚锐制药股份有限公司</v>
          </cell>
        </row>
        <row r="7951">
          <cell r="D7951">
            <v>2578</v>
          </cell>
          <cell r="E7951" t="str">
            <v>血府逐瘀口服液</v>
          </cell>
          <cell r="F7951" t="str">
            <v/>
          </cell>
          <cell r="G7951" t="str">
            <v>10mlx10支</v>
          </cell>
          <cell r="H7951" t="str">
            <v>盒</v>
          </cell>
          <cell r="I7951" t="str">
            <v>吉林敖东延边药业股份有限公司</v>
          </cell>
        </row>
        <row r="7952">
          <cell r="D7952">
            <v>23979</v>
          </cell>
          <cell r="E7952" t="str">
            <v>马来酸曲美布汀片(援生力维)</v>
          </cell>
          <cell r="F7952" t="str">
            <v/>
          </cell>
          <cell r="G7952" t="str">
            <v>0.1gx20片</v>
          </cell>
          <cell r="H7952" t="str">
            <v>盒</v>
          </cell>
          <cell r="I7952" t="str">
            <v>开开援生制药股份有限公司</v>
          </cell>
        </row>
        <row r="7953">
          <cell r="D7953">
            <v>135174</v>
          </cell>
          <cell r="E7953" t="str">
            <v>格列齐特片（Ⅱ）</v>
          </cell>
          <cell r="F7953" t="str">
            <v/>
          </cell>
          <cell r="G7953" t="str">
            <v>80mgx100片</v>
          </cell>
          <cell r="H7953" t="str">
            <v>盒</v>
          </cell>
          <cell r="I7953" t="str">
            <v>湖南千金湘江药业股份有限公司</v>
          </cell>
        </row>
        <row r="7954">
          <cell r="D7954">
            <v>68184</v>
          </cell>
          <cell r="E7954" t="str">
            <v>蜂胶软胶囊(汤臣倍健)</v>
          </cell>
          <cell r="F7954" t="str">
            <v/>
          </cell>
          <cell r="G7954" t="str">
            <v>30g(500mgx60粒)</v>
          </cell>
          <cell r="H7954" t="str">
            <v>瓶</v>
          </cell>
          <cell r="I7954" t="str">
            <v>广州市佰健生物工程有限公司</v>
          </cell>
        </row>
        <row r="7955">
          <cell r="D7955">
            <v>144298</v>
          </cell>
          <cell r="E7955" t="str">
            <v>补肾固齿丸</v>
          </cell>
          <cell r="F7955" t="str">
            <v/>
          </cell>
          <cell r="G7955" t="str">
            <v>4gx8袋（薄膜衣水丸）</v>
          </cell>
          <cell r="H7955" t="str">
            <v>盒</v>
          </cell>
          <cell r="I7955" t="str">
            <v>成都九芝堂金鼎药业有限公司</v>
          </cell>
        </row>
        <row r="7956">
          <cell r="D7956">
            <v>23382</v>
          </cell>
          <cell r="E7956" t="str">
            <v>奥美拉唑肠溶胶囊</v>
          </cell>
          <cell r="F7956" t="str">
            <v/>
          </cell>
          <cell r="G7956" t="str">
            <v>20mgx14粒</v>
          </cell>
          <cell r="H7956" t="str">
            <v>盒</v>
          </cell>
          <cell r="I7956" t="str">
            <v>山东罗欣药业集团股份有限公司(原山东罗欣药业有限公司)</v>
          </cell>
        </row>
        <row r="7957">
          <cell r="D7957">
            <v>16187</v>
          </cell>
          <cell r="E7957" t="str">
            <v>盐酸帕罗西汀片</v>
          </cell>
          <cell r="F7957" t="str">
            <v>赛乐特</v>
          </cell>
          <cell r="G7957" t="str">
            <v>20mgx10片</v>
          </cell>
          <cell r="H7957" t="str">
            <v>盒</v>
          </cell>
          <cell r="I7957" t="str">
            <v>中美天津史克制药有限公司</v>
          </cell>
        </row>
        <row r="7958">
          <cell r="D7958">
            <v>4454</v>
          </cell>
          <cell r="E7958" t="str">
            <v>复方甘草片</v>
          </cell>
          <cell r="F7958" t="str">
            <v/>
          </cell>
          <cell r="G7958" t="str">
            <v>100片</v>
          </cell>
          <cell r="H7958" t="str">
            <v>瓶</v>
          </cell>
          <cell r="I7958" t="str">
            <v>新疆制药厂</v>
          </cell>
        </row>
        <row r="7959">
          <cell r="D7959">
            <v>69284</v>
          </cell>
          <cell r="E7959" t="str">
            <v>氯沙坦钾片(缓宁)</v>
          </cell>
          <cell r="F7959" t="str">
            <v>缓宁</v>
          </cell>
          <cell r="G7959" t="str">
            <v>50mgx7片</v>
          </cell>
          <cell r="H7959" t="str">
            <v>盒</v>
          </cell>
          <cell r="I7959" t="str">
            <v>扬子江药业集团四川海蓉药业有限公司</v>
          </cell>
        </row>
        <row r="7960">
          <cell r="D7960">
            <v>140288</v>
          </cell>
          <cell r="E7960" t="str">
            <v>复方石韦胶囊</v>
          </cell>
          <cell r="F7960" t="str">
            <v/>
          </cell>
          <cell r="G7960" t="str">
            <v>0.45gx3板x12粒</v>
          </cell>
          <cell r="H7960" t="str">
            <v>盒</v>
          </cell>
          <cell r="I7960" t="str">
            <v>陕西步长高新制药有限公司</v>
          </cell>
        </row>
        <row r="7961">
          <cell r="D7961">
            <v>179926</v>
          </cell>
          <cell r="E7961" t="str">
            <v>曼秀雷敦什果冰润唇膏-柠檬</v>
          </cell>
          <cell r="F7961" t="str">
            <v/>
          </cell>
          <cell r="G7961" t="str">
            <v>3.5g</v>
          </cell>
          <cell r="H7961" t="str">
            <v>支</v>
          </cell>
          <cell r="I7961" t="str">
            <v>曼秀雷敦(中国)药业有限公司</v>
          </cell>
        </row>
        <row r="7962">
          <cell r="D7962">
            <v>37843</v>
          </cell>
          <cell r="E7962" t="str">
            <v>磷酸铝凝胶(洁维乐)</v>
          </cell>
          <cell r="F7962" t="str">
            <v/>
          </cell>
          <cell r="G7962" t="str">
            <v>20g:11gx4袋</v>
          </cell>
          <cell r="H7962" t="str">
            <v>盒</v>
          </cell>
          <cell r="I7962" t="str">
            <v>韩国 Boryung Pharmaceutical Co ,Ltd</v>
          </cell>
        </row>
        <row r="7963">
          <cell r="D7963">
            <v>24135</v>
          </cell>
          <cell r="E7963" t="str">
            <v>杰士邦天然胶乳橡胶避孕套</v>
          </cell>
          <cell r="F7963" t="str">
            <v/>
          </cell>
          <cell r="G7963" t="str">
            <v>12只(爽滑倍润)</v>
          </cell>
          <cell r="H7963" t="str">
            <v>盒</v>
          </cell>
          <cell r="I7963" t="str">
            <v>SURETEX LIMITED（泰国）</v>
          </cell>
        </row>
        <row r="7964">
          <cell r="D7964">
            <v>178468</v>
          </cell>
          <cell r="E7964" t="str">
            <v>第6感天然胶乳橡胶避孕套</v>
          </cell>
          <cell r="F7964" t="str">
            <v/>
          </cell>
          <cell r="G7964" t="str">
            <v>12只(螺纹诱惑)</v>
          </cell>
          <cell r="H7964" t="str">
            <v>盒</v>
          </cell>
          <cell r="I7964" t="str">
            <v>武汉杰士邦卫生用品有限公司</v>
          </cell>
        </row>
        <row r="7965">
          <cell r="D7965">
            <v>123585</v>
          </cell>
          <cell r="E7965" t="str">
            <v>福多司坦胶囊</v>
          </cell>
          <cell r="F7965" t="str">
            <v/>
          </cell>
          <cell r="G7965" t="str">
            <v>0.2gx12粒</v>
          </cell>
          <cell r="H7965" t="str">
            <v>盒</v>
          </cell>
          <cell r="I7965" t="str">
            <v>四川科伦药业股份有限公司</v>
          </cell>
        </row>
        <row r="7966">
          <cell r="D7966">
            <v>2141</v>
          </cell>
          <cell r="E7966" t="str">
            <v>硫酸沙丁胺醇片</v>
          </cell>
          <cell r="F7966" t="str">
            <v/>
          </cell>
          <cell r="G7966" t="str">
            <v>2mgx100片</v>
          </cell>
          <cell r="H7966" t="str">
            <v>瓶</v>
          </cell>
          <cell r="I7966" t="str">
            <v>江苏亚邦爱普森药业有限公司</v>
          </cell>
        </row>
        <row r="7967">
          <cell r="D7967">
            <v>140513</v>
          </cell>
          <cell r="E7967" t="str">
            <v>杰士邦天然胶乳橡胶避孕套</v>
          </cell>
          <cell r="F7967" t="str">
            <v/>
          </cell>
          <cell r="G7967" t="str">
            <v>12只(零感超薄.超润原零感极薄.极润)</v>
          </cell>
          <cell r="H7967" t="str">
            <v>盒</v>
          </cell>
          <cell r="I7967" t="str">
            <v>日本不二乳胶株式会社</v>
          </cell>
        </row>
        <row r="7968">
          <cell r="D7968">
            <v>1383</v>
          </cell>
          <cell r="E7968" t="str">
            <v>血脂康胶囊</v>
          </cell>
          <cell r="F7968" t="str">
            <v/>
          </cell>
          <cell r="G7968" t="str">
            <v>0.3gx12粒</v>
          </cell>
          <cell r="H7968" t="str">
            <v>盒</v>
          </cell>
          <cell r="I7968" t="str">
            <v>北京北大维信生物科技有限公司</v>
          </cell>
        </row>
        <row r="7969">
          <cell r="D7969">
            <v>39719</v>
          </cell>
          <cell r="E7969" t="str">
            <v>川贝枇杷颗粒</v>
          </cell>
          <cell r="F7969" t="str">
            <v/>
          </cell>
          <cell r="G7969" t="str">
            <v>3gx6袋</v>
          </cell>
          <cell r="H7969" t="str">
            <v>盒</v>
          </cell>
          <cell r="I7969" t="str">
            <v>太极集团重庆中药二厂</v>
          </cell>
        </row>
        <row r="7970">
          <cell r="D7970">
            <v>25940</v>
          </cell>
          <cell r="E7970" t="str">
            <v>关节止痛膏</v>
          </cell>
          <cell r="F7970" t="str">
            <v/>
          </cell>
          <cell r="G7970" t="str">
            <v>7cmx10cmx5片x2袋(精装)</v>
          </cell>
          <cell r="H7970" t="str">
            <v>盒</v>
          </cell>
          <cell r="I7970" t="str">
            <v>河南羚锐制药股份有限公司</v>
          </cell>
        </row>
        <row r="7971">
          <cell r="D7971">
            <v>114943</v>
          </cell>
          <cell r="E7971" t="str">
            <v>杏仁止咳合剂（杏仁止咳糖浆）</v>
          </cell>
          <cell r="F7971" t="str">
            <v/>
          </cell>
          <cell r="G7971" t="str">
            <v>100ml</v>
          </cell>
          <cell r="H7971" t="str">
            <v>瓶</v>
          </cell>
          <cell r="I7971" t="str">
            <v>太极集团浙江东方制药有限公司</v>
          </cell>
        </row>
        <row r="7972">
          <cell r="D7972">
            <v>148112</v>
          </cell>
          <cell r="E7972" t="str">
            <v>碧生源牌常菁茶</v>
          </cell>
          <cell r="F7972" t="str">
            <v/>
          </cell>
          <cell r="G7972" t="str">
            <v>100g(2.5gx20袋x2小盒)</v>
          </cell>
          <cell r="H7972" t="str">
            <v>盒</v>
          </cell>
          <cell r="I7972" t="str">
            <v>北京澳特舒尔保健品开发有限公司</v>
          </cell>
        </row>
        <row r="7973">
          <cell r="D7973">
            <v>28215</v>
          </cell>
          <cell r="E7973" t="str">
            <v>复方陈香胃片</v>
          </cell>
          <cell r="F7973" t="str">
            <v/>
          </cell>
          <cell r="G7973" t="str">
            <v>0.28gx48片</v>
          </cell>
          <cell r="H7973" t="str">
            <v>盒</v>
          </cell>
          <cell r="I7973" t="str">
            <v>江西天施康中药股份有限公司</v>
          </cell>
        </row>
        <row r="7974">
          <cell r="D7974">
            <v>157372</v>
          </cell>
          <cell r="E7974" t="str">
            <v>小柴胡颗粒</v>
          </cell>
          <cell r="F7974" t="str">
            <v/>
          </cell>
          <cell r="G7974" t="str">
            <v>10gx9袋</v>
          </cell>
          <cell r="H7974" t="str">
            <v>盒</v>
          </cell>
          <cell r="I7974" t="str">
            <v>三九医药股份有限公司</v>
          </cell>
        </row>
        <row r="7975">
          <cell r="D7975">
            <v>3056</v>
          </cell>
          <cell r="E7975" t="str">
            <v>红霉素软膏</v>
          </cell>
          <cell r="F7975" t="str">
            <v/>
          </cell>
          <cell r="G7975" t="str">
            <v>8g</v>
          </cell>
          <cell r="H7975" t="str">
            <v>支</v>
          </cell>
          <cell r="I7975" t="str">
            <v>新乡华青药业有限公司</v>
          </cell>
        </row>
        <row r="7976">
          <cell r="D7976">
            <v>201282</v>
          </cell>
          <cell r="E7976" t="str">
            <v>积雪苷霜软膏</v>
          </cell>
          <cell r="F7976" t="str">
            <v/>
          </cell>
          <cell r="G7976" t="str">
            <v>14g</v>
          </cell>
          <cell r="H7976" t="str">
            <v>盒</v>
          </cell>
          <cell r="I7976" t="str">
            <v>浙江康恩贝制药股份有限公司</v>
          </cell>
        </row>
        <row r="7977">
          <cell r="D7977">
            <v>113942</v>
          </cell>
          <cell r="E7977" t="str">
            <v>板蓝根颗粒</v>
          </cell>
          <cell r="F7977" t="str">
            <v/>
          </cell>
          <cell r="G7977" t="str">
            <v>5gx20袋</v>
          </cell>
          <cell r="H7977" t="str">
            <v>袋</v>
          </cell>
          <cell r="I7977" t="str">
            <v>太极集团四川南充制药有限公司</v>
          </cell>
        </row>
        <row r="7978">
          <cell r="D7978">
            <v>166413</v>
          </cell>
          <cell r="E7978" t="str">
            <v>保妇康凝胶</v>
          </cell>
          <cell r="F7978" t="str">
            <v/>
          </cell>
          <cell r="G7978" t="str">
            <v>4gx4支</v>
          </cell>
          <cell r="H7978" t="str">
            <v>盒</v>
          </cell>
          <cell r="I7978" t="str">
            <v>江西杏林白马药业股份有限公司（原：江西杏林白马药业有限公司）</v>
          </cell>
        </row>
        <row r="7979">
          <cell r="D7979">
            <v>16367</v>
          </cell>
          <cell r="E7979" t="str">
            <v>辅酶Q10胶囊</v>
          </cell>
          <cell r="F7979" t="str">
            <v/>
          </cell>
          <cell r="G7979" t="str">
            <v>10mgx60粒</v>
          </cell>
          <cell r="H7979" t="str">
            <v>瓶</v>
          </cell>
          <cell r="I7979" t="str">
            <v>上海上药信谊药厂有限公司(上海信谊药厂有限公司)</v>
          </cell>
        </row>
        <row r="7980">
          <cell r="D7980">
            <v>199786</v>
          </cell>
          <cell r="E7980" t="str">
            <v>医用护理垫</v>
          </cell>
          <cell r="F7980" t="str">
            <v/>
          </cell>
          <cell r="G7980" t="str">
            <v>卫生巾型 275mmx6片</v>
          </cell>
          <cell r="H7980" t="str">
            <v>包</v>
          </cell>
          <cell r="I7980" t="str">
            <v>泉州长晟医药科技有限公司</v>
          </cell>
        </row>
        <row r="7981">
          <cell r="D7981">
            <v>119034</v>
          </cell>
          <cell r="E7981" t="str">
            <v>橡皮膏</v>
          </cell>
          <cell r="F7981" t="str">
            <v/>
          </cell>
          <cell r="G7981" t="str">
            <v>0.9cmx10m/卷</v>
          </cell>
          <cell r="H7981" t="str">
            <v>袋</v>
          </cell>
          <cell r="I7981" t="str">
            <v>稳健医疗（黄冈）有限公司</v>
          </cell>
        </row>
        <row r="7982">
          <cell r="D7982">
            <v>9378</v>
          </cell>
          <cell r="E7982" t="str">
            <v>复方穿心莲片</v>
          </cell>
          <cell r="F7982" t="str">
            <v/>
          </cell>
          <cell r="G7982" t="str">
            <v>100片</v>
          </cell>
          <cell r="H7982" t="str">
            <v>瓶</v>
          </cell>
          <cell r="I7982" t="str">
            <v>广西禅方药业有限公司</v>
          </cell>
        </row>
        <row r="7983">
          <cell r="D7983">
            <v>117442</v>
          </cell>
          <cell r="E7983" t="str">
            <v>硫糖铝混悬凝胶</v>
          </cell>
          <cell r="F7983" t="str">
            <v/>
          </cell>
          <cell r="G7983" t="str">
            <v>5ml:1gx12袋</v>
          </cell>
          <cell r="H7983" t="str">
            <v>盒</v>
          </cell>
          <cell r="I7983" t="str">
            <v>昆明积大制药有限公司</v>
          </cell>
        </row>
        <row r="7984">
          <cell r="D7984">
            <v>186672</v>
          </cell>
          <cell r="E7984" t="str">
            <v>咳康含片</v>
          </cell>
          <cell r="F7984" t="str">
            <v/>
          </cell>
          <cell r="G7984" t="str">
            <v>0.85gx8片x4板</v>
          </cell>
          <cell r="H7984" t="str">
            <v>盒</v>
          </cell>
          <cell r="I7984" t="str">
            <v>贵州科辉制药有限责任公司</v>
          </cell>
        </row>
        <row r="7985">
          <cell r="D7985">
            <v>39918</v>
          </cell>
          <cell r="E7985" t="str">
            <v>硝酸甘油片</v>
          </cell>
          <cell r="F7985" t="str">
            <v/>
          </cell>
          <cell r="G7985" t="str">
            <v>0.5mgx100片</v>
          </cell>
          <cell r="H7985" t="str">
            <v>瓶</v>
          </cell>
          <cell r="I7985" t="str">
            <v/>
          </cell>
        </row>
        <row r="7986">
          <cell r="D7986">
            <v>202177</v>
          </cell>
          <cell r="E7986" t="str">
            <v>孟鲁司特钠片</v>
          </cell>
          <cell r="F7986" t="str">
            <v/>
          </cell>
          <cell r="G7986" t="str">
            <v>10mgx5片</v>
          </cell>
          <cell r="H7986" t="str">
            <v>盒</v>
          </cell>
          <cell r="I7986" t="str">
            <v>青岛百洋制药有限公司</v>
          </cell>
        </row>
        <row r="7987">
          <cell r="D7987">
            <v>147309</v>
          </cell>
          <cell r="E7987" t="str">
            <v>西瓜霜喉口宝含片</v>
          </cell>
          <cell r="F7987" t="str">
            <v/>
          </cell>
          <cell r="G7987" t="str">
            <v>话梅味28.8g（8袋x2片）</v>
          </cell>
          <cell r="H7987" t="str">
            <v>盒</v>
          </cell>
          <cell r="I7987" t="str">
            <v>桂林三金大健康产业有限公司</v>
          </cell>
        </row>
        <row r="7988">
          <cell r="D7988">
            <v>81513</v>
          </cell>
          <cell r="E7988" t="str">
            <v>血塞通分散片</v>
          </cell>
          <cell r="F7988" t="str">
            <v/>
          </cell>
          <cell r="G7988" t="str">
            <v>50mgx12片</v>
          </cell>
          <cell r="H7988" t="str">
            <v>盒</v>
          </cell>
          <cell r="I7988" t="str">
            <v>云南植物药业有限公司</v>
          </cell>
        </row>
        <row r="7989">
          <cell r="D7989">
            <v>34489</v>
          </cell>
          <cell r="E7989" t="str">
            <v>维生素C泡腾片</v>
          </cell>
          <cell r="F7989" t="str">
            <v>力度伸</v>
          </cell>
          <cell r="G7989" t="str">
            <v>1gx10片(橙味)</v>
          </cell>
          <cell r="H7989" t="str">
            <v>盒</v>
          </cell>
          <cell r="I7989" t="str">
            <v>拜耳医药保健有限公司</v>
          </cell>
        </row>
        <row r="7990">
          <cell r="D7990">
            <v>157795</v>
          </cell>
          <cell r="E7990" t="str">
            <v>芪鹿补血颗粒</v>
          </cell>
          <cell r="F7990" t="str">
            <v/>
          </cell>
          <cell r="G7990" t="str">
            <v>7gx10袋</v>
          </cell>
          <cell r="H7990" t="str">
            <v>盒</v>
          </cell>
          <cell r="I7990" t="str">
            <v>太极集团重庆中药二厂</v>
          </cell>
        </row>
        <row r="7991">
          <cell r="D7991">
            <v>174650</v>
          </cell>
          <cell r="E7991" t="str">
            <v>参芪降糖颗粒</v>
          </cell>
          <cell r="F7991" t="str">
            <v/>
          </cell>
          <cell r="G7991" t="str">
            <v>3gx21袋</v>
          </cell>
          <cell r="H7991" t="str">
            <v>盒</v>
          </cell>
          <cell r="I7991" t="str">
            <v>鲁南厚普制药有限公司</v>
          </cell>
        </row>
        <row r="7992">
          <cell r="D7992">
            <v>55822</v>
          </cell>
          <cell r="E7992" t="str">
            <v>麝香祛痛搽剂</v>
          </cell>
          <cell r="F7992" t="str">
            <v/>
          </cell>
          <cell r="G7992" t="str">
            <v>56ml</v>
          </cell>
          <cell r="H7992" t="str">
            <v>瓶</v>
          </cell>
          <cell r="I7992" t="str">
            <v>马应龙药业集团股份有限公司</v>
          </cell>
        </row>
        <row r="7993">
          <cell r="D7993">
            <v>155247</v>
          </cell>
          <cell r="E7993" t="str">
            <v>越橘叶黄素天然β-胡萝卜素软胶囊</v>
          </cell>
          <cell r="F7993" t="str">
            <v/>
          </cell>
          <cell r="G7993" t="str">
            <v>0.5g×60粒
</v>
          </cell>
          <cell r="H7993" t="str">
            <v>盒</v>
          </cell>
          <cell r="I7993" t="str">
            <v>威海百合生物技术股份有限公司</v>
          </cell>
        </row>
        <row r="7994">
          <cell r="D7994">
            <v>148289</v>
          </cell>
          <cell r="E7994" t="str">
            <v>补肺丸</v>
          </cell>
          <cell r="F7994" t="str">
            <v/>
          </cell>
          <cell r="G7994" t="str">
            <v>9gx10丸x4板(大蜜丸)</v>
          </cell>
          <cell r="H7994" t="str">
            <v>盒</v>
          </cell>
          <cell r="I7994" t="str">
            <v>甘肃医药集团西峰制药厂</v>
          </cell>
        </row>
        <row r="7995">
          <cell r="D7995">
            <v>40106</v>
          </cell>
          <cell r="E7995" t="str">
            <v>细菌溶解产物胶囊</v>
          </cell>
          <cell r="F7995" t="str">
            <v>泛福舒</v>
          </cell>
          <cell r="G7995" t="str">
            <v>7mgx10粒</v>
          </cell>
          <cell r="H7995" t="str">
            <v>盒</v>
          </cell>
          <cell r="I7995" t="str">
            <v>瑞士欧姆制药有限公司</v>
          </cell>
        </row>
        <row r="7996">
          <cell r="D7996">
            <v>11788</v>
          </cell>
          <cell r="E7996" t="str">
            <v>加味逍遥丸</v>
          </cell>
          <cell r="F7996" t="str">
            <v/>
          </cell>
          <cell r="G7996" t="str">
            <v>6gx10袋</v>
          </cell>
          <cell r="H7996" t="str">
            <v>盒</v>
          </cell>
          <cell r="I7996" t="str">
            <v>河北万岁药业有限公司</v>
          </cell>
        </row>
        <row r="7997">
          <cell r="D7997">
            <v>2018</v>
          </cell>
          <cell r="E7997" t="str">
            <v>鼻舒适片</v>
          </cell>
          <cell r="F7997" t="str">
            <v/>
          </cell>
          <cell r="G7997" t="str">
            <v>60片</v>
          </cell>
          <cell r="H7997" t="str">
            <v>瓶</v>
          </cell>
          <cell r="I7997" t="str">
            <v>广东新峰药业股份有限公司(原:广东省博罗先锋药业)</v>
          </cell>
        </row>
        <row r="7998">
          <cell r="D7998">
            <v>122375</v>
          </cell>
          <cell r="E7998" t="str">
            <v>绿袍散</v>
          </cell>
          <cell r="F7998" t="str">
            <v/>
          </cell>
          <cell r="G7998" t="str">
            <v>1.5g</v>
          </cell>
          <cell r="H7998" t="str">
            <v>瓶</v>
          </cell>
          <cell r="I7998" t="str">
            <v>西安顺康制药有限公司</v>
          </cell>
        </row>
        <row r="7999">
          <cell r="D7999">
            <v>184083</v>
          </cell>
          <cell r="E7999" t="str">
            <v>葡萄糖酸钙口服溶液</v>
          </cell>
          <cell r="F7999" t="str">
            <v/>
          </cell>
          <cell r="G7999" t="str">
            <v>10%×10ml×20支</v>
          </cell>
          <cell r="H7999" t="str">
            <v>盒</v>
          </cell>
          <cell r="I7999" t="str">
            <v>亚宝药业四川制药有限公司</v>
          </cell>
        </row>
        <row r="8000">
          <cell r="D8000">
            <v>42866</v>
          </cell>
          <cell r="E8000" t="str">
            <v>盐酸乐卡地平片</v>
          </cell>
          <cell r="F8000" t="str">
            <v>再宁平</v>
          </cell>
          <cell r="G8000" t="str">
            <v>10mgx7片</v>
          </cell>
          <cell r="H8000" t="str">
            <v>盒</v>
          </cell>
          <cell r="I8000" t="str">
            <v>意大利Recordati Industria Chinca e Farmaceutica S.</v>
          </cell>
        </row>
        <row r="8001">
          <cell r="D8001">
            <v>31208</v>
          </cell>
          <cell r="E8001" t="str">
            <v>滴通鼻炎水</v>
          </cell>
          <cell r="F8001" t="str">
            <v/>
          </cell>
          <cell r="G8001" t="str">
            <v>10ml</v>
          </cell>
          <cell r="H8001" t="str">
            <v>支</v>
          </cell>
          <cell r="I8001" t="str">
            <v>广州白云山制药股份有限公司白云山何济公制药厂</v>
          </cell>
        </row>
        <row r="8002">
          <cell r="D8002">
            <v>32</v>
          </cell>
          <cell r="E8002" t="str">
            <v>阿胶</v>
          </cell>
          <cell r="F8002" t="str">
            <v/>
          </cell>
          <cell r="G8002" t="str">
            <v>250g(铁盒)—</v>
          </cell>
          <cell r="H8002" t="str">
            <v>盒</v>
          </cell>
          <cell r="I8002" t="str">
            <v>东阿阿胶股份有限公司（山东东阿阿胶股份有限公司）</v>
          </cell>
        </row>
        <row r="8003">
          <cell r="D8003">
            <v>74216</v>
          </cell>
          <cell r="E8003" t="str">
            <v>糠酸莫米松乳膏</v>
          </cell>
          <cell r="F8003" t="str">
            <v>艾洛松</v>
          </cell>
          <cell r="G8003" t="str">
            <v>0.1%(10g:10mg)</v>
          </cell>
          <cell r="H8003" t="str">
            <v>支</v>
          </cell>
          <cell r="I8003" t="str">
            <v>上海新亚药业闵行有限公司</v>
          </cell>
        </row>
        <row r="8004">
          <cell r="D8004">
            <v>37205</v>
          </cell>
          <cell r="E8004" t="str">
            <v>骨康胶囊</v>
          </cell>
          <cell r="F8004" t="str">
            <v/>
          </cell>
          <cell r="G8004" t="str">
            <v>0.4gx12粒x4板</v>
          </cell>
          <cell r="H8004" t="str">
            <v>盒</v>
          </cell>
          <cell r="I8004" t="str">
            <v>贵州维康药业有限公司</v>
          </cell>
        </row>
        <row r="8005">
          <cell r="D8005">
            <v>2755</v>
          </cell>
          <cell r="E8005" t="str">
            <v>色甘酸钠滴眼液</v>
          </cell>
          <cell r="F8005" t="str">
            <v/>
          </cell>
          <cell r="G8005" t="str">
            <v>8ml:0.16g(2%)</v>
          </cell>
          <cell r="H8005" t="str">
            <v>支</v>
          </cell>
          <cell r="I8005" t="str">
            <v>武汉五景药业有限公司</v>
          </cell>
        </row>
        <row r="8006">
          <cell r="D8006">
            <v>139661</v>
          </cell>
          <cell r="E8006" t="str">
            <v>远红外贴</v>
          </cell>
          <cell r="F8006" t="str">
            <v/>
          </cell>
          <cell r="G8006" t="str">
            <v>腰椎病痛型 100mm x130mm x2贴</v>
          </cell>
          <cell r="H8006" t="str">
            <v>盒</v>
          </cell>
          <cell r="I8006" t="str">
            <v>云南贝洋生物科技有限公司</v>
          </cell>
        </row>
        <row r="8007">
          <cell r="D8007">
            <v>154585</v>
          </cell>
          <cell r="E8007" t="str">
            <v>创可贴</v>
          </cell>
          <cell r="F8007" t="str">
            <v/>
          </cell>
          <cell r="G8007" t="str">
            <v>100mmx50mmx3片（超大型组合）</v>
          </cell>
          <cell r="H8007" t="str">
            <v>盒</v>
          </cell>
          <cell r="I8007" t="str">
            <v>浙江红雨医药用品有限公司</v>
          </cell>
        </row>
        <row r="8008">
          <cell r="D8008">
            <v>54352</v>
          </cell>
          <cell r="E8008" t="str">
            <v>醋氯芬酸片（贝速清片）</v>
          </cell>
          <cell r="F8008" t="str">
            <v/>
          </cell>
          <cell r="G8008" t="str">
            <v>50mgx24片</v>
          </cell>
          <cell r="H8008" t="str">
            <v>盒</v>
          </cell>
          <cell r="I8008" t="str">
            <v>陕西恒诚制药有限公司（东盛科技股份有限公司西安制药厂）</v>
          </cell>
        </row>
        <row r="8009">
          <cell r="D8009">
            <v>218</v>
          </cell>
          <cell r="E8009" t="str">
            <v>盐酸环丙沙星片</v>
          </cell>
          <cell r="F8009" t="str">
            <v/>
          </cell>
          <cell r="G8009" t="str">
            <v>0.25gx10片</v>
          </cell>
          <cell r="H8009" t="str">
            <v>盒</v>
          </cell>
          <cell r="I8009" t="str">
            <v>重庆科瑞制药(集团)有限公司</v>
          </cell>
        </row>
        <row r="8010">
          <cell r="D8010">
            <v>42908</v>
          </cell>
          <cell r="E8010" t="str">
            <v>酚酞片</v>
          </cell>
          <cell r="F8010" t="str">
            <v/>
          </cell>
          <cell r="G8010" t="str">
            <v>50mgx100片</v>
          </cell>
          <cell r="H8010" t="str">
            <v>瓶</v>
          </cell>
          <cell r="I8010" t="str">
            <v>山西亨瑞达制药有限公司</v>
          </cell>
        </row>
        <row r="8011">
          <cell r="D8011">
            <v>49705</v>
          </cell>
          <cell r="E8011" t="str">
            <v>门冬胰岛素注射液</v>
          </cell>
          <cell r="F8011" t="str">
            <v>诺和锐</v>
          </cell>
          <cell r="G8011" t="str">
            <v>3ml：300单位(笔芯)</v>
          </cell>
          <cell r="H8011" t="str">
            <v>支</v>
          </cell>
          <cell r="I8011" t="str">
            <v>诺和诺德(中国)制药有限公司</v>
          </cell>
        </row>
        <row r="8012">
          <cell r="D8012">
            <v>114823</v>
          </cell>
          <cell r="E8012" t="str">
            <v>湿毒清胶囊</v>
          </cell>
          <cell r="F8012" t="str">
            <v/>
          </cell>
          <cell r="G8012" t="str">
            <v>0.5gx80粒</v>
          </cell>
          <cell r="H8012" t="str">
            <v>盒</v>
          </cell>
          <cell r="I8012" t="str">
            <v>广西玉林制药有限责任公司</v>
          </cell>
        </row>
        <row r="8013">
          <cell r="D8013">
            <v>24831</v>
          </cell>
          <cell r="E8013" t="str">
            <v>复方百部止咳糖浆</v>
          </cell>
          <cell r="F8013" t="str">
            <v/>
          </cell>
          <cell r="G8013" t="str">
            <v>120ml</v>
          </cell>
          <cell r="H8013" t="str">
            <v>盒</v>
          </cell>
          <cell r="I8013" t="str">
            <v>太极集团重庆桐君阁药厂有限公司</v>
          </cell>
        </row>
        <row r="8014">
          <cell r="D8014">
            <v>63486</v>
          </cell>
          <cell r="E8014" t="str">
            <v>戊酸雌二醇片</v>
          </cell>
          <cell r="F8014" t="str">
            <v>补佳乐</v>
          </cell>
          <cell r="G8014" t="str">
            <v>1mgx21片</v>
          </cell>
          <cell r="H8014" t="str">
            <v>盒</v>
          </cell>
          <cell r="I8014" t="str">
            <v>拜耳医药保健有限公司广州分公司</v>
          </cell>
        </row>
        <row r="8015">
          <cell r="D8015">
            <v>35209</v>
          </cell>
          <cell r="E8015" t="str">
            <v>克咳胶囊</v>
          </cell>
          <cell r="F8015" t="str">
            <v/>
          </cell>
          <cell r="G8015" t="str">
            <v>21粒</v>
          </cell>
          <cell r="H8015" t="str">
            <v>盒</v>
          </cell>
          <cell r="I8015" t="str">
            <v>贵州益佰制药股份有限公司</v>
          </cell>
        </row>
        <row r="8016">
          <cell r="D8016">
            <v>176934</v>
          </cell>
          <cell r="E8016" t="str">
            <v>三合钙咀嚼片</v>
          </cell>
          <cell r="F8016" t="str">
            <v/>
          </cell>
          <cell r="G8016" t="str">
            <v>120粒</v>
          </cell>
          <cell r="H8016" t="str">
            <v>盒</v>
          </cell>
          <cell r="I8016" t="str">
            <v>吉林万通药业有限公司</v>
          </cell>
        </row>
        <row r="8017">
          <cell r="D8017">
            <v>174367</v>
          </cell>
          <cell r="E8017" t="str">
            <v>检查手套</v>
          </cell>
          <cell r="F8017" t="str">
            <v/>
          </cell>
          <cell r="G8017" t="str">
            <v>12只（M中号PVC）</v>
          </cell>
          <cell r="H8017" t="str">
            <v>盒</v>
          </cell>
          <cell r="I8017" t="str">
            <v>蓝帆医疗股份有限公司</v>
          </cell>
        </row>
        <row r="8018">
          <cell r="D8018">
            <v>47394</v>
          </cell>
          <cell r="E8018" t="str">
            <v>四味珍层冰硼滴眼液</v>
          </cell>
          <cell r="F8018" t="str">
            <v/>
          </cell>
          <cell r="G8018" t="str">
            <v>13ml(红色)</v>
          </cell>
          <cell r="H8018" t="str">
            <v>支</v>
          </cell>
          <cell r="I8018" t="str">
            <v>江西珍视明药业有限公司</v>
          </cell>
        </row>
        <row r="8019">
          <cell r="D8019">
            <v>147858</v>
          </cell>
          <cell r="E8019" t="str">
            <v>硫酸氢氯吡格雷片</v>
          </cell>
          <cell r="F8019" t="str">
            <v/>
          </cell>
          <cell r="G8019" t="str">
            <v>75mg*7片</v>
          </cell>
          <cell r="H8019" t="str">
            <v>盒</v>
          </cell>
          <cell r="I8019" t="str">
            <v>深圳信立泰药业股份有限公司</v>
          </cell>
        </row>
        <row r="8020">
          <cell r="D8020">
            <v>20574</v>
          </cell>
          <cell r="E8020" t="str">
            <v>乐脉颗粒</v>
          </cell>
          <cell r="F8020" t="str">
            <v/>
          </cell>
          <cell r="G8020" t="str">
            <v>3gx15袋</v>
          </cell>
          <cell r="H8020" t="str">
            <v>盒</v>
          </cell>
          <cell r="I8020" t="str">
            <v>四川川大华西药业股份有限公司</v>
          </cell>
        </row>
        <row r="8021">
          <cell r="D8021">
            <v>10602</v>
          </cell>
          <cell r="E8021" t="str">
            <v>呋麻滴鼻液</v>
          </cell>
          <cell r="F8021" t="str">
            <v/>
          </cell>
          <cell r="G8021" t="str">
            <v>10ml</v>
          </cell>
          <cell r="H8021" t="str">
            <v>瓶</v>
          </cell>
          <cell r="I8021" t="str">
            <v>上海运佳黄浦制药有限公司</v>
          </cell>
        </row>
        <row r="8022">
          <cell r="D8022">
            <v>177394</v>
          </cell>
          <cell r="E8022" t="str">
            <v>乳酸菌素片</v>
          </cell>
          <cell r="F8022" t="str">
            <v/>
          </cell>
          <cell r="G8022" t="str">
            <v>0.2gx12片x3板</v>
          </cell>
          <cell r="H8022" t="str">
            <v>盒</v>
          </cell>
          <cell r="I8022" t="str">
            <v>江中药业股份有限公司</v>
          </cell>
        </row>
        <row r="8023">
          <cell r="D8023">
            <v>31409</v>
          </cell>
          <cell r="E8023" t="str">
            <v>替米沙坦片(立文)</v>
          </cell>
          <cell r="F8023" t="str">
            <v/>
          </cell>
          <cell r="G8023" t="str">
            <v>20mgx14片</v>
          </cell>
          <cell r="H8023" t="str">
            <v>盒</v>
          </cell>
          <cell r="I8023" t="str">
            <v>海南赛立克药业有限公司</v>
          </cell>
        </row>
        <row r="8024">
          <cell r="D8024">
            <v>40656</v>
          </cell>
          <cell r="E8024" t="str">
            <v>丹皮酚软膏</v>
          </cell>
          <cell r="F8024" t="str">
            <v/>
          </cell>
          <cell r="G8024" t="str">
            <v>10g</v>
          </cell>
          <cell r="H8024" t="str">
            <v>支</v>
          </cell>
          <cell r="I8024" t="str">
            <v>长春普华制药股份有限公司(长春三九生物制药)</v>
          </cell>
        </row>
        <row r="8025">
          <cell r="D8025">
            <v>12286</v>
          </cell>
          <cell r="E8025" t="str">
            <v>清脑复神液</v>
          </cell>
          <cell r="F8025" t="str">
            <v/>
          </cell>
          <cell r="G8025" t="str">
            <v>10mlx6支</v>
          </cell>
          <cell r="H8025" t="str">
            <v>盒</v>
          </cell>
          <cell r="I8025" t="str">
            <v>广州花城药业有限公司</v>
          </cell>
        </row>
        <row r="8026">
          <cell r="D8026">
            <v>7303</v>
          </cell>
          <cell r="E8026" t="str">
            <v>对乙酰氨基酚口服混悬液</v>
          </cell>
          <cell r="F8026" t="str">
            <v>泰诺林</v>
          </cell>
          <cell r="G8026" t="str">
            <v>100ml：3.2g</v>
          </cell>
          <cell r="H8026" t="str">
            <v>瓶</v>
          </cell>
          <cell r="I8026" t="str">
            <v>上海强生制药有限公司</v>
          </cell>
        </row>
        <row r="8027">
          <cell r="D8027">
            <v>105172</v>
          </cell>
          <cell r="E8027" t="str">
            <v>小金胶囊</v>
          </cell>
          <cell r="F8027" t="str">
            <v/>
          </cell>
          <cell r="G8027" t="str">
            <v>0.3gx8粒x2板</v>
          </cell>
          <cell r="H8027" t="str">
            <v>盒</v>
          </cell>
          <cell r="I8027" t="str">
            <v>四川省天基生物药业有限公司</v>
          </cell>
        </row>
        <row r="8028">
          <cell r="D8028">
            <v>195767</v>
          </cell>
          <cell r="E8028" t="str">
            <v>汤臣倍健辅酶Q10维生素E软胶囊</v>
          </cell>
          <cell r="F8028" t="str">
            <v/>
          </cell>
          <cell r="G8028" t="str">
            <v>24g(400mgx60粒)</v>
          </cell>
          <cell r="H8028" t="str">
            <v>盒</v>
          </cell>
          <cell r="I8028" t="str">
            <v>汤臣倍健股份有限公司</v>
          </cell>
        </row>
        <row r="8029">
          <cell r="D8029">
            <v>63705</v>
          </cell>
          <cell r="E8029" t="str">
            <v>克拉霉素分散片</v>
          </cell>
          <cell r="F8029" t="str">
            <v>盈博顿</v>
          </cell>
          <cell r="G8029" t="str">
            <v>0.125gx6片</v>
          </cell>
          <cell r="H8029" t="str">
            <v>盒</v>
          </cell>
          <cell r="I8029" t="str">
            <v>厦门金日制药有限公司</v>
          </cell>
        </row>
        <row r="8030">
          <cell r="D8030">
            <v>43109</v>
          </cell>
          <cell r="E8030" t="str">
            <v>麻仁软胶囊</v>
          </cell>
          <cell r="F8030" t="str">
            <v/>
          </cell>
          <cell r="G8030" t="str">
            <v>0.6gx10粒x2板</v>
          </cell>
          <cell r="H8030" t="str">
            <v>盒</v>
          </cell>
          <cell r="I8030" t="str">
            <v>天津市中央药业有限公司</v>
          </cell>
        </row>
        <row r="8031">
          <cell r="D8031">
            <v>1265</v>
          </cell>
          <cell r="E8031" t="str">
            <v>中华跌打丸</v>
          </cell>
          <cell r="F8031" t="str">
            <v/>
          </cell>
          <cell r="G8031" t="str">
            <v>6gx6丸</v>
          </cell>
          <cell r="H8031" t="str">
            <v>瓶</v>
          </cell>
          <cell r="I8031" t="str">
            <v>广西梧州制药(集团)股份有限公司</v>
          </cell>
        </row>
        <row r="8032">
          <cell r="D8032">
            <v>114962</v>
          </cell>
          <cell r="E8032" t="str">
            <v>过氧苯甲酰凝胶</v>
          </cell>
          <cell r="F8032" t="str">
            <v/>
          </cell>
          <cell r="G8032" t="str">
            <v>5%:15g</v>
          </cell>
          <cell r="H8032" t="str">
            <v>支</v>
          </cell>
          <cell r="I8032" t="str">
            <v>Laboratoires Galderma(法国)</v>
          </cell>
        </row>
        <row r="8033">
          <cell r="D8033">
            <v>187465</v>
          </cell>
          <cell r="E8033" t="str">
            <v>雷贝拉唑钠肠溶片</v>
          </cell>
          <cell r="F8033" t="str">
            <v/>
          </cell>
          <cell r="G8033" t="str">
            <v>20mgx7片</v>
          </cell>
          <cell r="H8033" t="str">
            <v>盒</v>
          </cell>
          <cell r="I8033" t="str">
            <v>双鹤药业（海南）有限责任公司（海南中化联合制药工业股份有限公司）</v>
          </cell>
        </row>
        <row r="8034">
          <cell r="D8034">
            <v>39999</v>
          </cell>
          <cell r="E8034" t="str">
            <v>桑姜感冒胶囊</v>
          </cell>
          <cell r="F8034" t="str">
            <v/>
          </cell>
          <cell r="G8034" t="str">
            <v>0.25gx24粒</v>
          </cell>
          <cell r="H8034" t="str">
            <v>盒</v>
          </cell>
          <cell r="I8034" t="str">
            <v>四川好医生药业集团有限公司(原:四川好医生制药)</v>
          </cell>
        </row>
        <row r="8035">
          <cell r="D8035">
            <v>644</v>
          </cell>
          <cell r="E8035" t="str">
            <v>尼群地平片</v>
          </cell>
          <cell r="F8035" t="str">
            <v/>
          </cell>
          <cell r="G8035" t="str">
            <v>10mgx100片</v>
          </cell>
          <cell r="H8035" t="str">
            <v>瓶</v>
          </cell>
          <cell r="I8035" t="str">
            <v>湖南千金协力药业有限公司（原湖南协力）</v>
          </cell>
        </row>
        <row r="8036">
          <cell r="D8036">
            <v>29710</v>
          </cell>
          <cell r="E8036" t="str">
            <v>阿莫西林双氯西林钠胶囊</v>
          </cell>
          <cell r="F8036" t="str">
            <v>澳广</v>
          </cell>
          <cell r="G8036" t="str">
            <v>0.375gx12粒</v>
          </cell>
          <cell r="H8036" t="str">
            <v>盒</v>
          </cell>
          <cell r="I8036" t="str">
            <v>澳美制药厂</v>
          </cell>
        </row>
        <row r="8037">
          <cell r="D8037">
            <v>136604</v>
          </cell>
          <cell r="E8037" t="str">
            <v>藿香清胃片</v>
          </cell>
          <cell r="F8037" t="str">
            <v/>
          </cell>
          <cell r="G8037" t="str">
            <v>12片x2板薄膜衣</v>
          </cell>
          <cell r="H8037" t="str">
            <v>盒</v>
          </cell>
          <cell r="I8037" t="str">
            <v>广州花城药业有限公司</v>
          </cell>
        </row>
        <row r="8038">
          <cell r="D8038">
            <v>178293</v>
          </cell>
          <cell r="E8038" t="str">
            <v>天然乳胶橡胶避孕套</v>
          </cell>
          <cell r="F8038" t="str">
            <v/>
          </cell>
          <cell r="G8038" t="str">
            <v>12只（颗粒激点柠檬香）</v>
          </cell>
          <cell r="H8038" t="str">
            <v>盒</v>
          </cell>
          <cell r="I8038" t="str">
            <v>Suretex Prophylactics(India) Limited</v>
          </cell>
        </row>
        <row r="8039">
          <cell r="D8039">
            <v>136491</v>
          </cell>
          <cell r="E8039" t="str">
            <v>恩替卡韦胶囊</v>
          </cell>
          <cell r="F8039" t="str">
            <v>甘倍轻</v>
          </cell>
          <cell r="G8039" t="str">
            <v>0.5mgx7粒</v>
          </cell>
          <cell r="H8039" t="str">
            <v>盒</v>
          </cell>
          <cell r="I8039" t="str">
            <v>海思科制药（眉山）有限公司</v>
          </cell>
        </row>
        <row r="8040">
          <cell r="D8040">
            <v>517</v>
          </cell>
          <cell r="E8040" t="str">
            <v>硫糖铝咀嚼片</v>
          </cell>
          <cell r="F8040" t="str">
            <v/>
          </cell>
          <cell r="G8040" t="str">
            <v>0.25gx100片</v>
          </cell>
          <cell r="H8040" t="str">
            <v>瓶</v>
          </cell>
          <cell r="I8040" t="str">
            <v>南京白敬宇制药有限责任公司</v>
          </cell>
        </row>
        <row r="8041">
          <cell r="D8041">
            <v>201264</v>
          </cell>
          <cell r="E8041" t="str">
            <v>多维元素片(29)</v>
          </cell>
          <cell r="F8041" t="str">
            <v/>
          </cell>
          <cell r="G8041" t="str">
            <v>91片x2瓶（复方）</v>
          </cell>
          <cell r="H8041" t="str">
            <v>盒</v>
          </cell>
          <cell r="I8041" t="str">
            <v>惠氏制药有限公司</v>
          </cell>
        </row>
        <row r="8042">
          <cell r="D8042">
            <v>163281</v>
          </cell>
          <cell r="E8042" t="str">
            <v>达格列净片</v>
          </cell>
          <cell r="F8042" t="str">
            <v>安达唐</v>
          </cell>
          <cell r="G8042" t="str">
            <v>10mgx14片</v>
          </cell>
          <cell r="H8042" t="str">
            <v>盒</v>
          </cell>
          <cell r="I8042" t="str">
            <v>AstraZeneca Pharmaceuticals LP</v>
          </cell>
        </row>
        <row r="8043">
          <cell r="D8043">
            <v>158951</v>
          </cell>
          <cell r="E8043" t="str">
            <v>妇科专用棉巾</v>
          </cell>
          <cell r="F8043" t="str">
            <v/>
          </cell>
          <cell r="G8043" t="str">
            <v>152日常型（15片）</v>
          </cell>
          <cell r="H8043" t="str">
            <v>盒</v>
          </cell>
          <cell r="I8043" t="str">
            <v>湖南千金卫生用品股份有限公司</v>
          </cell>
        </row>
        <row r="8044">
          <cell r="D8044">
            <v>178036</v>
          </cell>
          <cell r="E8044" t="str">
            <v>医用护理垫</v>
          </cell>
          <cell r="F8044" t="str">
            <v>千金净雅妇科专用棉巾</v>
          </cell>
          <cell r="G8044" t="str">
            <v>240mm极薄中量型（8片）</v>
          </cell>
          <cell r="H8044" t="str">
            <v>包</v>
          </cell>
          <cell r="I8044" t="str">
            <v>湖南千金卫生用品股份有限公司</v>
          </cell>
        </row>
        <row r="8045">
          <cell r="D8045">
            <v>63746</v>
          </cell>
          <cell r="E8045" t="str">
            <v>葡萄糖酸钙锌口服溶液</v>
          </cell>
          <cell r="F8045" t="str">
            <v/>
          </cell>
          <cell r="G8045" t="str">
            <v>10mlx24支</v>
          </cell>
          <cell r="H8045" t="str">
            <v>盒</v>
          </cell>
          <cell r="I8045" t="str">
            <v>湖北福人金身药业有限公司</v>
          </cell>
        </row>
        <row r="8046">
          <cell r="D8046">
            <v>73252</v>
          </cell>
          <cell r="E8046" t="str">
            <v>护肝片</v>
          </cell>
          <cell r="F8046" t="str">
            <v/>
          </cell>
          <cell r="G8046" t="str">
            <v>100片(薄膜衣)</v>
          </cell>
          <cell r="H8046" t="str">
            <v>盒</v>
          </cell>
          <cell r="I8046" t="str">
            <v>上海皇象铁力蓝天制药有限公司(原:黑龙江蓝天制药公司</v>
          </cell>
        </row>
        <row r="8047">
          <cell r="D8047">
            <v>40933</v>
          </cell>
          <cell r="E8047" t="str">
            <v>小儿止咳糖浆</v>
          </cell>
          <cell r="F8047" t="str">
            <v/>
          </cell>
          <cell r="G8047" t="str">
            <v>150ml</v>
          </cell>
          <cell r="H8047" t="str">
            <v>瓶</v>
          </cell>
          <cell r="I8047" t="str">
            <v>太极集团四川南充制药有限公司</v>
          </cell>
        </row>
        <row r="8048">
          <cell r="D8048">
            <v>10545</v>
          </cell>
          <cell r="E8048" t="str">
            <v>消旋山莨菪碱片</v>
          </cell>
          <cell r="F8048" t="str">
            <v/>
          </cell>
          <cell r="G8048" t="str">
            <v>5mgx100片</v>
          </cell>
          <cell r="H8048" t="str">
            <v>瓶</v>
          </cell>
          <cell r="I8048" t="str">
            <v>杭州民生药业有限公司</v>
          </cell>
        </row>
        <row r="8049">
          <cell r="D8049">
            <v>29603</v>
          </cell>
          <cell r="E8049" t="str">
            <v>复方氨酚烷胺片(感叹号)</v>
          </cell>
          <cell r="F8049" t="str">
            <v/>
          </cell>
          <cell r="G8049" t="str">
            <v>12片</v>
          </cell>
          <cell r="H8049" t="str">
            <v>盒</v>
          </cell>
          <cell r="I8049" t="str">
            <v>长春海外制药集团有限公司</v>
          </cell>
        </row>
        <row r="8050">
          <cell r="D8050">
            <v>4279</v>
          </cell>
          <cell r="E8050" t="str">
            <v>盐酸洛哌丁胺胶囊(易蒙停)</v>
          </cell>
          <cell r="F8050" t="str">
            <v/>
          </cell>
          <cell r="G8050" t="str">
            <v>2mgx6粒</v>
          </cell>
          <cell r="H8050" t="str">
            <v>盒</v>
          </cell>
          <cell r="I8050" t="str">
            <v>西安杨森制药有限公司</v>
          </cell>
        </row>
        <row r="8051">
          <cell r="D8051">
            <v>198984</v>
          </cell>
          <cell r="E8051" t="str">
            <v>威士雅维生素C咀嚼片</v>
          </cell>
          <cell r="F8051" t="str">
            <v/>
          </cell>
          <cell r="G8051" t="str">
            <v>32g (0.8gx40片)薄荷味</v>
          </cell>
          <cell r="H8051" t="str">
            <v>瓶</v>
          </cell>
          <cell r="I8051" t="str">
            <v>广东威士雅保健品有限公司</v>
          </cell>
        </row>
        <row r="8052">
          <cell r="D8052">
            <v>18358</v>
          </cell>
          <cell r="E8052" t="str">
            <v>保妇康栓</v>
          </cell>
          <cell r="F8052" t="str">
            <v/>
          </cell>
          <cell r="G8052" t="str">
            <v>8枚</v>
          </cell>
          <cell r="H8052" t="str">
            <v>盒</v>
          </cell>
          <cell r="I8052" t="str">
            <v>海南碧凯药业有限公司</v>
          </cell>
        </row>
        <row r="8053">
          <cell r="D8053">
            <v>16985</v>
          </cell>
          <cell r="E8053" t="str">
            <v>双氯芬酸钾凝胶(毕斯福凝胶)</v>
          </cell>
          <cell r="F8053" t="str">
            <v/>
          </cell>
          <cell r="G8053" t="str">
            <v>20g：0.21g</v>
          </cell>
          <cell r="H8053" t="str">
            <v>支</v>
          </cell>
          <cell r="I8053" t="str">
            <v>太极集团四川天诚制药有限公司</v>
          </cell>
        </row>
        <row r="8054">
          <cell r="D8054">
            <v>59781</v>
          </cell>
          <cell r="E8054" t="str">
            <v>盐酸多奈哌齐片</v>
          </cell>
          <cell r="F8054" t="str">
            <v>安理申</v>
          </cell>
          <cell r="G8054" t="str">
            <v>5mgx7片</v>
          </cell>
          <cell r="H8054" t="str">
            <v>盒</v>
          </cell>
          <cell r="I8054" t="str">
            <v>卫材(中国)药业有限公司</v>
          </cell>
        </row>
        <row r="8055">
          <cell r="D8055">
            <v>905</v>
          </cell>
          <cell r="E8055" t="str">
            <v>复方醋酸氟轻松酊(三花皮炎宁酊)</v>
          </cell>
          <cell r="F8055" t="str">
            <v/>
          </cell>
          <cell r="G8055" t="str">
            <v>50ml</v>
          </cell>
          <cell r="H8055" t="str">
            <v>瓶</v>
          </cell>
          <cell r="I8055" t="str">
            <v>内蒙古大唐药业有限公司</v>
          </cell>
        </row>
        <row r="8056">
          <cell r="D8056">
            <v>176713</v>
          </cell>
          <cell r="E8056" t="str">
            <v>盐酸坦索罗辛缓释胶囊</v>
          </cell>
          <cell r="F8056" t="str">
            <v/>
          </cell>
          <cell r="G8056" t="str">
            <v>0.2mgx7粒</v>
          </cell>
          <cell r="H8056" t="str">
            <v>盒</v>
          </cell>
          <cell r="I8056" t="str">
            <v>杭州康恩贝制药有限公司</v>
          </cell>
        </row>
        <row r="8057">
          <cell r="D8057">
            <v>390</v>
          </cell>
          <cell r="E8057" t="str">
            <v>乳癖消片</v>
          </cell>
          <cell r="F8057" t="str">
            <v/>
          </cell>
          <cell r="G8057" t="str">
            <v>0.32gx100片</v>
          </cell>
          <cell r="H8057" t="str">
            <v>瓶</v>
          </cell>
          <cell r="I8057" t="str">
            <v>辽宁上药好护士药业(集团)有限公司</v>
          </cell>
        </row>
        <row r="8058">
          <cell r="D8058">
            <v>39469</v>
          </cell>
          <cell r="E8058" t="str">
            <v>维生素AD软胶囊</v>
          </cell>
          <cell r="F8058" t="str">
            <v/>
          </cell>
          <cell r="G8058" t="str">
            <v>100粒(VA3000:VD300)</v>
          </cell>
          <cell r="H8058" t="str">
            <v>瓶</v>
          </cell>
          <cell r="I8058" t="str">
            <v>国药控股星鲨制药(厦门)有限公司(原:厦门星鲨制药)</v>
          </cell>
        </row>
        <row r="8059">
          <cell r="D8059">
            <v>84287</v>
          </cell>
          <cell r="E8059" t="str">
            <v>牛初乳加钙咀嚼片</v>
          </cell>
          <cell r="F8059" t="str">
            <v/>
          </cell>
          <cell r="G8059" t="str">
            <v>72g(1.2gx60片)</v>
          </cell>
          <cell r="H8059" t="str">
            <v>瓶</v>
          </cell>
          <cell r="I8059" t="str">
            <v>汤臣倍健股份有限公司</v>
          </cell>
        </row>
        <row r="8060">
          <cell r="D8060">
            <v>52440</v>
          </cell>
          <cell r="E8060" t="str">
            <v>大豆磷脂软胶囊</v>
          </cell>
          <cell r="F8060" t="str">
            <v/>
          </cell>
          <cell r="G8060" t="str">
            <v>1000mgx200粒</v>
          </cell>
          <cell r="H8060" t="str">
            <v>瓶</v>
          </cell>
          <cell r="I8060" t="str">
            <v>广州市佰健生物工程有限公司</v>
          </cell>
        </row>
        <row r="8061">
          <cell r="D8061">
            <v>14219</v>
          </cell>
          <cell r="E8061" t="str">
            <v>妇炎康复片</v>
          </cell>
          <cell r="F8061" t="str">
            <v/>
          </cell>
          <cell r="G8061" t="str">
            <v>0.35gx30片</v>
          </cell>
          <cell r="H8061" t="str">
            <v>盒</v>
          </cell>
          <cell r="I8061" t="str">
            <v>重庆神奇药业股份有限公司(重庆东田药业有限公司)</v>
          </cell>
        </row>
        <row r="8062">
          <cell r="D8062">
            <v>60438</v>
          </cell>
          <cell r="E8062" t="str">
            <v>左炔诺孕酮肠溶胶囊</v>
          </cell>
          <cell r="F8062" t="str">
            <v/>
          </cell>
          <cell r="G8062" t="str">
            <v>1.5mgx1粒</v>
          </cell>
          <cell r="H8062" t="str">
            <v>盒</v>
          </cell>
          <cell r="I8062" t="str">
            <v>浙江仙琚制药股份有限公司</v>
          </cell>
        </row>
        <row r="8063">
          <cell r="D8063">
            <v>1246</v>
          </cell>
          <cell r="E8063" t="str">
            <v>六味地黄丸</v>
          </cell>
          <cell r="F8063" t="str">
            <v/>
          </cell>
          <cell r="G8063" t="str">
            <v>200丸(浓缩丸)</v>
          </cell>
          <cell r="H8063" t="str">
            <v>盒</v>
          </cell>
          <cell r="I8063" t="str">
            <v>仲景宛西制药股份有限公司（原河南省宛西制药股份有限公司）</v>
          </cell>
        </row>
        <row r="8064">
          <cell r="D8064">
            <v>132653</v>
          </cell>
          <cell r="E8064" t="str">
            <v>妇炎康片</v>
          </cell>
          <cell r="F8064" t="str">
            <v/>
          </cell>
          <cell r="G8064" t="str">
            <v>0.52gx18片x3板（薄膜衣片）</v>
          </cell>
          <cell r="H8064" t="str">
            <v>盒</v>
          </cell>
          <cell r="I8064" t="str">
            <v>云南白药集团股份有限公司</v>
          </cell>
        </row>
        <row r="8065">
          <cell r="D8065">
            <v>140679</v>
          </cell>
          <cell r="E8065" t="str">
            <v>生理性海水鼻腔喷雾器</v>
          </cell>
          <cell r="F8065" t="str">
            <v/>
          </cell>
          <cell r="G8065" t="str">
            <v>50ml</v>
          </cell>
          <cell r="H8065" t="str">
            <v>瓶</v>
          </cell>
          <cell r="I8065" t="str">
            <v>浙江朗柯生物工程有限公司</v>
          </cell>
        </row>
        <row r="8066">
          <cell r="D8066">
            <v>207321</v>
          </cell>
          <cell r="E8066" t="str">
            <v>医用普通口罩</v>
          </cell>
          <cell r="F8066" t="str">
            <v/>
          </cell>
          <cell r="G8066" t="str">
            <v>YT-B-S（小号）5只</v>
          </cell>
          <cell r="H8066" t="str">
            <v>包</v>
          </cell>
          <cell r="I8066" t="str">
            <v>徐州贝德氏卫生用品有限公司</v>
          </cell>
        </row>
        <row r="8067">
          <cell r="D8067">
            <v>4753</v>
          </cell>
          <cell r="E8067" t="str">
            <v>云南白药创可贴</v>
          </cell>
          <cell r="F8067" t="str">
            <v/>
          </cell>
          <cell r="G8067" t="str">
            <v>6片x18袋(便携型)</v>
          </cell>
          <cell r="H8067" t="str">
            <v>盒</v>
          </cell>
          <cell r="I8067" t="str">
            <v>云南白药集团无锡药业有限公司</v>
          </cell>
        </row>
        <row r="8068">
          <cell r="D8068">
            <v>57738</v>
          </cell>
          <cell r="E8068" t="str">
            <v>甲硝唑凝胶</v>
          </cell>
          <cell r="F8068" t="str">
            <v/>
          </cell>
          <cell r="G8068" t="str">
            <v>10g:75mg</v>
          </cell>
          <cell r="H8068" t="str">
            <v>支</v>
          </cell>
          <cell r="I8068" t="str">
            <v>湖北康正药业有限公司</v>
          </cell>
        </row>
        <row r="8069">
          <cell r="D8069">
            <v>119999</v>
          </cell>
          <cell r="E8069" t="str">
            <v>盐酸特比萘芬片</v>
          </cell>
          <cell r="F8069" t="str">
            <v/>
          </cell>
          <cell r="G8069" t="str">
            <v>0.125gx6片</v>
          </cell>
          <cell r="H8069" t="str">
            <v>盒</v>
          </cell>
          <cell r="I8069" t="str">
            <v>湖北恒安药业有限公司</v>
          </cell>
        </row>
        <row r="8070">
          <cell r="D8070">
            <v>14448</v>
          </cell>
          <cell r="E8070" t="str">
            <v>右旋糖酐铁片</v>
          </cell>
          <cell r="F8070" t="str">
            <v/>
          </cell>
          <cell r="G8070" t="str">
            <v>25mgx60片</v>
          </cell>
          <cell r="H8070" t="str">
            <v>瓶</v>
          </cell>
          <cell r="I8070" t="str">
            <v>四川科伦药业股份有限公司</v>
          </cell>
        </row>
        <row r="8071">
          <cell r="D8071">
            <v>48505</v>
          </cell>
          <cell r="E8071" t="str">
            <v>蒙脱石散</v>
          </cell>
          <cell r="F8071" t="str">
            <v/>
          </cell>
          <cell r="G8071" t="str">
            <v>3gx10袋</v>
          </cell>
          <cell r="H8071" t="str">
            <v>盒</v>
          </cell>
          <cell r="I8071" t="str">
            <v>南京易亨制药有限公司</v>
          </cell>
        </row>
        <row r="8072">
          <cell r="D8072">
            <v>877</v>
          </cell>
          <cell r="E8072" t="str">
            <v>对乙酰氨基酚混悬滴剂(泰诺林)</v>
          </cell>
          <cell r="F8072" t="str">
            <v/>
          </cell>
          <cell r="G8072" t="str">
            <v>15ml幼儿退热</v>
          </cell>
          <cell r="H8072" t="str">
            <v>瓶</v>
          </cell>
          <cell r="I8072" t="str">
            <v>上海强生制药有限公司</v>
          </cell>
        </row>
        <row r="8073">
          <cell r="D8073">
            <v>131078</v>
          </cell>
          <cell r="E8073" t="str">
            <v>肾石通颗粒</v>
          </cell>
          <cell r="F8073" t="str">
            <v/>
          </cell>
          <cell r="G8073" t="str">
            <v>4gx10袋（无蔗糖）</v>
          </cell>
          <cell r="H8073" t="str">
            <v>盒</v>
          </cell>
          <cell r="I8073" t="str">
            <v>江西九连山药业有限公司</v>
          </cell>
        </row>
        <row r="8074">
          <cell r="D8074">
            <v>17287</v>
          </cell>
          <cell r="E8074" t="str">
            <v>格列吡嗪控释片</v>
          </cell>
          <cell r="F8074" t="str">
            <v>瑞易宁</v>
          </cell>
          <cell r="G8074" t="str">
            <v>5mgx14片</v>
          </cell>
          <cell r="H8074" t="str">
            <v>盒</v>
          </cell>
          <cell r="I8074" t="str">
            <v>大连辉瑞制药有限公司</v>
          </cell>
        </row>
        <row r="8075">
          <cell r="D8075">
            <v>69035</v>
          </cell>
          <cell r="E8075" t="str">
            <v>天然胶乳橡胶避孕套</v>
          </cell>
          <cell r="F8075" t="str">
            <v>冈本避孕套</v>
          </cell>
          <cell r="G8075" t="str">
            <v>10只（纯）</v>
          </cell>
          <cell r="H8075" t="str">
            <v>盒</v>
          </cell>
          <cell r="I8075" t="str">
            <v/>
          </cell>
        </row>
        <row r="8076">
          <cell r="D8076">
            <v>135058</v>
          </cell>
          <cell r="E8076" t="str">
            <v>马来酸依那普利片</v>
          </cell>
          <cell r="F8076" t="str">
            <v/>
          </cell>
          <cell r="G8076" t="str">
            <v>10mg*32片</v>
          </cell>
          <cell r="H8076" t="str">
            <v>盒</v>
          </cell>
          <cell r="I8076" t="str">
            <v>湖南千金湘江药业股份有限公司</v>
          </cell>
        </row>
        <row r="8077">
          <cell r="D8077">
            <v>21664</v>
          </cell>
          <cell r="E8077" t="str">
            <v>瑞格列奈片(孚来迪)</v>
          </cell>
          <cell r="F8077" t="str">
            <v/>
          </cell>
          <cell r="G8077" t="str">
            <v>0.5mgx30片</v>
          </cell>
          <cell r="H8077" t="str">
            <v>盒</v>
          </cell>
          <cell r="I8077" t="str">
            <v>江苏豪森药业集团有限公司(原:江苏豪森药业股份有限公司)</v>
          </cell>
        </row>
        <row r="8078">
          <cell r="D8078">
            <v>133360</v>
          </cell>
          <cell r="E8078" t="str">
            <v>丹参口服液</v>
          </cell>
          <cell r="F8078" t="str">
            <v/>
          </cell>
          <cell r="G8078" t="str">
            <v>10mlx10支</v>
          </cell>
          <cell r="H8078" t="str">
            <v>盒</v>
          </cell>
          <cell r="I8078" t="str">
            <v>太极集团重庆涪陵制药厂有限公司</v>
          </cell>
        </row>
        <row r="8079">
          <cell r="D8079">
            <v>39911</v>
          </cell>
          <cell r="E8079" t="str">
            <v>葛根芩连片</v>
          </cell>
          <cell r="F8079" t="str">
            <v/>
          </cell>
          <cell r="G8079" t="str">
            <v>12片x3板</v>
          </cell>
          <cell r="H8079" t="str">
            <v>盒</v>
          </cell>
          <cell r="I8079" t="str">
            <v>太极集团四川绵阳制药有限公司</v>
          </cell>
        </row>
        <row r="8080">
          <cell r="D8080">
            <v>162242</v>
          </cell>
          <cell r="E8080" t="str">
            <v>桑姜感冒片</v>
          </cell>
          <cell r="F8080" t="str">
            <v/>
          </cell>
          <cell r="G8080" t="str">
            <v>0.5gx24片（薄膜衣片）</v>
          </cell>
          <cell r="H8080" t="str">
            <v>盒</v>
          </cell>
          <cell r="I8080" t="str">
            <v>四川好医生攀西药业有限责任公司</v>
          </cell>
        </row>
        <row r="8081">
          <cell r="D8081">
            <v>953</v>
          </cell>
          <cell r="E8081" t="str">
            <v>复方醋酸地塞米松乳膏</v>
          </cell>
          <cell r="F8081" t="str">
            <v/>
          </cell>
          <cell r="G8081" t="str">
            <v>10g:7.5mg</v>
          </cell>
          <cell r="H8081" t="str">
            <v>支</v>
          </cell>
          <cell r="I8081" t="str">
            <v>广州白云山制药股份有限公司白云山何济公制药厂</v>
          </cell>
        </row>
        <row r="8082">
          <cell r="D8082">
            <v>47238</v>
          </cell>
          <cell r="E8082" t="str">
            <v>吲哚美辛搽剂(万特力)</v>
          </cell>
          <cell r="F8082" t="str">
            <v/>
          </cell>
          <cell r="G8082" t="str">
            <v>45g</v>
          </cell>
          <cell r="H8082" t="str">
            <v>瓶</v>
          </cell>
          <cell r="I8082" t="str">
            <v>日本兴和株式会社</v>
          </cell>
        </row>
        <row r="8083">
          <cell r="D8083">
            <v>23730</v>
          </cell>
          <cell r="E8083" t="str">
            <v>甲巯咪唑片</v>
          </cell>
          <cell r="F8083" t="str">
            <v>赛治</v>
          </cell>
          <cell r="G8083" t="str">
            <v>10mgx50片</v>
          </cell>
          <cell r="H8083" t="str">
            <v>盒</v>
          </cell>
          <cell r="I8083" t="str">
            <v/>
          </cell>
        </row>
        <row r="8084">
          <cell r="D8084">
            <v>171131</v>
          </cell>
          <cell r="E8084" t="str">
            <v>香砂养胃丸</v>
          </cell>
          <cell r="F8084" t="str">
            <v/>
          </cell>
          <cell r="G8084" t="str">
            <v>9gx6袋（水丸）</v>
          </cell>
          <cell r="H8084" t="str">
            <v>盒</v>
          </cell>
          <cell r="I8084" t="str">
            <v>太极集团四川绵阳制药有限公司</v>
          </cell>
        </row>
        <row r="8085">
          <cell r="D8085">
            <v>136485</v>
          </cell>
          <cell r="E8085" t="str">
            <v>枸橼酸西地那非片</v>
          </cell>
          <cell r="F8085" t="str">
            <v/>
          </cell>
          <cell r="G8085" t="str">
            <v>50mgx1片</v>
          </cell>
          <cell r="H8085" t="str">
            <v>盒</v>
          </cell>
          <cell r="I8085" t="str">
            <v>广州白云山制药股份有限公司广州白云山制药总厂</v>
          </cell>
        </row>
        <row r="8086">
          <cell r="D8086">
            <v>493</v>
          </cell>
          <cell r="E8086" t="str">
            <v>去痛片</v>
          </cell>
          <cell r="F8086" t="str">
            <v/>
          </cell>
          <cell r="G8086" t="str">
            <v>100片</v>
          </cell>
          <cell r="H8086" t="str">
            <v>瓶</v>
          </cell>
          <cell r="I8086" t="str">
            <v>华中药业股份有限公司</v>
          </cell>
        </row>
        <row r="8087">
          <cell r="D8087">
            <v>38380</v>
          </cell>
          <cell r="E8087" t="str">
            <v>润肠胶囊</v>
          </cell>
          <cell r="F8087" t="str">
            <v/>
          </cell>
          <cell r="G8087" t="str">
            <v>0.3gx12粒x2板</v>
          </cell>
          <cell r="H8087" t="str">
            <v>盒</v>
          </cell>
          <cell r="I8087" t="str">
            <v>海南海神同洲制药有限公司</v>
          </cell>
        </row>
        <row r="8088">
          <cell r="D8088">
            <v>40264</v>
          </cell>
          <cell r="E8088" t="str">
            <v>青霉素V钾片</v>
          </cell>
          <cell r="F8088" t="str">
            <v/>
          </cell>
          <cell r="G8088" t="str">
            <v>0.236gx10片x3板</v>
          </cell>
          <cell r="H8088" t="str">
            <v>盒</v>
          </cell>
          <cell r="I8088" t="str">
            <v>西南药业股份有限公司</v>
          </cell>
        </row>
        <row r="8089">
          <cell r="D8089">
            <v>81936</v>
          </cell>
          <cell r="E8089" t="str">
            <v>养血清脑颗粒</v>
          </cell>
          <cell r="F8089" t="str">
            <v/>
          </cell>
          <cell r="G8089" t="str">
            <v>4gx15袋</v>
          </cell>
          <cell r="H8089" t="str">
            <v>盒</v>
          </cell>
          <cell r="I8089" t="str">
            <v>天士力医药集团股份有限公司(原:天士力制药集团股份有限公司)</v>
          </cell>
        </row>
        <row r="8090">
          <cell r="D8090">
            <v>10594</v>
          </cell>
          <cell r="E8090" t="str">
            <v>珍黄胶囊(珍黄丸)</v>
          </cell>
          <cell r="F8090" t="str">
            <v/>
          </cell>
          <cell r="G8090" t="str">
            <v>0.2gx12丸</v>
          </cell>
          <cell r="H8090" t="str">
            <v>盒</v>
          </cell>
          <cell r="I8090" t="str">
            <v>广西玉林制药有限责任公司</v>
          </cell>
        </row>
        <row r="8091">
          <cell r="D8091">
            <v>48949</v>
          </cell>
          <cell r="E8091" t="str">
            <v>维胺酯胶囊(三蕊)</v>
          </cell>
          <cell r="F8091" t="str">
            <v/>
          </cell>
          <cell r="G8091" t="str">
            <v>25mgx12粒x2板</v>
          </cell>
          <cell r="H8091" t="str">
            <v>盒</v>
          </cell>
          <cell r="I8091" t="str">
            <v>重庆华邦制药股份有限公司</v>
          </cell>
        </row>
        <row r="8092">
          <cell r="D8092">
            <v>73107</v>
          </cell>
          <cell r="E8092" t="str">
            <v>匹多莫德颗粒</v>
          </cell>
          <cell r="F8092" t="str">
            <v/>
          </cell>
          <cell r="G8092" t="str">
            <v>2g:0.4gx6袋</v>
          </cell>
          <cell r="H8092" t="str">
            <v>盒</v>
          </cell>
          <cell r="I8092" t="str">
            <v>天津金世制药有限公司</v>
          </cell>
        </row>
        <row r="8093">
          <cell r="D8093">
            <v>356</v>
          </cell>
          <cell r="E8093" t="str">
            <v>克拉霉素片</v>
          </cell>
          <cell r="F8093" t="str">
            <v>科曼欣</v>
          </cell>
          <cell r="G8093" t="str">
            <v>0.125gx12片</v>
          </cell>
          <cell r="H8093" t="str">
            <v>盒</v>
          </cell>
          <cell r="I8093" t="str">
            <v>重庆科瑞制药(集团)有限公司</v>
          </cell>
        </row>
        <row r="8094">
          <cell r="D8094">
            <v>204485</v>
          </cell>
          <cell r="E8094" t="str">
            <v>格列美脲片</v>
          </cell>
          <cell r="F8094" t="str">
            <v>亚莫利</v>
          </cell>
          <cell r="G8094" t="str">
            <v>2mgx60片</v>
          </cell>
          <cell r="H8094" t="str">
            <v>盒</v>
          </cell>
          <cell r="I8094" t="str">
            <v>赛诺菲安万特(北京)制药有限公司</v>
          </cell>
        </row>
        <row r="8095">
          <cell r="D8095">
            <v>193202</v>
          </cell>
          <cell r="E8095" t="str">
            <v>汤臣倍健多种维生素咀嚼片（4-10岁）</v>
          </cell>
          <cell r="F8095" t="str">
            <v/>
          </cell>
          <cell r="G8095" t="str">
            <v>60g(1.0g/片x60片）</v>
          </cell>
          <cell r="H8095" t="str">
            <v>盒</v>
          </cell>
          <cell r="I8095" t="str">
            <v>汤臣倍健股份有限公司</v>
          </cell>
        </row>
        <row r="8096">
          <cell r="D8096">
            <v>50191</v>
          </cell>
          <cell r="E8096" t="str">
            <v>感冒灵胶囊</v>
          </cell>
          <cell r="F8096" t="str">
            <v/>
          </cell>
          <cell r="G8096" t="str">
            <v>0.5gx24粒</v>
          </cell>
          <cell r="H8096" t="str">
            <v>盒</v>
          </cell>
          <cell r="I8096" t="str">
            <v>广西嘉进药业有限公司</v>
          </cell>
        </row>
        <row r="8097">
          <cell r="D8097">
            <v>176644</v>
          </cell>
          <cell r="E8097" t="str">
            <v>维生素E软胶囊</v>
          </cell>
          <cell r="F8097" t="str">
            <v/>
          </cell>
          <cell r="G8097" t="str">
            <v>100mgx160粒</v>
          </cell>
          <cell r="H8097" t="str">
            <v>瓶</v>
          </cell>
          <cell r="I8097" t="str">
            <v>吉林万通药业有限公司</v>
          </cell>
        </row>
        <row r="8098">
          <cell r="D8098">
            <v>74377</v>
          </cell>
          <cell r="E8098" t="str">
            <v>克霉唑阴道片</v>
          </cell>
          <cell r="F8098" t="str">
            <v/>
          </cell>
          <cell r="G8098" t="str">
            <v>500mgx2片</v>
          </cell>
          <cell r="H8098" t="str">
            <v>盒</v>
          </cell>
          <cell r="I8098" t="str">
            <v>浙江圣博康药业有限公司</v>
          </cell>
        </row>
        <row r="8099">
          <cell r="D8099">
            <v>185549</v>
          </cell>
          <cell r="E8099" t="str">
            <v>复方鱼腥草片</v>
          </cell>
          <cell r="F8099" t="str">
            <v/>
          </cell>
          <cell r="G8099" t="str">
            <v>0.41gx24片(薄膜衣)</v>
          </cell>
          <cell r="H8099" t="str">
            <v>盒</v>
          </cell>
          <cell r="I8099" t="str">
            <v>太极集团四川绵阳制药有限公司</v>
          </cell>
        </row>
        <row r="8100">
          <cell r="D8100">
            <v>114683</v>
          </cell>
          <cell r="E8100" t="str">
            <v>复方新斯的明牛磺酸滴眼液</v>
          </cell>
          <cell r="F8100" t="str">
            <v/>
          </cell>
          <cell r="G8100" t="str">
            <v>10ml/支</v>
          </cell>
          <cell r="H8100" t="str">
            <v>盒</v>
          </cell>
          <cell r="I8100" t="str">
            <v>山东博士伦福瑞达制药有限公司(山东正大福瑞达公司</v>
          </cell>
        </row>
        <row r="8101">
          <cell r="D8101">
            <v>9863</v>
          </cell>
          <cell r="E8101" t="str">
            <v>跌打丸</v>
          </cell>
          <cell r="F8101" t="str">
            <v/>
          </cell>
          <cell r="G8101" t="str">
            <v>3gx6丸</v>
          </cell>
          <cell r="H8101" t="str">
            <v>盒</v>
          </cell>
          <cell r="I8101" t="str">
            <v>北京同仁堂科技发展股份有限公司制药厂</v>
          </cell>
        </row>
        <row r="8102">
          <cell r="D8102">
            <v>197173</v>
          </cell>
          <cell r="E8102" t="str">
            <v>75%消毒酒精</v>
          </cell>
          <cell r="F8102" t="str">
            <v/>
          </cell>
          <cell r="G8102" t="str">
            <v>100ml</v>
          </cell>
          <cell r="H8102" t="str">
            <v>瓶</v>
          </cell>
          <cell r="I8102" t="str">
            <v>太极集团四川天诚制药有限公司</v>
          </cell>
        </row>
        <row r="8103">
          <cell r="D8103">
            <v>101037</v>
          </cell>
          <cell r="E8103" t="str">
            <v>阿莫西林克拉维酸钾片(金力舒)</v>
          </cell>
          <cell r="F8103" t="str">
            <v/>
          </cell>
          <cell r="G8103" t="str">
            <v>0.457g(400mg:57mg)x8片</v>
          </cell>
          <cell r="H8103" t="str">
            <v>盒</v>
          </cell>
          <cell r="I8103" t="str">
            <v>广州白云山制药股份有限公司广州白云山制药总厂</v>
          </cell>
        </row>
        <row r="8104">
          <cell r="D8104">
            <v>159751</v>
          </cell>
          <cell r="E8104" t="str">
            <v>甘草酸二铵肠溶胶囊</v>
          </cell>
          <cell r="F8104" t="str">
            <v>天晴甘平</v>
          </cell>
          <cell r="G8104" t="str">
            <v>50mgx63粒</v>
          </cell>
          <cell r="H8104" t="str">
            <v>盒</v>
          </cell>
          <cell r="I8104" t="str">
            <v>正大天晴药业集团股份有限公司</v>
          </cell>
        </row>
        <row r="8105">
          <cell r="D8105">
            <v>5391</v>
          </cell>
          <cell r="E8105" t="str">
            <v>全天麻胶囊</v>
          </cell>
          <cell r="F8105" t="str">
            <v/>
          </cell>
          <cell r="G8105" t="str">
            <v>0.5gx24粒</v>
          </cell>
          <cell r="H8105" t="str">
            <v>盒</v>
          </cell>
          <cell r="I8105" t="str">
            <v>贵州益康制药有限公司</v>
          </cell>
        </row>
        <row r="8106">
          <cell r="D8106">
            <v>141233</v>
          </cell>
          <cell r="E8106" t="str">
            <v>抗病毒颗粒</v>
          </cell>
          <cell r="F8106" t="str">
            <v/>
          </cell>
          <cell r="G8106" t="str">
            <v>9gx20袋</v>
          </cell>
          <cell r="H8106" t="str">
            <v>盒</v>
          </cell>
          <cell r="I8106" t="str">
            <v>四川光大制药有限公司</v>
          </cell>
        </row>
        <row r="8107">
          <cell r="D8107">
            <v>106818</v>
          </cell>
          <cell r="E8107" t="str">
            <v>红霉素软膏</v>
          </cell>
          <cell r="F8107" t="str">
            <v/>
          </cell>
          <cell r="G8107" t="str">
            <v>1%:10g</v>
          </cell>
          <cell r="H8107" t="str">
            <v>支</v>
          </cell>
          <cell r="I8107" t="str">
            <v>福元药业有限公司（福元药业股份有限公司）</v>
          </cell>
        </row>
        <row r="8108">
          <cell r="D8108">
            <v>154581</v>
          </cell>
          <cell r="E8108" t="str">
            <v>医用棉签</v>
          </cell>
          <cell r="F8108" t="str">
            <v/>
          </cell>
          <cell r="G8108" t="str">
            <v>YYMQ-II100支（极柔化妆/卸妆专用棉花棒）</v>
          </cell>
          <cell r="H8108" t="str">
            <v>盒</v>
          </cell>
          <cell r="I8108" t="str">
            <v>浙江红雨医药用品有限公司</v>
          </cell>
        </row>
        <row r="8109">
          <cell r="D8109">
            <v>143626</v>
          </cell>
          <cell r="E8109" t="str">
            <v>成人护理垫（60*90）</v>
          </cell>
          <cell r="F8109" t="str">
            <v/>
          </cell>
          <cell r="G8109" t="str">
            <v>L-12片/包</v>
          </cell>
          <cell r="H8109" t="str">
            <v>包</v>
          </cell>
          <cell r="I8109" t="str">
            <v/>
          </cell>
        </row>
        <row r="8110">
          <cell r="D8110">
            <v>39400</v>
          </cell>
          <cell r="E8110" t="str">
            <v>卵磷脂络合碘片(沃丽汀)</v>
          </cell>
          <cell r="F8110" t="str">
            <v/>
          </cell>
          <cell r="G8110" t="str">
            <v>1.5mgx60片</v>
          </cell>
          <cell r="H8110" t="str">
            <v>盒</v>
          </cell>
          <cell r="I8110" t="str">
            <v/>
          </cell>
        </row>
        <row r="8111">
          <cell r="D8111">
            <v>164951</v>
          </cell>
          <cell r="E8111" t="str">
            <v>东鹏特饮（原名：东鹏特饮（维生素功能饮料））</v>
          </cell>
          <cell r="F8111" t="str">
            <v/>
          </cell>
          <cell r="G8111" t="str">
            <v>250ml/罐</v>
          </cell>
          <cell r="H8111" t="str">
            <v>罐</v>
          </cell>
          <cell r="I8111" t="str">
            <v>广州市东鹏食品饮料有限公司</v>
          </cell>
        </row>
        <row r="8112">
          <cell r="D8112">
            <v>106277</v>
          </cell>
          <cell r="E8112" t="str">
            <v>艾塞那肽注射液</v>
          </cell>
          <cell r="F8112" t="str">
            <v>百泌达</v>
          </cell>
          <cell r="G8112" t="str">
            <v>10ug</v>
          </cell>
          <cell r="H8112" t="str">
            <v>支</v>
          </cell>
          <cell r="I8112" t="str">
            <v/>
          </cell>
        </row>
        <row r="8113">
          <cell r="D8113">
            <v>37755</v>
          </cell>
          <cell r="E8113" t="str">
            <v>甲硝唑氯己定洗剂(妇炎清)</v>
          </cell>
          <cell r="F8113" t="str">
            <v/>
          </cell>
          <cell r="G8113" t="str">
            <v>200ml</v>
          </cell>
          <cell r="H8113" t="str">
            <v>盒</v>
          </cell>
          <cell r="I8113" t="str">
            <v>广东佳泰药业股份有限公司(原深圳市佳泰药业股份有限公司)</v>
          </cell>
        </row>
        <row r="8114">
          <cell r="D8114">
            <v>134828</v>
          </cell>
          <cell r="E8114" t="str">
            <v>第六感纤薄螺纹避孕套</v>
          </cell>
          <cell r="F8114" t="str">
            <v/>
          </cell>
          <cell r="G8114" t="str">
            <v>12只(诱惑装)</v>
          </cell>
          <cell r="H8114" t="str">
            <v>盒</v>
          </cell>
          <cell r="I8114" t="str">
            <v>PLEASURE LATEX PRODUCTS SDN(马来西亚)</v>
          </cell>
        </row>
        <row r="8115">
          <cell r="D8115">
            <v>20293</v>
          </cell>
          <cell r="E8115" t="str">
            <v>盐酸氨溴索片</v>
          </cell>
          <cell r="F8115" t="str">
            <v>贝莱</v>
          </cell>
          <cell r="G8115" t="str">
            <v>30mgx20片</v>
          </cell>
          <cell r="H8115" t="str">
            <v>盒</v>
          </cell>
          <cell r="I8115" t="str">
            <v>江苏恒瑞医药股份有限公司</v>
          </cell>
        </row>
        <row r="8116">
          <cell r="D8116">
            <v>148665</v>
          </cell>
          <cell r="E8116" t="str">
            <v>知柏地黄丸</v>
          </cell>
          <cell r="F8116" t="str">
            <v/>
          </cell>
          <cell r="G8116" t="str">
            <v>6gx10袋(水蜜丸)</v>
          </cell>
          <cell r="H8116" t="str">
            <v>盒</v>
          </cell>
          <cell r="I8116" t="str">
            <v>太极集团四川绵阳制药有限公司</v>
          </cell>
        </row>
        <row r="8117">
          <cell r="D8117">
            <v>42965</v>
          </cell>
          <cell r="E8117" t="str">
            <v>加味逍遥丸</v>
          </cell>
          <cell r="F8117" t="str">
            <v/>
          </cell>
          <cell r="G8117" t="str">
            <v>6gx10袋</v>
          </cell>
          <cell r="H8117" t="str">
            <v>盒</v>
          </cell>
          <cell r="I8117" t="str">
            <v>株洲千金药业股份有限公司</v>
          </cell>
        </row>
        <row r="8118">
          <cell r="D8118">
            <v>865</v>
          </cell>
          <cell r="E8118" t="str">
            <v>维生素AD滴剂</v>
          </cell>
          <cell r="F8118" t="str">
            <v/>
          </cell>
          <cell r="G8118" t="str">
            <v>15ml</v>
          </cell>
          <cell r="H8118" t="str">
            <v>瓶</v>
          </cell>
          <cell r="I8118" t="str">
            <v>国药控股星鲨制药(厦门)有限公司(原:厦门星鲨制药)</v>
          </cell>
        </row>
        <row r="8119">
          <cell r="D8119">
            <v>154981</v>
          </cell>
          <cell r="E8119" t="str">
            <v>氯雷他定片</v>
          </cell>
          <cell r="F8119" t="str">
            <v/>
          </cell>
          <cell r="G8119" t="str">
            <v>10mgx12片</v>
          </cell>
          <cell r="H8119" t="str">
            <v>盒</v>
          </cell>
          <cell r="I8119" t="str">
            <v>西安杨森制药有限公司</v>
          </cell>
        </row>
        <row r="8120">
          <cell r="D8120">
            <v>190143</v>
          </cell>
          <cell r="E8120" t="str">
            <v>复方感冒灵颗粒</v>
          </cell>
          <cell r="F8120" t="str">
            <v/>
          </cell>
          <cell r="G8120" t="str">
            <v>14gx12袋</v>
          </cell>
          <cell r="H8120" t="str">
            <v>盒</v>
          </cell>
          <cell r="I8120" t="str">
            <v>广西宝瑞坦制药有限公司</v>
          </cell>
        </row>
        <row r="8121">
          <cell r="D8121">
            <v>123748</v>
          </cell>
          <cell r="E8121" t="str">
            <v>抗病毒颗粒</v>
          </cell>
          <cell r="F8121" t="str">
            <v/>
          </cell>
          <cell r="G8121" t="str">
            <v>9gx8袋</v>
          </cell>
          <cell r="H8121" t="str">
            <v>盒</v>
          </cell>
          <cell r="I8121" t="str">
            <v>四川光大制药有限公司</v>
          </cell>
        </row>
        <row r="8122">
          <cell r="D8122">
            <v>105222</v>
          </cell>
          <cell r="E8122" t="str">
            <v>转移因子胶囊</v>
          </cell>
          <cell r="F8122" t="str">
            <v/>
          </cell>
          <cell r="G8122" t="str">
            <v>3mg：100ugx24粒</v>
          </cell>
          <cell r="H8122" t="str">
            <v>盒</v>
          </cell>
          <cell r="I8122" t="str">
            <v>金花企业(集团)股份有限公司西安金花制药厂</v>
          </cell>
        </row>
        <row r="8123">
          <cell r="D8123">
            <v>1840</v>
          </cell>
          <cell r="E8123" t="str">
            <v>云南白药酊</v>
          </cell>
          <cell r="F8123" t="str">
            <v/>
          </cell>
          <cell r="G8123" t="str">
            <v>50ml</v>
          </cell>
          <cell r="H8123" t="str">
            <v>瓶</v>
          </cell>
          <cell r="I8123" t="str">
            <v>云南白药集团股份有限公司</v>
          </cell>
        </row>
        <row r="8124">
          <cell r="D8124">
            <v>4955</v>
          </cell>
          <cell r="E8124" t="str">
            <v>妇炎康片</v>
          </cell>
          <cell r="F8124" t="str">
            <v/>
          </cell>
          <cell r="G8124" t="str">
            <v>100片</v>
          </cell>
          <cell r="H8124" t="str">
            <v>瓶</v>
          </cell>
          <cell r="I8124" t="str">
            <v>湖南湘泉制药有限公司</v>
          </cell>
        </row>
        <row r="8125">
          <cell r="D8125">
            <v>171196</v>
          </cell>
          <cell r="E8125" t="str">
            <v>医用退热贴</v>
          </cell>
          <cell r="F8125" t="str">
            <v/>
          </cell>
          <cell r="G8125" t="str">
            <v>2贴x2袋（BB-01Ⅱ型儿童装）</v>
          </cell>
          <cell r="H8125" t="str">
            <v>盒</v>
          </cell>
          <cell r="I8125" t="str">
            <v>珠海国佳新材股份有限公司</v>
          </cell>
        </row>
        <row r="8126">
          <cell r="D8126">
            <v>162448</v>
          </cell>
          <cell r="E8126" t="str">
            <v>黄葵胶囊</v>
          </cell>
          <cell r="F8126" t="str">
            <v/>
          </cell>
          <cell r="G8126" t="str">
            <v>0.5gx45粒</v>
          </cell>
          <cell r="H8126" t="str">
            <v>盒</v>
          </cell>
          <cell r="I8126" t="str">
            <v>江苏苏中药业集团股份有限公司</v>
          </cell>
        </row>
        <row r="8127">
          <cell r="D8127">
            <v>13564</v>
          </cell>
          <cell r="E8127" t="str">
            <v>吡诺克辛滴眼液</v>
          </cell>
          <cell r="F8127" t="str">
            <v>卡林优</v>
          </cell>
          <cell r="G8127" t="str">
            <v>5ml</v>
          </cell>
          <cell r="H8127" t="str">
            <v>支</v>
          </cell>
          <cell r="I8127" t="str">
            <v>参天制药（中国）有限公司</v>
          </cell>
        </row>
        <row r="8128">
          <cell r="D8128">
            <v>9025</v>
          </cell>
          <cell r="E8128" t="str">
            <v>逍遥丸</v>
          </cell>
          <cell r="F8128" t="str">
            <v/>
          </cell>
          <cell r="G8128" t="str">
            <v>200丸(浓缩丸)</v>
          </cell>
          <cell r="H8128" t="str">
            <v>盒</v>
          </cell>
          <cell r="I8128" t="str">
            <v>兰州佛慈制药股份有限公司</v>
          </cell>
        </row>
        <row r="8129">
          <cell r="D8129">
            <v>40880</v>
          </cell>
          <cell r="E8129" t="str">
            <v>孟鲁司特钠片(顺尔宁)</v>
          </cell>
          <cell r="F8129" t="str">
            <v/>
          </cell>
          <cell r="G8129" t="str">
            <v>10mgx5片</v>
          </cell>
          <cell r="H8129" t="str">
            <v>盒</v>
          </cell>
          <cell r="I8129" t="str">
            <v>杭州默沙东制药有限公司</v>
          </cell>
        </row>
        <row r="8130">
          <cell r="D8130">
            <v>135294</v>
          </cell>
          <cell r="E8130" t="str">
            <v>莫匹罗星软膏</v>
          </cell>
          <cell r="F8130" t="str">
            <v/>
          </cell>
          <cell r="G8130" t="str">
            <v>2%:5g</v>
          </cell>
          <cell r="H8130" t="str">
            <v>盒</v>
          </cell>
          <cell r="I8130" t="str">
            <v>澳美制药厂</v>
          </cell>
        </row>
        <row r="8131">
          <cell r="D8131">
            <v>54353</v>
          </cell>
          <cell r="E8131" t="str">
            <v>依巴斯汀片（开思亭）</v>
          </cell>
          <cell r="F8131" t="str">
            <v/>
          </cell>
          <cell r="G8131" t="str">
            <v>10mgx10片</v>
          </cell>
          <cell r="H8131" t="str">
            <v>盒</v>
          </cell>
          <cell r="I8131" t="str">
            <v>INDUSTRIAS FARMACEUTICAS ALMIRALL PRODESFARM西班牙</v>
          </cell>
        </row>
        <row r="8132">
          <cell r="D8132">
            <v>3133</v>
          </cell>
          <cell r="E8132" t="str">
            <v>维生素A软胶囊(维生素A胶丸)</v>
          </cell>
          <cell r="F8132" t="str">
            <v/>
          </cell>
          <cell r="G8132" t="str">
            <v>2.5万x100粒</v>
          </cell>
          <cell r="H8132" t="str">
            <v>盒</v>
          </cell>
          <cell r="I8132" t="str">
            <v>国药控股星鲨制药(厦门)有限公司(原:厦门星鲨制药)</v>
          </cell>
        </row>
        <row r="8133">
          <cell r="D8133">
            <v>119641</v>
          </cell>
          <cell r="E8133" t="str">
            <v>盐酸西替利嗪片</v>
          </cell>
          <cell r="F8133" t="str">
            <v>适迪</v>
          </cell>
          <cell r="G8133" t="str">
            <v>10mgx12片（薄膜衣）
</v>
          </cell>
          <cell r="H8133" t="str">
            <v>盒</v>
          </cell>
          <cell r="I8133" t="str">
            <v>齐鲁制药有限公司</v>
          </cell>
        </row>
        <row r="8134">
          <cell r="D8134">
            <v>13752</v>
          </cell>
          <cell r="E8134" t="str">
            <v>枸橼酸莫沙必利片</v>
          </cell>
          <cell r="F8134" t="str">
            <v/>
          </cell>
          <cell r="G8134" t="str">
            <v>5mgx24片</v>
          </cell>
          <cell r="H8134" t="str">
            <v>盒</v>
          </cell>
          <cell r="I8134" t="str">
            <v>鲁南贝特制药有限公司(原山东鲁南贝特制药有限公司)</v>
          </cell>
        </row>
        <row r="8135">
          <cell r="D8135">
            <v>63806</v>
          </cell>
          <cell r="E8135" t="str">
            <v>金鸣片</v>
          </cell>
          <cell r="F8135" t="str">
            <v/>
          </cell>
          <cell r="G8135" t="str">
            <v>0.6gx12片x2板(薄膜衣)</v>
          </cell>
          <cell r="H8135" t="str">
            <v>盒</v>
          </cell>
          <cell r="I8135" t="str">
            <v>山东宏济堂制药集团股份有限公司(山东宏济堂制药集团有限公司)</v>
          </cell>
        </row>
        <row r="8136">
          <cell r="D8136">
            <v>55963</v>
          </cell>
          <cell r="E8136" t="str">
            <v>枸橼酸莫沙必利分散片</v>
          </cell>
          <cell r="F8136" t="str">
            <v/>
          </cell>
          <cell r="G8136" t="str">
            <v>5mgx20片</v>
          </cell>
          <cell r="H8136" t="str">
            <v>盒</v>
          </cell>
          <cell r="I8136" t="str">
            <v>成都康弘药业集团股份有限公司</v>
          </cell>
        </row>
        <row r="8137">
          <cell r="D8137">
            <v>186531</v>
          </cell>
          <cell r="E8137" t="str">
            <v>桉柠蒎肠溶软胶囊</v>
          </cell>
          <cell r="F8137" t="str">
            <v/>
          </cell>
          <cell r="G8137" t="str">
            <v>0.3gx15粒</v>
          </cell>
          <cell r="H8137" t="str">
            <v>盒</v>
          </cell>
          <cell r="I8137" t="str">
            <v>北京远大九和药业有限公司</v>
          </cell>
        </row>
        <row r="8138">
          <cell r="D8138">
            <v>63123</v>
          </cell>
          <cell r="E8138" t="str">
            <v>复方冬凌草含片</v>
          </cell>
          <cell r="F8138" t="str">
            <v/>
          </cell>
          <cell r="G8138" t="str">
            <v>0.6gx48片</v>
          </cell>
          <cell r="H8138" t="str">
            <v>盒</v>
          </cell>
          <cell r="I8138" t="str">
            <v>河南省济源市济世药业有限公司</v>
          </cell>
        </row>
        <row r="8139">
          <cell r="D8139">
            <v>170253</v>
          </cell>
          <cell r="E8139" t="str">
            <v>医用护理垫（看护垫）</v>
          </cell>
          <cell r="F8139" t="str">
            <v/>
          </cell>
          <cell r="G8139" t="str">
            <v>5片（60cmx90cm片型夹绒+高分子）</v>
          </cell>
          <cell r="H8139" t="str">
            <v>包</v>
          </cell>
          <cell r="I8139" t="str">
            <v>振德医疗用品股份有限公司</v>
          </cell>
        </row>
        <row r="8140">
          <cell r="D8140">
            <v>49942</v>
          </cell>
          <cell r="E8140" t="str">
            <v>天王补心丸</v>
          </cell>
          <cell r="F8140" t="str">
            <v/>
          </cell>
          <cell r="G8140" t="str">
            <v>6gx10袋</v>
          </cell>
          <cell r="H8140" t="str">
            <v>盒</v>
          </cell>
          <cell r="I8140" t="str">
            <v>太极集团重庆桐君阁药厂有限公司</v>
          </cell>
        </row>
        <row r="8141">
          <cell r="D8141">
            <v>101700</v>
          </cell>
          <cell r="E8141" t="str">
            <v>胃苏颗粒</v>
          </cell>
          <cell r="F8141" t="str">
            <v/>
          </cell>
          <cell r="G8141" t="str">
            <v>15gx9袋</v>
          </cell>
          <cell r="H8141" t="str">
            <v>盒</v>
          </cell>
          <cell r="I8141" t="str">
            <v>扬子江药业集团江苏制药股份有限公司</v>
          </cell>
        </row>
        <row r="8142">
          <cell r="D8142">
            <v>7165</v>
          </cell>
          <cell r="E8142" t="str">
            <v>乌洛托品溶液</v>
          </cell>
          <cell r="F8142" t="str">
            <v/>
          </cell>
          <cell r="G8142" t="str">
            <v>12ml</v>
          </cell>
          <cell r="H8142" t="str">
            <v>瓶</v>
          </cell>
          <cell r="I8142" t="str">
            <v>桂林长圣药业有限责任公司</v>
          </cell>
        </row>
        <row r="8143">
          <cell r="D8143">
            <v>195173</v>
          </cell>
          <cell r="E8143" t="str">
            <v>孟鲁司特钠咀嚼片</v>
          </cell>
          <cell r="F8143" t="str">
            <v/>
          </cell>
          <cell r="G8143" t="str">
            <v>5mgx7片x2板</v>
          </cell>
          <cell r="H8143" t="str">
            <v>盒</v>
          </cell>
          <cell r="I8143" t="str">
            <v>四川大冢制药有限公司(四川锡成大冢制药有限公司)</v>
          </cell>
        </row>
        <row r="8144">
          <cell r="D8144">
            <v>21267</v>
          </cell>
          <cell r="E8144" t="str">
            <v>硫糖铝口服混悬液(迪先)</v>
          </cell>
          <cell r="F8144" t="str">
            <v/>
          </cell>
          <cell r="G8144" t="str">
            <v>120ml：24g</v>
          </cell>
          <cell r="H8144" t="str">
            <v>瓶</v>
          </cell>
          <cell r="I8144" t="str">
            <v>广东华南药业集团有限公司</v>
          </cell>
        </row>
        <row r="8145">
          <cell r="D8145">
            <v>151282</v>
          </cell>
          <cell r="E8145" t="str">
            <v>罗汉果糖</v>
          </cell>
          <cell r="F8145" t="str">
            <v/>
          </cell>
          <cell r="G8145" t="str">
            <v>2gx22粒(铁盒)</v>
          </cell>
          <cell r="H8145" t="str">
            <v>盒</v>
          </cell>
          <cell r="I8145" t="str">
            <v>江西草珊瑚药业有限公司</v>
          </cell>
        </row>
        <row r="8146">
          <cell r="D8146">
            <v>63524</v>
          </cell>
          <cell r="E8146" t="str">
            <v>半夏止咳糖浆</v>
          </cell>
          <cell r="F8146" t="str">
            <v/>
          </cell>
          <cell r="G8146" t="str">
            <v>100ml</v>
          </cell>
          <cell r="H8146" t="str">
            <v>瓶</v>
          </cell>
          <cell r="I8146" t="str">
            <v>太极集团浙江东方制药有限公司</v>
          </cell>
        </row>
        <row r="8147">
          <cell r="D8147">
            <v>39937</v>
          </cell>
          <cell r="E8147" t="str">
            <v>阿莫西林舒巴坦匹酯片</v>
          </cell>
          <cell r="F8147" t="str">
            <v/>
          </cell>
          <cell r="G8147" t="str">
            <v>0.5gx6片(0.25g:0.25g)</v>
          </cell>
          <cell r="H8147" t="str">
            <v>盒</v>
          </cell>
          <cell r="I8147" t="str">
            <v>珠海联邦制药股份有限公司中山分公司</v>
          </cell>
        </row>
        <row r="8148">
          <cell r="D8148">
            <v>1944</v>
          </cell>
          <cell r="E8148" t="str">
            <v>玉屏风口服液</v>
          </cell>
          <cell r="F8148" t="str">
            <v/>
          </cell>
          <cell r="G8148" t="str">
            <v>10mlx10支</v>
          </cell>
          <cell r="H8148" t="str">
            <v>盒</v>
          </cell>
          <cell r="I8148" t="str">
            <v>江西南昌济生制药厂</v>
          </cell>
        </row>
        <row r="8149">
          <cell r="D8149">
            <v>14080</v>
          </cell>
          <cell r="E8149" t="str">
            <v>复方鸡内金片</v>
          </cell>
          <cell r="F8149" t="str">
            <v/>
          </cell>
          <cell r="G8149" t="str">
            <v>0.25gx100片(糖衣)</v>
          </cell>
          <cell r="H8149" t="str">
            <v>瓶</v>
          </cell>
          <cell r="I8149" t="str">
            <v>河北金兴制药厂</v>
          </cell>
        </row>
        <row r="8150">
          <cell r="D8150">
            <v>30334</v>
          </cell>
          <cell r="E8150" t="str">
            <v>丙戊酸钠缓释片(I）</v>
          </cell>
          <cell r="F8150" t="str">
            <v>德巴金</v>
          </cell>
          <cell r="G8150" t="str">
            <v>0.5gx30片</v>
          </cell>
          <cell r="H8150" t="str">
            <v>盒</v>
          </cell>
          <cell r="I8150" t="str">
            <v>赛诺菲(杭州)制药有限公司</v>
          </cell>
        </row>
        <row r="8151">
          <cell r="D8151">
            <v>114981</v>
          </cell>
          <cell r="E8151" t="str">
            <v>普乐安片</v>
          </cell>
          <cell r="F8151" t="str">
            <v/>
          </cell>
          <cell r="G8151" t="str">
            <v>120片(薄膜衣)</v>
          </cell>
          <cell r="H8151" t="str">
            <v>瓶</v>
          </cell>
          <cell r="I8151" t="str">
            <v>云南白药集团股份有限公司</v>
          </cell>
        </row>
        <row r="8152">
          <cell r="D8152">
            <v>184102</v>
          </cell>
          <cell r="E8152" t="str">
            <v>维生素C泡腾片</v>
          </cell>
          <cell r="F8152" t="str">
            <v/>
          </cell>
          <cell r="G8152" t="str">
            <v>1gx15片(黑加仑子口味)</v>
          </cell>
          <cell r="H8152" t="str">
            <v>瓶</v>
          </cell>
          <cell r="I8152" t="str">
            <v>联邦制药厂有限公司</v>
          </cell>
        </row>
        <row r="8153">
          <cell r="D8153">
            <v>1828</v>
          </cell>
          <cell r="E8153" t="str">
            <v>珊瑚癣净</v>
          </cell>
          <cell r="F8153" t="str">
            <v/>
          </cell>
          <cell r="G8153" t="str">
            <v>250ml</v>
          </cell>
          <cell r="H8153" t="str">
            <v>瓶</v>
          </cell>
          <cell r="I8153" t="str">
            <v>贵州金桥药业有限公司</v>
          </cell>
        </row>
        <row r="8154">
          <cell r="D8154">
            <v>168104</v>
          </cell>
          <cell r="E8154" t="str">
            <v>明目护眼贴</v>
          </cell>
          <cell r="F8154" t="str">
            <v/>
          </cell>
          <cell r="G8154" t="str">
            <v>椭圆形7cmx5.5cm2贴x15袋（通用）</v>
          </cell>
          <cell r="H8154" t="str">
            <v>盒</v>
          </cell>
          <cell r="I8154" t="str">
            <v>青海奇力康医疗器械有限公司</v>
          </cell>
        </row>
        <row r="8155">
          <cell r="D8155">
            <v>44205</v>
          </cell>
          <cell r="E8155" t="str">
            <v>气滞胃痛颗粒</v>
          </cell>
          <cell r="F8155" t="str">
            <v/>
          </cell>
          <cell r="G8155" t="str">
            <v>2.5gx6袋(无糖)</v>
          </cell>
          <cell r="H8155" t="str">
            <v>盒</v>
          </cell>
          <cell r="I8155" t="str">
            <v>辽宁本溪三药有限公司(原：辽宁华源本溪三药有限公司</v>
          </cell>
        </row>
        <row r="8156">
          <cell r="D8156">
            <v>305</v>
          </cell>
          <cell r="E8156" t="str">
            <v>羧甲司坦片(化痰片)</v>
          </cell>
          <cell r="F8156" t="str">
            <v/>
          </cell>
          <cell r="G8156" t="str">
            <v>0.25gx12片</v>
          </cell>
          <cell r="H8156" t="str">
            <v>盒</v>
          </cell>
          <cell r="I8156" t="str">
            <v>广州白云山制药股份有限公司广州白云山制药总厂</v>
          </cell>
        </row>
        <row r="8157">
          <cell r="D8157">
            <v>172652</v>
          </cell>
          <cell r="E8157" t="str">
            <v>舒肝解郁胶囊</v>
          </cell>
          <cell r="F8157" t="str">
            <v/>
          </cell>
          <cell r="G8157" t="str">
            <v>0.36gx28粒</v>
          </cell>
          <cell r="H8157" t="str">
            <v>盒</v>
          </cell>
          <cell r="I8157" t="str">
            <v>四川济生堂药业有限公司</v>
          </cell>
        </row>
        <row r="8158">
          <cell r="D8158">
            <v>20502</v>
          </cell>
          <cell r="E8158" t="str">
            <v>复方冬凌草含片</v>
          </cell>
          <cell r="F8158" t="str">
            <v/>
          </cell>
          <cell r="G8158" t="str">
            <v>0.6gx32片</v>
          </cell>
          <cell r="H8158" t="str">
            <v>盒</v>
          </cell>
          <cell r="I8158" t="str">
            <v>河南省济源市济世药业有限公司</v>
          </cell>
        </row>
        <row r="8159">
          <cell r="D8159">
            <v>82343</v>
          </cell>
          <cell r="E8159" t="str">
            <v>血滞通胶囊</v>
          </cell>
          <cell r="F8159" t="str">
            <v/>
          </cell>
          <cell r="G8159" t="str">
            <v>0.45gx30粒</v>
          </cell>
          <cell r="H8159" t="str">
            <v>盒</v>
          </cell>
          <cell r="I8159" t="str">
            <v>吉林省东方制药有限公司</v>
          </cell>
        </row>
        <row r="8160">
          <cell r="D8160">
            <v>48</v>
          </cell>
          <cell r="E8160" t="str">
            <v>肤特灵霜</v>
          </cell>
          <cell r="F8160" t="str">
            <v/>
          </cell>
          <cell r="G8160" t="str">
            <v>10g</v>
          </cell>
          <cell r="H8160" t="str">
            <v>支</v>
          </cell>
          <cell r="I8160" t="str">
            <v>广东太安堂药业股份有限公司(原:广东皮宝制药股份)</v>
          </cell>
        </row>
        <row r="8161">
          <cell r="D8161">
            <v>7538</v>
          </cell>
          <cell r="E8161" t="str">
            <v>蒲公英片</v>
          </cell>
          <cell r="F8161" t="str">
            <v>蒲清</v>
          </cell>
          <cell r="G8161" t="str">
            <v>0.3gx12片x4板(糖衣片)</v>
          </cell>
          <cell r="H8161" t="str">
            <v>盒</v>
          </cell>
          <cell r="I8161" t="str">
            <v>河南省济源市济世药业有限公司</v>
          </cell>
        </row>
        <row r="8162">
          <cell r="D8162">
            <v>31950</v>
          </cell>
          <cell r="E8162" t="str">
            <v>蒲地蓝消炎片</v>
          </cell>
          <cell r="F8162" t="str">
            <v/>
          </cell>
          <cell r="G8162" t="str">
            <v>0.31gx12片x4板(薄膜衣)</v>
          </cell>
          <cell r="H8162" t="str">
            <v>盒</v>
          </cell>
          <cell r="I8162" t="str">
            <v>武汉双龙药业有限公司</v>
          </cell>
        </row>
        <row r="8163">
          <cell r="D8163">
            <v>182634</v>
          </cell>
          <cell r="E8163" t="str">
            <v>多维男士牌多种维生素矿物质片</v>
          </cell>
          <cell r="F8163" t="str">
            <v/>
          </cell>
          <cell r="G8163" t="str">
            <v>90g（1.5g×60片）</v>
          </cell>
          <cell r="H8163" t="str">
            <v>瓶</v>
          </cell>
          <cell r="I8163" t="str">
            <v>汤臣倍健股份有限公司</v>
          </cell>
        </row>
        <row r="8164">
          <cell r="D8164">
            <v>37037</v>
          </cell>
          <cell r="E8164" t="str">
            <v>盐酸丙卡特罗口服溶液(美普清)</v>
          </cell>
          <cell r="F8164" t="str">
            <v/>
          </cell>
          <cell r="G8164" t="str">
            <v>30ml:0.15mg(5ug/ml)</v>
          </cell>
          <cell r="H8164" t="str">
            <v>瓶</v>
          </cell>
          <cell r="I8164" t="str">
            <v>广东大冢制药有限公司</v>
          </cell>
        </row>
        <row r="8165">
          <cell r="D8165">
            <v>1555</v>
          </cell>
          <cell r="E8165" t="str">
            <v>天麻素片</v>
          </cell>
          <cell r="F8165" t="str">
            <v/>
          </cell>
          <cell r="G8165" t="str">
            <v>40片</v>
          </cell>
          <cell r="H8165" t="str">
            <v>盒</v>
          </cell>
          <cell r="I8165" t="str">
            <v>西南药业股份有限公司</v>
          </cell>
        </row>
        <row r="8166">
          <cell r="D8166">
            <v>21847</v>
          </cell>
          <cell r="E8166" t="str">
            <v>多糖铁复合物胶囊(原多糖铁胶囊)红源达</v>
          </cell>
          <cell r="F8166" t="str">
            <v/>
          </cell>
          <cell r="G8166" t="str">
            <v>0.15gx10粒</v>
          </cell>
          <cell r="H8166" t="str">
            <v>盒</v>
          </cell>
          <cell r="I8166" t="str">
            <v>青岛国风药业股份有限公司</v>
          </cell>
        </row>
        <row r="8167">
          <cell r="D8167">
            <v>163479</v>
          </cell>
          <cell r="E8167" t="str">
            <v>阿托伐他汀钙片</v>
          </cell>
          <cell r="F8167" t="str">
            <v>优力平</v>
          </cell>
          <cell r="G8167" t="str">
            <v>10mgx14片</v>
          </cell>
          <cell r="H8167" t="str">
            <v>盒</v>
          </cell>
          <cell r="I8167" t="str">
            <v>浙江新东港药业股份有限公司</v>
          </cell>
        </row>
        <row r="8168">
          <cell r="D8168">
            <v>13375</v>
          </cell>
          <cell r="E8168" t="str">
            <v>阴舒宁洗液</v>
          </cell>
          <cell r="F8168" t="str">
            <v/>
          </cell>
          <cell r="G8168" t="str">
            <v>30ml</v>
          </cell>
          <cell r="H8168" t="str">
            <v>瓶</v>
          </cell>
          <cell r="I8168" t="str">
            <v>德阳市阴舒宁医用消毒药剂有限责任公司 </v>
          </cell>
        </row>
        <row r="8169">
          <cell r="D8169">
            <v>154800</v>
          </cell>
          <cell r="E8169" t="str">
            <v>盐酸氨溴索分散片</v>
          </cell>
          <cell r="F8169" t="str">
            <v/>
          </cell>
          <cell r="G8169" t="str">
            <v>30mgx20片</v>
          </cell>
          <cell r="H8169" t="str">
            <v>盒</v>
          </cell>
          <cell r="I8169" t="str">
            <v>烟台大洋制药有限公司</v>
          </cell>
        </row>
        <row r="8170">
          <cell r="D8170">
            <v>177390</v>
          </cell>
          <cell r="E8170" t="str">
            <v>智托洁白丸</v>
          </cell>
          <cell r="F8170" t="str">
            <v/>
          </cell>
          <cell r="G8170" t="str">
            <v>12丸(水蜜丸)</v>
          </cell>
          <cell r="H8170" t="str">
            <v>盒</v>
          </cell>
          <cell r="I8170" t="str">
            <v>西藏藏医学院藏药有限公司</v>
          </cell>
        </row>
        <row r="8171">
          <cell r="D8171">
            <v>123502</v>
          </cell>
          <cell r="E8171" t="str">
            <v>天然胶乳橡胶避孕套</v>
          </cell>
          <cell r="F8171" t="str">
            <v>冈本避孕套</v>
          </cell>
          <cell r="G8171" t="str">
            <v>10片（超润滑）</v>
          </cell>
          <cell r="H8171" t="str">
            <v>盒</v>
          </cell>
          <cell r="I8171" t="str">
            <v/>
          </cell>
        </row>
        <row r="8172">
          <cell r="D8172">
            <v>10908</v>
          </cell>
          <cell r="E8172" t="str">
            <v>心元胶囊</v>
          </cell>
          <cell r="F8172" t="str">
            <v/>
          </cell>
          <cell r="G8172" t="str">
            <v>0.3gx20粒</v>
          </cell>
          <cell r="H8172" t="str">
            <v>盒</v>
          </cell>
          <cell r="I8172" t="str">
            <v>吉泰安(四川)药业有限公司</v>
          </cell>
        </row>
        <row r="8173">
          <cell r="D8173">
            <v>25343</v>
          </cell>
          <cell r="E8173" t="str">
            <v>复方益母草膏</v>
          </cell>
          <cell r="F8173" t="str">
            <v/>
          </cell>
          <cell r="G8173" t="str">
            <v>100g</v>
          </cell>
          <cell r="H8173" t="str">
            <v>瓶</v>
          </cell>
          <cell r="I8173" t="str">
            <v>北京同仁堂科技发展股份有限公司制药厂</v>
          </cell>
        </row>
        <row r="8174">
          <cell r="D8174">
            <v>172654</v>
          </cell>
          <cell r="E8174" t="str">
            <v>妇科千金片</v>
          </cell>
          <cell r="F8174" t="str">
            <v/>
          </cell>
          <cell r="G8174" t="str">
            <v>18片x7板（薄膜衣）</v>
          </cell>
          <cell r="H8174" t="str">
            <v>盒</v>
          </cell>
          <cell r="I8174" t="str">
            <v>株洲千金药业股份有限公司</v>
          </cell>
        </row>
        <row r="8175">
          <cell r="D8175">
            <v>28731</v>
          </cell>
          <cell r="E8175" t="str">
            <v>口腔溃疡含片</v>
          </cell>
          <cell r="F8175" t="str">
            <v/>
          </cell>
          <cell r="G8175" t="str">
            <v>0.8gx6片x2板(薄膜衣)</v>
          </cell>
          <cell r="H8175" t="str">
            <v>盒</v>
          </cell>
          <cell r="I8175" t="str">
            <v>西安海欣制药有限公司</v>
          </cell>
        </row>
        <row r="8176">
          <cell r="D8176">
            <v>2321</v>
          </cell>
          <cell r="E8176" t="str">
            <v>蛤蚧定喘胶囊</v>
          </cell>
          <cell r="F8176" t="str">
            <v/>
          </cell>
          <cell r="G8176" t="str">
            <v>0.5gx10粒x2板</v>
          </cell>
          <cell r="H8176" t="str">
            <v>盒</v>
          </cell>
          <cell r="I8176" t="str">
            <v>桂林三金药业股份有限公司</v>
          </cell>
        </row>
        <row r="8177">
          <cell r="D8177">
            <v>168327</v>
          </cell>
          <cell r="E8177" t="str">
            <v>盐酸达泊西汀片</v>
          </cell>
          <cell r="F8177" t="str">
            <v>比利劲</v>
          </cell>
          <cell r="G8177" t="str">
            <v>30mgx3片</v>
          </cell>
          <cell r="H8177" t="str">
            <v>盒</v>
          </cell>
          <cell r="I8177" t="str">
            <v/>
          </cell>
        </row>
        <row r="8178">
          <cell r="D8178">
            <v>206447</v>
          </cell>
          <cell r="E8178" t="str">
            <v>棉签</v>
          </cell>
          <cell r="F8178" t="str">
            <v/>
          </cell>
          <cell r="G8178" t="str">
            <v>10cmx50支竹棒型</v>
          </cell>
          <cell r="H8178" t="str">
            <v>袋</v>
          </cell>
          <cell r="I8178" t="str">
            <v>湖北中健医疗用品有限公司</v>
          </cell>
        </row>
        <row r="8179">
          <cell r="D8179">
            <v>9916</v>
          </cell>
          <cell r="E8179" t="str">
            <v>天然胶乳橡胶避孕套(杜蕾斯)</v>
          </cell>
          <cell r="F8179" t="str">
            <v/>
          </cell>
          <cell r="G8179" t="str">
            <v>12只(情迷型)</v>
          </cell>
          <cell r="H8179" t="str">
            <v>盒</v>
          </cell>
          <cell r="I8179" t="str">
            <v>青岛伦敦杜蕾斯有限公司</v>
          </cell>
        </row>
        <row r="8180">
          <cell r="D8180">
            <v>45064</v>
          </cell>
          <cell r="E8180" t="str">
            <v>联苯双酯滴丸</v>
          </cell>
          <cell r="F8180" t="str">
            <v/>
          </cell>
          <cell r="G8180" t="str">
            <v>1.5mgx250粒</v>
          </cell>
          <cell r="H8180" t="str">
            <v>瓶</v>
          </cell>
          <cell r="I8180" t="str">
            <v>万邦德制药集团股份有限公司</v>
          </cell>
        </row>
        <row r="8181">
          <cell r="D8181">
            <v>125030</v>
          </cell>
          <cell r="E8181" t="str">
            <v>马应龙麝香痔疮膏</v>
          </cell>
          <cell r="F8181" t="str">
            <v/>
          </cell>
          <cell r="G8181" t="str">
            <v>4gx6支</v>
          </cell>
          <cell r="H8181" t="str">
            <v>盒</v>
          </cell>
          <cell r="I8181" t="str">
            <v>马应龙药业集团股份有限公司</v>
          </cell>
        </row>
        <row r="8182">
          <cell r="D8182">
            <v>199032</v>
          </cell>
          <cell r="E8182" t="str">
            <v>润肠胶囊</v>
          </cell>
          <cell r="F8182" t="str">
            <v/>
          </cell>
          <cell r="G8182" t="str">
            <v>0.3gx12粒x4板</v>
          </cell>
          <cell r="H8182" t="str">
            <v>盒</v>
          </cell>
          <cell r="I8182" t="str">
            <v>海南海神同洲制药有限公司</v>
          </cell>
        </row>
        <row r="8183">
          <cell r="D8183">
            <v>95083</v>
          </cell>
          <cell r="E8183" t="str">
            <v>合生元益生菌冲剂</v>
          </cell>
          <cell r="F8183" t="str">
            <v/>
          </cell>
          <cell r="G8183" t="str">
            <v>1.5gx48袋</v>
          </cell>
          <cell r="H8183" t="str">
            <v>盒</v>
          </cell>
          <cell r="I8183" t="str">
            <v>合生元(广州)健康产品有限公司</v>
          </cell>
        </row>
        <row r="8184">
          <cell r="D8184">
            <v>75471</v>
          </cell>
          <cell r="E8184" t="str">
            <v>盐酸曲美他嗪片</v>
          </cell>
          <cell r="F8184" t="str">
            <v/>
          </cell>
          <cell r="G8184" t="str">
            <v>20mgx30片（薄膜衣）</v>
          </cell>
          <cell r="H8184" t="str">
            <v>盒</v>
          </cell>
          <cell r="I8184" t="str">
            <v>北京福元医药股份有限公司</v>
          </cell>
        </row>
        <row r="8185">
          <cell r="D8185">
            <v>145110</v>
          </cell>
          <cell r="E8185" t="str">
            <v>艾瑞昔布片</v>
          </cell>
          <cell r="F8185" t="str">
            <v/>
          </cell>
          <cell r="G8185" t="str">
            <v>0.1gx10片</v>
          </cell>
          <cell r="H8185" t="str">
            <v>盒</v>
          </cell>
          <cell r="I8185" t="str">
            <v>江苏恒瑞医药股份有限公司</v>
          </cell>
        </row>
        <row r="8186">
          <cell r="D8186">
            <v>1391</v>
          </cell>
          <cell r="E8186" t="str">
            <v>桂附地黄丸</v>
          </cell>
          <cell r="F8186" t="str">
            <v/>
          </cell>
          <cell r="G8186" t="str">
            <v>60g</v>
          </cell>
          <cell r="H8186" t="str">
            <v>瓶</v>
          </cell>
          <cell r="I8186" t="str">
            <v>太极集团四川绵阳制药有限公司</v>
          </cell>
        </row>
        <row r="8187">
          <cell r="D8187">
            <v>46843</v>
          </cell>
          <cell r="E8187" t="str">
            <v>小儿咳喘灵口服液</v>
          </cell>
          <cell r="F8187" t="str">
            <v/>
          </cell>
          <cell r="G8187" t="str">
            <v>10mlx6支</v>
          </cell>
          <cell r="H8187" t="str">
            <v>盒</v>
          </cell>
          <cell r="I8187" t="str">
            <v>葵花药业集团(重庆)有限公司</v>
          </cell>
        </row>
        <row r="8188">
          <cell r="D8188">
            <v>197707</v>
          </cell>
          <cell r="E8188" t="str">
            <v>七参连湿疹膏</v>
          </cell>
          <cell r="F8188" t="str">
            <v/>
          </cell>
          <cell r="G8188" t="str">
            <v>15g</v>
          </cell>
          <cell r="H8188" t="str">
            <v>盒</v>
          </cell>
          <cell r="I8188" t="str">
            <v>云南蓝绿康药业有限公司（昆明本草制药有限公司）</v>
          </cell>
        </row>
        <row r="8189">
          <cell r="D8189">
            <v>4265</v>
          </cell>
          <cell r="E8189" t="str">
            <v>维生素B1片</v>
          </cell>
          <cell r="F8189" t="str">
            <v/>
          </cell>
          <cell r="G8189" t="str">
            <v>10mgx100片</v>
          </cell>
          <cell r="H8189" t="str">
            <v>瓶</v>
          </cell>
          <cell r="I8189" t="str">
            <v>成都第一制药有限公司</v>
          </cell>
        </row>
        <row r="8190">
          <cell r="D8190">
            <v>5270</v>
          </cell>
          <cell r="E8190" t="str">
            <v>胆舒胶囊</v>
          </cell>
          <cell r="F8190" t="str">
            <v/>
          </cell>
          <cell r="G8190" t="str">
            <v>30粒</v>
          </cell>
          <cell r="H8190" t="str">
            <v>瓶</v>
          </cell>
          <cell r="I8190" t="str">
            <v>四川济生堂药业有限公司</v>
          </cell>
        </row>
        <row r="8191">
          <cell r="D8191">
            <v>38929</v>
          </cell>
          <cell r="E8191" t="str">
            <v>厄贝沙坦氢氯噻嗪片(安博诺)</v>
          </cell>
          <cell r="F8191" t="str">
            <v/>
          </cell>
          <cell r="G8191" t="str">
            <v>150mg:12.5mgx7片</v>
          </cell>
          <cell r="H8191" t="str">
            <v>盒</v>
          </cell>
          <cell r="I8191" t="str">
            <v>赛诺菲(杭州)制药有限公司</v>
          </cell>
        </row>
        <row r="8192">
          <cell r="D8192">
            <v>135401</v>
          </cell>
          <cell r="E8192" t="str">
            <v>止咳宝片</v>
          </cell>
          <cell r="F8192" t="str">
            <v/>
          </cell>
          <cell r="G8192" t="str">
            <v>0.35g*12片*3板</v>
          </cell>
          <cell r="H8192" t="str">
            <v>盒</v>
          </cell>
          <cell r="I8192" t="str">
            <v>广东台城制药股份有限公司
</v>
          </cell>
        </row>
        <row r="8193">
          <cell r="D8193">
            <v>113820</v>
          </cell>
          <cell r="E8193" t="str">
            <v>枸橼酸莫沙必利片</v>
          </cell>
          <cell r="F8193" t="str">
            <v/>
          </cell>
          <cell r="G8193" t="str">
            <v>5mgx24片</v>
          </cell>
          <cell r="H8193" t="str">
            <v>盒</v>
          </cell>
          <cell r="I8193" t="str">
            <v>山西亚宝药业集团股份有限公司</v>
          </cell>
        </row>
        <row r="8194">
          <cell r="D8194">
            <v>59432</v>
          </cell>
          <cell r="E8194" t="str">
            <v>甘桔冰梅片</v>
          </cell>
          <cell r="F8194" t="str">
            <v/>
          </cell>
          <cell r="G8194" t="str">
            <v>0.2gx12片x2板(糖衣)</v>
          </cell>
          <cell r="H8194" t="str">
            <v>盒</v>
          </cell>
          <cell r="I8194" t="str">
            <v>重庆华森制药有限公司</v>
          </cell>
        </row>
        <row r="8195">
          <cell r="D8195">
            <v>1237</v>
          </cell>
          <cell r="E8195" t="str">
            <v>养血生发胶囊</v>
          </cell>
          <cell r="F8195" t="str">
            <v/>
          </cell>
          <cell r="G8195" t="str">
            <v>0.5gx30粒</v>
          </cell>
          <cell r="H8195" t="str">
            <v>瓶</v>
          </cell>
          <cell r="I8195" t="str">
            <v>广州白云山敬修堂药业股份有限公司(原广州敬修堂)</v>
          </cell>
        </row>
        <row r="8196">
          <cell r="D8196">
            <v>40784</v>
          </cell>
          <cell r="E8196" t="str">
            <v>复方石韦胶囊</v>
          </cell>
          <cell r="F8196" t="str">
            <v/>
          </cell>
          <cell r="G8196" t="str">
            <v>0.35gx12粒x2板</v>
          </cell>
          <cell r="H8196" t="str">
            <v>盒</v>
          </cell>
          <cell r="I8196" t="str">
            <v>贵阳济仁堂药业有限公司</v>
          </cell>
        </row>
        <row r="8197">
          <cell r="D8197">
            <v>173080</v>
          </cell>
          <cell r="E8197" t="str">
            <v>硅凝胶</v>
          </cell>
          <cell r="F8197" t="str">
            <v/>
          </cell>
          <cell r="G8197" t="str">
            <v>15g</v>
          </cell>
          <cell r="H8197" t="str">
            <v>支</v>
          </cell>
          <cell r="I8197" t="str">
            <v>Hanson Medical,Inc</v>
          </cell>
        </row>
        <row r="8198">
          <cell r="D8198">
            <v>198988</v>
          </cell>
          <cell r="E8198" t="str">
            <v>威士雅维生素C咀嚼片</v>
          </cell>
          <cell r="F8198" t="str">
            <v/>
          </cell>
          <cell r="G8198" t="str">
            <v>32g (0.8gx40片)西瓜味</v>
          </cell>
          <cell r="H8198" t="str">
            <v>瓶</v>
          </cell>
          <cell r="I8198" t="str">
            <v>广东威士雅保健品有限公司</v>
          </cell>
        </row>
        <row r="8199">
          <cell r="D8199">
            <v>186608</v>
          </cell>
          <cell r="E8199" t="str">
            <v>口服补液盐Ⅲ</v>
          </cell>
          <cell r="F8199" t="str">
            <v/>
          </cell>
          <cell r="G8199" t="str">
            <v>5.125gx5袋</v>
          </cell>
          <cell r="H8199" t="str">
            <v>盒</v>
          </cell>
          <cell r="I8199" t="str">
            <v>西安安健药业有限公司</v>
          </cell>
        </row>
        <row r="8200">
          <cell r="D8200">
            <v>200085</v>
          </cell>
          <cell r="E8200" t="str">
            <v>小儿七星茶颗粒</v>
          </cell>
          <cell r="F8200" t="str">
            <v/>
          </cell>
          <cell r="G8200" t="str">
            <v>7gx12袋</v>
          </cell>
          <cell r="H8200" t="str">
            <v>盒</v>
          </cell>
          <cell r="I8200" t="str">
            <v>广州诺金制药有限公司</v>
          </cell>
        </row>
        <row r="8201">
          <cell r="D8201">
            <v>12131</v>
          </cell>
          <cell r="E8201" t="str">
            <v>胆宁片</v>
          </cell>
          <cell r="F8201" t="str">
            <v/>
          </cell>
          <cell r="G8201" t="str">
            <v>0.36gx100片(薄膜衣)</v>
          </cell>
          <cell r="H8201" t="str">
            <v>瓶</v>
          </cell>
          <cell r="I8201" t="str">
            <v>上海和黄药业有限公司</v>
          </cell>
        </row>
        <row r="8202">
          <cell r="D8202">
            <v>118322</v>
          </cell>
          <cell r="E8202" t="str">
            <v>小儿解感颗粒</v>
          </cell>
          <cell r="F8202" t="str">
            <v/>
          </cell>
          <cell r="G8202" t="str">
            <v>2gx8袋</v>
          </cell>
          <cell r="H8202" t="str">
            <v>盒</v>
          </cell>
          <cell r="I8202" t="str">
            <v>济南东方制药厂</v>
          </cell>
        </row>
        <row r="8203">
          <cell r="D8203">
            <v>184361</v>
          </cell>
          <cell r="E8203" t="str">
            <v>玛咖锌淫羊藿胶囊</v>
          </cell>
          <cell r="F8203" t="str">
            <v/>
          </cell>
          <cell r="G8203" t="str">
            <v>64.8g（0.54gx120粒）</v>
          </cell>
          <cell r="H8203" t="str">
            <v>盒</v>
          </cell>
          <cell r="I8203" t="str">
            <v>仙乐健康科技股份有限公司</v>
          </cell>
        </row>
        <row r="8204">
          <cell r="D8204">
            <v>148966</v>
          </cell>
          <cell r="E8204" t="str">
            <v>奥美拉唑肠溶胶囊</v>
          </cell>
          <cell r="F8204" t="str">
            <v/>
          </cell>
          <cell r="G8204" t="str">
            <v>20mg*21粒</v>
          </cell>
          <cell r="H8204" t="str">
            <v>瓶</v>
          </cell>
          <cell r="I8204" t="str">
            <v>万邦德制药集团股份有限公司</v>
          </cell>
        </row>
        <row r="8205">
          <cell r="D8205">
            <v>12200</v>
          </cell>
          <cell r="E8205" t="str">
            <v>硝酸咪康唑阴道软胶囊(达克宁栓)</v>
          </cell>
          <cell r="F8205" t="str">
            <v/>
          </cell>
          <cell r="G8205" t="str">
            <v>0.4gx3粒</v>
          </cell>
          <cell r="H8205" t="str">
            <v>盒</v>
          </cell>
          <cell r="I8205" t="str">
            <v>西安杨森制药有限公司</v>
          </cell>
        </row>
        <row r="8206">
          <cell r="D8206">
            <v>52887</v>
          </cell>
          <cell r="E8206" t="str">
            <v>厄贝沙坦片(科苏)</v>
          </cell>
          <cell r="F8206" t="str">
            <v/>
          </cell>
          <cell r="G8206" t="str">
            <v>75mgx12片</v>
          </cell>
          <cell r="H8206" t="str">
            <v>盒</v>
          </cell>
          <cell r="I8206" t="str">
            <v>扬子江药业集团江苏紫龙药业有限公司</v>
          </cell>
        </row>
        <row r="8207">
          <cell r="D8207">
            <v>200586</v>
          </cell>
          <cell r="E8207" t="str">
            <v>达比加群酯胶囊</v>
          </cell>
          <cell r="F8207" t="str">
            <v/>
          </cell>
          <cell r="G8207" t="str">
            <v>110mgx30粒</v>
          </cell>
          <cell r="H8207" t="str">
            <v>盒</v>
          </cell>
          <cell r="I8207" t="str">
            <v>正大天晴药业集团股份有限公司</v>
          </cell>
        </row>
        <row r="8208">
          <cell r="D8208">
            <v>139577</v>
          </cell>
          <cell r="E8208" t="str">
            <v>黄芪精</v>
          </cell>
          <cell r="F8208" t="str">
            <v/>
          </cell>
          <cell r="G8208" t="str">
            <v>10mlx12支</v>
          </cell>
          <cell r="H8208" t="str">
            <v>盒</v>
          </cell>
          <cell r="I8208" t="str">
            <v>扬子江药业集团江苏龙凤堂中药有限公司</v>
          </cell>
        </row>
        <row r="8209">
          <cell r="D8209">
            <v>147262</v>
          </cell>
          <cell r="E8209" t="str">
            <v>益安宁丸</v>
          </cell>
          <cell r="F8209" t="str">
            <v/>
          </cell>
          <cell r="G8209" t="str">
            <v>112丸x3瓶</v>
          </cell>
          <cell r="H8209" t="str">
            <v>盒</v>
          </cell>
          <cell r="I8209" t="str">
            <v>同溢堂药业有限公司</v>
          </cell>
        </row>
        <row r="8210">
          <cell r="D8210">
            <v>1626</v>
          </cell>
          <cell r="E8210" t="str">
            <v>云南白药</v>
          </cell>
          <cell r="F8210" t="str">
            <v/>
          </cell>
          <cell r="G8210" t="str">
            <v>4gx6瓶</v>
          </cell>
          <cell r="H8210" t="str">
            <v>盒</v>
          </cell>
          <cell r="I8210" t="str">
            <v>云南白药集团股份有限公司</v>
          </cell>
        </row>
        <row r="8211">
          <cell r="D8211">
            <v>97710</v>
          </cell>
          <cell r="E8211" t="str">
            <v>医用脱脂棉(棉球)</v>
          </cell>
          <cell r="F8211" t="str">
            <v/>
          </cell>
          <cell r="G8211" t="str">
            <v>100g(0.8g/个)灭菌级</v>
          </cell>
          <cell r="H8211" t="str">
            <v>袋</v>
          </cell>
          <cell r="I8211" t="str">
            <v>稳健医疗用品股份有限公司(稳健实业(深圳)有限公司)</v>
          </cell>
        </row>
        <row r="8212">
          <cell r="D8212">
            <v>57550</v>
          </cell>
          <cell r="E8212" t="str">
            <v>接触性创面敷贴</v>
          </cell>
          <cell r="F8212" t="str">
            <v/>
          </cell>
          <cell r="G8212" t="str">
            <v>11x15cmx(衬垫6cmx10cm)x1片(普通型)</v>
          </cell>
          <cell r="H8212" t="str">
            <v>袋</v>
          </cell>
          <cell r="I8212" t="str">
            <v>稳健医疗用品股份有限公司(稳健实业(深圳)有限公司)</v>
          </cell>
        </row>
        <row r="8213">
          <cell r="D8213">
            <v>154600</v>
          </cell>
          <cell r="E8213" t="str">
            <v>培哚普利叔丁胺片(雅施达)</v>
          </cell>
          <cell r="F8213" t="str">
            <v/>
          </cell>
          <cell r="G8213" t="str">
            <v>8mgx15片</v>
          </cell>
          <cell r="H8213" t="str">
            <v>盒</v>
          </cell>
          <cell r="I8213" t="str">
            <v>施维雅(天津)制药有限公司</v>
          </cell>
        </row>
        <row r="8214">
          <cell r="D8214">
            <v>43015</v>
          </cell>
          <cell r="E8214" t="str">
            <v>地奈德乳膏(力言卓)</v>
          </cell>
          <cell r="F8214" t="str">
            <v/>
          </cell>
          <cell r="G8214" t="str">
            <v>15g(0.05%)</v>
          </cell>
          <cell r="H8214" t="str">
            <v>支</v>
          </cell>
          <cell r="I8214" t="str">
            <v>重庆华邦制药股份有限公司</v>
          </cell>
        </row>
        <row r="8215">
          <cell r="D8215">
            <v>856</v>
          </cell>
          <cell r="E8215" t="str">
            <v>复方倍氯米松樟脑乳膏(无极膏)</v>
          </cell>
          <cell r="F8215" t="str">
            <v/>
          </cell>
          <cell r="G8215" t="str">
            <v>10g</v>
          </cell>
          <cell r="H8215" t="str">
            <v>支</v>
          </cell>
          <cell r="I8215" t="str">
            <v>漳州无极药业有限公司</v>
          </cell>
        </row>
        <row r="8216">
          <cell r="D8216">
            <v>3054</v>
          </cell>
          <cell r="E8216" t="str">
            <v>藿香正气水</v>
          </cell>
          <cell r="F8216" t="str">
            <v/>
          </cell>
          <cell r="G8216" t="str">
            <v>10mlx10支</v>
          </cell>
          <cell r="H8216" t="str">
            <v>盒</v>
          </cell>
          <cell r="I8216" t="str">
            <v>四川德元药业集团有限公司(原：四川康神药业有限公司</v>
          </cell>
        </row>
        <row r="8217">
          <cell r="D8217">
            <v>10702</v>
          </cell>
          <cell r="E8217" t="str">
            <v>归脾丸</v>
          </cell>
          <cell r="F8217" t="str">
            <v/>
          </cell>
          <cell r="G8217" t="str">
            <v>200丸(浓缩丸)</v>
          </cell>
          <cell r="H8217" t="str">
            <v>瓶</v>
          </cell>
          <cell r="I8217" t="str">
            <v>兰州佛慈制药股份有限公司</v>
          </cell>
        </row>
        <row r="8218">
          <cell r="D8218">
            <v>45512</v>
          </cell>
          <cell r="E8218" t="str">
            <v>奥美拉唑镁肠溶片(洛赛克)</v>
          </cell>
          <cell r="F8218" t="str">
            <v/>
          </cell>
          <cell r="G8218" t="str">
            <v>20mgx7片x2板</v>
          </cell>
          <cell r="H8218" t="str">
            <v>盒</v>
          </cell>
          <cell r="I8218" t="str">
            <v>阿斯利康制药有限公司</v>
          </cell>
        </row>
        <row r="8219">
          <cell r="D8219">
            <v>169176</v>
          </cell>
          <cell r="E8219" t="str">
            <v>开塞露（含甘油）</v>
          </cell>
          <cell r="F8219" t="str">
            <v/>
          </cell>
          <cell r="G8219" t="str">
            <v>20mlx2支</v>
          </cell>
          <cell r="H8219" t="str">
            <v>盒</v>
          </cell>
          <cell r="I8219" t="str">
            <v>天津梅花生物医药科技有限公司</v>
          </cell>
        </row>
        <row r="8220">
          <cell r="D8220">
            <v>17261</v>
          </cell>
          <cell r="E8220" t="str">
            <v>甲钴胺片</v>
          </cell>
          <cell r="F8220" t="str">
            <v>弥可保</v>
          </cell>
          <cell r="G8220" t="str">
            <v>0.5mgx10片x10板</v>
          </cell>
          <cell r="H8220" t="str">
            <v>盒</v>
          </cell>
          <cell r="I8220" t="str">
            <v>卫材(中国)药业有限公司</v>
          </cell>
        </row>
        <row r="8221">
          <cell r="D8221">
            <v>106266</v>
          </cell>
          <cell r="E8221" t="str">
            <v>金钱草颗粒</v>
          </cell>
          <cell r="F8221" t="str">
            <v/>
          </cell>
          <cell r="G8221" t="str">
            <v>10gx21袋</v>
          </cell>
          <cell r="H8221" t="str">
            <v>袋</v>
          </cell>
          <cell r="I8221" t="str">
            <v>重庆和平制药有限公司</v>
          </cell>
        </row>
        <row r="8222">
          <cell r="D8222">
            <v>71520</v>
          </cell>
          <cell r="E8222" t="str">
            <v>丹溪玉屏风颗粒</v>
          </cell>
          <cell r="F8222" t="str">
            <v/>
          </cell>
          <cell r="G8222" t="str">
            <v>15克x6袋</v>
          </cell>
          <cell r="H8222" t="str">
            <v>盒</v>
          </cell>
          <cell r="I8222" t="str">
            <v>云南白药集团股份有限公司</v>
          </cell>
        </row>
        <row r="8223">
          <cell r="D8223">
            <v>170214</v>
          </cell>
          <cell r="E8223" t="str">
            <v>利尔康牌75%酒精消毒液</v>
          </cell>
          <cell r="F8223" t="str">
            <v/>
          </cell>
          <cell r="G8223" t="str">
            <v>100ml</v>
          </cell>
          <cell r="H8223" t="str">
            <v>瓶</v>
          </cell>
          <cell r="I8223" t="str">
            <v>山东利尔康医疗科技股份有限公司</v>
          </cell>
        </row>
        <row r="8224">
          <cell r="D8224">
            <v>33814</v>
          </cell>
          <cell r="E8224" t="str">
            <v>天然胶乳橡胶避孕套(杜蕾斯)</v>
          </cell>
          <cell r="F8224" t="str">
            <v/>
          </cell>
          <cell r="G8224" t="str">
            <v>10只(love装)</v>
          </cell>
          <cell r="H8224" t="str">
            <v>盒</v>
          </cell>
          <cell r="I8224" t="str">
            <v>青岛伦敦杜蕾斯有限公司</v>
          </cell>
        </row>
        <row r="8225">
          <cell r="D8225">
            <v>193874</v>
          </cell>
          <cell r="E8225" t="str">
            <v>清肺抑火片</v>
          </cell>
          <cell r="F8225" t="str">
            <v/>
          </cell>
          <cell r="G8225" t="str">
            <v>0.6gx12片x4板</v>
          </cell>
          <cell r="H8225" t="str">
            <v>盒</v>
          </cell>
          <cell r="I8225" t="str">
            <v>云南腾药制药股份有限公司</v>
          </cell>
        </row>
        <row r="8226">
          <cell r="D8226">
            <v>66828</v>
          </cell>
          <cell r="E8226" t="str">
            <v>葡萄糖酸钙维D2咀嚼片(太极钙)</v>
          </cell>
          <cell r="F8226" t="str">
            <v/>
          </cell>
          <cell r="G8226" t="str">
            <v>48片(复方)/瓶</v>
          </cell>
          <cell r="H8226" t="str">
            <v>盒</v>
          </cell>
          <cell r="I8226" t="str">
            <v>西南药业股份有限公司</v>
          </cell>
        </row>
        <row r="8227">
          <cell r="D8227">
            <v>3126</v>
          </cell>
          <cell r="E8227" t="str">
            <v>格列喹酮片</v>
          </cell>
          <cell r="F8227" t="str">
            <v/>
          </cell>
          <cell r="G8227" t="str">
            <v>30mgx60片</v>
          </cell>
          <cell r="H8227" t="str">
            <v>瓶</v>
          </cell>
          <cell r="I8227" t="str">
            <v>北京万辉双鹤药业有限责任公司</v>
          </cell>
        </row>
        <row r="8228">
          <cell r="D8228">
            <v>122009</v>
          </cell>
          <cell r="E8228" t="str">
            <v>盐酸特比萘芬喷雾剂(达克宁)</v>
          </cell>
          <cell r="F8228" t="str">
            <v/>
          </cell>
          <cell r="G8228" t="str">
            <v>1%:15ml</v>
          </cell>
          <cell r="H8228" t="str">
            <v>瓶</v>
          </cell>
          <cell r="I8228" t="str">
            <v>山东京卫制药有限公司</v>
          </cell>
        </row>
        <row r="8229">
          <cell r="D8229">
            <v>172750</v>
          </cell>
          <cell r="E8229" t="str">
            <v>潘高寿川贝枇杷糖</v>
          </cell>
          <cell r="F8229" t="str">
            <v/>
          </cell>
          <cell r="G8229" t="str">
            <v>44g</v>
          </cell>
          <cell r="H8229" t="str">
            <v>盒</v>
          </cell>
          <cell r="I8229" t="str">
            <v>广州市潘高寿天然保健品有限公司</v>
          </cell>
        </row>
        <row r="8230">
          <cell r="D8230">
            <v>49013</v>
          </cell>
          <cell r="E8230" t="str">
            <v>滴通鼻炎水</v>
          </cell>
          <cell r="F8230" t="str">
            <v/>
          </cell>
          <cell r="G8230" t="str">
            <v>16ml</v>
          </cell>
          <cell r="H8230" t="str">
            <v>支</v>
          </cell>
          <cell r="I8230" t="str">
            <v>成都迪康药业有限公司</v>
          </cell>
        </row>
        <row r="8231">
          <cell r="D8231">
            <v>10409</v>
          </cell>
          <cell r="E8231" t="str">
            <v>硝苯地平片</v>
          </cell>
          <cell r="F8231" t="str">
            <v/>
          </cell>
          <cell r="G8231" t="str">
            <v>10mgx100片</v>
          </cell>
          <cell r="H8231" t="str">
            <v>瓶</v>
          </cell>
          <cell r="I8231" t="str">
            <v>华中药业股份有限公司</v>
          </cell>
        </row>
        <row r="8232">
          <cell r="D8232">
            <v>58940</v>
          </cell>
          <cell r="E8232" t="str">
            <v>雪山金罗汉止痛涂膜剂</v>
          </cell>
          <cell r="F8232" t="str">
            <v/>
          </cell>
          <cell r="G8232" t="str">
            <v>45ml</v>
          </cell>
          <cell r="H8232" t="str">
            <v>瓶</v>
          </cell>
          <cell r="I8232" t="str">
            <v>西藏诺迪康药业股份有限公司</v>
          </cell>
        </row>
        <row r="8233">
          <cell r="D8233">
            <v>57889</v>
          </cell>
          <cell r="E8233" t="str">
            <v>齿痛消炎灵颗粒</v>
          </cell>
          <cell r="F8233" t="str">
            <v/>
          </cell>
          <cell r="G8233" t="str">
            <v>10gx4袋（无蔗糖）</v>
          </cell>
          <cell r="H8233" t="str">
            <v>盒</v>
          </cell>
          <cell r="I8233" t="str">
            <v>河南中杰药业有限公司</v>
          </cell>
        </row>
        <row r="8234">
          <cell r="D8234">
            <v>122689</v>
          </cell>
          <cell r="E8234" t="str">
            <v>珊瑚癣净</v>
          </cell>
          <cell r="F8234" t="str">
            <v/>
          </cell>
          <cell r="G8234" t="str">
            <v>250mlx2瓶</v>
          </cell>
          <cell r="H8234" t="str">
            <v>盒</v>
          </cell>
          <cell r="I8234" t="str">
            <v>贵州金桥药业有限公司</v>
          </cell>
        </row>
        <row r="8235">
          <cell r="D8235">
            <v>176893</v>
          </cell>
          <cell r="E8235" t="str">
            <v>杰士邦天然胶乳橡胶避孕套</v>
          </cell>
          <cell r="F8235" t="str">
            <v/>
          </cell>
          <cell r="G8235" t="str">
            <v>10只（零感超薄.沁薄）</v>
          </cell>
          <cell r="H8235" t="str">
            <v>盒</v>
          </cell>
          <cell r="I8235" t="str">
            <v>SURETEX LIMITED（泰国）</v>
          </cell>
        </row>
        <row r="8236">
          <cell r="D8236">
            <v>127758</v>
          </cell>
          <cell r="E8236" t="str">
            <v>罗红霉素胶囊</v>
          </cell>
          <cell r="F8236" t="str">
            <v/>
          </cell>
          <cell r="G8236" t="str">
            <v>0.15gx24粒</v>
          </cell>
          <cell r="H8236" t="str">
            <v>盒</v>
          </cell>
          <cell r="I8236" t="str">
            <v>珠海联邦制药股份有限公司中山分公司</v>
          </cell>
        </row>
        <row r="8237">
          <cell r="D8237">
            <v>2329</v>
          </cell>
          <cell r="E8237" t="str">
            <v>槐角丸</v>
          </cell>
          <cell r="F8237" t="str">
            <v/>
          </cell>
          <cell r="G8237" t="str">
            <v>6gx5袋</v>
          </cell>
          <cell r="H8237" t="str">
            <v>盒</v>
          </cell>
          <cell r="I8237" t="str">
            <v>太极集团重庆桐君阁药厂有限公司</v>
          </cell>
        </row>
        <row r="8238">
          <cell r="D8238">
            <v>110402</v>
          </cell>
          <cell r="E8238" t="str">
            <v>清凉喉片</v>
          </cell>
          <cell r="F8238" t="str">
            <v/>
          </cell>
          <cell r="G8238" t="str">
            <v>16片</v>
          </cell>
          <cell r="H8238" t="str">
            <v>瓶</v>
          </cell>
          <cell r="I8238" t="str">
            <v>惠州大亚制药股份有限公司</v>
          </cell>
        </row>
        <row r="8239">
          <cell r="D8239">
            <v>15322</v>
          </cell>
          <cell r="E8239" t="str">
            <v>骨刺平片</v>
          </cell>
          <cell r="F8239" t="str">
            <v/>
          </cell>
          <cell r="G8239" t="str">
            <v>100片</v>
          </cell>
          <cell r="H8239" t="str">
            <v>瓶</v>
          </cell>
          <cell r="I8239" t="str">
            <v>广东新峰药业股份有限公司(原:广东省博罗先锋药业)</v>
          </cell>
        </row>
        <row r="8240">
          <cell r="D8240">
            <v>115434</v>
          </cell>
          <cell r="E8240" t="str">
            <v>康麦斯牌卵磷脂胶囊</v>
          </cell>
          <cell r="F8240" t="str">
            <v/>
          </cell>
          <cell r="G8240" t="str">
            <v>165g(1650mgx100粒)</v>
          </cell>
          <cell r="H8240" t="str">
            <v>盒</v>
          </cell>
          <cell r="I8240" t="str">
            <v>康龙集团公司(Kang Long Group gorp)</v>
          </cell>
        </row>
        <row r="8241">
          <cell r="D8241">
            <v>5086</v>
          </cell>
          <cell r="E8241" t="str">
            <v>吲达帕胺片</v>
          </cell>
          <cell r="F8241" t="str">
            <v/>
          </cell>
          <cell r="G8241" t="str">
            <v>2.5mgx7片x4板</v>
          </cell>
          <cell r="H8241" t="str">
            <v>盒</v>
          </cell>
          <cell r="I8241" t="str">
            <v>东莞万成制药有限公司</v>
          </cell>
        </row>
        <row r="8242">
          <cell r="D8242">
            <v>41849</v>
          </cell>
          <cell r="E8242" t="str">
            <v>痔疮胶囊</v>
          </cell>
          <cell r="F8242" t="str">
            <v/>
          </cell>
          <cell r="G8242" t="str">
            <v>0.4gx12粒x3板</v>
          </cell>
          <cell r="H8242" t="str">
            <v>盒</v>
          </cell>
          <cell r="I8242" t="str">
            <v>广西嘉进药业有限公司</v>
          </cell>
        </row>
        <row r="8243">
          <cell r="D8243">
            <v>38878</v>
          </cell>
          <cell r="E8243" t="str">
            <v>芪参益气滴丸</v>
          </cell>
          <cell r="F8243" t="str">
            <v/>
          </cell>
          <cell r="G8243" t="str">
            <v>0.5gx9袋</v>
          </cell>
          <cell r="H8243" t="str">
            <v>盒</v>
          </cell>
          <cell r="I8243" t="str">
            <v>天士力医药集团股份有限公司(原:天士力制药集团股份有限公司)</v>
          </cell>
        </row>
        <row r="8244">
          <cell r="D8244">
            <v>165276</v>
          </cell>
          <cell r="E8244" t="str">
            <v>大山楂丸</v>
          </cell>
          <cell r="F8244" t="str">
            <v/>
          </cell>
          <cell r="G8244" t="str">
            <v>9克x10丸（大蜜丸）</v>
          </cell>
          <cell r="H8244" t="str">
            <v>盒</v>
          </cell>
          <cell r="I8244" t="str">
            <v>天津天士力(辽宁)制药有限责任公司(原辽宁仙鹤制药)</v>
          </cell>
        </row>
        <row r="8245">
          <cell r="D8245">
            <v>174666</v>
          </cell>
          <cell r="E8245" t="str">
            <v>碳酸钙D3咀嚼片(Ⅱ)</v>
          </cell>
          <cell r="F8245" t="str">
            <v/>
          </cell>
          <cell r="G8245" t="str">
            <v>64片(每片含钙300mg/维生素D360国际单位)</v>
          </cell>
          <cell r="H8245" t="str">
            <v>盒</v>
          </cell>
          <cell r="I8245" t="str">
            <v>惠氏制药有限公司</v>
          </cell>
        </row>
        <row r="8246">
          <cell r="D8246">
            <v>131146</v>
          </cell>
          <cell r="E8246" t="str">
            <v>金花消痤丸</v>
          </cell>
          <cell r="F8246" t="str">
            <v/>
          </cell>
          <cell r="G8246" t="str">
            <v>4gx12袋</v>
          </cell>
          <cell r="H8246" t="str">
            <v>盒</v>
          </cell>
          <cell r="I8246" t="str">
            <v>昆明中药厂有限公司</v>
          </cell>
        </row>
        <row r="8247">
          <cell r="D8247">
            <v>119032</v>
          </cell>
          <cell r="E8247" t="str">
            <v>小便器</v>
          </cell>
          <cell r="F8247" t="str">
            <v/>
          </cell>
          <cell r="G8247" t="str">
            <v>男用(1个)</v>
          </cell>
          <cell r="H8247" t="str">
            <v>袋</v>
          </cell>
          <cell r="I8247" t="str">
            <v>成都稳健利康医疗用品有限公司</v>
          </cell>
        </row>
        <row r="8248">
          <cell r="D8248">
            <v>152231</v>
          </cell>
          <cell r="E8248" t="str">
            <v>格列齐特缓释片</v>
          </cell>
          <cell r="F8248" t="str">
            <v/>
          </cell>
          <cell r="G8248" t="str">
            <v>30mgX36片</v>
          </cell>
          <cell r="H8248" t="str">
            <v>盒</v>
          </cell>
          <cell r="I8248" t="str">
            <v>江西制药有限责任公司</v>
          </cell>
        </row>
        <row r="8249">
          <cell r="D8249">
            <v>42772</v>
          </cell>
          <cell r="E8249" t="str">
            <v>头孢呋辛酯片(达力新)</v>
          </cell>
          <cell r="F8249" t="str">
            <v/>
          </cell>
          <cell r="G8249" t="str">
            <v>0.25gx6片(薄膜衣)</v>
          </cell>
          <cell r="H8249" t="str">
            <v>盒</v>
          </cell>
          <cell r="I8249" t="str">
            <v>国药集团致君(深圳)制药有限公司(原深圳致君制药有限公司)</v>
          </cell>
        </row>
        <row r="8250">
          <cell r="D8250">
            <v>91385</v>
          </cell>
          <cell r="E8250" t="str">
            <v>盐酸克林霉素凝胶</v>
          </cell>
          <cell r="F8250" t="str">
            <v/>
          </cell>
          <cell r="G8250" t="str">
            <v>10g:0.1g</v>
          </cell>
          <cell r="H8250" t="str">
            <v>支</v>
          </cell>
          <cell r="I8250" t="str">
            <v>厦门金日制药有限公司</v>
          </cell>
        </row>
        <row r="8251">
          <cell r="D8251">
            <v>154590</v>
          </cell>
          <cell r="E8251" t="str">
            <v>创可贴</v>
          </cell>
          <cell r="F8251" t="str">
            <v/>
          </cell>
          <cell r="G8251" t="str">
            <v>25片（贴心倍护家庭组合装）</v>
          </cell>
          <cell r="H8251" t="str">
            <v>盒</v>
          </cell>
          <cell r="I8251" t="str">
            <v>浙江红雨医药用品有限公司</v>
          </cell>
        </row>
        <row r="8252">
          <cell r="D8252">
            <v>1604</v>
          </cell>
          <cell r="E8252" t="str">
            <v>野木瓜片</v>
          </cell>
          <cell r="F8252" t="str">
            <v/>
          </cell>
          <cell r="G8252" t="str">
            <v>60片</v>
          </cell>
          <cell r="H8252" t="str">
            <v>瓶</v>
          </cell>
          <cell r="I8252" t="str">
            <v>广东和平药业有限公司</v>
          </cell>
        </row>
        <row r="8253">
          <cell r="D8253">
            <v>141518</v>
          </cell>
          <cell r="E8253" t="str">
            <v>硫酸沙丁胺醇雾化吸入溶液</v>
          </cell>
          <cell r="F8253" t="str">
            <v/>
          </cell>
          <cell r="G8253" t="str">
            <v>2.5ml：2.5mgx4支</v>
          </cell>
          <cell r="H8253" t="str">
            <v>盒</v>
          </cell>
          <cell r="I8253" t="str">
            <v>上海信谊金朱药业有限公司</v>
          </cell>
        </row>
        <row r="8254">
          <cell r="D8254">
            <v>118240</v>
          </cell>
          <cell r="E8254" t="str">
            <v>利胆排石片</v>
          </cell>
          <cell r="F8254" t="str">
            <v/>
          </cell>
          <cell r="G8254" t="str">
            <v>12片x2板(薄膜衣片)</v>
          </cell>
          <cell r="H8254" t="str">
            <v>盒</v>
          </cell>
          <cell r="I8254" t="str">
            <v>太极集团重庆桐君阁药厂有限公司</v>
          </cell>
        </row>
        <row r="8255">
          <cell r="D8255">
            <v>126109</v>
          </cell>
          <cell r="E8255" t="str">
            <v>清眩片</v>
          </cell>
          <cell r="F8255" t="str">
            <v/>
          </cell>
          <cell r="G8255" t="str">
            <v>15片x3板</v>
          </cell>
          <cell r="H8255" t="str">
            <v>盒</v>
          </cell>
          <cell r="I8255" t="str">
            <v>太极集团四川绵阳制药有限公司</v>
          </cell>
        </row>
        <row r="8256">
          <cell r="D8256">
            <v>869</v>
          </cell>
          <cell r="E8256" t="str">
            <v>吡诺克辛钠滴眼液(白内停)</v>
          </cell>
          <cell r="F8256" t="str">
            <v/>
          </cell>
          <cell r="G8256" t="str">
            <v>15ml:0.8mg</v>
          </cell>
          <cell r="H8256" t="str">
            <v>瓶</v>
          </cell>
          <cell r="I8256" t="str">
            <v>湖北远大天天明制药有限公司</v>
          </cell>
        </row>
        <row r="8257">
          <cell r="D8257">
            <v>114827</v>
          </cell>
          <cell r="E8257" t="str">
            <v>蛇胆川贝枇杷膏</v>
          </cell>
          <cell r="F8257" t="str">
            <v/>
          </cell>
          <cell r="G8257" t="str">
            <v>210g</v>
          </cell>
          <cell r="H8257" t="str">
            <v>瓶</v>
          </cell>
          <cell r="I8257" t="str">
            <v>广州白云山潘高寿药业股份有限公司</v>
          </cell>
        </row>
        <row r="8258">
          <cell r="D8258">
            <v>48851</v>
          </cell>
          <cell r="E8258" t="str">
            <v>当归片</v>
          </cell>
          <cell r="F8258" t="str">
            <v/>
          </cell>
          <cell r="G8258" t="str">
            <v>12片x3板(糖衣)</v>
          </cell>
          <cell r="H8258" t="str">
            <v>盒</v>
          </cell>
          <cell r="I8258" t="str">
            <v>太极集团四川绵阳制药有限公司</v>
          </cell>
        </row>
        <row r="8259">
          <cell r="D8259">
            <v>21583</v>
          </cell>
          <cell r="E8259" t="str">
            <v>炎可宁片</v>
          </cell>
          <cell r="F8259" t="str">
            <v/>
          </cell>
          <cell r="G8259" t="str">
            <v>12片x2板(糖衣)</v>
          </cell>
          <cell r="H8259" t="str">
            <v>盒</v>
          </cell>
          <cell r="I8259" t="str">
            <v>太极集团四川绵阳制药有限公司</v>
          </cell>
        </row>
        <row r="8260">
          <cell r="D8260">
            <v>152866</v>
          </cell>
          <cell r="E8260" t="str">
            <v>复方氨酚烷胺胶囊</v>
          </cell>
          <cell r="F8260" t="str">
            <v/>
          </cell>
          <cell r="G8260" t="str">
            <v>12粒x2板</v>
          </cell>
          <cell r="H8260" t="str">
            <v>盒</v>
          </cell>
          <cell r="I8260" t="str">
            <v>江西铜鼓仁和制药有限公司</v>
          </cell>
        </row>
        <row r="8261">
          <cell r="D8261">
            <v>115418</v>
          </cell>
          <cell r="E8261" t="str">
            <v>通络祛痛膏</v>
          </cell>
          <cell r="F8261" t="str">
            <v/>
          </cell>
          <cell r="G8261" t="str">
            <v>7cmx10cmx6贴</v>
          </cell>
          <cell r="H8261" t="str">
            <v>盒</v>
          </cell>
          <cell r="I8261" t="str">
            <v>河南羚锐制药股份有限公司</v>
          </cell>
        </row>
        <row r="8262">
          <cell r="D8262">
            <v>22509</v>
          </cell>
          <cell r="E8262" t="str">
            <v>小儿感冒颗粒</v>
          </cell>
          <cell r="F8262" t="str">
            <v/>
          </cell>
          <cell r="G8262" t="str">
            <v>12gx10袋</v>
          </cell>
          <cell r="H8262" t="str">
            <v>盒</v>
          </cell>
          <cell r="I8262" t="str">
            <v>太极集团重庆桐君阁药厂有限公司</v>
          </cell>
        </row>
        <row r="8263">
          <cell r="D8263">
            <v>134725</v>
          </cell>
          <cell r="E8263" t="str">
            <v>万通筋骨贴</v>
          </cell>
          <cell r="F8263" t="str">
            <v/>
          </cell>
          <cell r="G8263" t="str">
            <v>7cmx10cmx10贴</v>
          </cell>
          <cell r="H8263" t="str">
            <v>盒</v>
          </cell>
          <cell r="I8263" t="str">
            <v>通化万通药业股份有限公司</v>
          </cell>
        </row>
        <row r="8264">
          <cell r="D8264">
            <v>140533</v>
          </cell>
          <cell r="E8264" t="str">
            <v>洁身洗液</v>
          </cell>
          <cell r="F8264" t="str">
            <v/>
          </cell>
          <cell r="G8264" t="str">
            <v>200ml</v>
          </cell>
          <cell r="H8264" t="str">
            <v>盒</v>
          </cell>
          <cell r="I8264" t="str">
            <v>陕西步长高新制药有限公司</v>
          </cell>
        </row>
        <row r="8265">
          <cell r="D8265">
            <v>43862</v>
          </cell>
          <cell r="E8265" t="str">
            <v>曼秀雷敦天然润唇膏</v>
          </cell>
          <cell r="F8265" t="str">
            <v/>
          </cell>
          <cell r="G8265" t="str">
            <v>3g</v>
          </cell>
          <cell r="H8265" t="str">
            <v>支</v>
          </cell>
          <cell r="I8265" t="str">
            <v>曼秀雷敦(中国)药业有限公司</v>
          </cell>
        </row>
        <row r="8266">
          <cell r="D8266">
            <v>101715</v>
          </cell>
          <cell r="E8266" t="str">
            <v>他达拉非片(希爱力)</v>
          </cell>
          <cell r="F8266" t="str">
            <v/>
          </cell>
          <cell r="G8266" t="str">
            <v>20mgx4粒</v>
          </cell>
          <cell r="H8266" t="str">
            <v>盒</v>
          </cell>
          <cell r="I8266" t="str">
            <v>Lilly del Caribe lnc.PUERTO RICO(波多黎各）</v>
          </cell>
        </row>
        <row r="8267">
          <cell r="D8267">
            <v>27322</v>
          </cell>
          <cell r="E8267" t="str">
            <v>天麻头痛片</v>
          </cell>
          <cell r="F8267" t="str">
            <v/>
          </cell>
          <cell r="G8267" t="str">
            <v>12片x4板</v>
          </cell>
          <cell r="H8267" t="str">
            <v>盒</v>
          </cell>
          <cell r="I8267" t="str">
            <v>黑龙江乌苏里江制药有限公司哈尔滨分公司</v>
          </cell>
        </row>
        <row r="8268">
          <cell r="D8268">
            <v>151352</v>
          </cell>
          <cell r="E8268" t="str">
            <v>硝苯地平缓释片（III）</v>
          </cell>
          <cell r="F8268" t="str">
            <v/>
          </cell>
          <cell r="G8268" t="str">
            <v>30mgx14片</v>
          </cell>
          <cell r="H8268" t="str">
            <v>盒</v>
          </cell>
          <cell r="I8268" t="str">
            <v>北京红林制药有限公司</v>
          </cell>
        </row>
        <row r="8269">
          <cell r="D8269">
            <v>168152</v>
          </cell>
          <cell r="E8269" t="str">
            <v>乐赛牌益生菌胶囊</v>
          </cell>
          <cell r="F8269" t="str">
            <v/>
          </cell>
          <cell r="G8269" t="str">
            <v>10.5g(0.35gx30粒)</v>
          </cell>
          <cell r="H8269" t="str">
            <v>盒</v>
          </cell>
          <cell r="I8269" t="str">
            <v>合生元(广州)健康产品有限公司</v>
          </cell>
        </row>
        <row r="8270">
          <cell r="D8270">
            <v>58328</v>
          </cell>
          <cell r="E8270" t="str">
            <v>西帕依固龈液</v>
          </cell>
          <cell r="F8270" t="str">
            <v/>
          </cell>
          <cell r="G8270" t="str">
            <v>100ml</v>
          </cell>
          <cell r="H8270" t="str">
            <v>瓶</v>
          </cell>
          <cell r="I8270" t="str">
            <v>新奇康药业股份有限公司（原新疆奇康哈博维药股份有限公司）</v>
          </cell>
        </row>
        <row r="8271">
          <cell r="D8271">
            <v>63403</v>
          </cell>
          <cell r="E8271" t="str">
            <v>锁阳固精丸</v>
          </cell>
          <cell r="F8271" t="str">
            <v/>
          </cell>
          <cell r="G8271" t="str">
            <v>6gx10袋</v>
          </cell>
          <cell r="H8271" t="str">
            <v>盒</v>
          </cell>
          <cell r="I8271" t="str">
            <v>太极集团重庆桐君阁药厂有限公司</v>
          </cell>
        </row>
        <row r="8272">
          <cell r="D8272">
            <v>93377</v>
          </cell>
          <cell r="E8272" t="str">
            <v>舒筋丸</v>
          </cell>
          <cell r="F8272" t="str">
            <v/>
          </cell>
          <cell r="G8272" t="str">
            <v>3gx10丸（大蜜丸）</v>
          </cell>
          <cell r="H8272" t="str">
            <v>盒</v>
          </cell>
          <cell r="I8272" t="str">
            <v>葵花药业集团(佳木斯)有限公司</v>
          </cell>
        </row>
        <row r="8273">
          <cell r="D8273">
            <v>89980</v>
          </cell>
          <cell r="E8273" t="str">
            <v>蒙脱石混悬液</v>
          </cell>
          <cell r="F8273" t="str">
            <v/>
          </cell>
          <cell r="G8273" t="str">
            <v>90ml
</v>
          </cell>
          <cell r="H8273" t="str">
            <v>盒 </v>
          </cell>
          <cell r="I8273" t="str">
            <v>南京白敬宇制药有限责任公司</v>
          </cell>
        </row>
        <row r="8274">
          <cell r="D8274">
            <v>106535</v>
          </cell>
          <cell r="E8274" t="str">
            <v>雌二醇屈螺酮片</v>
          </cell>
          <cell r="F8274" t="str">
            <v>安今益</v>
          </cell>
          <cell r="G8274" t="str">
            <v>28片</v>
          </cell>
          <cell r="H8274" t="str">
            <v>盒</v>
          </cell>
          <cell r="I8274" t="str">
            <v>拜耳医药保健有限公司广州分公司</v>
          </cell>
        </row>
        <row r="8275">
          <cell r="D8275">
            <v>150626</v>
          </cell>
          <cell r="E8275" t="str">
            <v>柏子养心丸</v>
          </cell>
          <cell r="F8275" t="str">
            <v/>
          </cell>
          <cell r="G8275" t="str">
            <v>6gx10袋（水蜜丸）</v>
          </cell>
          <cell r="H8275" t="str">
            <v>盒</v>
          </cell>
          <cell r="I8275" t="str">
            <v>太极集团四川绵阳制药有限公司</v>
          </cell>
        </row>
        <row r="8276">
          <cell r="D8276">
            <v>94</v>
          </cell>
          <cell r="E8276" t="str">
            <v>盐酸氟桂利嗪胶囊(西比灵)</v>
          </cell>
          <cell r="F8276" t="str">
            <v/>
          </cell>
          <cell r="G8276" t="str">
            <v>5mgx20粒</v>
          </cell>
          <cell r="H8276" t="str">
            <v>盒</v>
          </cell>
          <cell r="I8276" t="str">
            <v>西安杨森制药有限公司</v>
          </cell>
        </row>
        <row r="8277">
          <cell r="D8277">
            <v>43864</v>
          </cell>
          <cell r="E8277" t="str">
            <v>男士润唇膏</v>
          </cell>
          <cell r="F8277" t="str">
            <v/>
          </cell>
          <cell r="G8277" t="str">
            <v>3.5g(户外型)</v>
          </cell>
          <cell r="H8277" t="str">
            <v>支</v>
          </cell>
          <cell r="I8277" t="str">
            <v>曼秀雷敦(中国)药业有限公司</v>
          </cell>
        </row>
        <row r="8278">
          <cell r="D8278">
            <v>118688</v>
          </cell>
          <cell r="E8278" t="str">
            <v>硫酸沙丁胺醇吸入气雾剂</v>
          </cell>
          <cell r="F8278" t="str">
            <v/>
          </cell>
          <cell r="G8278" t="str">
            <v>100ugx200揿</v>
          </cell>
          <cell r="H8278" t="str">
            <v>盒</v>
          </cell>
          <cell r="I8278" t="str">
            <v>葛兰素史克制药(苏州)有限公司</v>
          </cell>
        </row>
        <row r="8279">
          <cell r="D8279">
            <v>106213</v>
          </cell>
          <cell r="E8279" t="str">
            <v>风热感冒颗粒</v>
          </cell>
          <cell r="F8279" t="str">
            <v/>
          </cell>
          <cell r="G8279" t="str">
            <v>10gx6袋</v>
          </cell>
          <cell r="H8279" t="str">
            <v>盒</v>
          </cell>
          <cell r="I8279" t="str">
            <v>云南白药集团股份有限公司</v>
          </cell>
        </row>
        <row r="8280">
          <cell r="D8280">
            <v>39532</v>
          </cell>
          <cell r="E8280" t="str">
            <v>奥拉西坦胶囊(健朗星)</v>
          </cell>
          <cell r="F8280" t="str">
            <v/>
          </cell>
          <cell r="G8280" t="str">
            <v>0.4gx12粒x2板</v>
          </cell>
          <cell r="H8280" t="str">
            <v>盒</v>
          </cell>
          <cell r="I8280" t="str">
            <v>湖南健朗药业有限责任公司</v>
          </cell>
        </row>
        <row r="8281">
          <cell r="D8281">
            <v>40400</v>
          </cell>
          <cell r="E8281" t="str">
            <v>胞磷胆碱钠胶囊(思考林)</v>
          </cell>
          <cell r="F8281" t="str">
            <v/>
          </cell>
          <cell r="G8281" t="str">
            <v>0.1gx12粒</v>
          </cell>
          <cell r="H8281" t="str">
            <v>盒</v>
          </cell>
          <cell r="I8281" t="str">
            <v>齐鲁制药有限公司</v>
          </cell>
        </row>
        <row r="8282">
          <cell r="D8282">
            <v>2622</v>
          </cell>
          <cell r="E8282" t="str">
            <v>肛泰软膏</v>
          </cell>
          <cell r="F8282" t="str">
            <v/>
          </cell>
          <cell r="G8282" t="str">
            <v>10g</v>
          </cell>
          <cell r="H8282" t="str">
            <v>盒</v>
          </cell>
          <cell r="I8282" t="str">
            <v>烟台荣昌制药有限公司</v>
          </cell>
        </row>
        <row r="8283">
          <cell r="D8283">
            <v>160708</v>
          </cell>
          <cell r="E8283" t="str">
            <v>尼麦角林片</v>
          </cell>
          <cell r="F8283" t="str">
            <v/>
          </cell>
          <cell r="G8283" t="str">
            <v>5mgx12片x2板</v>
          </cell>
          <cell r="H8283" t="str">
            <v>盒</v>
          </cell>
          <cell r="I8283" t="str">
            <v>昆山龙灯瑞迪制药有限公司</v>
          </cell>
        </row>
        <row r="8284">
          <cell r="D8284">
            <v>3717</v>
          </cell>
          <cell r="E8284" t="str">
            <v>非洛地平缓释片(康宝得维)</v>
          </cell>
          <cell r="F8284" t="str">
            <v/>
          </cell>
          <cell r="G8284" t="str">
            <v>5mgx10片</v>
          </cell>
          <cell r="H8284" t="str">
            <v>盒</v>
          </cell>
          <cell r="I8284" t="str">
            <v>山西康宝生物制品股份有限公司</v>
          </cell>
        </row>
        <row r="8285">
          <cell r="D8285">
            <v>13602</v>
          </cell>
          <cell r="E8285" t="str">
            <v>双氯芬酸钠双释放肠溶胶囊</v>
          </cell>
          <cell r="F8285" t="str">
            <v>戴芬</v>
          </cell>
          <cell r="G8285" t="str">
            <v>75mgx10粒</v>
          </cell>
          <cell r="H8285" t="str">
            <v>盒</v>
          </cell>
          <cell r="I8285" t="str">
            <v/>
          </cell>
        </row>
        <row r="8286">
          <cell r="D8286">
            <v>179688</v>
          </cell>
          <cell r="E8286" t="str">
            <v>复方氯己定含漱液</v>
          </cell>
          <cell r="F8286" t="str">
            <v/>
          </cell>
          <cell r="G8286" t="str">
            <v>10mlx12支</v>
          </cell>
          <cell r="H8286" t="str">
            <v>盒</v>
          </cell>
          <cell r="I8286" t="str">
            <v>江苏晨牌邦德药业有限公司</v>
          </cell>
        </row>
        <row r="8287">
          <cell r="D8287">
            <v>205329</v>
          </cell>
          <cell r="E8287" t="str">
            <v>蒲地蓝消炎片</v>
          </cell>
          <cell r="F8287" t="str">
            <v/>
          </cell>
          <cell r="G8287" t="str">
            <v>0.6gx60片</v>
          </cell>
          <cell r="H8287" t="str">
            <v>盒</v>
          </cell>
          <cell r="I8287" t="str">
            <v>广东心宝制药有限公司(广州真和新君宝药业)</v>
          </cell>
        </row>
        <row r="8288">
          <cell r="D8288">
            <v>7882</v>
          </cell>
          <cell r="E8288" t="str">
            <v>通便灵胶囊</v>
          </cell>
          <cell r="F8288" t="str">
            <v/>
          </cell>
          <cell r="G8288" t="str">
            <v>0.25gx12粒x2板</v>
          </cell>
          <cell r="H8288" t="str">
            <v>盒</v>
          </cell>
          <cell r="I8288" t="str">
            <v>贵州正鑫药业有限公司</v>
          </cell>
        </row>
        <row r="8289">
          <cell r="D8289">
            <v>21903</v>
          </cell>
          <cell r="E8289" t="str">
            <v>复方沙棘籽油栓</v>
          </cell>
          <cell r="F8289" t="str">
            <v/>
          </cell>
          <cell r="G8289" t="str">
            <v>2.7gx6粒</v>
          </cell>
          <cell r="H8289" t="str">
            <v>盒</v>
          </cell>
          <cell r="I8289" t="str">
            <v>陕西海天制药有限公司</v>
          </cell>
        </row>
        <row r="8290">
          <cell r="D8290">
            <v>10123</v>
          </cell>
          <cell r="E8290" t="str">
            <v>克霉唑乳膏</v>
          </cell>
          <cell r="F8290" t="str">
            <v/>
          </cell>
          <cell r="G8290" t="str">
            <v>10g：0.1g(1%)</v>
          </cell>
          <cell r="H8290" t="str">
            <v>支</v>
          </cell>
          <cell r="I8290" t="str">
            <v>国药集团三益药业（芜湖）有限公司（原芜湖三益信成）</v>
          </cell>
        </row>
        <row r="8291">
          <cell r="D8291">
            <v>2307</v>
          </cell>
          <cell r="E8291" t="str">
            <v>大活络丸</v>
          </cell>
          <cell r="F8291" t="str">
            <v/>
          </cell>
          <cell r="G8291" t="str">
            <v>3.6gx6丸</v>
          </cell>
          <cell r="H8291" t="str">
            <v>盒</v>
          </cell>
          <cell r="I8291" t="str">
            <v>北京同仁堂股份有限公司同仁堂制药厂</v>
          </cell>
        </row>
        <row r="8292">
          <cell r="D8292">
            <v>141127</v>
          </cell>
          <cell r="E8292" t="str">
            <v>福多司坦片</v>
          </cell>
          <cell r="F8292" t="str">
            <v/>
          </cell>
          <cell r="G8292" t="str">
            <v>0.2gx12片</v>
          </cell>
          <cell r="H8292" t="str">
            <v>盒</v>
          </cell>
          <cell r="I8292" t="str">
            <v>迪沙药业集团有限公司</v>
          </cell>
        </row>
        <row r="8293">
          <cell r="D8293">
            <v>38059</v>
          </cell>
          <cell r="E8293" t="str">
            <v>四季感冒片</v>
          </cell>
          <cell r="F8293" t="str">
            <v/>
          </cell>
          <cell r="G8293" t="str">
            <v>0.38gx12片x2板(薄膜衣)</v>
          </cell>
          <cell r="H8293" t="str">
            <v>盒</v>
          </cell>
          <cell r="I8293" t="str">
            <v>山东明仁福瑞达制药有限公司(原：山东大正药业)</v>
          </cell>
        </row>
        <row r="8294">
          <cell r="D8294">
            <v>94535</v>
          </cell>
          <cell r="E8294" t="str">
            <v>氧氟沙星滴眼液</v>
          </cell>
          <cell r="F8294" t="str">
            <v/>
          </cell>
          <cell r="G8294" t="str">
            <v>0.8ml:2.4mgx10支</v>
          </cell>
          <cell r="H8294" t="str">
            <v>盒</v>
          </cell>
          <cell r="I8294" t="str">
            <v>湖北远大天天明制药有限公司</v>
          </cell>
        </row>
        <row r="8295">
          <cell r="D8295">
            <v>39583</v>
          </cell>
          <cell r="E8295" t="str">
            <v>妇科千金片</v>
          </cell>
          <cell r="F8295" t="str">
            <v/>
          </cell>
          <cell r="G8295" t="str">
            <v>108片</v>
          </cell>
          <cell r="H8295" t="str">
            <v>盒</v>
          </cell>
          <cell r="I8295" t="str">
            <v>株洲千金药业股份有限公司</v>
          </cell>
        </row>
        <row r="8296">
          <cell r="D8296">
            <v>39708</v>
          </cell>
          <cell r="E8296" t="str">
            <v>厄贝沙坦片(苏适)</v>
          </cell>
          <cell r="F8296" t="str">
            <v/>
          </cell>
          <cell r="G8296" t="str">
            <v>0.15gx7片</v>
          </cell>
          <cell r="H8296" t="str">
            <v>盒</v>
          </cell>
          <cell r="I8296" t="str">
            <v>深圳市海滨制药有限公司</v>
          </cell>
        </row>
        <row r="8297">
          <cell r="D8297">
            <v>50112</v>
          </cell>
          <cell r="E8297" t="str">
            <v>麝香痔疮栓</v>
          </cell>
          <cell r="F8297" t="str">
            <v/>
          </cell>
          <cell r="G8297" t="str">
            <v>1.5g(原0.33g)x12粒</v>
          </cell>
          <cell r="H8297" t="str">
            <v>盒</v>
          </cell>
          <cell r="I8297" t="str">
            <v>马应龙药业集团股份有限公司</v>
          </cell>
        </row>
        <row r="8298">
          <cell r="D8298">
            <v>118248</v>
          </cell>
          <cell r="E8298" t="str">
            <v>维生素AD滴剂(胶囊型)</v>
          </cell>
          <cell r="F8298" t="str">
            <v/>
          </cell>
          <cell r="G8298" t="str">
            <v>12粒x3板(一岁以上)(VA2000单位:VD700单位)</v>
          </cell>
          <cell r="H8298" t="str">
            <v>盒</v>
          </cell>
          <cell r="I8298" t="str">
            <v>南京海鲸药业有限公司</v>
          </cell>
        </row>
        <row r="8299">
          <cell r="D8299">
            <v>158955</v>
          </cell>
          <cell r="E8299" t="str">
            <v>妇科专用棉巾</v>
          </cell>
          <cell r="F8299" t="str">
            <v/>
          </cell>
          <cell r="G8299" t="str">
            <v>360超量型（4片）</v>
          </cell>
          <cell r="H8299" t="str">
            <v>盒</v>
          </cell>
          <cell r="I8299" t="str">
            <v>湖南千金卫生用品股份有限公司</v>
          </cell>
        </row>
        <row r="8300">
          <cell r="D8300">
            <v>30805</v>
          </cell>
          <cell r="E8300" t="str">
            <v>冰硼散</v>
          </cell>
          <cell r="F8300" t="str">
            <v/>
          </cell>
          <cell r="G8300" t="str">
            <v>1.5g</v>
          </cell>
          <cell r="H8300" t="str">
            <v>盒</v>
          </cell>
          <cell r="I8300" t="str">
            <v>云南省腾冲制药厂</v>
          </cell>
        </row>
        <row r="8301">
          <cell r="D8301">
            <v>6378</v>
          </cell>
          <cell r="E8301" t="str">
            <v>天然胶乳橡胶避孕套(杜蕾斯)</v>
          </cell>
          <cell r="F8301" t="str">
            <v/>
          </cell>
          <cell r="G8301" t="str">
            <v>12只(超薄型)</v>
          </cell>
          <cell r="H8301" t="str">
            <v>盒</v>
          </cell>
          <cell r="I8301" t="str">
            <v>青岛伦敦杜蕾斯有限公司</v>
          </cell>
        </row>
        <row r="8302">
          <cell r="D8302">
            <v>53782</v>
          </cell>
          <cell r="E8302" t="str">
            <v>盐酸卡替洛尔滴眼液</v>
          </cell>
          <cell r="F8302" t="str">
            <v/>
          </cell>
          <cell r="G8302" t="str">
            <v>5ml:100mg</v>
          </cell>
          <cell r="H8302" t="str">
            <v>瓶</v>
          </cell>
          <cell r="I8302" t="str">
            <v>中国大冢制药有限公司</v>
          </cell>
        </row>
        <row r="8303">
          <cell r="D8303">
            <v>3594</v>
          </cell>
          <cell r="E8303" t="str">
            <v>卡托普利片</v>
          </cell>
          <cell r="F8303" t="str">
            <v/>
          </cell>
          <cell r="G8303" t="str">
            <v>25mgx100片</v>
          </cell>
          <cell r="H8303" t="str">
            <v>瓶</v>
          </cell>
          <cell r="I8303" t="str">
            <v>国药集团汕头金石制药有限公司(汕头金石制药总厂有限公司)</v>
          </cell>
        </row>
        <row r="8304">
          <cell r="D8304">
            <v>16512</v>
          </cell>
          <cell r="E8304" t="str">
            <v>熊去氧胆酸片</v>
          </cell>
          <cell r="F8304" t="str">
            <v/>
          </cell>
          <cell r="G8304" t="str">
            <v>50mgx30片</v>
          </cell>
          <cell r="H8304" t="str">
            <v>瓶</v>
          </cell>
          <cell r="I8304" t="str">
            <v>四川迪菲特药业有限公司（成都市湔江制药厂）</v>
          </cell>
        </row>
        <row r="8305">
          <cell r="D8305">
            <v>163642</v>
          </cell>
          <cell r="E8305" t="str">
            <v>阿昔洛韦凝胶</v>
          </cell>
          <cell r="F8305" t="str">
            <v/>
          </cell>
          <cell r="G8305" t="str">
            <v>20g(10g:0.1g)</v>
          </cell>
          <cell r="H8305" t="str">
            <v>支</v>
          </cell>
          <cell r="I8305" t="str">
            <v>江苏知原药业有限公司(原江苏圣宝罗药业)</v>
          </cell>
        </row>
        <row r="8306">
          <cell r="D8306">
            <v>69805</v>
          </cell>
          <cell r="E8306" t="str">
            <v>尿素软膏</v>
          </cell>
          <cell r="F8306" t="str">
            <v/>
          </cell>
          <cell r="G8306" t="str">
            <v>10%:10g</v>
          </cell>
          <cell r="H8306" t="str">
            <v>支</v>
          </cell>
          <cell r="I8306" t="str">
            <v>马应龙药业集团股份有限公司</v>
          </cell>
        </row>
        <row r="8307">
          <cell r="D8307">
            <v>189556</v>
          </cell>
          <cell r="E8307" t="str">
            <v>硫酸氢氯吡格雷片</v>
          </cell>
          <cell r="F8307" t="str">
            <v>泰嘉</v>
          </cell>
          <cell r="G8307" t="str">
            <v>25mgx20片x3板</v>
          </cell>
          <cell r="H8307" t="str">
            <v>盒</v>
          </cell>
          <cell r="I8307" t="str">
            <v>深圳信立泰药业股份有限公司</v>
          </cell>
        </row>
        <row r="8308">
          <cell r="D8308">
            <v>124081</v>
          </cell>
          <cell r="E8308" t="str">
            <v>苯扎氯铵贴</v>
          </cell>
          <cell r="F8308" t="str">
            <v>邦迪</v>
          </cell>
          <cell r="G8308" t="str">
            <v>22.5mmx12.7mmx20s（防水型）</v>
          </cell>
          <cell r="H8308" t="str">
            <v>盒</v>
          </cell>
          <cell r="I8308" t="str">
            <v>上海强生有限公司</v>
          </cell>
        </row>
        <row r="8309">
          <cell r="D8309">
            <v>186406</v>
          </cell>
          <cell r="E8309" t="str">
            <v>恩格列净片</v>
          </cell>
          <cell r="F8309" t="str">
            <v>欧唐静</v>
          </cell>
          <cell r="G8309" t="str">
            <v>10mgx10片</v>
          </cell>
          <cell r="H8309" t="str">
            <v>件</v>
          </cell>
          <cell r="I8309" t="str">
            <v>上海勃林格殷格翰药业有限公司</v>
          </cell>
        </row>
        <row r="8310">
          <cell r="D8310">
            <v>179985</v>
          </cell>
          <cell r="E8310" t="str">
            <v>清火片</v>
          </cell>
          <cell r="F8310" t="str">
            <v/>
          </cell>
          <cell r="G8310" t="str">
            <v>0.55gx48片</v>
          </cell>
          <cell r="H8310" t="str">
            <v>盒</v>
          </cell>
          <cell r="I8310" t="str">
            <v>云南龙发制药有限公司</v>
          </cell>
        </row>
        <row r="8311">
          <cell r="D8311">
            <v>16216</v>
          </cell>
          <cell r="E8311" t="str">
            <v>盐酸贝那普利片(洛汀新)</v>
          </cell>
          <cell r="F8311" t="str">
            <v/>
          </cell>
          <cell r="G8311" t="str">
            <v>10mgx14片</v>
          </cell>
          <cell r="H8311" t="str">
            <v>盒</v>
          </cell>
          <cell r="I8311" t="str">
            <v>北京诺华制药有限公司</v>
          </cell>
        </row>
        <row r="8312">
          <cell r="D8312">
            <v>148643</v>
          </cell>
          <cell r="E8312" t="str">
            <v>丹参酮胶囊</v>
          </cell>
          <cell r="F8312" t="str">
            <v/>
          </cell>
          <cell r="G8312" t="str">
            <v>0.25gx36粒</v>
          </cell>
          <cell r="H8312" t="str">
            <v>盒</v>
          </cell>
          <cell r="I8312" t="str">
            <v>河北兴隆希力药业有限公司</v>
          </cell>
        </row>
        <row r="8313">
          <cell r="D8313">
            <v>141171</v>
          </cell>
          <cell r="E8313" t="str">
            <v>辛芩颗粒</v>
          </cell>
          <cell r="F8313" t="str">
            <v/>
          </cell>
          <cell r="G8313" t="str">
            <v>20gx10袋</v>
          </cell>
          <cell r="H8313" t="str">
            <v>盒</v>
          </cell>
          <cell r="I8313" t="str">
            <v>太极集团重庆涪陵制药厂有限公司</v>
          </cell>
        </row>
        <row r="8314">
          <cell r="D8314">
            <v>72942</v>
          </cell>
          <cell r="E8314" t="str">
            <v>瑞舒伐他汀钙片(可定)</v>
          </cell>
          <cell r="F8314" t="str">
            <v/>
          </cell>
          <cell r="G8314" t="str">
            <v>10mgx7片</v>
          </cell>
          <cell r="H8314" t="str">
            <v>盒</v>
          </cell>
          <cell r="I8314" t="str">
            <v>阿斯利康制药有限公司</v>
          </cell>
        </row>
        <row r="8315">
          <cell r="D8315">
            <v>91347</v>
          </cell>
          <cell r="E8315" t="str">
            <v>百草堂百消膏皮肤消毒剂</v>
          </cell>
          <cell r="F8315" t="str">
            <v/>
          </cell>
          <cell r="G8315" t="str">
            <v>10g</v>
          </cell>
          <cell r="H8315" t="str">
            <v>盒</v>
          </cell>
          <cell r="I8315" t="str">
            <v>百草堂医药股份有限公司</v>
          </cell>
        </row>
        <row r="8316">
          <cell r="D8316">
            <v>748</v>
          </cell>
          <cell r="E8316" t="str">
            <v>葡萄糖粉剂(口服葡萄糖)</v>
          </cell>
          <cell r="F8316" t="str">
            <v/>
          </cell>
          <cell r="G8316" t="str">
            <v>500g</v>
          </cell>
          <cell r="H8316" t="str">
            <v>袋</v>
          </cell>
          <cell r="I8316" t="str">
            <v>重庆和平制药有限公司</v>
          </cell>
        </row>
        <row r="8317">
          <cell r="D8317">
            <v>12651</v>
          </cell>
          <cell r="E8317" t="str">
            <v>氯雷他定咀嚼片</v>
          </cell>
          <cell r="F8317" t="str">
            <v/>
          </cell>
          <cell r="G8317" t="str">
            <v>5mgx6片(儿童)</v>
          </cell>
          <cell r="H8317" t="str">
            <v>盒</v>
          </cell>
          <cell r="I8317" t="str">
            <v>深圳海王药业有限公司</v>
          </cell>
        </row>
        <row r="8318">
          <cell r="D8318">
            <v>12582</v>
          </cell>
          <cell r="E8318" t="str">
            <v>聚维酮碘溶液(艾利克)</v>
          </cell>
          <cell r="F8318" t="str">
            <v/>
          </cell>
          <cell r="G8318" t="str">
            <v>100ml：5g</v>
          </cell>
          <cell r="H8318" t="str">
            <v>瓶</v>
          </cell>
          <cell r="I8318" t="str">
            <v>成都永安制药有限公司</v>
          </cell>
        </row>
        <row r="8319">
          <cell r="D8319">
            <v>187702</v>
          </cell>
          <cell r="E8319" t="str">
            <v>医用退热贴</v>
          </cell>
          <cell r="F8319" t="str">
            <v/>
          </cell>
          <cell r="G8319" t="str">
            <v>4贴+5片(含苹果形、月牙形、长方形)BB-01VII型护脑感温凝珠装</v>
          </cell>
          <cell r="H8319" t="str">
            <v>盒</v>
          </cell>
          <cell r="I8319" t="str">
            <v>珠海国佳新材股份有限公司</v>
          </cell>
        </row>
        <row r="8320">
          <cell r="D8320">
            <v>29499</v>
          </cell>
          <cell r="E8320" t="str">
            <v>精蛋白锌重组人胰岛素混合注射液(70/30)</v>
          </cell>
          <cell r="F8320" t="str">
            <v>优必淋(70/30)</v>
          </cell>
          <cell r="G8320" t="str">
            <v>3ml：300单位(混合笔芯)</v>
          </cell>
          <cell r="H8320" t="str">
            <v>盒</v>
          </cell>
          <cell r="I8320" t="str">
            <v>礼来苏州制药有限公司</v>
          </cell>
        </row>
        <row r="8321">
          <cell r="D8321">
            <v>135150</v>
          </cell>
          <cell r="E8321" t="str">
            <v>盐酸丙卡特罗口服液</v>
          </cell>
          <cell r="F8321" t="str">
            <v/>
          </cell>
          <cell r="G8321" t="str">
            <v>0.0005%x80ml</v>
          </cell>
          <cell r="H8321" t="str">
            <v>瓶</v>
          </cell>
          <cell r="I8321" t="str">
            <v>江苏汉晨药业有限公司</v>
          </cell>
        </row>
        <row r="8322">
          <cell r="D8322">
            <v>55663</v>
          </cell>
          <cell r="E8322" t="str">
            <v>克霉唑阴道片</v>
          </cell>
          <cell r="F8322" t="str">
            <v>凯妮汀</v>
          </cell>
          <cell r="G8322" t="str">
            <v>0.5gx1片</v>
          </cell>
          <cell r="H8322" t="str">
            <v>瓶</v>
          </cell>
          <cell r="I8322" t="str">
            <v>东盛科技启东盖天力制药股份有限公司</v>
          </cell>
        </row>
        <row r="8323">
          <cell r="D8323">
            <v>135704</v>
          </cell>
          <cell r="E8323" t="str">
            <v>肛泰</v>
          </cell>
          <cell r="F8323" t="str">
            <v/>
          </cell>
          <cell r="G8323" t="str">
            <v>0.5g*6片</v>
          </cell>
          <cell r="H8323" t="str">
            <v>盒</v>
          </cell>
          <cell r="I8323" t="str">
            <v>烟台荣昌制药有限公司</v>
          </cell>
        </row>
        <row r="8324">
          <cell r="D8324">
            <v>130557</v>
          </cell>
          <cell r="E8324" t="str">
            <v>小儿热速清颗粒</v>
          </cell>
          <cell r="F8324" t="str">
            <v/>
          </cell>
          <cell r="G8324" t="str">
            <v>2gx12袋</v>
          </cell>
          <cell r="H8324" t="str">
            <v>盒</v>
          </cell>
          <cell r="I8324" t="str">
            <v>哈尔滨圣泰生物制药有限公司</v>
          </cell>
        </row>
        <row r="8325">
          <cell r="D8325">
            <v>178420</v>
          </cell>
          <cell r="E8325" t="str">
            <v>血脂康胶囊</v>
          </cell>
          <cell r="F8325" t="str">
            <v/>
          </cell>
          <cell r="G8325" t="str">
            <v>0.3x36粒</v>
          </cell>
          <cell r="H8325" t="str">
            <v>盒</v>
          </cell>
          <cell r="I8325" t="str">
            <v>北京北大维信生物科技有限公司</v>
          </cell>
        </row>
        <row r="8326">
          <cell r="D8326">
            <v>137345</v>
          </cell>
          <cell r="E8326" t="str">
            <v>枸橼酸西地那非片(金戈)</v>
          </cell>
          <cell r="F8326" t="str">
            <v/>
          </cell>
          <cell r="G8326" t="str">
            <v>50mgx10片</v>
          </cell>
          <cell r="H8326" t="str">
            <v>盒</v>
          </cell>
          <cell r="I8326" t="str">
            <v>广州白云山制药股份有限公司广州白云山制药总厂</v>
          </cell>
        </row>
        <row r="8327">
          <cell r="D8327">
            <v>158590</v>
          </cell>
          <cell r="E8327" t="str">
            <v>安神补脑液</v>
          </cell>
          <cell r="F8327" t="str">
            <v/>
          </cell>
          <cell r="G8327" t="str">
            <v>10mlx40支</v>
          </cell>
          <cell r="H8327" t="str">
            <v>盒</v>
          </cell>
          <cell r="I8327" t="str">
            <v>吉林敖东延边药业股份有限公司</v>
          </cell>
        </row>
        <row r="8328">
          <cell r="D8328">
            <v>43732</v>
          </cell>
          <cell r="E8328" t="str">
            <v>痔炎消片</v>
          </cell>
          <cell r="F8328" t="str">
            <v/>
          </cell>
          <cell r="G8328" t="str">
            <v>0.53gx10片x3板(薄膜衣)</v>
          </cell>
          <cell r="H8328" t="str">
            <v>盒</v>
          </cell>
          <cell r="I8328" t="str">
            <v>马应龙药业集团股份有限公司</v>
          </cell>
        </row>
        <row r="8329">
          <cell r="D8329">
            <v>26560</v>
          </cell>
          <cell r="E8329" t="str">
            <v>聚乙烯醇滴眼液(瑞珠)</v>
          </cell>
          <cell r="F8329" t="str">
            <v/>
          </cell>
          <cell r="G8329" t="str">
            <v>0.8ml:11.2mgx10支</v>
          </cell>
          <cell r="H8329" t="str">
            <v>盒</v>
          </cell>
          <cell r="I8329" t="str">
            <v>湖北远大天天明制药有限公司</v>
          </cell>
        </row>
        <row r="8330">
          <cell r="D8330">
            <v>956</v>
          </cell>
          <cell r="E8330" t="str">
            <v>肛泰栓</v>
          </cell>
          <cell r="F8330" t="str">
            <v/>
          </cell>
          <cell r="G8330" t="str">
            <v>1gx6粒</v>
          </cell>
          <cell r="H8330" t="str">
            <v>盒</v>
          </cell>
          <cell r="I8330" t="str">
            <v>烟台荣昌制药有限公司</v>
          </cell>
        </row>
        <row r="8331">
          <cell r="D8331">
            <v>172351</v>
          </cell>
          <cell r="E8331" t="str">
            <v>康妇消炎栓</v>
          </cell>
          <cell r="F8331" t="str">
            <v/>
          </cell>
          <cell r="G8331" t="str">
            <v>2.0gx6粒</v>
          </cell>
          <cell r="H8331" t="str">
            <v>盒</v>
          </cell>
          <cell r="I8331" t="str">
            <v>葵花药业集团(伊春)有限公司(原:黑龙江铁力红叶)</v>
          </cell>
        </row>
        <row r="8332">
          <cell r="D8332">
            <v>167809</v>
          </cell>
          <cell r="E8332" t="str">
            <v>珍丽莱金手指橄榄防干裂油</v>
          </cell>
          <cell r="F8332" t="str">
            <v/>
          </cell>
          <cell r="G8332" t="str">
            <v>120ml</v>
          </cell>
          <cell r="H8332" t="str">
            <v>瓶</v>
          </cell>
          <cell r="I8332" t="str">
            <v>广州金雪儿化妆品有限公司</v>
          </cell>
        </row>
        <row r="8333">
          <cell r="D8333">
            <v>37422</v>
          </cell>
          <cell r="E8333" t="str">
            <v>川贝清肺糖浆</v>
          </cell>
          <cell r="F8333" t="str">
            <v/>
          </cell>
          <cell r="G8333" t="str">
            <v>100ml</v>
          </cell>
          <cell r="H8333" t="str">
            <v>瓶</v>
          </cell>
          <cell r="I8333" t="str">
            <v>太极集团四川天诚制药有限公司</v>
          </cell>
        </row>
        <row r="8334">
          <cell r="D8334">
            <v>26748</v>
          </cell>
          <cell r="E8334" t="str">
            <v>柳氮磺吡啶肠溶片</v>
          </cell>
          <cell r="F8334" t="str">
            <v/>
          </cell>
          <cell r="G8334" t="str">
            <v>0.25gx60片</v>
          </cell>
          <cell r="H8334" t="str">
            <v>瓶</v>
          </cell>
          <cell r="I8334" t="str">
            <v>上海信谊天平药业有限公司</v>
          </cell>
        </row>
        <row r="8335">
          <cell r="D8335">
            <v>1633</v>
          </cell>
          <cell r="E8335" t="str">
            <v>枫蓼肠胃康颗粒</v>
          </cell>
          <cell r="F8335" t="str">
            <v/>
          </cell>
          <cell r="G8335" t="str">
            <v>8gx6袋</v>
          </cell>
          <cell r="H8335" t="str">
            <v>盒</v>
          </cell>
          <cell r="I8335" t="str">
            <v>海口市制药厂有限公司</v>
          </cell>
        </row>
        <row r="8336">
          <cell r="D8336">
            <v>201601</v>
          </cell>
          <cell r="E8336" t="str">
            <v>盐酸特比萘芬喷雾剂</v>
          </cell>
          <cell r="F8336" t="str">
            <v/>
          </cell>
          <cell r="G8336" t="str">
            <v>1%：60ml</v>
          </cell>
          <cell r="H8336" t="str">
            <v>瓶</v>
          </cell>
          <cell r="I8336" t="str">
            <v>山东京卫制药有限公司</v>
          </cell>
        </row>
        <row r="8337">
          <cell r="D8337">
            <v>11122</v>
          </cell>
          <cell r="E8337" t="str">
            <v>卡马西平片</v>
          </cell>
          <cell r="F8337" t="str">
            <v/>
          </cell>
          <cell r="G8337" t="str">
            <v>0.1gx100片</v>
          </cell>
          <cell r="H8337" t="str">
            <v>瓶</v>
          </cell>
          <cell r="I8337" t="str">
            <v>上海复旦复华药业有限公司</v>
          </cell>
        </row>
        <row r="8338">
          <cell r="D8338">
            <v>1273</v>
          </cell>
          <cell r="E8338" t="str">
            <v>正天丸</v>
          </cell>
          <cell r="F8338" t="str">
            <v/>
          </cell>
          <cell r="G8338" t="str">
            <v>6gx10袋</v>
          </cell>
          <cell r="H8338" t="str">
            <v>盒</v>
          </cell>
          <cell r="I8338" t="str">
            <v>三九医药股份有限公司</v>
          </cell>
        </row>
        <row r="8339">
          <cell r="D8339">
            <v>231</v>
          </cell>
          <cell r="E8339" t="str">
            <v>氧氟沙星片</v>
          </cell>
          <cell r="F8339" t="str">
            <v/>
          </cell>
          <cell r="G8339" t="str">
            <v>0.1gx12片</v>
          </cell>
          <cell r="H8339" t="str">
            <v>盒</v>
          </cell>
          <cell r="I8339" t="str">
            <v>重庆科瑞制药(集团)有限公司</v>
          </cell>
        </row>
        <row r="8340">
          <cell r="D8340">
            <v>121223</v>
          </cell>
          <cell r="E8340" t="str">
            <v>普瑞巴林胶囊</v>
          </cell>
          <cell r="F8340" t="str">
            <v>乐瑞卡</v>
          </cell>
          <cell r="G8340" t="str">
            <v>75mgx8粒</v>
          </cell>
          <cell r="H8340" t="str">
            <v>盒</v>
          </cell>
          <cell r="I8340" t="str">
            <v>大连辉瑞制药有限公司</v>
          </cell>
        </row>
        <row r="8341">
          <cell r="D8341">
            <v>58978</v>
          </cell>
          <cell r="E8341" t="str">
            <v>阿咖酚散(解热止痛散)</v>
          </cell>
          <cell r="F8341" t="str">
            <v/>
          </cell>
          <cell r="G8341" t="str">
            <v>100小包(条形)</v>
          </cell>
          <cell r="H8341" t="str">
            <v>盒</v>
          </cell>
          <cell r="I8341" t="str">
            <v>重庆申高生化制药有限公司(原：重庆荣高生化制药)</v>
          </cell>
        </row>
        <row r="8342">
          <cell r="D8342">
            <v>163515</v>
          </cell>
          <cell r="E8342" t="str">
            <v>藿香清胃胶囊</v>
          </cell>
          <cell r="F8342" t="str">
            <v/>
          </cell>
          <cell r="G8342" t="str">
            <v>0.32gx13粒x2板</v>
          </cell>
          <cell r="H8342" t="str">
            <v>盒</v>
          </cell>
          <cell r="I8342" t="str">
            <v>吉林省俊宏药业有限公司</v>
          </cell>
        </row>
        <row r="8343">
          <cell r="D8343">
            <v>241</v>
          </cell>
          <cell r="E8343" t="str">
            <v>复方穿心莲片</v>
          </cell>
          <cell r="F8343" t="str">
            <v/>
          </cell>
          <cell r="G8343" t="str">
            <v>100片</v>
          </cell>
          <cell r="H8343" t="str">
            <v>瓶</v>
          </cell>
          <cell r="I8343" t="str">
            <v>广州白云山和记黄埔中药有限公司(原广州白云山中药厂</v>
          </cell>
        </row>
        <row r="8344">
          <cell r="D8344">
            <v>125232</v>
          </cell>
          <cell r="E8344" t="str">
            <v>龙胆泻肝丸</v>
          </cell>
          <cell r="F8344" t="str">
            <v/>
          </cell>
          <cell r="G8344" t="str">
            <v>3gx8袋(水丸)</v>
          </cell>
          <cell r="H8344" t="str">
            <v>盒</v>
          </cell>
          <cell r="I8344" t="str">
            <v>太极集团重庆中药二厂</v>
          </cell>
        </row>
        <row r="8345">
          <cell r="D8345">
            <v>28604</v>
          </cell>
          <cell r="E8345" t="str">
            <v>头孢克肟胶囊</v>
          </cell>
          <cell r="F8345" t="str">
            <v/>
          </cell>
          <cell r="G8345" t="str">
            <v>0.1gx6粒</v>
          </cell>
          <cell r="H8345" t="str">
            <v>盒</v>
          </cell>
          <cell r="I8345" t="str">
            <v>江苏亚邦强生药业有限公司</v>
          </cell>
        </row>
        <row r="8346">
          <cell r="D8346">
            <v>986</v>
          </cell>
          <cell r="E8346" t="str">
            <v>氧氟沙星滴眼液</v>
          </cell>
          <cell r="F8346" t="str">
            <v/>
          </cell>
          <cell r="G8346" t="str">
            <v>5ml:15mg</v>
          </cell>
          <cell r="H8346" t="str">
            <v>支</v>
          </cell>
          <cell r="I8346" t="str">
            <v>武汉五景药业有限公司</v>
          </cell>
        </row>
        <row r="8347">
          <cell r="D8347">
            <v>99265</v>
          </cell>
          <cell r="E8347" t="str">
            <v>奥硝唑阴道栓</v>
          </cell>
          <cell r="F8347" t="str">
            <v>美尔凯</v>
          </cell>
          <cell r="G8347" t="str">
            <v>0.5gx5粒</v>
          </cell>
          <cell r="H8347" t="str">
            <v>盒</v>
          </cell>
          <cell r="I8347" t="str">
            <v>湖南方盛制药股份有限公司(原:湖南方盛制药有限公司)</v>
          </cell>
        </row>
        <row r="8348">
          <cell r="D8348">
            <v>165252</v>
          </cell>
          <cell r="E8348" t="str">
            <v>胰酶肠溶胶囊</v>
          </cell>
          <cell r="F8348" t="str">
            <v/>
          </cell>
          <cell r="G8348" t="str">
            <v>0.15gx20粒</v>
          </cell>
          <cell r="H8348" t="str">
            <v>瓶</v>
          </cell>
          <cell r="I8348" t="str">
            <v>Abbott Laboratories GmbH</v>
          </cell>
        </row>
        <row r="8349">
          <cell r="D8349">
            <v>39926</v>
          </cell>
          <cell r="E8349" t="str">
            <v>阿德福韦酯胶囊</v>
          </cell>
          <cell r="F8349" t="str">
            <v/>
          </cell>
          <cell r="G8349" t="str">
            <v>10mgx14粒</v>
          </cell>
          <cell r="H8349" t="str">
            <v>盒</v>
          </cell>
          <cell r="I8349" t="str">
            <v>正大天晴药业集团股份有限公司</v>
          </cell>
        </row>
        <row r="8350">
          <cell r="D8350">
            <v>100741</v>
          </cell>
          <cell r="E8350" t="str">
            <v>硝苯地平缓释片(Ⅰ)</v>
          </cell>
          <cell r="F8350" t="str">
            <v/>
          </cell>
          <cell r="G8350" t="str">
            <v>10mgx60片(薄膜衣)</v>
          </cell>
          <cell r="H8350" t="str">
            <v>盒</v>
          </cell>
          <cell r="I8350" t="str">
            <v>浙江昂利康制药有限公司</v>
          </cell>
        </row>
        <row r="8351">
          <cell r="D8351">
            <v>10446</v>
          </cell>
          <cell r="E8351" t="str">
            <v>曲克芦丁片(维脑路通片)</v>
          </cell>
          <cell r="F8351" t="str">
            <v/>
          </cell>
          <cell r="G8351" t="str">
            <v>60mgx100片</v>
          </cell>
          <cell r="H8351" t="str">
            <v>瓶</v>
          </cell>
          <cell r="I8351" t="str">
            <v>山西亚宝药业集团股份有限公司</v>
          </cell>
        </row>
        <row r="8352">
          <cell r="D8352">
            <v>115435</v>
          </cell>
          <cell r="E8352" t="str">
            <v>康麦斯牌深海鱼油胶囊</v>
          </cell>
          <cell r="F8352" t="str">
            <v/>
          </cell>
          <cell r="G8352" t="str">
            <v>137g(1370mgx100粒)</v>
          </cell>
          <cell r="H8352" t="str">
            <v>瓶</v>
          </cell>
          <cell r="I8352" t="str">
            <v>康龙集团公司(Kang Long Group gorp)</v>
          </cell>
        </row>
        <row r="8353">
          <cell r="D8353">
            <v>37290</v>
          </cell>
          <cell r="E8353" t="str">
            <v>克拉霉素胶囊(桑美)</v>
          </cell>
          <cell r="F8353" t="str">
            <v/>
          </cell>
          <cell r="G8353" t="str">
            <v>0.25gx6粒</v>
          </cell>
          <cell r="H8353" t="str">
            <v>盒</v>
          </cell>
          <cell r="I8353" t="str">
            <v>江苏亚邦爱普森药业有限公司</v>
          </cell>
        </row>
        <row r="8354">
          <cell r="D8354">
            <v>3564</v>
          </cell>
          <cell r="E8354" t="str">
            <v>非洛地平缓释片(波依定)</v>
          </cell>
          <cell r="F8354" t="str">
            <v/>
          </cell>
          <cell r="G8354" t="str">
            <v>2.5mgx10片</v>
          </cell>
          <cell r="H8354" t="str">
            <v>盒</v>
          </cell>
          <cell r="I8354" t="str">
            <v>阿斯利康制药有限公司</v>
          </cell>
        </row>
        <row r="8355">
          <cell r="D8355">
            <v>171183</v>
          </cell>
          <cell r="E8355" t="str">
            <v>雷贝拉唑钠肠溶胶囊</v>
          </cell>
          <cell r="F8355" t="str">
            <v/>
          </cell>
          <cell r="G8355" t="str">
            <v>20mgx7粒</v>
          </cell>
          <cell r="H8355" t="str">
            <v>瓶</v>
          </cell>
          <cell r="I8355" t="str">
            <v>丽珠集团丽珠制药厂</v>
          </cell>
        </row>
        <row r="8356">
          <cell r="D8356">
            <v>2153</v>
          </cell>
          <cell r="E8356" t="str">
            <v>格列吡嗪片(美吡达)</v>
          </cell>
          <cell r="F8356" t="str">
            <v/>
          </cell>
          <cell r="G8356" t="str">
            <v>5mgx30片</v>
          </cell>
          <cell r="H8356" t="str">
            <v>盒</v>
          </cell>
          <cell r="I8356" t="str">
            <v>海南赞邦制药有限公司(原为海南金晓制药有限公司)</v>
          </cell>
        </row>
        <row r="8357">
          <cell r="D8357">
            <v>139657</v>
          </cell>
          <cell r="E8357" t="str">
            <v>远红外贴</v>
          </cell>
          <cell r="F8357" t="str">
            <v/>
          </cell>
          <cell r="G8357" t="str">
            <v>肩周炎痛型 100mm x130mm x2贴</v>
          </cell>
          <cell r="H8357" t="str">
            <v>盒</v>
          </cell>
          <cell r="I8357" t="str">
            <v>云南贝洋生物科技有限公司</v>
          </cell>
        </row>
        <row r="8358">
          <cell r="D8358">
            <v>186275</v>
          </cell>
          <cell r="E8358" t="str">
            <v>开塞露</v>
          </cell>
          <cell r="F8358" t="str">
            <v/>
          </cell>
          <cell r="G8358" t="str">
            <v>10mlx2支</v>
          </cell>
          <cell r="H8358" t="str">
            <v>盒</v>
          </cell>
          <cell r="I8358" t="str">
            <v>金花企业(集团)股份有限公司西安金花制药厂</v>
          </cell>
        </row>
        <row r="8359">
          <cell r="D8359">
            <v>123809</v>
          </cell>
          <cell r="E8359" t="str">
            <v>伤痛宁膏</v>
          </cell>
          <cell r="F8359" t="str">
            <v/>
          </cell>
          <cell r="G8359" t="str">
            <v>7x10cmx5贴</v>
          </cell>
          <cell r="H8359" t="str">
            <v>盒</v>
          </cell>
          <cell r="I8359" t="str">
            <v>湖北康源药业有限公司</v>
          </cell>
        </row>
        <row r="8360">
          <cell r="D8360">
            <v>7202</v>
          </cell>
          <cell r="E8360" t="str">
            <v>盐酸西替利嗪片(比特力)</v>
          </cell>
          <cell r="F8360" t="str">
            <v/>
          </cell>
          <cell r="G8360" t="str">
            <v>10mgx6片</v>
          </cell>
          <cell r="H8360" t="str">
            <v>盒</v>
          </cell>
          <cell r="I8360" t="str">
            <v>成都恒瑞制药有限公司</v>
          </cell>
        </row>
        <row r="8361">
          <cell r="D8361">
            <v>46844</v>
          </cell>
          <cell r="E8361" t="str">
            <v>健儿消食口服液</v>
          </cell>
          <cell r="F8361" t="str">
            <v/>
          </cell>
          <cell r="G8361" t="str">
            <v>10mlx6支</v>
          </cell>
          <cell r="H8361" t="str">
            <v>盒</v>
          </cell>
          <cell r="I8361" t="str">
            <v>葵花药业集团(重庆)有限公司</v>
          </cell>
        </row>
        <row r="8362">
          <cell r="D8362">
            <v>11798</v>
          </cell>
          <cell r="E8362" t="str">
            <v>金银花露</v>
          </cell>
          <cell r="F8362" t="str">
            <v/>
          </cell>
          <cell r="G8362" t="str">
            <v>340ml(含糖型)玻瓶</v>
          </cell>
          <cell r="H8362" t="str">
            <v>瓶</v>
          </cell>
          <cell r="I8362" t="str">
            <v>湖北午时药业股份有限公司</v>
          </cell>
        </row>
        <row r="8363">
          <cell r="D8363">
            <v>1249</v>
          </cell>
          <cell r="E8363" t="str">
            <v>金嗓清音丸</v>
          </cell>
          <cell r="F8363" t="str">
            <v/>
          </cell>
          <cell r="G8363" t="str">
            <v>360丸</v>
          </cell>
          <cell r="H8363" t="str">
            <v>瓶</v>
          </cell>
          <cell r="I8363" t="str">
            <v>西安碑林药业股份有限公司</v>
          </cell>
        </row>
        <row r="8364">
          <cell r="D8364">
            <v>36939</v>
          </cell>
          <cell r="E8364" t="str">
            <v>瑞巴派特片(膜固思达)</v>
          </cell>
          <cell r="F8364" t="str">
            <v/>
          </cell>
          <cell r="G8364" t="str">
            <v>0.1gx6片x2板</v>
          </cell>
          <cell r="H8364" t="str">
            <v>盒</v>
          </cell>
          <cell r="I8364" t="str">
            <v>浙江大冢制药有限公司</v>
          </cell>
        </row>
        <row r="8365">
          <cell r="D8365">
            <v>1898</v>
          </cell>
          <cell r="E8365" t="str">
            <v>蛇胆川贝枇杷膏</v>
          </cell>
          <cell r="F8365" t="str">
            <v/>
          </cell>
          <cell r="G8365" t="str">
            <v>100ml(138g)</v>
          </cell>
          <cell r="H8365" t="str">
            <v>瓶</v>
          </cell>
          <cell r="I8365" t="str">
            <v>广州白云山潘高寿药业股份有限公司</v>
          </cell>
        </row>
        <row r="8366">
          <cell r="D8366">
            <v>1569</v>
          </cell>
          <cell r="E8366" t="str">
            <v>三七伤药片</v>
          </cell>
          <cell r="F8366" t="str">
            <v/>
          </cell>
          <cell r="G8366" t="str">
            <v>27片(糖衣)</v>
          </cell>
          <cell r="H8366" t="str">
            <v>瓶</v>
          </cell>
          <cell r="I8366" t="str">
            <v>四川大千药业有限公司(四川乐山大千药业有限公司)</v>
          </cell>
        </row>
        <row r="8367">
          <cell r="D8367">
            <v>23895</v>
          </cell>
          <cell r="E8367" t="str">
            <v>枸橼酸西地那非片</v>
          </cell>
          <cell r="F8367" t="str">
            <v>万艾可</v>
          </cell>
          <cell r="G8367" t="str">
            <v>100mgx1片</v>
          </cell>
          <cell r="H8367" t="str">
            <v>盒</v>
          </cell>
          <cell r="I8367" t="str">
            <v>大连辉瑞制药有限公司</v>
          </cell>
        </row>
        <row r="8368">
          <cell r="D8368">
            <v>49940</v>
          </cell>
          <cell r="E8368" t="str">
            <v>知柏地黄丸</v>
          </cell>
          <cell r="F8368" t="str">
            <v/>
          </cell>
          <cell r="G8368" t="str">
            <v>6gx20袋</v>
          </cell>
          <cell r="H8368" t="str">
            <v>盒</v>
          </cell>
          <cell r="I8368" t="str">
            <v>太极集团重庆桐君阁药厂有限公司</v>
          </cell>
        </row>
        <row r="8369">
          <cell r="D8369">
            <v>134386</v>
          </cell>
          <cell r="E8369" t="str">
            <v>哈西奈德溶液</v>
          </cell>
          <cell r="F8369" t="str">
            <v/>
          </cell>
          <cell r="G8369" t="str">
            <v>0.1%:10ml</v>
          </cell>
          <cell r="H8369" t="str">
            <v>瓶</v>
          </cell>
          <cell r="I8369" t="str">
            <v>国药集团三益药业（芜湖）有限公司（原芜湖三益信成）</v>
          </cell>
        </row>
        <row r="8370">
          <cell r="D8370">
            <v>56449</v>
          </cell>
          <cell r="E8370" t="str">
            <v>清喉利咽颗粒</v>
          </cell>
          <cell r="F8370" t="str">
            <v>慢严舒柠</v>
          </cell>
          <cell r="G8370" t="str">
            <v>5gx18袋（乳糖型）</v>
          </cell>
          <cell r="H8370" t="str">
            <v>盒</v>
          </cell>
          <cell r="I8370" t="str">
            <v>桂龙药业(安徽)有限公司</v>
          </cell>
        </row>
        <row r="8371">
          <cell r="D8371">
            <v>122222</v>
          </cell>
          <cell r="E8371" t="str">
            <v>氨酚伪麻美芬片II/氨麻苯美片(白加黑)</v>
          </cell>
          <cell r="F8371" t="str">
            <v>白加黑</v>
          </cell>
          <cell r="G8371" t="str">
            <v>日片16片+夜片8片</v>
          </cell>
          <cell r="H8371" t="str">
            <v>盒</v>
          </cell>
          <cell r="I8371" t="str">
            <v>东盛科技启东盖天力制药股份有限公司</v>
          </cell>
        </row>
        <row r="8372">
          <cell r="D8372">
            <v>113774</v>
          </cell>
          <cell r="E8372" t="str">
            <v>橘红痰咳颗粒</v>
          </cell>
          <cell r="F8372" t="str">
            <v/>
          </cell>
          <cell r="G8372" t="str">
            <v>10gx10袋</v>
          </cell>
          <cell r="H8372" t="str">
            <v>盒</v>
          </cell>
          <cell r="I8372" t="str">
            <v>广西葛洪堂药业有限公司（原：广西有盛堂制药有限公司）</v>
          </cell>
        </row>
        <row r="8373">
          <cell r="D8373">
            <v>55449</v>
          </cell>
          <cell r="E8373" t="str">
            <v>五子衍宗丸</v>
          </cell>
          <cell r="F8373" t="str">
            <v/>
          </cell>
          <cell r="G8373" t="str">
            <v>60g</v>
          </cell>
          <cell r="H8373" t="str">
            <v>瓶</v>
          </cell>
          <cell r="I8373" t="str">
            <v>北京同仁堂股份有限公司同仁堂制药厂</v>
          </cell>
        </row>
        <row r="8374">
          <cell r="D8374">
            <v>1319</v>
          </cell>
          <cell r="E8374" t="str">
            <v>知柏地黄丸</v>
          </cell>
          <cell r="F8374" t="str">
            <v/>
          </cell>
          <cell r="G8374" t="str">
            <v>200丸(浓缩丸)</v>
          </cell>
          <cell r="H8374" t="str">
            <v>瓶</v>
          </cell>
          <cell r="I8374" t="str">
            <v>仲景宛西制药股份有限公司（原河南省宛西制药股份有限公司）</v>
          </cell>
        </row>
        <row r="8375">
          <cell r="D8375">
            <v>35532</v>
          </cell>
          <cell r="E8375" t="str">
            <v>复方薄荷脑鼻用吸入剂</v>
          </cell>
          <cell r="F8375" t="str">
            <v/>
          </cell>
          <cell r="G8375" t="str">
            <v>0.675g</v>
          </cell>
          <cell r="H8375" t="str">
            <v>支</v>
          </cell>
          <cell r="I8375" t="str">
            <v>曼秀雷敦(中国)药业有限公司</v>
          </cell>
        </row>
        <row r="8376">
          <cell r="D8376">
            <v>161923</v>
          </cell>
          <cell r="E8376" t="str">
            <v>儿感清口服液</v>
          </cell>
          <cell r="F8376" t="str">
            <v/>
          </cell>
          <cell r="G8376" t="str">
            <v>10mlx6支</v>
          </cell>
          <cell r="H8376" t="str">
            <v>盒</v>
          </cell>
          <cell r="I8376" t="str">
            <v>北京同仁堂股份有限公司同仁堂制药厂</v>
          </cell>
        </row>
        <row r="8377">
          <cell r="D8377">
            <v>176655</v>
          </cell>
          <cell r="E8377" t="str">
            <v>地衣芽孢杆菌活菌胶囊</v>
          </cell>
          <cell r="F8377" t="str">
            <v/>
          </cell>
          <cell r="G8377" t="str">
            <v>0.25gx24粒</v>
          </cell>
          <cell r="H8377" t="str">
            <v>盒</v>
          </cell>
          <cell r="I8377" t="str">
            <v>东北制药集团公司沈阳第一制药厂</v>
          </cell>
        </row>
        <row r="8378">
          <cell r="D8378">
            <v>56989</v>
          </cell>
          <cell r="E8378" t="str">
            <v>康复新液</v>
          </cell>
          <cell r="F8378" t="str">
            <v/>
          </cell>
          <cell r="G8378" t="str">
            <v>100ml</v>
          </cell>
          <cell r="H8378" t="str">
            <v>瓶</v>
          </cell>
          <cell r="I8378" t="str">
            <v>昆明赛诺制药有限公司</v>
          </cell>
        </row>
        <row r="8379">
          <cell r="D8379">
            <v>126080</v>
          </cell>
          <cell r="E8379" t="str">
            <v>红景天参杞胶囊</v>
          </cell>
          <cell r="F8379" t="str">
            <v/>
          </cell>
          <cell r="G8379" t="str">
            <v>0.25gx30粒</v>
          </cell>
          <cell r="H8379" t="str">
            <v>盒</v>
          </cell>
          <cell r="I8379" t="str">
            <v>四川麦力若科技发展有限责任公司</v>
          </cell>
        </row>
        <row r="8380">
          <cell r="D8380">
            <v>162875</v>
          </cell>
          <cell r="E8380" t="str">
            <v>健力多氨糖软骨素钙片</v>
          </cell>
          <cell r="F8380" t="str">
            <v/>
          </cell>
          <cell r="G8380" t="str">
            <v>102g(1.02gx100片)</v>
          </cell>
          <cell r="H8380" t="str">
            <v>盒</v>
          </cell>
          <cell r="I8380" t="str">
            <v>汤臣倍健股份有限公司</v>
          </cell>
        </row>
        <row r="8381">
          <cell r="D8381">
            <v>111614</v>
          </cell>
          <cell r="E8381" t="str">
            <v>生血宝合剂</v>
          </cell>
          <cell r="F8381" t="str">
            <v/>
          </cell>
          <cell r="G8381" t="str">
            <v>100ml</v>
          </cell>
          <cell r="H8381" t="str">
            <v>瓶</v>
          </cell>
          <cell r="I8381" t="str">
            <v>清华德人西安幸福制药有限公司</v>
          </cell>
        </row>
        <row r="8382">
          <cell r="D8382">
            <v>5269</v>
          </cell>
          <cell r="E8382" t="str">
            <v>一清胶囊</v>
          </cell>
          <cell r="F8382" t="str">
            <v/>
          </cell>
          <cell r="G8382" t="str">
            <v>0.5gx20粒</v>
          </cell>
          <cell r="H8382" t="str">
            <v>袋</v>
          </cell>
          <cell r="I8382" t="str">
            <v>四川济生堂药业有限公司</v>
          </cell>
        </row>
        <row r="8383">
          <cell r="D8383">
            <v>52439</v>
          </cell>
          <cell r="E8383" t="str">
            <v>鱼油软胶囊(汤臣倍健)</v>
          </cell>
          <cell r="F8383" t="str">
            <v/>
          </cell>
          <cell r="G8383" t="str">
            <v>200g(1000mgx200粒)</v>
          </cell>
          <cell r="H8383" t="str">
            <v>瓶</v>
          </cell>
          <cell r="I8383" t="str">
            <v>汤臣倍健股份有限公司</v>
          </cell>
        </row>
        <row r="8384">
          <cell r="D8384">
            <v>141310</v>
          </cell>
          <cell r="E8384" t="str">
            <v>他达拉非片</v>
          </cell>
          <cell r="F8384" t="str">
            <v/>
          </cell>
          <cell r="G8384" t="str">
            <v>5mg*28s</v>
          </cell>
          <cell r="H8384" t="str">
            <v>盒</v>
          </cell>
          <cell r="I8384" t="str">
            <v>Lilly del Caribe lnc.PUERTO RICO(波多黎各）</v>
          </cell>
        </row>
        <row r="8385">
          <cell r="D8385">
            <v>47918</v>
          </cell>
          <cell r="E8385" t="str">
            <v>川贝止咳露(川贝枇杷露)</v>
          </cell>
          <cell r="F8385" t="str">
            <v/>
          </cell>
          <cell r="G8385" t="str">
            <v>120ml</v>
          </cell>
          <cell r="H8385" t="str">
            <v>瓶</v>
          </cell>
          <cell r="I8385" t="str">
            <v>太极集团四川天诚制药有限公司</v>
          </cell>
        </row>
        <row r="8386">
          <cell r="D8386">
            <v>64952</v>
          </cell>
          <cell r="E8386" t="str">
            <v>人工牛黄甲硝唑胶囊</v>
          </cell>
          <cell r="F8386" t="str">
            <v/>
          </cell>
          <cell r="G8386" t="str">
            <v>24粒</v>
          </cell>
          <cell r="H8386" t="str">
            <v>盒</v>
          </cell>
          <cell r="I8386" t="str">
            <v>湖南汉森制药有限公司</v>
          </cell>
        </row>
        <row r="8387">
          <cell r="D8387">
            <v>23217</v>
          </cell>
          <cell r="E8387" t="str">
            <v>生脉饮</v>
          </cell>
          <cell r="F8387" t="str">
            <v/>
          </cell>
          <cell r="G8387" t="str">
            <v>10mlx10支(党参方)</v>
          </cell>
          <cell r="H8387" t="str">
            <v>盒</v>
          </cell>
          <cell r="I8387" t="str">
            <v>四川泰华堂制药有限公司</v>
          </cell>
        </row>
        <row r="8388">
          <cell r="D8388">
            <v>8514</v>
          </cell>
          <cell r="E8388" t="str">
            <v>珍珠明目滴眼液</v>
          </cell>
          <cell r="F8388" t="str">
            <v/>
          </cell>
          <cell r="G8388" t="str">
            <v>8ml</v>
          </cell>
          <cell r="H8388" t="str">
            <v>支</v>
          </cell>
          <cell r="I8388" t="str">
            <v>武汉五景药业有限公司</v>
          </cell>
        </row>
        <row r="8389">
          <cell r="D8389">
            <v>10341</v>
          </cell>
          <cell r="E8389" t="str">
            <v>独一味胶囊</v>
          </cell>
          <cell r="F8389" t="str">
            <v/>
          </cell>
          <cell r="G8389" t="str">
            <v>0.3gx24粒</v>
          </cell>
          <cell r="H8389" t="str">
            <v>盒</v>
          </cell>
          <cell r="I8389" t="str">
            <v>甘肃独一味药业有限公司</v>
          </cell>
        </row>
        <row r="8390">
          <cell r="D8390">
            <v>58740</v>
          </cell>
          <cell r="E8390" t="str">
            <v>宁泌泰胶囊</v>
          </cell>
          <cell r="F8390" t="str">
            <v/>
          </cell>
          <cell r="G8390" t="str">
            <v>0.38gx12粒x2板</v>
          </cell>
          <cell r="H8390" t="str">
            <v>盒</v>
          </cell>
          <cell r="I8390" t="str">
            <v>贵阳新天药业股份有限公司</v>
          </cell>
        </row>
        <row r="8391">
          <cell r="D8391">
            <v>19226</v>
          </cell>
          <cell r="E8391" t="str">
            <v>迈之灵片</v>
          </cell>
          <cell r="F8391" t="str">
            <v/>
          </cell>
          <cell r="G8391" t="str">
            <v>260mgx40片</v>
          </cell>
          <cell r="H8391" t="str">
            <v>盒</v>
          </cell>
          <cell r="I8391" t="str">
            <v>德国礼达大药厂</v>
          </cell>
        </row>
        <row r="8392">
          <cell r="D8392">
            <v>125756</v>
          </cell>
          <cell r="E8392" t="str">
            <v>复方盐酸伪麻黄碱缓释胶囊(新康泰克)</v>
          </cell>
          <cell r="F8392" t="str">
            <v/>
          </cell>
          <cell r="G8392" t="str">
            <v>90mg:4mgx8粒</v>
          </cell>
          <cell r="H8392" t="str">
            <v>盒</v>
          </cell>
          <cell r="I8392" t="str">
            <v>中美天津史克制药有限公司</v>
          </cell>
        </row>
        <row r="8393">
          <cell r="D8393">
            <v>50655</v>
          </cell>
          <cell r="E8393" t="str">
            <v>清咽片</v>
          </cell>
          <cell r="F8393" t="str">
            <v/>
          </cell>
          <cell r="G8393" t="str">
            <v>0.25gx40片</v>
          </cell>
          <cell r="H8393" t="str">
            <v>小盒</v>
          </cell>
          <cell r="I8393" t="str">
            <v>天津同仁堂集团股份有限公司</v>
          </cell>
        </row>
        <row r="8394">
          <cell r="D8394">
            <v>150785</v>
          </cell>
          <cell r="E8394" t="str">
            <v>红牛维生素功能饮料(牛磺酸强化型)</v>
          </cell>
          <cell r="F8394" t="str">
            <v/>
          </cell>
          <cell r="G8394" t="str">
            <v>250ml</v>
          </cell>
          <cell r="H8394" t="str">
            <v>罐</v>
          </cell>
          <cell r="I8394" t="str">
            <v>红牛维他命饮料(湖北)有限公司</v>
          </cell>
        </row>
        <row r="8395">
          <cell r="D8395">
            <v>1221</v>
          </cell>
          <cell r="E8395" t="str">
            <v>柏子养心丸</v>
          </cell>
          <cell r="F8395" t="str">
            <v/>
          </cell>
          <cell r="G8395" t="str">
            <v>60g</v>
          </cell>
          <cell r="H8395" t="str">
            <v>瓶</v>
          </cell>
          <cell r="I8395" t="str">
            <v>太极集团重庆桐君阁药厂有限公司</v>
          </cell>
        </row>
        <row r="8396">
          <cell r="D8396">
            <v>158603</v>
          </cell>
          <cell r="E8396" t="str">
            <v>善存小佳维咀嚼片</v>
          </cell>
          <cell r="F8396" t="str">
            <v/>
          </cell>
          <cell r="G8396" t="str">
            <v>1.95gx80片(香甜柠檬味)</v>
          </cell>
          <cell r="H8396" t="str">
            <v>瓶</v>
          </cell>
          <cell r="I8396" t="str">
            <v>惠氏制药有限公司</v>
          </cell>
        </row>
        <row r="8397">
          <cell r="D8397">
            <v>62986</v>
          </cell>
          <cell r="E8397" t="str">
            <v>康麦斯牌忆立清胶囊</v>
          </cell>
          <cell r="F8397" t="str">
            <v/>
          </cell>
          <cell r="G8397" t="str">
            <v>698mg×60片</v>
          </cell>
          <cell r="H8397" t="str">
            <v>瓶</v>
          </cell>
          <cell r="I8397" t="str">
            <v>康龙集团公司(Kang Long Group gorp)</v>
          </cell>
        </row>
        <row r="8398">
          <cell r="D8398">
            <v>48479</v>
          </cell>
          <cell r="E8398" t="str">
            <v>盐酸二甲双胍缓释片</v>
          </cell>
          <cell r="F8398" t="str">
            <v/>
          </cell>
          <cell r="G8398" t="str">
            <v>0.5gx10片x2板(薄膜衣)</v>
          </cell>
          <cell r="H8398" t="str">
            <v>盒</v>
          </cell>
          <cell r="I8398" t="str">
            <v>成都恒瑞制药有限公司</v>
          </cell>
        </row>
        <row r="8399">
          <cell r="D8399">
            <v>2242</v>
          </cell>
          <cell r="E8399" t="str">
            <v>硝苯地平缓释片</v>
          </cell>
          <cell r="F8399" t="str">
            <v/>
          </cell>
          <cell r="G8399" t="str">
            <v>10mgx30片</v>
          </cell>
          <cell r="H8399" t="str">
            <v>瓶</v>
          </cell>
          <cell r="I8399" t="str">
            <v>地奥集团成都药业股份有限公司</v>
          </cell>
        </row>
        <row r="8400">
          <cell r="D8400">
            <v>170191</v>
          </cell>
          <cell r="E8400" t="str">
            <v>奥美拉唑肠溶胶囊</v>
          </cell>
          <cell r="F8400" t="str">
            <v>金奥康</v>
          </cell>
          <cell r="G8400" t="str">
            <v>10mgx14粒</v>
          </cell>
          <cell r="H8400" t="str">
            <v>盒</v>
          </cell>
          <cell r="I8400" t="str">
            <v>浙江金华康恩贝生物制药有限公司</v>
          </cell>
        </row>
        <row r="8401">
          <cell r="D8401">
            <v>92942</v>
          </cell>
          <cell r="E8401" t="str">
            <v>消炎利胆片</v>
          </cell>
          <cell r="F8401" t="str">
            <v/>
          </cell>
          <cell r="G8401" t="str">
            <v>200片(薄膜衣片)</v>
          </cell>
          <cell r="H8401" t="str">
            <v>瓶</v>
          </cell>
          <cell r="I8401" t="str">
            <v>广州白云山和记黄埔中药有限公司(原广州白云山中药厂</v>
          </cell>
        </row>
        <row r="8402">
          <cell r="D8402">
            <v>45375</v>
          </cell>
          <cell r="E8402" t="str">
            <v>赖氨酸磷酸氢钙片</v>
          </cell>
          <cell r="F8402" t="str">
            <v>金加劲</v>
          </cell>
          <cell r="G8402" t="str">
            <v>12片x5板</v>
          </cell>
          <cell r="H8402" t="str">
            <v>盒</v>
          </cell>
          <cell r="I8402" t="str">
            <v>广西嘉进药业有限公司</v>
          </cell>
        </row>
        <row r="8403">
          <cell r="D8403">
            <v>25313</v>
          </cell>
          <cell r="E8403" t="str">
            <v>头痛宁胶囊</v>
          </cell>
          <cell r="F8403" t="str">
            <v/>
          </cell>
          <cell r="G8403" t="str">
            <v>0.4gx18粒x2板</v>
          </cell>
          <cell r="H8403" t="str">
            <v>盒</v>
          </cell>
          <cell r="I8403" t="str">
            <v>陕西步长制药有限公司(原:咸阳步长制药有限公司)</v>
          </cell>
        </row>
        <row r="8404">
          <cell r="D8404">
            <v>95050</v>
          </cell>
          <cell r="E8404" t="str">
            <v>醋酸地塞米松片</v>
          </cell>
          <cell r="F8404" t="str">
            <v/>
          </cell>
          <cell r="G8404" t="str">
            <v>0.75mgx100片</v>
          </cell>
          <cell r="H8404" t="str">
            <v>瓶</v>
          </cell>
          <cell r="I8404" t="str">
            <v>西南药业股份有限公司</v>
          </cell>
        </row>
        <row r="8405">
          <cell r="D8405">
            <v>2783</v>
          </cell>
          <cell r="E8405" t="str">
            <v>阿昔洛韦凝胶(洛芙凝胶)</v>
          </cell>
          <cell r="F8405" t="str">
            <v/>
          </cell>
          <cell r="G8405" t="str">
            <v>10g</v>
          </cell>
          <cell r="H8405" t="str">
            <v>支</v>
          </cell>
          <cell r="I8405" t="str">
            <v>江苏知原药业有限公司(原江苏圣宝罗药业)</v>
          </cell>
        </row>
        <row r="8406">
          <cell r="D8406">
            <v>706</v>
          </cell>
          <cell r="E8406" t="str">
            <v>吲达帕胺片(寿比山)</v>
          </cell>
          <cell r="F8406" t="str">
            <v/>
          </cell>
          <cell r="G8406" t="str">
            <v>2.5mgx10片x3板(薄膜衣)</v>
          </cell>
          <cell r="H8406" t="str">
            <v>盒</v>
          </cell>
          <cell r="I8406" t="str">
            <v>天津力生制药股份有限公司</v>
          </cell>
        </row>
        <row r="8407">
          <cell r="D8407">
            <v>97023</v>
          </cell>
          <cell r="E8407" t="str">
            <v>非接触式红外体温计</v>
          </cell>
          <cell r="F8407" t="str">
            <v/>
          </cell>
          <cell r="G8407" t="str">
            <v>JXB-178</v>
          </cell>
          <cell r="H8407" t="str">
            <v>盒</v>
          </cell>
          <cell r="I8407" t="str">
            <v>广州市倍尔康医疗器械有限公司</v>
          </cell>
        </row>
        <row r="8408">
          <cell r="D8408">
            <v>8482</v>
          </cell>
          <cell r="E8408" t="str">
            <v>十味龙胆花颗粒</v>
          </cell>
          <cell r="F8408" t="str">
            <v/>
          </cell>
          <cell r="G8408" t="str">
            <v>3gx6袋</v>
          </cell>
          <cell r="H8408" t="str">
            <v>盒</v>
          </cell>
          <cell r="I8408" t="str">
            <v>西藏藏药集团股份有限公司</v>
          </cell>
        </row>
        <row r="8409">
          <cell r="D8409">
            <v>1982</v>
          </cell>
          <cell r="E8409" t="str">
            <v>苯扎氯铵贴</v>
          </cell>
          <cell r="F8409" t="str">
            <v/>
          </cell>
          <cell r="G8409" t="str">
            <v>吸垫25mmx18mmx100片</v>
          </cell>
          <cell r="H8409" t="str">
            <v>盒</v>
          </cell>
          <cell r="I8409" t="str">
            <v>上海强生有限公司</v>
          </cell>
        </row>
        <row r="8410">
          <cell r="D8410">
            <v>123845</v>
          </cell>
          <cell r="E8410" t="str">
            <v>盐酸特比萘芬喷雾剂(达克宁)</v>
          </cell>
          <cell r="F8410" t="str">
            <v/>
          </cell>
          <cell r="G8410" t="str">
            <v>1%：30ml</v>
          </cell>
          <cell r="H8410" t="str">
            <v>盒</v>
          </cell>
          <cell r="I8410" t="str">
            <v>山东京卫制药有限公司</v>
          </cell>
        </row>
        <row r="8411">
          <cell r="D8411">
            <v>23431</v>
          </cell>
          <cell r="E8411" t="str">
            <v>盐酸丙卡特罗片(美普清)</v>
          </cell>
          <cell r="F8411" t="str">
            <v/>
          </cell>
          <cell r="G8411" t="str">
            <v>25ugx20片</v>
          </cell>
          <cell r="H8411" t="str">
            <v>盒</v>
          </cell>
          <cell r="I8411" t="str">
            <v>浙江大冢制药有限公司</v>
          </cell>
        </row>
        <row r="8412">
          <cell r="D8412">
            <v>190514</v>
          </cell>
          <cell r="E8412" t="str">
            <v>厄贝沙坦氢氯噻嗪片</v>
          </cell>
          <cell r="F8412" t="str">
            <v>安博诺</v>
          </cell>
          <cell r="G8412" t="str">
            <v>150mg:12.5mgx7片x4板</v>
          </cell>
          <cell r="H8412" t="str">
            <v>盒</v>
          </cell>
          <cell r="I8412" t="str">
            <v>赛诺菲(杭州)制药有限公司</v>
          </cell>
        </row>
        <row r="8413">
          <cell r="D8413">
            <v>168905</v>
          </cell>
          <cell r="E8413" t="str">
            <v>医用护理垫</v>
          </cell>
          <cell r="F8413" t="str">
            <v>千金净雅妇科专用棉巾</v>
          </cell>
          <cell r="G8413" t="str">
            <v>290mm极薄量多型（6片）</v>
          </cell>
          <cell r="H8413" t="str">
            <v>盒</v>
          </cell>
          <cell r="I8413" t="str">
            <v>湖南千金卫生用品股份有限公司</v>
          </cell>
        </row>
        <row r="8414">
          <cell r="D8414">
            <v>74870</v>
          </cell>
          <cell r="E8414" t="str">
            <v>复方门冬维甘滴眼液(闪亮)</v>
          </cell>
          <cell r="F8414" t="str">
            <v/>
          </cell>
          <cell r="G8414" t="str">
            <v>10ml</v>
          </cell>
          <cell r="H8414" t="str">
            <v>盒</v>
          </cell>
          <cell r="I8414" t="str">
            <v>江西闪亮制药有限公司</v>
          </cell>
        </row>
        <row r="8415">
          <cell r="D8415">
            <v>101428</v>
          </cell>
          <cell r="E8415" t="str">
            <v>红霉素软膏</v>
          </cell>
          <cell r="F8415" t="str">
            <v/>
          </cell>
          <cell r="G8415" t="str">
            <v>1%:10g</v>
          </cell>
          <cell r="H8415" t="str">
            <v>支</v>
          </cell>
          <cell r="I8415" t="str">
            <v>辰欣佛都药业（汶上）有限公司</v>
          </cell>
        </row>
        <row r="8416">
          <cell r="D8416">
            <v>141566</v>
          </cell>
          <cell r="E8416" t="str">
            <v>麝香追风膏</v>
          </cell>
          <cell r="F8416" t="str">
            <v/>
          </cell>
          <cell r="G8416" t="str">
            <v>7cmx10cmx8贴</v>
          </cell>
          <cell r="H8416" t="str">
            <v>盒</v>
          </cell>
          <cell r="I8416" t="str">
            <v>湖南金寿制药有限公司</v>
          </cell>
        </row>
        <row r="8417">
          <cell r="D8417">
            <v>968</v>
          </cell>
          <cell r="E8417" t="str">
            <v>喷昔洛韦乳膏(夫坦)</v>
          </cell>
          <cell r="F8417" t="str">
            <v/>
          </cell>
          <cell r="G8417" t="str">
            <v>1%:10g</v>
          </cell>
          <cell r="H8417" t="str">
            <v>支</v>
          </cell>
          <cell r="I8417" t="str">
            <v>重庆华邦制药股份有限公司</v>
          </cell>
        </row>
        <row r="8418">
          <cell r="D8418">
            <v>5885</v>
          </cell>
          <cell r="E8418" t="str">
            <v>西青果茶(藏青果茶)</v>
          </cell>
          <cell r="F8418" t="str">
            <v/>
          </cell>
          <cell r="G8418" t="str">
            <v>15gx10块</v>
          </cell>
          <cell r="H8418" t="str">
            <v>盒</v>
          </cell>
          <cell r="I8418" t="str">
            <v>广西正堂药业有限责任公司</v>
          </cell>
        </row>
        <row r="8419">
          <cell r="D8419">
            <v>153859</v>
          </cell>
          <cell r="E8419" t="str">
            <v>金喉健喷雾剂</v>
          </cell>
          <cell r="F8419" t="str">
            <v/>
          </cell>
          <cell r="G8419" t="str">
            <v>20ml</v>
          </cell>
          <cell r="H8419" t="str">
            <v>盒</v>
          </cell>
          <cell r="I8419" t="str">
            <v>贵州宏宇药业有限公司</v>
          </cell>
        </row>
        <row r="8420">
          <cell r="D8420">
            <v>62203</v>
          </cell>
          <cell r="E8420" t="str">
            <v>戊酸雌二醇片/雌二醇环丙孕酮片复合包装(克龄蒙)</v>
          </cell>
          <cell r="F8420" t="str">
            <v>克龄蒙</v>
          </cell>
          <cell r="G8420" t="str">
            <v>21片</v>
          </cell>
          <cell r="H8420" t="str">
            <v>盒</v>
          </cell>
          <cell r="I8420" t="str">
            <v>拜耳医药保健有限公司广州分公司</v>
          </cell>
        </row>
        <row r="8421">
          <cell r="D8421">
            <v>120127</v>
          </cell>
          <cell r="E8421" t="str">
            <v>桉柠蒎肠溶软胶囊</v>
          </cell>
          <cell r="F8421" t="str">
            <v/>
          </cell>
          <cell r="G8421" t="str">
            <v>0.12gx12粒</v>
          </cell>
          <cell r="H8421" t="str">
            <v>盒</v>
          </cell>
          <cell r="I8421" t="str">
            <v>北京远大九和药业有限公司</v>
          </cell>
        </row>
        <row r="8422">
          <cell r="D8422">
            <v>58278</v>
          </cell>
          <cell r="E8422" t="str">
            <v>牛黄解毒片</v>
          </cell>
          <cell r="F8422" t="str">
            <v/>
          </cell>
          <cell r="G8422" t="str">
            <v>0.27gx10片x3板(薄膜衣)</v>
          </cell>
          <cell r="H8422" t="str">
            <v>盒</v>
          </cell>
          <cell r="I8422" t="str">
            <v>北京同仁堂科技发展股份有限公司制药厂</v>
          </cell>
        </row>
        <row r="8423">
          <cell r="D8423">
            <v>194883</v>
          </cell>
          <cell r="E8423" t="str">
            <v>复方鳖甲软肝片</v>
          </cell>
          <cell r="F8423" t="str">
            <v/>
          </cell>
          <cell r="G8423" t="str">
            <v>0.5gx36片</v>
          </cell>
          <cell r="H8423" t="str">
            <v>盒</v>
          </cell>
          <cell r="I8423" t="str">
            <v>内蒙古福瑞医疗科技股份有限公司</v>
          </cell>
        </row>
        <row r="8424">
          <cell r="D8424">
            <v>90772</v>
          </cell>
          <cell r="E8424" t="str">
            <v>血府逐瘀片</v>
          </cell>
          <cell r="F8424" t="str">
            <v/>
          </cell>
          <cell r="G8424" t="str">
            <v>0.4gx48片</v>
          </cell>
          <cell r="H8424" t="str">
            <v>盒</v>
          </cell>
          <cell r="I8424" t="str">
            <v>潍坊中狮制药有限公司</v>
          </cell>
        </row>
        <row r="8425">
          <cell r="D8425">
            <v>153410</v>
          </cell>
          <cell r="E8425" t="str">
            <v>玄麦甘桔颗粒</v>
          </cell>
          <cell r="F8425" t="str">
            <v/>
          </cell>
          <cell r="G8425" t="str">
            <v>5gx20袋（无糖型）</v>
          </cell>
          <cell r="H8425" t="str">
            <v>袋</v>
          </cell>
          <cell r="I8425" t="str">
            <v>重庆三峡云海药业有限责任公司</v>
          </cell>
        </row>
        <row r="8426">
          <cell r="D8426">
            <v>11424</v>
          </cell>
          <cell r="E8426" t="str">
            <v>金匮肾气丸</v>
          </cell>
          <cell r="F8426" t="str">
            <v/>
          </cell>
          <cell r="G8426" t="str">
            <v>360粒</v>
          </cell>
          <cell r="H8426" t="str">
            <v>盒</v>
          </cell>
          <cell r="I8426" t="str">
            <v>北京同仁堂科技发展股份有限公司制药厂</v>
          </cell>
        </row>
        <row r="8427">
          <cell r="D8427">
            <v>137812</v>
          </cell>
          <cell r="E8427" t="str">
            <v>苯扎氯铵贴</v>
          </cell>
          <cell r="F8427" t="str">
            <v/>
          </cell>
          <cell r="G8427" t="str">
            <v>22.5*12.7mm*4片</v>
          </cell>
          <cell r="H8427" t="str">
            <v>包</v>
          </cell>
          <cell r="I8427" t="str">
            <v>上海强生有限公司</v>
          </cell>
        </row>
        <row r="8428">
          <cell r="D8428">
            <v>179954</v>
          </cell>
          <cell r="E8428" t="str">
            <v>热敷贴</v>
          </cell>
          <cell r="F8428" t="str">
            <v/>
          </cell>
          <cell r="G8428" t="str">
            <v>6片(D-1)</v>
          </cell>
          <cell r="H8428" t="str">
            <v>盒</v>
          </cell>
          <cell r="I8428" t="str">
            <v>上海暖友实业有限公司</v>
          </cell>
        </row>
        <row r="8429">
          <cell r="D8429">
            <v>39655</v>
          </cell>
          <cell r="E8429" t="str">
            <v>栀子金花丸</v>
          </cell>
          <cell r="F8429" t="str">
            <v/>
          </cell>
          <cell r="G8429" t="str">
            <v>9gx6袋</v>
          </cell>
          <cell r="H8429" t="str">
            <v>盒</v>
          </cell>
          <cell r="I8429" t="str">
            <v>山东孔圣堂制药有限公司</v>
          </cell>
        </row>
        <row r="8430">
          <cell r="D8430">
            <v>197519</v>
          </cell>
          <cell r="E8430" t="str">
            <v>野菜酒精免洗洗手液</v>
          </cell>
          <cell r="F8430" t="str">
            <v/>
          </cell>
          <cell r="G8430" t="str">
            <v>500ml</v>
          </cell>
          <cell r="H8430" t="str">
            <v>瓶</v>
          </cell>
          <cell r="I8430" t="str">
            <v>上海美臣实业有限公司</v>
          </cell>
        </row>
        <row r="8431">
          <cell r="D8431">
            <v>191517</v>
          </cell>
          <cell r="E8431" t="str">
            <v>熊胆粉</v>
          </cell>
          <cell r="F8431" t="str">
            <v/>
          </cell>
          <cell r="G8431" t="str">
            <v>0.1gx10瓶</v>
          </cell>
          <cell r="H8431" t="str">
            <v>盒</v>
          </cell>
          <cell r="I8431" t="str">
            <v>都江堰市中善制药厂</v>
          </cell>
        </row>
        <row r="8432">
          <cell r="D8432">
            <v>126570</v>
          </cell>
          <cell r="E8432" t="str">
            <v>天麻片</v>
          </cell>
          <cell r="F8432" t="str">
            <v/>
          </cell>
          <cell r="G8432" t="str">
            <v>15片x3板(糖衣片)</v>
          </cell>
          <cell r="H8432" t="str">
            <v>盒</v>
          </cell>
          <cell r="I8432" t="str">
            <v>太极集团四川绵阳制药有限公司</v>
          </cell>
        </row>
        <row r="8433">
          <cell r="D8433">
            <v>85996</v>
          </cell>
          <cell r="E8433" t="str">
            <v>复方谷氨酰胺肠溶胶囊(谷参)</v>
          </cell>
          <cell r="F8433" t="str">
            <v/>
          </cell>
          <cell r="G8433" t="str">
            <v>12粒x2板</v>
          </cell>
          <cell r="H8433" t="str">
            <v>盒</v>
          </cell>
          <cell r="I8433" t="str">
            <v>地奥集团成都药业股份有限公司</v>
          </cell>
        </row>
        <row r="8434">
          <cell r="D8434">
            <v>36930</v>
          </cell>
          <cell r="E8434" t="str">
            <v>枣仁安神胶囊</v>
          </cell>
          <cell r="F8434" t="str">
            <v/>
          </cell>
          <cell r="G8434" t="str">
            <v>0.45gx20粒</v>
          </cell>
          <cell r="H8434" t="str">
            <v>盒</v>
          </cell>
          <cell r="I8434" t="str">
            <v>国药集团同济堂(贵州)制药有限公司(原贵州同济堂制药)</v>
          </cell>
        </row>
        <row r="8435">
          <cell r="D8435">
            <v>102496</v>
          </cell>
          <cell r="E8435" t="str">
            <v>依托考昔片</v>
          </cell>
          <cell r="F8435" t="str">
            <v>安康信</v>
          </cell>
          <cell r="G8435" t="str">
            <v>60mgx5片</v>
          </cell>
          <cell r="H8435" t="str">
            <v>盒</v>
          </cell>
          <cell r="I8435" t="str">
            <v>杭州默沙东制药有限公司</v>
          </cell>
        </row>
        <row r="8436">
          <cell r="D8436">
            <v>13265</v>
          </cell>
          <cell r="E8436" t="str">
            <v>天然胶乳橡胶避孕套(杜蕾斯)</v>
          </cell>
          <cell r="F8436" t="str">
            <v/>
          </cell>
          <cell r="G8436" t="str">
            <v>12只(活力装)</v>
          </cell>
          <cell r="H8436" t="str">
            <v>盒</v>
          </cell>
          <cell r="I8436" t="str">
            <v>青岛伦敦杜蕾斯有限公司</v>
          </cell>
        </row>
        <row r="8437">
          <cell r="D8437">
            <v>27070</v>
          </cell>
          <cell r="E8437" t="str">
            <v>盐酸左氧氟沙星滴眼液(视邦)</v>
          </cell>
          <cell r="F8437" t="str">
            <v/>
          </cell>
          <cell r="G8437" t="str">
            <v>5ml：15mg</v>
          </cell>
          <cell r="H8437" t="str">
            <v>盒</v>
          </cell>
          <cell r="I8437" t="str">
            <v>亚邦医药股份有限公司</v>
          </cell>
        </row>
        <row r="8438">
          <cell r="D8438">
            <v>32909</v>
          </cell>
          <cell r="E8438" t="str">
            <v>尿毒清颗粒</v>
          </cell>
          <cell r="F8438" t="str">
            <v/>
          </cell>
          <cell r="G8438" t="str">
            <v>5gx15袋（无糖型）</v>
          </cell>
          <cell r="H8438" t="str">
            <v>盒</v>
          </cell>
          <cell r="I8438" t="str">
            <v/>
          </cell>
        </row>
        <row r="8439">
          <cell r="D8439">
            <v>26091</v>
          </cell>
          <cell r="E8439" t="str">
            <v>痔速宁片</v>
          </cell>
          <cell r="F8439" t="str">
            <v/>
          </cell>
          <cell r="G8439" t="str">
            <v>12片x2板</v>
          </cell>
          <cell r="H8439" t="str">
            <v>盒</v>
          </cell>
          <cell r="I8439" t="str">
            <v>镇赉宝慷中药制药有限公司(原：吉林省银诺克药业有限公司)</v>
          </cell>
        </row>
        <row r="8440">
          <cell r="D8440">
            <v>689</v>
          </cell>
          <cell r="E8440" t="str">
            <v>甘露聚糖肽片(多抗)</v>
          </cell>
          <cell r="F8440" t="str">
            <v/>
          </cell>
          <cell r="G8440" t="str">
            <v>5mgx24片x2板</v>
          </cell>
          <cell r="H8440" t="str">
            <v>盒</v>
          </cell>
          <cell r="I8440" t="str">
            <v>成都利尔药业有限公司</v>
          </cell>
        </row>
        <row r="8441">
          <cell r="D8441">
            <v>49734</v>
          </cell>
          <cell r="E8441" t="str">
            <v>甲硝唑阴道泡腾片</v>
          </cell>
          <cell r="F8441" t="str">
            <v/>
          </cell>
          <cell r="G8441" t="str">
            <v>0.2gx14片</v>
          </cell>
          <cell r="H8441" t="str">
            <v>盒</v>
          </cell>
          <cell r="I8441" t="str">
            <v>湖北东信药业有限公司</v>
          </cell>
        </row>
        <row r="8442">
          <cell r="D8442">
            <v>66165</v>
          </cell>
          <cell r="E8442" t="str">
            <v>奥氮平片</v>
          </cell>
          <cell r="F8442" t="str">
            <v>欧兰宁</v>
          </cell>
          <cell r="G8442" t="str">
            <v>10mgx7片</v>
          </cell>
          <cell r="H8442" t="str">
            <v>盒</v>
          </cell>
          <cell r="I8442" t="str">
            <v>江苏豪森药业集团有限公司(原:江苏豪森药业股份有限公司)</v>
          </cell>
        </row>
        <row r="8443">
          <cell r="D8443">
            <v>153448</v>
          </cell>
          <cell r="E8443" t="str">
            <v>上清丸</v>
          </cell>
          <cell r="F8443" t="str">
            <v/>
          </cell>
          <cell r="G8443" t="str">
            <v>6gx10袋</v>
          </cell>
          <cell r="H8443" t="str">
            <v>盒</v>
          </cell>
          <cell r="I8443" t="str">
            <v>太极集团浙江东方制药有限公司</v>
          </cell>
        </row>
        <row r="8444">
          <cell r="D8444">
            <v>4246</v>
          </cell>
          <cell r="E8444" t="str">
            <v>脑立清丸</v>
          </cell>
          <cell r="F8444" t="str">
            <v/>
          </cell>
          <cell r="G8444" t="str">
            <v>0.11gx100丸</v>
          </cell>
          <cell r="H8444" t="str">
            <v>瓶</v>
          </cell>
          <cell r="I8444" t="str">
            <v>河北万岁药业有限公司</v>
          </cell>
        </row>
        <row r="8445">
          <cell r="D8445">
            <v>144578</v>
          </cell>
          <cell r="E8445" t="str">
            <v>复方黄柏液涂剂（原复方黄柏液）</v>
          </cell>
          <cell r="F8445" t="str">
            <v/>
          </cell>
          <cell r="G8445" t="str">
            <v>120ml</v>
          </cell>
          <cell r="H8445" t="str">
            <v>瓶</v>
          </cell>
          <cell r="I8445" t="str">
            <v>山东汉方制药有限公司</v>
          </cell>
        </row>
        <row r="8446">
          <cell r="D8446">
            <v>75</v>
          </cell>
          <cell r="E8446" t="str">
            <v>双氯芬酸钠缓释胶囊(英太青胶囊)</v>
          </cell>
          <cell r="F8446" t="str">
            <v/>
          </cell>
          <cell r="G8446" t="str">
            <v>50mgx20粒</v>
          </cell>
          <cell r="H8446" t="str">
            <v>盒</v>
          </cell>
          <cell r="I8446" t="str">
            <v>中国药科大学制药有限公司</v>
          </cell>
        </row>
        <row r="8447">
          <cell r="D8447">
            <v>100799</v>
          </cell>
          <cell r="E8447" t="str">
            <v>琥珀酸亚铁片</v>
          </cell>
          <cell r="F8447" t="str">
            <v/>
          </cell>
          <cell r="G8447" t="str">
            <v>0.1gx24片</v>
          </cell>
          <cell r="H8447" t="str">
            <v>盒</v>
          </cell>
          <cell r="I8447" t="str">
            <v>成都奥邦药业有限公司</v>
          </cell>
        </row>
        <row r="8448">
          <cell r="D8448">
            <v>36346</v>
          </cell>
          <cell r="E8448" t="str">
            <v>快速秀早早孕检测试条</v>
          </cell>
          <cell r="F8448" t="str">
            <v/>
          </cell>
          <cell r="G8448" t="str">
            <v>单条铝膜袋</v>
          </cell>
          <cell r="H8448" t="str">
            <v>条</v>
          </cell>
          <cell r="I8448" t="str">
            <v>润和生物医药科技(汕头)有限公司</v>
          </cell>
        </row>
        <row r="8449">
          <cell r="D8449">
            <v>47501</v>
          </cell>
          <cell r="E8449" t="str">
            <v>铝碳酸镁片(威地美)</v>
          </cell>
          <cell r="F8449" t="str">
            <v/>
          </cell>
          <cell r="G8449" t="str">
            <v>0.5gx12片x2板</v>
          </cell>
          <cell r="H8449" t="str">
            <v>盒</v>
          </cell>
          <cell r="I8449" t="str">
            <v>重庆华森制药有限公司</v>
          </cell>
        </row>
        <row r="8450">
          <cell r="D8450">
            <v>127428</v>
          </cell>
          <cell r="E8450" t="str">
            <v>复方水杨酸甲酯薄荷醇贴剂</v>
          </cell>
          <cell r="F8450" t="str">
            <v/>
          </cell>
          <cell r="G8450" t="str">
            <v>6.5cmx4.2cmx20贴</v>
          </cell>
          <cell r="H8450" t="str">
            <v>盒</v>
          </cell>
          <cell r="I8450" t="str">
            <v>久光制药株式会社</v>
          </cell>
        </row>
        <row r="8451">
          <cell r="D8451">
            <v>204437</v>
          </cell>
          <cell r="E8451" t="str">
            <v>盐水清洗液体敷料</v>
          </cell>
          <cell r="F8451" t="str">
            <v/>
          </cell>
          <cell r="G8451" t="str">
            <v>0.9% 100ml</v>
          </cell>
          <cell r="H8451" t="str">
            <v>瓶</v>
          </cell>
          <cell r="I8451" t="str">
            <v>江西真美生物科技有限公司</v>
          </cell>
        </row>
        <row r="8452">
          <cell r="D8452">
            <v>849</v>
          </cell>
          <cell r="E8452" t="str">
            <v>酮康唑洗剂(采乐)</v>
          </cell>
          <cell r="F8452" t="str">
            <v/>
          </cell>
          <cell r="G8452" t="str">
            <v>2%：50ml</v>
          </cell>
          <cell r="H8452" t="str">
            <v>瓶</v>
          </cell>
          <cell r="I8452" t="str">
            <v>西安杨森制药有限公司</v>
          </cell>
        </row>
        <row r="8453">
          <cell r="D8453">
            <v>47627</v>
          </cell>
          <cell r="E8453" t="str">
            <v>骨化三醇软胶囊(盖三淳)</v>
          </cell>
          <cell r="F8453" t="str">
            <v/>
          </cell>
          <cell r="G8453" t="str">
            <v>0.25ugx10粒</v>
          </cell>
          <cell r="H8453" t="str">
            <v>盒</v>
          </cell>
          <cell r="I8453" t="str">
            <v>正大制药（青岛）有限公司（原青岛正大海尔制药有限公司）</v>
          </cell>
        </row>
        <row r="8454">
          <cell r="D8454">
            <v>95801</v>
          </cell>
          <cell r="E8454" t="str">
            <v>丹皮酚软膏</v>
          </cell>
          <cell r="F8454" t="str">
            <v/>
          </cell>
          <cell r="G8454" t="str">
            <v>15g</v>
          </cell>
          <cell r="H8454" t="str">
            <v>盒</v>
          </cell>
          <cell r="I8454" t="str">
            <v>合肥立方制药股份有限公司</v>
          </cell>
        </row>
        <row r="8455">
          <cell r="D8455">
            <v>62764</v>
          </cell>
          <cell r="E8455" t="str">
            <v>天然胶乳橡胶避孕套</v>
          </cell>
          <cell r="F8455" t="str">
            <v/>
          </cell>
          <cell r="G8455" t="str">
            <v>10片(0.03白金超薄)</v>
          </cell>
          <cell r="H8455" t="str">
            <v>盒</v>
          </cell>
          <cell r="I8455" t="str">
            <v>冈本株式会社(东京。日本)</v>
          </cell>
        </row>
        <row r="8456">
          <cell r="D8456">
            <v>152515</v>
          </cell>
          <cell r="E8456" t="str">
            <v>血府逐瘀片</v>
          </cell>
          <cell r="F8456" t="str">
            <v/>
          </cell>
          <cell r="G8456" t="str">
            <v>0.4gx60片</v>
          </cell>
          <cell r="H8456" t="str">
            <v>瓶</v>
          </cell>
          <cell r="I8456" t="str">
            <v>潍坊中狮制药有限公司</v>
          </cell>
        </row>
        <row r="8457">
          <cell r="D8457">
            <v>5626</v>
          </cell>
          <cell r="E8457" t="str">
            <v>马来酸依那普利片(依苏)</v>
          </cell>
          <cell r="F8457" t="str">
            <v/>
          </cell>
          <cell r="G8457" t="str">
            <v>5mgx16片</v>
          </cell>
          <cell r="H8457" t="str">
            <v>盒</v>
          </cell>
          <cell r="I8457" t="str">
            <v>扬子江药业集团江苏制药股份有限公司</v>
          </cell>
        </row>
        <row r="8458">
          <cell r="D8458">
            <v>11968</v>
          </cell>
          <cell r="E8458" t="str">
            <v>盐酸左卡巴斯汀鼻喷雾剂(立复汀)</v>
          </cell>
          <cell r="F8458" t="str">
            <v/>
          </cell>
          <cell r="G8458" t="str">
            <v>10ml:5mg</v>
          </cell>
          <cell r="H8458" t="str">
            <v>瓶</v>
          </cell>
          <cell r="I8458" t="str">
            <v>上海强生制药有限公司</v>
          </cell>
        </row>
        <row r="8459">
          <cell r="D8459">
            <v>176607</v>
          </cell>
          <cell r="E8459" t="str">
            <v>坤泰胶囊</v>
          </cell>
          <cell r="F8459" t="str">
            <v/>
          </cell>
          <cell r="G8459" t="str">
            <v>0.5gx90粒</v>
          </cell>
          <cell r="H8459" t="str">
            <v>盒</v>
          </cell>
          <cell r="I8459" t="str">
            <v>贵阳新天药业股份有限公司</v>
          </cell>
        </row>
        <row r="8460">
          <cell r="D8460">
            <v>85153</v>
          </cell>
          <cell r="E8460" t="str">
            <v>头孢呋辛酯片</v>
          </cell>
          <cell r="F8460" t="str">
            <v/>
          </cell>
          <cell r="G8460" t="str">
            <v>250mgx12片(薄膜衣片)</v>
          </cell>
          <cell r="H8460" t="str">
            <v>盒</v>
          </cell>
          <cell r="I8460" t="str">
            <v>石药集团欧意药业有限公司(原:石家庄欧意药业公司)</v>
          </cell>
        </row>
        <row r="8461">
          <cell r="D8461">
            <v>115088</v>
          </cell>
          <cell r="E8461" t="str">
            <v>感冒咳嗽颗粒</v>
          </cell>
          <cell r="F8461" t="str">
            <v/>
          </cell>
          <cell r="G8461" t="str">
            <v>5gx10袋(儿童型)</v>
          </cell>
          <cell r="H8461" t="str">
            <v>盒</v>
          </cell>
          <cell r="I8461" t="str">
            <v>太极集团四川南充制药有限公司</v>
          </cell>
        </row>
        <row r="8462">
          <cell r="D8462">
            <v>45500</v>
          </cell>
          <cell r="E8462" t="str">
            <v>利胆排石片</v>
          </cell>
          <cell r="F8462" t="str">
            <v/>
          </cell>
          <cell r="G8462" t="str">
            <v>12片x3板(糖衣)</v>
          </cell>
          <cell r="H8462" t="str">
            <v>盒</v>
          </cell>
          <cell r="I8462" t="str">
            <v>太极集团四川绵阳制药有限公司</v>
          </cell>
        </row>
        <row r="8463">
          <cell r="D8463">
            <v>1603</v>
          </cell>
          <cell r="E8463" t="str">
            <v>清火片</v>
          </cell>
          <cell r="F8463" t="str">
            <v/>
          </cell>
          <cell r="G8463" t="str">
            <v>12片x2板(糖衣)</v>
          </cell>
          <cell r="H8463" t="str">
            <v>盒</v>
          </cell>
          <cell r="I8463" t="str">
            <v>南宁市维威制药有限公司</v>
          </cell>
        </row>
        <row r="8464">
          <cell r="D8464">
            <v>105529</v>
          </cell>
          <cell r="E8464" t="str">
            <v>血塞通分散片</v>
          </cell>
          <cell r="F8464" t="str">
            <v/>
          </cell>
          <cell r="G8464" t="str">
            <v>0.5g(50mg)x12片x2板</v>
          </cell>
          <cell r="H8464" t="str">
            <v>盒</v>
          </cell>
          <cell r="I8464" t="str">
            <v>云南白药集团大理药业有限责任公司</v>
          </cell>
        </row>
        <row r="8465">
          <cell r="D8465">
            <v>24400</v>
          </cell>
          <cell r="E8465" t="str">
            <v>抗感颗粒</v>
          </cell>
          <cell r="F8465" t="str">
            <v/>
          </cell>
          <cell r="G8465" t="str">
            <v>5gx9袋(儿童装)</v>
          </cell>
          <cell r="H8465" t="str">
            <v>盒</v>
          </cell>
          <cell r="I8465" t="str">
            <v>四川好医生攀西药业有限责任公司</v>
          </cell>
        </row>
        <row r="8466">
          <cell r="D8466">
            <v>113448</v>
          </cell>
          <cell r="E8466" t="str">
            <v>盐酸二甲双胍缓释片(圣邦杰)</v>
          </cell>
          <cell r="F8466" t="str">
            <v>圣邦杰</v>
          </cell>
          <cell r="G8466" t="str">
            <v>0.5gx30片</v>
          </cell>
          <cell r="H8466" t="str">
            <v>瓶</v>
          </cell>
          <cell r="I8466" t="str">
            <v>山东司邦得制药有限公司(原:山东龙山制药有限公司)</v>
          </cell>
        </row>
        <row r="8467">
          <cell r="D8467">
            <v>12488</v>
          </cell>
          <cell r="E8467" t="str">
            <v>硝酸益康唑喷雾剂</v>
          </cell>
          <cell r="F8467" t="str">
            <v>唯达宁</v>
          </cell>
          <cell r="G8467" t="str">
            <v>80ml(1%)</v>
          </cell>
          <cell r="H8467" t="str">
            <v>瓶</v>
          </cell>
          <cell r="I8467" t="str">
            <v>辽宁新高制药有限公司（原：修正药业集团股份有限公司）</v>
          </cell>
        </row>
        <row r="8468">
          <cell r="D8468">
            <v>181843</v>
          </cell>
          <cell r="E8468" t="str">
            <v>非那雄胺片</v>
          </cell>
          <cell r="F8468" t="str">
            <v/>
          </cell>
          <cell r="G8468" t="str">
            <v>5mgx21片</v>
          </cell>
          <cell r="H8468" t="str">
            <v>盒</v>
          </cell>
          <cell r="I8468" t="str">
            <v>成都倍特药业有限公司</v>
          </cell>
        </row>
        <row r="8469">
          <cell r="D8469">
            <v>39969</v>
          </cell>
          <cell r="E8469" t="str">
            <v>去痛片</v>
          </cell>
          <cell r="F8469" t="str">
            <v/>
          </cell>
          <cell r="G8469" t="str">
            <v>12片x2板</v>
          </cell>
          <cell r="H8469" t="str">
            <v>盒</v>
          </cell>
          <cell r="I8469" t="str">
            <v>华中药业股份有限公司</v>
          </cell>
        </row>
        <row r="8470">
          <cell r="D8470">
            <v>19499</v>
          </cell>
          <cell r="E8470" t="str">
            <v>冰珍去翳滴眼液</v>
          </cell>
          <cell r="F8470" t="str">
            <v>6935899804146</v>
          </cell>
          <cell r="G8470" t="str">
            <v>10ml</v>
          </cell>
          <cell r="H8470" t="str">
            <v>盒</v>
          </cell>
          <cell r="I8470" t="str">
            <v>湖北远大天天明制药有限公司</v>
          </cell>
        </row>
        <row r="8471">
          <cell r="D8471">
            <v>55320</v>
          </cell>
          <cell r="E8471" t="str">
            <v>红核妇洁洗液</v>
          </cell>
          <cell r="F8471" t="str">
            <v/>
          </cell>
          <cell r="G8471" t="str">
            <v>10ml×10袋</v>
          </cell>
          <cell r="H8471" t="str">
            <v>盒</v>
          </cell>
          <cell r="I8471" t="str">
            <v>山东神州制药有限公司</v>
          </cell>
        </row>
        <row r="8472">
          <cell r="D8472">
            <v>176643</v>
          </cell>
          <cell r="E8472" t="str">
            <v>口腔溃疡散</v>
          </cell>
          <cell r="F8472" t="str">
            <v/>
          </cell>
          <cell r="G8472" t="str">
            <v>3g</v>
          </cell>
          <cell r="H8472" t="str">
            <v>瓶</v>
          </cell>
          <cell r="I8472" t="str">
            <v>吉林万通药业集团梅河药业股份有限公司</v>
          </cell>
        </row>
        <row r="8473">
          <cell r="D8473">
            <v>25466</v>
          </cell>
          <cell r="E8473" t="str">
            <v>三黄片</v>
          </cell>
          <cell r="F8473" t="str">
            <v/>
          </cell>
          <cell r="G8473" t="str">
            <v>24片</v>
          </cell>
          <cell r="H8473" t="str">
            <v>盒</v>
          </cell>
          <cell r="I8473" t="str">
            <v>山西亚宝药业集团股份有限公司</v>
          </cell>
        </row>
        <row r="8474">
          <cell r="D8474">
            <v>1826</v>
          </cell>
          <cell r="E8474" t="str">
            <v>消肿止痛酊</v>
          </cell>
          <cell r="F8474" t="str">
            <v/>
          </cell>
          <cell r="G8474" t="str">
            <v>33ml</v>
          </cell>
          <cell r="H8474" t="str">
            <v>瓶</v>
          </cell>
          <cell r="I8474" t="str">
            <v>广西壮族自治区花红药业股份有限公司</v>
          </cell>
        </row>
        <row r="8475">
          <cell r="D8475">
            <v>29713</v>
          </cell>
          <cell r="E8475" t="str">
            <v>夫西地酸乳膏</v>
          </cell>
          <cell r="F8475" t="str">
            <v>奥络</v>
          </cell>
          <cell r="G8475" t="str">
            <v>2%(5g:0.1g)</v>
          </cell>
          <cell r="H8475" t="str">
            <v>支</v>
          </cell>
          <cell r="I8475" t="str">
            <v>澳美制药厂</v>
          </cell>
        </row>
        <row r="8476">
          <cell r="D8476">
            <v>270</v>
          </cell>
          <cell r="E8476" t="str">
            <v>琥乙红霉素片(利君沙片)</v>
          </cell>
          <cell r="F8476" t="str">
            <v/>
          </cell>
          <cell r="G8476" t="str">
            <v>0.125gx12片x2板</v>
          </cell>
          <cell r="H8476" t="str">
            <v>盒</v>
          </cell>
          <cell r="I8476" t="str">
            <v>西安利君制药有限责任公司(西安利君制药股份有限公司</v>
          </cell>
        </row>
        <row r="8477">
          <cell r="D8477">
            <v>10344</v>
          </cell>
          <cell r="E8477" t="str">
            <v>振源胶囊</v>
          </cell>
          <cell r="F8477" t="str">
            <v/>
          </cell>
          <cell r="G8477" t="str">
            <v>0.25gx8粒x3板</v>
          </cell>
          <cell r="H8477" t="str">
            <v>盒</v>
          </cell>
          <cell r="I8477" t="str">
            <v>吉林省集安益盛药业股份有限公司</v>
          </cell>
        </row>
        <row r="8478">
          <cell r="D8478">
            <v>173914</v>
          </cell>
          <cell r="E8478" t="str">
            <v>依折麦布片</v>
          </cell>
          <cell r="F8478" t="str">
            <v/>
          </cell>
          <cell r="G8478" t="str">
            <v>10mgx10片</v>
          </cell>
          <cell r="H8478" t="str">
            <v>盒</v>
          </cell>
          <cell r="I8478" t="str">
            <v>杭州默沙东制药有限公司</v>
          </cell>
        </row>
        <row r="8479">
          <cell r="D8479">
            <v>660</v>
          </cell>
          <cell r="E8479" t="str">
            <v>消炎利胆片</v>
          </cell>
          <cell r="F8479" t="str">
            <v/>
          </cell>
          <cell r="G8479" t="str">
            <v>100片(糖衣片)</v>
          </cell>
          <cell r="H8479" t="str">
            <v>瓶</v>
          </cell>
          <cell r="I8479" t="str">
            <v>广东万年青制药有限公司</v>
          </cell>
        </row>
        <row r="8480">
          <cell r="D8480">
            <v>1228</v>
          </cell>
          <cell r="E8480" t="str">
            <v>金嗓散结丸</v>
          </cell>
          <cell r="F8480" t="str">
            <v/>
          </cell>
          <cell r="G8480" t="str">
            <v>360丸</v>
          </cell>
          <cell r="H8480" t="str">
            <v>瓶</v>
          </cell>
          <cell r="I8480" t="str">
            <v>西安碑林药业股份有限公司</v>
          </cell>
        </row>
        <row r="8481">
          <cell r="D8481">
            <v>114687</v>
          </cell>
          <cell r="E8481" t="str">
            <v>莫匹罗星软膏</v>
          </cell>
          <cell r="F8481" t="str">
            <v>百多邦</v>
          </cell>
          <cell r="G8481" t="str">
            <v>2%：10g</v>
          </cell>
          <cell r="H8481" t="str">
            <v>支</v>
          </cell>
          <cell r="I8481" t="str">
            <v>中美天津史克制药有限公司</v>
          </cell>
        </row>
        <row r="8482">
          <cell r="D8482">
            <v>112078</v>
          </cell>
          <cell r="E8482" t="str">
            <v>阴道用乳杆菌活菌胶囊</v>
          </cell>
          <cell r="F8482" t="str">
            <v>定君生</v>
          </cell>
          <cell r="G8482" t="str">
            <v>0.25gx5粒</v>
          </cell>
          <cell r="H8482" t="str">
            <v>盒</v>
          </cell>
          <cell r="I8482" t="str">
            <v>内蒙古双奇药业股份有限公司</v>
          </cell>
        </row>
        <row r="8483">
          <cell r="D8483">
            <v>39476</v>
          </cell>
          <cell r="E8483" t="str">
            <v>复方一枝黄花喷雾剂</v>
          </cell>
          <cell r="F8483" t="str">
            <v/>
          </cell>
          <cell r="G8483" t="str">
            <v>15ml</v>
          </cell>
          <cell r="H8483" t="str">
            <v>瓶</v>
          </cell>
          <cell r="I8483" t="str">
            <v>贵州百灵企业集团制药股份有限公司</v>
          </cell>
        </row>
        <row r="8484">
          <cell r="D8484">
            <v>171</v>
          </cell>
          <cell r="E8484" t="str">
            <v>盐酸氟桂利嗪胶囊</v>
          </cell>
          <cell r="F8484" t="str">
            <v/>
          </cell>
          <cell r="G8484" t="str">
            <v>5mgx20粒</v>
          </cell>
          <cell r="H8484" t="str">
            <v>盒</v>
          </cell>
          <cell r="I8484" t="str">
            <v>重庆科瑞制药(集团)有限公司</v>
          </cell>
        </row>
        <row r="8485">
          <cell r="D8485">
            <v>139662</v>
          </cell>
          <cell r="E8485" t="str">
            <v>远红外贴</v>
          </cell>
          <cell r="F8485" t="str">
            <v/>
          </cell>
          <cell r="G8485" t="str">
            <v>颈椎病痛型 100mm x130mm x2贴</v>
          </cell>
          <cell r="H8485" t="str">
            <v>盒</v>
          </cell>
          <cell r="I8485" t="str">
            <v>云南贝洋生物科技有限公司</v>
          </cell>
        </row>
        <row r="8486">
          <cell r="D8486">
            <v>155184</v>
          </cell>
          <cell r="E8486" t="str">
            <v>小蘑菇修复儿童润唇膏</v>
          </cell>
          <cell r="F8486" t="str">
            <v/>
          </cell>
          <cell r="G8486" t="str">
            <v>3.8g+2.3g</v>
          </cell>
          <cell r="H8486" t="str">
            <v>套</v>
          </cell>
          <cell r="I8486" t="str">
            <v>汕头市莲娜姬护肤品有限公司</v>
          </cell>
        </row>
        <row r="8487">
          <cell r="D8487">
            <v>105512</v>
          </cell>
          <cell r="E8487" t="str">
            <v>鞣酸蛋白酵母散(奥瑞德)</v>
          </cell>
          <cell r="F8487" t="str">
            <v/>
          </cell>
          <cell r="G8487" t="str">
            <v>15包(复方)</v>
          </cell>
          <cell r="H8487" t="str">
            <v>盒</v>
          </cell>
          <cell r="I8487" t="str">
            <v>金花企业(集团)股份有限公司西安金花制药厂</v>
          </cell>
        </row>
        <row r="8488">
          <cell r="D8488">
            <v>198987</v>
          </cell>
          <cell r="E8488" t="str">
            <v>威士雅维生素C咀嚼片</v>
          </cell>
          <cell r="F8488" t="str">
            <v/>
          </cell>
          <cell r="G8488" t="str">
            <v>32g (0.8gx40片)柠檬味</v>
          </cell>
          <cell r="H8488" t="str">
            <v>瓶</v>
          </cell>
          <cell r="I8488" t="str">
            <v>广东威士雅保健品有限公司</v>
          </cell>
        </row>
        <row r="8489">
          <cell r="D8489">
            <v>177889</v>
          </cell>
          <cell r="E8489" t="str">
            <v>维生素C咀嚼片</v>
          </cell>
          <cell r="F8489" t="str">
            <v/>
          </cell>
          <cell r="G8489" t="str">
            <v>80片</v>
          </cell>
          <cell r="H8489" t="str">
            <v>瓶</v>
          </cell>
          <cell r="I8489" t="str">
            <v>吉林金泉宝山药业集团股份有限公司</v>
          </cell>
        </row>
        <row r="8490">
          <cell r="D8490">
            <v>139375</v>
          </cell>
          <cell r="E8490" t="str">
            <v>风热感冒颗粒</v>
          </cell>
          <cell r="F8490" t="str">
            <v/>
          </cell>
          <cell r="G8490" t="str">
            <v>10gx10袋</v>
          </cell>
          <cell r="H8490" t="str">
            <v>盒</v>
          </cell>
          <cell r="I8490" t="str">
            <v>贵州百灵企业集团制药股份有限公司</v>
          </cell>
        </row>
        <row r="8491">
          <cell r="D8491">
            <v>154506</v>
          </cell>
          <cell r="E8491" t="str">
            <v>孟鲁司特钠片</v>
          </cell>
          <cell r="F8491" t="str">
            <v/>
          </cell>
          <cell r="G8491" t="str">
            <v>10mgx5片x2板</v>
          </cell>
          <cell r="H8491" t="str">
            <v>盒</v>
          </cell>
          <cell r="I8491" t="str">
            <v>四川大冢制药有限公司(四川锡成大冢制药有限公司)</v>
          </cell>
        </row>
        <row r="8492">
          <cell r="D8492">
            <v>144502</v>
          </cell>
          <cell r="E8492" t="str">
            <v>盐酸氨基葡萄糖胶囊(奥泰灵)</v>
          </cell>
          <cell r="F8492" t="str">
            <v/>
          </cell>
          <cell r="G8492" t="str">
            <v>0.75gx60粒</v>
          </cell>
          <cell r="H8492" t="str">
            <v>盒</v>
          </cell>
          <cell r="I8492" t="str">
            <v>澳美制药厂</v>
          </cell>
        </row>
        <row r="8493">
          <cell r="D8493">
            <v>55573</v>
          </cell>
          <cell r="E8493" t="str">
            <v>除脂生发片</v>
          </cell>
          <cell r="F8493" t="str">
            <v/>
          </cell>
          <cell r="G8493" t="str">
            <v>0.3gx12片x5板</v>
          </cell>
          <cell r="H8493" t="str">
            <v>盒</v>
          </cell>
          <cell r="I8493" t="str">
            <v>山西仁源堂药业有限公司</v>
          </cell>
        </row>
        <row r="8494">
          <cell r="D8494">
            <v>23478</v>
          </cell>
          <cell r="E8494" t="str">
            <v>奥硝唑胶囊(奥博林)</v>
          </cell>
          <cell r="F8494" t="str">
            <v/>
          </cell>
          <cell r="G8494" t="str">
            <v>250mgx12粒</v>
          </cell>
          <cell r="H8494" t="str">
            <v>盒</v>
          </cell>
          <cell r="I8494" t="str">
            <v>四川百利药业有限责任公司</v>
          </cell>
        </row>
        <row r="8495">
          <cell r="D8495">
            <v>94534</v>
          </cell>
          <cell r="E8495" t="str">
            <v>盐酸左氧氟沙星眼用凝胶(杰奇)</v>
          </cell>
          <cell r="F8495" t="str">
            <v/>
          </cell>
          <cell r="G8495" t="str">
            <v>5g:0.015g</v>
          </cell>
          <cell r="H8495" t="str">
            <v>支</v>
          </cell>
          <cell r="I8495" t="str">
            <v>湖北远大天天明制药有限公司</v>
          </cell>
        </row>
        <row r="8496">
          <cell r="D8496">
            <v>66426</v>
          </cell>
          <cell r="E8496" t="str">
            <v>奥硝唑分散片</v>
          </cell>
          <cell r="F8496" t="str">
            <v/>
          </cell>
          <cell r="G8496" t="str">
            <v>0.25gx12片
</v>
          </cell>
          <cell r="H8496" t="str">
            <v>盒</v>
          </cell>
          <cell r="I8496" t="str">
            <v>湖南九典制药有限公司</v>
          </cell>
        </row>
        <row r="8497">
          <cell r="D8497">
            <v>167697</v>
          </cell>
          <cell r="E8497" t="str">
            <v>医用退热贴</v>
          </cell>
          <cell r="F8497" t="str">
            <v/>
          </cell>
          <cell r="G8497" t="str">
            <v>2贴(BB-01IV型)普通装</v>
          </cell>
          <cell r="H8497" t="str">
            <v>袋</v>
          </cell>
          <cell r="I8497" t="str">
            <v>珠海国佳新材股份有限公司</v>
          </cell>
        </row>
        <row r="8498">
          <cell r="D8498">
            <v>190363</v>
          </cell>
          <cell r="E8498" t="str">
            <v>人参固本口服液</v>
          </cell>
          <cell r="F8498" t="str">
            <v/>
          </cell>
          <cell r="G8498" t="str">
            <v>10mlx14支</v>
          </cell>
          <cell r="H8498" t="str">
            <v>盒</v>
          </cell>
          <cell r="I8498" t="str">
            <v>鲁南厚普制药有限公司</v>
          </cell>
        </row>
        <row r="8499">
          <cell r="D8499">
            <v>93822</v>
          </cell>
          <cell r="E8499" t="str">
            <v>左乙拉西坦片(开浦兰)</v>
          </cell>
          <cell r="F8499" t="str">
            <v/>
          </cell>
          <cell r="G8499" t="str">
            <v>0.5gx30片</v>
          </cell>
          <cell r="H8499" t="str">
            <v>盒</v>
          </cell>
          <cell r="I8499" t="str">
            <v>UCB Pharma S.A.(比利时)</v>
          </cell>
        </row>
        <row r="8500">
          <cell r="D8500">
            <v>122750</v>
          </cell>
          <cell r="E8500" t="str">
            <v>玄麦甘桔颗粒</v>
          </cell>
          <cell r="F8500" t="str">
            <v/>
          </cell>
          <cell r="G8500" t="str">
            <v>10gx10袋(盒装)</v>
          </cell>
          <cell r="H8500" t="str">
            <v>盒</v>
          </cell>
          <cell r="I8500" t="str">
            <v>太极集团四川绵阳制药有限公司</v>
          </cell>
        </row>
        <row r="8501">
          <cell r="D8501">
            <v>1490</v>
          </cell>
          <cell r="E8501" t="str">
            <v>复方感冒灵片</v>
          </cell>
          <cell r="F8501" t="str">
            <v/>
          </cell>
          <cell r="G8501" t="str">
            <v>100片</v>
          </cell>
          <cell r="H8501" t="str">
            <v>瓶</v>
          </cell>
          <cell r="I8501" t="str">
            <v>广州花城药业有限公司</v>
          </cell>
        </row>
        <row r="8502">
          <cell r="D8502">
            <v>18291</v>
          </cell>
          <cell r="E8502" t="str">
            <v>咳特灵片</v>
          </cell>
          <cell r="F8502" t="str">
            <v/>
          </cell>
          <cell r="G8502" t="str">
            <v>12片x2板(薄膜衣片)</v>
          </cell>
          <cell r="H8502" t="str">
            <v>盒</v>
          </cell>
          <cell r="I8502" t="str">
            <v>广西嘉进药业有限公司</v>
          </cell>
        </row>
        <row r="8503">
          <cell r="D8503">
            <v>161888</v>
          </cell>
          <cell r="E8503" t="str">
            <v>生理性海水鼻腔喷雾器</v>
          </cell>
          <cell r="F8503" t="str">
            <v/>
          </cell>
          <cell r="G8503" t="str">
            <v>50ml（宝贝分享）</v>
          </cell>
          <cell r="H8503" t="str">
            <v>瓶</v>
          </cell>
          <cell r="I8503" t="str">
            <v>浙江朗柯生物工程有限公司</v>
          </cell>
        </row>
        <row r="8504">
          <cell r="D8504">
            <v>192184</v>
          </cell>
          <cell r="E8504" t="str">
            <v>蒙脱石分散片</v>
          </cell>
          <cell r="F8504" t="str">
            <v/>
          </cell>
          <cell r="G8504" t="str">
            <v>1.0gx18片</v>
          </cell>
          <cell r="H8504" t="str">
            <v>盒</v>
          </cell>
          <cell r="I8504" t="str">
            <v>先声药业有限公司(原：海南先声药业有限公司)</v>
          </cell>
        </row>
        <row r="8505">
          <cell r="D8505">
            <v>190422</v>
          </cell>
          <cell r="E8505" t="str">
            <v>卡格列净片</v>
          </cell>
          <cell r="F8505" t="str">
            <v>怡可安</v>
          </cell>
          <cell r="G8505" t="str">
            <v>100mgx10片</v>
          </cell>
          <cell r="H8505" t="str">
            <v>盒</v>
          </cell>
          <cell r="I8505" t="str">
            <v>Janssen-Ortho LLC</v>
          </cell>
        </row>
        <row r="8506">
          <cell r="D8506">
            <v>98603</v>
          </cell>
          <cell r="E8506" t="str">
            <v>苯磺酸氨氯地平片</v>
          </cell>
          <cell r="F8506" t="str">
            <v>压氏达</v>
          </cell>
          <cell r="G8506" t="str">
            <v>5mgx20片</v>
          </cell>
          <cell r="H8506" t="str">
            <v>盒</v>
          </cell>
          <cell r="I8506" t="str">
            <v>北京赛科药业有限责任公司(北京第二制药厂)</v>
          </cell>
        </row>
        <row r="8507">
          <cell r="D8507">
            <v>1715</v>
          </cell>
          <cell r="E8507" t="str">
            <v>肾石通颗粒</v>
          </cell>
          <cell r="F8507" t="str">
            <v/>
          </cell>
          <cell r="G8507" t="str">
            <v>15gx10袋</v>
          </cell>
          <cell r="H8507" t="str">
            <v>盒</v>
          </cell>
          <cell r="I8507" t="str">
            <v>湖南三九南开制药有限公司</v>
          </cell>
        </row>
        <row r="8508">
          <cell r="D8508">
            <v>152786</v>
          </cell>
          <cell r="E8508" t="str">
            <v>医用胶带</v>
          </cell>
          <cell r="F8508" t="str">
            <v/>
          </cell>
          <cell r="G8508" t="str">
            <v>1卷（氧化锌型2.5cmx450cm）</v>
          </cell>
          <cell r="H8508" t="str">
            <v>卷</v>
          </cell>
          <cell r="I8508" t="str">
            <v>振德医疗用品股份有限公司</v>
          </cell>
        </row>
        <row r="8509">
          <cell r="D8509">
            <v>47252</v>
          </cell>
          <cell r="E8509" t="str">
            <v>破壁灵芝孢子胶囊(川大金钟)</v>
          </cell>
          <cell r="F8509" t="str">
            <v/>
          </cell>
          <cell r="G8509" t="str">
            <v>30g(250mgx60粒x2瓶)</v>
          </cell>
          <cell r="H8509" t="str">
            <v>盒</v>
          </cell>
          <cell r="I8509" t="str">
            <v>成都川大金钟科技有限公司</v>
          </cell>
        </row>
        <row r="8510">
          <cell r="D8510">
            <v>99821</v>
          </cell>
          <cell r="E8510" t="str">
            <v>安神补心片(太极独圣)</v>
          </cell>
          <cell r="F8510" t="str">
            <v/>
          </cell>
          <cell r="G8510" t="str">
            <v>0.32gx15片x3板(薄膜衣片)</v>
          </cell>
          <cell r="H8510" t="str">
            <v>盒</v>
          </cell>
          <cell r="I8510" t="str">
            <v>太极集团四川绵阳制药有限公司</v>
          </cell>
        </row>
        <row r="8511">
          <cell r="D8511">
            <v>64701</v>
          </cell>
          <cell r="E8511" t="str">
            <v>复方黄藤洗液</v>
          </cell>
          <cell r="F8511" t="str">
            <v/>
          </cell>
          <cell r="G8511" t="str">
            <v>180ml</v>
          </cell>
          <cell r="H8511" t="str">
            <v>瓶</v>
          </cell>
          <cell r="I8511" t="str">
            <v>广西德联制药有限公司</v>
          </cell>
        </row>
        <row r="8512">
          <cell r="D8512">
            <v>118078</v>
          </cell>
          <cell r="E8512" t="str">
            <v>枸橼酸西地那非片(万艾可)</v>
          </cell>
          <cell r="F8512" t="str">
            <v/>
          </cell>
          <cell r="G8512" t="str">
            <v>100mgx10片</v>
          </cell>
          <cell r="H8512" t="str">
            <v>盒</v>
          </cell>
          <cell r="I8512" t="str">
            <v>大连辉瑞制药有限公司</v>
          </cell>
        </row>
        <row r="8513">
          <cell r="D8513">
            <v>186391</v>
          </cell>
          <cell r="E8513" t="str">
            <v>枸橼酸莫沙必利分散片</v>
          </cell>
          <cell r="F8513" t="str">
            <v>新络纳</v>
          </cell>
          <cell r="G8513" t="str">
            <v>5mgx24片(铝塑板)</v>
          </cell>
          <cell r="H8513" t="str">
            <v>盒</v>
          </cell>
          <cell r="I8513" t="str">
            <v>成都康弘药业集团股份有限公司</v>
          </cell>
        </row>
        <row r="8514">
          <cell r="D8514">
            <v>35676</v>
          </cell>
          <cell r="E8514" t="str">
            <v>阿昔洛韦乳膏</v>
          </cell>
          <cell r="F8514" t="str">
            <v/>
          </cell>
          <cell r="G8514" t="str">
            <v>10g：0.3g</v>
          </cell>
          <cell r="H8514" t="str">
            <v>支</v>
          </cell>
          <cell r="I8514" t="str">
            <v>福建太平洋制药有限公司</v>
          </cell>
        </row>
        <row r="8515">
          <cell r="D8515">
            <v>148441</v>
          </cell>
          <cell r="E8515" t="str">
            <v>健脾糕片</v>
          </cell>
          <cell r="F8515" t="str">
            <v/>
          </cell>
          <cell r="G8515" t="str">
            <v>0.5gx15片x4板</v>
          </cell>
          <cell r="H8515" t="str">
            <v>盒</v>
          </cell>
          <cell r="I8515" t="str">
            <v>太极集团重庆桐君阁药厂有限公司</v>
          </cell>
        </row>
        <row r="8516">
          <cell r="D8516">
            <v>66789</v>
          </cell>
          <cell r="E8516" t="str">
            <v>三七通舒胶囊</v>
          </cell>
          <cell r="F8516" t="str">
            <v/>
          </cell>
          <cell r="G8516" t="str">
            <v>0.2gx18粒</v>
          </cell>
          <cell r="H8516" t="str">
            <v>盒</v>
          </cell>
          <cell r="I8516" t="str">
            <v>成都华神集团股份有限公司制药厂</v>
          </cell>
        </row>
        <row r="8517">
          <cell r="D8517">
            <v>96009</v>
          </cell>
          <cell r="E8517" t="str">
            <v>锐洁牌卫生湿巾</v>
          </cell>
          <cell r="F8517" t="str">
            <v/>
          </cell>
          <cell r="G8517" t="str">
            <v>180mmx150mmx8片</v>
          </cell>
          <cell r="H8517" t="str">
            <v>袋</v>
          </cell>
          <cell r="I8517" t="str">
            <v>江中药业股份有限公司</v>
          </cell>
        </row>
        <row r="8518">
          <cell r="D8518">
            <v>204303</v>
          </cell>
          <cell r="E8518" t="str">
            <v>冰樟桉氟轻松贴膏</v>
          </cell>
          <cell r="F8518" t="str">
            <v/>
          </cell>
          <cell r="G8518" t="str">
            <v>4cmx6.5cmx4贴</v>
          </cell>
          <cell r="H8518" t="str">
            <v>袋</v>
          </cell>
          <cell r="I8518" t="str">
            <v>河南羚锐制药股份有限公司</v>
          </cell>
        </row>
        <row r="8519">
          <cell r="D8519">
            <v>173273</v>
          </cell>
          <cell r="E8519" t="str">
            <v>磷酸西格列汀片</v>
          </cell>
          <cell r="F8519" t="str">
            <v/>
          </cell>
          <cell r="G8519" t="str">
            <v>100mg×7片×2板</v>
          </cell>
          <cell r="H8519" t="str">
            <v>盒</v>
          </cell>
          <cell r="I8519" t="str">
            <v>杭州默沙东制药有限公司</v>
          </cell>
        </row>
        <row r="8520">
          <cell r="D8520">
            <v>132602</v>
          </cell>
          <cell r="E8520" t="str">
            <v>补肾防喘片</v>
          </cell>
          <cell r="F8520" t="str">
            <v/>
          </cell>
          <cell r="G8520" t="str">
            <v>0.25gx100片（薄膜衣）</v>
          </cell>
          <cell r="H8520" t="str">
            <v>瓶</v>
          </cell>
          <cell r="I8520" t="str">
            <v>太极集团重庆涪陵制药厂有限公司</v>
          </cell>
        </row>
        <row r="8521">
          <cell r="D8521">
            <v>1367</v>
          </cell>
          <cell r="E8521" t="str">
            <v>六味地黄丸</v>
          </cell>
          <cell r="F8521" t="str">
            <v/>
          </cell>
          <cell r="G8521" t="str">
            <v>200丸(浓缩丸)</v>
          </cell>
          <cell r="H8521" t="str">
            <v>瓶</v>
          </cell>
          <cell r="I8521" t="str">
            <v>九芝堂股份有限公司(湖南九芝堂股份有限公司)</v>
          </cell>
        </row>
        <row r="8522">
          <cell r="D8522">
            <v>1644</v>
          </cell>
          <cell r="E8522" t="str">
            <v>板蓝根茶</v>
          </cell>
          <cell r="F8522" t="str">
            <v/>
          </cell>
          <cell r="G8522" t="str">
            <v>15gx12块</v>
          </cell>
          <cell r="H8522" t="str">
            <v>盒</v>
          </cell>
          <cell r="I8522" t="str">
            <v>广东和平药业有限公司</v>
          </cell>
        </row>
        <row r="8523">
          <cell r="D8523">
            <v>44539</v>
          </cell>
          <cell r="E8523" t="str">
            <v>拨云锭</v>
          </cell>
          <cell r="F8523" t="str">
            <v/>
          </cell>
          <cell r="G8523" t="str">
            <v>0.17gx2锭+8ml</v>
          </cell>
          <cell r="H8523" t="str">
            <v>盒</v>
          </cell>
          <cell r="I8523" t="str">
            <v/>
          </cell>
        </row>
        <row r="8524">
          <cell r="D8524">
            <v>201117</v>
          </cell>
          <cell r="E8524" t="str">
            <v>血糖试纸（葡萄糖脱氢酶法）</v>
          </cell>
          <cell r="F8524" t="str">
            <v/>
          </cell>
          <cell r="G8524" t="str">
            <v>50片 智航型</v>
          </cell>
          <cell r="H8524" t="str">
            <v>盒</v>
          </cell>
          <cell r="I8524" t="str">
            <v>罗氏诊断产品（上海）有限公司</v>
          </cell>
        </row>
        <row r="8525">
          <cell r="D8525">
            <v>16572</v>
          </cell>
          <cell r="E8525" t="str">
            <v>福辛普利钠片(蒙诺)</v>
          </cell>
          <cell r="F8525" t="str">
            <v/>
          </cell>
          <cell r="G8525" t="str">
            <v>10mgx14片</v>
          </cell>
          <cell r="H8525" t="str">
            <v>盒</v>
          </cell>
          <cell r="I8525" t="str">
            <v>中美上海施贵宝制药有限公司</v>
          </cell>
        </row>
        <row r="8526">
          <cell r="D8526">
            <v>47830</v>
          </cell>
          <cell r="E8526" t="str">
            <v>藿香正气颗粒</v>
          </cell>
          <cell r="F8526" t="str">
            <v/>
          </cell>
          <cell r="G8526" t="str">
            <v>10gx20袋</v>
          </cell>
          <cell r="H8526" t="str">
            <v>袋</v>
          </cell>
          <cell r="I8526" t="str">
            <v>太极集团四川绵阳制药有限公司</v>
          </cell>
        </row>
        <row r="8527">
          <cell r="D8527">
            <v>786</v>
          </cell>
          <cell r="E8527" t="str">
            <v>辽源七厘散</v>
          </cell>
          <cell r="F8527" t="str">
            <v/>
          </cell>
          <cell r="G8527" t="str">
            <v>5gx10袋</v>
          </cell>
          <cell r="H8527" t="str">
            <v>盒</v>
          </cell>
          <cell r="I8527" t="str">
            <v>四川大千药业有限公司(四川乐山大千药业有限公司)</v>
          </cell>
        </row>
        <row r="8528">
          <cell r="D8528">
            <v>150089</v>
          </cell>
          <cell r="E8528" t="str">
            <v>薇诺娜舒敏保湿润肤水</v>
          </cell>
          <cell r="F8528" t="str">
            <v/>
          </cell>
          <cell r="G8528" t="str">
            <v>120ml</v>
          </cell>
          <cell r="H8528" t="str">
            <v>瓶</v>
          </cell>
          <cell r="I8528" t="str">
            <v>云南贝泰妮生物科技集团股份有限公司  </v>
          </cell>
        </row>
        <row r="8529">
          <cell r="D8529">
            <v>45173</v>
          </cell>
          <cell r="E8529" t="str">
            <v>羚羊清肺颗粒</v>
          </cell>
          <cell r="F8529" t="str">
            <v/>
          </cell>
          <cell r="G8529" t="str">
            <v>6gx12袋</v>
          </cell>
          <cell r="H8529" t="str">
            <v>盒</v>
          </cell>
          <cell r="I8529" t="str">
            <v>江西保利制药有限公司</v>
          </cell>
        </row>
        <row r="8530">
          <cell r="D8530">
            <v>169770</v>
          </cell>
          <cell r="E8530" t="str">
            <v>荆防颗粒</v>
          </cell>
          <cell r="F8530" t="str">
            <v/>
          </cell>
          <cell r="G8530" t="str">
            <v>15gx18袋</v>
          </cell>
          <cell r="H8530" t="str">
            <v>袋</v>
          </cell>
          <cell r="I8530" t="str">
            <v>九寨沟天然药业集团有限责任公司</v>
          </cell>
        </row>
        <row r="8531">
          <cell r="D8531">
            <v>130589</v>
          </cell>
          <cell r="E8531" t="str">
            <v>舒筋健腰丸</v>
          </cell>
          <cell r="F8531" t="str">
            <v/>
          </cell>
          <cell r="G8531" t="str">
            <v>45gx10瓶</v>
          </cell>
          <cell r="H8531" t="str">
            <v>盒</v>
          </cell>
          <cell r="I8531" t="str">
            <v>广州陈李济药厂</v>
          </cell>
        </row>
        <row r="8532">
          <cell r="D8532">
            <v>110733</v>
          </cell>
          <cell r="E8532" t="str">
            <v>通气鼻贴(新康泰克)</v>
          </cell>
          <cell r="F8532" t="str">
            <v/>
          </cell>
          <cell r="G8532" t="str">
            <v>8片(儿童型)</v>
          </cell>
          <cell r="H8532" t="str">
            <v>盒</v>
          </cell>
          <cell r="I8532" t="str">
            <v>中美天津史克制药有限公司</v>
          </cell>
        </row>
        <row r="8533">
          <cell r="D8533">
            <v>16522</v>
          </cell>
          <cell r="E8533" t="str">
            <v>牛黄解毒丸</v>
          </cell>
          <cell r="F8533" t="str">
            <v/>
          </cell>
          <cell r="G8533" t="str">
            <v>3gx10丸</v>
          </cell>
          <cell r="H8533" t="str">
            <v>盒</v>
          </cell>
          <cell r="I8533" t="str">
            <v>北京同仁堂科技发展股份有限公司制药厂</v>
          </cell>
        </row>
        <row r="8534">
          <cell r="D8534">
            <v>4738</v>
          </cell>
          <cell r="E8534" t="str">
            <v>甲硝唑栓</v>
          </cell>
          <cell r="F8534" t="str">
            <v/>
          </cell>
          <cell r="G8534" t="str">
            <v>0.5gx10枚</v>
          </cell>
          <cell r="H8534" t="str">
            <v>盒</v>
          </cell>
          <cell r="I8534" t="str">
            <v>湖北东信药业有限公司</v>
          </cell>
        </row>
        <row r="8535">
          <cell r="D8535">
            <v>157471</v>
          </cell>
          <cell r="E8535" t="str">
            <v>咳速停糖浆</v>
          </cell>
          <cell r="F8535" t="str">
            <v/>
          </cell>
          <cell r="G8535" t="str">
            <v>250ml</v>
          </cell>
          <cell r="H8535" t="str">
            <v>盒</v>
          </cell>
          <cell r="I8535" t="str">
            <v>贵州百灵企业集团制药股份有限公司</v>
          </cell>
        </row>
        <row r="8536">
          <cell r="D8536">
            <v>19086</v>
          </cell>
          <cell r="E8536" t="str">
            <v>天然胶乳橡胶避孕套（杰士邦）</v>
          </cell>
          <cell r="F8536" t="str">
            <v/>
          </cell>
          <cell r="G8536" t="str">
            <v>3只(优质超薄)</v>
          </cell>
          <cell r="H8536" t="str">
            <v>盒</v>
          </cell>
          <cell r="I8536" t="str">
            <v>SURETEX LIMITED（泰国）</v>
          </cell>
        </row>
        <row r="8537">
          <cell r="D8537">
            <v>117550</v>
          </cell>
          <cell r="E8537" t="str">
            <v>银黄颗粒</v>
          </cell>
          <cell r="F8537" t="str">
            <v/>
          </cell>
          <cell r="G8537" t="str">
            <v>4gx20袋</v>
          </cell>
          <cell r="H8537" t="str">
            <v>盒</v>
          </cell>
          <cell r="I8537" t="str">
            <v>成都新希臣药业有限责任公司(原：成都希臣药业)</v>
          </cell>
        </row>
        <row r="8538">
          <cell r="D8538">
            <v>556</v>
          </cell>
          <cell r="E8538" t="str">
            <v>多酶片</v>
          </cell>
          <cell r="F8538" t="str">
            <v/>
          </cell>
          <cell r="G8538" t="str">
            <v>100片</v>
          </cell>
          <cell r="H8538" t="str">
            <v>瓶</v>
          </cell>
          <cell r="I8538" t="str">
            <v>四川菲德力制药有限公司</v>
          </cell>
        </row>
        <row r="8539">
          <cell r="D8539">
            <v>199867</v>
          </cell>
          <cell r="E8539" t="str">
            <v>康复新液</v>
          </cell>
          <cell r="F8539" t="str">
            <v/>
          </cell>
          <cell r="G8539" t="str">
            <v>150mlx3瓶</v>
          </cell>
          <cell r="H8539" t="str">
            <v>盒</v>
          </cell>
          <cell r="I8539" t="str">
            <v>四川好医生攀西药业有限责任公司</v>
          </cell>
        </row>
        <row r="8540">
          <cell r="D8540">
            <v>187303</v>
          </cell>
          <cell r="E8540" t="str">
            <v>冷敷凝胶（去渍美白型）</v>
          </cell>
          <cell r="F8540" t="str">
            <v/>
          </cell>
          <cell r="G8540" t="str">
            <v>90g</v>
          </cell>
          <cell r="H8540" t="str">
            <v>支</v>
          </cell>
          <cell r="I8540" t="str">
            <v>辽宁御装三九医疗用品有限公司</v>
          </cell>
        </row>
        <row r="8541">
          <cell r="D8541">
            <v>101087</v>
          </cell>
          <cell r="E8541" t="str">
            <v>酚咖片(芬必得)</v>
          </cell>
          <cell r="F8541" t="str">
            <v/>
          </cell>
          <cell r="G8541" t="str">
            <v>20片</v>
          </cell>
          <cell r="H8541" t="str">
            <v>盒</v>
          </cell>
          <cell r="I8541" t="str">
            <v>中美天津史克制药有限公司</v>
          </cell>
        </row>
        <row r="8542">
          <cell r="D8542">
            <v>1825</v>
          </cell>
          <cell r="E8542" t="str">
            <v>正骨水</v>
          </cell>
          <cell r="F8542" t="str">
            <v/>
          </cell>
          <cell r="G8542" t="str">
            <v>12ml</v>
          </cell>
          <cell r="H8542" t="str">
            <v>瓶</v>
          </cell>
          <cell r="I8542" t="str">
            <v>广西玉林制药有限责任公司</v>
          </cell>
        </row>
        <row r="8543">
          <cell r="D8543">
            <v>176240</v>
          </cell>
          <cell r="E8543" t="str">
            <v>复方草珊瑚含片</v>
          </cell>
          <cell r="F8543" t="str">
            <v/>
          </cell>
          <cell r="G8543" t="str">
            <v>1gx6片x3板</v>
          </cell>
          <cell r="H8543" t="str">
            <v>盒</v>
          </cell>
          <cell r="I8543" t="str">
            <v>江中药业股份有限公司</v>
          </cell>
        </row>
        <row r="8544">
          <cell r="D8544">
            <v>48233</v>
          </cell>
          <cell r="E8544" t="str">
            <v>复方水杨酸甲酯乳膏</v>
          </cell>
          <cell r="F8544" t="str">
            <v>联邦清风</v>
          </cell>
          <cell r="G8544" t="str">
            <v>15g</v>
          </cell>
          <cell r="H8544" t="str">
            <v>支</v>
          </cell>
          <cell r="I8544" t="str">
            <v>珠海联邦制药股份有限公司中山分公司</v>
          </cell>
        </row>
        <row r="8545">
          <cell r="D8545">
            <v>62718</v>
          </cell>
          <cell r="E8545" t="str">
            <v>麝香壮骨膏</v>
          </cell>
          <cell r="F8545" t="str">
            <v/>
          </cell>
          <cell r="G8545" t="str">
            <v>7cmx10cmx3贴x2袋</v>
          </cell>
          <cell r="H8545" t="str">
            <v>盒</v>
          </cell>
          <cell r="I8545" t="str">
            <v>黄石卫生材料药业有限公司</v>
          </cell>
        </row>
        <row r="8546">
          <cell r="D8546">
            <v>160473</v>
          </cell>
          <cell r="E8546" t="str">
            <v>右旋糖酐铁口服溶液</v>
          </cell>
          <cell r="F8546" t="str">
            <v/>
          </cell>
          <cell r="G8546" t="str">
            <v>5ml:25mg(Fe)x5支</v>
          </cell>
          <cell r="H8546" t="str">
            <v>盒</v>
          </cell>
          <cell r="I8546" t="str">
            <v/>
          </cell>
        </row>
        <row r="8547">
          <cell r="D8547">
            <v>53806</v>
          </cell>
          <cell r="E8547" t="str">
            <v>盐酸非索非那定片(莱多菲)</v>
          </cell>
          <cell r="F8547" t="str">
            <v/>
          </cell>
          <cell r="G8547" t="str">
            <v>30mg×14片×2板</v>
          </cell>
          <cell r="H8547" t="str">
            <v>盒</v>
          </cell>
          <cell r="I8547" t="str">
            <v>浙江万晟药业有限公司</v>
          </cell>
        </row>
        <row r="8548">
          <cell r="D8548">
            <v>120113</v>
          </cell>
          <cell r="E8548" t="str">
            <v>缬沙坦分散片</v>
          </cell>
          <cell r="F8548" t="str">
            <v/>
          </cell>
          <cell r="G8548" t="str">
            <v>40mgx24片</v>
          </cell>
          <cell r="H8548" t="str">
            <v>盒</v>
          </cell>
          <cell r="I8548" t="str">
            <v>鲁南贝特制药有限公司(原山东鲁南贝特制药有限公司)</v>
          </cell>
        </row>
        <row r="8549">
          <cell r="D8549">
            <v>912</v>
          </cell>
          <cell r="E8549" t="str">
            <v>维A酸乳膏(迪维霜)</v>
          </cell>
          <cell r="F8549" t="str">
            <v/>
          </cell>
          <cell r="G8549" t="str">
            <v>0.025%x15g(3.75mg)</v>
          </cell>
          <cell r="H8549" t="str">
            <v>支</v>
          </cell>
          <cell r="I8549" t="str">
            <v>重庆华邦制药股份有限公司</v>
          </cell>
        </row>
        <row r="8550">
          <cell r="D8550">
            <v>13590</v>
          </cell>
          <cell r="E8550" t="str">
            <v>鱼腥草滴眼液</v>
          </cell>
          <cell r="F8550" t="str">
            <v/>
          </cell>
          <cell r="G8550" t="str">
            <v>8ml</v>
          </cell>
          <cell r="H8550" t="str">
            <v>盒</v>
          </cell>
          <cell r="I8550" t="str">
            <v>四川升和药业股份有限公司(原四川升和制药有限公司)</v>
          </cell>
        </row>
        <row r="8551">
          <cell r="D8551">
            <v>148416</v>
          </cell>
          <cell r="E8551" t="str">
            <v>地奈德乳膏</v>
          </cell>
          <cell r="F8551" t="str">
            <v>力言卓</v>
          </cell>
          <cell r="G8551" t="str">
            <v>0.05%*20g</v>
          </cell>
          <cell r="H8551" t="str">
            <v>支</v>
          </cell>
          <cell r="I8551" t="str">
            <v>重庆华邦制药股份有限公司</v>
          </cell>
        </row>
        <row r="8552">
          <cell r="D8552">
            <v>49639</v>
          </cell>
          <cell r="E8552" t="str">
            <v>铝镁加混悬液(安达)</v>
          </cell>
          <cell r="F8552" t="str">
            <v/>
          </cell>
          <cell r="G8552" t="str">
            <v>15ml：1.5gx12袋</v>
          </cell>
          <cell r="H8552" t="str">
            <v>盒</v>
          </cell>
          <cell r="I8552" t="str">
            <v>扬州一洋制药有限公司</v>
          </cell>
        </row>
        <row r="8553">
          <cell r="D8553">
            <v>7906</v>
          </cell>
          <cell r="E8553" t="str">
            <v>螺内酯片(安体舒通)</v>
          </cell>
          <cell r="F8553" t="str">
            <v/>
          </cell>
          <cell r="G8553" t="str">
            <v>20mgx100片</v>
          </cell>
          <cell r="H8553" t="str">
            <v>瓶</v>
          </cell>
          <cell r="I8553" t="str">
            <v>杭州民生药业有限公司</v>
          </cell>
        </row>
        <row r="8554">
          <cell r="D8554">
            <v>205496</v>
          </cell>
          <cell r="E8554" t="str">
            <v>盐酸左氧氟沙星胶囊</v>
          </cell>
          <cell r="F8554" t="str">
            <v/>
          </cell>
          <cell r="G8554" t="str">
            <v>0.1gx24粒</v>
          </cell>
          <cell r="H8554" t="str">
            <v>盒</v>
          </cell>
          <cell r="I8554" t="str">
            <v>石药集团欧意药业有限公司(原:石家庄欧意药业公司)</v>
          </cell>
        </row>
        <row r="8555">
          <cell r="D8555">
            <v>142533</v>
          </cell>
          <cell r="E8555" t="str">
            <v>氯化钠滴眼液</v>
          </cell>
          <cell r="F8555" t="str">
            <v/>
          </cell>
          <cell r="G8555" t="str">
            <v>10ml
</v>
          </cell>
          <cell r="H8555" t="str">
            <v>支</v>
          </cell>
          <cell r="I8555" t="str">
            <v>江西闪亮制药有限公司</v>
          </cell>
        </row>
        <row r="8556">
          <cell r="D8556">
            <v>55407</v>
          </cell>
          <cell r="E8556" t="str">
            <v>七叶洋地黄双苷滴眼液(施图伦)</v>
          </cell>
          <cell r="F8556" t="str">
            <v/>
          </cell>
          <cell r="G8556" t="str">
            <v>0.4mlx10支</v>
          </cell>
          <cell r="H8556" t="str">
            <v>盒</v>
          </cell>
          <cell r="I8556" t="str">
            <v>德国PharmaStuiin Gmbh</v>
          </cell>
        </row>
        <row r="8557">
          <cell r="D8557">
            <v>14608</v>
          </cell>
          <cell r="E8557" t="str">
            <v>健胃消食片</v>
          </cell>
          <cell r="F8557" t="str">
            <v/>
          </cell>
          <cell r="G8557" t="str">
            <v>0.5gx12片x3板(小儿)</v>
          </cell>
          <cell r="H8557" t="str">
            <v>盒</v>
          </cell>
          <cell r="I8557" t="str">
            <v>江中药业股份有限公司</v>
          </cell>
        </row>
        <row r="8558">
          <cell r="D8558">
            <v>186845</v>
          </cell>
          <cell r="E8558" t="str">
            <v>牙齿脱敏凝胶</v>
          </cell>
          <cell r="F8558" t="str">
            <v/>
          </cell>
          <cell r="G8558" t="str">
            <v>120g</v>
          </cell>
          <cell r="H8558" t="str">
            <v>盒</v>
          </cell>
          <cell r="I8558" t="str">
            <v>陕西仁康药业有限公司</v>
          </cell>
        </row>
        <row r="8559">
          <cell r="D8559">
            <v>191412</v>
          </cell>
          <cell r="E8559" t="str">
            <v>复方磺胺甲噁唑片</v>
          </cell>
          <cell r="F8559" t="str">
            <v/>
          </cell>
          <cell r="G8559" t="str">
            <v>10片</v>
          </cell>
          <cell r="H8559" t="str">
            <v>盒</v>
          </cell>
          <cell r="I8559" t="str">
            <v>哈药集团制药六厂</v>
          </cell>
        </row>
        <row r="8560">
          <cell r="D8560">
            <v>173736</v>
          </cell>
          <cell r="E8560" t="str">
            <v>创口贴</v>
          </cell>
          <cell r="F8560" t="str">
            <v/>
          </cell>
          <cell r="G8560" t="str">
            <v>Φ12mm16片水胶体型夜用</v>
          </cell>
          <cell r="H8560" t="str">
            <v>盒</v>
          </cell>
          <cell r="I8560" t="str">
            <v>浙江康力迪医疗用品有限公司</v>
          </cell>
        </row>
        <row r="8561">
          <cell r="D8561">
            <v>95357</v>
          </cell>
          <cell r="E8561" t="str">
            <v>心脑康胶囊</v>
          </cell>
          <cell r="F8561" t="str">
            <v/>
          </cell>
          <cell r="G8561" t="str">
            <v>0.25gx12粒x4板</v>
          </cell>
          <cell r="H8561" t="str">
            <v>盒</v>
          </cell>
          <cell r="I8561" t="str">
            <v>江西新赣江药业有限公司</v>
          </cell>
        </row>
        <row r="8562">
          <cell r="D8562">
            <v>39048</v>
          </cell>
          <cell r="E8562" t="str">
            <v>替米沙坦片</v>
          </cell>
          <cell r="F8562" t="str">
            <v>美卡素</v>
          </cell>
          <cell r="G8562" t="str">
            <v>80mgx7片</v>
          </cell>
          <cell r="H8562" t="str">
            <v>盒</v>
          </cell>
          <cell r="I8562" t="str">
            <v>上海勃林格殷格翰药业有限公司</v>
          </cell>
        </row>
        <row r="8563">
          <cell r="D8563">
            <v>1205</v>
          </cell>
          <cell r="E8563" t="str">
            <v>杞菊地黄丸</v>
          </cell>
          <cell r="F8563" t="str">
            <v/>
          </cell>
          <cell r="G8563" t="str">
            <v>200丸(浓缩丸)</v>
          </cell>
          <cell r="H8563" t="str">
            <v>瓶</v>
          </cell>
          <cell r="I8563" t="str">
            <v>仲景宛西制药股份有限公司（原河南省宛西制药股份有限公司）</v>
          </cell>
        </row>
        <row r="8564">
          <cell r="D8564">
            <v>150528</v>
          </cell>
          <cell r="E8564" t="str">
            <v>黄藤素分散片</v>
          </cell>
          <cell r="F8564" t="str">
            <v/>
          </cell>
          <cell r="G8564" t="str">
            <v>100mgx12片x2板</v>
          </cell>
          <cell r="H8564" t="str">
            <v>盒</v>
          </cell>
          <cell r="I8564" t="str">
            <v>云南植物药业有限公司</v>
          </cell>
        </row>
        <row r="8565">
          <cell r="D8565">
            <v>1454</v>
          </cell>
          <cell r="E8565" t="str">
            <v>龟龄集</v>
          </cell>
          <cell r="F8565" t="str">
            <v/>
          </cell>
          <cell r="G8565" t="str">
            <v>0.3gx30粒</v>
          </cell>
          <cell r="H8565" t="str">
            <v>盒</v>
          </cell>
          <cell r="I8565" t="str">
            <v>山西广誉远国药有限公司</v>
          </cell>
        </row>
        <row r="8566">
          <cell r="D8566">
            <v>121975</v>
          </cell>
          <cell r="E8566" t="str">
            <v>复方氨酚肾素片</v>
          </cell>
          <cell r="F8566" t="str">
            <v/>
          </cell>
          <cell r="G8566" t="str">
            <v>12片</v>
          </cell>
          <cell r="H8566" t="str">
            <v>盒</v>
          </cell>
          <cell r="I8566" t="str">
            <v>幸福医药有限公司</v>
          </cell>
        </row>
        <row r="8567">
          <cell r="D8567">
            <v>81741</v>
          </cell>
          <cell r="E8567" t="str">
            <v>甘桔冰梅片</v>
          </cell>
          <cell r="F8567" t="str">
            <v/>
          </cell>
          <cell r="G8567" t="str">
            <v>0.2gx18片x2板(糖衣片)</v>
          </cell>
          <cell r="H8567" t="str">
            <v>盒</v>
          </cell>
          <cell r="I8567" t="str">
            <v>重庆华森制药有限公司</v>
          </cell>
        </row>
        <row r="8568">
          <cell r="D8568">
            <v>286</v>
          </cell>
          <cell r="E8568" t="str">
            <v>盐酸地芬尼多片</v>
          </cell>
          <cell r="F8568" t="str">
            <v/>
          </cell>
          <cell r="G8568" t="str">
            <v>25mgx30片</v>
          </cell>
          <cell r="H8568" t="str">
            <v>盒</v>
          </cell>
          <cell r="I8568" t="str">
            <v>湖南千金湘江药业股份有限公司</v>
          </cell>
        </row>
        <row r="8569">
          <cell r="D8569">
            <v>151722</v>
          </cell>
          <cell r="E8569" t="str">
            <v>滴露卫生湿巾</v>
          </cell>
          <cell r="F8569" t="str">
            <v/>
          </cell>
          <cell r="G8569" t="str">
            <v>200mmx150mmx8片</v>
          </cell>
          <cell r="H8569" t="str">
            <v>包</v>
          </cell>
          <cell r="I8569" t="str">
            <v>利洁时家化(中国)有限公司</v>
          </cell>
        </row>
        <row r="8570">
          <cell r="D8570">
            <v>139954</v>
          </cell>
          <cell r="E8570" t="str">
            <v>来益牌叶黄素咀嚼片</v>
          </cell>
          <cell r="F8570" t="str">
            <v/>
          </cell>
          <cell r="G8570" t="str">
            <v>450mg*30粒</v>
          </cell>
          <cell r="H8570" t="str">
            <v>盒</v>
          </cell>
          <cell r="I8570" t="str">
            <v>浙江医药股份有限公司新昌制药厂</v>
          </cell>
        </row>
        <row r="8571">
          <cell r="D8571">
            <v>525</v>
          </cell>
          <cell r="E8571" t="str">
            <v>醋酸泼尼松片</v>
          </cell>
          <cell r="F8571" t="str">
            <v/>
          </cell>
          <cell r="G8571" t="str">
            <v>5mgx100片</v>
          </cell>
          <cell r="H8571" t="str">
            <v>瓶</v>
          </cell>
          <cell r="I8571" t="str">
            <v>浙江仙琚制药股份有限公司</v>
          </cell>
        </row>
        <row r="8572">
          <cell r="D8572">
            <v>27622</v>
          </cell>
          <cell r="E8572" t="str">
            <v>复方鱼腥草片</v>
          </cell>
          <cell r="F8572" t="str">
            <v/>
          </cell>
          <cell r="G8572" t="str">
            <v>12片x3板(糖衣)</v>
          </cell>
          <cell r="H8572" t="str">
            <v>盒</v>
          </cell>
          <cell r="I8572" t="str">
            <v>太极集团四川绵阳制药有限公司</v>
          </cell>
        </row>
        <row r="8573">
          <cell r="D8573">
            <v>23896</v>
          </cell>
          <cell r="E8573" t="str">
            <v>枸橼酸西地那非片</v>
          </cell>
          <cell r="F8573" t="str">
            <v/>
          </cell>
          <cell r="G8573" t="str">
            <v>0.1gx5片</v>
          </cell>
          <cell r="H8573" t="str">
            <v>盒</v>
          </cell>
          <cell r="I8573" t="str">
            <v>大连辉瑞制药有限公司</v>
          </cell>
        </row>
        <row r="8574">
          <cell r="D8574">
            <v>89117</v>
          </cell>
          <cell r="E8574" t="str">
            <v>半夏天麻丸</v>
          </cell>
          <cell r="F8574" t="str">
            <v/>
          </cell>
          <cell r="G8574" t="str">
            <v>6gx8袋</v>
          </cell>
          <cell r="H8574" t="str">
            <v>盒</v>
          </cell>
          <cell r="I8574" t="str">
            <v>太极集团四川绵阳制药有限公司</v>
          </cell>
        </row>
        <row r="8575">
          <cell r="D8575">
            <v>38589</v>
          </cell>
          <cell r="E8575" t="str">
            <v>甲硝唑片</v>
          </cell>
          <cell r="F8575" t="str">
            <v/>
          </cell>
          <cell r="G8575" t="str">
            <v>0.2gx24片x2板</v>
          </cell>
          <cell r="H8575" t="str">
            <v>盒</v>
          </cell>
          <cell r="I8575" t="str">
            <v>厦门金日制药有限公司</v>
          </cell>
        </row>
        <row r="8576">
          <cell r="D8576">
            <v>103729</v>
          </cell>
          <cell r="E8576" t="str">
            <v>酪酸梭菌肠球菌三联活菌片</v>
          </cell>
          <cell r="F8576" t="str">
            <v>适怡</v>
          </cell>
          <cell r="G8576" t="str">
            <v>200mgx12片</v>
          </cell>
          <cell r="H8576" t="str">
            <v>盒</v>
          </cell>
          <cell r="I8576" t="str">
            <v>惠州九惠药业有限公司(原：惠州九惠制药厂)</v>
          </cell>
        </row>
        <row r="8577">
          <cell r="D8577">
            <v>206430</v>
          </cell>
          <cell r="E8577" t="str">
            <v>医用纱布片</v>
          </cell>
          <cell r="F8577" t="str">
            <v/>
          </cell>
          <cell r="G8577" t="str">
            <v>5片 7.5cmx7.5cm-8P灭菌级</v>
          </cell>
          <cell r="H8577" t="str">
            <v>袋</v>
          </cell>
          <cell r="I8577" t="str">
            <v>湖北中健医疗用品有限公司</v>
          </cell>
        </row>
        <row r="8578">
          <cell r="D8578">
            <v>23123</v>
          </cell>
          <cell r="E8578" t="str">
            <v>桑菊感冒颗粒</v>
          </cell>
          <cell r="F8578" t="str">
            <v/>
          </cell>
          <cell r="G8578" t="str">
            <v>11gx10袋</v>
          </cell>
          <cell r="H8578" t="str">
            <v>盒</v>
          </cell>
          <cell r="I8578" t="str">
            <v>太极集团重庆桐君阁药厂有限公司</v>
          </cell>
        </row>
        <row r="8579">
          <cell r="D8579">
            <v>66161</v>
          </cell>
          <cell r="E8579" t="str">
            <v>重组人表皮生长因子滴眼液</v>
          </cell>
          <cell r="F8579" t="str">
            <v>易贝</v>
          </cell>
          <cell r="G8579" t="str">
            <v>2ml：20000IU（40ug）</v>
          </cell>
          <cell r="H8579" t="str">
            <v>支</v>
          </cell>
          <cell r="I8579" t="str">
            <v>桂林华诺威基因药业有限公司</v>
          </cell>
        </row>
        <row r="8580">
          <cell r="D8580">
            <v>181857</v>
          </cell>
          <cell r="E8580" t="str">
            <v>氯雷他定颗粒</v>
          </cell>
          <cell r="F8580" t="str">
            <v/>
          </cell>
          <cell r="G8580" t="str">
            <v>10mgx7袋</v>
          </cell>
          <cell r="H8580" t="str">
            <v>盒</v>
          </cell>
          <cell r="I8580" t="str">
            <v>鲁南贝特制药有限公司(原山东鲁南贝特制药有限公司)</v>
          </cell>
        </row>
        <row r="8581">
          <cell r="D8581">
            <v>124641</v>
          </cell>
          <cell r="E8581" t="str">
            <v>盐酸多西环素片</v>
          </cell>
          <cell r="F8581" t="str">
            <v/>
          </cell>
          <cell r="G8581" t="str">
            <v>0.1gx12片</v>
          </cell>
          <cell r="H8581" t="str">
            <v>盒</v>
          </cell>
          <cell r="I8581" t="str">
            <v>河北东风药业有限公司</v>
          </cell>
        </row>
        <row r="8582">
          <cell r="D8582">
            <v>109792</v>
          </cell>
          <cell r="E8582" t="str">
            <v>缬沙坦胶囊</v>
          </cell>
          <cell r="F8582" t="str">
            <v/>
          </cell>
          <cell r="G8582" t="str">
            <v>80mgx14粒</v>
          </cell>
          <cell r="H8582" t="str">
            <v>盒</v>
          </cell>
          <cell r="I8582" t="str">
            <v>湖南千金湘江药业股份有限公司</v>
          </cell>
        </row>
        <row r="8583">
          <cell r="D8583">
            <v>33811</v>
          </cell>
          <cell r="E8583" t="str">
            <v>桂龙咳喘宁片</v>
          </cell>
          <cell r="F8583" t="str">
            <v/>
          </cell>
          <cell r="G8583" t="str">
            <v>0.41gx24片(薄膜衣)</v>
          </cell>
          <cell r="H8583" t="str">
            <v>盒</v>
          </cell>
          <cell r="I8583" t="str">
            <v>江西药都仁和制药有限公司</v>
          </cell>
        </row>
        <row r="8584">
          <cell r="D8584">
            <v>763</v>
          </cell>
          <cell r="E8584" t="str">
            <v>小儿氨酚黄那敏颗粒</v>
          </cell>
          <cell r="F8584" t="str">
            <v/>
          </cell>
          <cell r="G8584" t="str">
            <v>12袋</v>
          </cell>
          <cell r="H8584" t="str">
            <v>盒</v>
          </cell>
          <cell r="I8584" t="str">
            <v>哈药集团制药六厂</v>
          </cell>
        </row>
        <row r="8585">
          <cell r="D8585">
            <v>58183</v>
          </cell>
          <cell r="E8585" t="str">
            <v>坤宝丸</v>
          </cell>
          <cell r="F8585" t="str">
            <v/>
          </cell>
          <cell r="G8585" t="str">
            <v>50丸x10袋(水蜜丸)</v>
          </cell>
          <cell r="H8585" t="str">
            <v>盒</v>
          </cell>
          <cell r="I8585" t="str">
            <v>北京同仁堂股份有限公司同仁堂制药厂</v>
          </cell>
        </row>
        <row r="8586">
          <cell r="D8586">
            <v>1796</v>
          </cell>
          <cell r="E8586" t="str">
            <v>复方甘草口服溶液</v>
          </cell>
          <cell r="F8586" t="str">
            <v/>
          </cell>
          <cell r="G8586" t="str">
            <v>100ml</v>
          </cell>
          <cell r="H8586" t="str">
            <v>瓶</v>
          </cell>
          <cell r="I8586" t="str">
            <v>西南药业股份有限公司</v>
          </cell>
        </row>
        <row r="8587">
          <cell r="D8587">
            <v>189719</v>
          </cell>
          <cell r="E8587" t="str">
            <v>75%乙醇消毒液</v>
          </cell>
          <cell r="F8587" t="str">
            <v/>
          </cell>
          <cell r="G8587" t="str">
            <v>100ml</v>
          </cell>
          <cell r="H8587" t="str">
            <v>瓶</v>
          </cell>
          <cell r="I8587" t="str">
            <v>山东安捷高科消毒科技有限公司</v>
          </cell>
        </row>
        <row r="8588">
          <cell r="D8588">
            <v>29812</v>
          </cell>
          <cell r="E8588" t="str">
            <v>银黄颗粒</v>
          </cell>
          <cell r="F8588" t="str">
            <v/>
          </cell>
          <cell r="G8588" t="str">
            <v>4gx10袋</v>
          </cell>
          <cell r="H8588" t="str">
            <v>盒</v>
          </cell>
          <cell r="I8588" t="str">
            <v>中山市恒生药业有限公司</v>
          </cell>
        </row>
        <row r="8589">
          <cell r="D8589">
            <v>131591</v>
          </cell>
          <cell r="E8589" t="str">
            <v>小儿宝泰康颗粒</v>
          </cell>
          <cell r="F8589" t="str">
            <v/>
          </cell>
          <cell r="G8589" t="str">
            <v>4gx12袋</v>
          </cell>
          <cell r="H8589" t="str">
            <v>盒</v>
          </cell>
          <cell r="I8589" t="str">
            <v>云南白药集团股份有限公司</v>
          </cell>
        </row>
        <row r="8590">
          <cell r="D8590">
            <v>88801</v>
          </cell>
          <cell r="E8590" t="str">
            <v>马来酸左氨氯地平片</v>
          </cell>
          <cell r="F8590" t="str">
            <v/>
          </cell>
          <cell r="G8590" t="str">
            <v>2.5mgx14片
</v>
          </cell>
          <cell r="H8590" t="str">
            <v>盒</v>
          </cell>
          <cell r="I8590" t="str">
            <v>石药集团欧意药业有限公司(原:石家庄欧意药业公司)</v>
          </cell>
        </row>
        <row r="8591">
          <cell r="D8591">
            <v>11655</v>
          </cell>
          <cell r="E8591" t="str">
            <v>血塞通片</v>
          </cell>
          <cell r="F8591" t="str">
            <v/>
          </cell>
          <cell r="G8591" t="str">
            <v>25mgx20片</v>
          </cell>
          <cell r="H8591" t="str">
            <v>盒</v>
          </cell>
          <cell r="I8591" t="str">
            <v>云南特安呐制药股份有限公司</v>
          </cell>
        </row>
        <row r="8592">
          <cell r="D8592">
            <v>1971</v>
          </cell>
          <cell r="E8592" t="str">
            <v>天和骨通贴膏</v>
          </cell>
          <cell r="F8592" t="str">
            <v/>
          </cell>
          <cell r="G8592" t="str">
            <v>7cmx10cmx10贴</v>
          </cell>
          <cell r="H8592" t="str">
            <v>盒</v>
          </cell>
          <cell r="I8592" t="str">
            <v>桂林天和药业股份有限公司</v>
          </cell>
        </row>
        <row r="8593">
          <cell r="D8593">
            <v>10367</v>
          </cell>
          <cell r="E8593" t="str">
            <v>牛黄上清片</v>
          </cell>
          <cell r="F8593" t="str">
            <v/>
          </cell>
          <cell r="G8593" t="str">
            <v>24片x2板</v>
          </cell>
          <cell r="H8593" t="str">
            <v>盒</v>
          </cell>
          <cell r="I8593" t="str">
            <v>河南省百泉制药有限公司</v>
          </cell>
        </row>
        <row r="8594">
          <cell r="D8594">
            <v>59178</v>
          </cell>
          <cell r="E8594" t="str">
            <v>盐酸赛洛唑啉鼻用喷雾剂</v>
          </cell>
          <cell r="F8594" t="str">
            <v/>
          </cell>
          <cell r="G8594" t="str">
            <v>0.05%(10ml:5mg)</v>
          </cell>
          <cell r="H8594" t="str">
            <v>支</v>
          </cell>
          <cell r="I8594" t="str">
            <v>湖北远大天天明制药有限公司</v>
          </cell>
        </row>
        <row r="8595">
          <cell r="D8595">
            <v>95443</v>
          </cell>
          <cell r="E8595" t="str">
            <v>咖啡酸片</v>
          </cell>
          <cell r="F8595" t="str">
            <v/>
          </cell>
          <cell r="G8595" t="str">
            <v>0.1gx18片</v>
          </cell>
          <cell r="H8595" t="str">
            <v>盒</v>
          </cell>
          <cell r="I8595" t="str">
            <v>德州德药制药有限公司</v>
          </cell>
        </row>
        <row r="8596">
          <cell r="D8596">
            <v>17387</v>
          </cell>
          <cell r="E8596" t="str">
            <v>醋酸曲安奈德益康唑乳膏</v>
          </cell>
          <cell r="F8596" t="str">
            <v/>
          </cell>
          <cell r="G8596" t="str">
            <v>15g:0.0165g:0.15g</v>
          </cell>
          <cell r="H8596" t="str">
            <v>支</v>
          </cell>
          <cell r="I8596" t="str">
            <v>江苏扬子江药业集团有限公司</v>
          </cell>
        </row>
        <row r="8597">
          <cell r="D8597">
            <v>191046</v>
          </cell>
          <cell r="E8597" t="str">
            <v>雪梨膏</v>
          </cell>
          <cell r="F8597" t="str">
            <v/>
          </cell>
          <cell r="G8597" t="str">
            <v>120g</v>
          </cell>
          <cell r="H8597" t="str">
            <v>瓶</v>
          </cell>
          <cell r="I8597" t="str">
            <v>湖北端正药业股份有限公司（原湖北端正药业有限公司）</v>
          </cell>
        </row>
        <row r="8598">
          <cell r="D8598">
            <v>181355</v>
          </cell>
          <cell r="E8598" t="str">
            <v>维生素AD滴剂</v>
          </cell>
          <cell r="F8598" t="str">
            <v/>
          </cell>
          <cell r="G8598" t="str">
            <v>12粒x5板(一岁以上)</v>
          </cell>
          <cell r="H8598" t="str">
            <v>盒</v>
          </cell>
          <cell r="I8598" t="str">
            <v>青岛双鲸药业股份有限公司</v>
          </cell>
        </row>
        <row r="8599">
          <cell r="D8599">
            <v>14438</v>
          </cell>
          <cell r="E8599" t="str">
            <v>抗骨增生片</v>
          </cell>
          <cell r="F8599" t="str">
            <v/>
          </cell>
          <cell r="G8599" t="str">
            <v>100片</v>
          </cell>
          <cell r="H8599" t="str">
            <v>瓶</v>
          </cell>
          <cell r="I8599" t="str">
            <v>太极集团四川绵阳制药有限公司</v>
          </cell>
        </row>
        <row r="8600">
          <cell r="D8600">
            <v>28935</v>
          </cell>
          <cell r="E8600" t="str">
            <v>骨友灵搽剂</v>
          </cell>
          <cell r="F8600" t="str">
            <v/>
          </cell>
          <cell r="G8600" t="str">
            <v>50ml</v>
          </cell>
          <cell r="H8600" t="str">
            <v>瓶</v>
          </cell>
          <cell r="I8600" t="str">
            <v>太极集团四川绵阳制药有限公司</v>
          </cell>
        </row>
        <row r="8601">
          <cell r="D8601">
            <v>106211</v>
          </cell>
          <cell r="E8601" t="str">
            <v>风寒感冒颗粒</v>
          </cell>
          <cell r="F8601" t="str">
            <v/>
          </cell>
          <cell r="G8601" t="str">
            <v>8gx6袋</v>
          </cell>
          <cell r="H8601" t="str">
            <v>盒</v>
          </cell>
          <cell r="I8601" t="str">
            <v>云南白药集团股份有限公司</v>
          </cell>
        </row>
        <row r="8602">
          <cell r="D8602">
            <v>162622</v>
          </cell>
          <cell r="E8602" t="str">
            <v>蛋白粉</v>
          </cell>
          <cell r="F8602" t="str">
            <v/>
          </cell>
          <cell r="G8602" t="str">
            <v>400g（10gx40袋）</v>
          </cell>
          <cell r="H8602" t="str">
            <v>罐</v>
          </cell>
          <cell r="I8602" t="str">
            <v>威海百合生物技术股份有限公司</v>
          </cell>
        </row>
        <row r="8603">
          <cell r="D8603">
            <v>176101</v>
          </cell>
          <cell r="E8603" t="str">
            <v>苯磺酸氨氯地平片</v>
          </cell>
          <cell r="F8603" t="str">
            <v/>
          </cell>
          <cell r="G8603" t="str">
            <v>5mgx28片</v>
          </cell>
          <cell r="H8603" t="str">
            <v>盒</v>
          </cell>
          <cell r="I8603" t="str">
            <v>江苏鹏鹞药业有限公司</v>
          </cell>
        </row>
        <row r="8604">
          <cell r="D8604">
            <v>189714</v>
          </cell>
          <cell r="E8604" t="str">
            <v>棉片</v>
          </cell>
          <cell r="F8604" t="str">
            <v/>
          </cell>
          <cell r="G8604" t="str">
            <v>200mmx200mmx110片</v>
          </cell>
          <cell r="H8604" t="str">
            <v>包</v>
          </cell>
          <cell r="I8604" t="str">
            <v>稳健医疗（天门）有限公司</v>
          </cell>
        </row>
        <row r="8605">
          <cell r="D8605">
            <v>19946</v>
          </cell>
          <cell r="E8605" t="str">
            <v>稳心颗粒</v>
          </cell>
          <cell r="F8605" t="str">
            <v/>
          </cell>
          <cell r="G8605" t="str">
            <v>9gx9袋</v>
          </cell>
          <cell r="H8605" t="str">
            <v>盒</v>
          </cell>
          <cell r="I8605" t="str">
            <v>山东步长制药有限公司</v>
          </cell>
        </row>
        <row r="8606">
          <cell r="D8606">
            <v>128372</v>
          </cell>
          <cell r="E8606" t="str">
            <v>参苓白术散</v>
          </cell>
          <cell r="F8606" t="str">
            <v/>
          </cell>
          <cell r="G8606" t="str">
            <v>6gx10袋</v>
          </cell>
          <cell r="H8606" t="str">
            <v>盒</v>
          </cell>
          <cell r="I8606" t="str">
            <v>吉林延边朝药有限公司</v>
          </cell>
        </row>
        <row r="8607">
          <cell r="D8607">
            <v>329</v>
          </cell>
          <cell r="E8607" t="str">
            <v>乳酶生片</v>
          </cell>
          <cell r="F8607" t="str">
            <v/>
          </cell>
          <cell r="G8607" t="str">
            <v>0.15gx100片</v>
          </cell>
          <cell r="H8607" t="str">
            <v>袋</v>
          </cell>
          <cell r="I8607" t="str">
            <v>桂林南药股份有限公司</v>
          </cell>
        </row>
        <row r="8608">
          <cell r="D8608">
            <v>91335</v>
          </cell>
          <cell r="E8608" t="str">
            <v>盐酸布替萘芬乳膏</v>
          </cell>
          <cell r="F8608" t="str">
            <v/>
          </cell>
          <cell r="G8608" t="str">
            <v>10g：0.1g</v>
          </cell>
          <cell r="H8608" t="str">
            <v>支</v>
          </cell>
          <cell r="I8608" t="str">
            <v>鲁南贝特制药有限公司(原山东鲁南贝特制药有限公司)</v>
          </cell>
        </row>
        <row r="8609">
          <cell r="D8609">
            <v>74741</v>
          </cell>
          <cell r="E8609" t="str">
            <v>滴露消毒液</v>
          </cell>
          <cell r="F8609" t="str">
            <v/>
          </cell>
          <cell r="G8609" t="str">
            <v>750ml</v>
          </cell>
          <cell r="H8609" t="str">
            <v>瓶</v>
          </cell>
          <cell r="I8609" t="str">
            <v>利洁时家化(中国)有限公司</v>
          </cell>
        </row>
        <row r="8610">
          <cell r="D8610">
            <v>31962</v>
          </cell>
          <cell r="E8610" t="str">
            <v>复方倍氯米松樟脑乳膏(无极膏)</v>
          </cell>
          <cell r="F8610" t="str">
            <v/>
          </cell>
          <cell r="G8610" t="str">
            <v>10g</v>
          </cell>
          <cell r="H8610" t="str">
            <v>支</v>
          </cell>
          <cell r="I8610" t="str">
            <v>上海延安药业(湖北)有限公司</v>
          </cell>
        </row>
        <row r="8611">
          <cell r="D8611">
            <v>175429</v>
          </cell>
          <cell r="E8611" t="str">
            <v>奥美拉唑镁肠溶片</v>
          </cell>
          <cell r="F8611" t="str">
            <v>洛赛克</v>
          </cell>
          <cell r="G8611" t="str">
            <v>10mgx7片（OTC）</v>
          </cell>
          <cell r="H8611" t="str">
            <v>盒</v>
          </cell>
          <cell r="I8611" t="str">
            <v>阿斯利康制药有限公司</v>
          </cell>
        </row>
        <row r="8612">
          <cell r="D8612">
            <v>1245</v>
          </cell>
          <cell r="E8612" t="str">
            <v>云南白药胶囊</v>
          </cell>
          <cell r="F8612" t="str">
            <v/>
          </cell>
          <cell r="G8612" t="str">
            <v>0.25gx16粒</v>
          </cell>
          <cell r="H8612" t="str">
            <v>盒</v>
          </cell>
          <cell r="I8612" t="str">
            <v>云南白药集团股份有限公司</v>
          </cell>
        </row>
        <row r="8613">
          <cell r="D8613">
            <v>154504</v>
          </cell>
          <cell r="E8613" t="str">
            <v>炎热清颗粒</v>
          </cell>
          <cell r="F8613" t="str">
            <v/>
          </cell>
          <cell r="G8613" t="str">
            <v>3gx9袋</v>
          </cell>
          <cell r="H8613" t="str">
            <v>盒</v>
          </cell>
          <cell r="I8613" t="str">
            <v>惠州大亚制药股份有限公司</v>
          </cell>
        </row>
        <row r="8614">
          <cell r="D8614">
            <v>1300</v>
          </cell>
          <cell r="E8614" t="str">
            <v>香砂养胃丸</v>
          </cell>
          <cell r="F8614" t="str">
            <v/>
          </cell>
          <cell r="G8614" t="str">
            <v>200丸(浓缩丸)</v>
          </cell>
          <cell r="H8614" t="str">
            <v>盒</v>
          </cell>
          <cell r="I8614" t="str">
            <v>仲景宛西制药股份有限公司（原河南省宛西制药股份有限公司）</v>
          </cell>
        </row>
        <row r="8615">
          <cell r="D8615">
            <v>84972</v>
          </cell>
          <cell r="E8615" t="str">
            <v>奥硝唑分散片(泰方)</v>
          </cell>
          <cell r="F8615" t="str">
            <v/>
          </cell>
          <cell r="G8615" t="str">
            <v>0.25gx12片</v>
          </cell>
          <cell r="H8615" t="str">
            <v>盒</v>
          </cell>
          <cell r="I8615" t="str">
            <v>天方药业有限公司(原河南天方药业股份有限公司)</v>
          </cell>
        </row>
        <row r="8616">
          <cell r="D8616">
            <v>32035</v>
          </cell>
          <cell r="E8616" t="str">
            <v>丹皮酚软膏</v>
          </cell>
          <cell r="F8616" t="str">
            <v/>
          </cell>
          <cell r="G8616" t="str">
            <v>15g</v>
          </cell>
          <cell r="H8616" t="str">
            <v>支</v>
          </cell>
          <cell r="I8616" t="str">
            <v>长春英平药业有限公司</v>
          </cell>
        </row>
        <row r="8617">
          <cell r="D8617">
            <v>45558</v>
          </cell>
          <cell r="E8617" t="str">
            <v>柴黄颗粒</v>
          </cell>
          <cell r="F8617" t="str">
            <v/>
          </cell>
          <cell r="G8617" t="str">
            <v>3gx10袋</v>
          </cell>
          <cell r="H8617" t="str">
            <v>盒</v>
          </cell>
          <cell r="I8617" t="str">
            <v>四川百利药业有限责任公司</v>
          </cell>
        </row>
        <row r="8618">
          <cell r="D8618">
            <v>36345</v>
          </cell>
          <cell r="E8618" t="str">
            <v>大卫排卵(LH)检测试条[促黄体生成素(LH)检测试纸(胶体金法)]</v>
          </cell>
          <cell r="F8618" t="str">
            <v/>
          </cell>
          <cell r="G8618" t="str">
            <v>1人份/袋(RH-LH-S)</v>
          </cell>
          <cell r="H8618" t="str">
            <v>条</v>
          </cell>
          <cell r="I8618" t="str">
            <v>润和生物医药科技(汕头)有限公司</v>
          </cell>
        </row>
        <row r="8619">
          <cell r="D8619">
            <v>17362</v>
          </cell>
          <cell r="E8619" t="str">
            <v>肠内营养粉剂(安素)</v>
          </cell>
          <cell r="F8619" t="str">
            <v>安素</v>
          </cell>
          <cell r="G8619" t="str">
            <v>400g</v>
          </cell>
          <cell r="H8619" t="str">
            <v>罐</v>
          </cell>
          <cell r="I8619" t="str">
            <v>(荷兰)Abbott Lad.B.V.Ross Product Manufasturer</v>
          </cell>
        </row>
        <row r="8620">
          <cell r="D8620">
            <v>16634</v>
          </cell>
          <cell r="E8620" t="str">
            <v>盐酸曲美他嗪片(万爽力)</v>
          </cell>
          <cell r="F8620" t="str">
            <v/>
          </cell>
          <cell r="G8620" t="str">
            <v>20mgx30片</v>
          </cell>
          <cell r="H8620" t="str">
            <v>盒</v>
          </cell>
          <cell r="I8620" t="str">
            <v>施维雅(天津)制药有限公司</v>
          </cell>
        </row>
        <row r="8621">
          <cell r="D8621">
            <v>110802</v>
          </cell>
          <cell r="E8621" t="str">
            <v>阿莫西林克拉维酸钾片</v>
          </cell>
          <cell r="F8621" t="str">
            <v/>
          </cell>
          <cell r="G8621" t="str">
            <v>0.25g:0.0625gx12片</v>
          </cell>
          <cell r="H8621" t="str">
            <v>盒</v>
          </cell>
          <cell r="I8621" t="str">
            <v>南京先声东元制药有限公司</v>
          </cell>
        </row>
        <row r="8622">
          <cell r="D8622">
            <v>34060</v>
          </cell>
          <cell r="E8622" t="str">
            <v>阿卡波糖胶囊</v>
          </cell>
          <cell r="F8622" t="str">
            <v/>
          </cell>
          <cell r="G8622" t="str">
            <v>50mgx30粒</v>
          </cell>
          <cell r="H8622" t="str">
            <v>盒</v>
          </cell>
          <cell r="I8622" t="str">
            <v>四川绿叶制药股份有限公司（原四川绿叶宝光药业股份有限公司）</v>
          </cell>
        </row>
        <row r="8623">
          <cell r="D8623">
            <v>41409</v>
          </cell>
          <cell r="E8623" t="str">
            <v>叶酸片(斯利安)</v>
          </cell>
          <cell r="F8623" t="str">
            <v/>
          </cell>
          <cell r="G8623" t="str">
            <v>0.4mgx31片</v>
          </cell>
          <cell r="H8623" t="str">
            <v>盒</v>
          </cell>
          <cell r="I8623" t="str">
            <v>北京斯利安药业有限公司(原:北京北大药业有限公司)</v>
          </cell>
        </row>
        <row r="8624">
          <cell r="D8624">
            <v>2519</v>
          </cell>
          <cell r="E8624" t="str">
            <v>脑心舒口服液</v>
          </cell>
          <cell r="F8624" t="str">
            <v/>
          </cell>
          <cell r="G8624" t="str">
            <v>10mlx10支</v>
          </cell>
          <cell r="H8624" t="str">
            <v>盒</v>
          </cell>
          <cell r="I8624" t="str">
            <v>通化金马药业集团股份有限公司</v>
          </cell>
        </row>
        <row r="8625">
          <cell r="D8625">
            <v>45675</v>
          </cell>
          <cell r="E8625" t="str">
            <v>颈痛片</v>
          </cell>
          <cell r="F8625" t="str">
            <v/>
          </cell>
          <cell r="G8625" t="str">
            <v>0.67gx12片x2板</v>
          </cell>
          <cell r="H8625" t="str">
            <v>盒</v>
          </cell>
          <cell r="I8625" t="str">
            <v>济南东方制药厂</v>
          </cell>
        </row>
        <row r="8626">
          <cell r="D8626">
            <v>66293</v>
          </cell>
          <cell r="E8626" t="str">
            <v>小儿止咳糖浆</v>
          </cell>
          <cell r="F8626" t="str">
            <v/>
          </cell>
          <cell r="G8626" t="str">
            <v>120ml</v>
          </cell>
          <cell r="H8626" t="str">
            <v>瓶</v>
          </cell>
          <cell r="I8626" t="str">
            <v>太极集团四川天诚制药有限公司</v>
          </cell>
        </row>
        <row r="8627">
          <cell r="D8627">
            <v>62594</v>
          </cell>
          <cell r="E8627" t="str">
            <v>阿法林润康胶囊片剂</v>
          </cell>
          <cell r="F8627" t="str">
            <v/>
          </cell>
          <cell r="G8627" t="str">
            <v>6粒x15板</v>
          </cell>
          <cell r="H8627" t="str">
            <v>盒</v>
          </cell>
          <cell r="I8627" t="str">
            <v>长城生物产业有限责任公司</v>
          </cell>
        </row>
        <row r="8628">
          <cell r="D8628">
            <v>302</v>
          </cell>
          <cell r="E8628" t="str">
            <v>拉西地平片(三精司乐平)</v>
          </cell>
          <cell r="F8628" t="str">
            <v/>
          </cell>
          <cell r="G8628" t="str">
            <v>4mgx15片</v>
          </cell>
          <cell r="H8628" t="str">
            <v>盒</v>
          </cell>
          <cell r="I8628" t="str">
            <v>哈药集团三精明水药业有限公司</v>
          </cell>
        </row>
        <row r="8629">
          <cell r="D8629">
            <v>197337</v>
          </cell>
          <cell r="E8629" t="str">
            <v>复方多粘菌素B软膏</v>
          </cell>
          <cell r="F8629" t="str">
            <v/>
          </cell>
          <cell r="G8629" t="str">
            <v>10g</v>
          </cell>
          <cell r="H8629" t="str">
            <v>盒</v>
          </cell>
          <cell r="I8629" t="str">
            <v>浙江孚诺医药股份有限公司(原:浙江日升昌药业有限公司)</v>
          </cell>
        </row>
        <row r="8630">
          <cell r="D8630">
            <v>205225</v>
          </cell>
          <cell r="E8630" t="str">
            <v>美团小药箱</v>
          </cell>
          <cell r="F8630" t="str">
            <v/>
          </cell>
          <cell r="G8630" t="str">
            <v>50cmx50cm</v>
          </cell>
          <cell r="H8630" t="str">
            <v>个</v>
          </cell>
          <cell r="I8630" t="str">
            <v>浙江礼德进出口有限公司</v>
          </cell>
        </row>
        <row r="8631">
          <cell r="D8631">
            <v>83600</v>
          </cell>
          <cell r="E8631" t="str">
            <v>左氧氟沙星片</v>
          </cell>
          <cell r="F8631" t="str">
            <v>可乐必妥</v>
          </cell>
          <cell r="G8631" t="str">
            <v>0.5gx4片</v>
          </cell>
          <cell r="H8631" t="str">
            <v>盒</v>
          </cell>
          <cell r="I8631" t="str">
            <v>第一三共制药(北京)有限公司</v>
          </cell>
        </row>
        <row r="8632">
          <cell r="D8632">
            <v>31440</v>
          </cell>
          <cell r="E8632" t="str">
            <v>通脉颗粒</v>
          </cell>
          <cell r="F8632" t="str">
            <v/>
          </cell>
          <cell r="G8632" t="str">
            <v>10gx10袋</v>
          </cell>
          <cell r="H8632" t="str">
            <v>盒</v>
          </cell>
          <cell r="I8632" t="str">
            <v>太极集团重庆中药二厂</v>
          </cell>
        </row>
        <row r="8633">
          <cell r="D8633">
            <v>147947</v>
          </cell>
          <cell r="E8633" t="str">
            <v>鹿角胶</v>
          </cell>
          <cell r="F8633" t="str">
            <v/>
          </cell>
          <cell r="G8633" t="str">
            <v>120g</v>
          </cell>
          <cell r="H8633" t="str">
            <v>盒</v>
          </cell>
          <cell r="I8633" t="str">
            <v>太极集团甘肃天水羲皇阿胶有限公司</v>
          </cell>
        </row>
        <row r="8634">
          <cell r="D8634">
            <v>59120</v>
          </cell>
          <cell r="E8634" t="str">
            <v>小儿青翘颗粒（小儿金翘颗粒）</v>
          </cell>
          <cell r="F8634" t="str">
            <v/>
          </cell>
          <cell r="G8634" t="str">
            <v>5gx8袋</v>
          </cell>
          <cell r="H8634" t="str">
            <v>盒</v>
          </cell>
          <cell r="I8634" t="str">
            <v>四川凯京制药有限公司(原:四川川西制药股份有限公司)</v>
          </cell>
        </row>
        <row r="8635">
          <cell r="D8635">
            <v>113344</v>
          </cell>
          <cell r="E8635" t="str">
            <v>排毒养颜胶囊</v>
          </cell>
          <cell r="F8635" t="str">
            <v/>
          </cell>
          <cell r="G8635" t="str">
            <v>0.4gx70粒</v>
          </cell>
          <cell r="H8635" t="str">
            <v>盒</v>
          </cell>
          <cell r="I8635" t="str">
            <v>云南盘龙云海药业集团股份有限公司</v>
          </cell>
        </row>
        <row r="8636">
          <cell r="D8636">
            <v>88771</v>
          </cell>
          <cell r="E8636" t="str">
            <v>阿法骨化醇软胶囊</v>
          </cell>
          <cell r="F8636" t="str">
            <v>法能</v>
          </cell>
          <cell r="G8636" t="str">
            <v>0.25ugx30粒</v>
          </cell>
          <cell r="H8636" t="str">
            <v>盒</v>
          </cell>
          <cell r="I8636" t="str">
            <v>南通华山药业有限公司</v>
          </cell>
        </row>
        <row r="8637">
          <cell r="D8637">
            <v>165971</v>
          </cell>
          <cell r="E8637" t="str">
            <v>医用退热贴</v>
          </cell>
          <cell r="F8637" t="str">
            <v/>
          </cell>
          <cell r="G8637" t="str">
            <v>2片x3袋（50mmx130mm）成人</v>
          </cell>
          <cell r="H8637" t="str">
            <v>盒</v>
          </cell>
          <cell r="I8637" t="str">
            <v>合肥小林日用品有限公司</v>
          </cell>
        </row>
        <row r="8638">
          <cell r="D8638">
            <v>180409</v>
          </cell>
          <cell r="E8638" t="str">
            <v>开塞露</v>
          </cell>
          <cell r="F8638" t="str">
            <v/>
          </cell>
          <cell r="G8638" t="str">
            <v>10ml×2支</v>
          </cell>
          <cell r="H8638" t="str">
            <v>盒</v>
          </cell>
          <cell r="I8638" t="str">
            <v>武汉五景药业有限公司</v>
          </cell>
        </row>
        <row r="8639">
          <cell r="D8639">
            <v>139843</v>
          </cell>
          <cell r="E8639" t="str">
            <v>复方金银花颗粒</v>
          </cell>
          <cell r="F8639" t="str">
            <v/>
          </cell>
          <cell r="G8639" t="str">
            <v>10gx12袋</v>
          </cell>
          <cell r="H8639" t="str">
            <v>盒</v>
          </cell>
          <cell r="I8639" t="str">
            <v>黑龙江乌苏里江制药有限公司哈尔滨分公司</v>
          </cell>
        </row>
        <row r="8640">
          <cell r="D8640">
            <v>37804</v>
          </cell>
          <cell r="E8640" t="str">
            <v>精制银翘解毒片</v>
          </cell>
          <cell r="F8640" t="str">
            <v/>
          </cell>
          <cell r="G8640" t="str">
            <v>12片x2板</v>
          </cell>
          <cell r="H8640" t="str">
            <v>盒</v>
          </cell>
          <cell r="I8640" t="str">
            <v>太极集团重庆桐君阁药厂有限公司</v>
          </cell>
        </row>
        <row r="8641">
          <cell r="D8641">
            <v>59494</v>
          </cell>
          <cell r="E8641" t="str">
            <v>天然胶乳橡胶避孕套(杰士邦)</v>
          </cell>
          <cell r="F8641" t="str">
            <v/>
          </cell>
          <cell r="G8641" t="str">
            <v>3只（爽滑倍润）</v>
          </cell>
          <cell r="H8641" t="str">
            <v>盒</v>
          </cell>
          <cell r="I8641" t="str">
            <v>SURETEX LIMITED（泰国）</v>
          </cell>
        </row>
        <row r="8642">
          <cell r="D8642">
            <v>165585</v>
          </cell>
          <cell r="E8642" t="str">
            <v>格列美脲片</v>
          </cell>
          <cell r="F8642" t="str">
            <v>万苏平</v>
          </cell>
          <cell r="G8642" t="str">
            <v>2mgx36片</v>
          </cell>
          <cell r="H8642" t="str">
            <v>盒</v>
          </cell>
          <cell r="I8642" t="str">
            <v>江苏万邦生化制药股份有限公司</v>
          </cell>
        </row>
        <row r="8643">
          <cell r="D8643">
            <v>86798</v>
          </cell>
          <cell r="E8643" t="str">
            <v>胃苏颗粒</v>
          </cell>
          <cell r="F8643" t="str">
            <v/>
          </cell>
          <cell r="G8643" t="str">
            <v>5gx9袋(无糖型)</v>
          </cell>
          <cell r="H8643" t="str">
            <v>盒</v>
          </cell>
          <cell r="I8643" t="str">
            <v>扬子江药业集团江苏制药股份有限公司</v>
          </cell>
        </row>
        <row r="8644">
          <cell r="D8644">
            <v>46642</v>
          </cell>
          <cell r="E8644" t="str">
            <v>皮肤消毒液</v>
          </cell>
          <cell r="F8644" t="str">
            <v/>
          </cell>
          <cell r="G8644" t="str">
            <v>100ml(喷雾型)</v>
          </cell>
          <cell r="H8644" t="str">
            <v>瓶</v>
          </cell>
          <cell r="I8644" t="str">
            <v>四川省伊洁士医疗科技有限公司</v>
          </cell>
        </row>
        <row r="8645">
          <cell r="D8645">
            <v>153363</v>
          </cell>
          <cell r="E8645" t="str">
            <v>蒙脱石散(思密达)</v>
          </cell>
          <cell r="F8645" t="str">
            <v/>
          </cell>
          <cell r="G8645" t="str">
            <v>3gx10袋桔子味（OTC）</v>
          </cell>
          <cell r="H8645" t="str">
            <v>盒</v>
          </cell>
          <cell r="I8645" t="str">
            <v>博福-益普生(天津)制药有限公司</v>
          </cell>
        </row>
        <row r="8646">
          <cell r="D8646">
            <v>88258</v>
          </cell>
          <cell r="E8646" t="str">
            <v>吲哚美辛贴片</v>
          </cell>
          <cell r="F8646" t="str">
            <v>万特力</v>
          </cell>
          <cell r="G8646" t="str">
            <v>7cmx10cmx7片</v>
          </cell>
          <cell r="H8646" t="str">
            <v>盒</v>
          </cell>
          <cell r="I8646" t="str">
            <v>日本兴和株式会社</v>
          </cell>
        </row>
        <row r="8647">
          <cell r="D8647">
            <v>158667</v>
          </cell>
          <cell r="E8647" t="str">
            <v>化积口服液</v>
          </cell>
          <cell r="F8647" t="str">
            <v/>
          </cell>
          <cell r="G8647" t="str">
            <v>10mLx12支</v>
          </cell>
          <cell r="H8647" t="str">
            <v>盒</v>
          </cell>
          <cell r="I8647" t="str">
            <v>恩威(江西)制药有限公司</v>
          </cell>
        </row>
        <row r="8648">
          <cell r="D8648">
            <v>515</v>
          </cell>
          <cell r="E8648" t="str">
            <v>氯芬黄敏片(感冒通片)</v>
          </cell>
          <cell r="F8648" t="str">
            <v/>
          </cell>
          <cell r="G8648" t="str">
            <v>24片(板装)</v>
          </cell>
          <cell r="H8648" t="str">
            <v>板</v>
          </cell>
          <cell r="I8648" t="str">
            <v>河南省百泉制药有限公司</v>
          </cell>
        </row>
        <row r="8649">
          <cell r="D8649">
            <v>28721</v>
          </cell>
          <cell r="E8649" t="str">
            <v>枯草杆菌二联活菌颗粒(妈咪爱)</v>
          </cell>
          <cell r="F8649" t="str">
            <v/>
          </cell>
          <cell r="G8649" t="str">
            <v>1gx30袋</v>
          </cell>
          <cell r="H8649" t="str">
            <v>盒</v>
          </cell>
          <cell r="I8649" t="str">
            <v>北京韩美药品有限公司</v>
          </cell>
        </row>
        <row r="8650">
          <cell r="D8650">
            <v>152204</v>
          </cell>
          <cell r="E8650" t="str">
            <v>藿香清胃片</v>
          </cell>
          <cell r="F8650" t="str">
            <v/>
          </cell>
          <cell r="G8650" t="str">
            <v>18片x2板（糖衣片）</v>
          </cell>
          <cell r="H8650" t="str">
            <v>盒</v>
          </cell>
          <cell r="I8650" t="str">
            <v>广州花城药业有限公司</v>
          </cell>
        </row>
        <row r="8651">
          <cell r="D8651">
            <v>8555</v>
          </cell>
          <cell r="E8651" t="str">
            <v>清开灵口服液</v>
          </cell>
          <cell r="F8651" t="str">
            <v/>
          </cell>
          <cell r="G8651" t="str">
            <v>10mlx10支</v>
          </cell>
          <cell r="H8651" t="str">
            <v>盒</v>
          </cell>
          <cell r="I8651" t="str">
            <v>广州白云山明兴制药有限公司</v>
          </cell>
        </row>
        <row r="8652">
          <cell r="D8652">
            <v>12650</v>
          </cell>
          <cell r="E8652" t="str">
            <v>阿昔洛韦片</v>
          </cell>
          <cell r="F8652" t="str">
            <v/>
          </cell>
          <cell r="G8652" t="str">
            <v>0.1gx30片</v>
          </cell>
          <cell r="H8652" t="str">
            <v>盒</v>
          </cell>
          <cell r="I8652" t="str">
            <v>深圳海王药业有限公司</v>
          </cell>
        </row>
        <row r="8653">
          <cell r="D8653">
            <v>8267</v>
          </cell>
          <cell r="E8653" t="str">
            <v>金刚藤胶囊</v>
          </cell>
          <cell r="F8653" t="str">
            <v/>
          </cell>
          <cell r="G8653" t="str">
            <v>0.5gx24粒</v>
          </cell>
          <cell r="H8653" t="str">
            <v>盒</v>
          </cell>
          <cell r="I8653" t="str">
            <v>湖北福人药业股份有限公司</v>
          </cell>
        </row>
        <row r="8654">
          <cell r="D8654">
            <v>47881</v>
          </cell>
          <cell r="E8654" t="str">
            <v>乙酰螺旋霉素片</v>
          </cell>
          <cell r="F8654" t="str">
            <v/>
          </cell>
          <cell r="G8654" t="str">
            <v>0.1gx12片x2板(薄膜衣)</v>
          </cell>
          <cell r="H8654" t="str">
            <v>盒</v>
          </cell>
          <cell r="I8654" t="str">
            <v>西南药业股份有限公司</v>
          </cell>
        </row>
        <row r="8655">
          <cell r="D8655">
            <v>104137</v>
          </cell>
          <cell r="E8655" t="str">
            <v>菊梅利咽含片</v>
          </cell>
          <cell r="F8655" t="str">
            <v/>
          </cell>
          <cell r="G8655" t="str">
            <v>1.2gx18片</v>
          </cell>
          <cell r="H8655" t="str">
            <v>盒</v>
          </cell>
          <cell r="I8655" t="str">
            <v>哈药集团三精制药四厂有限公司</v>
          </cell>
        </row>
        <row r="8656">
          <cell r="D8656">
            <v>169248</v>
          </cell>
          <cell r="E8656" t="str">
            <v>远红外磁疗贴(老顽铍)</v>
          </cell>
          <cell r="F8656" t="str">
            <v/>
          </cell>
          <cell r="G8656" t="str">
            <v>7cmx10cmx6贴</v>
          </cell>
          <cell r="H8656" t="str">
            <v>盒</v>
          </cell>
          <cell r="I8656" t="str">
            <v>桂林市高乐医药保健品有限公司</v>
          </cell>
        </row>
        <row r="8657">
          <cell r="D8657">
            <v>116</v>
          </cell>
          <cell r="E8657" t="str">
            <v>枸橼酸铋钾胶囊(丽珠得乐胶囊)</v>
          </cell>
          <cell r="F8657" t="str">
            <v/>
          </cell>
          <cell r="G8657" t="str">
            <v>0.3g：110mgx40粒</v>
          </cell>
          <cell r="H8657" t="str">
            <v>盒</v>
          </cell>
          <cell r="I8657" t="str">
            <v>丽珠集团丽珠制药厂</v>
          </cell>
        </row>
        <row r="8658">
          <cell r="D8658">
            <v>173735</v>
          </cell>
          <cell r="E8658" t="str">
            <v>创口贴</v>
          </cell>
          <cell r="F8658" t="str">
            <v/>
          </cell>
          <cell r="G8658" t="str">
            <v>Φ12mm16片水胶体型日用</v>
          </cell>
          <cell r="H8658" t="str">
            <v>盒</v>
          </cell>
          <cell r="I8658" t="str">
            <v>浙江康力迪医疗用品有限公司</v>
          </cell>
        </row>
        <row r="8659">
          <cell r="D8659">
            <v>199943</v>
          </cell>
          <cell r="E8659" t="str">
            <v>75%酒精湿巾</v>
          </cell>
          <cell r="F8659" t="str">
            <v/>
          </cell>
          <cell r="G8659" t="str">
            <v>150mmx200mmx10片</v>
          </cell>
          <cell r="H8659" t="str">
            <v>包</v>
          </cell>
          <cell r="I8659" t="str">
            <v>河南华药药业有限公司</v>
          </cell>
        </row>
        <row r="8660">
          <cell r="D8660">
            <v>24929</v>
          </cell>
          <cell r="E8660" t="str">
            <v>百乐眠胶囊</v>
          </cell>
          <cell r="F8660" t="str">
            <v/>
          </cell>
          <cell r="G8660" t="str">
            <v>0.27gx24粒</v>
          </cell>
          <cell r="H8660" t="str">
            <v>盒</v>
          </cell>
          <cell r="I8660" t="str">
            <v>江苏扬子江药业集团有限公司</v>
          </cell>
        </row>
        <row r="8661">
          <cell r="D8661">
            <v>201807</v>
          </cell>
          <cell r="E8661" t="str">
            <v>碳酸钙维D3元素片(4)(金钙尔奇D)</v>
          </cell>
          <cell r="F8661" t="str">
            <v/>
          </cell>
          <cell r="G8661" t="str">
            <v>600mgx72片</v>
          </cell>
          <cell r="H8661" t="str">
            <v>盒</v>
          </cell>
          <cell r="I8661" t="str">
            <v>惠氏制药有限公司</v>
          </cell>
        </row>
        <row r="8662">
          <cell r="D8662">
            <v>10773</v>
          </cell>
          <cell r="E8662" t="str">
            <v>维生素C片</v>
          </cell>
          <cell r="F8662" t="str">
            <v/>
          </cell>
          <cell r="G8662" t="str">
            <v>0.1gx100片</v>
          </cell>
          <cell r="H8662" t="str">
            <v>瓶</v>
          </cell>
          <cell r="I8662" t="str">
            <v>西南药业股份有限公司</v>
          </cell>
        </row>
        <row r="8663">
          <cell r="D8663">
            <v>97070</v>
          </cell>
          <cell r="E8663" t="str">
            <v>硝呋太尔制霉素阴道软胶囊</v>
          </cell>
          <cell r="F8663" t="str">
            <v/>
          </cell>
          <cell r="G8663" t="str">
            <v>6粒</v>
          </cell>
          <cell r="H8663" t="str">
            <v>瓶</v>
          </cell>
          <cell r="I8663" t="str">
            <v>国药集团川抗制药有限公司(原:成都川抗万乐药业)</v>
          </cell>
        </row>
        <row r="8664">
          <cell r="D8664">
            <v>14619</v>
          </cell>
          <cell r="E8664" t="str">
            <v>硫软膏</v>
          </cell>
          <cell r="F8664" t="str">
            <v/>
          </cell>
          <cell r="G8664" t="str">
            <v>25g</v>
          </cell>
          <cell r="H8664" t="str">
            <v>瓶</v>
          </cell>
          <cell r="I8664" t="str">
            <v>上海运佳黄浦制药有限公司</v>
          </cell>
        </row>
        <row r="8665">
          <cell r="D8665">
            <v>60348</v>
          </cell>
          <cell r="E8665" t="str">
            <v>维生素AD软胶囊(原维生素AD胶丸)</v>
          </cell>
          <cell r="F8665" t="str">
            <v/>
          </cell>
          <cell r="G8665" t="str">
            <v>VA10000/VD1000×100粒</v>
          </cell>
          <cell r="H8665" t="str">
            <v>瓶</v>
          </cell>
          <cell r="I8665" t="str">
            <v>国药控股星鲨制药(厦门)有限公司(原:厦门星鲨制药)</v>
          </cell>
        </row>
        <row r="8666">
          <cell r="D8666">
            <v>115640</v>
          </cell>
          <cell r="E8666" t="str">
            <v>甲钴胺片</v>
          </cell>
          <cell r="F8666" t="str">
            <v/>
          </cell>
          <cell r="G8666" t="str">
            <v>0.5mgx20片</v>
          </cell>
          <cell r="H8666" t="str">
            <v>盒</v>
          </cell>
          <cell r="I8666" t="str">
            <v>杭州康恩贝制药有限公司</v>
          </cell>
        </row>
        <row r="8667">
          <cell r="D8667">
            <v>168265</v>
          </cell>
          <cell r="E8667" t="str">
            <v>养生堂牌天然维生素C咀嚼片</v>
          </cell>
          <cell r="F8667" t="str">
            <v/>
          </cell>
          <cell r="G8667" t="str">
            <v>10.2g(850mgx12片)</v>
          </cell>
          <cell r="H8667" t="str">
            <v>盒</v>
          </cell>
          <cell r="I8667" t="str">
            <v>养生堂药业有限公司</v>
          </cell>
        </row>
        <row r="8668">
          <cell r="D8668">
            <v>47163</v>
          </cell>
          <cell r="E8668" t="str">
            <v>双氯芬酸钾片(毕斯福)</v>
          </cell>
          <cell r="F8668" t="str">
            <v/>
          </cell>
          <cell r="G8668" t="str">
            <v>25mgx24片(薄膜衣)</v>
          </cell>
          <cell r="H8668" t="str">
            <v>盒</v>
          </cell>
          <cell r="I8668" t="str">
            <v>太极集团四川绵阳制药有限公司</v>
          </cell>
        </row>
        <row r="8669">
          <cell r="D8669">
            <v>81941</v>
          </cell>
          <cell r="E8669" t="str">
            <v>复方丹参滴丸</v>
          </cell>
          <cell r="F8669" t="str">
            <v/>
          </cell>
          <cell r="G8669" t="str">
            <v>27mgx180丸</v>
          </cell>
          <cell r="H8669" t="str">
            <v>盒</v>
          </cell>
          <cell r="I8669" t="str">
            <v>天士力医药集团股份有限公司(原:天士力制药集团股份有限公司)</v>
          </cell>
        </row>
        <row r="8670">
          <cell r="D8670">
            <v>67694</v>
          </cell>
          <cell r="E8670" t="str">
            <v>复方酮康唑发用洗剂</v>
          </cell>
          <cell r="F8670" t="str">
            <v/>
          </cell>
          <cell r="G8670" t="str">
            <v>100ml
</v>
          </cell>
          <cell r="H8670" t="str">
            <v>盒</v>
          </cell>
          <cell r="I8670" t="str">
            <v>滇虹药业集团股份有限公司</v>
          </cell>
        </row>
        <row r="8671">
          <cell r="D8671">
            <v>148418</v>
          </cell>
          <cell r="E8671" t="str">
            <v>卤米松乳膏</v>
          </cell>
          <cell r="F8671" t="str">
            <v/>
          </cell>
          <cell r="G8671" t="str">
            <v>0.05%（15g：7.5mg）x15g</v>
          </cell>
          <cell r="H8671" t="str">
            <v>支</v>
          </cell>
          <cell r="I8671" t="str">
            <v>重庆华邦制药股份有限公司</v>
          </cell>
        </row>
        <row r="8672">
          <cell r="D8672">
            <v>136362</v>
          </cell>
          <cell r="E8672" t="str">
            <v>阿魏酸哌嗪片</v>
          </cell>
          <cell r="F8672" t="str">
            <v/>
          </cell>
          <cell r="G8672" t="str">
            <v>50mgx100片</v>
          </cell>
          <cell r="H8672" t="str">
            <v>盒</v>
          </cell>
          <cell r="I8672" t="str">
            <v>湖南千金湘江药业股份有限公司</v>
          </cell>
        </row>
        <row r="8673">
          <cell r="D8673">
            <v>11</v>
          </cell>
          <cell r="E8673" t="str">
            <v>肛泰</v>
          </cell>
          <cell r="F8673" t="str">
            <v/>
          </cell>
          <cell r="G8673" t="str">
            <v>0.5gx4片</v>
          </cell>
          <cell r="H8673" t="str">
            <v>盒</v>
          </cell>
          <cell r="I8673" t="str">
            <v>烟台荣昌制药有限公司</v>
          </cell>
        </row>
        <row r="8674">
          <cell r="D8674">
            <v>171306</v>
          </cell>
          <cell r="E8674" t="str">
            <v>氨糖软骨素钙片</v>
          </cell>
          <cell r="F8674" t="str">
            <v/>
          </cell>
          <cell r="G8674" t="str">
            <v>285.6g(1.02gx80片x1瓶+1.02gx100片x2瓶)</v>
          </cell>
          <cell r="H8674" t="str">
            <v>盒</v>
          </cell>
          <cell r="I8674" t="str">
            <v>汤臣倍健股份有限公司</v>
          </cell>
        </row>
        <row r="8675">
          <cell r="D8675">
            <v>38707</v>
          </cell>
          <cell r="E8675" t="str">
            <v>清热散结片</v>
          </cell>
          <cell r="F8675" t="str">
            <v/>
          </cell>
          <cell r="G8675" t="str">
            <v>50片</v>
          </cell>
          <cell r="H8675" t="str">
            <v>瓶</v>
          </cell>
          <cell r="I8675" t="str">
            <v>广东省惠州市中药厂有限公司</v>
          </cell>
        </row>
        <row r="8676">
          <cell r="D8676">
            <v>2901</v>
          </cell>
          <cell r="E8676" t="str">
            <v>维A酸乳膏(迪维霜)</v>
          </cell>
          <cell r="F8676" t="str">
            <v/>
          </cell>
          <cell r="G8676" t="str">
            <v>0.1%x15g(15mg)</v>
          </cell>
          <cell r="H8676" t="str">
            <v>支</v>
          </cell>
          <cell r="I8676" t="str">
            <v>重庆华邦制药股份有限公司</v>
          </cell>
        </row>
        <row r="8677">
          <cell r="D8677">
            <v>120670</v>
          </cell>
          <cell r="E8677" t="str">
            <v>大山楂颗粒</v>
          </cell>
          <cell r="F8677" t="str">
            <v/>
          </cell>
          <cell r="G8677" t="str">
            <v>15gx10袋</v>
          </cell>
          <cell r="H8677" t="str">
            <v>盒</v>
          </cell>
          <cell r="I8677" t="str">
            <v>太极集团四川绵阳制药有限公司</v>
          </cell>
        </row>
        <row r="8678">
          <cell r="D8678">
            <v>12089</v>
          </cell>
          <cell r="E8678" t="str">
            <v>清喉咽颗粒</v>
          </cell>
          <cell r="F8678" t="str">
            <v/>
          </cell>
          <cell r="G8678" t="str">
            <v>18gx10袋</v>
          </cell>
          <cell r="H8678" t="str">
            <v>盒</v>
          </cell>
          <cell r="I8678" t="str">
            <v>太极集团四川绵阳制药有限公司</v>
          </cell>
        </row>
        <row r="8679">
          <cell r="D8679">
            <v>75455</v>
          </cell>
          <cell r="E8679" t="str">
            <v>耳聋左慈丸</v>
          </cell>
          <cell r="F8679" t="str">
            <v/>
          </cell>
          <cell r="G8679" t="str">
            <v>200丸(浓缩丸)</v>
          </cell>
          <cell r="H8679" t="str">
            <v>瓶</v>
          </cell>
          <cell r="I8679" t="str">
            <v>太极集团浙江东方制药有限公司</v>
          </cell>
        </row>
        <row r="8680">
          <cell r="D8680">
            <v>177826</v>
          </cell>
          <cell r="E8680" t="str">
            <v>铝碳酸镁咀嚼片</v>
          </cell>
          <cell r="F8680" t="str">
            <v/>
          </cell>
          <cell r="G8680" t="str">
            <v>0.5gx24片</v>
          </cell>
          <cell r="H8680" t="str">
            <v>盒</v>
          </cell>
          <cell r="I8680" t="str">
            <v>花园药业股份有限公司</v>
          </cell>
        </row>
        <row r="8681">
          <cell r="D8681">
            <v>164954</v>
          </cell>
          <cell r="E8681" t="str">
            <v>右美沙芬愈创甘油醚糖浆</v>
          </cell>
          <cell r="F8681" t="str">
            <v/>
          </cell>
          <cell r="G8681" t="str">
            <v>150ml</v>
          </cell>
          <cell r="H8681" t="str">
            <v>瓶</v>
          </cell>
          <cell r="I8681" t="str">
            <v>上海强生制药有限公司</v>
          </cell>
        </row>
        <row r="8682">
          <cell r="D8682">
            <v>55639</v>
          </cell>
          <cell r="E8682" t="str">
            <v>妥布霉素地塞米松滴眼液(典必殊)</v>
          </cell>
          <cell r="F8682" t="str">
            <v/>
          </cell>
          <cell r="G8682" t="str">
            <v>5ml</v>
          </cell>
          <cell r="H8682" t="str">
            <v>支</v>
          </cell>
          <cell r="I8682" t="str">
            <v>(比利时)S.a.ALCON-COUVREURn.v</v>
          </cell>
        </row>
        <row r="8683">
          <cell r="D8683">
            <v>170230</v>
          </cell>
          <cell r="E8683" t="str">
            <v>婴儿卫生湿巾</v>
          </cell>
          <cell r="F8683" t="str">
            <v/>
          </cell>
          <cell r="G8683" t="str">
            <v>80片</v>
          </cell>
          <cell r="H8683" t="str">
            <v>包</v>
          </cell>
          <cell r="I8683" t="str">
            <v>振德医疗用品股份有限公司</v>
          </cell>
        </row>
        <row r="8684">
          <cell r="D8684">
            <v>40881</v>
          </cell>
          <cell r="E8684" t="str">
            <v>蒲地蓝消炎片</v>
          </cell>
          <cell r="F8684" t="str">
            <v/>
          </cell>
          <cell r="G8684" t="str">
            <v>0.3gx24片x2板(糖衣)</v>
          </cell>
          <cell r="H8684" t="str">
            <v>盒</v>
          </cell>
          <cell r="I8684" t="str">
            <v>甘肃岷海制药有限责任公司</v>
          </cell>
        </row>
        <row r="8685">
          <cell r="D8685">
            <v>386</v>
          </cell>
          <cell r="E8685" t="str">
            <v>马来酸氯苯那敏片</v>
          </cell>
          <cell r="F8685" t="str">
            <v/>
          </cell>
          <cell r="G8685" t="str">
            <v>4mgx100片</v>
          </cell>
          <cell r="H8685" t="str">
            <v>瓶</v>
          </cell>
          <cell r="I8685" t="str">
            <v>华中药业股份有限公司</v>
          </cell>
        </row>
        <row r="8686">
          <cell r="D8686">
            <v>17317</v>
          </cell>
          <cell r="E8686" t="str">
            <v>苯溴马隆片(立加利仙)</v>
          </cell>
          <cell r="F8686" t="str">
            <v>立加利仙</v>
          </cell>
          <cell r="G8686" t="str">
            <v>50mgx10片</v>
          </cell>
          <cell r="H8686" t="str">
            <v>盒</v>
          </cell>
          <cell r="I8686" t="str">
            <v>昆山龙灯瑞迪制药有限公司</v>
          </cell>
        </row>
        <row r="8687">
          <cell r="D8687">
            <v>13245</v>
          </cell>
          <cell r="E8687" t="str">
            <v>鲜竹沥</v>
          </cell>
          <cell r="F8687" t="str">
            <v/>
          </cell>
          <cell r="G8687" t="str">
            <v>15mlx6支</v>
          </cell>
          <cell r="H8687" t="str">
            <v>盒</v>
          </cell>
          <cell r="I8687" t="str">
            <v>四川省通园制药集团有限公司</v>
          </cell>
        </row>
        <row r="8688">
          <cell r="D8688">
            <v>14339</v>
          </cell>
          <cell r="E8688" t="str">
            <v>小儿七星茶颗粒</v>
          </cell>
          <cell r="F8688" t="str">
            <v/>
          </cell>
          <cell r="G8688" t="str">
            <v>7gx10袋</v>
          </cell>
          <cell r="H8688" t="str">
            <v>盒</v>
          </cell>
          <cell r="I8688" t="str">
            <v>广州王老吉药业股份有限公司</v>
          </cell>
        </row>
        <row r="8689">
          <cell r="D8689">
            <v>40393</v>
          </cell>
          <cell r="E8689" t="str">
            <v>小儿氨酚黄那敏颗粒</v>
          </cell>
          <cell r="F8689" t="str">
            <v/>
          </cell>
          <cell r="G8689" t="str">
            <v>6gx10袋</v>
          </cell>
          <cell r="H8689" t="str">
            <v>盒</v>
          </cell>
          <cell r="I8689" t="str">
            <v>华润三九(北京)药业有限公司(原北京三九药业有限公司)</v>
          </cell>
        </row>
        <row r="8690">
          <cell r="D8690">
            <v>75171</v>
          </cell>
          <cell r="E8690" t="str">
            <v>米格列醇片</v>
          </cell>
          <cell r="F8690" t="str">
            <v/>
          </cell>
          <cell r="G8690" t="str">
            <v>50mgx10片x3板</v>
          </cell>
          <cell r="H8690" t="str">
            <v>盒</v>
          </cell>
          <cell r="I8690" t="str">
            <v>浙江医药股份有限公司新昌制药厂</v>
          </cell>
        </row>
        <row r="8691">
          <cell r="D8691">
            <v>100007</v>
          </cell>
          <cell r="E8691" t="str">
            <v>藤黄健骨片</v>
          </cell>
          <cell r="F8691" t="str">
            <v/>
          </cell>
          <cell r="G8691" t="str">
            <v>0.5gx12片x2板(薄膜衣片)</v>
          </cell>
          <cell r="H8691" t="str">
            <v>盒</v>
          </cell>
          <cell r="I8691" t="str">
            <v>湖南方盛制药股份有限公司(原:湖南方盛制药有限公司)</v>
          </cell>
        </row>
        <row r="8692">
          <cell r="D8692">
            <v>35431</v>
          </cell>
          <cell r="E8692" t="str">
            <v>复方熊胆滴眼液</v>
          </cell>
          <cell r="F8692" t="str">
            <v/>
          </cell>
          <cell r="G8692" t="str">
            <v>8ml</v>
          </cell>
          <cell r="H8692" t="str">
            <v>盒</v>
          </cell>
          <cell r="I8692" t="str">
            <v>长春普华制药股份有限公司(长春三九生物制药)</v>
          </cell>
        </row>
        <row r="8693">
          <cell r="D8693">
            <v>191885</v>
          </cell>
          <cell r="E8693" t="str">
            <v>天灿柠檬酸苹果酸钙片</v>
          </cell>
          <cell r="F8693" t="str">
            <v>爱乐维天灿柠檬酸苹果酸钙片</v>
          </cell>
          <cell r="G8693" t="str">
            <v>74.16g（1.236gx60片）</v>
          </cell>
          <cell r="H8693" t="str">
            <v>盒</v>
          </cell>
          <cell r="I8693" t="str">
            <v>仙乐健康科技股份有限公司</v>
          </cell>
        </row>
        <row r="8694">
          <cell r="D8694">
            <v>13565</v>
          </cell>
          <cell r="E8694" t="str">
            <v>妥布霉素滴眼液(托百士)</v>
          </cell>
          <cell r="F8694" t="str">
            <v/>
          </cell>
          <cell r="G8694" t="str">
            <v>0.3%x5ml</v>
          </cell>
          <cell r="H8694" t="str">
            <v>支</v>
          </cell>
          <cell r="I8694" t="str">
            <v>比利时制药</v>
          </cell>
        </row>
        <row r="8695">
          <cell r="D8695">
            <v>107548</v>
          </cell>
          <cell r="E8695" t="str">
            <v>脑心清片</v>
          </cell>
          <cell r="F8695" t="str">
            <v/>
          </cell>
          <cell r="G8695" t="str">
            <v>0.41gx36片(薄膜衣)</v>
          </cell>
          <cell r="H8695" t="str">
            <v>盒</v>
          </cell>
          <cell r="I8695" t="str">
            <v>广州白云山和记黄埔中药有限公司(原广州白云山中药厂</v>
          </cell>
        </row>
        <row r="8696">
          <cell r="D8696">
            <v>13769</v>
          </cell>
          <cell r="E8696" t="str">
            <v>阴舒宁洗液</v>
          </cell>
          <cell r="F8696" t="str">
            <v/>
          </cell>
          <cell r="G8696" t="str">
            <v>125ml</v>
          </cell>
          <cell r="H8696" t="str">
            <v>瓶</v>
          </cell>
          <cell r="I8696" t="str">
            <v>德阳市阴舒宁医用消毒药剂有限责任公司 </v>
          </cell>
        </row>
        <row r="8697">
          <cell r="D8697">
            <v>44283</v>
          </cell>
          <cell r="E8697" t="str">
            <v>兰索拉唑肠溶片</v>
          </cell>
          <cell r="F8697" t="str">
            <v/>
          </cell>
          <cell r="G8697" t="str">
            <v>15mgx14片</v>
          </cell>
          <cell r="H8697" t="str">
            <v>盒</v>
          </cell>
          <cell r="I8697" t="str">
            <v>扬子江药业集团四川海蓉药业有限公司</v>
          </cell>
        </row>
        <row r="8698">
          <cell r="D8698">
            <v>560</v>
          </cell>
          <cell r="E8698" t="str">
            <v>盐酸二甲双胍片</v>
          </cell>
          <cell r="F8698" t="str">
            <v/>
          </cell>
          <cell r="G8698" t="str">
            <v>0.25gx48片(薄膜衣)</v>
          </cell>
          <cell r="H8698" t="str">
            <v>瓶</v>
          </cell>
          <cell r="I8698" t="str">
            <v>北京中惠药业有限公司</v>
          </cell>
        </row>
        <row r="8699">
          <cell r="D8699">
            <v>105426</v>
          </cell>
          <cell r="E8699" t="str">
            <v>医用绷带(纱布绷带)</v>
          </cell>
          <cell r="F8699" t="str">
            <v/>
          </cell>
          <cell r="G8699" t="str">
            <v>A型,8cmx6mx2卷</v>
          </cell>
          <cell r="H8699" t="str">
            <v>袋</v>
          </cell>
          <cell r="I8699" t="str">
            <v>稳健医疗用品股份有限公司(稳健实业(深圳)有限公司)</v>
          </cell>
        </row>
        <row r="8700">
          <cell r="D8700">
            <v>159559</v>
          </cell>
          <cell r="E8700" t="str">
            <v>除湿止痒洗液</v>
          </cell>
          <cell r="F8700" t="str">
            <v/>
          </cell>
          <cell r="G8700" t="str">
            <v>100ml</v>
          </cell>
          <cell r="H8700" t="str">
            <v>瓶</v>
          </cell>
          <cell r="I8700" t="str">
            <v>四川省通园制药集团有限公司</v>
          </cell>
        </row>
        <row r="8701">
          <cell r="D8701">
            <v>2754</v>
          </cell>
          <cell r="E8701" t="str">
            <v>足光散(足光粉)</v>
          </cell>
          <cell r="F8701" t="str">
            <v/>
          </cell>
          <cell r="G8701" t="str">
            <v>40gx3袋</v>
          </cell>
          <cell r="H8701" t="str">
            <v>盒</v>
          </cell>
          <cell r="I8701" t="str">
            <v>健民集团叶开泰国药(随州)有限公司(原武汉健民集团随州药业)</v>
          </cell>
        </row>
        <row r="8702">
          <cell r="D8702">
            <v>177859</v>
          </cell>
          <cell r="E8702" t="str">
            <v>氧氟沙星滴耳液</v>
          </cell>
          <cell r="F8702" t="str">
            <v/>
          </cell>
          <cell r="G8702" t="str">
            <v>0.3%（10ml：30mg）</v>
          </cell>
          <cell r="H8702" t="str">
            <v>盒</v>
          </cell>
          <cell r="I8702" t="str">
            <v>武汉诺安药业有限公司</v>
          </cell>
        </row>
        <row r="8703">
          <cell r="D8703">
            <v>177846</v>
          </cell>
          <cell r="E8703" t="str">
            <v>甲钴胺片</v>
          </cell>
          <cell r="F8703" t="str">
            <v>弥可保</v>
          </cell>
          <cell r="G8703" t="str">
            <v>0.5mgx10片x2板（薄膜衣片）</v>
          </cell>
          <cell r="H8703" t="str">
            <v>盒</v>
          </cell>
          <cell r="I8703" t="str">
            <v>卫材(中国)药业有限公司</v>
          </cell>
        </row>
        <row r="8704">
          <cell r="D8704">
            <v>45749</v>
          </cell>
          <cell r="E8704" t="str">
            <v>清热解毒胶囊</v>
          </cell>
          <cell r="F8704" t="str">
            <v/>
          </cell>
          <cell r="G8704" t="str">
            <v>0.3gx18粒x2板</v>
          </cell>
          <cell r="H8704" t="str">
            <v>盒</v>
          </cell>
          <cell r="I8704" t="str">
            <v>陕西步长制药有限公司(原:咸阳步长制药有限公司)</v>
          </cell>
        </row>
        <row r="8705">
          <cell r="D8705">
            <v>361</v>
          </cell>
          <cell r="E8705" t="str">
            <v>多维元素片(21)(21-金维他)</v>
          </cell>
          <cell r="F8705" t="str">
            <v/>
          </cell>
          <cell r="G8705" t="str">
            <v>60片</v>
          </cell>
          <cell r="H8705" t="str">
            <v>瓶</v>
          </cell>
          <cell r="I8705" t="str">
            <v>杭州民生健康药业有限公司（原杭州赛诺菲民生健康药业有限公司）</v>
          </cell>
        </row>
        <row r="8706">
          <cell r="D8706">
            <v>182964</v>
          </cell>
          <cell r="E8706" t="str">
            <v>蛋白粉</v>
          </cell>
          <cell r="F8706" t="str">
            <v/>
          </cell>
          <cell r="G8706" t="str">
            <v>600g(450g/罐+150g/罐)</v>
          </cell>
          <cell r="H8706" t="str">
            <v>盒</v>
          </cell>
          <cell r="I8706" t="str">
            <v>汤臣倍健股份有限公司</v>
          </cell>
        </row>
        <row r="8707">
          <cell r="D8707">
            <v>186184</v>
          </cell>
          <cell r="E8707" t="str">
            <v>湿润烧伤膏</v>
          </cell>
          <cell r="F8707" t="str">
            <v/>
          </cell>
          <cell r="G8707" t="str">
            <v>10gx3支（1g:0.21g）</v>
          </cell>
          <cell r="H8707" t="str">
            <v>盒</v>
          </cell>
          <cell r="I8707" t="str">
            <v>汕头市美宝制药有限公司</v>
          </cell>
        </row>
        <row r="8708">
          <cell r="D8708">
            <v>90471</v>
          </cell>
          <cell r="E8708" t="str">
            <v>非那雄胺片</v>
          </cell>
          <cell r="F8708" t="str">
            <v/>
          </cell>
          <cell r="G8708" t="str">
            <v>5mgx10片（薄膜衣）</v>
          </cell>
          <cell r="H8708" t="str">
            <v>盒</v>
          </cell>
          <cell r="I8708" t="str">
            <v>杭州康恩贝制药有限公司</v>
          </cell>
        </row>
        <row r="8709">
          <cell r="D8709">
            <v>127937</v>
          </cell>
          <cell r="E8709" t="str">
            <v>枸地氯雷他定片（薄膜衣片）</v>
          </cell>
          <cell r="F8709" t="str">
            <v>贝雪</v>
          </cell>
          <cell r="G8709" t="str">
            <v>8.8mg*6s</v>
          </cell>
          <cell r="H8709" t="str">
            <v>盒</v>
          </cell>
          <cell r="I8709" t="str">
            <v>扬子江药业集团广州海瑞药业有限公司</v>
          </cell>
        </row>
        <row r="8710">
          <cell r="D8710">
            <v>177132</v>
          </cell>
          <cell r="E8710" t="str">
            <v>布地奈德鼻喷雾剂</v>
          </cell>
          <cell r="F8710" t="str">
            <v>雷诺考特</v>
          </cell>
          <cell r="G8710" t="str">
            <v>32ug:120喷</v>
          </cell>
          <cell r="H8710" t="str">
            <v>盒</v>
          </cell>
          <cell r="I8710" t="str">
            <v>上海强生制药有限公司</v>
          </cell>
        </row>
        <row r="8711">
          <cell r="D8711">
            <v>173317</v>
          </cell>
          <cell r="E8711" t="str">
            <v>瑞舒伐他汀钙片</v>
          </cell>
          <cell r="F8711" t="str">
            <v/>
          </cell>
          <cell r="G8711" t="str">
            <v>5mgx28片</v>
          </cell>
          <cell r="H8711" t="str">
            <v>盒</v>
          </cell>
          <cell r="I8711" t="str">
            <v>鲁南贝特制药有限公司(原山东鲁南贝特制药有限公司)</v>
          </cell>
        </row>
        <row r="8712">
          <cell r="D8712">
            <v>30902</v>
          </cell>
          <cell r="E8712" t="str">
            <v>云南白药气雾剂</v>
          </cell>
          <cell r="F8712" t="str">
            <v/>
          </cell>
          <cell r="G8712" t="str">
            <v>85g+60g</v>
          </cell>
          <cell r="H8712" t="str">
            <v>盒</v>
          </cell>
          <cell r="I8712" t="str">
            <v>云南白药集团股份有限公司</v>
          </cell>
        </row>
        <row r="8713">
          <cell r="D8713">
            <v>50603</v>
          </cell>
          <cell r="E8713" t="str">
            <v>片仔癀</v>
          </cell>
          <cell r="F8713" t="str">
            <v/>
          </cell>
          <cell r="G8713" t="str">
            <v>3gx1粒</v>
          </cell>
          <cell r="H8713" t="str">
            <v>粒</v>
          </cell>
          <cell r="I8713" t="str">
            <v>漳州片仔癀药业股份有限公司</v>
          </cell>
        </row>
        <row r="8714">
          <cell r="D8714">
            <v>40211</v>
          </cell>
          <cell r="E8714" t="str">
            <v>氨苄西林胶囊(联邦安必仙)</v>
          </cell>
          <cell r="F8714" t="str">
            <v>联邦安必仙</v>
          </cell>
          <cell r="G8714" t="str">
            <v>0.5gx24粒</v>
          </cell>
          <cell r="H8714" t="str">
            <v>盒</v>
          </cell>
          <cell r="I8714" t="str">
            <v>珠海联邦制药股份有限公司中山分公司</v>
          </cell>
        </row>
        <row r="8715">
          <cell r="D8715">
            <v>182298</v>
          </cell>
          <cell r="E8715" t="str">
            <v>复方鱼腥草合剂</v>
          </cell>
          <cell r="F8715" t="str">
            <v/>
          </cell>
          <cell r="G8715" t="str">
            <v>10mlx6瓶</v>
          </cell>
          <cell r="H8715" t="str">
            <v>盒</v>
          </cell>
          <cell r="I8715" t="str">
            <v>浙江康恩贝中药有限公司</v>
          </cell>
        </row>
        <row r="8716">
          <cell r="D8716">
            <v>181386</v>
          </cell>
          <cell r="E8716" t="str">
            <v>多维女士牌多种维生素矿物质片</v>
          </cell>
          <cell r="F8716" t="str">
            <v/>
          </cell>
          <cell r="G8716" t="str">
            <v>60片（1.5gx60片）</v>
          </cell>
          <cell r="H8716" t="str">
            <v>瓶</v>
          </cell>
          <cell r="I8716" t="str">
            <v>汤臣倍健股份有限公司</v>
          </cell>
        </row>
        <row r="8717">
          <cell r="D8717">
            <v>184082</v>
          </cell>
          <cell r="E8717" t="str">
            <v>复方水杨酸甲酯乳膏</v>
          </cell>
          <cell r="F8717" t="str">
            <v/>
          </cell>
          <cell r="G8717" t="str">
            <v>40g</v>
          </cell>
          <cell r="H8717" t="str">
            <v>支</v>
          </cell>
          <cell r="I8717" t="str">
            <v>珠海联邦制药股份有限公司中山分公司</v>
          </cell>
        </row>
        <row r="8718">
          <cell r="D8718">
            <v>13607</v>
          </cell>
          <cell r="E8718" t="str">
            <v>胸腺肽肠溶片(迪赛)</v>
          </cell>
          <cell r="F8718" t="str">
            <v/>
          </cell>
          <cell r="G8718" t="str">
            <v>5mgx15片</v>
          </cell>
          <cell r="H8718" t="str">
            <v>盒</v>
          </cell>
          <cell r="I8718" t="str">
            <v>西安长城生物有限责任公司</v>
          </cell>
        </row>
        <row r="8719">
          <cell r="D8719">
            <v>183721</v>
          </cell>
          <cell r="E8719" t="str">
            <v>氯沙坦钾片</v>
          </cell>
          <cell r="F8719" t="str">
            <v/>
          </cell>
          <cell r="G8719" t="str">
            <v>50mgx7片x2板</v>
          </cell>
          <cell r="H8719" t="str">
            <v>盒</v>
          </cell>
          <cell r="I8719" t="str">
            <v>浙江华海药业股份有限公司</v>
          </cell>
        </row>
        <row r="8720">
          <cell r="D8720">
            <v>137702</v>
          </cell>
          <cell r="E8720" t="str">
            <v>跌打镇痛膏</v>
          </cell>
          <cell r="F8720" t="str">
            <v/>
          </cell>
          <cell r="G8720" t="str">
            <v>10cmx7cmx8贴</v>
          </cell>
          <cell r="H8720" t="str">
            <v>盒</v>
          </cell>
          <cell r="I8720" t="str">
            <v>广州白云山制药股份有限公司白云山何济公制药厂</v>
          </cell>
        </row>
        <row r="8721">
          <cell r="D8721">
            <v>166009</v>
          </cell>
          <cell r="E8721" t="str">
            <v>清喉利咽颗粒</v>
          </cell>
          <cell r="F8721" t="str">
            <v/>
          </cell>
          <cell r="G8721" t="str">
            <v>5gx18袋(无蔗糖型)</v>
          </cell>
          <cell r="H8721" t="str">
            <v>盒</v>
          </cell>
          <cell r="I8721" t="str">
            <v>桂龙药业(安徽)有限公司</v>
          </cell>
        </row>
        <row r="8722">
          <cell r="D8722">
            <v>151010</v>
          </cell>
          <cell r="E8722" t="str">
            <v>防风通圣丸</v>
          </cell>
          <cell r="F8722" t="str">
            <v/>
          </cell>
          <cell r="G8722" t="str">
            <v>6gx10袋（水丸）</v>
          </cell>
          <cell r="H8722" t="str">
            <v>盒</v>
          </cell>
          <cell r="I8722" t="str">
            <v>太极集团四川绵阳制药有限公司</v>
          </cell>
        </row>
        <row r="8723">
          <cell r="D8723">
            <v>158568</v>
          </cell>
          <cell r="E8723" t="str">
            <v>复方血栓通胶囊</v>
          </cell>
          <cell r="F8723" t="str">
            <v/>
          </cell>
          <cell r="G8723" t="str">
            <v>0.5gx60粒</v>
          </cell>
          <cell r="H8723" t="str">
            <v>盒</v>
          </cell>
          <cell r="I8723" t="str">
            <v>广东众生药业股份有限公司</v>
          </cell>
        </row>
        <row r="8724">
          <cell r="D8724">
            <v>74166</v>
          </cell>
          <cell r="E8724" t="str">
            <v>双黄连口服液</v>
          </cell>
          <cell r="F8724" t="str">
            <v/>
          </cell>
          <cell r="G8724" t="str">
            <v>20mlx10支</v>
          </cell>
          <cell r="H8724" t="str">
            <v>盒</v>
          </cell>
          <cell r="I8724" t="str">
            <v>河南太龙药业股份有限公司(原：河南竹林众生)</v>
          </cell>
        </row>
        <row r="8725">
          <cell r="D8725">
            <v>75261</v>
          </cell>
          <cell r="E8725" t="str">
            <v>氯雷他定胶囊</v>
          </cell>
          <cell r="F8725" t="str">
            <v/>
          </cell>
          <cell r="G8725" t="str">
            <v>10mgx12粒</v>
          </cell>
          <cell r="H8725" t="str">
            <v>盒</v>
          </cell>
          <cell r="I8725" t="str">
            <v>深圳海王药业有限公司</v>
          </cell>
        </row>
        <row r="8726">
          <cell r="D8726">
            <v>166670</v>
          </cell>
          <cell r="E8726" t="str">
            <v>透明质酸修护贴敷料</v>
          </cell>
          <cell r="F8726" t="str">
            <v/>
          </cell>
          <cell r="G8726" t="str">
            <v>25gx6贴</v>
          </cell>
          <cell r="H8726" t="str">
            <v>支</v>
          </cell>
          <cell r="I8726" t="str">
            <v>云南贝泰妮生物科技集团股份有限公司  </v>
          </cell>
        </row>
        <row r="8727">
          <cell r="D8727">
            <v>3710</v>
          </cell>
          <cell r="E8727" t="str">
            <v>盐酸金霉素眼膏</v>
          </cell>
          <cell r="F8727" t="str">
            <v/>
          </cell>
          <cell r="G8727" t="str">
            <v>0.5%：2g</v>
          </cell>
          <cell r="H8727" t="str">
            <v>支</v>
          </cell>
          <cell r="I8727" t="str">
            <v>新乡华青药业有限公司</v>
          </cell>
        </row>
        <row r="8728">
          <cell r="D8728">
            <v>67759</v>
          </cell>
          <cell r="E8728" t="str">
            <v>维C银翘片</v>
          </cell>
          <cell r="F8728" t="str">
            <v/>
          </cell>
          <cell r="G8728" t="str">
            <v>0.5gx12片x2板(双层片)薄膜衣</v>
          </cell>
          <cell r="H8728" t="str">
            <v>盒</v>
          </cell>
          <cell r="I8728" t="str">
            <v>贵州百灵企业集团制药股份有限公司</v>
          </cell>
        </row>
        <row r="8729">
          <cell r="D8729">
            <v>179872</v>
          </cell>
          <cell r="E8729" t="str">
            <v>曼秀雷敦天然植物润唇膏</v>
          </cell>
          <cell r="F8729" t="str">
            <v/>
          </cell>
          <cell r="G8729" t="str">
            <v>4g（香橙）</v>
          </cell>
          <cell r="H8729" t="str">
            <v>支</v>
          </cell>
          <cell r="I8729" t="str">
            <v>曼秀雷敦(中国)药业有限公司</v>
          </cell>
        </row>
        <row r="8730">
          <cell r="D8730">
            <v>30333</v>
          </cell>
          <cell r="E8730" t="str">
            <v>硫酸氢氯吡格雷片</v>
          </cell>
          <cell r="F8730" t="str">
            <v/>
          </cell>
          <cell r="G8730" t="str">
            <v>75mgx7片</v>
          </cell>
          <cell r="H8730" t="str">
            <v>盒</v>
          </cell>
          <cell r="I8730" t="str">
            <v>赛诺菲(杭州)制药有限公司</v>
          </cell>
        </row>
        <row r="8731">
          <cell r="D8731">
            <v>137713</v>
          </cell>
          <cell r="E8731" t="str">
            <v>替格瑞洛片</v>
          </cell>
          <cell r="F8731" t="str">
            <v>倍林达</v>
          </cell>
          <cell r="G8731" t="str">
            <v>90mgx14片（包衣片）</v>
          </cell>
          <cell r="H8731" t="str">
            <v>盒</v>
          </cell>
          <cell r="I8731" t="str">
            <v>阿斯利康制药有限公司</v>
          </cell>
        </row>
        <row r="8732">
          <cell r="D8732">
            <v>175999</v>
          </cell>
          <cell r="E8732" t="str">
            <v>汤臣倍健钙维生素D维生素K软胶囊</v>
          </cell>
          <cell r="F8732" t="str">
            <v/>
          </cell>
          <cell r="G8732" t="str">
            <v>1000mg/粒x100粒</v>
          </cell>
          <cell r="H8732" t="str">
            <v>瓶</v>
          </cell>
          <cell r="I8732" t="str">
            <v>汤臣倍健股份有限公司</v>
          </cell>
        </row>
        <row r="8733">
          <cell r="D8733">
            <v>1474</v>
          </cell>
          <cell r="E8733" t="str">
            <v>复方利血平片(复方降压片)</v>
          </cell>
          <cell r="F8733" t="str">
            <v/>
          </cell>
          <cell r="G8733" t="str">
            <v>100片</v>
          </cell>
          <cell r="H8733" t="str">
            <v>瓶</v>
          </cell>
          <cell r="I8733" t="str">
            <v>山西亚宝药业集团股份有限公司</v>
          </cell>
        </row>
        <row r="8734">
          <cell r="D8734">
            <v>195938</v>
          </cell>
          <cell r="E8734" t="str">
            <v>养胃舒颗粒</v>
          </cell>
          <cell r="F8734" t="str">
            <v/>
          </cell>
          <cell r="G8734" t="str">
            <v>10gx10袋</v>
          </cell>
          <cell r="H8734" t="str">
            <v>盒</v>
          </cell>
          <cell r="I8734" t="str">
            <v>合肥华润神鹿药业有限公司(合肥神鹿双鹤药业)</v>
          </cell>
        </row>
        <row r="8735">
          <cell r="D8735">
            <v>122195</v>
          </cell>
          <cell r="E8735" t="str">
            <v>小儿止咳糖浆</v>
          </cell>
          <cell r="F8735" t="str">
            <v/>
          </cell>
          <cell r="G8735" t="str">
            <v>225ml</v>
          </cell>
          <cell r="H8735" t="str">
            <v>瓶</v>
          </cell>
          <cell r="I8735" t="str">
            <v>湖南三九南开制药有限公司</v>
          </cell>
        </row>
        <row r="8736">
          <cell r="D8736">
            <v>169933</v>
          </cell>
          <cell r="E8736" t="str">
            <v>创可贴</v>
          </cell>
          <cell r="F8736" t="str">
            <v/>
          </cell>
          <cell r="G8736" t="str">
            <v>72mmx19mmx20片夏款（阻水透气型）</v>
          </cell>
          <cell r="H8736" t="str">
            <v>盒</v>
          </cell>
          <cell r="I8736" t="str">
            <v>浙江红雨医药用品有限公司</v>
          </cell>
        </row>
        <row r="8737">
          <cell r="D8737">
            <v>151191</v>
          </cell>
          <cell r="E8737" t="str">
            <v>甲钴胺片（欧维）</v>
          </cell>
          <cell r="F8737" t="str">
            <v/>
          </cell>
          <cell r="G8737" t="str">
            <v>0.5mgx20片</v>
          </cell>
          <cell r="H8737" t="str">
            <v>盒</v>
          </cell>
          <cell r="I8737" t="str">
            <v>石药集团欧意药业有限公司(原:石家庄欧意药业公司)</v>
          </cell>
        </row>
        <row r="8738">
          <cell r="D8738">
            <v>153840</v>
          </cell>
          <cell r="E8738" t="str">
            <v>复方氨酚肾素片</v>
          </cell>
          <cell r="F8738" t="str">
            <v/>
          </cell>
          <cell r="G8738" t="str">
            <v>18片</v>
          </cell>
          <cell r="H8738" t="str">
            <v>盒</v>
          </cell>
          <cell r="I8738" t="str">
            <v>幸福医药有限公司</v>
          </cell>
        </row>
        <row r="8739">
          <cell r="D8739">
            <v>11469</v>
          </cell>
          <cell r="E8739" t="str">
            <v>人工牛黄甲硝唑胶囊</v>
          </cell>
          <cell r="F8739" t="str">
            <v>牙痛安胶囊</v>
          </cell>
          <cell r="G8739" t="str">
            <v>0.2g：5mgx24粒</v>
          </cell>
          <cell r="H8739" t="str">
            <v>盒</v>
          </cell>
          <cell r="I8739" t="str">
            <v>重庆迪康长江制药有限公司</v>
          </cell>
        </row>
        <row r="8740">
          <cell r="D8740">
            <v>33976</v>
          </cell>
          <cell r="E8740" t="str">
            <v>藿香正气胶囊</v>
          </cell>
          <cell r="F8740" t="str">
            <v/>
          </cell>
          <cell r="G8740" t="str">
            <v>0.3gx12粒x2板</v>
          </cell>
          <cell r="H8740" t="str">
            <v>盒</v>
          </cell>
          <cell r="I8740" t="str">
            <v>太极集团浙江东方制药有限公司</v>
          </cell>
        </row>
        <row r="8741">
          <cell r="D8741">
            <v>59759</v>
          </cell>
          <cell r="E8741" t="str">
            <v>乳果糖口服溶液</v>
          </cell>
          <cell r="F8741" t="str">
            <v/>
          </cell>
          <cell r="G8741" t="str">
            <v>15mlx6袋</v>
          </cell>
          <cell r="H8741" t="str">
            <v>盒</v>
          </cell>
          <cell r="I8741" t="str">
            <v>Abbott Biologicals B.V.</v>
          </cell>
        </row>
        <row r="8742">
          <cell r="D8742">
            <v>13014</v>
          </cell>
          <cell r="E8742" t="str">
            <v>冰硼散</v>
          </cell>
          <cell r="F8742" t="str">
            <v/>
          </cell>
          <cell r="G8742" t="str">
            <v>0.6gx10瓶</v>
          </cell>
          <cell r="H8742" t="str">
            <v>盒</v>
          </cell>
          <cell r="I8742" t="str">
            <v/>
          </cell>
        </row>
        <row r="8743">
          <cell r="D8743">
            <v>6085</v>
          </cell>
          <cell r="E8743" t="str">
            <v>肤痔清软膏</v>
          </cell>
          <cell r="F8743" t="str">
            <v/>
          </cell>
          <cell r="G8743" t="str">
            <v>15g</v>
          </cell>
          <cell r="H8743" t="str">
            <v>支</v>
          </cell>
          <cell r="I8743" t="str">
            <v>贵州绿太阳制药有限公司</v>
          </cell>
        </row>
        <row r="8744">
          <cell r="D8744">
            <v>160163</v>
          </cell>
          <cell r="E8744" t="str">
            <v>医用护理垫</v>
          </cell>
          <cell r="F8744" t="str">
            <v>千金净雅妇科专用棉巾</v>
          </cell>
          <cell r="G8744" t="str">
            <v>420mm特量超大型（3片）</v>
          </cell>
          <cell r="H8744" t="str">
            <v>包</v>
          </cell>
          <cell r="I8744" t="str">
            <v>湖南千金卫生用品股份有限公司</v>
          </cell>
        </row>
        <row r="8745">
          <cell r="D8745">
            <v>43703</v>
          </cell>
          <cell r="E8745" t="str">
            <v>门冬胰岛素30注射液</v>
          </cell>
          <cell r="F8745" t="str">
            <v>诺和锐30</v>
          </cell>
          <cell r="G8745" t="str">
            <v>100单位/ml:3ml(笔芯)</v>
          </cell>
          <cell r="H8745" t="str">
            <v>支</v>
          </cell>
          <cell r="I8745" t="str">
            <v>诺和诺德(中国)制药有限公司</v>
          </cell>
        </row>
        <row r="8746">
          <cell r="D8746">
            <v>164900</v>
          </cell>
          <cell r="E8746" t="str">
            <v>羧甲淀粉钠溶液</v>
          </cell>
          <cell r="F8746" t="str">
            <v/>
          </cell>
          <cell r="G8746" t="str">
            <v>10mlx9瓶</v>
          </cell>
          <cell r="H8746" t="str">
            <v>盒</v>
          </cell>
          <cell r="I8746" t="str">
            <v>四川省通园制药集团有限公司</v>
          </cell>
        </row>
        <row r="8747">
          <cell r="D8747">
            <v>54357</v>
          </cell>
          <cell r="E8747" t="str">
            <v>头孢地尼胶囊（世扶尼）</v>
          </cell>
          <cell r="F8747" t="str">
            <v/>
          </cell>
          <cell r="G8747" t="str">
            <v>0.1gx6粒</v>
          </cell>
          <cell r="H8747" t="str">
            <v>盒</v>
          </cell>
          <cell r="I8747" t="str">
            <v>天津市津康制药有限公司</v>
          </cell>
        </row>
        <row r="8748">
          <cell r="D8748">
            <v>17327</v>
          </cell>
          <cell r="E8748" t="str">
            <v>炔雌醇环丙孕酮片(达英-35)</v>
          </cell>
          <cell r="F8748" t="str">
            <v/>
          </cell>
          <cell r="G8748" t="str">
            <v>2mg:0.035mgx21片</v>
          </cell>
          <cell r="H8748" t="str">
            <v>盒</v>
          </cell>
          <cell r="I8748" t="str">
            <v>拜耳医药保健有限公司广州分公司</v>
          </cell>
        </row>
        <row r="8749">
          <cell r="D8749">
            <v>90831</v>
          </cell>
          <cell r="E8749" t="str">
            <v>维生素EC片</v>
          </cell>
          <cell r="F8749" t="str">
            <v/>
          </cell>
          <cell r="G8749" t="str">
            <v>40片(复方)</v>
          </cell>
          <cell r="H8749" t="str">
            <v>瓶</v>
          </cell>
          <cell r="I8749" t="str">
            <v>西南药业股份有限公司</v>
          </cell>
        </row>
        <row r="8750">
          <cell r="D8750">
            <v>40744</v>
          </cell>
          <cell r="E8750" t="str">
            <v>石淋通颗粒</v>
          </cell>
          <cell r="F8750" t="str">
            <v/>
          </cell>
          <cell r="G8750" t="str">
            <v>15gx20袋</v>
          </cell>
          <cell r="H8750" t="str">
            <v>袋</v>
          </cell>
          <cell r="I8750" t="str">
            <v>太极集团重庆桐君阁药厂有限公司</v>
          </cell>
        </row>
        <row r="8751">
          <cell r="D8751">
            <v>53834</v>
          </cell>
          <cell r="E8751" t="str">
            <v>氨咖黄敏片</v>
          </cell>
          <cell r="F8751" t="str">
            <v/>
          </cell>
          <cell r="G8751" t="str">
            <v>20片</v>
          </cell>
          <cell r="H8751" t="str">
            <v>盒</v>
          </cell>
          <cell r="I8751" t="str">
            <v>西南药业股份有限公司</v>
          </cell>
        </row>
        <row r="8752">
          <cell r="D8752">
            <v>69061</v>
          </cell>
          <cell r="E8752" t="str">
            <v>咽炎片</v>
          </cell>
          <cell r="F8752" t="str">
            <v/>
          </cell>
          <cell r="G8752" t="str">
            <v>0.25gx15片x2板</v>
          </cell>
          <cell r="H8752" t="str">
            <v>盒</v>
          </cell>
          <cell r="I8752" t="str">
            <v>吉林双药药业集团有限公司(原：吉林省正泰中汇)</v>
          </cell>
        </row>
        <row r="8753">
          <cell r="D8753">
            <v>134565</v>
          </cell>
          <cell r="E8753" t="str">
            <v>九味羌活片</v>
          </cell>
          <cell r="F8753" t="str">
            <v/>
          </cell>
          <cell r="G8753" t="str">
            <v>0.5gx12片x3板</v>
          </cell>
          <cell r="H8753" t="str">
            <v>盒</v>
          </cell>
          <cell r="I8753" t="str">
            <v>太极集团重庆桐君阁药厂有限公司</v>
          </cell>
        </row>
        <row r="8754">
          <cell r="D8754">
            <v>190277</v>
          </cell>
          <cell r="E8754" t="str">
            <v>人体润滑剂</v>
          </cell>
          <cell r="F8754" t="str">
            <v/>
          </cell>
          <cell r="G8754" t="str">
            <v>100g（水润装）</v>
          </cell>
          <cell r="H8754" t="str">
            <v>支</v>
          </cell>
          <cell r="I8754" t="str">
            <v>人福医药集团医疗用品有限公司</v>
          </cell>
        </row>
        <row r="8755">
          <cell r="D8755">
            <v>40327</v>
          </cell>
          <cell r="E8755" t="str">
            <v>盐酸特比萘芬凝胶(时脱扑)</v>
          </cell>
          <cell r="F8755" t="str">
            <v/>
          </cell>
          <cell r="G8755" t="str">
            <v>10g(10g:0.1g)</v>
          </cell>
          <cell r="H8755" t="str">
            <v>支</v>
          </cell>
          <cell r="I8755" t="str">
            <v>太极集团四川天诚制药有限公司</v>
          </cell>
        </row>
        <row r="8756">
          <cell r="D8756">
            <v>136433</v>
          </cell>
          <cell r="E8756" t="str">
            <v>六味地黄丸</v>
          </cell>
          <cell r="F8756" t="str">
            <v/>
          </cell>
          <cell r="G8756" t="str">
            <v>360丸(浓缩丸)</v>
          </cell>
          <cell r="H8756" t="str">
            <v>瓶</v>
          </cell>
          <cell r="I8756" t="str">
            <v>九芝堂股份有限公司(湖南九芝堂股份有限公司)</v>
          </cell>
        </row>
        <row r="8757">
          <cell r="D8757">
            <v>186885</v>
          </cell>
          <cell r="E8757" t="str">
            <v>莫匹罗星软膏</v>
          </cell>
          <cell r="F8757" t="str">
            <v/>
          </cell>
          <cell r="G8757" t="str">
            <v>2%：15g</v>
          </cell>
          <cell r="H8757" t="str">
            <v>支</v>
          </cell>
          <cell r="I8757" t="str">
            <v>中美天津史克制药有限公司</v>
          </cell>
        </row>
        <row r="8758">
          <cell r="D8758">
            <v>135134</v>
          </cell>
          <cell r="E8758" t="str">
            <v>银翘解毒颗粒</v>
          </cell>
          <cell r="F8758" t="str">
            <v/>
          </cell>
          <cell r="G8758" t="str">
            <v>15gx9袋</v>
          </cell>
          <cell r="H8758" t="str">
            <v>盒</v>
          </cell>
          <cell r="I8758" t="str">
            <v>太极集团四川绵阳制药有限公司</v>
          </cell>
        </row>
        <row r="8759">
          <cell r="D8759">
            <v>187969</v>
          </cell>
          <cell r="E8759" t="str">
            <v>利伐沙班片</v>
          </cell>
          <cell r="F8759" t="str">
            <v>拜瑞妥</v>
          </cell>
          <cell r="G8759" t="str">
            <v>20mgx7片</v>
          </cell>
          <cell r="H8759" t="str">
            <v>盒</v>
          </cell>
          <cell r="I8759" t="str">
            <v>拜耳医药保健有限公司</v>
          </cell>
        </row>
        <row r="8760">
          <cell r="D8760">
            <v>149866</v>
          </cell>
          <cell r="E8760" t="str">
            <v>小儿宣肺止咳颗粒</v>
          </cell>
          <cell r="F8760" t="str">
            <v/>
          </cell>
          <cell r="G8760" t="str">
            <v>8gx8袋</v>
          </cell>
          <cell r="H8760" t="str">
            <v>盒</v>
          </cell>
          <cell r="I8760" t="str">
            <v>健民集团叶开泰国药(随州)有限公司(原武汉健民集团随州药业)</v>
          </cell>
        </row>
        <row r="8761">
          <cell r="D8761">
            <v>179876</v>
          </cell>
          <cell r="E8761" t="str">
            <v>什果冰小小润唇膏-柠檬</v>
          </cell>
          <cell r="F8761" t="str">
            <v/>
          </cell>
          <cell r="G8761" t="str">
            <v>3.5g</v>
          </cell>
          <cell r="H8761" t="str">
            <v>支</v>
          </cell>
          <cell r="I8761" t="str">
            <v>曼秀雷敦(中国)药业有限公司</v>
          </cell>
        </row>
        <row r="8762">
          <cell r="D8762">
            <v>176151</v>
          </cell>
          <cell r="E8762" t="str">
            <v>叶酸片</v>
          </cell>
          <cell r="F8762" t="str">
            <v/>
          </cell>
          <cell r="G8762" t="str">
            <v>5mgx100片</v>
          </cell>
          <cell r="H8762" t="str">
            <v>瓶</v>
          </cell>
          <cell r="I8762" t="str">
            <v>福州海王福药制药有限公司</v>
          </cell>
        </row>
        <row r="8763">
          <cell r="D8763">
            <v>1256</v>
          </cell>
          <cell r="E8763" t="str">
            <v>通宣理肺丸</v>
          </cell>
          <cell r="F8763" t="str">
            <v/>
          </cell>
          <cell r="G8763" t="str">
            <v>6gx50袋</v>
          </cell>
          <cell r="H8763" t="str">
            <v>袋</v>
          </cell>
          <cell r="I8763" t="str">
            <v>太极集团四川绵阳制药有限公司</v>
          </cell>
        </row>
        <row r="8764">
          <cell r="D8764">
            <v>873</v>
          </cell>
          <cell r="E8764" t="str">
            <v>曲安奈德益康唑乳膏(派瑞松)</v>
          </cell>
          <cell r="F8764" t="str">
            <v/>
          </cell>
          <cell r="G8764" t="str">
            <v>10mg：1mgx15g</v>
          </cell>
          <cell r="H8764" t="str">
            <v>支</v>
          </cell>
          <cell r="I8764" t="str">
            <v>西安杨森制药有限公司</v>
          </cell>
        </row>
        <row r="8765">
          <cell r="D8765">
            <v>29273</v>
          </cell>
          <cell r="E8765" t="str">
            <v>云南白药胶囊</v>
          </cell>
          <cell r="F8765" t="str">
            <v/>
          </cell>
          <cell r="G8765" t="str">
            <v>0.25gx32粒</v>
          </cell>
          <cell r="H8765" t="str">
            <v>瓶</v>
          </cell>
          <cell r="I8765" t="str">
            <v>云南白药集团股份有限公司</v>
          </cell>
        </row>
        <row r="8766">
          <cell r="D8766">
            <v>128692</v>
          </cell>
          <cell r="E8766" t="str">
            <v>大卫排卵(LH)检测试条[促黄体生成素(LH)检测试纸(胶体金法)]</v>
          </cell>
          <cell r="F8766" t="str">
            <v/>
          </cell>
          <cell r="G8766" t="str">
            <v>1人份*10条/盒(RH-LH-S)</v>
          </cell>
          <cell r="H8766" t="str">
            <v>盒</v>
          </cell>
          <cell r="I8766" t="str">
            <v>润和生物医药科技(汕头)有限公司</v>
          </cell>
        </row>
        <row r="8767">
          <cell r="D8767">
            <v>154501</v>
          </cell>
          <cell r="E8767" t="str">
            <v>孟鲁司特钠咀嚼片</v>
          </cell>
          <cell r="F8767" t="str">
            <v/>
          </cell>
          <cell r="G8767" t="str">
            <v>5mgx5片x2板</v>
          </cell>
          <cell r="H8767" t="str">
            <v>盒</v>
          </cell>
          <cell r="I8767" t="str">
            <v>四川大冢制药有限公司(四川锡成大冢制药有限公司)</v>
          </cell>
        </row>
        <row r="8768">
          <cell r="D8768">
            <v>202502</v>
          </cell>
          <cell r="E8768" t="str">
            <v>红霉素软膏</v>
          </cell>
          <cell r="F8768" t="str">
            <v/>
          </cell>
          <cell r="G8768" t="str">
            <v>1%:15g</v>
          </cell>
          <cell r="H8768" t="str">
            <v>支</v>
          </cell>
          <cell r="I8768" t="str">
            <v>福元药业有限公司（福元药业股份有限公司）</v>
          </cell>
        </row>
        <row r="8769">
          <cell r="D8769">
            <v>158376</v>
          </cell>
          <cell r="E8769" t="str">
            <v>恩替卡韦分散片</v>
          </cell>
          <cell r="F8769" t="str">
            <v/>
          </cell>
          <cell r="G8769" t="str">
            <v>0.5mgx14片x2板</v>
          </cell>
          <cell r="H8769" t="str">
            <v>盒</v>
          </cell>
          <cell r="I8769" t="str">
            <v>正大天晴药业集团股份有限公司</v>
          </cell>
        </row>
        <row r="8770">
          <cell r="D8770">
            <v>2085</v>
          </cell>
          <cell r="E8770" t="str">
            <v>感冒清片(金装)</v>
          </cell>
          <cell r="F8770" t="str">
            <v/>
          </cell>
          <cell r="G8770" t="str">
            <v>100片</v>
          </cell>
          <cell r="H8770" t="str">
            <v>瓶</v>
          </cell>
          <cell r="I8770" t="str">
            <v>广州花城药业有限公司</v>
          </cell>
        </row>
        <row r="8771">
          <cell r="D8771">
            <v>151037</v>
          </cell>
          <cell r="E8771" t="str">
            <v>缬沙坦氨氯地平片（I）</v>
          </cell>
          <cell r="F8771" t="str">
            <v/>
          </cell>
          <cell r="G8771" t="str">
            <v>7片（80mg:5mg）</v>
          </cell>
          <cell r="H8771" t="str">
            <v>盒</v>
          </cell>
          <cell r="I8771" t="str">
            <v>北京诺华制药有限公司</v>
          </cell>
        </row>
        <row r="8772">
          <cell r="D8772">
            <v>198989</v>
          </cell>
          <cell r="E8772" t="str">
            <v>威士雅维生素C咀嚼片</v>
          </cell>
          <cell r="F8772" t="str">
            <v/>
          </cell>
          <cell r="G8772" t="str">
            <v>32g (0.8gx40片)香橙味</v>
          </cell>
          <cell r="H8772" t="str">
            <v>瓶</v>
          </cell>
          <cell r="I8772" t="str">
            <v>广东威士雅保健品有限公司</v>
          </cell>
        </row>
        <row r="8773">
          <cell r="D8773">
            <v>60203</v>
          </cell>
          <cell r="E8773" t="str">
            <v>硝酸咪康唑散(达克宁散)</v>
          </cell>
          <cell r="F8773" t="str">
            <v/>
          </cell>
          <cell r="G8773" t="str">
            <v>20g(1g:20mg)</v>
          </cell>
          <cell r="H8773" t="str">
            <v>瓶</v>
          </cell>
          <cell r="I8773" t="str">
            <v>西安杨森制药有限公司</v>
          </cell>
        </row>
        <row r="8774">
          <cell r="D8774">
            <v>6180</v>
          </cell>
          <cell r="E8774" t="str">
            <v>雪梨膏</v>
          </cell>
          <cell r="F8774" t="str">
            <v/>
          </cell>
          <cell r="G8774" t="str">
            <v>120g</v>
          </cell>
          <cell r="H8774" t="str">
            <v>瓶</v>
          </cell>
          <cell r="I8774" t="str">
            <v>湖北纽兰药业有限公司</v>
          </cell>
        </row>
        <row r="8775">
          <cell r="D8775">
            <v>102958</v>
          </cell>
          <cell r="E8775" t="str">
            <v>小儿感冒颗粒</v>
          </cell>
          <cell r="F8775" t="str">
            <v/>
          </cell>
          <cell r="G8775" t="str">
            <v>6gx10袋</v>
          </cell>
          <cell r="H8775" t="str">
            <v>盒</v>
          </cell>
          <cell r="I8775" t="str">
            <v>葵花药业集团(冀州)有限公司（原河北得菲尔）</v>
          </cell>
        </row>
        <row r="8776">
          <cell r="D8776">
            <v>189016</v>
          </cell>
          <cell r="E8776" t="str">
            <v>奥美拉唑肠溶胶囊</v>
          </cell>
          <cell r="F8776" t="str">
            <v/>
          </cell>
          <cell r="G8776" t="str">
            <v>20mgx21粒</v>
          </cell>
          <cell r="H8776" t="str">
            <v>盒</v>
          </cell>
          <cell r="I8776" t="str">
            <v>石药集团欧意药业有限公司(原:石家庄欧意药业公司)</v>
          </cell>
        </row>
        <row r="8777">
          <cell r="D8777">
            <v>132652</v>
          </cell>
          <cell r="E8777" t="str">
            <v>消炎镇痛膏</v>
          </cell>
          <cell r="F8777" t="str">
            <v/>
          </cell>
          <cell r="G8777" t="str">
            <v>7cmx10cmx2贴x2袋</v>
          </cell>
          <cell r="H8777" t="str">
            <v>盒</v>
          </cell>
          <cell r="I8777" t="str">
            <v>云南白药集团股份有限公司</v>
          </cell>
        </row>
        <row r="8778">
          <cell r="D8778">
            <v>154040</v>
          </cell>
          <cell r="E8778" t="str">
            <v>口洁喷雾剂</v>
          </cell>
          <cell r="F8778" t="str">
            <v/>
          </cell>
          <cell r="G8778" t="str">
            <v>20mL</v>
          </cell>
          <cell r="H8778" t="str">
            <v>瓶</v>
          </cell>
          <cell r="I8778" t="str">
            <v>广州白云山制药股份有限公司白云山何济公制药厂</v>
          </cell>
        </row>
        <row r="8779">
          <cell r="D8779">
            <v>191622</v>
          </cell>
          <cell r="E8779" t="str">
            <v>电子体温计</v>
          </cell>
          <cell r="F8779" t="str">
            <v/>
          </cell>
          <cell r="G8779" t="str">
            <v>HK-902</v>
          </cell>
          <cell r="H8779" t="str">
            <v>支</v>
          </cell>
          <cell r="I8779" t="str">
            <v>东莞市好康电子科技有限公司</v>
          </cell>
        </row>
        <row r="8780">
          <cell r="D8780">
            <v>177459</v>
          </cell>
          <cell r="E8780" t="str">
            <v>布地奈德鼻喷雾剂</v>
          </cell>
          <cell r="F8780" t="str">
            <v>雷诺考特</v>
          </cell>
          <cell r="G8780" t="str">
            <v>64ug:120喷</v>
          </cell>
          <cell r="H8780" t="str">
            <v>盒</v>
          </cell>
          <cell r="I8780" t="str">
            <v>上海强生制药有限公司</v>
          </cell>
        </row>
        <row r="8781">
          <cell r="D8781">
            <v>30332</v>
          </cell>
          <cell r="E8781" t="str">
            <v>格列齐特缓释片(达美康缓释片)</v>
          </cell>
          <cell r="F8781" t="str">
            <v/>
          </cell>
          <cell r="G8781" t="str">
            <v>30mgx30片</v>
          </cell>
          <cell r="H8781" t="str">
            <v>盒</v>
          </cell>
          <cell r="I8781" t="str">
            <v>施维雅(天津)制药有限公司</v>
          </cell>
        </row>
        <row r="8782">
          <cell r="D8782">
            <v>159015</v>
          </cell>
          <cell r="E8782" t="str">
            <v>消炎镇痛膏</v>
          </cell>
          <cell r="F8782" t="str">
            <v/>
          </cell>
          <cell r="G8782" t="str">
            <v>4x6.5cmx3贴x2袋</v>
          </cell>
          <cell r="H8782" t="str">
            <v>盒</v>
          </cell>
          <cell r="I8782" t="str">
            <v>江西吉安三力制药有限公司</v>
          </cell>
        </row>
        <row r="8783">
          <cell r="D8783">
            <v>1381</v>
          </cell>
          <cell r="E8783" t="str">
            <v>肺力咳胶囊(止喘镇咳胶囊)</v>
          </cell>
          <cell r="F8783" t="str">
            <v/>
          </cell>
          <cell r="G8783" t="str">
            <v>0.3gx30粒</v>
          </cell>
          <cell r="H8783" t="str">
            <v>盒</v>
          </cell>
          <cell r="I8783" t="str">
            <v>贵州健兴药业有限公司</v>
          </cell>
        </row>
        <row r="8784">
          <cell r="D8784">
            <v>7281</v>
          </cell>
          <cell r="E8784" t="str">
            <v>复方酮康唑发用洗剂(康王洗剂)</v>
          </cell>
          <cell r="F8784" t="str">
            <v/>
          </cell>
          <cell r="G8784" t="str">
            <v>5ml</v>
          </cell>
          <cell r="H8784" t="str">
            <v>袋</v>
          </cell>
          <cell r="I8784" t="str">
            <v>滇虹药业集团股份有限公司</v>
          </cell>
        </row>
        <row r="8785">
          <cell r="D8785">
            <v>186561</v>
          </cell>
          <cell r="E8785" t="str">
            <v>孟鲁司特钠咀嚼片</v>
          </cell>
          <cell r="F8785" t="str">
            <v>顺尔宁</v>
          </cell>
          <cell r="G8785" t="str">
            <v>4mgx30片</v>
          </cell>
          <cell r="H8785" t="str">
            <v>盒</v>
          </cell>
          <cell r="I8785" t="str">
            <v>杭州默沙东制药有限公司</v>
          </cell>
        </row>
        <row r="8786">
          <cell r="D8786">
            <v>37167</v>
          </cell>
          <cell r="E8786" t="str">
            <v>咽炎片</v>
          </cell>
          <cell r="F8786" t="str">
            <v/>
          </cell>
          <cell r="G8786" t="str">
            <v>0.26gx30片(薄膜衣)</v>
          </cell>
          <cell r="H8786" t="str">
            <v>盒</v>
          </cell>
          <cell r="I8786" t="str">
            <v>吉林市吴太感康药业有限公司</v>
          </cell>
        </row>
        <row r="8787">
          <cell r="D8787">
            <v>55978</v>
          </cell>
          <cell r="E8787" t="str">
            <v>胶体果胶铋胶囊</v>
          </cell>
          <cell r="F8787" t="str">
            <v/>
          </cell>
          <cell r="G8787" t="str">
            <v>50mgx12粒x2板</v>
          </cell>
          <cell r="H8787" t="str">
            <v>盒</v>
          </cell>
          <cell r="I8787" t="str">
            <v>浙江得恩德制药有限公司</v>
          </cell>
        </row>
        <row r="8788">
          <cell r="D8788">
            <v>104983</v>
          </cell>
          <cell r="E8788" t="str">
            <v>聚维酮碘溶液</v>
          </cell>
          <cell r="F8788" t="str">
            <v/>
          </cell>
          <cell r="G8788" t="str">
            <v>5%:150ml</v>
          </cell>
          <cell r="H8788" t="str">
            <v>盒</v>
          </cell>
          <cell r="I8788" t="str">
            <v>亚宝药业四川制药有限公司</v>
          </cell>
        </row>
        <row r="8789">
          <cell r="D8789">
            <v>110301</v>
          </cell>
          <cell r="E8789" t="str">
            <v>盐酸多西环素分散片</v>
          </cell>
          <cell r="F8789" t="str">
            <v/>
          </cell>
          <cell r="G8789" t="str">
            <v>0.1gx12片</v>
          </cell>
          <cell r="H8789" t="str">
            <v>盒</v>
          </cell>
          <cell r="I8789" t="str">
            <v>富祥(大连)制药有限公司</v>
          </cell>
        </row>
        <row r="8790">
          <cell r="D8790">
            <v>66747</v>
          </cell>
          <cell r="E8790" t="str">
            <v>葡萄糖粉剂</v>
          </cell>
          <cell r="F8790" t="str">
            <v/>
          </cell>
          <cell r="G8790" t="str">
            <v>20gx18包</v>
          </cell>
          <cell r="H8790" t="str">
            <v>袋</v>
          </cell>
          <cell r="I8790" t="str">
            <v>重庆和平制药有限公司</v>
          </cell>
        </row>
        <row r="8791">
          <cell r="D8791">
            <v>14780</v>
          </cell>
          <cell r="E8791" t="str">
            <v>头孢克洛片</v>
          </cell>
          <cell r="F8791" t="str">
            <v/>
          </cell>
          <cell r="G8791" t="str">
            <v>0.25gx6片</v>
          </cell>
          <cell r="H8791" t="str">
            <v>盒</v>
          </cell>
          <cell r="I8791" t="str">
            <v>广州白云山制药股份有限公司广州白云山制药总厂</v>
          </cell>
        </row>
        <row r="8792">
          <cell r="D8792">
            <v>48187</v>
          </cell>
          <cell r="E8792" t="str">
            <v>诺氟沙星胶囊</v>
          </cell>
          <cell r="F8792" t="str">
            <v/>
          </cell>
          <cell r="G8792" t="str">
            <v>0.1gx10粒x3板</v>
          </cell>
          <cell r="H8792" t="str">
            <v>盒</v>
          </cell>
          <cell r="I8792" t="str">
            <v>西南药业股份有限公司</v>
          </cell>
        </row>
        <row r="8793">
          <cell r="D8793">
            <v>1854</v>
          </cell>
          <cell r="E8793" t="str">
            <v>复方酮康唑发用洗剂(康王洗剂)</v>
          </cell>
          <cell r="F8793" t="str">
            <v/>
          </cell>
          <cell r="G8793" t="str">
            <v>50ml</v>
          </cell>
          <cell r="H8793" t="str">
            <v>盒</v>
          </cell>
          <cell r="I8793" t="str">
            <v>滇虹药业集团股份有限公司</v>
          </cell>
        </row>
        <row r="8794">
          <cell r="D8794">
            <v>402</v>
          </cell>
          <cell r="E8794" t="str">
            <v>护肝片</v>
          </cell>
          <cell r="F8794" t="str">
            <v/>
          </cell>
          <cell r="G8794" t="str">
            <v>100片(糖衣)</v>
          </cell>
          <cell r="H8794" t="str">
            <v>瓶</v>
          </cell>
          <cell r="I8794" t="str">
            <v>黑龙江葵花药业股份有限公司</v>
          </cell>
        </row>
        <row r="8795">
          <cell r="D8795">
            <v>45012</v>
          </cell>
          <cell r="E8795" t="str">
            <v>麻杏止咳片</v>
          </cell>
          <cell r="F8795" t="str">
            <v/>
          </cell>
          <cell r="G8795" t="str">
            <v>0.26gx15片x3板(薄膜衣)</v>
          </cell>
          <cell r="H8795" t="str">
            <v>盒</v>
          </cell>
          <cell r="I8795" t="str">
            <v>太极集团四川绵阳制药有限公司</v>
          </cell>
        </row>
        <row r="8796">
          <cell r="D8796">
            <v>59176</v>
          </cell>
          <cell r="E8796" t="str">
            <v>精制狗皮膏</v>
          </cell>
          <cell r="F8796" t="str">
            <v/>
          </cell>
          <cell r="G8796" t="str">
            <v>7cmx10cmx4贴(袋装)</v>
          </cell>
          <cell r="H8796" t="str">
            <v>袋</v>
          </cell>
          <cell r="I8796" t="str">
            <v>重庆陪都药业股份有限公司</v>
          </cell>
        </row>
        <row r="8797">
          <cell r="D8797">
            <v>84757</v>
          </cell>
          <cell r="E8797" t="str">
            <v>呋塞米片</v>
          </cell>
          <cell r="F8797" t="str">
            <v/>
          </cell>
          <cell r="G8797" t="str">
            <v>20mgx100片</v>
          </cell>
          <cell r="H8797" t="str">
            <v>瓶</v>
          </cell>
          <cell r="I8797" t="str">
            <v>江苏亚邦爱普森药业有限公司</v>
          </cell>
        </row>
        <row r="8798">
          <cell r="D8798">
            <v>11731</v>
          </cell>
          <cell r="E8798" t="str">
            <v>云南白药气雾剂</v>
          </cell>
          <cell r="F8798" t="str">
            <v/>
          </cell>
          <cell r="G8798" t="str">
            <v>85g+30g</v>
          </cell>
          <cell r="H8798" t="str">
            <v>套</v>
          </cell>
          <cell r="I8798" t="str">
            <v>云南白药集团股份有限公司</v>
          </cell>
        </row>
        <row r="8799">
          <cell r="D8799">
            <v>99664</v>
          </cell>
          <cell r="E8799" t="str">
            <v>阿仑膦酸钠片</v>
          </cell>
          <cell r="F8799" t="str">
            <v/>
          </cell>
          <cell r="G8799" t="str">
            <v>70mgx4片</v>
          </cell>
          <cell r="H8799" t="str">
            <v>盒</v>
          </cell>
          <cell r="I8799" t="str">
            <v>北京福元医药股份有限公司</v>
          </cell>
        </row>
        <row r="8800">
          <cell r="D8800">
            <v>22905</v>
          </cell>
          <cell r="E8800" t="str">
            <v>盐酸西替利嗪片(比特力)</v>
          </cell>
          <cell r="F8800" t="str">
            <v/>
          </cell>
          <cell r="G8800" t="str">
            <v>10mgx8片x2板</v>
          </cell>
          <cell r="H8800" t="str">
            <v>盒</v>
          </cell>
          <cell r="I8800" t="str">
            <v>成都恒瑞制药有限公司</v>
          </cell>
        </row>
        <row r="8801">
          <cell r="D8801">
            <v>159925</v>
          </cell>
          <cell r="E8801" t="str">
            <v>稳心颗粒</v>
          </cell>
          <cell r="F8801" t="str">
            <v/>
          </cell>
          <cell r="G8801" t="str">
            <v>9gx18袋</v>
          </cell>
          <cell r="H8801" t="str">
            <v>盒</v>
          </cell>
          <cell r="I8801" t="str">
            <v>山东步长制药有限公司</v>
          </cell>
        </row>
        <row r="8802">
          <cell r="D8802">
            <v>101716</v>
          </cell>
          <cell r="E8802" t="str">
            <v>他达拉非片(希爱力)</v>
          </cell>
          <cell r="F8802" t="str">
            <v/>
          </cell>
          <cell r="G8802" t="str">
            <v>20mgx1粒</v>
          </cell>
          <cell r="H8802" t="str">
            <v>盒</v>
          </cell>
          <cell r="I8802" t="str">
            <v>Lilly del Caribe lnc.PUERTO RICO(波多黎各）</v>
          </cell>
        </row>
        <row r="8803">
          <cell r="D8803">
            <v>105008</v>
          </cell>
          <cell r="E8803" t="str">
            <v>复方紫草油</v>
          </cell>
          <cell r="F8803" t="str">
            <v/>
          </cell>
          <cell r="G8803" t="str">
            <v>30ml</v>
          </cell>
          <cell r="H8803" t="str">
            <v>盒</v>
          </cell>
          <cell r="I8803" t="str">
            <v>健民集团叶开泰国药(随州)有限公司(原武汉健民集团随州药业)</v>
          </cell>
        </row>
        <row r="8804">
          <cell r="D8804">
            <v>181448</v>
          </cell>
          <cell r="E8804" t="str">
            <v>B族维生素片</v>
          </cell>
          <cell r="F8804" t="str">
            <v/>
          </cell>
          <cell r="G8804" t="str">
            <v>100片（500mg×100片）</v>
          </cell>
          <cell r="H8804" t="str">
            <v>瓶</v>
          </cell>
          <cell r="I8804" t="str">
            <v>汤臣倍健股份有限公司</v>
          </cell>
        </row>
        <row r="8805">
          <cell r="D8805">
            <v>105006</v>
          </cell>
          <cell r="E8805" t="str">
            <v>头孢地尼分散片</v>
          </cell>
          <cell r="F8805" t="str">
            <v/>
          </cell>
          <cell r="G8805" t="str">
            <v>0.1gx6片</v>
          </cell>
          <cell r="H8805" t="str">
            <v>盒</v>
          </cell>
          <cell r="I8805" t="str">
            <v>国药集团致君(深圳)制药有限公司(原深圳致君制药有限公司)</v>
          </cell>
        </row>
        <row r="8806">
          <cell r="D8806">
            <v>75479</v>
          </cell>
          <cell r="E8806" t="str">
            <v>半夏止咳糖浆</v>
          </cell>
          <cell r="F8806" t="str">
            <v/>
          </cell>
          <cell r="G8806" t="str">
            <v>180ml</v>
          </cell>
          <cell r="H8806" t="str">
            <v>瓶</v>
          </cell>
          <cell r="I8806" t="str">
            <v>太极集团四川天诚制药有限公司</v>
          </cell>
        </row>
        <row r="8807">
          <cell r="D8807">
            <v>9548</v>
          </cell>
          <cell r="E8807" t="str">
            <v>硝苯地平缓释片(Ⅱ)伲福达</v>
          </cell>
          <cell r="F8807" t="str">
            <v/>
          </cell>
          <cell r="G8807" t="str">
            <v>20mgx30片</v>
          </cell>
          <cell r="H8807" t="str">
            <v>瓶</v>
          </cell>
          <cell r="I8807" t="str">
            <v>青岛黄海制药有限责任公司</v>
          </cell>
        </row>
        <row r="8808">
          <cell r="D8808">
            <v>150093</v>
          </cell>
          <cell r="E8808" t="str">
            <v>薇诺娜柔润保湿霜</v>
          </cell>
          <cell r="F8808" t="str">
            <v/>
          </cell>
          <cell r="G8808" t="str">
            <v>150g</v>
          </cell>
          <cell r="H8808" t="str">
            <v>支</v>
          </cell>
          <cell r="I8808" t="str">
            <v>云南贝泰妮生物科技集团股份有限公司  </v>
          </cell>
        </row>
        <row r="8809">
          <cell r="D8809">
            <v>101040</v>
          </cell>
          <cell r="E8809" t="str">
            <v>头孢地尼分散片</v>
          </cell>
          <cell r="F8809" t="str">
            <v/>
          </cell>
          <cell r="G8809" t="str">
            <v>0.1gx6片</v>
          </cell>
          <cell r="H8809" t="str">
            <v>盒</v>
          </cell>
          <cell r="I8809" t="str">
            <v>广东博洲药业有限公司</v>
          </cell>
        </row>
        <row r="8810">
          <cell r="D8810">
            <v>122369</v>
          </cell>
          <cell r="E8810" t="str">
            <v>消炎镇痛膏</v>
          </cell>
          <cell r="F8810" t="str">
            <v/>
          </cell>
          <cell r="G8810" t="str">
            <v>7cmx10cmx4片x2袋</v>
          </cell>
          <cell r="H8810" t="str">
            <v>盒</v>
          </cell>
          <cell r="I8810" t="str">
            <v>重庆灵方三帆生物制药有限公司</v>
          </cell>
        </row>
        <row r="8811">
          <cell r="D8811">
            <v>144706</v>
          </cell>
          <cell r="E8811" t="str">
            <v>九味羌活丸</v>
          </cell>
          <cell r="F8811" t="str">
            <v/>
          </cell>
          <cell r="G8811" t="str">
            <v>6g*10袋</v>
          </cell>
          <cell r="H8811" t="str">
            <v>盒</v>
          </cell>
          <cell r="I8811" t="str">
            <v>太极集团四川绵阳制药有限公司</v>
          </cell>
        </row>
        <row r="8812">
          <cell r="D8812">
            <v>150866</v>
          </cell>
          <cell r="E8812" t="str">
            <v>龙胆泻肝片</v>
          </cell>
          <cell r="F8812" t="str">
            <v/>
          </cell>
          <cell r="G8812" t="str">
            <v>0.45gx12片x3板/盒</v>
          </cell>
          <cell r="H8812" t="str">
            <v>盒</v>
          </cell>
          <cell r="I8812" t="str">
            <v>太极集团重庆桐君阁药厂有限公司</v>
          </cell>
        </row>
        <row r="8813">
          <cell r="D8813">
            <v>56793</v>
          </cell>
          <cell r="E8813" t="str">
            <v>复方甘草酸苷片</v>
          </cell>
          <cell r="F8813" t="str">
            <v>美能</v>
          </cell>
          <cell r="G8813" t="str">
            <v>21片</v>
          </cell>
          <cell r="H8813" t="str">
            <v>盒</v>
          </cell>
          <cell r="I8813" t="str">
            <v>卫材(中国)药业有限公司</v>
          </cell>
        </row>
        <row r="8814">
          <cell r="D8814">
            <v>2630</v>
          </cell>
          <cell r="E8814" t="str">
            <v>少林风湿跌打膏</v>
          </cell>
          <cell r="F8814" t="str">
            <v/>
          </cell>
          <cell r="G8814" t="str">
            <v>7cmx9.5cmx4片</v>
          </cell>
          <cell r="H8814" t="str">
            <v>袋</v>
          </cell>
          <cell r="I8814" t="str">
            <v>湖南金寿制药有限公司</v>
          </cell>
        </row>
        <row r="8815">
          <cell r="D8815">
            <v>26353</v>
          </cell>
          <cell r="E8815" t="str">
            <v>硝苯地平缓释片(Ⅰ)</v>
          </cell>
          <cell r="F8815" t="str">
            <v/>
          </cell>
          <cell r="G8815" t="str">
            <v>10mgx30片</v>
          </cell>
          <cell r="H8815" t="str">
            <v>盒</v>
          </cell>
          <cell r="I8815" t="str">
            <v>山西亚宝药业集团股份有限公司</v>
          </cell>
        </row>
        <row r="8816">
          <cell r="D8816">
            <v>26395</v>
          </cell>
          <cell r="E8816" t="str">
            <v>复方鲜竹沥液</v>
          </cell>
          <cell r="F8816" t="str">
            <v/>
          </cell>
          <cell r="G8816" t="str">
            <v>10mlx6支</v>
          </cell>
          <cell r="H8816" t="str">
            <v>盒</v>
          </cell>
          <cell r="I8816" t="str">
            <v>江西南昌济生制药厂</v>
          </cell>
        </row>
        <row r="8817">
          <cell r="D8817">
            <v>827</v>
          </cell>
          <cell r="E8817" t="str">
            <v>复方酮康唑软膏(皮康王)</v>
          </cell>
          <cell r="F8817" t="str">
            <v/>
          </cell>
          <cell r="G8817" t="str">
            <v>7g</v>
          </cell>
          <cell r="H8817" t="str">
            <v>瓶</v>
          </cell>
          <cell r="I8817" t="str">
            <v>滇虹药业集团股份有限公司</v>
          </cell>
        </row>
        <row r="8818">
          <cell r="D8818">
            <v>84205</v>
          </cell>
          <cell r="E8818" t="str">
            <v>斧标正红花油</v>
          </cell>
          <cell r="F8818" t="str">
            <v/>
          </cell>
          <cell r="G8818" t="str">
            <v>35ml</v>
          </cell>
          <cell r="H8818" t="str">
            <v>瓶</v>
          </cell>
          <cell r="I8818" t="str">
            <v>梁介福(广东)药业有限公司</v>
          </cell>
        </row>
        <row r="8819">
          <cell r="D8819">
            <v>120</v>
          </cell>
          <cell r="E8819" t="str">
            <v>伊曲康唑胶囊(斯皮仁诺)</v>
          </cell>
          <cell r="F8819" t="str">
            <v/>
          </cell>
          <cell r="G8819" t="str">
            <v>100mgx14粒</v>
          </cell>
          <cell r="H8819" t="str">
            <v>盒</v>
          </cell>
          <cell r="I8819" t="str">
            <v>西安杨森制药有限公司</v>
          </cell>
        </row>
        <row r="8820">
          <cell r="D8820">
            <v>148281</v>
          </cell>
          <cell r="E8820" t="str">
            <v>健脾糕片</v>
          </cell>
          <cell r="F8820" t="str">
            <v/>
          </cell>
          <cell r="G8820" t="str">
            <v>0.5gx100片/瓶</v>
          </cell>
          <cell r="H8820" t="str">
            <v>盒</v>
          </cell>
          <cell r="I8820" t="str">
            <v>太极集团四川南充制药有限公司</v>
          </cell>
        </row>
        <row r="8821">
          <cell r="D8821">
            <v>136522</v>
          </cell>
          <cell r="E8821" t="str">
            <v>丹栀逍遥丸</v>
          </cell>
          <cell r="F8821" t="str">
            <v/>
          </cell>
          <cell r="G8821" t="str">
            <v>6gx20袋</v>
          </cell>
          <cell r="H8821" t="str">
            <v>盒</v>
          </cell>
          <cell r="I8821" t="str">
            <v>昆明中药厂有限公司</v>
          </cell>
        </row>
        <row r="8822">
          <cell r="D8822">
            <v>10379</v>
          </cell>
          <cell r="E8822" t="str">
            <v>阿司匹林肠溶片</v>
          </cell>
          <cell r="F8822" t="str">
            <v/>
          </cell>
          <cell r="G8822" t="str">
            <v>25mgx100片</v>
          </cell>
          <cell r="H8822" t="str">
            <v>瓶</v>
          </cell>
          <cell r="I8822" t="str">
            <v>石药集团欧意药业有限公司(原:石家庄欧意药业公司)</v>
          </cell>
        </row>
        <row r="8823">
          <cell r="D8823">
            <v>1814</v>
          </cell>
          <cell r="E8823" t="str">
            <v>安神补脑液</v>
          </cell>
          <cell r="F8823" t="str">
            <v/>
          </cell>
          <cell r="G8823" t="str">
            <v>10mlx10支</v>
          </cell>
          <cell r="H8823" t="str">
            <v>盒</v>
          </cell>
          <cell r="I8823" t="str">
            <v>吉林敖东延边药业股份有限公司</v>
          </cell>
        </row>
        <row r="8824">
          <cell r="D8824">
            <v>150679</v>
          </cell>
          <cell r="E8824" t="str">
            <v>金银花露</v>
          </cell>
          <cell r="F8824" t="str">
            <v/>
          </cell>
          <cell r="G8824" t="str">
            <v>250ml(塑瓶装)</v>
          </cell>
          <cell r="H8824" t="str">
            <v>瓶</v>
          </cell>
          <cell r="I8824" t="str">
            <v>襄樊隆中药业有限责任公司</v>
          </cell>
        </row>
        <row r="8825">
          <cell r="D8825">
            <v>54212</v>
          </cell>
          <cell r="E8825" t="str">
            <v>布地奈德福莫特罗粉吸入剂</v>
          </cell>
          <cell r="F8825" t="str">
            <v>信必可都保</v>
          </cell>
          <cell r="G8825" t="str">
            <v>60吸 160μg+4.5μg/吸</v>
          </cell>
          <cell r="H8825" t="str">
            <v>瓶</v>
          </cell>
          <cell r="I8825" t="str">
            <v>瑞典AstraZeneca AB s-15185,sodertalje</v>
          </cell>
        </row>
        <row r="8826">
          <cell r="D8826">
            <v>3112</v>
          </cell>
          <cell r="E8826" t="str">
            <v>秋水仙碱片</v>
          </cell>
          <cell r="F8826" t="str">
            <v/>
          </cell>
          <cell r="G8826" t="str">
            <v>0.5mgx20片</v>
          </cell>
          <cell r="H8826" t="str">
            <v>盒</v>
          </cell>
          <cell r="I8826" t="str">
            <v>云南植物药业有限公司</v>
          </cell>
        </row>
        <row r="8827">
          <cell r="D8827">
            <v>135143</v>
          </cell>
          <cell r="E8827" t="str">
            <v>元胡止痛片</v>
          </cell>
          <cell r="F8827" t="str">
            <v/>
          </cell>
          <cell r="G8827" t="str">
            <v>15片x3板（糖衣片）</v>
          </cell>
          <cell r="H8827" t="str">
            <v>盒</v>
          </cell>
          <cell r="I8827" t="str">
            <v>太极集团四川绵阳制药有限公司</v>
          </cell>
        </row>
        <row r="8828">
          <cell r="D8828">
            <v>17379</v>
          </cell>
          <cell r="E8828" t="str">
            <v>盐酸坦索罗辛缓释胶囊(哈乐)</v>
          </cell>
          <cell r="F8828" t="str">
            <v>哈乐</v>
          </cell>
          <cell r="G8828" t="str">
            <v>0.2mgx10粒</v>
          </cell>
          <cell r="H8828" t="str">
            <v>盒</v>
          </cell>
          <cell r="I8828" t="str">
            <v>安斯泰来制药(中国)有限公司</v>
          </cell>
        </row>
        <row r="8829">
          <cell r="D8829">
            <v>67665</v>
          </cell>
          <cell r="E8829" t="str">
            <v>维生素C泡腾片</v>
          </cell>
          <cell r="F8829" t="str">
            <v/>
          </cell>
          <cell r="G8829" t="str">
            <v>1gx15片（鲜橙口味）</v>
          </cell>
          <cell r="H8829" t="str">
            <v>盒</v>
          </cell>
          <cell r="I8829" t="str">
            <v>联邦制药厂有限公司</v>
          </cell>
        </row>
        <row r="8830">
          <cell r="D8830">
            <v>75480</v>
          </cell>
          <cell r="E8830" t="str">
            <v>麻杏止咳糖浆</v>
          </cell>
          <cell r="F8830" t="str">
            <v/>
          </cell>
          <cell r="G8830" t="str">
            <v>180ml</v>
          </cell>
          <cell r="H8830" t="str">
            <v>盒</v>
          </cell>
          <cell r="I8830" t="str">
            <v>太极集团四川天诚制药有限公司</v>
          </cell>
        </row>
        <row r="8831">
          <cell r="D8831">
            <v>141317</v>
          </cell>
          <cell r="E8831" t="str">
            <v>婴幼儿紫草油</v>
          </cell>
          <cell r="F8831" t="str">
            <v/>
          </cell>
          <cell r="G8831" t="str">
            <v>30ml</v>
          </cell>
          <cell r="H8831" t="str">
            <v>盒</v>
          </cell>
          <cell r="I8831" t="str">
            <v>江西樟灵实业有限公司</v>
          </cell>
        </row>
        <row r="8832">
          <cell r="D8832">
            <v>179327</v>
          </cell>
          <cell r="E8832" t="str">
            <v>麦金利牌益生菌粉</v>
          </cell>
          <cell r="F8832" t="str">
            <v/>
          </cell>
          <cell r="G8832" t="str">
            <v>30g(1.5gx20袋)</v>
          </cell>
          <cell r="H8832" t="str">
            <v>盒</v>
          </cell>
          <cell r="I8832" t="str">
            <v>深圳市麦金利实业有限公司</v>
          </cell>
        </row>
        <row r="8833">
          <cell r="D8833">
            <v>95470</v>
          </cell>
          <cell r="E8833" t="str">
            <v>阿莫西林胶囊</v>
          </cell>
          <cell r="F8833" t="str">
            <v>阿莫灵</v>
          </cell>
          <cell r="G8833" t="str">
            <v>0.25gx36粒</v>
          </cell>
          <cell r="H8833" t="str">
            <v>盒</v>
          </cell>
          <cell r="I8833" t="str">
            <v>澳美制药厂</v>
          </cell>
        </row>
        <row r="8834">
          <cell r="D8834">
            <v>180750</v>
          </cell>
          <cell r="E8834" t="str">
            <v>铝碳酸镁咀嚼片</v>
          </cell>
          <cell r="F8834" t="str">
            <v>达喜</v>
          </cell>
          <cell r="G8834" t="str">
            <v>0.5gx20片</v>
          </cell>
          <cell r="H8834" t="str">
            <v>盒</v>
          </cell>
          <cell r="I8834" t="str">
            <v>拜耳医药保健有限公司</v>
          </cell>
        </row>
        <row r="8835">
          <cell r="D8835">
            <v>41576</v>
          </cell>
          <cell r="E8835" t="str">
            <v>银杏蜜环口服溶液</v>
          </cell>
          <cell r="F8835" t="str">
            <v/>
          </cell>
          <cell r="G8835" t="str">
            <v>10mlx12支</v>
          </cell>
          <cell r="H8835" t="str">
            <v>盒</v>
          </cell>
          <cell r="I8835" t="str">
            <v>邛崃天银制药有限公司</v>
          </cell>
        </row>
        <row r="8836">
          <cell r="D8836">
            <v>166880</v>
          </cell>
          <cell r="E8836" t="str">
            <v>五子衍宗丸</v>
          </cell>
          <cell r="F8836" t="str">
            <v/>
          </cell>
          <cell r="G8836" t="str">
            <v>10丸x30袋(浓缩丸）</v>
          </cell>
          <cell r="H8836" t="str">
            <v>盒</v>
          </cell>
          <cell r="I8836" t="str">
            <v>太极集团四川绵阳制药有限公司</v>
          </cell>
        </row>
        <row r="8837">
          <cell r="D8837">
            <v>64783</v>
          </cell>
          <cell r="E8837" t="str">
            <v>枸橼酸钙片</v>
          </cell>
          <cell r="F8837" t="str">
            <v/>
          </cell>
          <cell r="G8837" t="str">
            <v>0.5gx80片</v>
          </cell>
          <cell r="H8837" t="str">
            <v>盒</v>
          </cell>
          <cell r="I8837" t="str">
            <v>万邦德制药集团股份有限公司</v>
          </cell>
        </row>
        <row r="8838">
          <cell r="D8838">
            <v>3697</v>
          </cell>
          <cell r="E8838" t="str">
            <v>猴耳环消炎片</v>
          </cell>
          <cell r="F8838" t="str">
            <v/>
          </cell>
          <cell r="G8838" t="str">
            <v>100片</v>
          </cell>
          <cell r="H8838" t="str">
            <v>瓶</v>
          </cell>
          <cell r="I8838" t="str">
            <v>广州花城药业有限公司</v>
          </cell>
        </row>
        <row r="8839">
          <cell r="D8839">
            <v>875</v>
          </cell>
          <cell r="E8839" t="str">
            <v>阿昔洛韦乳膏</v>
          </cell>
          <cell r="F8839" t="str">
            <v/>
          </cell>
          <cell r="G8839" t="str">
            <v>3%x10g</v>
          </cell>
          <cell r="H8839" t="str">
            <v>支</v>
          </cell>
          <cell r="I8839" t="str">
            <v>重庆科瑞制药(集团)有限公司</v>
          </cell>
        </row>
        <row r="8840">
          <cell r="D8840">
            <v>72816</v>
          </cell>
          <cell r="E8840" t="str">
            <v>三黄片</v>
          </cell>
          <cell r="F8840" t="str">
            <v/>
          </cell>
          <cell r="G8840" t="str">
            <v>20片(糖衣片)</v>
          </cell>
          <cell r="H8840" t="str">
            <v>袋</v>
          </cell>
          <cell r="I8840" t="str">
            <v>山西亚宝药业集团股份有限公司</v>
          </cell>
        </row>
        <row r="8841">
          <cell r="D8841">
            <v>27556</v>
          </cell>
          <cell r="E8841" t="str">
            <v>狮马龙活络油</v>
          </cell>
          <cell r="F8841" t="str">
            <v/>
          </cell>
          <cell r="G8841" t="str">
            <v>20ml</v>
          </cell>
          <cell r="H8841" t="str">
            <v>瓶</v>
          </cell>
          <cell r="I8841" t="str">
            <v>香港英吉利制药厂公司</v>
          </cell>
        </row>
        <row r="8842">
          <cell r="D8842">
            <v>135379</v>
          </cell>
          <cell r="E8842" t="str">
            <v>头孢克肟分散片</v>
          </cell>
          <cell r="F8842" t="str">
            <v/>
          </cell>
          <cell r="G8842" t="str">
            <v>0.1g*10片</v>
          </cell>
          <cell r="H8842" t="str">
            <v>盒</v>
          </cell>
          <cell r="I8842" t="str">
            <v>珠海金鸿药业有限公司</v>
          </cell>
        </row>
        <row r="8843">
          <cell r="D8843">
            <v>46770</v>
          </cell>
          <cell r="E8843" t="str">
            <v>小儿柴桂退热颗粒</v>
          </cell>
          <cell r="F8843" t="str">
            <v/>
          </cell>
          <cell r="G8843" t="str">
            <v>4gx12袋</v>
          </cell>
          <cell r="H8843" t="str">
            <v>盒</v>
          </cell>
          <cell r="I8843" t="str">
            <v>贵州百灵企业集团制药股份有限公司</v>
          </cell>
        </row>
        <row r="8844">
          <cell r="D8844">
            <v>3100</v>
          </cell>
          <cell r="E8844" t="str">
            <v>曲咪新乳膏(皮康霜)</v>
          </cell>
          <cell r="F8844" t="str">
            <v/>
          </cell>
          <cell r="G8844" t="str">
            <v>10g</v>
          </cell>
          <cell r="H8844" t="str">
            <v>支</v>
          </cell>
          <cell r="I8844" t="str">
            <v>国药集团三益药业（芜湖）有限公司（原芜湖三益信成）</v>
          </cell>
        </row>
        <row r="8845">
          <cell r="D8845">
            <v>187558</v>
          </cell>
          <cell r="E8845" t="str">
            <v>维生素C片（汤臣倍健)</v>
          </cell>
          <cell r="F8845" t="str">
            <v/>
          </cell>
          <cell r="G8845" t="str">
            <v>78g(780mgx100片)（甜橙味）</v>
          </cell>
          <cell r="H8845" t="str">
            <v>瓶</v>
          </cell>
          <cell r="I8845" t="str">
            <v>汤臣倍健股份有限公司</v>
          </cell>
        </row>
        <row r="8846">
          <cell r="D8846">
            <v>47866</v>
          </cell>
          <cell r="E8846" t="str">
            <v>西瓜霜喉口宝含片</v>
          </cell>
          <cell r="F8846" t="str">
            <v/>
          </cell>
          <cell r="G8846" t="str">
            <v>14.4g(1.8gx8粒)(薄荷味)</v>
          </cell>
          <cell r="H8846" t="str">
            <v>盒</v>
          </cell>
          <cell r="I8846" t="str">
            <v>桂林三金大健康产业有限公司</v>
          </cell>
        </row>
        <row r="8847">
          <cell r="D8847">
            <v>77</v>
          </cell>
          <cell r="E8847" t="str">
            <v>阿莫西林胶囊</v>
          </cell>
          <cell r="F8847" t="str">
            <v/>
          </cell>
          <cell r="G8847" t="str">
            <v>0.25gx10粒x5板</v>
          </cell>
          <cell r="H8847" t="str">
            <v>盒</v>
          </cell>
          <cell r="I8847" t="str">
            <v>重庆科瑞制药(集团)有限公司</v>
          </cell>
        </row>
        <row r="8848">
          <cell r="D8848">
            <v>152404</v>
          </cell>
          <cell r="E8848" t="str">
            <v>康麦斯牌多种维生素及矿物质片</v>
          </cell>
          <cell r="F8848" t="str">
            <v/>
          </cell>
          <cell r="G8848" t="str">
            <v>1360mgx60片</v>
          </cell>
          <cell r="H8848" t="str">
            <v>瓶</v>
          </cell>
          <cell r="I8848" t="str">
            <v>康龙集团公司(Kang Long Group gorp)</v>
          </cell>
        </row>
        <row r="8849">
          <cell r="D8849">
            <v>147320</v>
          </cell>
          <cell r="E8849" t="str">
            <v>开喉剑喷雾剂（儿童型）</v>
          </cell>
          <cell r="F8849" t="str">
            <v/>
          </cell>
          <cell r="G8849" t="str">
            <v>20ml</v>
          </cell>
          <cell r="H8849" t="str">
            <v>瓶</v>
          </cell>
          <cell r="I8849" t="str">
            <v>贵州三力制药有限公司</v>
          </cell>
        </row>
        <row r="8850">
          <cell r="D8850">
            <v>30404</v>
          </cell>
          <cell r="E8850" t="str">
            <v>益肺胶囊</v>
          </cell>
          <cell r="F8850" t="str">
            <v/>
          </cell>
          <cell r="G8850" t="str">
            <v>0.3gx12粒x2板</v>
          </cell>
          <cell r="H8850" t="str">
            <v>盒</v>
          </cell>
          <cell r="I8850" t="str">
            <v>山西华元医药生物技术有限公司</v>
          </cell>
        </row>
        <row r="8851">
          <cell r="D8851">
            <v>156991</v>
          </cell>
          <cell r="E8851" t="str">
            <v>曼秀雷敦天然植物润唇膏</v>
          </cell>
          <cell r="F8851" t="str">
            <v/>
          </cell>
          <cell r="G8851" t="str">
            <v>4g（无香料）</v>
          </cell>
          <cell r="H8851" t="str">
            <v>支</v>
          </cell>
          <cell r="I8851" t="str">
            <v>曼秀雷敦(中国)药业有限公司</v>
          </cell>
        </row>
        <row r="8852">
          <cell r="D8852">
            <v>31126</v>
          </cell>
          <cell r="E8852" t="str">
            <v>头孢克肟颗粒(特普宁)</v>
          </cell>
          <cell r="F8852" t="str">
            <v/>
          </cell>
          <cell r="G8852" t="str">
            <v>50mgx6袋</v>
          </cell>
          <cell r="H8852" t="str">
            <v>盒</v>
          </cell>
          <cell r="I8852" t="str">
            <v>成都倍特药业有限公司(原四川方向药业有限责任公司)</v>
          </cell>
        </row>
        <row r="8853">
          <cell r="D8853">
            <v>179631</v>
          </cell>
          <cell r="E8853" t="str">
            <v>蒙脱石散</v>
          </cell>
          <cell r="F8853" t="str">
            <v>思密达</v>
          </cell>
          <cell r="G8853" t="str">
            <v>3gx15袋（草莓味）</v>
          </cell>
          <cell r="H8853" t="str">
            <v>盒</v>
          </cell>
          <cell r="I8853" t="str">
            <v>博福-益普生(天津)制药有限公司</v>
          </cell>
        </row>
        <row r="8854">
          <cell r="D8854">
            <v>234</v>
          </cell>
          <cell r="E8854" t="str">
            <v>维生素B12片</v>
          </cell>
          <cell r="F8854" t="str">
            <v/>
          </cell>
          <cell r="G8854" t="str">
            <v>25ugx100片</v>
          </cell>
          <cell r="H8854" t="str">
            <v>瓶</v>
          </cell>
          <cell r="I8854" t="str">
            <v>上海信谊九福药业有限公司</v>
          </cell>
        </row>
        <row r="8855">
          <cell r="D8855">
            <v>182086</v>
          </cell>
          <cell r="E8855" t="str">
            <v>苯磺酸氨氯地平片</v>
          </cell>
          <cell r="F8855" t="str">
            <v>络活喜</v>
          </cell>
          <cell r="G8855" t="str">
            <v>5mgx28片</v>
          </cell>
          <cell r="H8855" t="str">
            <v>盒</v>
          </cell>
          <cell r="I8855" t="str">
            <v>大连辉瑞制药有限公司</v>
          </cell>
        </row>
        <row r="8856">
          <cell r="D8856">
            <v>159553</v>
          </cell>
          <cell r="E8856" t="str">
            <v>静注人免疫球蛋白(PH4)</v>
          </cell>
          <cell r="F8856" t="str">
            <v/>
          </cell>
          <cell r="G8856" t="str">
            <v>5%(50ml:2.5g)</v>
          </cell>
          <cell r="H8856" t="str">
            <v>瓶</v>
          </cell>
          <cell r="I8856" t="str">
            <v>成都蓉生药业有限公司</v>
          </cell>
        </row>
        <row r="8857">
          <cell r="D8857">
            <v>16644</v>
          </cell>
          <cell r="E8857" t="str">
            <v>康麦斯牌美康宁褪黑素片</v>
          </cell>
          <cell r="F8857" t="str">
            <v/>
          </cell>
          <cell r="G8857" t="str">
            <v>60片</v>
          </cell>
          <cell r="H8857" t="str">
            <v>瓶</v>
          </cell>
          <cell r="I8857" t="str">
            <v>康龙集团公司(Kang Long Group gorp)</v>
          </cell>
        </row>
        <row r="8858">
          <cell r="D8858">
            <v>182767</v>
          </cell>
          <cell r="E8858" t="str">
            <v>柴银口服液</v>
          </cell>
          <cell r="F8858" t="str">
            <v/>
          </cell>
          <cell r="G8858" t="str">
            <v>20mlx9支</v>
          </cell>
          <cell r="H8858" t="str">
            <v>盒</v>
          </cell>
          <cell r="I8858" t="str">
            <v>鲁南厚普制药有限公司</v>
          </cell>
        </row>
        <row r="8859">
          <cell r="D8859">
            <v>12861</v>
          </cell>
          <cell r="E8859" t="str">
            <v>布洛芬混悬液(美林)</v>
          </cell>
          <cell r="F8859" t="str">
            <v/>
          </cell>
          <cell r="G8859" t="str">
            <v>100ml:2g</v>
          </cell>
          <cell r="H8859" t="str">
            <v>瓶</v>
          </cell>
          <cell r="I8859" t="str">
            <v>上海强生制药有限公司</v>
          </cell>
        </row>
        <row r="8860">
          <cell r="D8860">
            <v>41824</v>
          </cell>
          <cell r="E8860" t="str">
            <v>感咳双清胶囊</v>
          </cell>
          <cell r="F8860" t="str">
            <v/>
          </cell>
          <cell r="G8860" t="str">
            <v>0.3gx24粒</v>
          </cell>
          <cell r="H8860" t="str">
            <v>盒</v>
          </cell>
          <cell r="I8860" t="str">
            <v>四川济生堂药业有限公司</v>
          </cell>
        </row>
        <row r="8861">
          <cell r="D8861">
            <v>130864</v>
          </cell>
          <cell r="E8861" t="str">
            <v>麝香壮骨膏</v>
          </cell>
          <cell r="F8861" t="str">
            <v/>
          </cell>
          <cell r="G8861" t="str">
            <v>8cmx13cmx4贴x2袋</v>
          </cell>
          <cell r="H8861" t="str">
            <v>盒</v>
          </cell>
          <cell r="I8861" t="str">
            <v>桂林天和药业股份有限公司</v>
          </cell>
        </row>
        <row r="8862">
          <cell r="D8862">
            <v>152000</v>
          </cell>
          <cell r="E8862" t="str">
            <v>除湿白带丸</v>
          </cell>
          <cell r="F8862" t="str">
            <v/>
          </cell>
          <cell r="G8862" t="str">
            <v>6gx10袋（水丸）</v>
          </cell>
          <cell r="H8862" t="str">
            <v>盒</v>
          </cell>
          <cell r="I8862" t="str">
            <v>太极集团四川绵阳制药有限公司</v>
          </cell>
        </row>
        <row r="8863">
          <cell r="D8863">
            <v>165329</v>
          </cell>
          <cell r="E8863" t="str">
            <v>开塞露</v>
          </cell>
          <cell r="F8863" t="str">
            <v/>
          </cell>
          <cell r="G8863" t="str">
            <v>20mlx6支(含甘油)</v>
          </cell>
          <cell r="H8863" t="str">
            <v>盒</v>
          </cell>
          <cell r="I8863" t="str">
            <v>上海运佳黄浦制药有限公司</v>
          </cell>
        </row>
        <row r="8864">
          <cell r="D8864">
            <v>168318</v>
          </cell>
          <cell r="E8864" t="str">
            <v>碳酸钙D3片(Ⅱ)</v>
          </cell>
          <cell r="F8864" t="str">
            <v/>
          </cell>
          <cell r="G8864" t="str">
            <v>0.5g:5ugx100片</v>
          </cell>
          <cell r="H8864" t="str">
            <v>瓶</v>
          </cell>
          <cell r="I8864" t="str">
            <v>北京振东康远制药有限公司(原北京康远制药有限公司)</v>
          </cell>
        </row>
        <row r="8865">
          <cell r="D8865">
            <v>852</v>
          </cell>
          <cell r="E8865" t="str">
            <v>氯霉素滴眼液(润舒)</v>
          </cell>
          <cell r="F8865" t="str">
            <v/>
          </cell>
          <cell r="G8865" t="str">
            <v>5ml:12.5mg</v>
          </cell>
          <cell r="H8865" t="str">
            <v>支</v>
          </cell>
          <cell r="I8865" t="str">
            <v>山东博士伦福瑞达制药有限公司(山东正大福瑞达公司</v>
          </cell>
        </row>
        <row r="8866">
          <cell r="D8866">
            <v>1646</v>
          </cell>
          <cell r="E8866" t="str">
            <v>醒脾养儿颗粒</v>
          </cell>
          <cell r="F8866" t="str">
            <v/>
          </cell>
          <cell r="G8866" t="str">
            <v>2gx12袋</v>
          </cell>
          <cell r="H8866" t="str">
            <v>盒</v>
          </cell>
          <cell r="I8866" t="str">
            <v>贵州健兴药业有限公司</v>
          </cell>
        </row>
        <row r="8867">
          <cell r="D8867">
            <v>4897</v>
          </cell>
          <cell r="E8867" t="str">
            <v>硝酸咪康唑乳膏(达克宁乳膏)</v>
          </cell>
          <cell r="F8867" t="str">
            <v/>
          </cell>
          <cell r="G8867" t="str">
            <v>20g</v>
          </cell>
          <cell r="H8867" t="str">
            <v>支</v>
          </cell>
          <cell r="I8867" t="str">
            <v>西安杨森制药有限公司</v>
          </cell>
        </row>
        <row r="8868">
          <cell r="D8868">
            <v>6124</v>
          </cell>
          <cell r="E8868" t="str">
            <v>胃康灵胶囊</v>
          </cell>
          <cell r="F8868" t="str">
            <v/>
          </cell>
          <cell r="G8868" t="str">
            <v>0.4gx24粒</v>
          </cell>
          <cell r="H8868" t="str">
            <v>盒</v>
          </cell>
          <cell r="I8868" t="str">
            <v>黑龙江葵花药业股份有限公司</v>
          </cell>
        </row>
        <row r="8869">
          <cell r="D8869">
            <v>124045</v>
          </cell>
          <cell r="E8869" t="str">
            <v>小儿氨酚黄那敏颗粒</v>
          </cell>
          <cell r="F8869" t="str">
            <v>小快克</v>
          </cell>
          <cell r="G8869" t="str">
            <v>4gx15袋</v>
          </cell>
          <cell r="H8869" t="str">
            <v>盒</v>
          </cell>
          <cell r="I8869" t="str">
            <v>浙江亚峰药厂有限公司</v>
          </cell>
        </row>
        <row r="8870">
          <cell r="D8870">
            <v>2025</v>
          </cell>
          <cell r="E8870" t="str">
            <v>非洛地平缓释片(波依定)</v>
          </cell>
          <cell r="F8870" t="str">
            <v/>
          </cell>
          <cell r="G8870" t="str">
            <v>5mgx10片</v>
          </cell>
          <cell r="H8870" t="str">
            <v>盒</v>
          </cell>
          <cell r="I8870" t="str">
            <v>阿斯利康制药有限公司</v>
          </cell>
        </row>
        <row r="8871">
          <cell r="D8871">
            <v>155274</v>
          </cell>
          <cell r="E8871" t="str">
            <v>阿仑膦酸钠维D3片（II）</v>
          </cell>
          <cell r="F8871" t="str">
            <v/>
          </cell>
          <cell r="G8871" t="str">
            <v>70mg/5600IUx1片</v>
          </cell>
          <cell r="H8871" t="str">
            <v>盒</v>
          </cell>
          <cell r="I8871" t="str">
            <v>杭州默沙东制药有限公司</v>
          </cell>
        </row>
        <row r="8872">
          <cell r="D8872">
            <v>31200</v>
          </cell>
          <cell r="E8872" t="str">
            <v>洁尔阴洗液</v>
          </cell>
          <cell r="F8872" t="str">
            <v/>
          </cell>
          <cell r="G8872" t="str">
            <v>160ml</v>
          </cell>
          <cell r="H8872" t="str">
            <v>瓶</v>
          </cell>
          <cell r="I8872" t="str">
            <v>四川恩威制药有限公司</v>
          </cell>
        </row>
        <row r="8873">
          <cell r="D8873">
            <v>14200</v>
          </cell>
          <cell r="E8873" t="str">
            <v>盐酸氨溴索片</v>
          </cell>
          <cell r="F8873" t="str">
            <v/>
          </cell>
          <cell r="G8873" t="str">
            <v>30mgx20片</v>
          </cell>
          <cell r="H8873" t="str">
            <v>盒</v>
          </cell>
          <cell r="I8873" t="str">
            <v>山东裕欣药业有限公司</v>
          </cell>
        </row>
        <row r="8874">
          <cell r="D8874">
            <v>64193</v>
          </cell>
          <cell r="E8874" t="str">
            <v>雷贝拉唑钠肠溶片(瑞波特)</v>
          </cell>
          <cell r="F8874" t="str">
            <v/>
          </cell>
          <cell r="G8874" t="str">
            <v>10mgx7片x2板</v>
          </cell>
          <cell r="H8874" t="str">
            <v>盒</v>
          </cell>
          <cell r="I8874" t="str">
            <v>江苏豪森药业集团有限公司(原:江苏豪森药业股份有限公司)</v>
          </cell>
        </row>
        <row r="8875">
          <cell r="D8875">
            <v>3169</v>
          </cell>
          <cell r="E8875" t="str">
            <v>咳特灵片</v>
          </cell>
          <cell r="F8875" t="str">
            <v/>
          </cell>
          <cell r="G8875" t="str">
            <v>100片</v>
          </cell>
          <cell r="H8875" t="str">
            <v>瓶</v>
          </cell>
          <cell r="I8875" t="str">
            <v>广州白云山制药股份有限公司广州白云山制药总厂</v>
          </cell>
        </row>
        <row r="8876">
          <cell r="D8876">
            <v>162146</v>
          </cell>
          <cell r="E8876" t="str">
            <v>瑞舒伐他汀钙片</v>
          </cell>
          <cell r="F8876" t="str">
            <v/>
          </cell>
          <cell r="G8876" t="str">
            <v>10mgx6片x2板</v>
          </cell>
          <cell r="H8876" t="str">
            <v>盒</v>
          </cell>
          <cell r="I8876" t="str">
            <v>浙江京新药业股份有限公司</v>
          </cell>
        </row>
        <row r="8877">
          <cell r="D8877">
            <v>132390</v>
          </cell>
          <cell r="E8877" t="str">
            <v>维生素D滴剂（胶囊型）</v>
          </cell>
          <cell r="F8877" t="str">
            <v/>
          </cell>
          <cell r="G8877" t="str">
            <v>400单位x36粒</v>
          </cell>
          <cell r="H8877" t="str">
            <v>盒</v>
          </cell>
          <cell r="I8877" t="str">
            <v>青岛双鲸药业股份有限公司</v>
          </cell>
        </row>
        <row r="8878">
          <cell r="D8878">
            <v>46912</v>
          </cell>
          <cell r="E8878" t="str">
            <v>口腔溃疡含片</v>
          </cell>
          <cell r="F8878" t="str">
            <v/>
          </cell>
          <cell r="G8878" t="str">
            <v>0.3gx6片x2板</v>
          </cell>
          <cell r="H8878" t="str">
            <v>盒</v>
          </cell>
          <cell r="I8878" t="str">
            <v>西安迪赛生物药业有限责任公司</v>
          </cell>
        </row>
        <row r="8879">
          <cell r="D8879">
            <v>158954</v>
          </cell>
          <cell r="E8879" t="str">
            <v>妇科专用棉巾</v>
          </cell>
          <cell r="F8879" t="str">
            <v/>
          </cell>
          <cell r="G8879" t="str">
            <v>290超薄量多型（8片）</v>
          </cell>
          <cell r="H8879" t="str">
            <v>盒</v>
          </cell>
          <cell r="I8879" t="str">
            <v>湖南千金卫生用品股份有限公司</v>
          </cell>
        </row>
        <row r="8880">
          <cell r="D8880">
            <v>1988</v>
          </cell>
          <cell r="E8880" t="str">
            <v>麝香痔疮栓</v>
          </cell>
          <cell r="F8880" t="str">
            <v/>
          </cell>
          <cell r="G8880" t="str">
            <v>1.5gx6粒</v>
          </cell>
          <cell r="H8880" t="str">
            <v>盒</v>
          </cell>
          <cell r="I8880" t="str">
            <v>马应龙药业集团股份有限公司</v>
          </cell>
        </row>
        <row r="8881">
          <cell r="D8881">
            <v>1472</v>
          </cell>
          <cell r="E8881" t="str">
            <v>陈香露白露片</v>
          </cell>
          <cell r="F8881" t="str">
            <v/>
          </cell>
          <cell r="G8881" t="str">
            <v>0.3gx100片</v>
          </cell>
          <cell r="H8881" t="str">
            <v>瓶</v>
          </cell>
          <cell r="I8881" t="str">
            <v>重庆科瑞制药(集团)有限公司</v>
          </cell>
        </row>
        <row r="8882">
          <cell r="D8882">
            <v>196713</v>
          </cell>
          <cell r="E8882" t="str">
            <v>抗感颗粒</v>
          </cell>
          <cell r="F8882" t="str">
            <v/>
          </cell>
          <cell r="G8882" t="str">
            <v>5gx15袋（儿童装）</v>
          </cell>
          <cell r="H8882" t="str">
            <v>盒</v>
          </cell>
          <cell r="I8882" t="str">
            <v>四川好医生攀西药业有限责任公司</v>
          </cell>
        </row>
        <row r="8883">
          <cell r="D8883">
            <v>187344</v>
          </cell>
          <cell r="E8883" t="str">
            <v>奥美拉唑肠溶片</v>
          </cell>
          <cell r="F8883" t="str">
            <v/>
          </cell>
          <cell r="G8883" t="str">
            <v>10mgx28片</v>
          </cell>
          <cell r="H8883" t="str">
            <v>盒</v>
          </cell>
          <cell r="I8883" t="str">
            <v>山东新时代药业有限公司</v>
          </cell>
        </row>
        <row r="8884">
          <cell r="D8884">
            <v>17315</v>
          </cell>
          <cell r="E8884" t="str">
            <v>甲磺酸溴隐亭片</v>
          </cell>
          <cell r="F8884" t="str">
            <v/>
          </cell>
          <cell r="G8884" t="str">
            <v>2.5mgx30片</v>
          </cell>
          <cell r="H8884" t="str">
            <v>瓶</v>
          </cell>
          <cell r="I8884" t="str">
            <v>匈牙利吉瑞大药厂</v>
          </cell>
        </row>
        <row r="8885">
          <cell r="D8885">
            <v>65072</v>
          </cell>
          <cell r="E8885" t="str">
            <v>通宣理肺丸</v>
          </cell>
          <cell r="F8885" t="str">
            <v/>
          </cell>
          <cell r="G8885" t="str">
            <v>32丸x4板(浓缩丸)</v>
          </cell>
          <cell r="H8885" t="str">
            <v>盒</v>
          </cell>
          <cell r="I8885" t="str">
            <v>太极集团重庆中药二厂</v>
          </cell>
        </row>
        <row r="8886">
          <cell r="D8886">
            <v>40107</v>
          </cell>
          <cell r="E8886" t="str">
            <v>盐酸氨溴索口服溶液(贝莱)</v>
          </cell>
          <cell r="F8886" t="str">
            <v/>
          </cell>
          <cell r="G8886" t="str">
            <v>100ml:0.3g</v>
          </cell>
          <cell r="H8886" t="str">
            <v>瓶</v>
          </cell>
          <cell r="I8886" t="str">
            <v>江苏恒瑞医药股份有限公司</v>
          </cell>
        </row>
        <row r="8887">
          <cell r="D8887">
            <v>1312</v>
          </cell>
          <cell r="E8887" t="str">
            <v>知柏地黄丸</v>
          </cell>
          <cell r="F8887" t="str">
            <v/>
          </cell>
          <cell r="G8887" t="str">
            <v>60g</v>
          </cell>
          <cell r="H8887" t="str">
            <v>瓶</v>
          </cell>
          <cell r="I8887" t="str">
            <v>太极集团四川绵阳制药有限公司</v>
          </cell>
        </row>
        <row r="8888">
          <cell r="D8888">
            <v>2234</v>
          </cell>
          <cell r="E8888" t="str">
            <v>胃复春片</v>
          </cell>
          <cell r="F8888" t="str">
            <v/>
          </cell>
          <cell r="G8888" t="str">
            <v>0.36gx60片</v>
          </cell>
          <cell r="H8888" t="str">
            <v>瓶</v>
          </cell>
          <cell r="I8888" t="str">
            <v>杭州胡庆余堂药业有限公司</v>
          </cell>
        </row>
        <row r="8889">
          <cell r="D8889">
            <v>587</v>
          </cell>
          <cell r="E8889" t="str">
            <v>左炔诺孕酮片(毓婷)</v>
          </cell>
          <cell r="F8889" t="str">
            <v/>
          </cell>
          <cell r="G8889" t="str">
            <v>0.75mgx2片</v>
          </cell>
          <cell r="H8889" t="str">
            <v>盒</v>
          </cell>
          <cell r="I8889" t="str">
            <v>北京紫竹药业有限公司</v>
          </cell>
        </row>
        <row r="8890">
          <cell r="D8890">
            <v>3628</v>
          </cell>
          <cell r="E8890" t="str">
            <v>培哚普利叔丁胺片(原培哚普利片)</v>
          </cell>
          <cell r="F8890" t="str">
            <v/>
          </cell>
          <cell r="G8890" t="str">
            <v>4mgx10片</v>
          </cell>
          <cell r="H8890" t="str">
            <v>盒</v>
          </cell>
          <cell r="I8890" t="str">
            <v>施维雅(天津)制药有限公司</v>
          </cell>
        </row>
        <row r="8891">
          <cell r="D8891">
            <v>31420</v>
          </cell>
          <cell r="E8891" t="str">
            <v>麝香壮骨膏</v>
          </cell>
          <cell r="F8891" t="str">
            <v/>
          </cell>
          <cell r="G8891" t="str">
            <v>7cmx10cmx10贴</v>
          </cell>
          <cell r="H8891" t="str">
            <v>盒</v>
          </cell>
          <cell r="I8891" t="str">
            <v>湖南金寿制药有限公司</v>
          </cell>
        </row>
        <row r="8892">
          <cell r="D8892">
            <v>12652</v>
          </cell>
          <cell r="E8892" t="str">
            <v>氯雷他定胶囊(海王抒瑞)</v>
          </cell>
          <cell r="F8892" t="str">
            <v/>
          </cell>
          <cell r="G8892" t="str">
            <v>10mgx6粒(成人)</v>
          </cell>
          <cell r="H8892" t="str">
            <v>盒</v>
          </cell>
          <cell r="I8892" t="str">
            <v>深圳海王药业有限公司</v>
          </cell>
        </row>
        <row r="8893">
          <cell r="D8893">
            <v>340</v>
          </cell>
          <cell r="E8893" t="str">
            <v>盐酸乙胺丁醇片</v>
          </cell>
          <cell r="F8893" t="str">
            <v/>
          </cell>
          <cell r="G8893" t="str">
            <v>0.25gx100片</v>
          </cell>
          <cell r="H8893" t="str">
            <v>瓶</v>
          </cell>
          <cell r="I8893" t="str">
            <v>成都锦华药业有限责任公司</v>
          </cell>
        </row>
        <row r="8894">
          <cell r="D8894">
            <v>1375</v>
          </cell>
          <cell r="E8894" t="str">
            <v>归脾丸</v>
          </cell>
          <cell r="F8894" t="str">
            <v/>
          </cell>
          <cell r="G8894" t="str">
            <v>200丸(浓缩丸)</v>
          </cell>
          <cell r="H8894" t="str">
            <v>瓶</v>
          </cell>
          <cell r="I8894" t="str">
            <v>仲景宛西制药股份有限公司（原河南省宛西制药股份有限公司）</v>
          </cell>
        </row>
        <row r="8895">
          <cell r="D8895">
            <v>163811</v>
          </cell>
          <cell r="E8895" t="str">
            <v>儿童清肺口服液</v>
          </cell>
          <cell r="F8895" t="str">
            <v/>
          </cell>
          <cell r="G8895" t="str">
            <v>10mlx6支</v>
          </cell>
          <cell r="H8895" t="str">
            <v>盒</v>
          </cell>
          <cell r="I8895" t="str">
            <v>北京同仁堂股份有限公司同仁堂制药厂</v>
          </cell>
        </row>
        <row r="8896">
          <cell r="D8896">
            <v>1236</v>
          </cell>
          <cell r="E8896" t="str">
            <v>归脾丸</v>
          </cell>
          <cell r="F8896" t="str">
            <v/>
          </cell>
          <cell r="G8896" t="str">
            <v>60g</v>
          </cell>
          <cell r="H8896" t="str">
            <v>瓶</v>
          </cell>
          <cell r="I8896" t="str">
            <v>太极集团四川绵阳制药有限公司</v>
          </cell>
        </row>
        <row r="8897">
          <cell r="D8897">
            <v>82190</v>
          </cell>
          <cell r="E8897" t="str">
            <v>丁细牙痛胶囊</v>
          </cell>
          <cell r="F8897" t="str">
            <v/>
          </cell>
          <cell r="G8897" t="str">
            <v>0.45gx12粒</v>
          </cell>
          <cell r="H8897" t="str">
            <v>盒</v>
          </cell>
          <cell r="I8897" t="str">
            <v>深圳市泰康制药有限公司</v>
          </cell>
        </row>
        <row r="8898">
          <cell r="D8898">
            <v>1331</v>
          </cell>
          <cell r="E8898" t="str">
            <v>逍遥丸</v>
          </cell>
          <cell r="F8898" t="str">
            <v/>
          </cell>
          <cell r="G8898" t="str">
            <v>200丸(浓缩丸)</v>
          </cell>
          <cell r="H8898" t="str">
            <v>盒</v>
          </cell>
          <cell r="I8898" t="str">
            <v>仲景宛西制药股份有限公司（原河南省宛西制药股份有限公司）</v>
          </cell>
        </row>
        <row r="8899">
          <cell r="D8899">
            <v>84647</v>
          </cell>
          <cell r="E8899" t="str">
            <v>小柴胡颗粒</v>
          </cell>
          <cell r="F8899" t="str">
            <v/>
          </cell>
          <cell r="G8899" t="str">
            <v>10gx10袋</v>
          </cell>
          <cell r="H8899" t="str">
            <v>盒</v>
          </cell>
          <cell r="I8899" t="str">
            <v>太极集团四川南充制药有限公司</v>
          </cell>
        </row>
        <row r="8900">
          <cell r="D8900">
            <v>90312</v>
          </cell>
          <cell r="E8900" t="str">
            <v>左卡尼汀口服溶液</v>
          </cell>
          <cell r="F8900" t="str">
            <v>东维力</v>
          </cell>
          <cell r="G8900" t="str">
            <v>10ml:1gx6支</v>
          </cell>
          <cell r="H8900" t="str">
            <v>盒</v>
          </cell>
          <cell r="I8900" t="str">
            <v>东北制药集团公司沈阳第一制药厂</v>
          </cell>
        </row>
        <row r="8901">
          <cell r="D8901">
            <v>148774</v>
          </cell>
          <cell r="E8901" t="str">
            <v>布洛芬混悬滴剂(美林)</v>
          </cell>
          <cell r="F8901" t="str">
            <v>美林</v>
          </cell>
          <cell r="G8901" t="str">
            <v>20ml(15ml:0.6g)</v>
          </cell>
          <cell r="H8901" t="str">
            <v>盒</v>
          </cell>
          <cell r="I8901" t="str">
            <v>上海强生制药有限公司</v>
          </cell>
        </row>
        <row r="8902">
          <cell r="D8902">
            <v>172489</v>
          </cell>
          <cell r="E8902" t="str">
            <v>风油精</v>
          </cell>
          <cell r="F8902" t="str">
            <v/>
          </cell>
          <cell r="G8902" t="str">
            <v>6ml</v>
          </cell>
          <cell r="H8902" t="str">
            <v>瓶</v>
          </cell>
          <cell r="I8902" t="str">
            <v>广州白云山制药股份有限公司白云山何济公制药厂</v>
          </cell>
        </row>
        <row r="8903">
          <cell r="D8903">
            <v>72036</v>
          </cell>
          <cell r="E8903" t="str">
            <v>盐酸羟甲唑啉喷雾剂</v>
          </cell>
          <cell r="F8903" t="str">
            <v/>
          </cell>
          <cell r="G8903" t="str">
            <v>10ml:5mg</v>
          </cell>
          <cell r="H8903" t="str">
            <v>瓶</v>
          </cell>
          <cell r="I8903" t="str">
            <v/>
          </cell>
        </row>
        <row r="8904">
          <cell r="D8904">
            <v>1333</v>
          </cell>
          <cell r="E8904" t="str">
            <v>六味地黄丸</v>
          </cell>
          <cell r="F8904" t="str">
            <v/>
          </cell>
          <cell r="G8904" t="str">
            <v>200丸(浓缩丸)</v>
          </cell>
          <cell r="H8904" t="str">
            <v>瓶</v>
          </cell>
          <cell r="I8904" t="str">
            <v>太极集团重庆中药二厂</v>
          </cell>
        </row>
        <row r="8905">
          <cell r="D8905">
            <v>17344</v>
          </cell>
          <cell r="E8905" t="str">
            <v>洛索洛芬钠片</v>
          </cell>
          <cell r="F8905" t="str">
            <v>乐松</v>
          </cell>
          <cell r="G8905" t="str">
            <v>60mgx20片</v>
          </cell>
          <cell r="H8905" t="str">
            <v>盒</v>
          </cell>
          <cell r="I8905" t="str">
            <v>第一三共制药(上海)有限公司</v>
          </cell>
        </row>
        <row r="8906">
          <cell r="D8906">
            <v>25922</v>
          </cell>
          <cell r="E8906" t="str">
            <v>贝诺酯片</v>
          </cell>
          <cell r="F8906" t="str">
            <v/>
          </cell>
          <cell r="G8906" t="str">
            <v>0.5gx100片</v>
          </cell>
          <cell r="H8906" t="str">
            <v>瓶</v>
          </cell>
          <cell r="I8906" t="str">
            <v>西南药业股份有限公司</v>
          </cell>
        </row>
        <row r="8907">
          <cell r="D8907">
            <v>99360</v>
          </cell>
          <cell r="E8907" t="str">
            <v>碳酸氢钠片</v>
          </cell>
          <cell r="F8907" t="str">
            <v/>
          </cell>
          <cell r="G8907" t="str">
            <v>0.3gx100片</v>
          </cell>
          <cell r="H8907" t="str">
            <v>瓶</v>
          </cell>
          <cell r="I8907" t="str">
            <v>上海玉瑞生物科技(安阳)药业有限公司</v>
          </cell>
        </row>
        <row r="8908">
          <cell r="D8908">
            <v>1416</v>
          </cell>
          <cell r="E8908" t="str">
            <v>枇杷止咳胶囊</v>
          </cell>
          <cell r="F8908" t="str">
            <v/>
          </cell>
          <cell r="G8908" t="str">
            <v>0.25gx24粒</v>
          </cell>
          <cell r="H8908" t="str">
            <v>盒</v>
          </cell>
          <cell r="I8908" t="str">
            <v>贵州神奇药业股份有限公司</v>
          </cell>
        </row>
        <row r="8909">
          <cell r="D8909">
            <v>105230</v>
          </cell>
          <cell r="E8909" t="str">
            <v>十味乳香丸</v>
          </cell>
          <cell r="F8909" t="str">
            <v/>
          </cell>
          <cell r="G8909" t="str">
            <v>0.3gx50丸(水丸)</v>
          </cell>
          <cell r="H8909" t="str">
            <v>瓶</v>
          </cell>
          <cell r="I8909" t="str">
            <v>西藏藏医学院藏药有限公司</v>
          </cell>
        </row>
        <row r="8910">
          <cell r="D8910">
            <v>39221</v>
          </cell>
          <cell r="E8910" t="str">
            <v>氯沙坦钾氢氯噻嗪片</v>
          </cell>
          <cell r="F8910" t="str">
            <v>海捷亚</v>
          </cell>
          <cell r="G8910" t="str">
            <v>50mg:12.5mgx7片</v>
          </cell>
          <cell r="H8910" t="str">
            <v>盒</v>
          </cell>
          <cell r="I8910" t="str">
            <v>杭州默沙东制药有限公司</v>
          </cell>
        </row>
        <row r="8911">
          <cell r="D8911">
            <v>202097</v>
          </cell>
          <cell r="E8911" t="str">
            <v>75%消毒酒精</v>
          </cell>
          <cell r="F8911" t="str">
            <v/>
          </cell>
          <cell r="G8911" t="str">
            <v>喷雾型 100ml</v>
          </cell>
          <cell r="H8911" t="str">
            <v>瓶</v>
          </cell>
          <cell r="I8911" t="str">
            <v>成都中光洗消剂有限公司</v>
          </cell>
        </row>
        <row r="8912">
          <cell r="D8912">
            <v>165051</v>
          </cell>
          <cell r="E8912" t="str">
            <v>盐酸金霉素眼膏</v>
          </cell>
          <cell r="F8912" t="str">
            <v/>
          </cell>
          <cell r="G8912" t="str">
            <v>0.5%x4g</v>
          </cell>
          <cell r="H8912" t="str">
            <v>盒</v>
          </cell>
          <cell r="I8912" t="str">
            <v>云南植物药业有限公司</v>
          </cell>
        </row>
        <row r="8913">
          <cell r="D8913">
            <v>172655</v>
          </cell>
          <cell r="E8913" t="str">
            <v>大枣</v>
          </cell>
          <cell r="F8913" t="str">
            <v/>
          </cell>
          <cell r="G8913" t="str">
            <v>500g（净制）</v>
          </cell>
          <cell r="H8913" t="str">
            <v>袋</v>
          </cell>
          <cell r="I8913" t="str">
            <v>重庆中药饮片厂有限公司</v>
          </cell>
        </row>
        <row r="8914">
          <cell r="D8914">
            <v>115425</v>
          </cell>
          <cell r="E8914" t="str">
            <v>卵磷脂胶囊(康麦斯)</v>
          </cell>
          <cell r="F8914" t="str">
            <v/>
          </cell>
          <cell r="G8914" t="str">
            <v>330g(1650mgx200粒)</v>
          </cell>
          <cell r="H8914" t="str">
            <v>瓶</v>
          </cell>
          <cell r="I8914" t="str">
            <v>康龙集团公司(Kang Long Group gorp)</v>
          </cell>
        </row>
        <row r="8915">
          <cell r="D8915">
            <v>5326</v>
          </cell>
          <cell r="E8915" t="str">
            <v>止咳枇杷颗粒</v>
          </cell>
          <cell r="F8915" t="str">
            <v/>
          </cell>
          <cell r="G8915" t="str">
            <v>10gx10袋</v>
          </cell>
          <cell r="H8915" t="str">
            <v>盒</v>
          </cell>
          <cell r="I8915" t="str">
            <v>太极集团四川绵阳制药有限公司</v>
          </cell>
        </row>
        <row r="8916">
          <cell r="D8916">
            <v>759</v>
          </cell>
          <cell r="E8916" t="str">
            <v>复方胃蛋白酶颗粒</v>
          </cell>
          <cell r="F8916" t="str">
            <v/>
          </cell>
          <cell r="G8916" t="str">
            <v>10gx18袋</v>
          </cell>
          <cell r="H8916" t="str">
            <v>盒</v>
          </cell>
          <cell r="I8916" t="str">
            <v>重庆申高生化制药有限公司(原：重庆荣高生化制药)</v>
          </cell>
        </row>
        <row r="8917">
          <cell r="D8917">
            <v>82153</v>
          </cell>
          <cell r="E8917" t="str">
            <v>维U颠茄铝分散片</v>
          </cell>
          <cell r="F8917" t="str">
            <v/>
          </cell>
          <cell r="G8917" t="str">
            <v>16片</v>
          </cell>
          <cell r="H8917" t="str">
            <v>盒</v>
          </cell>
          <cell r="I8917" t="str">
            <v/>
          </cell>
        </row>
        <row r="8918">
          <cell r="D8918">
            <v>243</v>
          </cell>
          <cell r="E8918" t="str">
            <v>乙酰螺旋霉素片</v>
          </cell>
          <cell r="F8918" t="str">
            <v/>
          </cell>
          <cell r="G8918" t="str">
            <v>100mgx12片(薄膜衣)</v>
          </cell>
          <cell r="H8918" t="str">
            <v>板</v>
          </cell>
          <cell r="I8918" t="str">
            <v>重庆科瑞制药(集团)有限公司</v>
          </cell>
        </row>
        <row r="8919">
          <cell r="D8919">
            <v>1514</v>
          </cell>
          <cell r="E8919" t="str">
            <v>醋酸地塞米松口腔贴片</v>
          </cell>
          <cell r="F8919" t="str">
            <v>意可贴</v>
          </cell>
          <cell r="G8919" t="str">
            <v>0.3mgx5片</v>
          </cell>
          <cell r="H8919" t="str">
            <v>盒</v>
          </cell>
          <cell r="I8919" t="str">
            <v>深圳太太药业有限公司</v>
          </cell>
        </row>
        <row r="8920">
          <cell r="D8920">
            <v>146854</v>
          </cell>
          <cell r="E8920" t="str">
            <v>隐形眼镜护理液</v>
          </cell>
          <cell r="F8920" t="str">
            <v/>
          </cell>
          <cell r="G8920" t="str">
            <v>150ml</v>
          </cell>
          <cell r="H8920" t="str">
            <v>瓶</v>
          </cell>
          <cell r="I8920" t="str">
            <v>陕西仁康药业有限公司</v>
          </cell>
        </row>
        <row r="8921">
          <cell r="D8921">
            <v>131921</v>
          </cell>
          <cell r="E8921" t="str">
            <v>藻油软胶囊</v>
          </cell>
          <cell r="F8921" t="str">
            <v/>
          </cell>
          <cell r="G8921" t="str">
            <v>24g(400mgx60粒)</v>
          </cell>
          <cell r="H8921" t="str">
            <v>瓶</v>
          </cell>
          <cell r="I8921" t="str">
            <v>汤臣倍健股份有限公司</v>
          </cell>
        </row>
        <row r="8922">
          <cell r="D8922">
            <v>41074</v>
          </cell>
          <cell r="E8922" t="str">
            <v>散痰宁糖浆</v>
          </cell>
          <cell r="F8922" t="str">
            <v/>
          </cell>
          <cell r="G8922" t="str">
            <v>100ml</v>
          </cell>
          <cell r="H8922" t="str">
            <v>瓶</v>
          </cell>
          <cell r="I8922" t="str">
            <v>四川逢春制药有限公司</v>
          </cell>
        </row>
        <row r="8923">
          <cell r="D8923">
            <v>69796</v>
          </cell>
          <cell r="E8923" t="str">
            <v>马应龙麝香痔疮膏</v>
          </cell>
          <cell r="F8923" t="str">
            <v/>
          </cell>
          <cell r="G8923" t="str">
            <v>20g</v>
          </cell>
          <cell r="H8923" t="str">
            <v>支</v>
          </cell>
          <cell r="I8923" t="str">
            <v>马应龙药业集团股份有限公司</v>
          </cell>
        </row>
        <row r="8924">
          <cell r="D8924">
            <v>183811</v>
          </cell>
          <cell r="E8924" t="str">
            <v>参芪颗粒</v>
          </cell>
          <cell r="F8924" t="str">
            <v>四川绵阳制药</v>
          </cell>
          <cell r="G8924" t="str">
            <v>10g×12袋×3小盒</v>
          </cell>
          <cell r="H8924" t="str">
            <v>盒</v>
          </cell>
          <cell r="I8924" t="str">
            <v>太极集团四川绵阳制药有限公司</v>
          </cell>
        </row>
        <row r="8925">
          <cell r="D8925">
            <v>118408</v>
          </cell>
          <cell r="E8925" t="str">
            <v>聚乙烯醇滴眼液(瑞珠)</v>
          </cell>
          <cell r="F8925" t="str">
            <v/>
          </cell>
          <cell r="G8925" t="str">
            <v>0.4ml:5.6mgx15支</v>
          </cell>
          <cell r="H8925" t="str">
            <v>盒</v>
          </cell>
          <cell r="I8925" t="str">
            <v>湖北远大天天明制药有限公司</v>
          </cell>
        </row>
        <row r="8926">
          <cell r="D8926">
            <v>40989</v>
          </cell>
          <cell r="E8926" t="str">
            <v>阿托伐他汀钙片</v>
          </cell>
          <cell r="F8926" t="str">
            <v>立普妥</v>
          </cell>
          <cell r="G8926" t="str">
            <v>20mgx7片</v>
          </cell>
          <cell r="H8926" t="str">
            <v>盒</v>
          </cell>
          <cell r="I8926" t="str">
            <v>大连辉瑞制药有限公司</v>
          </cell>
        </row>
        <row r="8927">
          <cell r="D8927">
            <v>21300</v>
          </cell>
          <cell r="E8927" t="str">
            <v>咳特灵胶囊</v>
          </cell>
          <cell r="F8927" t="str">
            <v/>
          </cell>
          <cell r="G8927" t="str">
            <v>30粒</v>
          </cell>
          <cell r="H8927" t="str">
            <v>瓶</v>
          </cell>
          <cell r="I8927" t="str">
            <v>广东一片天制药有限公司</v>
          </cell>
        </row>
        <row r="8928">
          <cell r="D8928">
            <v>16127</v>
          </cell>
          <cell r="E8928" t="str">
            <v>复方庆大霉素膜(口腔溃痛药膜)</v>
          </cell>
          <cell r="F8928" t="str">
            <v/>
          </cell>
          <cell r="G8928" t="str">
            <v>6片</v>
          </cell>
          <cell r="H8928" t="str">
            <v>盒</v>
          </cell>
          <cell r="I8928" t="str">
            <v>厦门金日制药有限公司</v>
          </cell>
        </row>
        <row r="8929">
          <cell r="D8929">
            <v>197516</v>
          </cell>
          <cell r="E8929" t="str">
            <v>野菜酒精免洗洗手液</v>
          </cell>
          <cell r="F8929" t="str">
            <v/>
          </cell>
          <cell r="G8929" t="str">
            <v>75ml</v>
          </cell>
          <cell r="H8929" t="str">
            <v>瓶</v>
          </cell>
          <cell r="I8929" t="str">
            <v>上海美臣实业有限公司</v>
          </cell>
        </row>
        <row r="8930">
          <cell r="D8930">
            <v>189881</v>
          </cell>
          <cell r="E8930" t="str">
            <v>保妇康栓</v>
          </cell>
          <cell r="F8930" t="str">
            <v/>
          </cell>
          <cell r="G8930" t="str">
            <v>1.74gx14粒(OTC装)</v>
          </cell>
          <cell r="H8930" t="str">
            <v>盒</v>
          </cell>
          <cell r="I8930" t="str">
            <v>海南碧凯药业有限公司</v>
          </cell>
        </row>
        <row r="8931">
          <cell r="D8931">
            <v>58027</v>
          </cell>
          <cell r="E8931" t="str">
            <v>人参健脾丸</v>
          </cell>
          <cell r="F8931" t="str">
            <v/>
          </cell>
          <cell r="G8931" t="str">
            <v>6gx10丸</v>
          </cell>
          <cell r="H8931" t="str">
            <v>盒</v>
          </cell>
          <cell r="I8931" t="str">
            <v>北京同仁堂股份有限公司同仁堂制药厂</v>
          </cell>
        </row>
        <row r="8932">
          <cell r="D8932">
            <v>4646</v>
          </cell>
          <cell r="E8932" t="str">
            <v>肺宁颗粒</v>
          </cell>
          <cell r="F8932" t="str">
            <v/>
          </cell>
          <cell r="G8932" t="str">
            <v>10gx10袋</v>
          </cell>
          <cell r="H8932" t="str">
            <v>盒</v>
          </cell>
          <cell r="I8932" t="str">
            <v>辽宁新高制药有限公司（原：修正药业集团股份有限公司）</v>
          </cell>
        </row>
        <row r="8933">
          <cell r="D8933">
            <v>52540</v>
          </cell>
          <cell r="E8933" t="str">
            <v>左炔诺孕酮肠溶片</v>
          </cell>
          <cell r="F8933" t="str">
            <v/>
          </cell>
          <cell r="G8933" t="str">
            <v>1.5mgx1片</v>
          </cell>
          <cell r="H8933" t="str">
            <v>盒</v>
          </cell>
          <cell r="I8933" t="str">
            <v>广州朗圣药业有限公司</v>
          </cell>
        </row>
        <row r="8934">
          <cell r="D8934">
            <v>48566</v>
          </cell>
          <cell r="E8934" t="str">
            <v>小儿止咳糖浆</v>
          </cell>
          <cell r="F8934" t="str">
            <v/>
          </cell>
          <cell r="G8934" t="str">
            <v>100ml</v>
          </cell>
          <cell r="H8934" t="str">
            <v>瓶</v>
          </cell>
          <cell r="I8934" t="str">
            <v>葵花药业集团(重庆)有限公司</v>
          </cell>
        </row>
        <row r="8935">
          <cell r="D8935">
            <v>131752</v>
          </cell>
          <cell r="E8935" t="str">
            <v>阿莫西林胶囊</v>
          </cell>
          <cell r="F8935" t="str">
            <v>联邦阿莫仙</v>
          </cell>
          <cell r="G8935" t="str">
            <v>0.25gx36粒</v>
          </cell>
          <cell r="H8935" t="str">
            <v>盒</v>
          </cell>
          <cell r="I8935" t="str">
            <v>珠海联邦制药股份有限公司中山分公司</v>
          </cell>
        </row>
        <row r="8936">
          <cell r="D8936">
            <v>1239</v>
          </cell>
          <cell r="E8936" t="str">
            <v>脑心通胶囊</v>
          </cell>
          <cell r="F8936" t="str">
            <v/>
          </cell>
          <cell r="G8936" t="str">
            <v>0.4gx18粒x2板(新包装)</v>
          </cell>
          <cell r="H8936" t="str">
            <v>盒</v>
          </cell>
          <cell r="I8936" t="str">
            <v>陕西步长制药有限公司(原:咸阳步长制药有限公司)</v>
          </cell>
        </row>
        <row r="8937">
          <cell r="D8937">
            <v>161589</v>
          </cell>
          <cell r="E8937" t="str">
            <v>盐酸氨基葡萄糖胶囊</v>
          </cell>
          <cell r="F8937" t="str">
            <v/>
          </cell>
          <cell r="G8937" t="str">
            <v>0.75gx60粒</v>
          </cell>
          <cell r="H8937" t="str">
            <v>盒</v>
          </cell>
          <cell r="I8937" t="str">
            <v>浙江诚意药业股份有限公司</v>
          </cell>
        </row>
        <row r="8938">
          <cell r="D8938">
            <v>148890</v>
          </cell>
          <cell r="E8938" t="str">
            <v>归脾丸</v>
          </cell>
          <cell r="F8938" t="str">
            <v/>
          </cell>
          <cell r="G8938" t="str">
            <v>6gx10袋(水蜜丸)</v>
          </cell>
          <cell r="H8938" t="str">
            <v>盒</v>
          </cell>
          <cell r="I8938" t="str">
            <v>太极集团四川绵阳制药有限公司</v>
          </cell>
        </row>
        <row r="8939">
          <cell r="D8939">
            <v>1713</v>
          </cell>
          <cell r="E8939" t="str">
            <v>小儿清咽颗粒</v>
          </cell>
          <cell r="F8939" t="str">
            <v/>
          </cell>
          <cell r="G8939" t="str">
            <v>6gx10袋</v>
          </cell>
          <cell r="H8939" t="str">
            <v>盒</v>
          </cell>
          <cell r="I8939" t="str">
            <v>太极集团四川南充制药有限公司</v>
          </cell>
        </row>
        <row r="8940">
          <cell r="D8940">
            <v>37803</v>
          </cell>
          <cell r="E8940" t="str">
            <v>板蓝根颗粒</v>
          </cell>
          <cell r="F8940" t="str">
            <v/>
          </cell>
          <cell r="G8940" t="str">
            <v>10gx20袋</v>
          </cell>
          <cell r="H8940" t="str">
            <v>袋</v>
          </cell>
          <cell r="I8940" t="str">
            <v>太极集团重庆桐君阁药厂有限公司</v>
          </cell>
        </row>
        <row r="8941">
          <cell r="D8941">
            <v>26695</v>
          </cell>
          <cell r="E8941" t="str">
            <v>头孢拉定胶囊</v>
          </cell>
          <cell r="F8941" t="str">
            <v/>
          </cell>
          <cell r="G8941" t="str">
            <v>0.25gx24粒</v>
          </cell>
          <cell r="H8941" t="str">
            <v>盒</v>
          </cell>
          <cell r="I8941" t="str">
            <v>哈药集团制药总厂</v>
          </cell>
        </row>
        <row r="8942">
          <cell r="D8942">
            <v>378</v>
          </cell>
          <cell r="E8942" t="str">
            <v>甲硝唑片</v>
          </cell>
          <cell r="F8942" t="str">
            <v/>
          </cell>
          <cell r="G8942" t="str">
            <v>0.2gx100片</v>
          </cell>
          <cell r="H8942" t="str">
            <v>瓶</v>
          </cell>
          <cell r="I8942" t="str">
            <v>武汉远大制药集团有限公司</v>
          </cell>
        </row>
        <row r="8943">
          <cell r="D8943">
            <v>54126</v>
          </cell>
          <cell r="E8943" t="str">
            <v>百咳静糖浆</v>
          </cell>
          <cell r="F8943" t="str">
            <v/>
          </cell>
          <cell r="G8943" t="str">
            <v>120ml(低糖型)(儿童型)</v>
          </cell>
          <cell r="H8943" t="str">
            <v>瓶</v>
          </cell>
          <cell r="I8943" t="str">
            <v>太极集团四川天诚制药有限公司</v>
          </cell>
        </row>
        <row r="8944">
          <cell r="D8944">
            <v>131898</v>
          </cell>
          <cell r="E8944" t="str">
            <v>玉屏风颗粒</v>
          </cell>
          <cell r="F8944" t="str">
            <v/>
          </cell>
          <cell r="G8944" t="str">
            <v>5gx18袋</v>
          </cell>
          <cell r="H8944" t="str">
            <v>盒</v>
          </cell>
          <cell r="I8944" t="str">
            <v>广东环球制药有限公司</v>
          </cell>
        </row>
        <row r="8945">
          <cell r="D8945">
            <v>198633</v>
          </cell>
          <cell r="E8945" t="str">
            <v>医用外科口罩</v>
          </cell>
          <cell r="F8945" t="str">
            <v/>
          </cell>
          <cell r="G8945" t="str">
            <v>10只 非无菌型 平面耳挂式 175mmx95mm</v>
          </cell>
          <cell r="H8945" t="str">
            <v>袋</v>
          </cell>
          <cell r="I8945" t="str">
            <v>宜宾丽雅新材料有限责任公司</v>
          </cell>
        </row>
        <row r="8946">
          <cell r="D8946">
            <v>204585</v>
          </cell>
          <cell r="E8946" t="str">
            <v>碳酸钙D3颗粒</v>
          </cell>
          <cell r="F8946" t="str">
            <v/>
          </cell>
          <cell r="G8946" t="str">
            <v>3gx30袋(钙500mg:维生素D35μg)</v>
          </cell>
          <cell r="H8946" t="str">
            <v>盒</v>
          </cell>
          <cell r="I8946" t="str">
            <v>北京振东康远制药有限公司(原北京康远制药有限公司)</v>
          </cell>
        </row>
        <row r="8947">
          <cell r="D8947">
            <v>72813</v>
          </cell>
          <cell r="E8947" t="str">
            <v>清凉油</v>
          </cell>
          <cell r="F8947" t="str">
            <v/>
          </cell>
          <cell r="G8947" t="str">
            <v>3g</v>
          </cell>
          <cell r="H8947" t="str">
            <v>盒</v>
          </cell>
          <cell r="I8947" t="str">
            <v>南通薄荷厂有限公司</v>
          </cell>
        </row>
        <row r="8948">
          <cell r="D8948">
            <v>1966</v>
          </cell>
          <cell r="E8948" t="str">
            <v>云南白药膏</v>
          </cell>
          <cell r="F8948" t="str">
            <v/>
          </cell>
          <cell r="G8948" t="str">
            <v>6.5cmx10cmx5片(打孔透气型)</v>
          </cell>
          <cell r="H8948" t="str">
            <v>盒</v>
          </cell>
          <cell r="I8948" t="str">
            <v>云南白药集团无锡药业有限公司</v>
          </cell>
        </row>
        <row r="8949">
          <cell r="D8949">
            <v>69334</v>
          </cell>
          <cell r="E8949" t="str">
            <v>左氧氟沙星滴眼液</v>
          </cell>
          <cell r="F8949" t="str">
            <v/>
          </cell>
          <cell r="G8949" t="str">
            <v>5ml:24.4mg</v>
          </cell>
          <cell r="H8949" t="str">
            <v>支</v>
          </cell>
          <cell r="I8949" t="str">
            <v>参天制药（中国）有限公司</v>
          </cell>
        </row>
        <row r="8950">
          <cell r="D8950">
            <v>153689</v>
          </cell>
          <cell r="E8950" t="str">
            <v>复方硫酸软骨素滴眼液</v>
          </cell>
          <cell r="F8950" t="str">
            <v/>
          </cell>
          <cell r="G8950" t="str">
            <v>15ml</v>
          </cell>
          <cell r="H8950" t="str">
            <v>盒</v>
          </cell>
          <cell r="I8950" t="str">
            <v>山东博士伦福瑞达制药有限公司(山东正大福瑞达公司</v>
          </cell>
        </row>
        <row r="8951">
          <cell r="D8951">
            <v>62663</v>
          </cell>
          <cell r="E8951" t="str">
            <v>益生菌冲剂(合生元)</v>
          </cell>
          <cell r="F8951" t="str">
            <v/>
          </cell>
          <cell r="G8951" t="str">
            <v>1.5gx26袋(儿童型)</v>
          </cell>
          <cell r="H8951" t="str">
            <v>盒</v>
          </cell>
          <cell r="I8951" t="str">
            <v>合生元(广州)健康产品有限公司</v>
          </cell>
        </row>
        <row r="8952">
          <cell r="D8952">
            <v>165878</v>
          </cell>
          <cell r="E8952" t="str">
            <v>双氯芬酸钠缓释胶囊</v>
          </cell>
          <cell r="F8952" t="str">
            <v>英太青</v>
          </cell>
          <cell r="G8952" t="str">
            <v>50mgx30粒</v>
          </cell>
          <cell r="H8952" t="str">
            <v>盒</v>
          </cell>
          <cell r="I8952" t="str">
            <v>中国药科大学制药有限公司</v>
          </cell>
        </row>
        <row r="8953">
          <cell r="D8953">
            <v>185564</v>
          </cell>
          <cell r="E8953" t="str">
            <v>沙库巴曲缬沙坦钠片</v>
          </cell>
          <cell r="F8953" t="str">
            <v/>
          </cell>
          <cell r="G8953" t="str">
            <v>100mgx14片</v>
          </cell>
          <cell r="H8953" t="str">
            <v>盒</v>
          </cell>
          <cell r="I8953" t="str">
            <v>北京诺华制药有限公司</v>
          </cell>
        </row>
        <row r="8954">
          <cell r="D8954">
            <v>62809</v>
          </cell>
          <cell r="E8954" t="str">
            <v>人绒毛膜促性腺激素检测试纸（胶体金免疫层析法）</v>
          </cell>
          <cell r="F8954" t="str">
            <v>BCT验孕纸</v>
          </cell>
          <cell r="G8954" t="str">
            <v>HCG-A02(1人份)</v>
          </cell>
          <cell r="H8954" t="str">
            <v>盒</v>
          </cell>
          <cell r="I8954" t="str">
            <v>深圳市比特科技有限公司</v>
          </cell>
        </row>
        <row r="8955">
          <cell r="D8955">
            <v>177094</v>
          </cell>
          <cell r="E8955" t="str">
            <v>盐酸氨溴索口服溶液</v>
          </cell>
          <cell r="F8955" t="str">
            <v/>
          </cell>
          <cell r="G8955" t="str">
            <v>5ml：15mgx8支</v>
          </cell>
          <cell r="H8955" t="str">
            <v>盒</v>
          </cell>
          <cell r="I8955" t="str">
            <v>哈尔滨仁皇药业有限公司</v>
          </cell>
        </row>
        <row r="8956">
          <cell r="D8956">
            <v>49936</v>
          </cell>
          <cell r="E8956" t="str">
            <v>清喉咽颗粒</v>
          </cell>
          <cell r="F8956" t="str">
            <v/>
          </cell>
          <cell r="G8956" t="str">
            <v>18gx6袋</v>
          </cell>
          <cell r="H8956" t="str">
            <v>盒</v>
          </cell>
          <cell r="I8956" t="str">
            <v>太极集团重庆桐君阁药厂有限公司</v>
          </cell>
        </row>
        <row r="8957">
          <cell r="D8957">
            <v>5206</v>
          </cell>
          <cell r="E8957" t="str">
            <v>秋梨润肺膏</v>
          </cell>
          <cell r="F8957" t="str">
            <v/>
          </cell>
          <cell r="G8957" t="str">
            <v>50g</v>
          </cell>
          <cell r="H8957" t="str">
            <v>瓶</v>
          </cell>
          <cell r="I8957" t="str">
            <v>北京同仁堂科技发展股份有限公司制药厂</v>
          </cell>
        </row>
        <row r="8958">
          <cell r="D8958">
            <v>109800</v>
          </cell>
          <cell r="E8958" t="str">
            <v>三七伤药片</v>
          </cell>
          <cell r="F8958" t="str">
            <v/>
          </cell>
          <cell r="G8958" t="str">
            <v>15片x3板(糖衣片)</v>
          </cell>
          <cell r="H8958" t="str">
            <v>盒</v>
          </cell>
          <cell r="I8958" t="str">
            <v>太极集团四川绵阳制药有限公司</v>
          </cell>
        </row>
        <row r="8959">
          <cell r="D8959">
            <v>106288</v>
          </cell>
          <cell r="E8959" t="str">
            <v>氨酚伪麻那敏分散片(III)</v>
          </cell>
          <cell r="F8959" t="str">
            <v/>
          </cell>
          <cell r="G8959" t="str">
            <v>24片</v>
          </cell>
          <cell r="H8959" t="str">
            <v>盒</v>
          </cell>
          <cell r="I8959" t="str">
            <v>山西皇城相府药业有限公司</v>
          </cell>
        </row>
        <row r="8960">
          <cell r="D8960">
            <v>113618</v>
          </cell>
          <cell r="E8960" t="str">
            <v>小儿清热止咳口服液</v>
          </cell>
          <cell r="F8960" t="str">
            <v/>
          </cell>
          <cell r="G8960" t="str">
            <v>10mlx6支</v>
          </cell>
          <cell r="H8960" t="str">
            <v>盒</v>
          </cell>
          <cell r="I8960" t="str">
            <v>葵花药业集团(冀州)有限公司（原河北得菲尔）</v>
          </cell>
        </row>
        <row r="8961">
          <cell r="D8961">
            <v>92130</v>
          </cell>
          <cell r="E8961" t="str">
            <v>荡涤灵颗粒</v>
          </cell>
          <cell r="F8961" t="str">
            <v/>
          </cell>
          <cell r="G8961" t="str">
            <v>20gx6袋</v>
          </cell>
          <cell r="H8961" t="str">
            <v>盒</v>
          </cell>
          <cell r="I8961" t="str">
            <v>太极集团四川绵阳制药有限公司</v>
          </cell>
        </row>
        <row r="8962">
          <cell r="D8962">
            <v>28084</v>
          </cell>
          <cell r="E8962" t="str">
            <v>清热通淋片(优泌泰)</v>
          </cell>
          <cell r="F8962" t="str">
            <v/>
          </cell>
          <cell r="G8962" t="str">
            <v>0.39gx12片x3板</v>
          </cell>
          <cell r="H8962" t="str">
            <v>盒</v>
          </cell>
          <cell r="I8962" t="str">
            <v>江西杏林白马药业股份有限公司（原：江西杏林白马药业有限公司）</v>
          </cell>
        </row>
        <row r="8963">
          <cell r="D8963">
            <v>35415</v>
          </cell>
          <cell r="E8963" t="str">
            <v>复方氯己定含漱液</v>
          </cell>
          <cell r="F8963" t="str">
            <v/>
          </cell>
          <cell r="G8963" t="str">
            <v>200ml</v>
          </cell>
          <cell r="H8963" t="str">
            <v>瓶</v>
          </cell>
          <cell r="I8963" t="str">
            <v>江苏晨牌邦德药业有限公司</v>
          </cell>
        </row>
        <row r="8964">
          <cell r="D8964">
            <v>1504</v>
          </cell>
          <cell r="E8964" t="str">
            <v>银黄含片</v>
          </cell>
          <cell r="F8964" t="str">
            <v/>
          </cell>
          <cell r="G8964" t="str">
            <v>0.65gx12片x2板</v>
          </cell>
          <cell r="H8964" t="str">
            <v>盒</v>
          </cell>
          <cell r="I8964" t="str">
            <v>成都地奥制药集团有限公司</v>
          </cell>
        </row>
        <row r="8965">
          <cell r="D8965">
            <v>39271</v>
          </cell>
          <cell r="E8965" t="str">
            <v>多维元素片21(21金维他)</v>
          </cell>
          <cell r="F8965" t="str">
            <v/>
          </cell>
          <cell r="G8965" t="str">
            <v>100片</v>
          </cell>
          <cell r="H8965" t="str">
            <v>瓶</v>
          </cell>
          <cell r="I8965" t="str">
            <v>杭州民生健康药业有限公司（原杭州赛诺菲民生健康药业有限公司）</v>
          </cell>
        </row>
        <row r="8966">
          <cell r="D8966">
            <v>10430</v>
          </cell>
          <cell r="E8966" t="str">
            <v>富马酸比索洛尔片(博苏)</v>
          </cell>
          <cell r="F8966" t="str">
            <v/>
          </cell>
          <cell r="G8966" t="str">
            <v>5mgx10片</v>
          </cell>
          <cell r="H8966" t="str">
            <v>袋</v>
          </cell>
          <cell r="I8966" t="str">
            <v>北京华素制药股份有限公司(原：北京四环医药)</v>
          </cell>
        </row>
        <row r="8967">
          <cell r="D8967">
            <v>163456</v>
          </cell>
          <cell r="E8967" t="str">
            <v>玻璃酸钠滴眼液</v>
          </cell>
          <cell r="F8967" t="str">
            <v/>
          </cell>
          <cell r="G8967" t="str">
            <v>0.1%:10ml</v>
          </cell>
          <cell r="H8967" t="str">
            <v>盒</v>
          </cell>
          <cell r="I8967" t="str">
            <v>URSAPHARM Arzneimittel GmbH	
</v>
          </cell>
        </row>
        <row r="8968">
          <cell r="D8968">
            <v>9854</v>
          </cell>
          <cell r="E8968" t="str">
            <v>氢溴酸右美沙芬口服溶液(克立停)</v>
          </cell>
          <cell r="F8968" t="str">
            <v/>
          </cell>
          <cell r="G8968" t="str">
            <v>120ml:180mg</v>
          </cell>
          <cell r="H8968" t="str">
            <v>瓶</v>
          </cell>
          <cell r="I8968" t="str">
            <v>珠海联邦制药股份有限公司中山分公司</v>
          </cell>
        </row>
        <row r="8969">
          <cell r="D8969">
            <v>137825</v>
          </cell>
          <cell r="E8969" t="str">
            <v>抗病毒口服液</v>
          </cell>
          <cell r="F8969" t="str">
            <v/>
          </cell>
          <cell r="G8969" t="str">
            <v>10mlx12支</v>
          </cell>
          <cell r="H8969" t="str">
            <v>盒</v>
          </cell>
          <cell r="I8969" t="str">
            <v>杭州华润老桐君药业有限公司(原杭州老桐君制药有限公司)</v>
          </cell>
        </row>
        <row r="8970">
          <cell r="D8970">
            <v>43918</v>
          </cell>
          <cell r="E8970" t="str">
            <v>复方甘草口服溶液</v>
          </cell>
          <cell r="F8970" t="str">
            <v/>
          </cell>
          <cell r="G8970" t="str">
            <v>180ml</v>
          </cell>
          <cell r="H8970" t="str">
            <v>瓶</v>
          </cell>
          <cell r="I8970" t="str">
            <v>西南药业股份有限公司</v>
          </cell>
        </row>
        <row r="8971">
          <cell r="D8971">
            <v>31263</v>
          </cell>
          <cell r="E8971" t="str">
            <v>清热止痒洗剂</v>
          </cell>
          <cell r="F8971" t="str">
            <v/>
          </cell>
          <cell r="G8971" t="str">
            <v>200ml</v>
          </cell>
          <cell r="H8971" t="str">
            <v>瓶</v>
          </cell>
          <cell r="I8971" t="str">
            <v>云南优克制药公司</v>
          </cell>
        </row>
        <row r="8972">
          <cell r="D8972">
            <v>35511</v>
          </cell>
          <cell r="E8972" t="str">
            <v>通窍鼻炎颗粒</v>
          </cell>
          <cell r="F8972" t="str">
            <v/>
          </cell>
          <cell r="G8972" t="str">
            <v>2gx9袋</v>
          </cell>
          <cell r="H8972" t="str">
            <v>盒</v>
          </cell>
          <cell r="I8972" t="str">
            <v>四川川大华西药业股份有限公司</v>
          </cell>
        </row>
        <row r="8973">
          <cell r="D8973">
            <v>117371</v>
          </cell>
          <cell r="E8973" t="str">
            <v>二十五味鬼臼丸</v>
          </cell>
          <cell r="F8973" t="str">
            <v/>
          </cell>
          <cell r="G8973" t="str">
            <v>1gx8丸</v>
          </cell>
          <cell r="H8973" t="str">
            <v>盒</v>
          </cell>
          <cell r="I8973" t="str">
            <v>西藏藏医学院藏药有限公司</v>
          </cell>
        </row>
        <row r="8974">
          <cell r="D8974">
            <v>160637</v>
          </cell>
          <cell r="E8974" t="str">
            <v>桔贝合剂</v>
          </cell>
          <cell r="F8974" t="str">
            <v/>
          </cell>
          <cell r="G8974" t="str">
            <v>100ml</v>
          </cell>
          <cell r="H8974" t="str">
            <v>瓶</v>
          </cell>
          <cell r="I8974" t="str">
            <v>太极集团重庆桐君阁药厂有限公司</v>
          </cell>
        </row>
        <row r="8975">
          <cell r="D8975">
            <v>263</v>
          </cell>
          <cell r="E8975" t="str">
            <v>苯巴比妥东莨菪碱片(晕动片)</v>
          </cell>
          <cell r="F8975" t="str">
            <v/>
          </cell>
          <cell r="G8975" t="str">
            <v>12片</v>
          </cell>
          <cell r="H8975" t="str">
            <v>盒</v>
          </cell>
          <cell r="I8975" t="str">
            <v>广州白云山光华制药股份有限公司</v>
          </cell>
        </row>
        <row r="8976">
          <cell r="D8976">
            <v>15223</v>
          </cell>
          <cell r="E8976" t="str">
            <v>熊胆痔灵栓</v>
          </cell>
          <cell r="F8976" t="str">
            <v/>
          </cell>
          <cell r="G8976" t="str">
            <v>2gx6枚</v>
          </cell>
          <cell r="H8976" t="str">
            <v>盒</v>
          </cell>
          <cell r="I8976" t="str">
            <v>黑龙江葵花药业股份有限公司</v>
          </cell>
        </row>
        <row r="8977">
          <cell r="D8977">
            <v>552</v>
          </cell>
          <cell r="E8977" t="str">
            <v>阿奇霉素分散片</v>
          </cell>
          <cell r="F8977" t="str">
            <v/>
          </cell>
          <cell r="G8977" t="str">
            <v>0.25gx6片</v>
          </cell>
          <cell r="H8977" t="str">
            <v>盒</v>
          </cell>
          <cell r="I8977" t="str">
            <v>四川科伦药业股份有限公司</v>
          </cell>
        </row>
        <row r="8978">
          <cell r="D8978">
            <v>640</v>
          </cell>
          <cell r="E8978" t="str">
            <v>盐酸小檗碱片</v>
          </cell>
          <cell r="F8978" t="str">
            <v/>
          </cell>
          <cell r="G8978" t="str">
            <v>0.1gx100片</v>
          </cell>
          <cell r="H8978" t="str">
            <v>瓶</v>
          </cell>
          <cell r="I8978" t="str">
            <v>成都锦华药业有限责任公司</v>
          </cell>
        </row>
        <row r="8979">
          <cell r="D8979">
            <v>185064</v>
          </cell>
          <cell r="E8979" t="str">
            <v>前列舒通胶囊</v>
          </cell>
          <cell r="F8979" t="str">
            <v/>
          </cell>
          <cell r="G8979" t="str">
            <v>0.4gx12粒x4板</v>
          </cell>
          <cell r="H8979" t="str">
            <v>盒</v>
          </cell>
          <cell r="I8979" t="str">
            <v>保定步长天浩制药有限公司</v>
          </cell>
        </row>
        <row r="8980">
          <cell r="D8980">
            <v>84545</v>
          </cell>
          <cell r="E8980" t="str">
            <v>多维元素片（29-Ⅱ）（善存银片）</v>
          </cell>
          <cell r="F8980" t="str">
            <v/>
          </cell>
          <cell r="G8980" t="str">
            <v>100片(薄膜衣)</v>
          </cell>
          <cell r="H8980" t="str">
            <v>瓶</v>
          </cell>
          <cell r="I8980" t="str">
            <v>惠氏制药有限公司</v>
          </cell>
        </row>
        <row r="8981">
          <cell r="D8981">
            <v>92486</v>
          </cell>
          <cell r="E8981" t="str">
            <v>开喉剑喷雾剂</v>
          </cell>
          <cell r="F8981" t="str">
            <v/>
          </cell>
          <cell r="G8981" t="str">
            <v>20ml</v>
          </cell>
          <cell r="H8981" t="str">
            <v>瓶</v>
          </cell>
          <cell r="I8981" t="str">
            <v>贵州三力制药有限公司</v>
          </cell>
        </row>
        <row r="8982">
          <cell r="D8982">
            <v>196231</v>
          </cell>
          <cell r="E8982" t="str">
            <v>红霉素眼膏</v>
          </cell>
          <cell r="F8982" t="str">
            <v/>
          </cell>
          <cell r="G8982" t="str">
            <v>0.5%：4g</v>
          </cell>
          <cell r="H8982" t="str">
            <v>支</v>
          </cell>
          <cell r="I8982" t="str">
            <v>云南植物药业有限公司</v>
          </cell>
        </row>
        <row r="8983">
          <cell r="D8983">
            <v>36200</v>
          </cell>
          <cell r="E8983" t="str">
            <v>替硝唑片</v>
          </cell>
          <cell r="F8983" t="str">
            <v/>
          </cell>
          <cell r="G8983" t="str">
            <v>0.5gx8片</v>
          </cell>
          <cell r="H8983" t="str">
            <v>盒</v>
          </cell>
          <cell r="I8983" t="str">
            <v>山东鲁抗医药集团赛特有限责任公司</v>
          </cell>
        </row>
        <row r="8984">
          <cell r="D8984">
            <v>146398</v>
          </cell>
          <cell r="E8984" t="str">
            <v>医用棉签</v>
          </cell>
          <cell r="F8984" t="str">
            <v/>
          </cell>
          <cell r="G8984" t="str">
            <v>50支(灭菌型)</v>
          </cell>
          <cell r="H8984" t="str">
            <v>袋</v>
          </cell>
          <cell r="I8984" t="str">
            <v>浙江欧洁科技股份有限公司</v>
          </cell>
        </row>
        <row r="8985">
          <cell r="D8985">
            <v>166007</v>
          </cell>
          <cell r="E8985" t="str">
            <v>除湿止痒软膏</v>
          </cell>
          <cell r="F8985" t="str">
            <v/>
          </cell>
          <cell r="G8985" t="str">
            <v>10g</v>
          </cell>
          <cell r="H8985" t="str">
            <v>盒</v>
          </cell>
          <cell r="I8985" t="str">
            <v>四川德峰药业有限公司（辽宁良心(集团)德峰药业有限公司）</v>
          </cell>
        </row>
        <row r="8986">
          <cell r="D8986">
            <v>155553</v>
          </cell>
          <cell r="E8986" t="str">
            <v>摩罗丹</v>
          </cell>
          <cell r="F8986" t="str">
            <v/>
          </cell>
          <cell r="G8986" t="str">
            <v>9gx9丸(大蜜丸)</v>
          </cell>
          <cell r="H8986" t="str">
            <v>盒</v>
          </cell>
          <cell r="I8986" t="str">
            <v>邯郸制药股份有限公司</v>
          </cell>
        </row>
        <row r="8987">
          <cell r="D8987">
            <v>158827</v>
          </cell>
          <cell r="E8987" t="str">
            <v>达比加群酯胶囊</v>
          </cell>
          <cell r="F8987" t="str">
            <v>泰毕全</v>
          </cell>
          <cell r="G8987" t="str">
            <v>110mgx10粒</v>
          </cell>
          <cell r="H8987" t="str">
            <v>盒</v>
          </cell>
          <cell r="I8987" t="str">
            <v>上海勃林格殷格翰药业有限公司</v>
          </cell>
        </row>
        <row r="8988">
          <cell r="D8988">
            <v>862</v>
          </cell>
          <cell r="E8988" t="str">
            <v>乌洛托品溶液</v>
          </cell>
          <cell r="F8988" t="str">
            <v/>
          </cell>
          <cell r="G8988" t="str">
            <v>10ml：40%</v>
          </cell>
          <cell r="H8988" t="str">
            <v>瓶</v>
          </cell>
          <cell r="I8988" t="str">
            <v>西施兰(南阳)药业有限公司(原:西施兰联合企业公司)</v>
          </cell>
        </row>
        <row r="8989">
          <cell r="D8989">
            <v>153856</v>
          </cell>
          <cell r="E8989" t="str">
            <v>复方聚维酮碘搽剂</v>
          </cell>
          <cell r="F8989" t="str">
            <v/>
          </cell>
          <cell r="G8989" t="str">
            <v>3mlx2瓶</v>
          </cell>
          <cell r="H8989" t="str">
            <v>盒</v>
          </cell>
          <cell r="I8989" t="str">
            <v/>
          </cell>
        </row>
        <row r="8990">
          <cell r="D8990">
            <v>13623</v>
          </cell>
          <cell r="E8990" t="str">
            <v>地榆升白片</v>
          </cell>
          <cell r="F8990" t="str">
            <v/>
          </cell>
          <cell r="G8990" t="str">
            <v>0.1gx20片x2板</v>
          </cell>
          <cell r="H8990" t="str">
            <v>盒</v>
          </cell>
          <cell r="I8990" t="str">
            <v>成都地奥集团天府药业股份有限公司</v>
          </cell>
        </row>
        <row r="8991">
          <cell r="D8991">
            <v>44460</v>
          </cell>
          <cell r="E8991" t="str">
            <v>艾司奥美拉唑镁肠溶片（耐信）（原埃索美拉唑镁肠溶片)</v>
          </cell>
          <cell r="F8991" t="str">
            <v/>
          </cell>
          <cell r="G8991" t="str">
            <v>20mgx7片</v>
          </cell>
          <cell r="H8991" t="str">
            <v>盒</v>
          </cell>
          <cell r="I8991" t="str">
            <v>阿斯利康制药有限公司</v>
          </cell>
        </row>
        <row r="8992">
          <cell r="D8992">
            <v>78</v>
          </cell>
          <cell r="E8992" t="str">
            <v>阿莫西林胶囊</v>
          </cell>
          <cell r="F8992" t="str">
            <v/>
          </cell>
          <cell r="G8992" t="str">
            <v>0.25gx50粒</v>
          </cell>
          <cell r="H8992" t="str">
            <v>盒</v>
          </cell>
          <cell r="I8992" t="str">
            <v>哈药集团制药总厂</v>
          </cell>
        </row>
        <row r="8993">
          <cell r="D8993">
            <v>13625</v>
          </cell>
          <cell r="E8993" t="str">
            <v>活力苏口服液</v>
          </cell>
          <cell r="F8993" t="str">
            <v/>
          </cell>
          <cell r="G8993" t="str">
            <v>10mlx6支</v>
          </cell>
          <cell r="H8993" t="str">
            <v>盒</v>
          </cell>
          <cell r="I8993" t="str">
            <v>成都地奥集团天府药业股份有限公司</v>
          </cell>
        </row>
        <row r="8994">
          <cell r="D8994">
            <v>58245</v>
          </cell>
          <cell r="E8994" t="str">
            <v>氯雷他定糖浆（开瑞坦）</v>
          </cell>
          <cell r="F8994" t="str">
            <v/>
          </cell>
          <cell r="G8994" t="str">
            <v>60ml</v>
          </cell>
          <cell r="H8994" t="str">
            <v>瓶</v>
          </cell>
          <cell r="I8994" t="str">
            <v>拜耳医药（上海）有限公司</v>
          </cell>
        </row>
        <row r="8995">
          <cell r="D8995">
            <v>6722</v>
          </cell>
          <cell r="E8995" t="str">
            <v>枯草杆菌二联活菌颗粒</v>
          </cell>
          <cell r="F8995" t="str">
            <v>妈咪爱</v>
          </cell>
          <cell r="G8995" t="str">
            <v>1gx10袋</v>
          </cell>
          <cell r="H8995" t="str">
            <v>盒</v>
          </cell>
          <cell r="I8995" t="str">
            <v>北京韩美药品有限公司</v>
          </cell>
        </row>
        <row r="8996">
          <cell r="D8996">
            <v>67031</v>
          </cell>
          <cell r="E8996" t="str">
            <v>银丹心脑通软胶囊</v>
          </cell>
          <cell r="F8996" t="str">
            <v/>
          </cell>
          <cell r="G8996" t="str">
            <v>0.4gx12粒x3板</v>
          </cell>
          <cell r="H8996" t="str">
            <v>盒</v>
          </cell>
          <cell r="I8996" t="str">
            <v>贵州百灵企业集团制药股份有限公司</v>
          </cell>
        </row>
        <row r="8997">
          <cell r="D8997">
            <v>172731</v>
          </cell>
          <cell r="E8997" t="str">
            <v>护肝片</v>
          </cell>
          <cell r="F8997" t="str">
            <v/>
          </cell>
          <cell r="G8997" t="str">
            <v>0.35g×200片（糖衣片）</v>
          </cell>
          <cell r="H8997" t="str">
            <v>盒</v>
          </cell>
          <cell r="I8997" t="str">
            <v>黑龙江葵花药业股份有限公司</v>
          </cell>
        </row>
        <row r="8998">
          <cell r="D8998">
            <v>5207</v>
          </cell>
          <cell r="E8998" t="str">
            <v>六味地黄丸</v>
          </cell>
          <cell r="F8998" t="str">
            <v/>
          </cell>
          <cell r="G8998" t="str">
            <v>120丸(浓缩丸)</v>
          </cell>
          <cell r="H8998" t="str">
            <v>瓶</v>
          </cell>
          <cell r="I8998" t="str">
            <v>北京同仁堂科技发展股份有限公司制药厂</v>
          </cell>
        </row>
        <row r="8999">
          <cell r="D8999">
            <v>164920</v>
          </cell>
          <cell r="E8999" t="str">
            <v>医用退热贴</v>
          </cell>
          <cell r="F8999" t="str">
            <v/>
          </cell>
          <cell r="G8999" t="str">
            <v>6片(0-2岁婴儿40mmx90mm)(小林冰宝贴)</v>
          </cell>
          <cell r="H8999" t="str">
            <v>盒</v>
          </cell>
          <cell r="I8999" t="str">
            <v>合肥小林日用品有限公司</v>
          </cell>
        </row>
        <row r="9000">
          <cell r="D9000">
            <v>108835</v>
          </cell>
          <cell r="E9000" t="str">
            <v>复方青橄榄利咽含片(慢严舒柠)</v>
          </cell>
          <cell r="F9000" t="str">
            <v/>
          </cell>
          <cell r="G9000" t="str">
            <v>0.5gx24片</v>
          </cell>
          <cell r="H9000" t="str">
            <v>盒</v>
          </cell>
          <cell r="I9000" t="str">
            <v>桂龙药业(安徽)有限公司</v>
          </cell>
        </row>
        <row r="9001">
          <cell r="D9001">
            <v>109489</v>
          </cell>
          <cell r="E9001" t="str">
            <v>三黄片</v>
          </cell>
          <cell r="F9001" t="str">
            <v/>
          </cell>
          <cell r="G9001" t="str">
            <v>12片x2板（糖衣）</v>
          </cell>
          <cell r="H9001" t="str">
            <v>盒</v>
          </cell>
          <cell r="I9001" t="str">
            <v>贵州百灵企业集团制药股份有限公司</v>
          </cell>
        </row>
        <row r="9002">
          <cell r="D9002">
            <v>149974</v>
          </cell>
          <cell r="E9002" t="str">
            <v>硝苯地平控释片</v>
          </cell>
          <cell r="F9002" t="str">
            <v>欣然</v>
          </cell>
          <cell r="G9002" t="str">
            <v>30mgx7片</v>
          </cell>
          <cell r="H9002" t="str">
            <v>盒</v>
          </cell>
          <cell r="I9002" t="str">
            <v>上海现代制药股份有限公司(上海现代浦东药厂有限公司</v>
          </cell>
        </row>
        <row r="9003">
          <cell r="D9003">
            <v>14381</v>
          </cell>
          <cell r="E9003" t="str">
            <v>小儿肺热咳喘口服液</v>
          </cell>
          <cell r="F9003" t="str">
            <v/>
          </cell>
          <cell r="G9003" t="str">
            <v>10mlx6支</v>
          </cell>
          <cell r="H9003" t="str">
            <v>盒</v>
          </cell>
          <cell r="I9003" t="str">
            <v>黑龙江葵花药业股份有限公司</v>
          </cell>
        </row>
        <row r="9004">
          <cell r="D9004">
            <v>60346</v>
          </cell>
          <cell r="E9004" t="str">
            <v>开塞露</v>
          </cell>
          <cell r="F9004" t="str">
            <v/>
          </cell>
          <cell r="G9004" t="str">
            <v>10ml</v>
          </cell>
          <cell r="H9004" t="str">
            <v>支</v>
          </cell>
          <cell r="I9004" t="str">
            <v>上海运佳黄浦制药有限公司</v>
          </cell>
        </row>
        <row r="9005">
          <cell r="D9005">
            <v>90611</v>
          </cell>
          <cell r="E9005" t="str">
            <v>清喉咽颗粒</v>
          </cell>
          <cell r="F9005" t="str">
            <v/>
          </cell>
          <cell r="G9005" t="str">
            <v>18gx8袋</v>
          </cell>
          <cell r="H9005" t="str">
            <v>盒</v>
          </cell>
          <cell r="I9005" t="str">
            <v>太极集团四川绵阳制药有限公司</v>
          </cell>
        </row>
        <row r="9006">
          <cell r="D9006">
            <v>95810</v>
          </cell>
          <cell r="E9006" t="str">
            <v>祖卡木颗粒</v>
          </cell>
          <cell r="F9006" t="str">
            <v/>
          </cell>
          <cell r="G9006" t="str">
            <v>12gx6袋</v>
          </cell>
          <cell r="H9006" t="str">
            <v>盒</v>
          </cell>
          <cell r="I9006" t="str">
            <v>新疆维吾尔药业有限责任公司</v>
          </cell>
        </row>
        <row r="9007">
          <cell r="D9007">
            <v>7987</v>
          </cell>
          <cell r="E9007" t="str">
            <v>养阴口香合剂</v>
          </cell>
          <cell r="F9007" t="str">
            <v/>
          </cell>
          <cell r="G9007" t="str">
            <v>30mlx4瓶</v>
          </cell>
          <cell r="H9007" t="str">
            <v>盒</v>
          </cell>
          <cell r="I9007" t="str">
            <v>贵州万顺堂药业有限公司</v>
          </cell>
        </row>
        <row r="9008">
          <cell r="D9008">
            <v>30351</v>
          </cell>
          <cell r="E9008" t="str">
            <v>云南白药创可贴</v>
          </cell>
          <cell r="F9008" t="str">
            <v/>
          </cell>
          <cell r="G9008" t="str">
            <v>1.5cmx2.3cmx100片(轻巧透气型)</v>
          </cell>
          <cell r="H9008" t="str">
            <v>盒</v>
          </cell>
          <cell r="I9008" t="str">
            <v>云南白药集团无锡药业有限公司</v>
          </cell>
        </row>
        <row r="9009">
          <cell r="D9009">
            <v>134566</v>
          </cell>
          <cell r="E9009" t="str">
            <v>复方鱼腥草片</v>
          </cell>
          <cell r="F9009" t="str">
            <v/>
          </cell>
          <cell r="G9009" t="str">
            <v>12片x3板</v>
          </cell>
          <cell r="H9009" t="str">
            <v>盒</v>
          </cell>
          <cell r="I9009" t="str">
            <v>太极集团重庆桐君阁药厂有限公司</v>
          </cell>
        </row>
        <row r="9010">
          <cell r="D9010">
            <v>205500</v>
          </cell>
          <cell r="E9010" t="str">
            <v>医用冷敷贴</v>
          </cell>
          <cell r="F9010" t="str">
            <v>引领时代医用冷敷贴</v>
          </cell>
          <cell r="G9010" t="str">
            <v>30gx5片</v>
          </cell>
          <cell r="H9010" t="str">
            <v>盒</v>
          </cell>
          <cell r="I9010" t="str">
            <v>广州源泽药业有限公司</v>
          </cell>
        </row>
        <row r="9011">
          <cell r="D9011">
            <v>189269</v>
          </cell>
          <cell r="E9011" t="str">
            <v>醋酸地塞米松口腔贴片</v>
          </cell>
          <cell r="F9011" t="str">
            <v>醋酸地塞米松口腔贴片</v>
          </cell>
          <cell r="G9011" t="str">
            <v>0.3mgx10片</v>
          </cell>
          <cell r="H9011" t="str">
            <v>支</v>
          </cell>
          <cell r="I9011" t="str">
            <v>深圳太太药业有限公司</v>
          </cell>
        </row>
        <row r="9012">
          <cell r="D9012">
            <v>181045</v>
          </cell>
          <cell r="E9012" t="str">
            <v>盐酸布替萘芬喷雾剂</v>
          </cell>
          <cell r="F9012" t="str">
            <v/>
          </cell>
          <cell r="G9012" t="str">
            <v>10ml：0.1g</v>
          </cell>
          <cell r="H9012" t="str">
            <v>支</v>
          </cell>
          <cell r="I9012" t="str">
            <v>鲁南贝特制药有限公司(原山东鲁南贝特制药有限公司)</v>
          </cell>
        </row>
        <row r="9013">
          <cell r="D9013">
            <v>173688</v>
          </cell>
          <cell r="E9013" t="str">
            <v>利尔康牌75%酒精消毒液</v>
          </cell>
          <cell r="F9013" t="str">
            <v/>
          </cell>
          <cell r="G9013" t="str">
            <v>100ml（方瓶喷雾）</v>
          </cell>
          <cell r="H9013" t="str">
            <v>瓶</v>
          </cell>
          <cell r="I9013" t="str">
            <v>山东利尔康医疗科技股份有限公司</v>
          </cell>
        </row>
        <row r="9014">
          <cell r="D9014">
            <v>160162</v>
          </cell>
          <cell r="E9014" t="str">
            <v>医用护理垫</v>
          </cell>
          <cell r="F9014" t="str">
            <v/>
          </cell>
          <cell r="G9014" t="str">
            <v>240中量型（8片）</v>
          </cell>
          <cell r="H9014" t="str">
            <v>盒</v>
          </cell>
          <cell r="I9014" t="str">
            <v>湖南千金卫生用品股份有限公司</v>
          </cell>
        </row>
        <row r="9015">
          <cell r="D9015">
            <v>1818</v>
          </cell>
          <cell r="E9015" t="str">
            <v>风油精</v>
          </cell>
          <cell r="F9015" t="str">
            <v/>
          </cell>
          <cell r="G9015" t="str">
            <v>3ml</v>
          </cell>
          <cell r="H9015" t="str">
            <v>瓶</v>
          </cell>
          <cell r="I9015" t="str">
            <v>漳州水仙药业有限公司</v>
          </cell>
        </row>
        <row r="9016">
          <cell r="D9016">
            <v>272</v>
          </cell>
          <cell r="E9016" t="str">
            <v>复方利血平氨苯蝶啶片(0号)</v>
          </cell>
          <cell r="F9016" t="str">
            <v/>
          </cell>
          <cell r="G9016" t="str">
            <v>10片(薄膜衣)</v>
          </cell>
          <cell r="H9016" t="str">
            <v>盒</v>
          </cell>
          <cell r="I9016" t="str">
            <v>北京双鹤药业股份有限公司</v>
          </cell>
        </row>
        <row r="9017">
          <cell r="D9017">
            <v>204282</v>
          </cell>
          <cell r="E9017" t="str">
            <v>防水创可贴（邦迪）</v>
          </cell>
          <cell r="F9017" t="str">
            <v/>
          </cell>
          <cell r="G9017" t="str">
            <v>70mmx22mmx5片</v>
          </cell>
          <cell r="H9017" t="str">
            <v>包</v>
          </cell>
          <cell r="I9017" t="str">
            <v>上海强生有限公司</v>
          </cell>
        </row>
        <row r="9018">
          <cell r="D9018">
            <v>49889</v>
          </cell>
          <cell r="E9018" t="str">
            <v>肾炎康复片</v>
          </cell>
          <cell r="F9018" t="str">
            <v/>
          </cell>
          <cell r="G9018" t="str">
            <v>0.48gx45片(薄膜衣)</v>
          </cell>
          <cell r="H9018" t="str">
            <v>瓶</v>
          </cell>
          <cell r="I9018" t="str">
            <v>天津同仁堂集团股份有限公司</v>
          </cell>
        </row>
        <row r="9019">
          <cell r="D9019">
            <v>180172</v>
          </cell>
          <cell r="E9019" t="str">
            <v>西瓜霜润喉片</v>
          </cell>
          <cell r="F9019" t="str">
            <v/>
          </cell>
          <cell r="G9019" t="str">
            <v>0.6g×36片</v>
          </cell>
          <cell r="H9019" t="str">
            <v>盒</v>
          </cell>
          <cell r="I9019" t="str">
            <v>桂林三金药业股份有限公司</v>
          </cell>
        </row>
        <row r="9020">
          <cell r="D9020">
            <v>150153</v>
          </cell>
          <cell r="E9020" t="str">
            <v>康妇炎胶囊</v>
          </cell>
          <cell r="F9020" t="str">
            <v/>
          </cell>
          <cell r="G9020" t="str">
            <v>0.4gx60粒</v>
          </cell>
          <cell r="H9020" t="str">
            <v>盒</v>
          </cell>
          <cell r="I9020" t="str">
            <v>山东神州制药有限公司</v>
          </cell>
        </row>
        <row r="9021">
          <cell r="D9021">
            <v>129743</v>
          </cell>
          <cell r="E9021" t="str">
            <v>足光散</v>
          </cell>
          <cell r="F9021" t="str">
            <v/>
          </cell>
          <cell r="G9021" t="str">
            <v>20gx3袋</v>
          </cell>
          <cell r="H9021" t="str">
            <v>盒</v>
          </cell>
          <cell r="I9021" t="str">
            <v>成都九芝堂金鼎药业有限公司</v>
          </cell>
        </row>
        <row r="9022">
          <cell r="D9022">
            <v>820</v>
          </cell>
          <cell r="E9022" t="str">
            <v>哈西奈德溶液(乐肤液)</v>
          </cell>
          <cell r="F9022" t="str">
            <v/>
          </cell>
          <cell r="G9022" t="str">
            <v>8ml</v>
          </cell>
          <cell r="H9022" t="str">
            <v>瓶</v>
          </cell>
          <cell r="I9022" t="str">
            <v>重庆科瑞制药(集团)有限公司</v>
          </cell>
        </row>
        <row r="9023">
          <cell r="D9023">
            <v>31181</v>
          </cell>
          <cell r="E9023" t="str">
            <v>阿莫西林胶囊</v>
          </cell>
          <cell r="F9023" t="str">
            <v>阿莫灵</v>
          </cell>
          <cell r="G9023" t="str">
            <v>0.5gx20粒</v>
          </cell>
          <cell r="H9023" t="str">
            <v>盒</v>
          </cell>
          <cell r="I9023" t="str">
            <v>澳美制药厂</v>
          </cell>
        </row>
        <row r="9024">
          <cell r="D9024">
            <v>1827</v>
          </cell>
          <cell r="E9024" t="str">
            <v>马应龙麝香痔疮膏</v>
          </cell>
          <cell r="F9024" t="str">
            <v/>
          </cell>
          <cell r="G9024" t="str">
            <v>10g</v>
          </cell>
          <cell r="H9024" t="str">
            <v>支</v>
          </cell>
          <cell r="I9024" t="str">
            <v>马应龙药业集团股份有限公司</v>
          </cell>
        </row>
        <row r="9025">
          <cell r="D9025">
            <v>143148</v>
          </cell>
          <cell r="E9025" t="str">
            <v>新复方芦荟胶囊</v>
          </cell>
          <cell r="F9025" t="str">
            <v/>
          </cell>
          <cell r="G9025" t="str">
            <v>0.43gx30粒</v>
          </cell>
          <cell r="H9025" t="str">
            <v>盒</v>
          </cell>
          <cell r="I9025" t="str">
            <v>河北万邦复临药业有限公司</v>
          </cell>
        </row>
        <row r="9026">
          <cell r="D9026">
            <v>185513</v>
          </cell>
          <cell r="E9026" t="str">
            <v>独圣活血片</v>
          </cell>
          <cell r="F9026" t="str">
            <v/>
          </cell>
          <cell r="G9026" t="str">
            <v>0.41gx18片(薄膜衣)</v>
          </cell>
          <cell r="H9026" t="str">
            <v>盒</v>
          </cell>
          <cell r="I9026" t="str">
            <v>太极集团四川绵阳制药有限公司</v>
          </cell>
        </row>
        <row r="9027">
          <cell r="D9027">
            <v>40108</v>
          </cell>
          <cell r="E9027" t="str">
            <v>坎地沙坦酯片(维尔亚)</v>
          </cell>
          <cell r="F9027" t="str">
            <v/>
          </cell>
          <cell r="G9027" t="str">
            <v>4mgx14片</v>
          </cell>
          <cell r="H9027" t="str">
            <v>盒</v>
          </cell>
          <cell r="I9027" t="str">
            <v>重庆圣华曦药业股份有限公司</v>
          </cell>
        </row>
        <row r="9028">
          <cell r="D9028">
            <v>54467</v>
          </cell>
          <cell r="E9028" t="str">
            <v>板蓝根颗粒</v>
          </cell>
          <cell r="F9028" t="str">
            <v/>
          </cell>
          <cell r="G9028" t="str">
            <v>10gx20袋</v>
          </cell>
          <cell r="H9028" t="str">
            <v>袋</v>
          </cell>
          <cell r="I9028" t="str">
            <v>太极集团四川南充制药有限公司</v>
          </cell>
        </row>
        <row r="9029">
          <cell r="D9029">
            <v>183439</v>
          </cell>
          <cell r="E9029" t="str">
            <v>维生素D滴剂</v>
          </cell>
          <cell r="F9029" t="str">
            <v/>
          </cell>
          <cell r="G9029" t="str">
            <v>400单位x60粒</v>
          </cell>
          <cell r="H9029" t="str">
            <v>盒</v>
          </cell>
          <cell r="I9029" t="str">
            <v>青岛双鲸药业股份有限公司</v>
          </cell>
        </row>
        <row r="9030">
          <cell r="D9030">
            <v>47245</v>
          </cell>
          <cell r="E9030" t="str">
            <v>稳心颗粒</v>
          </cell>
          <cell r="F9030" t="str">
            <v/>
          </cell>
          <cell r="G9030" t="str">
            <v>5gx9袋(无糖型)</v>
          </cell>
          <cell r="H9030" t="str">
            <v>盒</v>
          </cell>
          <cell r="I9030" t="str">
            <v>山东步长制药有限公司</v>
          </cell>
        </row>
        <row r="9031">
          <cell r="D9031">
            <v>72353</v>
          </cell>
          <cell r="E9031" t="str">
            <v>复方氯化钠滴眼液(Ⅱ)(乐敦清)</v>
          </cell>
          <cell r="F9031" t="str">
            <v>乐敦清</v>
          </cell>
          <cell r="G9031" t="str">
            <v>13ml</v>
          </cell>
          <cell r="H9031" t="str">
            <v>瓶</v>
          </cell>
          <cell r="I9031" t="str">
            <v>曼秀雷敦(中国)药业有限公司</v>
          </cell>
        </row>
        <row r="9032">
          <cell r="D9032">
            <v>130917</v>
          </cell>
          <cell r="E9032" t="str">
            <v>黄氏响声丸</v>
          </cell>
          <cell r="F9032" t="str">
            <v/>
          </cell>
          <cell r="G9032" t="str">
            <v>0.133gx36丸x4板</v>
          </cell>
          <cell r="H9032" t="str">
            <v>盒</v>
          </cell>
          <cell r="I9032" t="str">
            <v/>
          </cell>
        </row>
        <row r="9033">
          <cell r="D9033">
            <v>108033</v>
          </cell>
          <cell r="E9033" t="str">
            <v>复方氨酚烷胺片</v>
          </cell>
          <cell r="F9033" t="str">
            <v/>
          </cell>
          <cell r="G9033" t="str">
            <v>18片(复方)</v>
          </cell>
          <cell r="H9033" t="str">
            <v>盒</v>
          </cell>
          <cell r="I9033" t="str">
            <v>四川恩威制药有限公司</v>
          </cell>
        </row>
        <row r="9034">
          <cell r="D9034">
            <v>150090</v>
          </cell>
          <cell r="E9034" t="str">
            <v>薇诺娜舒敏保湿特护霜</v>
          </cell>
          <cell r="F9034" t="str">
            <v/>
          </cell>
          <cell r="G9034" t="str">
            <v>50g</v>
          </cell>
          <cell r="H9034" t="str">
            <v>支</v>
          </cell>
          <cell r="I9034" t="str">
            <v>云南贝泰妮生物科技集团股份有限公司  </v>
          </cell>
        </row>
        <row r="9035">
          <cell r="D9035">
            <v>2624</v>
          </cell>
          <cell r="E9035" t="str">
            <v>云南白药创可贴</v>
          </cell>
          <cell r="F9035" t="str">
            <v/>
          </cell>
          <cell r="G9035" t="str">
            <v>1.5cmx2.3cmx50片(经济型)</v>
          </cell>
          <cell r="H9035" t="str">
            <v>盒</v>
          </cell>
          <cell r="I9035" t="str">
            <v>云南白药集团无锡药业有限公司</v>
          </cell>
        </row>
        <row r="9036">
          <cell r="D9036">
            <v>83269</v>
          </cell>
          <cell r="E9036" t="str">
            <v>橘红丸</v>
          </cell>
          <cell r="F9036" t="str">
            <v/>
          </cell>
          <cell r="G9036" t="str">
            <v>7.2gx12袋(水蜜丸)</v>
          </cell>
          <cell r="H9036" t="str">
            <v>盒</v>
          </cell>
          <cell r="I9036" t="str">
            <v>太极集团四川绵阳制药有限公司</v>
          </cell>
        </row>
        <row r="9037">
          <cell r="D9037">
            <v>173137</v>
          </cell>
          <cell r="E9037" t="str">
            <v>阿司匹林肠溶片</v>
          </cell>
          <cell r="F9037" t="str">
            <v/>
          </cell>
          <cell r="G9037" t="str">
            <v>100mgx48片</v>
          </cell>
          <cell r="H9037" t="str">
            <v>盒</v>
          </cell>
          <cell r="I9037" t="str">
            <v>沈阳奥吉娜药业有限公司</v>
          </cell>
        </row>
        <row r="9038">
          <cell r="D9038">
            <v>180936</v>
          </cell>
          <cell r="E9038" t="str">
            <v>重组人干扰素α2b凝胶</v>
          </cell>
          <cell r="F9038" t="str">
            <v>尤靖安</v>
          </cell>
          <cell r="G9038" t="str">
            <v>1.0×10万IU:5g</v>
          </cell>
          <cell r="H9038" t="str">
            <v>支</v>
          </cell>
          <cell r="I9038" t="str">
            <v>兆科药业(合肥)有限公司</v>
          </cell>
        </row>
        <row r="9039">
          <cell r="D9039">
            <v>823</v>
          </cell>
          <cell r="E9039" t="str">
            <v>莫匹罗星软膏(百多邦软膏)</v>
          </cell>
          <cell r="F9039" t="str">
            <v/>
          </cell>
          <cell r="G9039" t="str">
            <v>2%:5g</v>
          </cell>
          <cell r="H9039" t="str">
            <v>支</v>
          </cell>
          <cell r="I9039" t="str">
            <v>中美天津史克制药有限公司</v>
          </cell>
        </row>
        <row r="9040">
          <cell r="D9040">
            <v>176990</v>
          </cell>
          <cell r="E9040" t="str">
            <v>奥美拉唑肠溶胶囊</v>
          </cell>
          <cell r="F9040" t="str">
            <v/>
          </cell>
          <cell r="G9040" t="str">
            <v>20mgx16粒</v>
          </cell>
          <cell r="H9040" t="str">
            <v>盒</v>
          </cell>
          <cell r="I9040" t="str">
            <v>山东省莱阳生物化学制药厂</v>
          </cell>
        </row>
        <row r="9041">
          <cell r="D9041">
            <v>162253</v>
          </cell>
          <cell r="E9041" t="str">
            <v>齿痛消炎灵颗粒</v>
          </cell>
          <cell r="F9041" t="str">
            <v/>
          </cell>
          <cell r="G9041" t="str">
            <v>20gx4袋</v>
          </cell>
          <cell r="H9041" t="str">
            <v>盒</v>
          </cell>
          <cell r="I9041" t="str">
            <v>河南中杰药业有限公司</v>
          </cell>
        </row>
        <row r="9042">
          <cell r="D9042">
            <v>82097</v>
          </cell>
          <cell r="E9042" t="str">
            <v>三金片</v>
          </cell>
          <cell r="F9042" t="str">
            <v/>
          </cell>
          <cell r="G9042" t="str">
            <v>0.29gx54片(薄膜衣)</v>
          </cell>
          <cell r="H9042" t="str">
            <v>盒</v>
          </cell>
          <cell r="I9042" t="str">
            <v>桂林三金药业股份有限公司</v>
          </cell>
        </row>
        <row r="9043">
          <cell r="D9043">
            <v>45754</v>
          </cell>
          <cell r="E9043" t="str">
            <v>奥美拉唑肠溶胶囊</v>
          </cell>
          <cell r="F9043" t="str">
            <v>得必欣</v>
          </cell>
          <cell r="G9043" t="str">
            <v>20mgx14粒</v>
          </cell>
          <cell r="H9043" t="str">
            <v>瓶</v>
          </cell>
          <cell r="I9043" t="str">
            <v>石药集团欧意药业有限公司(原:石家庄欧意药业公司)</v>
          </cell>
        </row>
        <row r="9044">
          <cell r="D9044">
            <v>99401</v>
          </cell>
          <cell r="E9044" t="str">
            <v>右美沙芬愈创甘油醚糖浆</v>
          </cell>
          <cell r="F9044" t="str">
            <v/>
          </cell>
          <cell r="G9044" t="str">
            <v>120ml（1ml:1.5mg:10mg)</v>
          </cell>
          <cell r="H9044" t="str">
            <v>瓶</v>
          </cell>
          <cell r="I9044" t="str">
            <v>史达德药业（北京）有限公司</v>
          </cell>
        </row>
        <row r="9045">
          <cell r="D9045">
            <v>119012</v>
          </cell>
          <cell r="E9045" t="str">
            <v>医用消毒片(酒精消毒片)</v>
          </cell>
          <cell r="F9045" t="str">
            <v/>
          </cell>
          <cell r="G9045" t="str">
            <v>50袋x1片(3*6cm)(原3x3cm-2p)</v>
          </cell>
          <cell r="H9045" t="str">
            <v>盒</v>
          </cell>
          <cell r="I9045" t="str">
            <v>稳健医疗用品股份有限公司(稳健实业(深圳)有限公司)</v>
          </cell>
        </row>
        <row r="9046">
          <cell r="D9046">
            <v>27623</v>
          </cell>
          <cell r="E9046" t="str">
            <v>小儿咳喘灵颗粒</v>
          </cell>
          <cell r="F9046" t="str">
            <v/>
          </cell>
          <cell r="G9046" t="str">
            <v>2gx10袋</v>
          </cell>
          <cell r="H9046" t="str">
            <v>盒</v>
          </cell>
          <cell r="I9046" t="str">
            <v>太极集团四川绵阳制药有限公司</v>
          </cell>
        </row>
        <row r="9047">
          <cell r="D9047">
            <v>156672</v>
          </cell>
          <cell r="E9047" t="str">
            <v>肺宁颗粒</v>
          </cell>
          <cell r="F9047" t="str">
            <v/>
          </cell>
          <cell r="G9047" t="str">
            <v>10gx9袋</v>
          </cell>
          <cell r="H9047" t="str">
            <v>盒</v>
          </cell>
          <cell r="I9047" t="str">
            <v>吉林益民堂制药有限公司</v>
          </cell>
        </row>
        <row r="9048">
          <cell r="D9048">
            <v>148273</v>
          </cell>
          <cell r="E9048" t="str">
            <v>美辛唑酮红古豆醇酯栓</v>
          </cell>
          <cell r="F9048" t="str">
            <v>志速宁</v>
          </cell>
          <cell r="G9048" t="str">
            <v>5粒</v>
          </cell>
          <cell r="H9048" t="str">
            <v>盒</v>
          </cell>
          <cell r="I9048" t="str">
            <v>成都第一制药有限公司</v>
          </cell>
        </row>
        <row r="9049">
          <cell r="D9049">
            <v>136714</v>
          </cell>
          <cell r="E9049" t="str">
            <v>复方氨酚溴敏胶囊</v>
          </cell>
          <cell r="F9049" t="str">
            <v/>
          </cell>
          <cell r="G9049" t="str">
            <v>20粒</v>
          </cell>
          <cell r="H9049" t="str">
            <v>盒</v>
          </cell>
          <cell r="I9049" t="str">
            <v>澳美制药厂</v>
          </cell>
        </row>
        <row r="9050">
          <cell r="D9050">
            <v>83882</v>
          </cell>
          <cell r="E9050" t="str">
            <v>氯霉素滴眼液</v>
          </cell>
          <cell r="F9050" t="str">
            <v/>
          </cell>
          <cell r="G9050" t="str">
            <v>8ml:20mg/支</v>
          </cell>
          <cell r="H9050" t="str">
            <v>支</v>
          </cell>
          <cell r="I9050" t="str">
            <v>德阳华康药业有限公司</v>
          </cell>
        </row>
        <row r="9051">
          <cell r="D9051">
            <v>11132</v>
          </cell>
          <cell r="E9051" t="str">
            <v>炉甘石洗剂</v>
          </cell>
          <cell r="F9051" t="str">
            <v/>
          </cell>
          <cell r="G9051" t="str">
            <v>100ml</v>
          </cell>
          <cell r="H9051" t="str">
            <v>瓶</v>
          </cell>
          <cell r="I9051" t="str">
            <v>上海运佳黄浦制药有限公司</v>
          </cell>
        </row>
        <row r="9052">
          <cell r="D9052">
            <v>183109</v>
          </cell>
          <cell r="E9052" t="str">
            <v>苏黄止咳胶囊</v>
          </cell>
          <cell r="F9052" t="str">
            <v/>
          </cell>
          <cell r="G9052" t="str">
            <v>0.45gX18粒</v>
          </cell>
          <cell r="H9052" t="str">
            <v>盒</v>
          </cell>
          <cell r="I9052" t="str">
            <v>扬子江药业集团北京海燕药业有限公司</v>
          </cell>
        </row>
        <row r="9053">
          <cell r="D9053">
            <v>24147</v>
          </cell>
          <cell r="E9053" t="str">
            <v>降脂灵片</v>
          </cell>
          <cell r="F9053" t="str">
            <v/>
          </cell>
          <cell r="G9053" t="str">
            <v>0.25gx100片</v>
          </cell>
          <cell r="H9053" t="str">
            <v>瓶</v>
          </cell>
          <cell r="I9053" t="str">
            <v>太极集团重庆桐君阁药厂有限公司</v>
          </cell>
        </row>
        <row r="9054">
          <cell r="D9054">
            <v>135267</v>
          </cell>
          <cell r="E9054" t="str">
            <v>脑络通胶囊</v>
          </cell>
          <cell r="F9054" t="str">
            <v/>
          </cell>
          <cell r="G9054" t="str">
            <v>0.5g*60粒</v>
          </cell>
          <cell r="H9054" t="str">
            <v>瓶</v>
          </cell>
          <cell r="I9054" t="str">
            <v>广州白云山光华制药股份有限公司</v>
          </cell>
        </row>
        <row r="9055">
          <cell r="D9055">
            <v>74908</v>
          </cell>
          <cell r="E9055" t="str">
            <v>胃康灵胶囊</v>
          </cell>
          <cell r="F9055" t="str">
            <v/>
          </cell>
          <cell r="G9055" t="str">
            <v>0.4gx48粒</v>
          </cell>
          <cell r="H9055" t="str">
            <v>盒</v>
          </cell>
          <cell r="I9055" t="str">
            <v>黑龙江葵花药业股份有限公司</v>
          </cell>
        </row>
        <row r="9056">
          <cell r="D9056">
            <v>197355</v>
          </cell>
          <cell r="E9056" t="str">
            <v>钙维生素D3维生素K2软胶囊</v>
          </cell>
          <cell r="F9056" t="str">
            <v/>
          </cell>
          <cell r="G9056" t="str">
            <v>100g(1gx100粒)</v>
          </cell>
          <cell r="H9056" t="str">
            <v>盒</v>
          </cell>
          <cell r="I9056" t="str">
            <v>杭州养生堂保健品有限公司</v>
          </cell>
        </row>
        <row r="9057">
          <cell r="D9057">
            <v>2134</v>
          </cell>
          <cell r="E9057" t="str">
            <v>利胆片</v>
          </cell>
          <cell r="F9057" t="str">
            <v/>
          </cell>
          <cell r="G9057" t="str">
            <v>100片(糖衣)</v>
          </cell>
          <cell r="H9057" t="str">
            <v>瓶</v>
          </cell>
          <cell r="I9057" t="str">
            <v>太极集团四川绵阳制药有限公司</v>
          </cell>
        </row>
        <row r="9058">
          <cell r="D9058">
            <v>176545</v>
          </cell>
          <cell r="E9058" t="str">
            <v>氯化钠滴眼液</v>
          </cell>
          <cell r="F9058" t="str">
            <v/>
          </cell>
          <cell r="G9058" t="str">
            <v>0.4ml:2.2mgx2支</v>
          </cell>
          <cell r="H9058" t="str">
            <v>盒</v>
          </cell>
          <cell r="I9058" t="str">
            <v>山东博士伦福瑞达制药有限公司(山东正大福瑞达公司</v>
          </cell>
        </row>
        <row r="9059">
          <cell r="D9059">
            <v>35237</v>
          </cell>
          <cell r="E9059" t="str">
            <v>缬沙坦胶囊(托平)</v>
          </cell>
          <cell r="F9059" t="str">
            <v/>
          </cell>
          <cell r="G9059" t="str">
            <v>80mgx7粒</v>
          </cell>
          <cell r="H9059" t="str">
            <v>盒</v>
          </cell>
          <cell r="I9059" t="str">
            <v>天大药业(珠海)有限公司</v>
          </cell>
        </row>
        <row r="9060">
          <cell r="D9060">
            <v>45681</v>
          </cell>
          <cell r="E9060" t="str">
            <v>厄贝沙坦片</v>
          </cell>
          <cell r="F9060" t="str">
            <v/>
          </cell>
          <cell r="G9060" t="str">
            <v>0.15gx7片</v>
          </cell>
          <cell r="H9060" t="str">
            <v>盒</v>
          </cell>
          <cell r="I9060" t="str">
            <v>江苏恒瑞医药股份有限公司</v>
          </cell>
        </row>
        <row r="9061">
          <cell r="D9061">
            <v>26023</v>
          </cell>
          <cell r="E9061" t="str">
            <v>牛黄蛇胆川贝液</v>
          </cell>
          <cell r="F9061" t="str">
            <v/>
          </cell>
          <cell r="G9061" t="str">
            <v>10mlx6支</v>
          </cell>
          <cell r="H9061" t="str">
            <v>盒</v>
          </cell>
          <cell r="I9061" t="str">
            <v>山东孔府制药有限公司</v>
          </cell>
        </row>
        <row r="9062">
          <cell r="D9062">
            <v>74227</v>
          </cell>
          <cell r="E9062" t="str">
            <v>氧氟沙星滴耳液</v>
          </cell>
          <cell r="F9062" t="str">
            <v/>
          </cell>
          <cell r="G9062" t="str">
            <v>5ml:15mg</v>
          </cell>
          <cell r="H9062" t="str">
            <v>支</v>
          </cell>
          <cell r="I9062" t="str">
            <v>南京天朗制药有限公司</v>
          </cell>
        </row>
        <row r="9063">
          <cell r="D9063">
            <v>53784</v>
          </cell>
          <cell r="E9063" t="str">
            <v>阿达帕林凝胶</v>
          </cell>
          <cell r="F9063" t="str">
            <v/>
          </cell>
          <cell r="G9063" t="str">
            <v>0.1%x30g</v>
          </cell>
          <cell r="H9063" t="str">
            <v>支</v>
          </cell>
          <cell r="I9063" t="str">
            <v>Laboratoires Galderma(法国)</v>
          </cell>
        </row>
        <row r="9064">
          <cell r="D9064">
            <v>190961</v>
          </cell>
          <cell r="E9064" t="str">
            <v>医用冷敷贴</v>
          </cell>
          <cell r="F9064" t="str">
            <v/>
          </cell>
          <cell r="G9064" t="str">
            <v>直径2.5cmx6贴(晕车型/B型)</v>
          </cell>
          <cell r="H9064" t="str">
            <v>盒</v>
          </cell>
          <cell r="I9064" t="str">
            <v>创邦医疗健康科技(云南)有限公司</v>
          </cell>
        </row>
        <row r="9065">
          <cell r="D9065">
            <v>75028</v>
          </cell>
          <cell r="E9065" t="str">
            <v>铁笛片</v>
          </cell>
          <cell r="F9065" t="str">
            <v/>
          </cell>
          <cell r="G9065" t="str">
            <v>1gx24片</v>
          </cell>
          <cell r="H9065" t="str">
            <v>盒</v>
          </cell>
          <cell r="I9065" t="str">
            <v>成都新希臣药业有限责任公司(原：成都希臣药业)</v>
          </cell>
        </row>
        <row r="9066">
          <cell r="D9066">
            <v>3702</v>
          </cell>
          <cell r="E9066" t="str">
            <v>板蓝根颗粒</v>
          </cell>
          <cell r="F9066" t="str">
            <v/>
          </cell>
          <cell r="G9066" t="str">
            <v>10gx20袋</v>
          </cell>
          <cell r="H9066" t="str">
            <v>袋</v>
          </cell>
          <cell r="I9066" t="str">
            <v>广州白云山和记黄埔中药有限公司(原广州白云山中药厂</v>
          </cell>
        </row>
        <row r="9067">
          <cell r="D9067">
            <v>11490</v>
          </cell>
          <cell r="E9067" t="str">
            <v>复方门冬维甘滴眼液(新乐敦)</v>
          </cell>
          <cell r="F9067" t="str">
            <v/>
          </cell>
          <cell r="G9067" t="str">
            <v>13ml</v>
          </cell>
          <cell r="H9067" t="str">
            <v>瓶</v>
          </cell>
          <cell r="I9067" t="str">
            <v>曼秀雷敦(中国)药业有限公司</v>
          </cell>
        </row>
        <row r="9068">
          <cell r="D9068">
            <v>23365</v>
          </cell>
          <cell r="E9068" t="str">
            <v>罗格列酮钠片(太罗)</v>
          </cell>
          <cell r="F9068" t="str">
            <v/>
          </cell>
          <cell r="G9068" t="str">
            <v>4mgx15片</v>
          </cell>
          <cell r="H9068" t="str">
            <v>盒</v>
          </cell>
          <cell r="I9068" t="str">
            <v>太极集团重庆涪陵制药厂有限公司</v>
          </cell>
        </row>
        <row r="9069">
          <cell r="D9069">
            <v>166892</v>
          </cell>
          <cell r="E9069" t="str">
            <v>葡萄糖酸锌口服溶液</v>
          </cell>
          <cell r="F9069" t="str">
            <v/>
          </cell>
          <cell r="G9069" t="str">
            <v>10ml：35mgx12支</v>
          </cell>
          <cell r="H9069" t="str">
            <v>盒</v>
          </cell>
          <cell r="I9069" t="str">
            <v>哈药集团三精制药有限公司</v>
          </cell>
        </row>
        <row r="9070">
          <cell r="D9070">
            <v>26801</v>
          </cell>
          <cell r="E9070" t="str">
            <v>活血止痛胶囊</v>
          </cell>
          <cell r="F9070" t="str">
            <v/>
          </cell>
          <cell r="G9070" t="str">
            <v>0.25gx12粒x2板</v>
          </cell>
          <cell r="H9070" t="str">
            <v>盒</v>
          </cell>
          <cell r="I9070" t="str">
            <v>江西昌诺药业有限公司</v>
          </cell>
        </row>
        <row r="9071">
          <cell r="D9071">
            <v>179829</v>
          </cell>
          <cell r="E9071" t="str">
            <v>一次性使用注射笔用针头</v>
          </cell>
          <cell r="F9071" t="str">
            <v/>
          </cell>
          <cell r="G9071" t="str">
            <v>0.25×5mm(31G×5mm)×28支</v>
          </cell>
          <cell r="H9071" t="str">
            <v>盒</v>
          </cell>
          <cell r="I9071" t="str">
            <v>苏州碧迪医疗器械有限公司</v>
          </cell>
        </row>
        <row r="9072">
          <cell r="D9072">
            <v>106225</v>
          </cell>
          <cell r="E9072" t="str">
            <v>诺氟沙星胶囊</v>
          </cell>
          <cell r="F9072" t="str">
            <v/>
          </cell>
          <cell r="G9072" t="str">
            <v>0.1gx12粒x2板</v>
          </cell>
          <cell r="H9072" t="str">
            <v>盒</v>
          </cell>
          <cell r="I9072" t="str">
            <v>云南白药集团股份有限公司</v>
          </cell>
        </row>
        <row r="9073">
          <cell r="D9073">
            <v>792</v>
          </cell>
          <cell r="E9073" t="str">
            <v>复方氨酚那敏颗粒(速效感冒)</v>
          </cell>
          <cell r="F9073" t="str">
            <v/>
          </cell>
          <cell r="G9073" t="str">
            <v>复方:50袋</v>
          </cell>
          <cell r="H9073" t="str">
            <v>袋</v>
          </cell>
          <cell r="I9073" t="str">
            <v>河北长天药业有限公司</v>
          </cell>
        </row>
        <row r="9074">
          <cell r="D9074">
            <v>37802</v>
          </cell>
          <cell r="E9074" t="str">
            <v>复方穿心莲片</v>
          </cell>
          <cell r="F9074" t="str">
            <v/>
          </cell>
          <cell r="G9074" t="str">
            <v>100片</v>
          </cell>
          <cell r="H9074" t="str">
            <v>瓶</v>
          </cell>
          <cell r="I9074" t="str">
            <v>太极集团重庆桐君阁药厂有限公司</v>
          </cell>
        </row>
        <row r="9075">
          <cell r="D9075">
            <v>108706</v>
          </cell>
          <cell r="E9075" t="str">
            <v>小儿咽扁颗粒</v>
          </cell>
          <cell r="F9075" t="str">
            <v/>
          </cell>
          <cell r="G9075" t="str">
            <v>4gx9袋</v>
          </cell>
          <cell r="H9075" t="str">
            <v>盒</v>
          </cell>
          <cell r="I9075" t="str">
            <v/>
          </cell>
        </row>
        <row r="9076">
          <cell r="D9076">
            <v>159754</v>
          </cell>
          <cell r="E9076" t="str">
            <v>九味羌活丸</v>
          </cell>
          <cell r="F9076" t="str">
            <v/>
          </cell>
          <cell r="G9076" t="str">
            <v>4.5gx8袋</v>
          </cell>
          <cell r="H9076" t="str">
            <v>盒</v>
          </cell>
          <cell r="I9076" t="str">
            <v>太极集团重庆中药二厂</v>
          </cell>
        </row>
        <row r="9077">
          <cell r="D9077">
            <v>47122</v>
          </cell>
          <cell r="E9077" t="str">
            <v>赖氨肌醇维B12口服液</v>
          </cell>
          <cell r="F9077" t="str">
            <v/>
          </cell>
          <cell r="G9077" t="str">
            <v>100ml</v>
          </cell>
          <cell r="H9077" t="str">
            <v>瓶</v>
          </cell>
          <cell r="I9077" t="str">
            <v>贝克诺顿（浙江）制药有限公司 </v>
          </cell>
        </row>
        <row r="9078">
          <cell r="D9078">
            <v>197012</v>
          </cell>
          <cell r="E9078" t="str">
            <v>75%医用酒精（消毒酒精）</v>
          </cell>
          <cell r="F9078" t="str">
            <v/>
          </cell>
          <cell r="G9078" t="str">
            <v>100ml</v>
          </cell>
          <cell r="H9078" t="str">
            <v>瓶</v>
          </cell>
          <cell r="I9078" t="str">
            <v>四川三和医用材料有限公司</v>
          </cell>
        </row>
        <row r="9079">
          <cell r="D9079">
            <v>148758</v>
          </cell>
          <cell r="E9079" t="str">
            <v>麝香壮骨膏</v>
          </cell>
          <cell r="F9079" t="str">
            <v/>
          </cell>
          <cell r="G9079" t="str">
            <v>10cmx7cmx10贴x1袋</v>
          </cell>
          <cell r="H9079" t="str">
            <v>盒</v>
          </cell>
          <cell r="I9079" t="str">
            <v>九寨沟天然药业集团有限责任公司</v>
          </cell>
        </row>
        <row r="9080">
          <cell r="D9080">
            <v>17217</v>
          </cell>
          <cell r="E9080" t="str">
            <v>头孢克洛胶囊(希刻劳)</v>
          </cell>
          <cell r="F9080" t="str">
            <v/>
          </cell>
          <cell r="G9080" t="str">
            <v>250mgx6粒</v>
          </cell>
          <cell r="H9080" t="str">
            <v>盒</v>
          </cell>
          <cell r="I9080" t="str">
            <v/>
          </cell>
        </row>
        <row r="9081">
          <cell r="D9081">
            <v>163862</v>
          </cell>
          <cell r="E9081" t="str">
            <v>盐酸赛洛唑啉鼻用喷雾剂</v>
          </cell>
          <cell r="F9081" t="str">
            <v/>
          </cell>
          <cell r="G9081" t="str">
            <v>10ml:10mg</v>
          </cell>
          <cell r="H9081" t="str">
            <v>盒</v>
          </cell>
          <cell r="I9081" t="str">
            <v>Novartis Consumer Health SA (诺华）</v>
          </cell>
        </row>
        <row r="9082">
          <cell r="D9082">
            <v>952</v>
          </cell>
          <cell r="E9082" t="str">
            <v>曲咪新乳膏</v>
          </cell>
          <cell r="F9082" t="str">
            <v/>
          </cell>
          <cell r="G9082" t="str">
            <v>10g</v>
          </cell>
          <cell r="H9082" t="str">
            <v>支</v>
          </cell>
          <cell r="I9082" t="str">
            <v>广州白云山制药股份有限公司白云山何济公制药厂</v>
          </cell>
        </row>
        <row r="9083">
          <cell r="D9083">
            <v>63464</v>
          </cell>
          <cell r="E9083" t="str">
            <v>孟鲁司特钠咀嚼片(顺尔宁)</v>
          </cell>
          <cell r="F9083" t="str">
            <v/>
          </cell>
          <cell r="G9083" t="str">
            <v>5mgx5片</v>
          </cell>
          <cell r="H9083" t="str">
            <v>盒</v>
          </cell>
          <cell r="I9083" t="str">
            <v>杭州默沙东制药有限公司</v>
          </cell>
        </row>
        <row r="9084">
          <cell r="D9084">
            <v>2474</v>
          </cell>
          <cell r="E9084" t="str">
            <v>鼻渊舒口服液</v>
          </cell>
          <cell r="F9084" t="str">
            <v/>
          </cell>
          <cell r="G9084" t="str">
            <v>10mlx6支(无糖)</v>
          </cell>
          <cell r="H9084" t="str">
            <v>盒</v>
          </cell>
          <cell r="I9084" t="str">
            <v>成都华神集团股份有限公司制药厂</v>
          </cell>
        </row>
        <row r="9085">
          <cell r="D9085">
            <v>135290</v>
          </cell>
          <cell r="E9085" t="str">
            <v>医用退热贴（原解热贴）</v>
          </cell>
          <cell r="F9085" t="str">
            <v/>
          </cell>
          <cell r="G9085" t="str">
            <v>6片（5cmx11cm）（儿童型）</v>
          </cell>
          <cell r="H9085" t="str">
            <v>盒</v>
          </cell>
          <cell r="I9085" t="str">
            <v>久光制药株式会社</v>
          </cell>
        </row>
        <row r="9086">
          <cell r="D9086">
            <v>43973</v>
          </cell>
          <cell r="E9086" t="str">
            <v>维U颠茄铝胶囊Ⅱ</v>
          </cell>
          <cell r="F9086" t="str">
            <v/>
          </cell>
          <cell r="G9086" t="str">
            <v>16粒(斯达舒)</v>
          </cell>
          <cell r="H9086" t="str">
            <v>盒</v>
          </cell>
          <cell r="I9086" t="str">
            <v/>
          </cell>
        </row>
        <row r="9087">
          <cell r="D9087">
            <v>196607</v>
          </cell>
          <cell r="E9087" t="str">
            <v>萘敏维滴眼液</v>
          </cell>
          <cell r="F9087" t="str">
            <v/>
          </cell>
          <cell r="G9087" t="str">
            <v>0.4mlx10支</v>
          </cell>
          <cell r="H9087" t="str">
            <v>盒</v>
          </cell>
          <cell r="I9087" t="str">
            <v>山东博士伦福瑞达制药有限公司(山东正大福瑞达公司</v>
          </cell>
        </row>
        <row r="9088">
          <cell r="D9088">
            <v>114938</v>
          </cell>
          <cell r="E9088" t="str">
            <v>罗红霉素片</v>
          </cell>
          <cell r="F9088" t="str">
            <v/>
          </cell>
          <cell r="G9088" t="str">
            <v>0.15gx24片</v>
          </cell>
          <cell r="H9088" t="str">
            <v>盒</v>
          </cell>
          <cell r="I9088" t="str">
            <v>石药集团欧意药业有限公司(原:石家庄欧意药业公司)</v>
          </cell>
        </row>
        <row r="9089">
          <cell r="D9089">
            <v>72966</v>
          </cell>
          <cell r="E9089" t="str">
            <v>加巴喷丁胶囊(派汀)</v>
          </cell>
          <cell r="F9089" t="str">
            <v/>
          </cell>
          <cell r="G9089" t="str">
            <v>0.1gx10粒x5板</v>
          </cell>
          <cell r="H9089" t="str">
            <v>盒</v>
          </cell>
          <cell r="I9089" t="str">
            <v>江苏恒瑞医药股份有限公司</v>
          </cell>
        </row>
        <row r="9090">
          <cell r="D9090">
            <v>22512</v>
          </cell>
          <cell r="E9090" t="str">
            <v>叶酸片</v>
          </cell>
          <cell r="F9090" t="str">
            <v/>
          </cell>
          <cell r="G9090" t="str">
            <v>0.4mgx31片</v>
          </cell>
          <cell r="H9090" t="str">
            <v>瓶</v>
          </cell>
          <cell r="I9090" t="str">
            <v>北京麦迪海药业有限责任公司</v>
          </cell>
        </row>
        <row r="9091">
          <cell r="D9091">
            <v>187310</v>
          </cell>
          <cell r="E9091" t="str">
            <v>度拉糖肽注射液</v>
          </cell>
          <cell r="F9091" t="str">
            <v/>
          </cell>
          <cell r="G9091" t="str">
            <v>1.5mg：0.5mlx2支(预填充注射笔）</v>
          </cell>
          <cell r="H9091" t="str">
            <v>盒</v>
          </cell>
          <cell r="I9091" t="str">
            <v>德国VetterPharma-FertigungGmbH&amp;Co.KG</v>
          </cell>
        </row>
        <row r="9092">
          <cell r="D9092">
            <v>17294</v>
          </cell>
          <cell r="E9092" t="str">
            <v>复方角菜酸酯栓(太宁栓)</v>
          </cell>
          <cell r="F9092" t="str">
            <v/>
          </cell>
          <cell r="G9092" t="str">
            <v>6枚</v>
          </cell>
          <cell r="H9092" t="str">
            <v>盒</v>
          </cell>
          <cell r="I9092" t="str">
            <v>西安杨森制药有限公司</v>
          </cell>
        </row>
        <row r="9093">
          <cell r="D9093">
            <v>41531</v>
          </cell>
          <cell r="E9093" t="str">
            <v>川贝清肺糖浆</v>
          </cell>
          <cell r="F9093" t="str">
            <v/>
          </cell>
          <cell r="G9093" t="str">
            <v>120ml</v>
          </cell>
          <cell r="H9093" t="str">
            <v>瓶</v>
          </cell>
          <cell r="I9093" t="str">
            <v>太极集团四川天诚制药有限公司</v>
          </cell>
        </row>
        <row r="9094">
          <cell r="D9094">
            <v>122482</v>
          </cell>
          <cell r="E9094" t="str">
            <v>蚕蛾公补片</v>
          </cell>
          <cell r="F9094" t="str">
            <v/>
          </cell>
          <cell r="G9094" t="str">
            <v>0.23x24片(糖衣)</v>
          </cell>
          <cell r="H9094" t="str">
            <v>盒</v>
          </cell>
          <cell r="I9094" t="str">
            <v>太极集团重庆桐君阁药厂有限公司</v>
          </cell>
        </row>
        <row r="9095">
          <cell r="D9095">
            <v>195470</v>
          </cell>
          <cell r="E9095" t="str">
            <v>多种B族维生素片</v>
          </cell>
          <cell r="F9095" t="str">
            <v>百合康</v>
          </cell>
          <cell r="G9095" t="str">
            <v>42g（700mgx60片）</v>
          </cell>
          <cell r="H9095" t="str">
            <v>瓶</v>
          </cell>
          <cell r="I9095" t="str">
            <v>威海百合生物技术股份有限公司</v>
          </cell>
        </row>
        <row r="9096">
          <cell r="D9096">
            <v>164948</v>
          </cell>
          <cell r="E9096" t="str">
            <v>四季抗病毒合剂</v>
          </cell>
          <cell r="F9096" t="str">
            <v/>
          </cell>
          <cell r="G9096" t="str">
            <v>150ml</v>
          </cell>
          <cell r="H9096" t="str">
            <v>瓶</v>
          </cell>
          <cell r="I9096" t="str">
            <v>陕西海天制药有限公司</v>
          </cell>
        </row>
        <row r="9097">
          <cell r="D9097">
            <v>159779</v>
          </cell>
          <cell r="E9097" t="str">
            <v>鲜竹沥</v>
          </cell>
          <cell r="F9097" t="str">
            <v/>
          </cell>
          <cell r="G9097" t="str">
            <v>15mlx12支</v>
          </cell>
          <cell r="H9097" t="str">
            <v>盒</v>
          </cell>
          <cell r="I9097" t="str">
            <v>四川省通园制药集团有限公司</v>
          </cell>
        </row>
        <row r="9098">
          <cell r="D9098">
            <v>74917</v>
          </cell>
          <cell r="E9098" t="str">
            <v>金栀洁龈含漱液</v>
          </cell>
          <cell r="F9098" t="str">
            <v/>
          </cell>
          <cell r="G9098" t="str">
            <v>200ml</v>
          </cell>
          <cell r="H9098" t="str">
            <v>瓶</v>
          </cell>
          <cell r="I9098" t="str">
            <v>四川恩威制药有限公司</v>
          </cell>
        </row>
        <row r="9099">
          <cell r="D9099">
            <v>197701</v>
          </cell>
          <cell r="E9099" t="str">
            <v>颈复康颗粒</v>
          </cell>
          <cell r="F9099" t="str">
            <v/>
          </cell>
          <cell r="G9099" t="str">
            <v>5gx14袋</v>
          </cell>
          <cell r="H9099" t="str">
            <v>盒</v>
          </cell>
          <cell r="I9099" t="str">
            <v>承德颈复康药业集团有限公司</v>
          </cell>
        </row>
        <row r="9100">
          <cell r="D9100">
            <v>43628</v>
          </cell>
          <cell r="E9100" t="str">
            <v>生脉饮</v>
          </cell>
          <cell r="F9100" t="str">
            <v/>
          </cell>
          <cell r="G9100" t="str">
            <v>10mlx10支(人参方)</v>
          </cell>
          <cell r="H9100" t="str">
            <v>盒</v>
          </cell>
          <cell r="I9100" t="str">
            <v>太极集团四川天诚制药有限公司</v>
          </cell>
        </row>
        <row r="9101">
          <cell r="D9101">
            <v>36094</v>
          </cell>
          <cell r="E9101" t="str">
            <v>富马酸比索洛尔片</v>
          </cell>
          <cell r="F9101" t="str">
            <v/>
          </cell>
          <cell r="G9101" t="str">
            <v>5mgx10片</v>
          </cell>
          <cell r="H9101" t="str">
            <v>盒</v>
          </cell>
          <cell r="I9101" t="str">
            <v/>
          </cell>
        </row>
        <row r="9102">
          <cell r="D9102">
            <v>121981</v>
          </cell>
          <cell r="E9102" t="str">
            <v>小儿感冒颗粒</v>
          </cell>
          <cell r="F9102" t="str">
            <v/>
          </cell>
          <cell r="G9102" t="str">
            <v>6gx24袋</v>
          </cell>
          <cell r="H9102" t="str">
            <v>盒</v>
          </cell>
          <cell r="I9102" t="str">
            <v>华润三九(枣庄)药业有限公司(原山东三九药业)</v>
          </cell>
        </row>
        <row r="9103">
          <cell r="D9103">
            <v>173316</v>
          </cell>
          <cell r="E9103" t="str">
            <v>孟鲁司特钠片</v>
          </cell>
          <cell r="F9103" t="str">
            <v/>
          </cell>
          <cell r="G9103" t="str">
            <v>10mgx12片</v>
          </cell>
          <cell r="H9103" t="str">
            <v>盒</v>
          </cell>
          <cell r="I9103" t="str">
            <v>鲁南贝特制药有限公司(原山东鲁南贝特制药有限公司)</v>
          </cell>
        </row>
        <row r="9104">
          <cell r="D9104">
            <v>185260</v>
          </cell>
          <cell r="E9104" t="str">
            <v>盐酸二甲双胍缓释片</v>
          </cell>
          <cell r="F9104" t="str">
            <v/>
          </cell>
          <cell r="G9104" t="str">
            <v>0.5gx30片</v>
          </cell>
          <cell r="H9104" t="str">
            <v>盒</v>
          </cell>
          <cell r="I9104" t="str">
            <v>德国Merck KGaA</v>
          </cell>
        </row>
        <row r="9105">
          <cell r="D9105">
            <v>49473</v>
          </cell>
          <cell r="E9105" t="str">
            <v>阿莫西林胶囊</v>
          </cell>
          <cell r="F9105" t="str">
            <v/>
          </cell>
          <cell r="G9105" t="str">
            <v>0.25gx36粒</v>
          </cell>
          <cell r="H9105" t="str">
            <v>盒</v>
          </cell>
          <cell r="I9105" t="str">
            <v>西南药业股份有限公司</v>
          </cell>
        </row>
        <row r="9106">
          <cell r="D9106">
            <v>114935</v>
          </cell>
          <cell r="E9106" t="str">
            <v>头孢克肟胶囊</v>
          </cell>
          <cell r="F9106" t="str">
            <v/>
          </cell>
          <cell r="G9106" t="str">
            <v>0.1gx8粒</v>
          </cell>
          <cell r="H9106" t="str">
            <v>盒</v>
          </cell>
          <cell r="I9106" t="str">
            <v>石药集团欧意药业有限公司(原:石家庄欧意药业公司)</v>
          </cell>
        </row>
        <row r="9107">
          <cell r="D9107">
            <v>2471</v>
          </cell>
          <cell r="E9107" t="str">
            <v>百咳静糖浆</v>
          </cell>
          <cell r="F9107" t="str">
            <v/>
          </cell>
          <cell r="G9107" t="str">
            <v>100ml(低糖)</v>
          </cell>
          <cell r="H9107" t="str">
            <v>瓶</v>
          </cell>
          <cell r="I9107" t="str">
            <v>太极集团四川天诚制药有限公司</v>
          </cell>
        </row>
        <row r="9108">
          <cell r="D9108">
            <v>109981</v>
          </cell>
          <cell r="E9108" t="str">
            <v>小儿咽扁颗粒</v>
          </cell>
          <cell r="F9108" t="str">
            <v/>
          </cell>
          <cell r="G9108" t="str">
            <v>8gx8袋</v>
          </cell>
          <cell r="H9108" t="str">
            <v>盒</v>
          </cell>
          <cell r="I9108" t="str">
            <v>江西药都仁和制药有限公司</v>
          </cell>
        </row>
        <row r="9109">
          <cell r="D9109">
            <v>175630</v>
          </cell>
          <cell r="E9109" t="str">
            <v>医用退热贴</v>
          </cell>
          <cell r="F9109" t="str">
            <v/>
          </cell>
          <cell r="G9109" t="str">
            <v>112.5mmx40mmx4贴（BB-01V型退热护脑装）</v>
          </cell>
          <cell r="H9109" t="str">
            <v>盒</v>
          </cell>
          <cell r="I9109" t="str">
            <v>珠海国佳新材股份有限公司</v>
          </cell>
        </row>
        <row r="9110">
          <cell r="D9110">
            <v>115433</v>
          </cell>
          <cell r="E9110" t="str">
            <v>深海鱼油胶囊(康麦斯)</v>
          </cell>
          <cell r="F9110" t="str">
            <v/>
          </cell>
          <cell r="G9110" t="str">
            <v>274g(1370mgx200粒)</v>
          </cell>
          <cell r="H9110" t="str">
            <v>瓶</v>
          </cell>
          <cell r="I9110" t="str">
            <v>康龙集团公司(Kang Long Group gorp)</v>
          </cell>
        </row>
        <row r="9111">
          <cell r="D9111">
            <v>53884</v>
          </cell>
          <cell r="E9111" t="str">
            <v>糠酸莫米松鼻喷雾剂(内舒拿)</v>
          </cell>
          <cell r="F9111" t="str">
            <v/>
          </cell>
          <cell r="G9111" t="str">
            <v>60揿(50μg)(0.05%)</v>
          </cell>
          <cell r="H9111" t="str">
            <v>支</v>
          </cell>
          <cell r="I9111" t="str">
            <v/>
          </cell>
        </row>
        <row r="9112">
          <cell r="D9112">
            <v>48640</v>
          </cell>
          <cell r="E9112" t="str">
            <v>盐酸苯环壬酯片(飞赛乐)</v>
          </cell>
          <cell r="F9112" t="str">
            <v>飞赛乐</v>
          </cell>
          <cell r="G9112" t="str">
            <v>2mgx2片</v>
          </cell>
          <cell r="H9112" t="str">
            <v>盒</v>
          </cell>
          <cell r="I9112" t="str">
            <v>北京华素制药股份有限公司(原：北京四环医药)</v>
          </cell>
        </row>
        <row r="9113">
          <cell r="D9113">
            <v>30339</v>
          </cell>
          <cell r="E9113" t="str">
            <v>单硝酸异山梨酯缓释片(依姆多)</v>
          </cell>
          <cell r="F9113" t="str">
            <v/>
          </cell>
          <cell r="G9113" t="str">
            <v>60mgx7片</v>
          </cell>
          <cell r="H9113" t="str">
            <v>盒</v>
          </cell>
          <cell r="I9113" t="str">
            <v>阿斯利康制药有限公司</v>
          </cell>
        </row>
        <row r="9114">
          <cell r="D9114">
            <v>27689</v>
          </cell>
          <cell r="E9114" t="str">
            <v>速效救心丸</v>
          </cell>
          <cell r="F9114" t="str">
            <v/>
          </cell>
          <cell r="G9114" t="str">
            <v>40mgx60丸x2瓶</v>
          </cell>
          <cell r="H9114" t="str">
            <v>盒</v>
          </cell>
          <cell r="I9114" t="str">
            <v>天津中新药业集团股份有限公司第六中药厂</v>
          </cell>
        </row>
        <row r="9115">
          <cell r="D9115">
            <v>9208</v>
          </cell>
          <cell r="E9115" t="str">
            <v>清凉喉片</v>
          </cell>
          <cell r="F9115" t="str">
            <v/>
          </cell>
          <cell r="G9115" t="str">
            <v>16片</v>
          </cell>
          <cell r="H9115" t="str">
            <v>瓶</v>
          </cell>
          <cell r="I9115" t="str">
            <v>中山市恒生药业有限公司</v>
          </cell>
        </row>
        <row r="9116">
          <cell r="D9116">
            <v>154583</v>
          </cell>
          <cell r="E9116" t="str">
            <v>医用棉签</v>
          </cell>
          <cell r="F9116" t="str">
            <v/>
          </cell>
          <cell r="G9116" t="str">
            <v>YYMQ-II100支（竹杆棉花棒）</v>
          </cell>
          <cell r="H9116" t="str">
            <v>袋</v>
          </cell>
          <cell r="I9116" t="str">
            <v>浙江红雨医药用品有限公司</v>
          </cell>
        </row>
        <row r="9117">
          <cell r="D9117">
            <v>18480</v>
          </cell>
          <cell r="E9117" t="str">
            <v>盐酸苯环壬酯片(飞赛乐)</v>
          </cell>
          <cell r="F9117" t="str">
            <v/>
          </cell>
          <cell r="G9117" t="str">
            <v>2mgx6片</v>
          </cell>
          <cell r="H9117" t="str">
            <v>盒</v>
          </cell>
          <cell r="I9117" t="str">
            <v>北京华素制药股份有限公司(原：北京四环医药)</v>
          </cell>
        </row>
        <row r="9118">
          <cell r="D9118">
            <v>11998</v>
          </cell>
          <cell r="E9118" t="str">
            <v>阿咖酚散</v>
          </cell>
          <cell r="F9118" t="str">
            <v/>
          </cell>
          <cell r="G9118" t="str">
            <v>0.386gx100包</v>
          </cell>
          <cell r="H9118" t="str">
            <v>盒</v>
          </cell>
          <cell r="I9118" t="str">
            <v>广州白云山制药股份有限公司白云山何济公制药厂</v>
          </cell>
        </row>
        <row r="9119">
          <cell r="D9119">
            <v>195840</v>
          </cell>
          <cell r="E9119" t="str">
            <v>复合维生素片</v>
          </cell>
          <cell r="F9119" t="str">
            <v>爱乐维</v>
          </cell>
          <cell r="G9119" t="str">
            <v>40片</v>
          </cell>
          <cell r="H9119" t="str">
            <v>瓶</v>
          </cell>
          <cell r="I9119" t="str">
            <v>东盛科技启东盖天力制药股份有限公司</v>
          </cell>
        </row>
        <row r="9120">
          <cell r="D9120">
            <v>58138</v>
          </cell>
          <cell r="E9120" t="str">
            <v>风油精</v>
          </cell>
          <cell r="F9120" t="str">
            <v/>
          </cell>
          <cell r="G9120" t="str">
            <v>6ml</v>
          </cell>
          <cell r="H9120" t="str">
            <v>瓶</v>
          </cell>
          <cell r="I9120" t="str">
            <v>漳州水仙药业有限公司</v>
          </cell>
        </row>
        <row r="9121">
          <cell r="D9121">
            <v>123058</v>
          </cell>
          <cell r="E9121" t="str">
            <v>小儿肺热咳喘口服液</v>
          </cell>
          <cell r="F9121" t="str">
            <v/>
          </cell>
          <cell r="G9121" t="str">
            <v>10mlx8支</v>
          </cell>
          <cell r="H9121" t="str">
            <v>盒</v>
          </cell>
          <cell r="I9121" t="str">
            <v>黑龙江葵花药业股份有限公司</v>
          </cell>
        </row>
        <row r="9122">
          <cell r="D9122">
            <v>158950</v>
          </cell>
          <cell r="E9122" t="str">
            <v>妇科专用棉巾</v>
          </cell>
          <cell r="F9122" t="str">
            <v/>
          </cell>
          <cell r="G9122" t="str">
            <v>240超薄中量型（10片）</v>
          </cell>
          <cell r="H9122" t="str">
            <v>盒</v>
          </cell>
          <cell r="I9122" t="str">
            <v>湖南千金卫生用品股份有限公司</v>
          </cell>
        </row>
        <row r="9123">
          <cell r="D9123">
            <v>1510</v>
          </cell>
          <cell r="E9123" t="str">
            <v>复方草珊瑚含片</v>
          </cell>
          <cell r="F9123" t="str">
            <v/>
          </cell>
          <cell r="G9123" t="str">
            <v>0.44gx48片</v>
          </cell>
          <cell r="H9123" t="str">
            <v>盒</v>
          </cell>
          <cell r="I9123" t="str">
            <v>江中药业股份有限公司</v>
          </cell>
        </row>
        <row r="9124">
          <cell r="D9124">
            <v>94966</v>
          </cell>
          <cell r="E9124" t="str">
            <v>碳酸氢钠片</v>
          </cell>
          <cell r="F9124" t="str">
            <v/>
          </cell>
          <cell r="G9124" t="str">
            <v>0.5gx100片</v>
          </cell>
          <cell r="H9124" t="str">
            <v>瓶</v>
          </cell>
          <cell r="I9124" t="str">
            <v>上海玉瑞生物科技(安阳)药业有限公司</v>
          </cell>
        </row>
        <row r="9125">
          <cell r="D9125">
            <v>167779</v>
          </cell>
          <cell r="E9125" t="str">
            <v>防水创可贴</v>
          </cell>
          <cell r="F9125" t="str">
            <v/>
          </cell>
          <cell r="G9125" t="str">
            <v>10片装（70mmx22mm)</v>
          </cell>
          <cell r="H9125" t="str">
            <v>盒</v>
          </cell>
          <cell r="I9125" t="str">
            <v>上海强生有限公司</v>
          </cell>
        </row>
        <row r="9126">
          <cell r="D9126">
            <v>114711</v>
          </cell>
          <cell r="E9126" t="str">
            <v>咽炎片</v>
          </cell>
          <cell r="F9126" t="str">
            <v/>
          </cell>
          <cell r="G9126" t="str">
            <v>0.25gx15片x2板(糖衣)</v>
          </cell>
          <cell r="H9126" t="str">
            <v>盒</v>
          </cell>
          <cell r="I9126" t="str">
            <v>成都迪康药业有限公司</v>
          </cell>
        </row>
        <row r="9127">
          <cell r="D9127">
            <v>2100</v>
          </cell>
          <cell r="E9127" t="str">
            <v>黄连上清片</v>
          </cell>
          <cell r="F9127" t="str">
            <v/>
          </cell>
          <cell r="G9127" t="str">
            <v>0.3gx24片x2板(糖衣)</v>
          </cell>
          <cell r="H9127" t="str">
            <v>盒</v>
          </cell>
          <cell r="I9127" t="str">
            <v>贵州百灵企业集团制药股份有限公司</v>
          </cell>
        </row>
        <row r="9128">
          <cell r="D9128">
            <v>36348</v>
          </cell>
          <cell r="E9128" t="str">
            <v>复方丹参片</v>
          </cell>
          <cell r="F9128" t="str">
            <v/>
          </cell>
          <cell r="G9128" t="str">
            <v>200片(薄膜衣)</v>
          </cell>
          <cell r="H9128" t="str">
            <v>瓶</v>
          </cell>
          <cell r="I9128" t="str">
            <v>广州白云山和记黄埔中药有限公司(原广州白云山中药厂</v>
          </cell>
        </row>
        <row r="9129">
          <cell r="D9129">
            <v>1902</v>
          </cell>
          <cell r="E9129" t="str">
            <v>鲜竹沥</v>
          </cell>
          <cell r="F9129" t="str">
            <v/>
          </cell>
          <cell r="G9129" t="str">
            <v>100ml(塑料瓶)</v>
          </cell>
          <cell r="H9129" t="str">
            <v>瓶</v>
          </cell>
          <cell r="I9129" t="str">
            <v>四川省通园制药集团有限公司</v>
          </cell>
        </row>
        <row r="9130">
          <cell r="D9130">
            <v>117590</v>
          </cell>
          <cell r="E9130" t="str">
            <v>口炎清颗粒</v>
          </cell>
          <cell r="F9130" t="str">
            <v/>
          </cell>
          <cell r="G9130" t="str">
            <v>10gx12袋(盒装)</v>
          </cell>
          <cell r="H9130" t="str">
            <v>盒</v>
          </cell>
          <cell r="I9130" t="str">
            <v>广州白云山和记黄埔中药有限公司(原广州白云山中药厂</v>
          </cell>
        </row>
        <row r="9131">
          <cell r="D9131">
            <v>105291</v>
          </cell>
          <cell r="E9131" t="str">
            <v>卫生棉签</v>
          </cell>
          <cell r="F9131" t="str">
            <v/>
          </cell>
          <cell r="G9131" t="str">
            <v>7.5cmx100支(塑棒双头)</v>
          </cell>
          <cell r="H9131" t="str">
            <v>瓶</v>
          </cell>
          <cell r="I9131" t="str">
            <v>稳健医疗用品股份有限公司(稳健实业(深圳)有限公司)</v>
          </cell>
        </row>
        <row r="9132">
          <cell r="D9132">
            <v>72817</v>
          </cell>
          <cell r="E9132" t="str">
            <v>清凉油</v>
          </cell>
          <cell r="F9132" t="str">
            <v>野虎清凉油</v>
          </cell>
          <cell r="G9132" t="str">
            <v>3g</v>
          </cell>
          <cell r="H9132" t="str">
            <v>盒</v>
          </cell>
          <cell r="I9132" t="str">
            <v>上海中华药业南通有限公司(南通中宝药业)</v>
          </cell>
        </row>
        <row r="9133">
          <cell r="D9133">
            <v>62954</v>
          </cell>
          <cell r="E9133" t="str">
            <v>透气胶带</v>
          </cell>
          <cell r="F9133" t="str">
            <v/>
          </cell>
          <cell r="G9133" t="str">
            <v>B型1.25cmx9.1m/卷</v>
          </cell>
          <cell r="H9133" t="str">
            <v>袋</v>
          </cell>
          <cell r="I9133" t="str">
            <v>稳健医疗（黄冈）有限公司</v>
          </cell>
        </row>
        <row r="9134">
          <cell r="D9134">
            <v>34023</v>
          </cell>
          <cell r="E9134" t="str">
            <v>云南白药膏</v>
          </cell>
          <cell r="F9134" t="str">
            <v/>
          </cell>
          <cell r="G9134" t="str">
            <v>6.5cmx10cmx8片</v>
          </cell>
          <cell r="H9134" t="str">
            <v>盒</v>
          </cell>
          <cell r="I9134" t="str">
            <v>云南白药集团无锡药业有限公司</v>
          </cell>
        </row>
        <row r="9135">
          <cell r="D9135">
            <v>135545</v>
          </cell>
          <cell r="E9135" t="str">
            <v>舒筋活血片</v>
          </cell>
          <cell r="F9135" t="str">
            <v>太极独圣</v>
          </cell>
          <cell r="G9135" t="str">
            <v>0.37g*15片*4板（薄膜衣片）</v>
          </cell>
          <cell r="H9135" t="str">
            <v>盒</v>
          </cell>
          <cell r="I9135" t="str">
            <v>太极集团四川绵阳制药有限公司</v>
          </cell>
        </row>
        <row r="9136">
          <cell r="D9136">
            <v>11661</v>
          </cell>
          <cell r="E9136" t="str">
            <v>维D钙咀嚼片</v>
          </cell>
          <cell r="F9136" t="str">
            <v>迪巧</v>
          </cell>
          <cell r="G9136" t="str">
            <v>60片</v>
          </cell>
          <cell r="H9136" t="str">
            <v>瓶</v>
          </cell>
          <cell r="I9136" t="str">
            <v>美国安士制药有限公司</v>
          </cell>
        </row>
        <row r="9137">
          <cell r="D9137">
            <v>66073</v>
          </cell>
          <cell r="E9137" t="str">
            <v>维生素C咀嚼片</v>
          </cell>
          <cell r="F9137" t="str">
            <v/>
          </cell>
          <cell r="G9137" t="str">
            <v>100mgx60片</v>
          </cell>
          <cell r="H9137" t="str">
            <v>瓶</v>
          </cell>
          <cell r="I9137" t="str">
            <v>西南药业股份有限公司</v>
          </cell>
        </row>
        <row r="9138">
          <cell r="D9138">
            <v>198979</v>
          </cell>
          <cell r="E9138" t="str">
            <v>益生菌粉</v>
          </cell>
          <cell r="F9138" t="str">
            <v/>
          </cell>
          <cell r="G9138" t="str">
            <v>30g(1.5gx20袋）</v>
          </cell>
          <cell r="H9138" t="str">
            <v>盒</v>
          </cell>
          <cell r="I9138" t="str">
            <v>汤臣倍健股份有限公司</v>
          </cell>
        </row>
        <row r="9139">
          <cell r="D9139">
            <v>67091</v>
          </cell>
          <cell r="E9139" t="str">
            <v>复方酮康唑软膏(皮康王)</v>
          </cell>
          <cell r="F9139" t="str">
            <v/>
          </cell>
          <cell r="G9139" t="str">
            <v>20g</v>
          </cell>
          <cell r="H9139" t="str">
            <v>盒</v>
          </cell>
          <cell r="I9139" t="str">
            <v>滇虹药业集团股份有限公司</v>
          </cell>
        </row>
        <row r="9140">
          <cell r="D9140">
            <v>201676</v>
          </cell>
          <cell r="E9140" t="str">
            <v>肌苷口服溶液</v>
          </cell>
          <cell r="F9140" t="str">
            <v/>
          </cell>
          <cell r="G9140" t="str">
            <v>10ml:0.2gx6支</v>
          </cell>
          <cell r="H9140" t="str">
            <v>盒</v>
          </cell>
          <cell r="I9140" t="str">
            <v>广西南宁百会药业集团有限公司</v>
          </cell>
        </row>
        <row r="9141">
          <cell r="D9141">
            <v>168730</v>
          </cell>
          <cell r="E9141" t="str">
            <v>越橘叶黄素酯β-胡萝卜素软胶囊</v>
          </cell>
          <cell r="F9141" t="str">
            <v/>
          </cell>
          <cell r="G9141" t="str">
            <v>22.5g（0.5gx45粒）</v>
          </cell>
          <cell r="H9141" t="str">
            <v>盒</v>
          </cell>
          <cell r="I9141" t="str">
            <v>汤臣倍健股份有限公司</v>
          </cell>
        </row>
        <row r="9142">
          <cell r="D9142">
            <v>136323</v>
          </cell>
          <cell r="E9142" t="str">
            <v>氨咖黄敏口服溶液</v>
          </cell>
          <cell r="F9142" t="str">
            <v/>
          </cell>
          <cell r="G9142" t="str">
            <v>10mlx6支</v>
          </cell>
          <cell r="H9142" t="str">
            <v>盒</v>
          </cell>
          <cell r="I9142" t="str">
            <v>江西和盈药业有限公司</v>
          </cell>
        </row>
        <row r="9143">
          <cell r="D9143">
            <v>168283</v>
          </cell>
          <cell r="E9143" t="str">
            <v>安神补脑液</v>
          </cell>
          <cell r="F9143" t="str">
            <v/>
          </cell>
          <cell r="G9143" t="str">
            <v>10mlx20支</v>
          </cell>
          <cell r="H9143" t="str">
            <v>盒</v>
          </cell>
          <cell r="I9143" t="str">
            <v>鲁南厚普制药有限公司</v>
          </cell>
        </row>
        <row r="9144">
          <cell r="D9144">
            <v>108027</v>
          </cell>
          <cell r="E9144" t="str">
            <v>左炔诺孕酮片(保仕婷)</v>
          </cell>
          <cell r="F9144" t="str">
            <v/>
          </cell>
          <cell r="G9144" t="str">
            <v>1.5mgx1片</v>
          </cell>
          <cell r="H9144" t="str">
            <v>盒</v>
          </cell>
          <cell r="I9144" t="str">
            <v>Gedeon Richter Plc</v>
          </cell>
        </row>
        <row r="9145">
          <cell r="D9145">
            <v>54062</v>
          </cell>
          <cell r="E9145" t="str">
            <v>银杏叶提取物片</v>
          </cell>
          <cell r="F9145" t="str">
            <v/>
          </cell>
          <cell r="G9145" t="str">
            <v>40mg×20片</v>
          </cell>
          <cell r="H9145" t="str">
            <v>盒</v>
          </cell>
          <cell r="I9145" t="str">
            <v>德国威玛舒培博士总厂</v>
          </cell>
        </row>
        <row r="9146">
          <cell r="D9146">
            <v>11813</v>
          </cell>
          <cell r="E9146" t="str">
            <v>辛伐他汀片(舒降之)</v>
          </cell>
          <cell r="F9146" t="str">
            <v/>
          </cell>
          <cell r="G9146" t="str">
            <v>20mgx7片</v>
          </cell>
          <cell r="H9146" t="str">
            <v>盒</v>
          </cell>
          <cell r="I9146" t="str">
            <v>杭州默沙东制药有限公司</v>
          </cell>
        </row>
        <row r="9147">
          <cell r="D9147">
            <v>153488</v>
          </cell>
          <cell r="E9147" t="str">
            <v>萘敏维滴眼液</v>
          </cell>
          <cell r="F9147" t="str">
            <v>润洁</v>
          </cell>
          <cell r="G9147" t="str">
            <v>15ml</v>
          </cell>
          <cell r="H9147" t="str">
            <v>支</v>
          </cell>
          <cell r="I9147" t="str">
            <v>山东博士伦福瑞达制药有限公司(山东正大福瑞达公司</v>
          </cell>
        </row>
        <row r="9148">
          <cell r="D9148">
            <v>84718</v>
          </cell>
          <cell r="E9148" t="str">
            <v>丁细牙痛胶囊</v>
          </cell>
          <cell r="F9148" t="str">
            <v/>
          </cell>
          <cell r="G9148" t="str">
            <v>0.45gx24粒</v>
          </cell>
          <cell r="H9148" t="str">
            <v>盒</v>
          </cell>
          <cell r="I9148" t="str">
            <v>深圳市泰康制药有限公司</v>
          </cell>
        </row>
        <row r="9149">
          <cell r="D9149">
            <v>124670</v>
          </cell>
          <cell r="E9149" t="str">
            <v>百蕊颗粒</v>
          </cell>
          <cell r="F9149" t="str">
            <v/>
          </cell>
          <cell r="G9149" t="str">
            <v>5gx6袋</v>
          </cell>
          <cell r="H9149" t="str">
            <v>盒</v>
          </cell>
          <cell r="I9149" t="str">
            <v>安徽九华华源药业有限公司</v>
          </cell>
        </row>
        <row r="9150">
          <cell r="D9150">
            <v>201535</v>
          </cell>
          <cell r="E9150" t="str">
            <v>缬沙坦胶囊</v>
          </cell>
          <cell r="F9150" t="str">
            <v>代文</v>
          </cell>
          <cell r="G9150" t="str">
            <v>80mgx28粒</v>
          </cell>
          <cell r="H9150" t="str">
            <v>盒</v>
          </cell>
          <cell r="I9150" t="str">
            <v>北京诺华制药有限公司</v>
          </cell>
        </row>
        <row r="9151">
          <cell r="D9151">
            <v>22510</v>
          </cell>
          <cell r="E9151" t="str">
            <v>一清颗粒</v>
          </cell>
          <cell r="F9151" t="str">
            <v/>
          </cell>
          <cell r="G9151" t="str">
            <v>7.5gx12袋</v>
          </cell>
          <cell r="H9151" t="str">
            <v>盒</v>
          </cell>
          <cell r="I9151" t="str">
            <v>太极集团重庆桐君阁药厂有限公司</v>
          </cell>
        </row>
        <row r="9152">
          <cell r="D9152">
            <v>2548</v>
          </cell>
          <cell r="E9152" t="str">
            <v>温胃舒颗粒</v>
          </cell>
          <cell r="F9152" t="str">
            <v/>
          </cell>
          <cell r="G9152" t="str">
            <v>10gx6袋</v>
          </cell>
          <cell r="H9152" t="str">
            <v>盒</v>
          </cell>
          <cell r="I9152" t="str">
            <v>合肥华润神鹿药业有限公司(合肥神鹿双鹤药业)</v>
          </cell>
        </row>
        <row r="9153">
          <cell r="D9153">
            <v>17264</v>
          </cell>
          <cell r="E9153" t="str">
            <v>多糖铁复合物胶囊</v>
          </cell>
          <cell r="F9153" t="str">
            <v>力蜚能</v>
          </cell>
          <cell r="G9153" t="str">
            <v>150mgx10粒</v>
          </cell>
          <cell r="H9153" t="str">
            <v>盒</v>
          </cell>
          <cell r="I9153" t="str">
            <v>优时比（珠海）制药有限公司（原珠海许瓦兹制药有限公司）</v>
          </cell>
        </row>
        <row r="9154">
          <cell r="D9154">
            <v>55334</v>
          </cell>
          <cell r="E9154" t="str">
            <v>复方利血平氨苯蝶啶片</v>
          </cell>
          <cell r="F9154" t="str">
            <v/>
          </cell>
          <cell r="G9154" t="str">
            <v>30片</v>
          </cell>
          <cell r="H9154" t="str">
            <v>盒</v>
          </cell>
          <cell r="I9154" t="str">
            <v>北京双鹤药业股份有限公司</v>
          </cell>
        </row>
        <row r="9155">
          <cell r="D9155">
            <v>45259</v>
          </cell>
          <cell r="E9155" t="str">
            <v>克拉霉素片</v>
          </cell>
          <cell r="F9155" t="str">
            <v/>
          </cell>
          <cell r="G9155" t="str">
            <v>0.25gx6片(薄膜衣)</v>
          </cell>
          <cell r="H9155" t="str">
            <v>盒</v>
          </cell>
          <cell r="I9155" t="str">
            <v>浙江震元制药有限公司</v>
          </cell>
        </row>
        <row r="9156">
          <cell r="D9156">
            <v>187380</v>
          </cell>
          <cell r="E9156" t="str">
            <v>医用护理垫</v>
          </cell>
          <cell r="F9156" t="str">
            <v/>
          </cell>
          <cell r="G9156" t="str">
            <v>24cmx15.5cmx8片（热风无纺布面层）</v>
          </cell>
          <cell r="H9156" t="str">
            <v>包</v>
          </cell>
          <cell r="I9156" t="str">
            <v>上海月月舒妇女用品有限公司</v>
          </cell>
        </row>
        <row r="9157">
          <cell r="D9157">
            <v>169350</v>
          </cell>
          <cell r="E9157" t="str">
            <v>琥珀酸美托洛尔缓释片（倍他乐克）</v>
          </cell>
          <cell r="F9157" t="str">
            <v/>
          </cell>
          <cell r="G9157" t="str">
            <v>47.5mgx7片x4板</v>
          </cell>
          <cell r="H9157" t="str">
            <v>盒</v>
          </cell>
          <cell r="I9157" t="str">
            <v>阿斯利康制药有限公司</v>
          </cell>
        </row>
        <row r="9158">
          <cell r="D9158">
            <v>155189</v>
          </cell>
          <cell r="E9158" t="str">
            <v>凡士林</v>
          </cell>
          <cell r="F9158" t="str">
            <v/>
          </cell>
          <cell r="G9158" t="str">
            <v>100g</v>
          </cell>
          <cell r="H9158" t="str">
            <v>瓶</v>
          </cell>
          <cell r="I9158" t="str">
            <v>南通市潘妍化妆品厂</v>
          </cell>
        </row>
        <row r="9159">
          <cell r="D9159">
            <v>72159</v>
          </cell>
          <cell r="E9159" t="str">
            <v>栀子金花丸</v>
          </cell>
          <cell r="F9159" t="str">
            <v/>
          </cell>
          <cell r="G9159" t="str">
            <v>9gx10袋</v>
          </cell>
          <cell r="H9159" t="str">
            <v>盒</v>
          </cell>
          <cell r="I9159" t="str">
            <v>山东孔圣堂制药有限公司</v>
          </cell>
        </row>
        <row r="9160">
          <cell r="D9160">
            <v>1952</v>
          </cell>
          <cell r="E9160" t="str">
            <v>肺力咳合剂</v>
          </cell>
          <cell r="F9160" t="str">
            <v/>
          </cell>
          <cell r="G9160" t="str">
            <v>100ml</v>
          </cell>
          <cell r="H9160" t="str">
            <v>瓶</v>
          </cell>
          <cell r="I9160" t="str">
            <v>贵州健兴药业有限公司</v>
          </cell>
        </row>
        <row r="9161">
          <cell r="D9161">
            <v>39990</v>
          </cell>
          <cell r="E9161" t="str">
            <v>84消毒液</v>
          </cell>
          <cell r="F9161" t="str">
            <v/>
          </cell>
          <cell r="G9161" t="str">
            <v>450ml</v>
          </cell>
          <cell r="H9161" t="str">
            <v>瓶</v>
          </cell>
          <cell r="I9161" t="str">
            <v>四川蓉康世圣药业有限责任公司</v>
          </cell>
        </row>
        <row r="9162">
          <cell r="D9162">
            <v>148851</v>
          </cell>
          <cell r="E9162" t="str">
            <v>普乐安片</v>
          </cell>
          <cell r="F9162" t="str">
            <v>前列康</v>
          </cell>
          <cell r="G9162" t="str">
            <v>0.57gx150片（薄膜衣）</v>
          </cell>
          <cell r="H9162" t="str">
            <v>瓶</v>
          </cell>
          <cell r="I9162" t="str">
            <v>浙江康恩贝制药股份有限公司</v>
          </cell>
        </row>
        <row r="9163">
          <cell r="D9163">
            <v>3885</v>
          </cell>
          <cell r="E9163" t="str">
            <v>酒石酸美托洛尔片(倍他乐克)</v>
          </cell>
          <cell r="F9163" t="str">
            <v/>
          </cell>
          <cell r="G9163" t="str">
            <v>50mgx20片</v>
          </cell>
          <cell r="H9163" t="str">
            <v>盒</v>
          </cell>
          <cell r="I9163" t="str">
            <v>阿斯利康制药有限公司</v>
          </cell>
        </row>
        <row r="9164">
          <cell r="D9164">
            <v>155929</v>
          </cell>
          <cell r="E9164" t="str">
            <v>橘半止咳颗粒</v>
          </cell>
          <cell r="F9164" t="str">
            <v/>
          </cell>
          <cell r="G9164" t="str">
            <v>11gx6袋</v>
          </cell>
          <cell r="H9164" t="str">
            <v>盒</v>
          </cell>
          <cell r="I9164" t="str">
            <v>四川大千药业有限公司(四川乐山大千药业有限公司)</v>
          </cell>
        </row>
        <row r="9165">
          <cell r="D9165">
            <v>50295</v>
          </cell>
          <cell r="E9165" t="str">
            <v>氢溴酸右美沙芬片</v>
          </cell>
          <cell r="F9165" t="str">
            <v/>
          </cell>
          <cell r="G9165" t="str">
            <v>15mgx12片x2板</v>
          </cell>
          <cell r="H9165" t="str">
            <v>盒</v>
          </cell>
          <cell r="I9165" t="str">
            <v>石家庄以岭药业股份有限公司</v>
          </cell>
        </row>
        <row r="9166">
          <cell r="D9166">
            <v>52369</v>
          </cell>
          <cell r="E9166" t="str">
            <v>谷维素片</v>
          </cell>
          <cell r="F9166" t="str">
            <v/>
          </cell>
          <cell r="G9166" t="str">
            <v>10mgx100片</v>
          </cell>
          <cell r="H9166" t="str">
            <v>瓶</v>
          </cell>
          <cell r="I9166" t="str">
            <v>上海玉瑞生物科技(安阳)药业有限公司</v>
          </cell>
        </row>
        <row r="9167">
          <cell r="D9167">
            <v>45137</v>
          </cell>
          <cell r="E9167" t="str">
            <v>上清片</v>
          </cell>
          <cell r="F9167" t="str">
            <v/>
          </cell>
          <cell r="G9167" t="str">
            <v>0.3gx15片x2板(糖衣)</v>
          </cell>
          <cell r="H9167" t="str">
            <v>盒</v>
          </cell>
          <cell r="I9167" t="str">
            <v>太极集团四川绵阳制药有限公司</v>
          </cell>
        </row>
        <row r="9168">
          <cell r="D9168">
            <v>66290</v>
          </cell>
          <cell r="E9168" t="str">
            <v>川贝止咳露(川贝枇杷露)</v>
          </cell>
          <cell r="F9168" t="str">
            <v/>
          </cell>
          <cell r="G9168" t="str">
            <v>180ml</v>
          </cell>
          <cell r="H9168" t="str">
            <v>瓶</v>
          </cell>
          <cell r="I9168" t="str">
            <v>太极集团四川天诚制药有限公司</v>
          </cell>
        </row>
        <row r="9169">
          <cell r="D9169">
            <v>2505</v>
          </cell>
          <cell r="E9169" t="str">
            <v>荆防颗粒</v>
          </cell>
          <cell r="F9169" t="str">
            <v/>
          </cell>
          <cell r="G9169" t="str">
            <v>15gx20袋</v>
          </cell>
          <cell r="H9169" t="str">
            <v>包</v>
          </cell>
          <cell r="I9169" t="str">
            <v>四川大千药业有限公司(四川乐山大千药业有限公司)</v>
          </cell>
        </row>
        <row r="9170">
          <cell r="D9170">
            <v>1847</v>
          </cell>
          <cell r="E9170" t="str">
            <v>珍珠明目滴眼液</v>
          </cell>
          <cell r="F9170" t="str">
            <v/>
          </cell>
          <cell r="G9170" t="str">
            <v>8ml</v>
          </cell>
          <cell r="H9170" t="str">
            <v>支</v>
          </cell>
          <cell r="I9170" t="str">
            <v>湖北潜江制药股份有限公司</v>
          </cell>
        </row>
        <row r="9171">
          <cell r="D9171">
            <v>134798</v>
          </cell>
          <cell r="E9171" t="str">
            <v>康复新液</v>
          </cell>
          <cell r="F9171" t="str">
            <v/>
          </cell>
          <cell r="G9171" t="str">
            <v>50mlx2瓶</v>
          </cell>
          <cell r="H9171" t="str">
            <v>盒</v>
          </cell>
          <cell r="I9171" t="str">
            <v>四川好医生攀西药业有限责任公司</v>
          </cell>
        </row>
        <row r="9172">
          <cell r="D9172">
            <v>105300</v>
          </cell>
          <cell r="E9172" t="str">
            <v>卫生棉签</v>
          </cell>
          <cell r="F9172" t="str">
            <v/>
          </cell>
          <cell r="G9172" t="str">
            <v>7.5cmx200支(塑棒双头)</v>
          </cell>
          <cell r="H9172" t="str">
            <v>盒</v>
          </cell>
          <cell r="I9172" t="str">
            <v>稳健医疗用品股份有限公司(稳健实业(深圳)有限公司)</v>
          </cell>
        </row>
        <row r="9173">
          <cell r="D9173">
            <v>11229</v>
          </cell>
          <cell r="E9173" t="str">
            <v>萘敏维滴眼液(润洁)</v>
          </cell>
          <cell r="F9173" t="str">
            <v/>
          </cell>
          <cell r="G9173" t="str">
            <v>10ml(红色)</v>
          </cell>
          <cell r="H9173" t="str">
            <v>支</v>
          </cell>
          <cell r="I9173" t="str">
            <v>山东博士伦福瑞达制药有限公司(山东正大福瑞达公司</v>
          </cell>
        </row>
        <row r="9174">
          <cell r="D9174">
            <v>186924</v>
          </cell>
          <cell r="E9174" t="str">
            <v>利伐沙班片</v>
          </cell>
          <cell r="F9174" t="str">
            <v/>
          </cell>
          <cell r="G9174" t="str">
            <v>15mgx7片</v>
          </cell>
          <cell r="H9174" t="str">
            <v>盒</v>
          </cell>
          <cell r="I9174" t="str">
            <v>拜耳医药保健有限公司</v>
          </cell>
        </row>
        <row r="9175">
          <cell r="D9175">
            <v>114983</v>
          </cell>
          <cell r="E9175" t="str">
            <v>头孢克肟颗粒</v>
          </cell>
          <cell r="F9175" t="str">
            <v>世福素</v>
          </cell>
          <cell r="G9175" t="str">
            <v>50mgx8袋</v>
          </cell>
          <cell r="H9175" t="str">
            <v>盒</v>
          </cell>
          <cell r="I9175" t="str">
            <v>广州白云山制药股份有限公司广州白云山制药总厂</v>
          </cell>
        </row>
        <row r="9176">
          <cell r="D9176">
            <v>202124</v>
          </cell>
          <cell r="E9176" t="str">
            <v>一次性使用医用口罩</v>
          </cell>
          <cell r="F9176" t="str">
            <v/>
          </cell>
          <cell r="G9176" t="str">
            <v>14x8cmx10个挂耳型S号(TNK-KZ)</v>
          </cell>
          <cell r="H9176" t="str">
            <v>包</v>
          </cell>
          <cell r="I9176" t="str">
            <v>汕头市泰恩康医用器材厂有限公司</v>
          </cell>
        </row>
        <row r="9177">
          <cell r="D9177">
            <v>121340</v>
          </cell>
          <cell r="E9177" t="str">
            <v>西地碘含片(华素片)</v>
          </cell>
          <cell r="F9177" t="str">
            <v/>
          </cell>
          <cell r="G9177" t="str">
            <v>1.5mgx15片x3板</v>
          </cell>
          <cell r="H9177" t="str">
            <v>盒</v>
          </cell>
          <cell r="I9177" t="str">
            <v>北京华素制药股份有限公司(原：北京四环医药)</v>
          </cell>
        </row>
        <row r="9178">
          <cell r="D9178">
            <v>135132</v>
          </cell>
          <cell r="E9178" t="str">
            <v>板蓝根颗粒</v>
          </cell>
          <cell r="F9178" t="str">
            <v/>
          </cell>
          <cell r="G9178" t="str">
            <v>10gx10袋</v>
          </cell>
          <cell r="H9178" t="str">
            <v>盒</v>
          </cell>
          <cell r="I9178" t="str">
            <v>太极集团四川绵阳制药有限公司</v>
          </cell>
        </row>
        <row r="9179">
          <cell r="D9179">
            <v>30113</v>
          </cell>
          <cell r="E9179" t="str">
            <v>肠炎宁片</v>
          </cell>
          <cell r="F9179" t="str">
            <v/>
          </cell>
          <cell r="G9179" t="str">
            <v>0.42gx12片x4板(薄膜衣)</v>
          </cell>
          <cell r="H9179" t="str">
            <v>盒</v>
          </cell>
          <cell r="I9179" t="str">
            <v>江西康恩贝中药有限公司</v>
          </cell>
        </row>
        <row r="9180">
          <cell r="D9180">
            <v>2227</v>
          </cell>
          <cell r="E9180" t="str">
            <v>维生素B6片</v>
          </cell>
          <cell r="F9180" t="str">
            <v/>
          </cell>
          <cell r="G9180" t="str">
            <v>10mgx100片</v>
          </cell>
          <cell r="H9180" t="str">
            <v>瓶</v>
          </cell>
          <cell r="I9180" t="str">
            <v>华中药业股份有限公司</v>
          </cell>
        </row>
        <row r="9181">
          <cell r="D9181">
            <v>132559</v>
          </cell>
          <cell r="E9181" t="str">
            <v>盐酸氨基葡萄糖片</v>
          </cell>
          <cell r="F9181" t="str">
            <v>步迈新</v>
          </cell>
          <cell r="G9181" t="str">
            <v>0.24gx60片</v>
          </cell>
          <cell r="H9181" t="str">
            <v>瓶</v>
          </cell>
          <cell r="I9181" t="str">
            <v>四川新斯顿制药有限责任公司</v>
          </cell>
        </row>
        <row r="9182">
          <cell r="D9182">
            <v>154519</v>
          </cell>
          <cell r="E9182" t="str">
            <v>利格列汀片</v>
          </cell>
          <cell r="F9182" t="str">
            <v/>
          </cell>
          <cell r="G9182" t="str">
            <v>5mgx7片</v>
          </cell>
          <cell r="H9182" t="str">
            <v>盒</v>
          </cell>
          <cell r="I9182" t="str">
            <v>上海勃林格殷格翰药业有限公司</v>
          </cell>
        </row>
        <row r="9183">
          <cell r="D9183">
            <v>102805</v>
          </cell>
          <cell r="E9183" t="str">
            <v>接触性创面敷贴</v>
          </cell>
          <cell r="F9183" t="str">
            <v/>
          </cell>
          <cell r="G9183" t="str">
            <v>6cmx7cm,芯4cmx2cmx1片(防水型带吸水垫)</v>
          </cell>
          <cell r="H9183" t="str">
            <v>袋</v>
          </cell>
          <cell r="I9183" t="str">
            <v>稳健医疗用品股份有限公司(稳健实业(深圳)有限公司)</v>
          </cell>
        </row>
        <row r="9184">
          <cell r="D9184">
            <v>118013</v>
          </cell>
          <cell r="E9184" t="str">
            <v>复方嗜酸乳杆菌片</v>
          </cell>
          <cell r="F9184" t="str">
            <v/>
          </cell>
          <cell r="G9184" t="str">
            <v>0.5gx12片</v>
          </cell>
          <cell r="H9184" t="str">
            <v>盒</v>
          </cell>
          <cell r="I9184" t="str">
            <v>通化金马药业集团股份有限公司</v>
          </cell>
        </row>
        <row r="9185">
          <cell r="D9185">
            <v>45169</v>
          </cell>
          <cell r="E9185" t="str">
            <v>小儿感冒颗粒</v>
          </cell>
          <cell r="F9185" t="str">
            <v/>
          </cell>
          <cell r="G9185" t="str">
            <v>6gx10袋</v>
          </cell>
          <cell r="H9185" t="str">
            <v>盒</v>
          </cell>
          <cell r="I9185" t="str">
            <v>华润三九(枣庄)药业有限公司(原山东三九药业)</v>
          </cell>
        </row>
        <row r="9186">
          <cell r="D9186">
            <v>17276</v>
          </cell>
          <cell r="E9186" t="str">
            <v>阿托伐他汀钙片(立普妥)</v>
          </cell>
          <cell r="F9186" t="str">
            <v/>
          </cell>
          <cell r="G9186" t="str">
            <v>10mgx7片</v>
          </cell>
          <cell r="H9186" t="str">
            <v>盒</v>
          </cell>
          <cell r="I9186" t="str">
            <v>大连辉瑞制药有限公司</v>
          </cell>
        </row>
        <row r="9187">
          <cell r="D9187">
            <v>16695</v>
          </cell>
          <cell r="E9187" t="str">
            <v>酮康唑乳膏(金达克宁)</v>
          </cell>
          <cell r="F9187" t="str">
            <v/>
          </cell>
          <cell r="G9187" t="str">
            <v>15g（10g:0.2g）</v>
          </cell>
          <cell r="H9187" t="str">
            <v>支</v>
          </cell>
          <cell r="I9187" t="str">
            <v>西安杨森制药有限公司</v>
          </cell>
        </row>
        <row r="9188">
          <cell r="D9188">
            <v>10462</v>
          </cell>
          <cell r="E9188" t="str">
            <v>非诺贝特胶囊</v>
          </cell>
          <cell r="F9188" t="str">
            <v>力平之</v>
          </cell>
          <cell r="G9188" t="str">
            <v>200mgx10粒</v>
          </cell>
          <cell r="H9188" t="str">
            <v>盒</v>
          </cell>
          <cell r="I9188" t="str">
            <v>法国利博福尼制药有限公司</v>
          </cell>
        </row>
        <row r="9189">
          <cell r="D9189">
            <v>133242</v>
          </cell>
          <cell r="E9189" t="str">
            <v>蒙脱石散(思密达）</v>
          </cell>
          <cell r="F9189" t="str">
            <v/>
          </cell>
          <cell r="G9189" t="str">
            <v>3gx10袋(草莓味)OTC</v>
          </cell>
          <cell r="H9189" t="str">
            <v>盒</v>
          </cell>
          <cell r="I9189" t="str">
            <v>博福-益普生(天津)制药有限公司</v>
          </cell>
        </row>
        <row r="9190">
          <cell r="D9190">
            <v>42781</v>
          </cell>
          <cell r="E9190" t="str">
            <v>卤米松乳膏(澳能)</v>
          </cell>
          <cell r="F9190" t="str">
            <v/>
          </cell>
          <cell r="G9190" t="str">
            <v>10g</v>
          </cell>
          <cell r="H9190" t="str">
            <v>支</v>
          </cell>
          <cell r="I9190" t="str">
            <v>澳美制药厂</v>
          </cell>
        </row>
        <row r="9191">
          <cell r="D9191">
            <v>135320</v>
          </cell>
          <cell r="E9191" t="str">
            <v>桂林西瓜霜</v>
          </cell>
          <cell r="F9191" t="str">
            <v/>
          </cell>
          <cell r="G9191" t="str">
            <v>3.5g</v>
          </cell>
          <cell r="H9191" t="str">
            <v>盒</v>
          </cell>
          <cell r="I9191" t="str">
            <v>桂林三金药业股份有限公司</v>
          </cell>
        </row>
        <row r="9192">
          <cell r="D9192">
            <v>111912</v>
          </cell>
          <cell r="E9192" t="str">
            <v>海王金樽牌牡蛎大豆肽肉碱口服液</v>
          </cell>
          <cell r="F9192" t="str">
            <v/>
          </cell>
          <cell r="G9192" t="str">
            <v>50ml</v>
          </cell>
          <cell r="H9192" t="str">
            <v>瓶</v>
          </cell>
          <cell r="I9192" t="str">
            <v>深圳市海王健康科技发展有限公司</v>
          </cell>
        </row>
        <row r="9193">
          <cell r="D9193">
            <v>162529</v>
          </cell>
          <cell r="E9193" t="str">
            <v>小柴胡颗粒</v>
          </cell>
          <cell r="F9193" t="str">
            <v/>
          </cell>
          <cell r="G9193" t="str">
            <v>4gx12袋（无糖型）</v>
          </cell>
          <cell r="H9193" t="str">
            <v>盒</v>
          </cell>
          <cell r="I9193" t="str">
            <v>广州白云山光华制药股份有限公司</v>
          </cell>
        </row>
        <row r="9194">
          <cell r="D9194">
            <v>102690</v>
          </cell>
          <cell r="E9194" t="str">
            <v>柴黄颗粒</v>
          </cell>
          <cell r="F9194" t="str">
            <v/>
          </cell>
          <cell r="G9194" t="str">
            <v>3gx12袋</v>
          </cell>
          <cell r="H9194" t="str">
            <v>盒</v>
          </cell>
          <cell r="I9194" t="str">
            <v>四川百利药业有限责任公司</v>
          </cell>
        </row>
        <row r="9195">
          <cell r="D9195">
            <v>137296</v>
          </cell>
          <cell r="E9195" t="str">
            <v>蒲地蓝消炎片</v>
          </cell>
          <cell r="F9195" t="str">
            <v/>
          </cell>
          <cell r="G9195" t="str">
            <v>0.3gx20片x3板</v>
          </cell>
          <cell r="H9195" t="str">
            <v>盒</v>
          </cell>
          <cell r="I9195" t="str">
            <v>锦州本天药业有限公司</v>
          </cell>
        </row>
        <row r="9196">
          <cell r="D9196">
            <v>49056</v>
          </cell>
          <cell r="E9196" t="str">
            <v>清火栀麦片</v>
          </cell>
          <cell r="F9196" t="str">
            <v/>
          </cell>
          <cell r="G9196" t="str">
            <v>12片x2板(糖衣)</v>
          </cell>
          <cell r="H9196" t="str">
            <v>盒</v>
          </cell>
          <cell r="I9196" t="str">
            <v>广西正堂药业有限责任公司</v>
          </cell>
        </row>
        <row r="9197">
          <cell r="D9197">
            <v>63764</v>
          </cell>
          <cell r="E9197" t="str">
            <v>屈螺酮炔雌醇片</v>
          </cell>
          <cell r="F9197" t="str">
            <v>优思明</v>
          </cell>
          <cell r="G9197" t="str">
            <v>21片(薄膜衣)</v>
          </cell>
          <cell r="H9197" t="str">
            <v>盒</v>
          </cell>
          <cell r="I9197" t="str">
            <v>拜耳医药保健有限公司广州分公司</v>
          </cell>
        </row>
        <row r="9198">
          <cell r="D9198">
            <v>154689</v>
          </cell>
          <cell r="E9198" t="str">
            <v>褪黑素片</v>
          </cell>
          <cell r="F9198" t="str">
            <v/>
          </cell>
          <cell r="G9198" t="str">
            <v>400mgx60片</v>
          </cell>
          <cell r="H9198" t="str">
            <v>瓶</v>
          </cell>
          <cell r="I9198" t="str">
            <v>汤臣倍健股份有限公司</v>
          </cell>
        </row>
        <row r="9199">
          <cell r="D9199">
            <v>86079</v>
          </cell>
          <cell r="E9199" t="str">
            <v>珍珠明目滴眼液(E洁)</v>
          </cell>
          <cell r="F9199" t="str">
            <v/>
          </cell>
          <cell r="G9199" t="str">
            <v>15ml/支</v>
          </cell>
          <cell r="H9199" t="str">
            <v>盒</v>
          </cell>
          <cell r="I9199" t="str">
            <v>武汉五景药业有限公司</v>
          </cell>
        </row>
        <row r="9200">
          <cell r="D9200">
            <v>99699</v>
          </cell>
          <cell r="E9200" t="str">
            <v>云南白药膏</v>
          </cell>
          <cell r="F9200" t="str">
            <v/>
          </cell>
          <cell r="G9200" t="str">
            <v>6.5cmx10cmx10片</v>
          </cell>
          <cell r="H9200" t="str">
            <v>盒</v>
          </cell>
          <cell r="I9200" t="str">
            <v>云南白药集团无锡药业有限公司</v>
          </cell>
        </row>
        <row r="9201">
          <cell r="D9201">
            <v>31227</v>
          </cell>
          <cell r="E9201" t="str">
            <v>复方硫酸软骨素滴眼液(润洁)</v>
          </cell>
          <cell r="F9201" t="str">
            <v/>
          </cell>
          <cell r="G9201" t="str">
            <v>10ml(蓝)</v>
          </cell>
          <cell r="H9201" t="str">
            <v>盒</v>
          </cell>
          <cell r="I9201" t="str">
            <v>山东博士伦福瑞达制药有限公司(山东正大福瑞达公司</v>
          </cell>
        </row>
        <row r="9202">
          <cell r="D9202">
            <v>2223</v>
          </cell>
          <cell r="E9202" t="str">
            <v>维生素B2片</v>
          </cell>
          <cell r="F9202" t="str">
            <v/>
          </cell>
          <cell r="G9202" t="str">
            <v>5mgx100片</v>
          </cell>
          <cell r="H9202" t="str">
            <v>瓶</v>
          </cell>
          <cell r="I9202" t="str">
            <v>成都第一制药有限公司</v>
          </cell>
        </row>
        <row r="9203">
          <cell r="D9203">
            <v>40990</v>
          </cell>
          <cell r="E9203" t="str">
            <v>西地碘含片(华素片)</v>
          </cell>
          <cell r="F9203" t="str">
            <v/>
          </cell>
          <cell r="G9203" t="str">
            <v>1.5mgx15片x2板</v>
          </cell>
          <cell r="H9203" t="str">
            <v>盒</v>
          </cell>
          <cell r="I9203" t="str">
            <v>北京华素制药股份有限公司(原：北京四环医药)</v>
          </cell>
        </row>
        <row r="9204">
          <cell r="D9204">
            <v>45388</v>
          </cell>
          <cell r="E9204" t="str">
            <v>杞菊地黄丸</v>
          </cell>
          <cell r="F9204" t="str">
            <v/>
          </cell>
          <cell r="G9204" t="str">
            <v>6gx20袋</v>
          </cell>
          <cell r="H9204" t="str">
            <v>盒</v>
          </cell>
          <cell r="I9204" t="str">
            <v>太极集团重庆桐君阁药厂有限公司</v>
          </cell>
        </row>
        <row r="9205">
          <cell r="D9205">
            <v>42606</v>
          </cell>
          <cell r="E9205" t="str">
            <v>银杏叶片</v>
          </cell>
          <cell r="F9205" t="str">
            <v/>
          </cell>
          <cell r="G9205" t="str">
            <v>19.2mg:4.8mgx96片(薄膜衣)</v>
          </cell>
          <cell r="H9205" t="str">
            <v>盒</v>
          </cell>
          <cell r="I9205" t="str">
            <v>深圳海王药业有限公司</v>
          </cell>
        </row>
        <row r="9206">
          <cell r="D9206">
            <v>1223</v>
          </cell>
          <cell r="E9206" t="str">
            <v>感冒灵胶囊</v>
          </cell>
          <cell r="F9206" t="str">
            <v/>
          </cell>
          <cell r="G9206" t="str">
            <v>12粒</v>
          </cell>
          <cell r="H9206" t="str">
            <v>盒</v>
          </cell>
          <cell r="I9206" t="str">
            <v>三九医药股份有限公司</v>
          </cell>
        </row>
        <row r="9207">
          <cell r="D9207">
            <v>9697</v>
          </cell>
          <cell r="E9207" t="str">
            <v>阿莫西林胶囊</v>
          </cell>
          <cell r="F9207" t="str">
            <v/>
          </cell>
          <cell r="G9207" t="str">
            <v>0.25gx50粒</v>
          </cell>
          <cell r="H9207" t="str">
            <v>盒</v>
          </cell>
          <cell r="I9207" t="str">
            <v>广州白云山制药股份有限公司广州白云山制药总厂</v>
          </cell>
        </row>
        <row r="9208">
          <cell r="D9208">
            <v>64805</v>
          </cell>
          <cell r="E9208" t="str">
            <v>安儿宁颗粒</v>
          </cell>
          <cell r="F9208" t="str">
            <v/>
          </cell>
          <cell r="G9208" t="str">
            <v>3gx9袋</v>
          </cell>
          <cell r="H9208" t="str">
            <v>盒</v>
          </cell>
          <cell r="I9208" t="str">
            <v>金诃藏药股份有限公司</v>
          </cell>
        </row>
        <row r="9209">
          <cell r="D9209">
            <v>46442</v>
          </cell>
          <cell r="E9209" t="str">
            <v>过氧化氢消毒液</v>
          </cell>
          <cell r="F9209" t="str">
            <v/>
          </cell>
          <cell r="G9209" t="str">
            <v>100ml</v>
          </cell>
          <cell r="H9209" t="str">
            <v>瓶</v>
          </cell>
          <cell r="I9209" t="str">
            <v>四川省伊洁士医疗科技有限公司</v>
          </cell>
        </row>
        <row r="9210">
          <cell r="D9210">
            <v>1860</v>
          </cell>
          <cell r="E9210" t="str">
            <v>蜜炼川贝枇杷膏</v>
          </cell>
          <cell r="F9210" t="str">
            <v/>
          </cell>
          <cell r="G9210" t="str">
            <v>300ml</v>
          </cell>
          <cell r="H9210" t="str">
            <v>瓶</v>
          </cell>
          <cell r="I9210" t="str">
            <v>香港京都念慈庵总厂有限公司</v>
          </cell>
        </row>
        <row r="9211">
          <cell r="D9211">
            <v>152102</v>
          </cell>
          <cell r="E9211" t="str">
            <v>金嗓子喉片</v>
          </cell>
          <cell r="F9211" t="str">
            <v/>
          </cell>
          <cell r="G9211" t="str">
            <v>2gx8片x2板</v>
          </cell>
          <cell r="H9211" t="str">
            <v>盒</v>
          </cell>
          <cell r="I9211" t="str">
            <v>广西金嗓子有限责任公司</v>
          </cell>
        </row>
        <row r="9212">
          <cell r="D9212">
            <v>3040</v>
          </cell>
          <cell r="E9212" t="str">
            <v>复方板蓝根颗粒</v>
          </cell>
          <cell r="F9212" t="str">
            <v/>
          </cell>
          <cell r="G9212" t="str">
            <v>15gx20袋</v>
          </cell>
          <cell r="H9212" t="str">
            <v>袋</v>
          </cell>
          <cell r="I9212" t="str">
            <v>太极集团四川南充制药有限公司</v>
          </cell>
        </row>
        <row r="9213">
          <cell r="D9213">
            <v>206239</v>
          </cell>
          <cell r="E9213" t="str">
            <v>医用棉签</v>
          </cell>
          <cell r="F9213" t="str">
            <v/>
          </cell>
          <cell r="G9213" t="str">
            <v>50支 Ⅰ型</v>
          </cell>
          <cell r="H9213" t="str">
            <v>包</v>
          </cell>
          <cell r="I9213" t="str">
            <v>成都市卫生材料厂</v>
          </cell>
        </row>
        <row r="9214">
          <cell r="D9214">
            <v>47121</v>
          </cell>
          <cell r="E9214" t="str">
            <v>复方氢溴酸东莨菪碱贴膏</v>
          </cell>
          <cell r="F9214" t="str">
            <v/>
          </cell>
          <cell r="G9214" t="str">
            <v>2cmx2cmx2片x2袋</v>
          </cell>
          <cell r="H9214" t="str">
            <v>盒</v>
          </cell>
          <cell r="I9214" t="str">
            <v>南通百益制药有限公司</v>
          </cell>
        </row>
        <row r="9215">
          <cell r="D9215">
            <v>39495</v>
          </cell>
          <cell r="E9215" t="str">
            <v>艾司奥美拉唑镁肠溶片</v>
          </cell>
          <cell r="F9215" t="str">
            <v/>
          </cell>
          <cell r="G9215" t="str">
            <v>40mgx7片</v>
          </cell>
          <cell r="H9215" t="str">
            <v>盒</v>
          </cell>
          <cell r="I9215" t="str">
            <v>阿斯利康制药有限公司</v>
          </cell>
        </row>
        <row r="9216">
          <cell r="D9216">
            <v>119652</v>
          </cell>
          <cell r="E9216" t="str">
            <v>多烯磷脂酰胆碱胶囊(易善复)</v>
          </cell>
          <cell r="F9216" t="str">
            <v/>
          </cell>
          <cell r="G9216" t="str">
            <v>228mgx36粒</v>
          </cell>
          <cell r="H9216" t="str">
            <v>盒</v>
          </cell>
          <cell r="I9216" t="str">
            <v>赛诺菲安万特(北京)制药有限公司</v>
          </cell>
        </row>
        <row r="9217">
          <cell r="D9217">
            <v>189712</v>
          </cell>
          <cell r="E9217" t="str">
            <v>碘伏消毒液</v>
          </cell>
          <cell r="F9217" t="str">
            <v/>
          </cell>
          <cell r="G9217" t="str">
            <v>100ml(喷雾型）</v>
          </cell>
          <cell r="H9217" t="str">
            <v>瓶</v>
          </cell>
          <cell r="I9217" t="str">
            <v>山东安捷高科消毒科技有限公司</v>
          </cell>
        </row>
        <row r="9218">
          <cell r="D9218">
            <v>11266</v>
          </cell>
          <cell r="E9218" t="str">
            <v>牛黄解毒片</v>
          </cell>
          <cell r="F9218" t="str">
            <v/>
          </cell>
          <cell r="G9218" t="str">
            <v>24片</v>
          </cell>
          <cell r="H9218" t="str">
            <v>盒</v>
          </cell>
          <cell r="I9218" t="str">
            <v>贵州百灵企业集团制药股份有限公司</v>
          </cell>
        </row>
        <row r="9219">
          <cell r="D9219">
            <v>932</v>
          </cell>
          <cell r="E9219" t="str">
            <v>红霉素眼膏</v>
          </cell>
          <cell r="F9219" t="str">
            <v/>
          </cell>
          <cell r="G9219" t="str">
            <v>2g</v>
          </cell>
          <cell r="H9219" t="str">
            <v>支</v>
          </cell>
          <cell r="I9219" t="str">
            <v>南京白敬宇制药有限责任公司</v>
          </cell>
        </row>
        <row r="9220">
          <cell r="D9220">
            <v>146183</v>
          </cell>
          <cell r="E9220" t="str">
            <v>消毒酒精</v>
          </cell>
          <cell r="F9220" t="str">
            <v/>
          </cell>
          <cell r="G9220" t="str">
            <v>100ml(75%±5%)(喷雾型)</v>
          </cell>
          <cell r="H9220" t="str">
            <v>瓶</v>
          </cell>
          <cell r="I9220" t="str">
            <v>杭州欧拓普生物技术有限公司</v>
          </cell>
        </row>
        <row r="9221">
          <cell r="D9221">
            <v>20180</v>
          </cell>
          <cell r="E9221" t="str">
            <v>阿莫西林克拉维酸钾颗粒(安奇颗粒)</v>
          </cell>
          <cell r="F9221" t="str">
            <v/>
          </cell>
          <cell r="G9221" t="str">
            <v>0.15625gx9袋</v>
          </cell>
          <cell r="H9221" t="str">
            <v>盒</v>
          </cell>
          <cell r="I9221" t="str">
            <v>先声药业有限公司(原：海南先声药业有限公司)</v>
          </cell>
        </row>
        <row r="9222">
          <cell r="D9222">
            <v>1797</v>
          </cell>
          <cell r="E9222" t="str">
            <v>云南白药气雾剂</v>
          </cell>
          <cell r="F9222" t="str">
            <v/>
          </cell>
          <cell r="G9222" t="str">
            <v>50g+60g</v>
          </cell>
          <cell r="H9222" t="str">
            <v>盒</v>
          </cell>
          <cell r="I9222" t="str">
            <v>云南白药集团股份有限公司</v>
          </cell>
        </row>
        <row r="9223">
          <cell r="D9223">
            <v>165957</v>
          </cell>
          <cell r="E9223" t="str">
            <v>依巴斯汀片</v>
          </cell>
          <cell r="F9223" t="str">
            <v>苏迪</v>
          </cell>
          <cell r="G9223" t="str">
            <v>10mgx14片</v>
          </cell>
          <cell r="H9223" t="str">
            <v>盒</v>
          </cell>
          <cell r="I9223" t="str">
            <v>江苏联环药业股份有限公司</v>
          </cell>
        </row>
        <row r="9224">
          <cell r="D9224">
            <v>124091</v>
          </cell>
          <cell r="E9224" t="str">
            <v>胶体果胶铋胶囊</v>
          </cell>
          <cell r="F9224" t="str">
            <v/>
          </cell>
          <cell r="G9224" t="str">
            <v>50mgx24粒</v>
          </cell>
          <cell r="H9224" t="str">
            <v>盒</v>
          </cell>
          <cell r="I9224" t="str">
            <v>广州白云山光华制药股份有限公司</v>
          </cell>
        </row>
        <row r="9225">
          <cell r="D9225">
            <v>140223</v>
          </cell>
          <cell r="E9225" t="str">
            <v>风寒感冒颗粒</v>
          </cell>
          <cell r="F9225" t="str">
            <v/>
          </cell>
          <cell r="G9225" t="str">
            <v>8gx10袋</v>
          </cell>
          <cell r="H9225" t="str">
            <v>盒</v>
          </cell>
          <cell r="I9225" t="str">
            <v>贵州百灵企业集团制药股份有限公司</v>
          </cell>
        </row>
        <row r="9226">
          <cell r="D9226">
            <v>135106</v>
          </cell>
          <cell r="E9226" t="str">
            <v>阿法骨化醇软胶囊(法能)</v>
          </cell>
          <cell r="F9226" t="str">
            <v/>
          </cell>
          <cell r="G9226" t="str">
            <v>0.5μgx20粒</v>
          </cell>
          <cell r="H9226" t="str">
            <v>盒</v>
          </cell>
          <cell r="I9226" t="str">
            <v>南通华山药业有限公司</v>
          </cell>
        </row>
        <row r="9227">
          <cell r="D9227">
            <v>23140</v>
          </cell>
          <cell r="E9227" t="str">
            <v>阿奇霉素干混悬剂(希舒美)</v>
          </cell>
          <cell r="F9227" t="str">
            <v/>
          </cell>
          <cell r="G9227" t="str">
            <v>0.1gx6袋</v>
          </cell>
          <cell r="H9227" t="str">
            <v>盒</v>
          </cell>
          <cell r="I9227" t="str">
            <v>大连辉瑞制药有限公司</v>
          </cell>
        </row>
        <row r="9228">
          <cell r="D9228">
            <v>104871</v>
          </cell>
          <cell r="E9228" t="str">
            <v>葡萄糖注射液</v>
          </cell>
          <cell r="F9228" t="str">
            <v>聚丙烯安瓿装</v>
          </cell>
          <cell r="G9228" t="str">
            <v>20ml:10gx5支</v>
          </cell>
          <cell r="H9228" t="str">
            <v>盒</v>
          </cell>
          <cell r="I9228" t="str">
            <v>湖北科伦药业有限公司(原湖北拓朋药业)</v>
          </cell>
        </row>
        <row r="9229">
          <cell r="D9229">
            <v>117370</v>
          </cell>
          <cell r="E9229" t="str">
            <v>十五味黑药丸</v>
          </cell>
          <cell r="F9229" t="str">
            <v/>
          </cell>
          <cell r="G9229" t="str">
            <v>0.8gx8丸x2板</v>
          </cell>
          <cell r="H9229" t="str">
            <v>盒</v>
          </cell>
          <cell r="I9229" t="str">
            <v>西藏藏医学院藏药有限公司</v>
          </cell>
        </row>
        <row r="9230">
          <cell r="D9230">
            <v>1836</v>
          </cell>
          <cell r="E9230" t="str">
            <v>藿香正气水</v>
          </cell>
          <cell r="F9230" t="str">
            <v/>
          </cell>
          <cell r="G9230" t="str">
            <v>10mlx10支</v>
          </cell>
          <cell r="H9230" t="str">
            <v>盒</v>
          </cell>
          <cell r="I9230" t="str">
            <v>太极集团四川南充制药有限公司</v>
          </cell>
        </row>
        <row r="9231">
          <cell r="D9231">
            <v>132393</v>
          </cell>
          <cell r="E9231" t="str">
            <v>小儿麦枣咀嚼片</v>
          </cell>
          <cell r="F9231" t="str">
            <v/>
          </cell>
          <cell r="G9231" t="str">
            <v>0.45gx12片x3板</v>
          </cell>
          <cell r="H9231" t="str">
            <v>盒</v>
          </cell>
          <cell r="I9231" t="str">
            <v>葵花药业集团(佳木斯)有限公司</v>
          </cell>
        </row>
        <row r="9232">
          <cell r="D9232">
            <v>37435</v>
          </cell>
          <cell r="E9232" t="str">
            <v>清火片</v>
          </cell>
          <cell r="F9232" t="str">
            <v/>
          </cell>
          <cell r="G9232" t="str">
            <v>24片(糖衣)</v>
          </cell>
          <cell r="H9232" t="str">
            <v>盒</v>
          </cell>
          <cell r="I9232" t="str">
            <v>伊春金北药制药有限公司(原伊春日诺制药)</v>
          </cell>
        </row>
        <row r="9233">
          <cell r="D9233">
            <v>190556</v>
          </cell>
          <cell r="E9233" t="str">
            <v>养生堂维生素k2软胶囊</v>
          </cell>
          <cell r="F9233" t="str">
            <v/>
          </cell>
          <cell r="G9233" t="str">
            <v>17.1g（0.38gx45粒）</v>
          </cell>
          <cell r="H9233" t="str">
            <v>瓶</v>
          </cell>
          <cell r="I9233" t="str">
            <v>杭州养生堂保健品有限公司</v>
          </cell>
        </row>
        <row r="9234">
          <cell r="D9234">
            <v>36163</v>
          </cell>
          <cell r="E9234" t="str">
            <v>盐酸二甲双胍缓释片(倍顺)</v>
          </cell>
          <cell r="F9234" t="str">
            <v/>
          </cell>
          <cell r="G9234" t="str">
            <v>0.5gx10片x3板</v>
          </cell>
          <cell r="H9234" t="str">
            <v>盒</v>
          </cell>
          <cell r="I9234" t="str">
            <v>成都恒瑞制药有限公司</v>
          </cell>
        </row>
        <row r="9235">
          <cell r="D9235">
            <v>57552</v>
          </cell>
          <cell r="E9235" t="str">
            <v>接触性创面敷贴</v>
          </cell>
          <cell r="F9235" t="str">
            <v/>
          </cell>
          <cell r="G9235" t="str">
            <v>9cmx10cm(衬垫5cmx6cm)x1片(普通型)</v>
          </cell>
          <cell r="H9235" t="str">
            <v>袋</v>
          </cell>
          <cell r="I9235" t="str">
            <v>稳健医疗用品股份有限公司(稳健实业(深圳)有限公司)</v>
          </cell>
        </row>
        <row r="9236">
          <cell r="D9236">
            <v>81386</v>
          </cell>
          <cell r="E9236" t="str">
            <v>麝香壮骨膏</v>
          </cell>
          <cell r="F9236" t="str">
            <v/>
          </cell>
          <cell r="G9236" t="str">
            <v>2贴x5袋</v>
          </cell>
          <cell r="H9236" t="str">
            <v>盒</v>
          </cell>
          <cell r="I9236" t="str">
            <v>辽宁新高制药有限公司（原：修正药业集团股份有限公司）</v>
          </cell>
        </row>
        <row r="9237">
          <cell r="D9237">
            <v>161243</v>
          </cell>
          <cell r="E9237" t="str">
            <v>雷贝拉唑钠肠溶片</v>
          </cell>
          <cell r="F9237" t="str">
            <v>安斯菲</v>
          </cell>
          <cell r="G9237" t="str">
            <v>20mgx5片</v>
          </cell>
          <cell r="H9237" t="str">
            <v>盒</v>
          </cell>
          <cell r="I9237" t="str">
            <v>成都迪康药业有限公司</v>
          </cell>
        </row>
        <row r="9238">
          <cell r="D9238">
            <v>12616</v>
          </cell>
          <cell r="E9238" t="str">
            <v>奥美拉唑肠溶胶囊</v>
          </cell>
          <cell r="F9238" t="str">
            <v/>
          </cell>
          <cell r="G9238" t="str">
            <v>20mgx14粒</v>
          </cell>
          <cell r="H9238" t="str">
            <v>瓶</v>
          </cell>
          <cell r="I9238" t="str">
            <v>海南三叶制药厂有限公司</v>
          </cell>
        </row>
        <row r="9239">
          <cell r="D9239">
            <v>104146</v>
          </cell>
          <cell r="E9239" t="str">
            <v>糠酸莫米松凝胶</v>
          </cell>
          <cell r="F9239" t="str">
            <v/>
          </cell>
          <cell r="G9239" t="str">
            <v>10g(5g:5mg)</v>
          </cell>
          <cell r="H9239" t="str">
            <v>盒</v>
          </cell>
          <cell r="I9239" t="str">
            <v>江西三九药业有限公司</v>
          </cell>
        </row>
        <row r="9240">
          <cell r="D9240">
            <v>47732</v>
          </cell>
          <cell r="E9240" t="str">
            <v>阿仑膦酸钠片</v>
          </cell>
          <cell r="F9240" t="str">
            <v>福善美</v>
          </cell>
          <cell r="G9240" t="str">
            <v>70mgx1片</v>
          </cell>
          <cell r="H9240" t="str">
            <v>盒</v>
          </cell>
          <cell r="I9240" t="str">
            <v>杭州默沙东制药有限公司</v>
          </cell>
        </row>
        <row r="9241">
          <cell r="D9241">
            <v>168727</v>
          </cell>
          <cell r="E9241" t="str">
            <v>八珍益母片</v>
          </cell>
          <cell r="F9241" t="str">
            <v/>
          </cell>
          <cell r="G9241" t="str">
            <v>15片x6板（糖衣片）</v>
          </cell>
          <cell r="H9241" t="str">
            <v>盒</v>
          </cell>
          <cell r="I9241" t="str">
            <v>太极集团四川绵阳制药有限公司</v>
          </cell>
        </row>
        <row r="9242">
          <cell r="D9242">
            <v>96799</v>
          </cell>
          <cell r="E9242" t="str">
            <v>精制银翘解毒片</v>
          </cell>
          <cell r="F9242" t="str">
            <v/>
          </cell>
          <cell r="G9242" t="str">
            <v>15片x3板(每片含扑热息痛44mg)</v>
          </cell>
          <cell r="H9242" t="str">
            <v>盒</v>
          </cell>
          <cell r="I9242" t="str">
            <v>太极集团四川绵阳制药有限公司</v>
          </cell>
        </row>
        <row r="9243">
          <cell r="D9243">
            <v>59169</v>
          </cell>
          <cell r="E9243" t="str">
            <v>奇正消痛贴膏</v>
          </cell>
          <cell r="F9243" t="str">
            <v/>
          </cell>
          <cell r="G9243" t="str">
            <v>1.2g:2.5ml/贴(OTC装)</v>
          </cell>
          <cell r="H9243" t="str">
            <v>贴</v>
          </cell>
          <cell r="I9243" t="str">
            <v>西藏奇正藏药股份有限公司</v>
          </cell>
        </row>
        <row r="9244">
          <cell r="D9244">
            <v>44621</v>
          </cell>
          <cell r="E9244" t="str">
            <v>四季感冒片</v>
          </cell>
          <cell r="F9244" t="str">
            <v/>
          </cell>
          <cell r="G9244" t="str">
            <v>0.35gx24片</v>
          </cell>
          <cell r="H9244" t="str">
            <v>瓶</v>
          </cell>
          <cell r="I9244" t="str">
            <v>陕西步长制药有限公司(原:咸阳步长制药有限公司)</v>
          </cell>
        </row>
        <row r="9245">
          <cell r="D9245">
            <v>60331</v>
          </cell>
          <cell r="E9245" t="str">
            <v>氨咖黄敏胶囊</v>
          </cell>
          <cell r="F9245" t="str">
            <v/>
          </cell>
          <cell r="G9245" t="str">
            <v>10粒</v>
          </cell>
          <cell r="H9245" t="str">
            <v>板</v>
          </cell>
          <cell r="I9245" t="str">
            <v>重庆申高生化制药有限公司(原：重庆荣高生化制药)</v>
          </cell>
        </row>
        <row r="9246">
          <cell r="D9246">
            <v>187903</v>
          </cell>
          <cell r="E9246" t="str">
            <v>聚乙二醇洛塞那肽注射液
</v>
          </cell>
          <cell r="F9246" t="str">
            <v>孚来美</v>
          </cell>
          <cell r="G9246" t="str">
            <v>0.5ml：0.2mg/支</v>
          </cell>
          <cell r="H9246" t="str">
            <v>支</v>
          </cell>
          <cell r="I9246" t="str">
            <v>江苏豪森药业集团有限公司(原:江苏豪森药业股份有限公司)</v>
          </cell>
        </row>
        <row r="9247">
          <cell r="D9247">
            <v>72511</v>
          </cell>
          <cell r="E9247" t="str">
            <v>通宣理肺颗粒</v>
          </cell>
          <cell r="F9247" t="str">
            <v/>
          </cell>
          <cell r="G9247" t="str">
            <v>9gx10袋</v>
          </cell>
          <cell r="H9247" t="str">
            <v>盒</v>
          </cell>
          <cell r="I9247" t="str">
            <v>太极集团四川绵阳制药有限公司</v>
          </cell>
        </row>
        <row r="9248">
          <cell r="D9248">
            <v>46834</v>
          </cell>
          <cell r="E9248" t="str">
            <v>消炎镇痛膏</v>
          </cell>
          <cell r="F9248" t="str">
            <v/>
          </cell>
          <cell r="G9248" t="str">
            <v>7cmx10cmx2贴x3袋</v>
          </cell>
          <cell r="H9248" t="str">
            <v>盒</v>
          </cell>
          <cell r="I9248" t="str">
            <v>黄石卫生材料药业有限公司</v>
          </cell>
        </row>
        <row r="9249">
          <cell r="D9249">
            <v>53786</v>
          </cell>
          <cell r="E9249" t="str">
            <v>丁苯酞软胶囊(恩必普)</v>
          </cell>
          <cell r="F9249" t="str">
            <v/>
          </cell>
          <cell r="G9249" t="str">
            <v>0.1gx24粒</v>
          </cell>
          <cell r="H9249" t="str">
            <v>瓶</v>
          </cell>
          <cell r="I9249" t="str">
            <v>石药集团恩必普药业有限公司</v>
          </cell>
        </row>
        <row r="9250">
          <cell r="D9250">
            <v>83198</v>
          </cell>
          <cell r="E9250" t="str">
            <v>小儿氨酚烷胺颗粒</v>
          </cell>
          <cell r="F9250" t="str">
            <v/>
          </cell>
          <cell r="G9250" t="str">
            <v>6gx12袋</v>
          </cell>
          <cell r="H9250" t="str">
            <v>盒</v>
          </cell>
          <cell r="I9250" t="str">
            <v>葵花药业集团(唐山)生物制药有限公司</v>
          </cell>
        </row>
        <row r="9251">
          <cell r="D9251">
            <v>249</v>
          </cell>
          <cell r="E9251" t="str">
            <v>维生素C片</v>
          </cell>
          <cell r="F9251" t="str">
            <v/>
          </cell>
          <cell r="G9251" t="str">
            <v>0.1gx100片</v>
          </cell>
          <cell r="H9251" t="str">
            <v>瓶</v>
          </cell>
          <cell r="I9251" t="str">
            <v>华中药业股份有限公司</v>
          </cell>
        </row>
        <row r="9252">
          <cell r="D9252">
            <v>14635</v>
          </cell>
          <cell r="E9252" t="str">
            <v>川贝枇杷糖浆</v>
          </cell>
          <cell r="F9252" t="str">
            <v/>
          </cell>
          <cell r="G9252" t="str">
            <v>180ml</v>
          </cell>
          <cell r="H9252" t="str">
            <v>瓶</v>
          </cell>
          <cell r="I9252" t="str">
            <v>太极集团四川天诚制药有限公司</v>
          </cell>
        </row>
        <row r="9253">
          <cell r="D9253">
            <v>44883</v>
          </cell>
          <cell r="E9253" t="str">
            <v>头孢克肟分散片</v>
          </cell>
          <cell r="F9253" t="str">
            <v/>
          </cell>
          <cell r="G9253" t="str">
            <v>100mgx6片</v>
          </cell>
          <cell r="H9253" t="str">
            <v>盒</v>
          </cell>
          <cell r="I9253" t="str">
            <v>成都倍特药业有限公司(原四川方向药业有限责任公司)</v>
          </cell>
        </row>
        <row r="9254">
          <cell r="D9254">
            <v>50921</v>
          </cell>
          <cell r="E9254" t="str">
            <v>阿莫西林胶囊</v>
          </cell>
          <cell r="F9254" t="str">
            <v/>
          </cell>
          <cell r="G9254" t="str">
            <v>0.25gx50粒</v>
          </cell>
          <cell r="H9254" t="str">
            <v>盒</v>
          </cell>
          <cell r="I9254" t="str">
            <v>西南药业股份有限公司</v>
          </cell>
        </row>
        <row r="9255">
          <cell r="D9255">
            <v>3662</v>
          </cell>
          <cell r="E9255" t="str">
            <v>苯磺酸氨氯地平片</v>
          </cell>
          <cell r="F9255" t="str">
            <v/>
          </cell>
          <cell r="G9255" t="str">
            <v>5mgx7片</v>
          </cell>
          <cell r="H9255" t="str">
            <v>盒</v>
          </cell>
          <cell r="I9255" t="str">
            <v>大连辉瑞制药有限公司</v>
          </cell>
        </row>
        <row r="9256">
          <cell r="D9256">
            <v>166005</v>
          </cell>
          <cell r="E9256" t="str">
            <v>人绒毛膜促性腺激素检测试纸（胶体金免疫层析法）</v>
          </cell>
          <cell r="F9256" t="str">
            <v/>
          </cell>
          <cell r="G9256" t="str">
            <v>验孕盒HCG-C03（1人份）</v>
          </cell>
          <cell r="H9256" t="str">
            <v>盒</v>
          </cell>
          <cell r="I9256" t="str">
            <v>深圳市比特科技有限公司</v>
          </cell>
        </row>
        <row r="9257">
          <cell r="D9257">
            <v>8302</v>
          </cell>
          <cell r="E9257" t="str">
            <v>84消毒液</v>
          </cell>
          <cell r="F9257" t="str">
            <v/>
          </cell>
          <cell r="G9257" t="str">
            <v>450ml</v>
          </cell>
          <cell r="H9257" t="str">
            <v>瓶</v>
          </cell>
          <cell r="I9257" t="str">
            <v>成都中光洗消剂有限公司</v>
          </cell>
        </row>
        <row r="9258">
          <cell r="D9258">
            <v>105511</v>
          </cell>
          <cell r="E9258" t="str">
            <v>利伐沙班片(拜瑞妥)</v>
          </cell>
          <cell r="F9258" t="str">
            <v/>
          </cell>
          <cell r="G9258" t="str">
            <v>10mgx5片</v>
          </cell>
          <cell r="H9258" t="str">
            <v>盒</v>
          </cell>
          <cell r="I9258" t="str">
            <v>拜耳医药保健有限公司</v>
          </cell>
        </row>
        <row r="9259">
          <cell r="D9259">
            <v>63466</v>
          </cell>
          <cell r="E9259" t="str">
            <v>克拉霉素缓释片</v>
          </cell>
          <cell r="F9259" t="str">
            <v/>
          </cell>
          <cell r="G9259" t="str">
            <v>0.5gx3片</v>
          </cell>
          <cell r="H9259" t="str">
            <v>盒</v>
          </cell>
          <cell r="I9259" t="str">
            <v>江苏恒瑞医药股份有限公司</v>
          </cell>
        </row>
        <row r="9260">
          <cell r="D9260">
            <v>37749</v>
          </cell>
          <cell r="E9260" t="str">
            <v>人绒毛膜促性腺激素(HCG)检测试纸(胶体金法)</v>
          </cell>
          <cell r="F9260" t="str">
            <v/>
          </cell>
          <cell r="G9260" t="str">
            <v>RH-HCG-S(单条装)大卫早早孕</v>
          </cell>
          <cell r="H9260" t="str">
            <v>条</v>
          </cell>
          <cell r="I9260" t="str">
            <v>润和生物医药科技(汕头)有限公司</v>
          </cell>
        </row>
        <row r="9261">
          <cell r="D9261">
            <v>1835</v>
          </cell>
          <cell r="E9261" t="str">
            <v>京都念慈菴蜜炼川贝枇杷膏</v>
          </cell>
          <cell r="F9261" t="str">
            <v/>
          </cell>
          <cell r="G9261" t="str">
            <v>150ml</v>
          </cell>
          <cell r="H9261" t="str">
            <v>瓶</v>
          </cell>
          <cell r="I9261" t="str">
            <v>香港京都念慈庵总厂有限公司</v>
          </cell>
        </row>
        <row r="9262">
          <cell r="D9262">
            <v>105457</v>
          </cell>
          <cell r="E9262" t="str">
            <v>多潘立酮片</v>
          </cell>
          <cell r="F9262" t="str">
            <v/>
          </cell>
          <cell r="G9262" t="str">
            <v>10mgx42片</v>
          </cell>
          <cell r="H9262" t="str">
            <v>盒</v>
          </cell>
          <cell r="I9262" t="str">
            <v>西安杨森制药有限公司</v>
          </cell>
        </row>
        <row r="9263">
          <cell r="D9263">
            <v>196610</v>
          </cell>
          <cell r="E9263" t="str">
            <v>非布司他片</v>
          </cell>
          <cell r="F9263" t="str">
            <v/>
          </cell>
          <cell r="G9263" t="str">
            <v>40mgx7片x2板</v>
          </cell>
          <cell r="H9263" t="str">
            <v>盒</v>
          </cell>
          <cell r="I9263" t="str">
            <v>江苏恒瑞医药股份有限公司</v>
          </cell>
        </row>
        <row r="9264">
          <cell r="D9264">
            <v>84546</v>
          </cell>
          <cell r="E9264" t="str">
            <v>多维元素片(29)(善存)</v>
          </cell>
          <cell r="F9264" t="str">
            <v/>
          </cell>
          <cell r="G9264" t="str">
            <v>100片(薄膜衣)</v>
          </cell>
          <cell r="H9264" t="str">
            <v>瓶</v>
          </cell>
          <cell r="I9264" t="str">
            <v>惠氏制药有限公司</v>
          </cell>
        </row>
        <row r="9265">
          <cell r="D9265">
            <v>161840</v>
          </cell>
          <cell r="E9265" t="str">
            <v>小儿清肺化痰颗粒</v>
          </cell>
          <cell r="F9265" t="str">
            <v/>
          </cell>
          <cell r="G9265" t="str">
            <v>6gx15袋</v>
          </cell>
          <cell r="H9265" t="str">
            <v>盒</v>
          </cell>
          <cell r="I9265" t="str">
            <v>神威药业有限公司</v>
          </cell>
        </row>
        <row r="9266">
          <cell r="D9266">
            <v>122671</v>
          </cell>
          <cell r="E9266" t="str">
            <v>逍遥丸</v>
          </cell>
          <cell r="F9266" t="str">
            <v/>
          </cell>
          <cell r="G9266" t="str">
            <v>126丸(浓缩丸)</v>
          </cell>
          <cell r="H9266" t="str">
            <v>瓶</v>
          </cell>
          <cell r="I9266" t="str">
            <v>太极集团重庆中药二厂</v>
          </cell>
        </row>
        <row r="9267">
          <cell r="D9267">
            <v>137250</v>
          </cell>
          <cell r="E9267" t="str">
            <v>金钙尔奇碳酸钙维D3元素片(4)(金钙尔奇D)</v>
          </cell>
          <cell r="F9267" t="str">
            <v/>
          </cell>
          <cell r="G9267" t="str">
            <v>100片</v>
          </cell>
          <cell r="H9267" t="str">
            <v>盒</v>
          </cell>
          <cell r="I9267" t="str">
            <v>惠氏制药有限公司</v>
          </cell>
        </row>
        <row r="9268">
          <cell r="D9268">
            <v>54838</v>
          </cell>
          <cell r="E9268" t="str">
            <v>头孢地尼分散片（希福尼）</v>
          </cell>
          <cell r="F9268" t="str">
            <v/>
          </cell>
          <cell r="G9268" t="str">
            <v>50mgx6片（素片）</v>
          </cell>
          <cell r="H9268" t="str">
            <v>盒</v>
          </cell>
          <cell r="I9268" t="str">
            <v>天津市中央药业有限公司</v>
          </cell>
        </row>
        <row r="9269">
          <cell r="D9269">
            <v>120776</v>
          </cell>
          <cell r="E9269" t="str">
            <v>复方黄连素片</v>
          </cell>
          <cell r="F9269" t="str">
            <v/>
          </cell>
          <cell r="G9269" t="str">
            <v>0.17gx24片x2板（薄膜衣）</v>
          </cell>
          <cell r="H9269" t="str">
            <v>盒</v>
          </cell>
          <cell r="I9269" t="str">
            <v>太极集团四川绵阳制药有限公司</v>
          </cell>
        </row>
        <row r="9270">
          <cell r="D9270">
            <v>82179</v>
          </cell>
          <cell r="E9270" t="str">
            <v>维生素AD滴剂</v>
          </cell>
          <cell r="F9270" t="str">
            <v>伊可新</v>
          </cell>
          <cell r="G9270" t="str">
            <v>1500U：500Ux30粒（0-1岁）</v>
          </cell>
          <cell r="H9270" t="str">
            <v>盒</v>
          </cell>
          <cell r="I9270" t="str">
            <v>山东达因海洋生物制药股份有限公司</v>
          </cell>
        </row>
        <row r="9271">
          <cell r="D9271">
            <v>165881</v>
          </cell>
          <cell r="E9271" t="str">
            <v>洁尔阴洗液</v>
          </cell>
          <cell r="F9271" t="str">
            <v/>
          </cell>
          <cell r="G9271" t="str">
            <v>300ml(内附冲洗器1个)</v>
          </cell>
          <cell r="H9271" t="str">
            <v>盒</v>
          </cell>
          <cell r="I9271" t="str">
            <v>四川恩威制药有限公司</v>
          </cell>
        </row>
        <row r="9272">
          <cell r="D9272">
            <v>144658</v>
          </cell>
          <cell r="E9272" t="str">
            <v>小儿柴桂退热颗粒</v>
          </cell>
          <cell r="F9272" t="str">
            <v/>
          </cell>
          <cell r="G9272" t="str">
            <v>5g*10袋</v>
          </cell>
          <cell r="H9272" t="str">
            <v>盒</v>
          </cell>
          <cell r="I9272" t="str">
            <v>襄樊隆中药业有限责任公司</v>
          </cell>
        </row>
        <row r="9273">
          <cell r="D9273">
            <v>2078</v>
          </cell>
          <cell r="E9273" t="str">
            <v>复合维生素B片</v>
          </cell>
          <cell r="F9273" t="str">
            <v/>
          </cell>
          <cell r="G9273" t="str">
            <v>100片</v>
          </cell>
          <cell r="H9273" t="str">
            <v>瓶</v>
          </cell>
          <cell r="I9273" t="str">
            <v>成都第一制药有限公司</v>
          </cell>
        </row>
        <row r="9274">
          <cell r="D9274">
            <v>169354</v>
          </cell>
          <cell r="E9274" t="str">
            <v>瑞舒伐他汀钙片（可定）</v>
          </cell>
          <cell r="F9274" t="str">
            <v>可定</v>
          </cell>
          <cell r="G9274" t="str">
            <v>10mgx7片x4板</v>
          </cell>
          <cell r="H9274" t="str">
            <v>盒</v>
          </cell>
          <cell r="I9274" t="str">
            <v>阿斯利康药业（中国）有限公司</v>
          </cell>
        </row>
        <row r="9275">
          <cell r="D9275">
            <v>123739</v>
          </cell>
          <cell r="E9275" t="str">
            <v>头孢丙烯分散片</v>
          </cell>
          <cell r="F9275" t="str">
            <v/>
          </cell>
          <cell r="G9275" t="str">
            <v>0.25gx8片</v>
          </cell>
          <cell r="H9275" t="str">
            <v>盒</v>
          </cell>
          <cell r="I9275" t="str">
            <v>广州白云山制药股份有限公司广州白云山制药总厂</v>
          </cell>
        </row>
        <row r="9276">
          <cell r="D9276">
            <v>105245</v>
          </cell>
          <cell r="E9276" t="str">
            <v>强力枇杷露</v>
          </cell>
          <cell r="F9276" t="str">
            <v/>
          </cell>
          <cell r="G9276" t="str">
            <v>225ml</v>
          </cell>
          <cell r="H9276" t="str">
            <v>盒</v>
          </cell>
          <cell r="I9276" t="str">
            <v>江西三九药业有限公司</v>
          </cell>
        </row>
        <row r="9277">
          <cell r="D9277">
            <v>205771</v>
          </cell>
          <cell r="E9277" t="str">
            <v>医用外科口罩</v>
          </cell>
          <cell r="F9277" t="str">
            <v/>
          </cell>
          <cell r="G9277" t="str">
            <v>非无菌耳挂式平面型17.5cmx9.5cmx10只</v>
          </cell>
          <cell r="H9277" t="str">
            <v>袋</v>
          </cell>
          <cell r="I9277" t="str">
            <v>青岛沃普艾斯日用品有限公司</v>
          </cell>
        </row>
        <row r="9278">
          <cell r="D9278">
            <v>125877</v>
          </cell>
          <cell r="E9278" t="str">
            <v>速效救心丸</v>
          </cell>
          <cell r="F9278" t="str">
            <v/>
          </cell>
          <cell r="G9278" t="str">
            <v>40mgx60粒x3瓶</v>
          </cell>
          <cell r="H9278" t="str">
            <v>盒</v>
          </cell>
          <cell r="I9278" t="str">
            <v>天津中新药业集团股份有限公司第六中药厂</v>
          </cell>
        </row>
        <row r="9279">
          <cell r="D9279">
            <v>193429</v>
          </cell>
          <cell r="E9279" t="str">
            <v>头孢克肟分散片</v>
          </cell>
          <cell r="F9279" t="str">
            <v/>
          </cell>
          <cell r="G9279" t="str">
            <v>0.1gx4片x2板</v>
          </cell>
          <cell r="H9279" t="str">
            <v>盒</v>
          </cell>
          <cell r="I9279" t="str">
            <v>广州白云山制药股份有限公司广州白云山制药总厂</v>
          </cell>
        </row>
        <row r="9280">
          <cell r="D9280">
            <v>160752</v>
          </cell>
          <cell r="E9280" t="str">
            <v>奥美拉唑肠溶胶囊</v>
          </cell>
          <cell r="F9280" t="str">
            <v/>
          </cell>
          <cell r="G9280" t="str">
            <v>20mgx28粒</v>
          </cell>
          <cell r="H9280" t="str">
            <v>瓶</v>
          </cell>
          <cell r="I9280" t="str">
            <v>江苏鹏鹞药业有限公司</v>
          </cell>
        </row>
        <row r="9281">
          <cell r="D9281">
            <v>43012</v>
          </cell>
          <cell r="E9281" t="str">
            <v>氯雷他定片(息斯敏)</v>
          </cell>
          <cell r="F9281" t="str">
            <v/>
          </cell>
          <cell r="G9281" t="str">
            <v>10mgx6片</v>
          </cell>
          <cell r="H9281" t="str">
            <v>盒</v>
          </cell>
          <cell r="I9281" t="str">
            <v>西安杨森制药有限公司</v>
          </cell>
        </row>
        <row r="9282">
          <cell r="D9282">
            <v>197500</v>
          </cell>
          <cell r="E9282" t="str">
            <v>艾斯洁消毒液</v>
          </cell>
          <cell r="F9282" t="str">
            <v/>
          </cell>
          <cell r="G9282" t="str">
            <v>60ml</v>
          </cell>
          <cell r="H9282" t="str">
            <v>瓶</v>
          </cell>
          <cell r="I9282" t="str">
            <v>四川三和医用材料有限公司</v>
          </cell>
        </row>
        <row r="9283">
          <cell r="D9283">
            <v>122181</v>
          </cell>
          <cell r="E9283" t="str">
            <v>小儿氨酚黄那敏颗粒</v>
          </cell>
          <cell r="F9283" t="str">
            <v/>
          </cell>
          <cell r="G9283" t="str">
            <v>6gx20袋</v>
          </cell>
          <cell r="H9283" t="str">
            <v>盒</v>
          </cell>
          <cell r="I9283" t="str">
            <v>黄石三九药业有限公司(原:三九黄石制药厂)</v>
          </cell>
        </row>
        <row r="9284">
          <cell r="D9284">
            <v>141873</v>
          </cell>
          <cell r="E9284" t="str">
            <v>泡腾含氯消毒片</v>
          </cell>
          <cell r="F9284" t="str">
            <v/>
          </cell>
          <cell r="G9284" t="str">
            <v>1gx100片</v>
          </cell>
          <cell r="H9284" t="str">
            <v>瓶</v>
          </cell>
          <cell r="I9284" t="str">
            <v>成都中光洗消剂有限公司</v>
          </cell>
        </row>
        <row r="9285">
          <cell r="D9285">
            <v>63013</v>
          </cell>
          <cell r="E9285" t="str">
            <v>透气胶带</v>
          </cell>
          <cell r="F9285" t="str">
            <v/>
          </cell>
          <cell r="G9285" t="str">
            <v>A型1.25cmx9.1m/卷</v>
          </cell>
          <cell r="H9285" t="str">
            <v>袋</v>
          </cell>
          <cell r="I9285" t="str">
            <v>稳健医疗（黄冈）有限公司</v>
          </cell>
        </row>
        <row r="9286">
          <cell r="D9286">
            <v>180965</v>
          </cell>
          <cell r="E9286" t="str">
            <v>铝碳酸镁咀嚼片</v>
          </cell>
          <cell r="F9286" t="str">
            <v>达喜</v>
          </cell>
          <cell r="G9286" t="str">
            <v>0.5gx30片</v>
          </cell>
          <cell r="H9286" t="str">
            <v>盒</v>
          </cell>
          <cell r="I9286" t="str">
            <v>拜耳医药保健有限公司</v>
          </cell>
        </row>
        <row r="9287">
          <cell r="D9287">
            <v>60</v>
          </cell>
          <cell r="E9287" t="str">
            <v>维生素E软胶囊</v>
          </cell>
          <cell r="F9287" t="str">
            <v/>
          </cell>
          <cell r="G9287" t="str">
            <v>100mgx60粒</v>
          </cell>
          <cell r="H9287" t="str">
            <v>瓶</v>
          </cell>
          <cell r="I9287" t="str">
            <v>国药控股星鲨制药(厦门)有限公司(原:厦门星鲨制药)</v>
          </cell>
        </row>
        <row r="9288">
          <cell r="D9288">
            <v>45545</v>
          </cell>
          <cell r="E9288" t="str">
            <v>橘红颗粒</v>
          </cell>
          <cell r="F9288" t="str">
            <v/>
          </cell>
          <cell r="G9288" t="str">
            <v>11gx10袋</v>
          </cell>
          <cell r="H9288" t="str">
            <v>盒</v>
          </cell>
          <cell r="I9288" t="str">
            <v>太极集团四川绵阳制药有限公司</v>
          </cell>
        </row>
        <row r="9289">
          <cell r="D9289">
            <v>177996</v>
          </cell>
          <cell r="E9289" t="str">
            <v>人工牛黄甲硝唑胶囊</v>
          </cell>
          <cell r="F9289" t="str">
            <v/>
          </cell>
          <cell r="G9289" t="str">
            <v>0.2g：5mgx24粒</v>
          </cell>
          <cell r="H9289" t="str">
            <v>盒</v>
          </cell>
          <cell r="I9289" t="str">
            <v/>
          </cell>
        </row>
        <row r="9290">
          <cell r="D9290">
            <v>163225</v>
          </cell>
          <cell r="E9290" t="str">
            <v>吸入用布地奈德混悬液</v>
          </cell>
          <cell r="F9290" t="str">
            <v>普米克令舒</v>
          </cell>
          <cell r="G9290" t="str">
            <v>2ml:1mgx5支</v>
          </cell>
          <cell r="H9290" t="str">
            <v>盒</v>
          </cell>
          <cell r="I9290" t="str">
            <v>阿斯利康制药有限公司</v>
          </cell>
        </row>
        <row r="9291">
          <cell r="D9291">
            <v>11842</v>
          </cell>
          <cell r="E9291" t="str">
            <v>西瓜霜清咽含片</v>
          </cell>
          <cell r="F9291" t="str">
            <v/>
          </cell>
          <cell r="G9291" t="str">
            <v>1.8gx8片x2板</v>
          </cell>
          <cell r="H9291" t="str">
            <v>盒</v>
          </cell>
          <cell r="I9291" t="str">
            <v>桂林三金药业股份有限公司</v>
          </cell>
        </row>
        <row r="9292">
          <cell r="D9292">
            <v>1663</v>
          </cell>
          <cell r="E9292" t="str">
            <v>足光散(足光粉)</v>
          </cell>
          <cell r="F9292" t="str">
            <v/>
          </cell>
          <cell r="G9292" t="str">
            <v>40gx3袋</v>
          </cell>
          <cell r="H9292" t="str">
            <v>盒</v>
          </cell>
          <cell r="I9292" t="str">
            <v>成都九芝堂金鼎药业有限公司</v>
          </cell>
        </row>
        <row r="9293">
          <cell r="D9293">
            <v>199713</v>
          </cell>
          <cell r="E9293" t="str">
            <v>一次性使用医用口罩</v>
          </cell>
          <cell r="F9293" t="str">
            <v/>
          </cell>
          <cell r="G9293" t="str">
            <v>非无菌型平面耳挂式 男 14.5x9.5cmx5片</v>
          </cell>
          <cell r="H9293" t="str">
            <v>袋</v>
          </cell>
          <cell r="I9293" t="str">
            <v>福建天恩医药科技有限公司</v>
          </cell>
        </row>
        <row r="9294">
          <cell r="D9294">
            <v>173710</v>
          </cell>
          <cell r="E9294" t="str">
            <v>咽炎片</v>
          </cell>
          <cell r="F9294" t="str">
            <v/>
          </cell>
          <cell r="G9294" t="str">
            <v>0.25gx15片x2板(糖衣)</v>
          </cell>
          <cell r="H9294" t="str">
            <v>盒</v>
          </cell>
          <cell r="I9294" t="str">
            <v>西安科力药业有限公司</v>
          </cell>
        </row>
        <row r="9295">
          <cell r="D9295">
            <v>17045</v>
          </cell>
          <cell r="E9295" t="str">
            <v>盐酸左西替利嗪片(迪皿)</v>
          </cell>
          <cell r="F9295" t="str">
            <v/>
          </cell>
          <cell r="G9295" t="str">
            <v>5mgx15片</v>
          </cell>
          <cell r="H9295" t="str">
            <v>盒</v>
          </cell>
          <cell r="I9295" t="str">
            <v>重庆华邦制药股份有限公司</v>
          </cell>
        </row>
        <row r="9296">
          <cell r="D9296">
            <v>40935</v>
          </cell>
          <cell r="E9296" t="str">
            <v>甲硝唑口颊片</v>
          </cell>
          <cell r="F9296" t="str">
            <v/>
          </cell>
          <cell r="G9296" t="str">
            <v>10片x2板</v>
          </cell>
          <cell r="H9296" t="str">
            <v>盒</v>
          </cell>
          <cell r="I9296" t="str">
            <v>武汉远大制药集团有限公司</v>
          </cell>
        </row>
        <row r="9297">
          <cell r="D9297">
            <v>23761</v>
          </cell>
          <cell r="E9297" t="str">
            <v>阿卡波糖片(卡博平)</v>
          </cell>
          <cell r="F9297" t="str">
            <v/>
          </cell>
          <cell r="G9297" t="str">
            <v>50mgx30片</v>
          </cell>
          <cell r="H9297" t="str">
            <v>盒</v>
          </cell>
          <cell r="I9297" t="str">
            <v>杭州中美华东制药有限公司</v>
          </cell>
        </row>
        <row r="9298">
          <cell r="D9298">
            <v>124138</v>
          </cell>
          <cell r="E9298" t="str">
            <v>苯扎氯铵贴</v>
          </cell>
          <cell r="F9298" t="str">
            <v/>
          </cell>
          <cell r="G9298" t="str">
            <v>25mmx18mmx8贴</v>
          </cell>
          <cell r="H9298" t="str">
            <v>盒</v>
          </cell>
          <cell r="I9298" t="str">
            <v>上海强生有限公司</v>
          </cell>
        </row>
        <row r="9299">
          <cell r="D9299">
            <v>166819</v>
          </cell>
          <cell r="E9299" t="str">
            <v>还少丹</v>
          </cell>
          <cell r="F9299" t="str">
            <v/>
          </cell>
          <cell r="G9299" t="str">
            <v>9gx18丸（大蜜丸）</v>
          </cell>
          <cell r="H9299" t="str">
            <v>盒</v>
          </cell>
          <cell r="I9299" t="str">
            <v>太极集团重庆桐君阁药厂有限公司</v>
          </cell>
        </row>
        <row r="9300">
          <cell r="D9300">
            <v>25404</v>
          </cell>
          <cell r="E9300" t="str">
            <v>盐酸伐昔洛韦片(明竹欣)</v>
          </cell>
          <cell r="F9300" t="str">
            <v/>
          </cell>
          <cell r="G9300" t="str">
            <v>0.3gx6片(薄膜衣片)</v>
          </cell>
          <cell r="H9300" t="str">
            <v>盒</v>
          </cell>
          <cell r="I9300" t="str">
            <v>四川明欣药业有限责任公司</v>
          </cell>
        </row>
        <row r="9301">
          <cell r="D9301">
            <v>106232</v>
          </cell>
          <cell r="E9301" t="str">
            <v>伤风停胶囊</v>
          </cell>
          <cell r="F9301" t="str">
            <v/>
          </cell>
          <cell r="G9301" t="str">
            <v>0.35gx12粒x2板</v>
          </cell>
          <cell r="H9301" t="str">
            <v>盒</v>
          </cell>
          <cell r="I9301" t="str">
            <v>云南白药集团股份有限公司</v>
          </cell>
        </row>
        <row r="9302">
          <cell r="D9302">
            <v>59821</v>
          </cell>
          <cell r="E9302" t="str">
            <v>洁尔阴洗液</v>
          </cell>
          <cell r="F9302" t="str">
            <v/>
          </cell>
          <cell r="G9302" t="str">
            <v>260ml</v>
          </cell>
          <cell r="H9302" t="str">
            <v>瓶</v>
          </cell>
          <cell r="I9302" t="str">
            <v>四川恩威制药有限公司</v>
          </cell>
        </row>
        <row r="9303">
          <cell r="D9303">
            <v>108008</v>
          </cell>
          <cell r="E9303" t="str">
            <v>陈香露白露片</v>
          </cell>
          <cell r="F9303" t="str">
            <v/>
          </cell>
          <cell r="G9303" t="str">
            <v>0.5gx100片</v>
          </cell>
          <cell r="H9303" t="str">
            <v>盒</v>
          </cell>
          <cell r="I9303" t="str">
            <v>云南白药集团大理药业有限责任公司</v>
          </cell>
        </row>
        <row r="9304">
          <cell r="D9304">
            <v>135540</v>
          </cell>
          <cell r="E9304" t="str">
            <v>保和颗粒</v>
          </cell>
          <cell r="F9304" t="str">
            <v>太极独圣</v>
          </cell>
          <cell r="G9304" t="str">
            <v>4.5gx8袋</v>
          </cell>
          <cell r="H9304" t="str">
            <v>盒</v>
          </cell>
          <cell r="I9304" t="str">
            <v>太极集团四川绵阳制药有限公司</v>
          </cell>
        </row>
        <row r="9305">
          <cell r="D9305">
            <v>120144</v>
          </cell>
          <cell r="E9305" t="str">
            <v>消毒酒精</v>
          </cell>
          <cell r="F9305" t="str">
            <v/>
          </cell>
          <cell r="G9305" t="str">
            <v>500ml(75%±5%)</v>
          </cell>
          <cell r="H9305" t="str">
            <v>瓶</v>
          </cell>
          <cell r="I9305" t="str">
            <v>杭州欧拓普生物技术有限公司</v>
          </cell>
        </row>
        <row r="9306">
          <cell r="D9306">
            <v>165176</v>
          </cell>
          <cell r="E9306" t="str">
            <v>奥利司他胶囊</v>
          </cell>
          <cell r="F9306" t="str">
            <v/>
          </cell>
          <cell r="G9306" t="str">
            <v>60mgx24粒</v>
          </cell>
          <cell r="H9306" t="str">
            <v>盒</v>
          </cell>
          <cell r="I9306" t="str">
            <v>山东新时代药业有限公司</v>
          </cell>
        </row>
        <row r="9307">
          <cell r="D9307">
            <v>159519</v>
          </cell>
          <cell r="E9307" t="str">
            <v>氨基葡萄糖硫酸软骨素钙软胶囊</v>
          </cell>
          <cell r="F9307" t="str">
            <v/>
          </cell>
          <cell r="G9307" t="str">
            <v>0.5gx60粒</v>
          </cell>
          <cell r="H9307" t="str">
            <v>盒</v>
          </cell>
          <cell r="I9307" t="str">
            <v>威海百合生物技术股份有限公司</v>
          </cell>
        </row>
        <row r="9308">
          <cell r="D9308">
            <v>27332</v>
          </cell>
          <cell r="E9308" t="str">
            <v>玻璃酸钠滴眼液</v>
          </cell>
          <cell r="F9308" t="str">
            <v>爱丽</v>
          </cell>
          <cell r="G9308" t="str">
            <v>5ml：5mg</v>
          </cell>
          <cell r="H9308" t="str">
            <v>支</v>
          </cell>
          <cell r="I9308" t="str">
            <v>参天制药（中国）有限公司</v>
          </cell>
        </row>
        <row r="9309">
          <cell r="D9309">
            <v>16426</v>
          </cell>
          <cell r="E9309" t="str">
            <v>双歧杆菌乳杆菌三联活菌片(金双歧)</v>
          </cell>
          <cell r="F9309" t="str">
            <v/>
          </cell>
          <cell r="G9309" t="str">
            <v>24片</v>
          </cell>
          <cell r="H9309" t="str">
            <v>盒</v>
          </cell>
          <cell r="I9309" t="str">
            <v>内蒙古双奇药业股份有限公司</v>
          </cell>
        </row>
        <row r="9310">
          <cell r="D9310">
            <v>118357</v>
          </cell>
          <cell r="E9310" t="str">
            <v>复方氨酚烷胺胶囊(快克)</v>
          </cell>
          <cell r="F9310" t="str">
            <v/>
          </cell>
          <cell r="G9310" t="str">
            <v>16粒</v>
          </cell>
          <cell r="H9310" t="str">
            <v>盒</v>
          </cell>
          <cell r="I9310" t="str">
            <v>海南亚洲制药有限公司</v>
          </cell>
        </row>
        <row r="9311">
          <cell r="D9311">
            <v>158934</v>
          </cell>
          <cell r="E9311" t="str">
            <v>黄连上清丸</v>
          </cell>
          <cell r="F9311" t="str">
            <v/>
          </cell>
          <cell r="G9311" t="str">
            <v>3gx10袋(浓缩丸）</v>
          </cell>
          <cell r="H9311" t="str">
            <v>盒</v>
          </cell>
          <cell r="I9311" t="str">
            <v>太极集团重庆中药二厂</v>
          </cell>
        </row>
        <row r="9312">
          <cell r="D9312">
            <v>50431</v>
          </cell>
          <cell r="E9312" t="str">
            <v>甲钴胺片(怡神保)</v>
          </cell>
          <cell r="F9312" t="str">
            <v/>
          </cell>
          <cell r="G9312" t="str">
            <v>0.5mgx10片x2板(糖衣片)</v>
          </cell>
          <cell r="H9312" t="str">
            <v>盒</v>
          </cell>
          <cell r="I9312" t="str">
            <v>华北制药股份有限公司</v>
          </cell>
        </row>
        <row r="9313">
          <cell r="D9313">
            <v>28282</v>
          </cell>
          <cell r="E9313" t="str">
            <v>75%消毒酒精</v>
          </cell>
          <cell r="F9313" t="str">
            <v/>
          </cell>
          <cell r="G9313" t="str">
            <v>100ml</v>
          </cell>
          <cell r="H9313" t="str">
            <v>瓶</v>
          </cell>
          <cell r="I9313" t="str">
            <v>四川省伊洁士医疗科技有限公司</v>
          </cell>
        </row>
        <row r="9314">
          <cell r="D9314">
            <v>265</v>
          </cell>
          <cell r="E9314" t="str">
            <v>多潘立酮片(吗丁啉)</v>
          </cell>
          <cell r="F9314" t="str">
            <v/>
          </cell>
          <cell r="G9314" t="str">
            <v>10mgx30片</v>
          </cell>
          <cell r="H9314" t="str">
            <v>盒</v>
          </cell>
          <cell r="I9314" t="str">
            <v>西安杨森制药有限公司</v>
          </cell>
        </row>
        <row r="9315">
          <cell r="D9315">
            <v>110038</v>
          </cell>
          <cell r="E9315" t="str">
            <v>健胃消食片</v>
          </cell>
          <cell r="F9315" t="str">
            <v/>
          </cell>
          <cell r="G9315" t="str">
            <v>0.8gx8片x8板（薄膜衣）</v>
          </cell>
          <cell r="H9315" t="str">
            <v>盒</v>
          </cell>
          <cell r="I9315" t="str">
            <v>江中药业股份有限公司</v>
          </cell>
        </row>
        <row r="9316">
          <cell r="D9316">
            <v>136401</v>
          </cell>
          <cell r="E9316" t="str">
            <v>复方丹参片</v>
          </cell>
          <cell r="F9316" t="str">
            <v/>
          </cell>
          <cell r="G9316" t="str">
            <v>0.32gx120片（薄膜衣）瓶装/盒</v>
          </cell>
          <cell r="H9316" t="str">
            <v>盒</v>
          </cell>
          <cell r="I9316" t="str">
            <v>太极集团四川绵阳制药有限公司</v>
          </cell>
        </row>
        <row r="9317">
          <cell r="D9317">
            <v>1638</v>
          </cell>
          <cell r="E9317" t="str">
            <v>三九胃泰颗粒</v>
          </cell>
          <cell r="F9317" t="str">
            <v/>
          </cell>
          <cell r="G9317" t="str">
            <v>20gx6袋</v>
          </cell>
          <cell r="H9317" t="str">
            <v>盒</v>
          </cell>
          <cell r="I9317" t="str">
            <v>三九医药股份有限公司</v>
          </cell>
        </row>
        <row r="9318">
          <cell r="D9318">
            <v>75285</v>
          </cell>
          <cell r="E9318" t="str">
            <v>人绒毛膜促性腺激素检测试纸（胶体金免疫层析法）</v>
          </cell>
          <cell r="F9318" t="str">
            <v>BCT验孕棒</v>
          </cell>
          <cell r="G9318" t="str">
            <v>HCG-D04(1人份/盒)</v>
          </cell>
          <cell r="H9318" t="str">
            <v>盒</v>
          </cell>
          <cell r="I9318" t="str">
            <v>深圳市比特科技有限公司</v>
          </cell>
        </row>
        <row r="9319">
          <cell r="D9319">
            <v>152190</v>
          </cell>
          <cell r="E9319" t="str">
            <v>复合维生素片(爱乐维)</v>
          </cell>
          <cell r="F9319" t="str">
            <v/>
          </cell>
          <cell r="G9319" t="str">
            <v>100片</v>
          </cell>
          <cell r="H9319" t="str">
            <v>盒</v>
          </cell>
          <cell r="I9319" t="str">
            <v>东盛科技启东盖天力制药股份有限公司</v>
          </cell>
        </row>
        <row r="9320">
          <cell r="D9320">
            <v>248</v>
          </cell>
          <cell r="E9320" t="str">
            <v>维生素B1片</v>
          </cell>
          <cell r="F9320" t="str">
            <v/>
          </cell>
          <cell r="G9320" t="str">
            <v>10mgx100片</v>
          </cell>
          <cell r="H9320" t="str">
            <v>瓶</v>
          </cell>
          <cell r="I9320" t="str">
            <v>华中药业股份有限公司</v>
          </cell>
        </row>
        <row r="9321">
          <cell r="D9321">
            <v>38113</v>
          </cell>
          <cell r="E9321" t="str">
            <v>小儿清肺化痰口服液</v>
          </cell>
          <cell r="F9321" t="str">
            <v/>
          </cell>
          <cell r="G9321" t="str">
            <v>10mlx6支</v>
          </cell>
          <cell r="H9321" t="str">
            <v>盒</v>
          </cell>
          <cell r="I9321" t="str">
            <v>葵花药业集团(冀州)有限公司（原河北得菲尔）</v>
          </cell>
        </row>
        <row r="9322">
          <cell r="D9322">
            <v>113219</v>
          </cell>
          <cell r="E9322" t="str">
            <v>阿托伐他汀钙片(阿乐)</v>
          </cell>
          <cell r="F9322" t="str">
            <v/>
          </cell>
          <cell r="G9322" t="str">
            <v>20mgx7片(薄膜衣)</v>
          </cell>
          <cell r="H9322" t="str">
            <v>盒</v>
          </cell>
          <cell r="I9322" t="str">
            <v>北京嘉林药业股份有限公司</v>
          </cell>
        </row>
        <row r="9323">
          <cell r="D9323">
            <v>195323</v>
          </cell>
          <cell r="E9323" t="str">
            <v>枸橼酸铋钾片/替硝唑片/克拉霉素片组合包装</v>
          </cell>
          <cell r="F9323" t="str">
            <v>丽珠维三联片</v>
          </cell>
          <cell r="G9323" t="str">
            <v>0.3gx0.5gx0.25gx7板x8片</v>
          </cell>
          <cell r="H9323" t="str">
            <v>盒</v>
          </cell>
          <cell r="I9323" t="str">
            <v>丽珠集团丽珠制药厂</v>
          </cell>
        </row>
        <row r="9324">
          <cell r="D9324">
            <v>13293</v>
          </cell>
          <cell r="E9324" t="str">
            <v>阿托伐他汀钙片(阿乐)</v>
          </cell>
          <cell r="F9324" t="str">
            <v/>
          </cell>
          <cell r="G9324" t="str">
            <v>10mgx7片</v>
          </cell>
          <cell r="H9324" t="str">
            <v>盒</v>
          </cell>
          <cell r="I9324" t="str">
            <v>北京嘉林药业股份有限公司</v>
          </cell>
        </row>
        <row r="9325">
          <cell r="D9325">
            <v>199712</v>
          </cell>
          <cell r="E9325" t="str">
            <v>一次性使用医用口罩</v>
          </cell>
          <cell r="F9325" t="str">
            <v/>
          </cell>
          <cell r="G9325" t="str">
            <v>非无菌型平面耳挂式 女 14.5x9.5cmx5片</v>
          </cell>
          <cell r="H9325" t="str">
            <v>袋</v>
          </cell>
          <cell r="I9325" t="str">
            <v>福建天恩医药科技有限公司</v>
          </cell>
        </row>
        <row r="9326">
          <cell r="D9326">
            <v>135947</v>
          </cell>
          <cell r="E9326" t="str">
            <v>复方银翘氨敏胶囊(力克舒)</v>
          </cell>
          <cell r="F9326" t="str">
            <v/>
          </cell>
          <cell r="G9326" t="str">
            <v>24粒</v>
          </cell>
          <cell r="H9326" t="str">
            <v>盒</v>
          </cell>
          <cell r="I9326" t="str">
            <v>四川恩威制药有限公司</v>
          </cell>
        </row>
        <row r="9327">
          <cell r="D9327">
            <v>175826</v>
          </cell>
          <cell r="E9327" t="str">
            <v>小儿消积止咳口服液</v>
          </cell>
          <cell r="F9327" t="str">
            <v/>
          </cell>
          <cell r="G9327" t="str">
            <v>10mlx10支</v>
          </cell>
          <cell r="H9327" t="str">
            <v>盒</v>
          </cell>
          <cell r="I9327" t="str">
            <v>鲁南厚普制药有限公司</v>
          </cell>
        </row>
        <row r="9328">
          <cell r="D9328">
            <v>108833</v>
          </cell>
          <cell r="E9328" t="str">
            <v>复方青橄榄利咽含片(慢严舒柠)</v>
          </cell>
          <cell r="F9328" t="str">
            <v/>
          </cell>
          <cell r="G9328" t="str">
            <v>0.5gx8片x4袋(铁盒)</v>
          </cell>
          <cell r="H9328" t="str">
            <v>盒</v>
          </cell>
          <cell r="I9328" t="str">
            <v>桂龙药业(安徽)有限公司</v>
          </cell>
        </row>
        <row r="9329">
          <cell r="D9329">
            <v>190079</v>
          </cell>
          <cell r="E9329" t="str">
            <v>通宣理肺丸</v>
          </cell>
          <cell r="F9329" t="str">
            <v/>
          </cell>
          <cell r="G9329" t="str">
            <v>7gx9袋(每100丸重10g水蜜丸）</v>
          </cell>
          <cell r="H9329" t="str">
            <v>盒</v>
          </cell>
          <cell r="I9329" t="str">
            <v>太极集团四川绵阳制药有限公司</v>
          </cell>
        </row>
        <row r="9330">
          <cell r="D9330">
            <v>72814</v>
          </cell>
          <cell r="E9330" t="str">
            <v>壮骨麝香止痛膏</v>
          </cell>
          <cell r="F9330" t="str">
            <v/>
          </cell>
          <cell r="G9330" t="str">
            <v>7cmx10cmx10贴(袋装)</v>
          </cell>
          <cell r="H9330" t="str">
            <v>袋</v>
          </cell>
          <cell r="I9330" t="str">
            <v>河南羚锐制药股份有限公司</v>
          </cell>
        </row>
        <row r="9331">
          <cell r="D9331">
            <v>9627</v>
          </cell>
          <cell r="E9331" t="str">
            <v>维生素B6片</v>
          </cell>
          <cell r="F9331" t="str">
            <v/>
          </cell>
          <cell r="G9331" t="str">
            <v>10mgx100片</v>
          </cell>
          <cell r="H9331" t="str">
            <v>瓶</v>
          </cell>
          <cell r="I9331" t="str">
            <v>成都第一制药有限公司</v>
          </cell>
        </row>
        <row r="9332">
          <cell r="D9332">
            <v>109590</v>
          </cell>
          <cell r="E9332" t="str">
            <v>咽立爽口含滴丸</v>
          </cell>
          <cell r="F9332" t="str">
            <v/>
          </cell>
          <cell r="G9332" t="str">
            <v>0.025gx50丸</v>
          </cell>
          <cell r="H9332" t="str">
            <v>盒</v>
          </cell>
          <cell r="I9332" t="str">
            <v>贵州黄果树立爽药业有限公司</v>
          </cell>
        </row>
        <row r="9333">
          <cell r="D9333">
            <v>59379</v>
          </cell>
          <cell r="E9333" t="str">
            <v>感冒清片</v>
          </cell>
          <cell r="F9333" t="str">
            <v>新增</v>
          </cell>
          <cell r="G9333" t="str">
            <v>0.22gx100片(薄膜衣)</v>
          </cell>
          <cell r="H9333" t="str">
            <v>瓶</v>
          </cell>
          <cell r="I9333" t="str">
            <v>广东一片天制药有限公司</v>
          </cell>
        </row>
        <row r="9334">
          <cell r="D9334">
            <v>197165</v>
          </cell>
          <cell r="E9334" t="str">
            <v>医用外科口罩</v>
          </cell>
          <cell r="F9334" t="str">
            <v/>
          </cell>
          <cell r="G9334" t="str">
            <v>Ⅰ型（17cmx18cm-3P浅蓝橡筋）10只</v>
          </cell>
          <cell r="H9334" t="str">
            <v>袋</v>
          </cell>
          <cell r="I9334" t="str">
            <v>振德医疗用品股份有限公司</v>
          </cell>
        </row>
        <row r="9335">
          <cell r="D9335">
            <v>153885</v>
          </cell>
          <cell r="E9335" t="str">
            <v>清肺止咳丸</v>
          </cell>
          <cell r="F9335" t="str">
            <v/>
          </cell>
          <cell r="G9335" t="str">
            <v>0.25gx12丸x2板</v>
          </cell>
          <cell r="H9335" t="str">
            <v>盒</v>
          </cell>
          <cell r="I9335" t="str">
            <v>西藏藏医学院藏药有限公司</v>
          </cell>
        </row>
        <row r="9336">
          <cell r="D9336">
            <v>181166</v>
          </cell>
          <cell r="E9336" t="str">
            <v>盐酸西替利嗪滴剂</v>
          </cell>
          <cell r="F9336" t="str">
            <v/>
          </cell>
          <cell r="G9336" t="str">
            <v>10ml(10ml:100mg)</v>
          </cell>
          <cell r="H9336" t="str">
            <v>瓶</v>
          </cell>
          <cell r="I9336" t="str">
            <v>澳美制药厂</v>
          </cell>
        </row>
        <row r="9337">
          <cell r="D9337">
            <v>1290</v>
          </cell>
          <cell r="E9337" t="str">
            <v>地奥心血康胶囊</v>
          </cell>
          <cell r="F9337" t="str">
            <v/>
          </cell>
          <cell r="G9337" t="str">
            <v>100mgx10粒x2板</v>
          </cell>
          <cell r="H9337" t="str">
            <v>盒</v>
          </cell>
          <cell r="I9337" t="str">
            <v>成都地奥制药集团有限公司</v>
          </cell>
        </row>
        <row r="9338">
          <cell r="D9338">
            <v>148955</v>
          </cell>
          <cell r="E9338" t="str">
            <v>定坤丹</v>
          </cell>
          <cell r="F9338" t="str">
            <v/>
          </cell>
          <cell r="G9338" t="str">
            <v>7gx4瓶（水蜜丸）</v>
          </cell>
          <cell r="H9338" t="str">
            <v>盒</v>
          </cell>
          <cell r="I9338" t="str">
            <v>山西广誉远国药有限公司</v>
          </cell>
        </row>
        <row r="9339">
          <cell r="D9339">
            <v>101034</v>
          </cell>
          <cell r="E9339" t="str">
            <v>盐酸左氧氟沙星片</v>
          </cell>
          <cell r="F9339" t="str">
            <v>维力泰</v>
          </cell>
          <cell r="G9339" t="str">
            <v>0.1gx10片x2板(薄膜衣)</v>
          </cell>
          <cell r="H9339" t="str">
            <v>盒</v>
          </cell>
          <cell r="I9339" t="str">
            <v>广州白云山制药股份有限公司广州白云山制药总厂</v>
          </cell>
        </row>
        <row r="9340">
          <cell r="D9340">
            <v>99279</v>
          </cell>
          <cell r="E9340" t="str">
            <v>复方甘草酸苷胶囊</v>
          </cell>
          <cell r="F9340" t="str">
            <v/>
          </cell>
          <cell r="G9340" t="str">
            <v>25mg:25mg:25mgx40粒</v>
          </cell>
          <cell r="H9340" t="str">
            <v>盒</v>
          </cell>
          <cell r="I9340" t="str">
            <v>北京凯因科技股份有限公司</v>
          </cell>
        </row>
        <row r="9341">
          <cell r="D9341">
            <v>165950</v>
          </cell>
          <cell r="E9341" t="str">
            <v>非布司他片</v>
          </cell>
          <cell r="F9341" t="str">
            <v>优立通</v>
          </cell>
          <cell r="G9341" t="str">
            <v>40mgx8片</v>
          </cell>
          <cell r="H9341" t="str">
            <v>盒</v>
          </cell>
          <cell r="I9341" t="str">
            <v>江苏万邦生化制药股份有限公司</v>
          </cell>
        </row>
        <row r="9342">
          <cell r="D9342">
            <v>190513</v>
          </cell>
          <cell r="E9342" t="str">
            <v>厄贝沙坦片</v>
          </cell>
          <cell r="F9342" t="str">
            <v>安博维</v>
          </cell>
          <cell r="G9342" t="str">
            <v>0.15gx7片x4板</v>
          </cell>
          <cell r="H9342" t="str">
            <v>盒</v>
          </cell>
          <cell r="I9342" t="str">
            <v>赛诺菲(杭州)制药有限公司</v>
          </cell>
        </row>
        <row r="9343">
          <cell r="D9343">
            <v>152802</v>
          </cell>
          <cell r="E9343" t="str">
            <v>医用纱布块</v>
          </cell>
          <cell r="F9343" t="str">
            <v/>
          </cell>
          <cell r="G9343" t="str">
            <v>5片（7.5cmx7.5cm-8P)(灭菌型、不带X光线)</v>
          </cell>
          <cell r="H9343" t="str">
            <v>袋</v>
          </cell>
          <cell r="I9343" t="str">
            <v>振德医疗用品股份有限公司</v>
          </cell>
        </row>
        <row r="9344">
          <cell r="D9344">
            <v>14006</v>
          </cell>
          <cell r="E9344" t="str">
            <v>甲磺酸倍他司汀片(敏使朗)</v>
          </cell>
          <cell r="F9344" t="str">
            <v/>
          </cell>
          <cell r="G9344" t="str">
            <v>6mgx10片x3板</v>
          </cell>
          <cell r="H9344" t="str">
            <v>盒</v>
          </cell>
          <cell r="I9344" t="str">
            <v>卫材(中国)药业有限公司</v>
          </cell>
        </row>
        <row r="9345">
          <cell r="D9345">
            <v>184369</v>
          </cell>
          <cell r="E9345" t="str">
            <v>类人胶原蛋白敷料</v>
          </cell>
          <cell r="F9345" t="str">
            <v/>
          </cell>
          <cell r="G9345" t="str">
            <v>HCD02421椭圆形5片</v>
          </cell>
          <cell r="H9345" t="str">
            <v>盒</v>
          </cell>
          <cell r="I9345" t="str">
            <v>陕西巨子生物技术有限公司</v>
          </cell>
        </row>
        <row r="9346">
          <cell r="D9346">
            <v>134968</v>
          </cell>
          <cell r="E9346" t="str">
            <v>牛黄解毒片</v>
          </cell>
          <cell r="F9346" t="str">
            <v/>
          </cell>
          <cell r="G9346" t="str">
            <v>30片</v>
          </cell>
          <cell r="H9346" t="str">
            <v>盒</v>
          </cell>
          <cell r="I9346" t="str">
            <v>太极集团四川绵阳制药有限公司</v>
          </cell>
        </row>
        <row r="9347">
          <cell r="D9347">
            <v>30352</v>
          </cell>
          <cell r="E9347" t="str">
            <v>云南白药创可贴</v>
          </cell>
          <cell r="F9347" t="str">
            <v/>
          </cell>
          <cell r="G9347" t="str">
            <v>20片(轻巧护翼型)(1.5x2.3cm)</v>
          </cell>
          <cell r="H9347" t="str">
            <v>盒</v>
          </cell>
          <cell r="I9347" t="str">
            <v>云南白药集团无锡药业有限公司</v>
          </cell>
        </row>
        <row r="9348">
          <cell r="D9348">
            <v>118646</v>
          </cell>
          <cell r="E9348" t="str">
            <v>盐酸氨溴索口服溶液(奥勃抒)</v>
          </cell>
          <cell r="F9348" t="str">
            <v/>
          </cell>
          <cell r="G9348" t="str">
            <v>10ml:30mgx15袋</v>
          </cell>
          <cell r="H9348" t="str">
            <v>盒</v>
          </cell>
          <cell r="I9348" t="str">
            <v>澳美制药厂</v>
          </cell>
        </row>
        <row r="9349">
          <cell r="D9349">
            <v>166599</v>
          </cell>
          <cell r="E9349" t="str">
            <v>康麦斯牌碳酸钙维生素D软胶囊</v>
          </cell>
          <cell r="F9349" t="str">
            <v/>
          </cell>
          <cell r="G9349" t="str">
            <v>200g（2gx100粒）</v>
          </cell>
          <cell r="H9349" t="str">
            <v>瓶</v>
          </cell>
          <cell r="I9349" t="str">
            <v>康龙集团公司(Kang Long Group gorp)</v>
          </cell>
        </row>
        <row r="9350">
          <cell r="D9350">
            <v>137775</v>
          </cell>
          <cell r="E9350" t="str">
            <v>抗病毒颗粒</v>
          </cell>
          <cell r="F9350" t="str">
            <v/>
          </cell>
          <cell r="G9350" t="str">
            <v>4g*20袋（无糖）</v>
          </cell>
          <cell r="H9350" t="str">
            <v>盒</v>
          </cell>
          <cell r="I9350" t="str">
            <v>四川光大制药有限公司</v>
          </cell>
        </row>
        <row r="9351">
          <cell r="D9351">
            <v>82184</v>
          </cell>
          <cell r="E9351" t="str">
            <v>维生素AD滴剂</v>
          </cell>
          <cell r="F9351" t="str">
            <v>伊可新</v>
          </cell>
          <cell r="G9351" t="str">
            <v>2000U：700Ux30粒（1岁以上）</v>
          </cell>
          <cell r="H9351" t="str">
            <v>盒</v>
          </cell>
          <cell r="I9351" t="str">
            <v>山东达因海洋生物制药股份有限公司</v>
          </cell>
        </row>
        <row r="9352">
          <cell r="D9352">
            <v>104695</v>
          </cell>
          <cell r="E9352" t="str">
            <v>双歧杆菌乳杆菌三联活菌片(金双歧)</v>
          </cell>
          <cell r="F9352" t="str">
            <v/>
          </cell>
          <cell r="G9352" t="str">
            <v>0.5gx12片x3板</v>
          </cell>
          <cell r="H9352" t="str">
            <v>盒</v>
          </cell>
          <cell r="I9352" t="str">
            <v>内蒙古双奇药业股份有限公司</v>
          </cell>
        </row>
        <row r="9353">
          <cell r="D9353">
            <v>14685</v>
          </cell>
          <cell r="E9353" t="str">
            <v>清火栀麦片</v>
          </cell>
          <cell r="F9353" t="str">
            <v/>
          </cell>
          <cell r="G9353" t="str">
            <v>24片</v>
          </cell>
          <cell r="H9353" t="str">
            <v>盒</v>
          </cell>
          <cell r="I9353" t="str">
            <v>四川旭阳药业有限责任公司</v>
          </cell>
        </row>
        <row r="9354">
          <cell r="D9354">
            <v>2012</v>
          </cell>
          <cell r="E9354" t="str">
            <v>阿卡波糖片</v>
          </cell>
          <cell r="F9354" t="str">
            <v>拜唐苹</v>
          </cell>
          <cell r="G9354" t="str">
            <v>50mgx30片</v>
          </cell>
          <cell r="H9354" t="str">
            <v>盒</v>
          </cell>
          <cell r="I9354" t="str">
            <v>拜耳医药保健有限公司</v>
          </cell>
        </row>
        <row r="9355">
          <cell r="D9355">
            <v>137951</v>
          </cell>
          <cell r="E9355" t="str">
            <v>盐酸金霉素眼膏</v>
          </cell>
          <cell r="F9355" t="str">
            <v/>
          </cell>
          <cell r="G9355" t="str">
            <v>0.5%x2.5g/支</v>
          </cell>
          <cell r="H9355" t="str">
            <v>盒</v>
          </cell>
          <cell r="I9355" t="str">
            <v>北京双吉制药有限公司</v>
          </cell>
        </row>
        <row r="9356">
          <cell r="D9356">
            <v>28207</v>
          </cell>
          <cell r="E9356" t="str">
            <v>四季感冒片</v>
          </cell>
          <cell r="F9356" t="str">
            <v/>
          </cell>
          <cell r="G9356" t="str">
            <v>0.36gx12片x2板(薄膜衣)</v>
          </cell>
          <cell r="H9356" t="str">
            <v>盒</v>
          </cell>
          <cell r="I9356" t="str">
            <v>云南白药集团股份有限公司</v>
          </cell>
        </row>
        <row r="9357">
          <cell r="D9357">
            <v>157189</v>
          </cell>
          <cell r="E9357" t="str">
            <v>人血白蛋白</v>
          </cell>
          <cell r="F9357" t="str">
            <v>安博灵</v>
          </cell>
          <cell r="G9357" t="str">
            <v>20%：50ml</v>
          </cell>
          <cell r="H9357" t="str">
            <v>瓶</v>
          </cell>
          <cell r="I9357" t="str">
            <v>瑞士杰特贝林生物制品有限公司</v>
          </cell>
        </row>
        <row r="9358">
          <cell r="D9358">
            <v>124775</v>
          </cell>
          <cell r="E9358" t="str">
            <v>布洛芬缓释胶囊</v>
          </cell>
          <cell r="F9358" t="str">
            <v>芬必得</v>
          </cell>
          <cell r="G9358" t="str">
            <v>0.4gx24粒</v>
          </cell>
          <cell r="H9358" t="str">
            <v>盒</v>
          </cell>
          <cell r="I9358" t="str">
            <v>中美天津史克制药有限公司</v>
          </cell>
        </row>
        <row r="9359">
          <cell r="D9359">
            <v>164919</v>
          </cell>
          <cell r="E9359" t="str">
            <v>医用退热贴</v>
          </cell>
          <cell r="F9359" t="str">
            <v/>
          </cell>
          <cell r="G9359" t="str">
            <v>6片(儿童型50mmx110mm)(小林冰宝贴)</v>
          </cell>
          <cell r="H9359" t="str">
            <v>盒</v>
          </cell>
          <cell r="I9359" t="str">
            <v>合肥小林日用品有限公司</v>
          </cell>
        </row>
        <row r="9360">
          <cell r="D9360">
            <v>32625</v>
          </cell>
          <cell r="E9360" t="str">
            <v>孟鲁司特钠咀嚼片(顺尔宁)</v>
          </cell>
          <cell r="F9360" t="str">
            <v/>
          </cell>
          <cell r="G9360" t="str">
            <v>4mgx5片</v>
          </cell>
          <cell r="H9360" t="str">
            <v>盒</v>
          </cell>
          <cell r="I9360" t="str">
            <v>杭州默沙东制药有限公司</v>
          </cell>
        </row>
        <row r="9361">
          <cell r="D9361">
            <v>13613</v>
          </cell>
          <cell r="E9361" t="str">
            <v>左甲状腺素钠片</v>
          </cell>
          <cell r="F9361" t="str">
            <v>优甲乐</v>
          </cell>
          <cell r="G9361" t="str">
            <v>50ugx100片</v>
          </cell>
          <cell r="H9361" t="str">
            <v>瓶</v>
          </cell>
          <cell r="I9361" t="str">
            <v>德国Merck KGaA</v>
          </cell>
        </row>
        <row r="9362">
          <cell r="D9362">
            <v>1362</v>
          </cell>
          <cell r="E9362" t="str">
            <v>咳特灵胶囊</v>
          </cell>
          <cell r="F9362" t="str">
            <v/>
          </cell>
          <cell r="G9362" t="str">
            <v>30粒</v>
          </cell>
          <cell r="H9362" t="str">
            <v>瓶</v>
          </cell>
          <cell r="I9362" t="str">
            <v>广州白云山制药股份有限公司广州白云山制药总厂</v>
          </cell>
        </row>
        <row r="9363">
          <cell r="D9363">
            <v>48831</v>
          </cell>
          <cell r="E9363" t="str">
            <v>复方对乙酰氨基酚片Ⅱ(散列通)</v>
          </cell>
          <cell r="F9363" t="str">
            <v/>
          </cell>
          <cell r="G9363" t="str">
            <v>20片</v>
          </cell>
          <cell r="H9363" t="str">
            <v>盒</v>
          </cell>
          <cell r="I9363" t="str">
            <v>西南药业股份有限公司</v>
          </cell>
        </row>
        <row r="9364">
          <cell r="D9364">
            <v>17023</v>
          </cell>
          <cell r="E9364" t="str">
            <v>盐酸二甲双胍片(格华止)</v>
          </cell>
          <cell r="F9364" t="str">
            <v/>
          </cell>
          <cell r="G9364" t="str">
            <v>500mgx20片</v>
          </cell>
          <cell r="H9364" t="str">
            <v>盒</v>
          </cell>
          <cell r="I9364" t="str">
            <v>中美上海施贵宝制药有限公司</v>
          </cell>
        </row>
        <row r="9365">
          <cell r="D9365">
            <v>152346</v>
          </cell>
          <cell r="E9365" t="str">
            <v>小儿豉翘清热颗粒</v>
          </cell>
          <cell r="F9365" t="str">
            <v/>
          </cell>
          <cell r="G9365" t="str">
            <v>2gx9袋</v>
          </cell>
          <cell r="H9365" t="str">
            <v>盒</v>
          </cell>
          <cell r="I9365" t="str">
            <v>济川药业集团有限公司（原济川药业集团股份有限公司）</v>
          </cell>
        </row>
        <row r="9366">
          <cell r="D9366">
            <v>43917</v>
          </cell>
          <cell r="E9366" t="str">
            <v>琥珀酸美托洛尔缓释片(倍他乐克)</v>
          </cell>
          <cell r="F9366" t="str">
            <v/>
          </cell>
          <cell r="G9366" t="str">
            <v>47.5mgx7片</v>
          </cell>
          <cell r="H9366" t="str">
            <v>盒</v>
          </cell>
          <cell r="I9366" t="str">
            <v>阿斯利康制药有限公司</v>
          </cell>
        </row>
        <row r="9367">
          <cell r="D9367">
            <v>68790</v>
          </cell>
          <cell r="E9367" t="str">
            <v>三黄片</v>
          </cell>
          <cell r="F9367" t="str">
            <v/>
          </cell>
          <cell r="G9367" t="str">
            <v>12片x3板(糖衣片)</v>
          </cell>
          <cell r="H9367" t="str">
            <v>盒</v>
          </cell>
          <cell r="I9367" t="str">
            <v>河南福森药业有限公司(原河南淅川制药有限公司)</v>
          </cell>
        </row>
        <row r="9368">
          <cell r="D9368">
            <v>35094</v>
          </cell>
          <cell r="E9368" t="str">
            <v>左炔诺孕酮片(金毓婷)</v>
          </cell>
          <cell r="F9368" t="str">
            <v/>
          </cell>
          <cell r="G9368" t="str">
            <v>1.5mgx1片(紧急避孕)</v>
          </cell>
          <cell r="H9368" t="str">
            <v>盒</v>
          </cell>
          <cell r="I9368" t="str">
            <v>北京紫竹药业有限公司</v>
          </cell>
        </row>
        <row r="9369">
          <cell r="D9369">
            <v>72815</v>
          </cell>
          <cell r="E9369" t="str">
            <v>氨咖黄敏胶囊</v>
          </cell>
          <cell r="F9369" t="str">
            <v/>
          </cell>
          <cell r="G9369" t="str">
            <v>10粒</v>
          </cell>
          <cell r="H9369" t="str">
            <v>板</v>
          </cell>
          <cell r="I9369" t="str">
            <v>重庆迪康长江制药有限公司</v>
          </cell>
        </row>
        <row r="9370">
          <cell r="D9370">
            <v>139798</v>
          </cell>
          <cell r="E9370" t="str">
            <v>玄麦甘桔颗粒</v>
          </cell>
          <cell r="F9370" t="str">
            <v/>
          </cell>
          <cell r="G9370" t="str">
            <v>10gx22袋</v>
          </cell>
          <cell r="H9370" t="str">
            <v>袋</v>
          </cell>
          <cell r="I9370" t="str">
            <v>太极集团重庆中药二厂</v>
          </cell>
        </row>
        <row r="9371">
          <cell r="D9371">
            <v>207679</v>
          </cell>
          <cell r="E9371" t="str">
            <v>三盾润叶草樱花滋养靓肤手抑菌霜</v>
          </cell>
          <cell r="F9371" t="str">
            <v/>
          </cell>
          <cell r="G9371" t="str">
            <v>60g</v>
          </cell>
          <cell r="H9371" t="str">
            <v>盒</v>
          </cell>
          <cell r="I9371" t="str">
            <v>南京三盾药业有限公司</v>
          </cell>
        </row>
        <row r="9372">
          <cell r="D9372">
            <v>139378</v>
          </cell>
          <cell r="E9372" t="str">
            <v>复方板蓝根颗粒</v>
          </cell>
          <cell r="F9372" t="str">
            <v/>
          </cell>
          <cell r="G9372" t="str">
            <v>15g*22袋</v>
          </cell>
          <cell r="H9372" t="str">
            <v>袋</v>
          </cell>
          <cell r="I9372" t="str">
            <v>太极集团重庆中药二厂</v>
          </cell>
        </row>
        <row r="9373">
          <cell r="D9373">
            <v>148408</v>
          </cell>
          <cell r="E9373" t="str">
            <v>蒲地蓝消炎片</v>
          </cell>
          <cell r="F9373" t="str">
            <v/>
          </cell>
          <cell r="G9373" t="str">
            <v>0.3g*24片*2板</v>
          </cell>
          <cell r="H9373" t="str">
            <v>盒</v>
          </cell>
          <cell r="I9373" t="str">
            <v>云南白药集团股份有限公司</v>
          </cell>
        </row>
        <row r="9374">
          <cell r="D9374">
            <v>15308</v>
          </cell>
          <cell r="E9374" t="str">
            <v>硝苯地平控释片(拜新同)</v>
          </cell>
          <cell r="F9374" t="str">
            <v/>
          </cell>
          <cell r="G9374" t="str">
            <v>30mgx7片</v>
          </cell>
          <cell r="H9374" t="str">
            <v>盒</v>
          </cell>
          <cell r="I9374" t="str">
            <v>拜耳医药保健有限公司</v>
          </cell>
        </row>
        <row r="9375">
          <cell r="D9375">
            <v>142709</v>
          </cell>
          <cell r="E9375" t="str">
            <v>苯磺酸氨氯地平片</v>
          </cell>
          <cell r="F9375" t="str">
            <v/>
          </cell>
          <cell r="G9375" t="str">
            <v>5mgx21片</v>
          </cell>
          <cell r="H9375" t="str">
            <v>盒</v>
          </cell>
          <cell r="I9375" t="str">
            <v>江西制药有限责任公司</v>
          </cell>
        </row>
        <row r="9376">
          <cell r="D9376">
            <v>126660</v>
          </cell>
          <cell r="E9376" t="str">
            <v>金嗓子喉片</v>
          </cell>
          <cell r="F9376" t="str">
            <v/>
          </cell>
          <cell r="G9376" t="str">
            <v>2gx6片x2板</v>
          </cell>
          <cell r="H9376" t="str">
            <v>盒</v>
          </cell>
          <cell r="I9376" t="str">
            <v>广西金嗓子有限责任公司</v>
          </cell>
        </row>
        <row r="9377">
          <cell r="D9377">
            <v>135946</v>
          </cell>
          <cell r="E9377" t="str">
            <v>阿莫西林胶囊</v>
          </cell>
          <cell r="F9377" t="str">
            <v/>
          </cell>
          <cell r="G9377" t="str">
            <v>0.5g*12粒*2板</v>
          </cell>
          <cell r="H9377" t="str">
            <v>盒</v>
          </cell>
          <cell r="I9377" t="str">
            <v>广州白云山制药股份有限公司广州白云山制药总厂</v>
          </cell>
        </row>
        <row r="9378">
          <cell r="D9378">
            <v>38801</v>
          </cell>
          <cell r="E9378" t="str">
            <v>盐酸莫西沙星片</v>
          </cell>
          <cell r="F9378" t="str">
            <v>拜复乐</v>
          </cell>
          <cell r="G9378" t="str">
            <v>0.4gx3片</v>
          </cell>
          <cell r="H9378" t="str">
            <v>盒</v>
          </cell>
          <cell r="I9378" t="str">
            <v>拜耳医药保健有限公司</v>
          </cell>
        </row>
        <row r="9379">
          <cell r="D9379">
            <v>1874</v>
          </cell>
          <cell r="E9379" t="str">
            <v>双黄连口服液</v>
          </cell>
          <cell r="F9379" t="str">
            <v/>
          </cell>
          <cell r="G9379" t="str">
            <v>10mlx10支</v>
          </cell>
          <cell r="H9379" t="str">
            <v>盒</v>
          </cell>
          <cell r="I9379" t="str">
            <v>哈药集团三精制药有限公司</v>
          </cell>
        </row>
        <row r="9380">
          <cell r="D9380">
            <v>260</v>
          </cell>
          <cell r="E9380" t="str">
            <v>复方氨酚烷胺片(感康)</v>
          </cell>
          <cell r="F9380" t="str">
            <v/>
          </cell>
          <cell r="G9380" t="str">
            <v>12片</v>
          </cell>
          <cell r="H9380" t="str">
            <v>盒</v>
          </cell>
          <cell r="I9380" t="str">
            <v>吉林省吴太感康药业有限公司</v>
          </cell>
        </row>
        <row r="9381">
          <cell r="D9381">
            <v>69810</v>
          </cell>
          <cell r="E9381" t="str">
            <v>开塞露</v>
          </cell>
          <cell r="F9381" t="str">
            <v/>
          </cell>
          <cell r="G9381" t="str">
            <v>20ml(含甘油)</v>
          </cell>
          <cell r="H9381" t="str">
            <v>支</v>
          </cell>
          <cell r="I9381" t="str">
            <v>马应龙药业集团股份有限公司</v>
          </cell>
        </row>
        <row r="9382">
          <cell r="D9382">
            <v>170165</v>
          </cell>
          <cell r="E9382" t="str">
            <v>棉签</v>
          </cell>
          <cell r="F9382" t="str">
            <v/>
          </cell>
          <cell r="G9382" t="str">
            <v>80支（10cm单头）</v>
          </cell>
          <cell r="H9382" t="str">
            <v>袋</v>
          </cell>
          <cell r="I9382" t="str">
            <v>振德医疗用品股份有限公司</v>
          </cell>
        </row>
        <row r="9383">
          <cell r="D9383">
            <v>111824</v>
          </cell>
          <cell r="E9383" t="str">
            <v>小儿肺热咳喘颗粒</v>
          </cell>
          <cell r="F9383" t="str">
            <v/>
          </cell>
          <cell r="G9383" t="str">
            <v>3gx6袋</v>
          </cell>
          <cell r="H9383" t="str">
            <v>盒</v>
          </cell>
          <cell r="I9383" t="str">
            <v>黑龙江葵花药业股份有限公司</v>
          </cell>
        </row>
        <row r="9384">
          <cell r="D9384">
            <v>82219</v>
          </cell>
          <cell r="E9384" t="str">
            <v>盐酸特比萘芬凝胶(时脱扑)</v>
          </cell>
          <cell r="F9384" t="str">
            <v/>
          </cell>
          <cell r="G9384" t="str">
            <v>20g(10g:0.1g)</v>
          </cell>
          <cell r="H9384" t="str">
            <v>支</v>
          </cell>
          <cell r="I9384" t="str">
            <v>太极集团四川天诚制药有限公司</v>
          </cell>
        </row>
        <row r="9385">
          <cell r="D9385">
            <v>1841</v>
          </cell>
          <cell r="E9385" t="str">
            <v>通天口服液</v>
          </cell>
          <cell r="F9385" t="str">
            <v/>
          </cell>
          <cell r="G9385" t="str">
            <v>10mlx6支</v>
          </cell>
          <cell r="H9385" t="str">
            <v>盒</v>
          </cell>
          <cell r="I9385" t="str">
            <v>太极集团重庆涪陵制药厂有限公司</v>
          </cell>
        </row>
        <row r="9386">
          <cell r="D9386">
            <v>1544</v>
          </cell>
          <cell r="E9386" t="str">
            <v>维C银翘片</v>
          </cell>
          <cell r="F9386" t="str">
            <v/>
          </cell>
          <cell r="G9386" t="str">
            <v>12片x2板(糖衣片)</v>
          </cell>
          <cell r="H9386" t="str">
            <v>盒</v>
          </cell>
          <cell r="I9386" t="str">
            <v>贵州百灵企业集团制药股份有限公司</v>
          </cell>
        </row>
        <row r="9387">
          <cell r="D9387">
            <v>58375</v>
          </cell>
          <cell r="E9387" t="str">
            <v>黄连上清丸</v>
          </cell>
          <cell r="F9387" t="str">
            <v/>
          </cell>
          <cell r="G9387" t="str">
            <v>6gx10袋(浓缩丸)</v>
          </cell>
          <cell r="H9387" t="str">
            <v>盒</v>
          </cell>
          <cell r="I9387" t="str">
            <v>太极集团重庆桐君阁药厂有限公司</v>
          </cell>
        </row>
        <row r="9388">
          <cell r="D9388">
            <v>138584</v>
          </cell>
          <cell r="E9388" t="str">
            <v>天然维生素C咀嚼片</v>
          </cell>
          <cell r="F9388" t="str">
            <v/>
          </cell>
          <cell r="G9388" t="str">
            <v>110.5克（850mgx130片）</v>
          </cell>
          <cell r="H9388" t="str">
            <v>瓶</v>
          </cell>
          <cell r="I9388" t="str">
            <v>养生堂药业有限公司</v>
          </cell>
        </row>
        <row r="9389">
          <cell r="D9389">
            <v>508</v>
          </cell>
          <cell r="E9389" t="str">
            <v>复方黄连素片</v>
          </cell>
          <cell r="F9389" t="str">
            <v/>
          </cell>
          <cell r="G9389" t="str">
            <v>30mgx100片(糖衣)</v>
          </cell>
          <cell r="H9389" t="str">
            <v>瓶</v>
          </cell>
          <cell r="I9389" t="str">
            <v>太极集团四川绵阳制药有限公司</v>
          </cell>
        </row>
        <row r="9390">
          <cell r="D9390">
            <v>832</v>
          </cell>
          <cell r="E9390" t="str">
            <v>复方醋酸地塞米松乳膏(皮炎平软膏)</v>
          </cell>
          <cell r="F9390" t="str">
            <v/>
          </cell>
          <cell r="G9390" t="str">
            <v>20g</v>
          </cell>
          <cell r="H9390" t="str">
            <v>支</v>
          </cell>
          <cell r="I9390" t="str">
            <v>三九医药股份有限公司</v>
          </cell>
        </row>
        <row r="9391">
          <cell r="D9391">
            <v>11243</v>
          </cell>
          <cell r="E9391" t="str">
            <v>阿莫西林胶囊(阿莫仙)</v>
          </cell>
          <cell r="F9391" t="str">
            <v>联邦阿莫仙</v>
          </cell>
          <cell r="G9391" t="str">
            <v>500mgx24粒</v>
          </cell>
          <cell r="H9391" t="str">
            <v>盒</v>
          </cell>
          <cell r="I9391" t="str">
            <v>珠海联邦制药股份有限公司中山分公司</v>
          </cell>
        </row>
        <row r="9392">
          <cell r="D9392">
            <v>53857</v>
          </cell>
          <cell r="E9392" t="str">
            <v>小儿氨酚黄那敏颗粒</v>
          </cell>
          <cell r="F9392" t="str">
            <v/>
          </cell>
          <cell r="G9392" t="str">
            <v>3gx10袋</v>
          </cell>
          <cell r="H9392" t="str">
            <v>盒</v>
          </cell>
          <cell r="I9392" t="str">
            <v>葵花药业集团(重庆)有限公司</v>
          </cell>
        </row>
        <row r="9393">
          <cell r="D9393">
            <v>110029</v>
          </cell>
          <cell r="E9393" t="str">
            <v>复方醋酸地塞米松乳膏(皮炎平)</v>
          </cell>
          <cell r="F9393" t="str">
            <v/>
          </cell>
          <cell r="G9393" t="str">
            <v>30g:22.5mg</v>
          </cell>
          <cell r="H9393" t="str">
            <v>盒</v>
          </cell>
          <cell r="I9393" t="str">
            <v>三九医药股份有限公司</v>
          </cell>
        </row>
        <row r="9394">
          <cell r="D9394">
            <v>197095</v>
          </cell>
          <cell r="E9394" t="str">
            <v>一次性使用灭菌橡胶外科手套</v>
          </cell>
          <cell r="F9394" t="str">
            <v/>
          </cell>
          <cell r="G9394" t="str">
            <v>7.5（1双）</v>
          </cell>
          <cell r="H9394" t="str">
            <v>包</v>
          </cell>
          <cell r="I9394" t="str">
            <v>桂林恒保健康防护有限公司</v>
          </cell>
        </row>
        <row r="9395">
          <cell r="D9395">
            <v>207678</v>
          </cell>
          <cell r="E9395" t="str">
            <v>三盾润叶草玻尿酸滋养手抑菌霜</v>
          </cell>
          <cell r="F9395" t="str">
            <v/>
          </cell>
          <cell r="G9395" t="str">
            <v>60g</v>
          </cell>
          <cell r="H9395" t="str">
            <v>盒</v>
          </cell>
          <cell r="I9395" t="str">
            <v>南京三盾药业有限公司</v>
          </cell>
        </row>
        <row r="9396">
          <cell r="D9396">
            <v>37050</v>
          </cell>
          <cell r="E9396" t="str">
            <v>夏桑菊颗粒</v>
          </cell>
          <cell r="F9396" t="str">
            <v/>
          </cell>
          <cell r="G9396" t="str">
            <v>10gx20袋</v>
          </cell>
          <cell r="H9396" t="str">
            <v>袋</v>
          </cell>
          <cell r="I9396" t="str">
            <v>太极集团四川绵阳制药有限公司</v>
          </cell>
        </row>
        <row r="9397">
          <cell r="D9397">
            <v>138325</v>
          </cell>
          <cell r="E9397" t="str">
            <v>天然维生素E软胶囊（养生堂）</v>
          </cell>
          <cell r="F9397" t="str">
            <v/>
          </cell>
          <cell r="G9397" t="str">
            <v>50g（250mgx200粒）</v>
          </cell>
          <cell r="H9397" t="str">
            <v>瓶</v>
          </cell>
          <cell r="I9397" t="str">
            <v>养生堂药业有限公司</v>
          </cell>
        </row>
        <row r="9398">
          <cell r="D9398">
            <v>148531</v>
          </cell>
          <cell r="E9398" t="str">
            <v>龙胆泻肝丸</v>
          </cell>
          <cell r="F9398" t="str">
            <v/>
          </cell>
          <cell r="G9398" t="str">
            <v>6gx10袋(水丸)</v>
          </cell>
          <cell r="H9398" t="str">
            <v>盒</v>
          </cell>
          <cell r="I9398" t="str">
            <v>太极集团四川绵阳制药有限公司</v>
          </cell>
        </row>
        <row r="9399">
          <cell r="D9399">
            <v>1804</v>
          </cell>
          <cell r="E9399" t="str">
            <v>鼻窦炎口服液</v>
          </cell>
          <cell r="F9399" t="str">
            <v/>
          </cell>
          <cell r="G9399" t="str">
            <v>10mlx6支</v>
          </cell>
          <cell r="H9399" t="str">
            <v>盒</v>
          </cell>
          <cell r="I9399" t="str">
            <v>太极集团重庆桐君阁药厂有限公司</v>
          </cell>
        </row>
        <row r="9400">
          <cell r="D9400">
            <v>104876</v>
          </cell>
          <cell r="E9400" t="str">
            <v>急支糖浆</v>
          </cell>
          <cell r="F9400" t="str">
            <v/>
          </cell>
          <cell r="G9400" t="str">
            <v>300ml</v>
          </cell>
          <cell r="H9400" t="str">
            <v>瓶</v>
          </cell>
          <cell r="I9400" t="str">
            <v>太极集团重庆涪陵制药厂有限公司</v>
          </cell>
        </row>
        <row r="9401">
          <cell r="D9401">
            <v>164949</v>
          </cell>
          <cell r="E9401" t="str">
            <v>还少丹</v>
          </cell>
          <cell r="F9401" t="str">
            <v/>
          </cell>
          <cell r="G9401" t="str">
            <v>9gx20袋（20丸重1克）</v>
          </cell>
          <cell r="H9401" t="str">
            <v>盒</v>
          </cell>
          <cell r="I9401" t="str">
            <v>太极集团重庆桐君阁药厂有限公司</v>
          </cell>
        </row>
        <row r="9402">
          <cell r="D9402">
            <v>148056</v>
          </cell>
          <cell r="E9402" t="str">
            <v>黄连上清丸</v>
          </cell>
          <cell r="F9402" t="str">
            <v/>
          </cell>
          <cell r="G9402" t="str">
            <v>6gx10袋（水丸）</v>
          </cell>
          <cell r="H9402" t="str">
            <v>盒</v>
          </cell>
          <cell r="I9402" t="str">
            <v>太极集团四川绵阳制药有限公司</v>
          </cell>
        </row>
        <row r="9403">
          <cell r="D9403">
            <v>60299</v>
          </cell>
          <cell r="E9403" t="str">
            <v>开塞露</v>
          </cell>
          <cell r="F9403" t="str">
            <v/>
          </cell>
          <cell r="G9403" t="str">
            <v>20ml(含甘油)</v>
          </cell>
          <cell r="H9403" t="str">
            <v>支</v>
          </cell>
          <cell r="I9403" t="str">
            <v>上海运佳黄浦制药有限公司</v>
          </cell>
        </row>
        <row r="9404">
          <cell r="D9404">
            <v>253</v>
          </cell>
          <cell r="E9404" t="str">
            <v>复方甘草片</v>
          </cell>
          <cell r="F9404" t="str">
            <v/>
          </cell>
          <cell r="G9404" t="str">
            <v>100片</v>
          </cell>
          <cell r="H9404" t="str">
            <v>瓶</v>
          </cell>
          <cell r="I9404" t="str">
            <v>西南药业股份有限公司</v>
          </cell>
        </row>
        <row r="9405">
          <cell r="D9405">
            <v>124048</v>
          </cell>
          <cell r="E9405" t="str">
            <v>红牛维生素功能饮料</v>
          </cell>
          <cell r="F9405" t="str">
            <v/>
          </cell>
          <cell r="G9405" t="str">
            <v>250ml</v>
          </cell>
          <cell r="H9405" t="str">
            <v>罐</v>
          </cell>
          <cell r="I9405" t="str">
            <v>红牛维他命饮料(湖北)有限公司</v>
          </cell>
        </row>
        <row r="9406">
          <cell r="D9406">
            <v>9955</v>
          </cell>
          <cell r="E9406" t="str">
            <v>藿香正气水</v>
          </cell>
          <cell r="F9406" t="str">
            <v/>
          </cell>
          <cell r="G9406" t="str">
            <v>10mlx10支</v>
          </cell>
          <cell r="H9406" t="str">
            <v>盒</v>
          </cell>
          <cell r="I9406" t="str">
            <v>四川彩虹制药有限公司</v>
          </cell>
        </row>
        <row r="9407">
          <cell r="D9407">
            <v>17230</v>
          </cell>
          <cell r="E9407" t="str">
            <v>头孢克洛干混悬剂(希刻劳)</v>
          </cell>
          <cell r="F9407" t="str">
            <v/>
          </cell>
          <cell r="G9407" t="str">
            <v>125mgx6袋</v>
          </cell>
          <cell r="H9407" t="str">
            <v>盒</v>
          </cell>
          <cell r="I9407" t="str">
            <v/>
          </cell>
        </row>
        <row r="9408">
          <cell r="D9408">
            <v>93389</v>
          </cell>
          <cell r="E9408" t="str">
            <v>医用纱布片</v>
          </cell>
          <cell r="F9408" t="str">
            <v/>
          </cell>
          <cell r="G9408" t="str">
            <v>7.5cmx7.5cm-8Px2片(灭菌级)</v>
          </cell>
          <cell r="H9408" t="str">
            <v>袋</v>
          </cell>
          <cell r="I9408" t="str">
            <v>稳健医疗（黄冈）有限公司</v>
          </cell>
        </row>
        <row r="9409">
          <cell r="D9409">
            <v>199229</v>
          </cell>
          <cell r="E9409" t="str">
            <v>润本卫生湿巾(含酒精)</v>
          </cell>
          <cell r="F9409" t="str">
            <v/>
          </cell>
          <cell r="G9409" t="str">
            <v>188mmx140mmx20片</v>
          </cell>
          <cell r="H9409" t="str">
            <v>包</v>
          </cell>
          <cell r="I9409" t="str">
            <v>广州润峰婴儿用品有限公司</v>
          </cell>
        </row>
        <row r="9410">
          <cell r="D9410">
            <v>42782</v>
          </cell>
          <cell r="E9410" t="str">
            <v>夫西地酸乳膏(奥络)</v>
          </cell>
          <cell r="F9410" t="str">
            <v/>
          </cell>
          <cell r="G9410" t="str">
            <v>2%(10g:0.2g)</v>
          </cell>
          <cell r="H9410" t="str">
            <v>支</v>
          </cell>
          <cell r="I9410" t="str">
            <v>澳美制药厂</v>
          </cell>
        </row>
        <row r="9411">
          <cell r="D9411">
            <v>939</v>
          </cell>
          <cell r="E9411" t="str">
            <v>开塞露</v>
          </cell>
          <cell r="F9411" t="str">
            <v/>
          </cell>
          <cell r="G9411" t="str">
            <v>20mlx10支(含甘油)</v>
          </cell>
          <cell r="H9411" t="str">
            <v>盒</v>
          </cell>
          <cell r="I9411" t="str">
            <v>四川绵阳一康制药有限公司</v>
          </cell>
        </row>
        <row r="9412">
          <cell r="D9412">
            <v>110737</v>
          </cell>
          <cell r="E9412" t="str">
            <v>肠炎宁片</v>
          </cell>
          <cell r="F9412" t="str">
            <v/>
          </cell>
          <cell r="G9412" t="str">
            <v>0.42gx12片x3板(薄膜衣)</v>
          </cell>
          <cell r="H9412" t="str">
            <v>盒</v>
          </cell>
          <cell r="I9412" t="str">
            <v>江西康恩贝中药有限公司</v>
          </cell>
        </row>
        <row r="9413">
          <cell r="D9413">
            <v>185243</v>
          </cell>
          <cell r="E9413" t="str">
            <v>一次性使用医用口罩</v>
          </cell>
          <cell r="F9413" t="str">
            <v/>
          </cell>
          <cell r="G9413" t="str">
            <v>TNK-KZ灭菌级17cmx9cm-3层x8个挂耳型(大号)</v>
          </cell>
          <cell r="H9413" t="str">
            <v>包</v>
          </cell>
          <cell r="I9413" t="str">
            <v>汕头市泰恩康医用器材厂有限公司</v>
          </cell>
        </row>
        <row r="9414">
          <cell r="D9414">
            <v>169668</v>
          </cell>
          <cell r="E9414" t="str">
            <v>维生素AD滴剂</v>
          </cell>
          <cell r="F9414" t="str">
            <v/>
          </cell>
          <cell r="G9414" t="str">
            <v>1800单位：600单位×10粒×6板</v>
          </cell>
          <cell r="H9414" t="str">
            <v>盒</v>
          </cell>
          <cell r="I9414" t="str">
            <v>上海东海制药股份有限公司（原上海东海制药股份有限公司东海制药厂）</v>
          </cell>
        </row>
        <row r="9415">
          <cell r="D9415">
            <v>55824</v>
          </cell>
          <cell r="E9415" t="str">
            <v>健胃消食片</v>
          </cell>
          <cell r="F9415" t="str">
            <v/>
          </cell>
          <cell r="G9415" t="str">
            <v>0.8gx8片x4板(薄膜衣片)</v>
          </cell>
          <cell r="H9415" t="str">
            <v>盒</v>
          </cell>
          <cell r="I9415" t="str">
            <v>江中药业股份有限公司</v>
          </cell>
        </row>
        <row r="9416">
          <cell r="D9416">
            <v>202126</v>
          </cell>
          <cell r="E9416" t="str">
            <v>医用外科口罩</v>
          </cell>
          <cell r="F9416" t="str">
            <v/>
          </cell>
          <cell r="G9416" t="str">
            <v>17.5x9.5cmx10个(TNK-WKA挂耳式)</v>
          </cell>
          <cell r="H9416" t="str">
            <v>包</v>
          </cell>
          <cell r="I9416" t="str">
            <v>汕头市泰恩康医用器材厂有限公司</v>
          </cell>
        </row>
        <row r="9417">
          <cell r="D9417">
            <v>172547</v>
          </cell>
          <cell r="E9417" t="str">
            <v>金银花露</v>
          </cell>
          <cell r="F9417" t="str">
            <v/>
          </cell>
          <cell r="G9417" t="str">
            <v>340ml(含蔗糖)</v>
          </cell>
          <cell r="H9417" t="str">
            <v>瓶</v>
          </cell>
          <cell r="I9417" t="str">
            <v>湖北同德堂药业有限公司</v>
          </cell>
        </row>
        <row r="9418">
          <cell r="D9418">
            <v>104690</v>
          </cell>
          <cell r="E9418" t="str">
            <v>炎可宁胶囊</v>
          </cell>
          <cell r="F9418" t="str">
            <v/>
          </cell>
          <cell r="G9418" t="str">
            <v>0.4g*3板*9粒</v>
          </cell>
          <cell r="H9418" t="str">
            <v>盒</v>
          </cell>
          <cell r="I9418" t="str">
            <v>太极集团四川绵阳制药有限公司</v>
          </cell>
        </row>
        <row r="9419">
          <cell r="D9419">
            <v>187717</v>
          </cell>
          <cell r="E9419" t="str">
            <v>注射用重组特立帕肽</v>
          </cell>
          <cell r="F9419" t="str">
            <v/>
          </cell>
          <cell r="G9419" t="str">
            <v>200U(20ug）x1支/盒</v>
          </cell>
          <cell r="H9419" t="str">
            <v>盒</v>
          </cell>
          <cell r="I9419" t="str">
            <v/>
          </cell>
        </row>
        <row r="9420">
          <cell r="D9420">
            <v>169682</v>
          </cell>
          <cell r="E9420" t="str">
            <v>连花清瘟胶囊</v>
          </cell>
          <cell r="F9420" t="str">
            <v/>
          </cell>
          <cell r="G9420" t="str">
            <v>0.35gx48粒</v>
          </cell>
          <cell r="H9420" t="str">
            <v>盒</v>
          </cell>
          <cell r="I9420" t="str">
            <v>石家庄以岭药业股份有限公司</v>
          </cell>
        </row>
        <row r="9421">
          <cell r="D9421">
            <v>162305</v>
          </cell>
          <cell r="E9421" t="str">
            <v>氨糖软骨素钙片</v>
          </cell>
          <cell r="F9421" t="str">
            <v/>
          </cell>
          <cell r="G9421" t="str">
            <v>180片</v>
          </cell>
          <cell r="H9421" t="str">
            <v>盒</v>
          </cell>
          <cell r="I9421" t="str">
            <v>汤臣倍健股份有限公司</v>
          </cell>
        </row>
        <row r="9422">
          <cell r="D9422">
            <v>101452</v>
          </cell>
          <cell r="E9422" t="str">
            <v>红霉素眼膏</v>
          </cell>
          <cell r="F9422" t="str">
            <v/>
          </cell>
          <cell r="G9422" t="str">
            <v>0.5%x2g</v>
          </cell>
          <cell r="H9422" t="str">
            <v>支</v>
          </cell>
          <cell r="I9422" t="str">
            <v>辰欣佛都药业(汶上)有限公司</v>
          </cell>
        </row>
        <row r="9423">
          <cell r="D9423">
            <v>838</v>
          </cell>
          <cell r="E9423" t="str">
            <v>红霉素软膏</v>
          </cell>
          <cell r="F9423" t="str">
            <v/>
          </cell>
          <cell r="G9423" t="str">
            <v>1%x10g</v>
          </cell>
          <cell r="H9423" t="str">
            <v>支</v>
          </cell>
          <cell r="I9423" t="str">
            <v>重庆科瑞制药(集团)有限公司</v>
          </cell>
        </row>
        <row r="9424">
          <cell r="D9424">
            <v>58880</v>
          </cell>
          <cell r="E9424" t="str">
            <v>复方板蓝根颗粒</v>
          </cell>
          <cell r="F9424" t="str">
            <v/>
          </cell>
          <cell r="G9424" t="str">
            <v>15g×20袋</v>
          </cell>
          <cell r="H9424" t="str">
            <v>袋</v>
          </cell>
          <cell r="I9424" t="str">
            <v>太极集团四川绵阳制药有限公司</v>
          </cell>
        </row>
        <row r="9425">
          <cell r="D9425">
            <v>171872</v>
          </cell>
          <cell r="E9425" t="str">
            <v>苦金片</v>
          </cell>
          <cell r="F9425" t="str">
            <v/>
          </cell>
          <cell r="G9425" t="str">
            <v>0.41gx12片</v>
          </cell>
          <cell r="H9425" t="str">
            <v>盒</v>
          </cell>
          <cell r="I9425" t="str">
            <v>青岛国风药业股份有限公司</v>
          </cell>
        </row>
        <row r="9426">
          <cell r="D9426">
            <v>140507</v>
          </cell>
          <cell r="E9426" t="str">
            <v>蛋白粉(汤臣倍健)</v>
          </cell>
          <cell r="F9426" t="str">
            <v/>
          </cell>
          <cell r="G9426" t="str">
            <v>450g</v>
          </cell>
          <cell r="H9426" t="str">
            <v>罐</v>
          </cell>
          <cell r="I9426" t="str">
            <v>汤臣倍健股份有限公司</v>
          </cell>
        </row>
        <row r="9427">
          <cell r="D9427">
            <v>41077</v>
          </cell>
          <cell r="E9427" t="str">
            <v>玄麦甘桔颗粒</v>
          </cell>
          <cell r="F9427" t="str">
            <v/>
          </cell>
          <cell r="G9427" t="str">
            <v>10gx20袋</v>
          </cell>
          <cell r="H9427" t="str">
            <v>袋</v>
          </cell>
          <cell r="I9427" t="str">
            <v>太极集团四川绵阳制药有限公司</v>
          </cell>
        </row>
        <row r="9428">
          <cell r="D9428">
            <v>67579</v>
          </cell>
          <cell r="E9428" t="str">
            <v>蓝芩口服液</v>
          </cell>
          <cell r="F9428" t="str">
            <v/>
          </cell>
          <cell r="G9428" t="str">
            <v>10mlx12支</v>
          </cell>
          <cell r="H9428" t="str">
            <v>盒</v>
          </cell>
          <cell r="I9428" t="str">
            <v>江苏扬子江药业集团有限公司</v>
          </cell>
        </row>
        <row r="9429">
          <cell r="D9429">
            <v>34493</v>
          </cell>
          <cell r="E9429" t="str">
            <v>氨溴特罗口服溶液</v>
          </cell>
          <cell r="F9429" t="str">
            <v>易坦静</v>
          </cell>
          <cell r="G9429" t="str">
            <v>60ml</v>
          </cell>
          <cell r="H9429" t="str">
            <v>瓶</v>
          </cell>
          <cell r="I9429" t="str">
            <v>北京韩美药品有限公司</v>
          </cell>
        </row>
        <row r="9430">
          <cell r="D9430">
            <v>134594</v>
          </cell>
          <cell r="E9430" t="str">
            <v>人血白蛋白</v>
          </cell>
          <cell r="F9430" t="str">
            <v/>
          </cell>
          <cell r="G9430" t="str">
            <v>20%(50ml：10g)</v>
          </cell>
          <cell r="H9430" t="str">
            <v>瓶</v>
          </cell>
          <cell r="I9430" t="str">
            <v>成都蓉生药业有限公司</v>
          </cell>
        </row>
        <row r="9431">
          <cell r="D9431">
            <v>66292</v>
          </cell>
          <cell r="E9431" t="str">
            <v>川贝清肺糖浆</v>
          </cell>
          <cell r="F9431" t="str">
            <v/>
          </cell>
          <cell r="G9431" t="str">
            <v>180ml</v>
          </cell>
          <cell r="H9431" t="str">
            <v>瓶</v>
          </cell>
          <cell r="I9431" t="str">
            <v>太极集团四川天诚制药有限公司</v>
          </cell>
        </row>
        <row r="9432">
          <cell r="D9432">
            <v>142706</v>
          </cell>
          <cell r="E9432" t="str">
            <v>人工牛黄甲硝唑胶囊</v>
          </cell>
          <cell r="F9432" t="str">
            <v/>
          </cell>
          <cell r="G9432" t="str">
            <v>0.2g:5mgx24粒</v>
          </cell>
          <cell r="H9432" t="str">
            <v>盒</v>
          </cell>
          <cell r="I9432" t="str">
            <v>江西药都仁和制药有限公司</v>
          </cell>
        </row>
        <row r="9433">
          <cell r="D9433">
            <v>21580</v>
          </cell>
          <cell r="E9433" t="str">
            <v>补肾益寿胶囊</v>
          </cell>
          <cell r="F9433" t="str">
            <v/>
          </cell>
          <cell r="G9433" t="str">
            <v>0.3gx60粒</v>
          </cell>
          <cell r="H9433" t="str">
            <v>盒</v>
          </cell>
          <cell r="I9433" t="str">
            <v>太极集团重庆涪陵制药厂有限公司</v>
          </cell>
        </row>
        <row r="9434">
          <cell r="D9434">
            <v>1466</v>
          </cell>
          <cell r="E9434" t="str">
            <v>复方熊胆薄荷含片(熊胆舒喉片)</v>
          </cell>
          <cell r="F9434" t="str">
            <v/>
          </cell>
          <cell r="G9434" t="str">
            <v>8片x2板</v>
          </cell>
          <cell r="H9434" t="str">
            <v>盒</v>
          </cell>
          <cell r="I9434" t="str">
            <v>太极集团重庆桐君阁药厂有限公司</v>
          </cell>
        </row>
        <row r="9435">
          <cell r="D9435">
            <v>16571</v>
          </cell>
          <cell r="E9435" t="str">
            <v>盐酸二甲双胍片(格华止)</v>
          </cell>
          <cell r="F9435" t="str">
            <v>格华止</v>
          </cell>
          <cell r="G9435" t="str">
            <v>0.85gx20片</v>
          </cell>
          <cell r="H9435" t="str">
            <v>盒</v>
          </cell>
          <cell r="I9435" t="str">
            <v>中美上海施贵宝制药有限公司</v>
          </cell>
        </row>
        <row r="9436">
          <cell r="D9436">
            <v>170239</v>
          </cell>
          <cell r="E9436" t="str">
            <v>一次性使用医用口罩</v>
          </cell>
          <cell r="F9436" t="str">
            <v/>
          </cell>
          <cell r="G9436" t="str">
            <v>10只（17x18cm-3p粉红橡筋非灭菌型)</v>
          </cell>
          <cell r="H9436" t="str">
            <v>包</v>
          </cell>
          <cell r="I9436" t="str">
            <v>振德医疗用品股份有限公司</v>
          </cell>
        </row>
        <row r="9437">
          <cell r="D9437">
            <v>202230</v>
          </cell>
          <cell r="E9437" t="str">
            <v>一次性使用医用口罩</v>
          </cell>
          <cell r="F9437" t="str">
            <v/>
          </cell>
          <cell r="G9437" t="str">
            <v>10支(17.5cmx9.5cm-J非无菌型)(独立包装)</v>
          </cell>
          <cell r="H9437" t="str">
            <v>袋</v>
          </cell>
          <cell r="I9437" t="str">
            <v>四川省乐至贵均卫生材料有限公司</v>
          </cell>
        </row>
        <row r="9438">
          <cell r="D9438">
            <v>196777</v>
          </cell>
          <cell r="E9438" t="str">
            <v>75%消毒酒精</v>
          </cell>
          <cell r="F9438" t="str">
            <v/>
          </cell>
          <cell r="G9438" t="str">
            <v>500ml</v>
          </cell>
          <cell r="H9438" t="str">
            <v>瓶</v>
          </cell>
          <cell r="I9438" t="str">
            <v>成都中光洗消剂有限公司</v>
          </cell>
        </row>
        <row r="9439">
          <cell r="D9439">
            <v>1945</v>
          </cell>
          <cell r="E9439" t="str">
            <v>风油精</v>
          </cell>
          <cell r="F9439" t="str">
            <v/>
          </cell>
          <cell r="G9439" t="str">
            <v>3ml</v>
          </cell>
          <cell r="H9439" t="str">
            <v>瓶</v>
          </cell>
          <cell r="I9439" t="str">
            <v>广州白云山制药股份有限公司白云山何济公制药厂</v>
          </cell>
        </row>
        <row r="9440">
          <cell r="D9440">
            <v>58522</v>
          </cell>
          <cell r="E9440" t="str">
            <v>沉香化气片</v>
          </cell>
          <cell r="F9440" t="str">
            <v/>
          </cell>
          <cell r="G9440" t="str">
            <v>0.5gx12片x2板</v>
          </cell>
          <cell r="H9440" t="str">
            <v>盒</v>
          </cell>
          <cell r="I9440" t="str">
            <v>太极集团重庆桐君阁药厂有限公司</v>
          </cell>
        </row>
        <row r="9441">
          <cell r="D9441">
            <v>250</v>
          </cell>
          <cell r="E9441" t="str">
            <v>维生素B2片</v>
          </cell>
          <cell r="F9441" t="str">
            <v/>
          </cell>
          <cell r="G9441" t="str">
            <v>5mgx100片</v>
          </cell>
          <cell r="H9441" t="str">
            <v>瓶</v>
          </cell>
          <cell r="I9441" t="str">
            <v>华中药业股份有限公司</v>
          </cell>
        </row>
        <row r="9442">
          <cell r="D9442">
            <v>115733</v>
          </cell>
          <cell r="E9442" t="str">
            <v>阿胶（太极天胶）</v>
          </cell>
          <cell r="F9442" t="str">
            <v/>
          </cell>
          <cell r="G9442" t="str">
            <v>250g</v>
          </cell>
          <cell r="H9442" t="str">
            <v>盒</v>
          </cell>
          <cell r="I9442" t="str">
            <v>太极集团甘肃天水羲皇阿胶有限公司</v>
          </cell>
        </row>
        <row r="9443">
          <cell r="D9443">
            <v>38449</v>
          </cell>
          <cell r="E9443" t="str">
            <v>碘伏消毒液</v>
          </cell>
          <cell r="F9443" t="str">
            <v/>
          </cell>
          <cell r="G9443" t="str">
            <v>100ml(喷雾型）</v>
          </cell>
          <cell r="H9443" t="str">
            <v>瓶</v>
          </cell>
          <cell r="I9443" t="str">
            <v>四川省伊洁士医疗科技有限公司</v>
          </cell>
        </row>
        <row r="9444">
          <cell r="D9444">
            <v>205240</v>
          </cell>
          <cell r="E9444" t="str">
            <v>医用外科口罩</v>
          </cell>
          <cell r="F9444" t="str">
            <v/>
          </cell>
          <cell r="G9444" t="str">
            <v>Ⅰ型（17cmx18cm-3P浅蓝橡筋）5只</v>
          </cell>
          <cell r="H9444" t="str">
            <v>包</v>
          </cell>
          <cell r="I9444" t="str">
            <v>振德医疗用品股份有限公司</v>
          </cell>
        </row>
        <row r="9445">
          <cell r="D9445">
            <v>134167</v>
          </cell>
          <cell r="E9445" t="str">
            <v>蒲地蓝消炎口服液</v>
          </cell>
          <cell r="F9445" t="str">
            <v/>
          </cell>
          <cell r="G9445" t="str">
            <v>10mlx10支</v>
          </cell>
          <cell r="H9445" t="str">
            <v>盒</v>
          </cell>
          <cell r="I9445" t="str">
            <v>济川药业集团有限公司（原济川药业集团股份有限公司）</v>
          </cell>
        </row>
        <row r="9446">
          <cell r="D9446">
            <v>51007</v>
          </cell>
          <cell r="E9446" t="str">
            <v>阿司匹林肠溶片</v>
          </cell>
          <cell r="F9446" t="str">
            <v/>
          </cell>
          <cell r="G9446" t="str">
            <v>0.1gx30片</v>
          </cell>
          <cell r="H9446" t="str">
            <v>盒</v>
          </cell>
          <cell r="I9446" t="str">
            <v>拜耳医药保健有限公司</v>
          </cell>
        </row>
        <row r="9447">
          <cell r="D9447">
            <v>119118</v>
          </cell>
          <cell r="E9447" t="str">
            <v>医用护理口罩</v>
          </cell>
          <cell r="F9447" t="str">
            <v/>
          </cell>
          <cell r="G9447" t="str">
            <v>17cmx9cm-3层x5只(挂耳型)灭菌级</v>
          </cell>
          <cell r="H9447" t="str">
            <v>袋</v>
          </cell>
          <cell r="I9447" t="str">
            <v>稳健医疗用品股份有限公司(稳健实业(深圳)有限公司)</v>
          </cell>
        </row>
        <row r="9448">
          <cell r="D9448">
            <v>46760</v>
          </cell>
          <cell r="E9448" t="str">
            <v>复方氨酚烷胺胶囊</v>
          </cell>
          <cell r="F9448" t="str">
            <v/>
          </cell>
          <cell r="G9448" t="str">
            <v>12粒</v>
          </cell>
          <cell r="H9448" t="str">
            <v>盒</v>
          </cell>
          <cell r="I9448" t="str">
            <v>太极集团重庆涪陵制药厂有限公司</v>
          </cell>
        </row>
        <row r="9449">
          <cell r="D9449">
            <v>198971</v>
          </cell>
          <cell r="E9449" t="str">
            <v>折叠式KN95防护口罩</v>
          </cell>
          <cell r="F9449" t="str">
            <v/>
          </cell>
          <cell r="G9449" t="str">
            <v>均码</v>
          </cell>
          <cell r="H9449" t="str">
            <v>个</v>
          </cell>
          <cell r="I9449" t="str">
            <v>东莞市锦图服饰辅料有限公司</v>
          </cell>
        </row>
        <row r="9450">
          <cell r="D9450">
            <v>204971</v>
          </cell>
          <cell r="E9450" t="str">
            <v>医用外科口罩</v>
          </cell>
          <cell r="F9450" t="str">
            <v/>
          </cell>
          <cell r="G9450" t="str">
            <v>10枚装 中号 A型:耳带式</v>
          </cell>
          <cell r="H9450" t="str">
            <v>袋</v>
          </cell>
          <cell r="I9450" t="str">
            <v>河南省超亚医药器械有限公司</v>
          </cell>
        </row>
        <row r="9451">
          <cell r="D9451">
            <v>63027</v>
          </cell>
          <cell r="E9451" t="str">
            <v>棉签</v>
          </cell>
          <cell r="F9451" t="str">
            <v/>
          </cell>
          <cell r="G9451" t="str">
            <v>10cmx50支(竹棒型,单头)灭菌级</v>
          </cell>
          <cell r="H9451" t="str">
            <v>袋</v>
          </cell>
          <cell r="I9451" t="str">
            <v>稳健医疗用品股份有限公司(稳健实业(深圳)有限公司)</v>
          </cell>
        </row>
        <row r="9452">
          <cell r="D9452">
            <v>132433</v>
          </cell>
          <cell r="E9452" t="str">
            <v>复方感冒灵颗粒</v>
          </cell>
          <cell r="F9452" t="str">
            <v>999复方感冒灵颗粒</v>
          </cell>
          <cell r="G9452" t="str">
            <v>14gx15袋</v>
          </cell>
          <cell r="H9452" t="str">
            <v>盒</v>
          </cell>
          <cell r="I9452" t="str">
            <v>湖南三九南开制药有限公司</v>
          </cell>
        </row>
        <row r="9453">
          <cell r="D9453">
            <v>1846</v>
          </cell>
          <cell r="E9453" t="str">
            <v>藿香正气口服液</v>
          </cell>
          <cell r="F9453" t="str">
            <v/>
          </cell>
          <cell r="G9453" t="str">
            <v>10mlx5支</v>
          </cell>
          <cell r="H9453" t="str">
            <v>盒</v>
          </cell>
          <cell r="I9453" t="str">
            <v>太极集团重庆涪陵制药厂有限公司</v>
          </cell>
        </row>
        <row r="9454">
          <cell r="D9454">
            <v>196274</v>
          </cell>
          <cell r="E9454" t="str">
            <v>棉片</v>
          </cell>
          <cell r="F9454" t="str">
            <v/>
          </cell>
          <cell r="G9454" t="str">
            <v>13cmx18cmx4包(日用型)</v>
          </cell>
          <cell r="H9454" t="str">
            <v>袋</v>
          </cell>
          <cell r="I9454" t="str">
            <v>泉州长晟医药科技有限公司</v>
          </cell>
        </row>
        <row r="9455">
          <cell r="D9455">
            <v>47683</v>
          </cell>
          <cell r="E9455" t="str">
            <v>藿香正气口服液</v>
          </cell>
          <cell r="F9455" t="str">
            <v/>
          </cell>
          <cell r="G9455" t="str">
            <v>10mlx10支</v>
          </cell>
          <cell r="H9455" t="str">
            <v>盒</v>
          </cell>
          <cell r="I9455" t="str">
            <v>太极集团重庆涪陵制药厂有限公司</v>
          </cell>
        </row>
        <row r="9456">
          <cell r="D9456">
            <v>174232</v>
          </cell>
          <cell r="E9456" t="str">
            <v>葡萄糖酸钙锌口服溶液</v>
          </cell>
          <cell r="F9456" t="str">
            <v/>
          </cell>
          <cell r="G9456" t="str">
            <v>10mlx48支</v>
          </cell>
          <cell r="H9456" t="str">
            <v>盒</v>
          </cell>
          <cell r="I9456" t="str">
            <v>澳诺(中国)制药有限公司</v>
          </cell>
        </row>
        <row r="9457">
          <cell r="D9457">
            <v>189135</v>
          </cell>
          <cell r="E9457" t="str">
            <v>苯磺酸左氨氯地平片</v>
          </cell>
          <cell r="F9457" t="str">
            <v>施慧达</v>
          </cell>
          <cell r="G9457" t="str">
            <v>2.5mgx7片x2板</v>
          </cell>
          <cell r="H9457" t="str">
            <v>盒</v>
          </cell>
          <cell r="I9457" t="str">
            <v>施慧达药业集团有限公司（原吉林省天风制药）</v>
          </cell>
        </row>
        <row r="9458">
          <cell r="D9458">
            <v>201173</v>
          </cell>
          <cell r="E9458" t="str">
            <v>丹参口服液</v>
          </cell>
          <cell r="F9458" t="str">
            <v/>
          </cell>
          <cell r="G9458" t="str">
            <v>10mlx6支</v>
          </cell>
          <cell r="H9458" t="str">
            <v>盒</v>
          </cell>
          <cell r="I9458" t="str">
            <v>太极集团重庆涪陵制药厂有限公司</v>
          </cell>
        </row>
        <row r="9459">
          <cell r="D9459">
            <v>1637</v>
          </cell>
          <cell r="E9459" t="str">
            <v>感冒灵颗粒</v>
          </cell>
          <cell r="F9459" t="str">
            <v/>
          </cell>
          <cell r="G9459" t="str">
            <v>10gx9袋</v>
          </cell>
          <cell r="H9459" t="str">
            <v>盒</v>
          </cell>
          <cell r="I9459" t="str">
            <v>三九医药股份有限公司</v>
          </cell>
        </row>
        <row r="9460">
          <cell r="D9460">
            <v>202038</v>
          </cell>
          <cell r="E9460" t="str">
            <v>一次性使用医用外科口罩</v>
          </cell>
          <cell r="F9460" t="str">
            <v/>
          </cell>
          <cell r="G9460" t="str">
            <v>无菌型 挂耳式 10只</v>
          </cell>
          <cell r="H9460" t="str">
            <v>袋</v>
          </cell>
          <cell r="I9460" t="str">
            <v>山东九尔实业集团有限公司</v>
          </cell>
        </row>
        <row r="9461">
          <cell r="D9461">
            <v>200182</v>
          </cell>
          <cell r="E9461" t="str">
            <v>医用外科口罩</v>
          </cell>
          <cell r="F9461" t="str">
            <v/>
          </cell>
          <cell r="G9461" t="str">
            <v>10枚装 大号 A型:耳带式</v>
          </cell>
          <cell r="H9461" t="str">
            <v>袋</v>
          </cell>
          <cell r="I9461" t="str">
            <v>河南省超亚医药器械有限公司</v>
          </cell>
        </row>
        <row r="9462">
          <cell r="D9462">
            <v>205798</v>
          </cell>
          <cell r="E9462" t="str">
            <v>一次性使用医用口罩</v>
          </cell>
          <cell r="F9462" t="str">
            <v/>
          </cell>
          <cell r="G9462" t="str">
            <v>1只(17.5cmx9.5cm-J非无菌型)(独立包装)</v>
          </cell>
          <cell r="H9462" t="str">
            <v>只</v>
          </cell>
          <cell r="I9462" t="str">
            <v>四川省乐至贵均卫生材料有限公司</v>
          </cell>
        </row>
        <row r="9463">
          <cell r="D9463">
            <v>206431</v>
          </cell>
          <cell r="E9463" t="str">
            <v>医用外科口罩</v>
          </cell>
          <cell r="F9463" t="str">
            <v/>
          </cell>
          <cell r="G9463" t="str">
            <v>1片 平面耳挂式 大号</v>
          </cell>
          <cell r="H9463" t="str">
            <v>片</v>
          </cell>
          <cell r="I9463" t="str">
            <v>河南省科隆医疗器械有限公司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.23计划母表"/>
      <sheetName val="10.23采价表"/>
      <sheetName val="邓群"/>
      <sheetName val="计划量汇总表"/>
      <sheetName val="何玉英"/>
      <sheetName val="要货数量"/>
    </sheetNames>
    <sheetDataSet>
      <sheetData sheetId="0" refreshError="1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  <cell r="J1" t="str">
            <v>产地</v>
          </cell>
        </row>
        <row r="2">
          <cell r="D2">
            <v>118954</v>
          </cell>
          <cell r="E2" t="str">
            <v>连花清瘟胶囊</v>
          </cell>
          <cell r="F2" t="str">
            <v/>
          </cell>
          <cell r="G2" t="str">
            <v>0.35gx36粒</v>
          </cell>
          <cell r="H2" t="str">
            <v>盒</v>
          </cell>
          <cell r="I2" t="str">
            <v>石家庄以岭药业股份有限公司</v>
          </cell>
          <cell r="J2" t="str">
            <v>石家庄以岭</v>
          </cell>
        </row>
        <row r="3">
          <cell r="D3">
            <v>161198</v>
          </cell>
          <cell r="E3" t="str">
            <v>乳酸菌素片</v>
          </cell>
          <cell r="F3" t="str">
            <v/>
          </cell>
          <cell r="G3" t="str">
            <v>0.4gx64片</v>
          </cell>
          <cell r="H3" t="str">
            <v>盒</v>
          </cell>
          <cell r="I3" t="str">
            <v>江中药业股份有限公司</v>
          </cell>
          <cell r="J3" t="str">
            <v>江中药业</v>
          </cell>
        </row>
        <row r="4">
          <cell r="D4">
            <v>35100</v>
          </cell>
          <cell r="E4" t="str">
            <v>夏桑菊颗粒</v>
          </cell>
          <cell r="F4" t="str">
            <v/>
          </cell>
          <cell r="G4" t="str">
            <v>10gx20袋</v>
          </cell>
          <cell r="H4" t="str">
            <v>袋</v>
          </cell>
          <cell r="I4" t="str">
            <v>太极集团重庆桐君阁药厂有限公司</v>
          </cell>
          <cell r="J4" t="str">
            <v>桐君阁药厂</v>
          </cell>
        </row>
        <row r="5">
          <cell r="D5">
            <v>206239</v>
          </cell>
          <cell r="E5" t="str">
            <v>医用棉签</v>
          </cell>
          <cell r="F5" t="str">
            <v/>
          </cell>
          <cell r="G5" t="str">
            <v>50支 Ⅰ型</v>
          </cell>
          <cell r="H5" t="str">
            <v>包</v>
          </cell>
          <cell r="I5" t="str">
            <v>成都市卫生材料厂</v>
          </cell>
          <cell r="J5" t="str">
            <v>成都卫材厂</v>
          </cell>
        </row>
        <row r="6">
          <cell r="D6">
            <v>169682</v>
          </cell>
          <cell r="E6" t="str">
            <v>连花清瘟胶囊</v>
          </cell>
          <cell r="F6" t="str">
            <v/>
          </cell>
          <cell r="G6" t="str">
            <v>0.35gx48粒</v>
          </cell>
          <cell r="H6" t="str">
            <v>盒</v>
          </cell>
          <cell r="I6" t="str">
            <v>石家庄以岭药业股份有限公司</v>
          </cell>
          <cell r="J6" t="str">
            <v>石家庄以岭</v>
          </cell>
        </row>
        <row r="7">
          <cell r="D7">
            <v>9937</v>
          </cell>
          <cell r="E7" t="str">
            <v>医用脱脂纱布垫</v>
          </cell>
          <cell r="F7" t="str">
            <v/>
          </cell>
          <cell r="G7" t="str">
            <v>6cmx6cmx8cmx2片</v>
          </cell>
          <cell r="H7" t="str">
            <v>个</v>
          </cell>
          <cell r="I7" t="str">
            <v>成都市卫生材料厂</v>
          </cell>
          <cell r="J7" t="str">
            <v>成都卫材厂</v>
          </cell>
        </row>
        <row r="8">
          <cell r="D8">
            <v>189135</v>
          </cell>
          <cell r="E8" t="str">
            <v>苯磺酸左氨氯地平片</v>
          </cell>
          <cell r="F8" t="str">
            <v>施慧达</v>
          </cell>
          <cell r="G8" t="str">
            <v>2.5mgx7片x2板</v>
          </cell>
          <cell r="H8" t="str">
            <v>盒</v>
          </cell>
          <cell r="I8" t="str">
            <v>施慧达药业集团有限公司（原吉林省天风制药）</v>
          </cell>
          <cell r="J8" t="str">
            <v>施慧达药业</v>
          </cell>
        </row>
        <row r="9">
          <cell r="D9">
            <v>1949</v>
          </cell>
          <cell r="E9" t="str">
            <v>藿香正气水</v>
          </cell>
          <cell r="F9" t="str">
            <v/>
          </cell>
          <cell r="G9" t="str">
            <v>10mlx10支</v>
          </cell>
          <cell r="H9" t="str">
            <v>盒</v>
          </cell>
          <cell r="I9" t="str">
            <v>四川省通园制药集团有限公司</v>
          </cell>
          <cell r="J9" t="str">
            <v>四川通园制药</v>
          </cell>
        </row>
        <row r="10">
          <cell r="D10">
            <v>144423</v>
          </cell>
          <cell r="E10" t="str">
            <v>健胃消食片</v>
          </cell>
          <cell r="F10" t="str">
            <v/>
          </cell>
          <cell r="G10" t="str">
            <v>0.8g*32片（无糖型薄膜衣片）</v>
          </cell>
          <cell r="H10" t="str">
            <v>盒</v>
          </cell>
          <cell r="I10" t="str">
            <v>江中药业股份有限公司</v>
          </cell>
          <cell r="J10" t="str">
            <v>江中药业股份</v>
          </cell>
        </row>
        <row r="11">
          <cell r="D11">
            <v>184685</v>
          </cell>
          <cell r="E11" t="str">
            <v>风油精</v>
          </cell>
          <cell r="F11" t="str">
            <v/>
          </cell>
          <cell r="G11" t="str">
            <v>6ml</v>
          </cell>
          <cell r="H11" t="str">
            <v>盒</v>
          </cell>
          <cell r="I11" t="str">
            <v>上海中华药业有限公司</v>
          </cell>
          <cell r="J11" t="str">
            <v>上海中华</v>
          </cell>
        </row>
        <row r="12">
          <cell r="D12">
            <v>19577</v>
          </cell>
          <cell r="E12" t="str">
            <v>人丹</v>
          </cell>
          <cell r="F12" t="str">
            <v/>
          </cell>
          <cell r="G12" t="str">
            <v>1.725g</v>
          </cell>
          <cell r="H12" t="str">
            <v>盒</v>
          </cell>
          <cell r="I12" t="str">
            <v>广州王老吉药业股份有限公司</v>
          </cell>
          <cell r="J12" t="str">
            <v>广州王老吉</v>
          </cell>
        </row>
        <row r="13">
          <cell r="D13">
            <v>185243</v>
          </cell>
          <cell r="E13" t="str">
            <v>一次性使用医用口罩</v>
          </cell>
          <cell r="F13" t="str">
            <v/>
          </cell>
          <cell r="G13" t="str">
            <v>TNK-KZ灭菌级17cmx9cm-3层x8个挂耳型(大号)</v>
          </cell>
          <cell r="H13" t="str">
            <v>包</v>
          </cell>
          <cell r="I13" t="str">
            <v>汕头市泰恩康医用器材厂有限公司</v>
          </cell>
          <cell r="J13" t="str">
            <v>汕头泰恩康</v>
          </cell>
        </row>
        <row r="14">
          <cell r="D14">
            <v>35102</v>
          </cell>
          <cell r="E14" t="str">
            <v>复方板蓝根颗粒</v>
          </cell>
          <cell r="F14" t="str">
            <v/>
          </cell>
          <cell r="G14" t="str">
            <v>15gx20袋</v>
          </cell>
          <cell r="H14" t="str">
            <v>袋</v>
          </cell>
          <cell r="I14" t="str">
            <v>太极集团重庆桐君阁药厂有限公司</v>
          </cell>
          <cell r="J14" t="str">
            <v>桐君阁药厂</v>
          </cell>
        </row>
        <row r="15">
          <cell r="D15">
            <v>205174</v>
          </cell>
          <cell r="E15" t="str">
            <v>人绒毛膜促性腺激素检测试纸（胶体金法）</v>
          </cell>
          <cell r="F15" t="str">
            <v/>
          </cell>
          <cell r="G15" t="str">
            <v>1人份/袋(条Ⅰ型）</v>
          </cell>
          <cell r="H15" t="str">
            <v>袋</v>
          </cell>
          <cell r="I15" t="str">
            <v>南通伊仕生物技术股份有限公司</v>
          </cell>
          <cell r="J15" t="str">
            <v>南通伊仕生物</v>
          </cell>
        </row>
        <row r="16">
          <cell r="D16">
            <v>102356</v>
          </cell>
          <cell r="E16" t="str">
            <v>连花清瘟颗粒</v>
          </cell>
          <cell r="F16" t="str">
            <v/>
          </cell>
          <cell r="G16" t="str">
            <v>6gx10袋</v>
          </cell>
          <cell r="H16" t="str">
            <v>盒</v>
          </cell>
          <cell r="I16" t="str">
            <v>北京以岭药业有限公司</v>
          </cell>
          <cell r="J16" t="str">
            <v>北京以岭药业</v>
          </cell>
        </row>
        <row r="17">
          <cell r="D17">
            <v>198856</v>
          </cell>
          <cell r="E17" t="str">
            <v>百合康牌钙维生素D软胶囊</v>
          </cell>
          <cell r="F17" t="str">
            <v/>
          </cell>
          <cell r="G17" t="str">
            <v>1000mgx60粒</v>
          </cell>
          <cell r="H17" t="str">
            <v>盒</v>
          </cell>
          <cell r="I17" t="str">
            <v>威海百合生物技术股份有限公司</v>
          </cell>
          <cell r="J17" t="str">
            <v>威海百合生物技术</v>
          </cell>
        </row>
        <row r="18">
          <cell r="D18">
            <v>127932</v>
          </cell>
          <cell r="E18" t="str">
            <v>苏黄止咳胶囊</v>
          </cell>
          <cell r="F18" t="str">
            <v/>
          </cell>
          <cell r="G18" t="str">
            <v>0.45g*9粒</v>
          </cell>
          <cell r="H18" t="str">
            <v>盒</v>
          </cell>
          <cell r="I18" t="str">
            <v>扬子江药业集团北京海燕药业有限公司</v>
          </cell>
          <cell r="J18" t="str">
            <v>扬子江北京海燕</v>
          </cell>
        </row>
        <row r="19">
          <cell r="D19">
            <v>110030</v>
          </cell>
          <cell r="E19" t="str">
            <v>健胃消食片(小儿)</v>
          </cell>
          <cell r="F19" t="str">
            <v/>
          </cell>
          <cell r="G19" t="str">
            <v>0.5gx12片x6板(薄膜衣）</v>
          </cell>
          <cell r="H19" t="str">
            <v>盒</v>
          </cell>
          <cell r="I19" t="str">
            <v>江中药业股份有限公司</v>
          </cell>
          <cell r="J19" t="str">
            <v>江中药业股份</v>
          </cell>
        </row>
        <row r="20">
          <cell r="D20">
            <v>206240</v>
          </cell>
          <cell r="E20" t="str">
            <v>云南白药创可贴</v>
          </cell>
          <cell r="F20" t="str">
            <v/>
          </cell>
          <cell r="G20" t="str">
            <v>6片</v>
          </cell>
          <cell r="H20" t="str">
            <v>盒</v>
          </cell>
          <cell r="I20" t="str">
            <v>云南白药集团无锡药业有限公司</v>
          </cell>
          <cell r="J20" t="str">
            <v>云南白药无锡</v>
          </cell>
        </row>
        <row r="21">
          <cell r="D21">
            <v>168750</v>
          </cell>
          <cell r="E21" t="str">
            <v>复方氨酚烷胺片</v>
          </cell>
          <cell r="F21" t="str">
            <v/>
          </cell>
          <cell r="G21" t="str">
            <v>6片x3板</v>
          </cell>
          <cell r="H21" t="str">
            <v>盒</v>
          </cell>
          <cell r="I21" t="str">
            <v>吉林省吴太感康药业有限公司</v>
          </cell>
          <cell r="J21" t="str">
            <v>吉林吴太感康</v>
          </cell>
        </row>
        <row r="22">
          <cell r="D22">
            <v>119652</v>
          </cell>
          <cell r="E22" t="str">
            <v>多烯磷脂酰胆碱胶囊(易善复)</v>
          </cell>
          <cell r="F22" t="str">
            <v/>
          </cell>
          <cell r="G22" t="str">
            <v>228mgx36粒</v>
          </cell>
          <cell r="H22" t="str">
            <v>盒</v>
          </cell>
          <cell r="I22" t="str">
            <v>赛诺菲安万特(北京)制药有限公司</v>
          </cell>
          <cell r="J22" t="str">
            <v>赛诺菲(北京)制药</v>
          </cell>
        </row>
        <row r="23">
          <cell r="D23">
            <v>118077</v>
          </cell>
          <cell r="E23" t="str">
            <v>创面消毒喷雾剂</v>
          </cell>
          <cell r="F23" t="str">
            <v>百多邦</v>
          </cell>
          <cell r="G23" t="str">
            <v>70ml</v>
          </cell>
          <cell r="H23" t="str">
            <v>瓶</v>
          </cell>
          <cell r="I23" t="str">
            <v>中美天津史克制药有限公司</v>
          </cell>
          <cell r="J23" t="str">
            <v>天津史克</v>
          </cell>
        </row>
        <row r="24">
          <cell r="D24">
            <v>135050</v>
          </cell>
          <cell r="E24" t="str">
            <v>人绒毛膜促性腺激素(HCG)诊断试剂（乳胶法）</v>
          </cell>
          <cell r="F24" t="str">
            <v/>
          </cell>
          <cell r="G24" t="str">
            <v>CB11x1支</v>
          </cell>
          <cell r="H24" t="str">
            <v>盒</v>
          </cell>
          <cell r="I24" t="str">
            <v>美艾利尔（上海）诊断产品有限公司</v>
          </cell>
          <cell r="J24" t="str">
            <v>美艾利尔（上海）</v>
          </cell>
        </row>
        <row r="25">
          <cell r="D25">
            <v>195709</v>
          </cell>
          <cell r="E25" t="str">
            <v>三鞭补酒</v>
          </cell>
          <cell r="F25" t="str">
            <v/>
          </cell>
          <cell r="G25" t="str">
            <v>125ml玻璃瓶</v>
          </cell>
          <cell r="H25" t="str">
            <v>瓶</v>
          </cell>
          <cell r="I25" t="str">
            <v>烟台中亚医药保健酒有限公司</v>
          </cell>
          <cell r="J25" t="str">
            <v>烟台中亚</v>
          </cell>
        </row>
        <row r="26">
          <cell r="D26">
            <v>207667</v>
          </cell>
          <cell r="E26" t="str">
            <v>医用防护口罩</v>
          </cell>
          <cell r="F26" t="str">
            <v/>
          </cell>
          <cell r="G26" t="str">
            <v>挂耳折叠型 16cmx11cm 1只</v>
          </cell>
          <cell r="H26" t="str">
            <v>只</v>
          </cell>
          <cell r="I26" t="str">
            <v>河南省安邦卫材有限公司</v>
          </cell>
          <cell r="J26" t="str">
            <v>河南安邦</v>
          </cell>
        </row>
        <row r="27">
          <cell r="D27">
            <v>171499</v>
          </cell>
          <cell r="E27" t="str">
            <v>肠炎宁片</v>
          </cell>
          <cell r="F27" t="str">
            <v/>
          </cell>
          <cell r="G27" t="str">
            <v>0.42gx60片（薄膜衣）</v>
          </cell>
          <cell r="H27" t="str">
            <v>盒</v>
          </cell>
          <cell r="I27" t="str">
            <v>江西康恩贝中药有限公司</v>
          </cell>
          <cell r="J27" t="str">
            <v>江西康恩贝</v>
          </cell>
        </row>
        <row r="28">
          <cell r="D28">
            <v>68437</v>
          </cell>
          <cell r="E28" t="str">
            <v>药艾条</v>
          </cell>
          <cell r="F28" t="str">
            <v/>
          </cell>
          <cell r="G28" t="str">
            <v>30g</v>
          </cell>
          <cell r="H28" t="str">
            <v>支</v>
          </cell>
          <cell r="I28" t="str">
            <v>烟台爱心药业有限公司</v>
          </cell>
          <cell r="J28" t="str">
            <v>烟台爱心</v>
          </cell>
        </row>
        <row r="29">
          <cell r="D29">
            <v>46836</v>
          </cell>
          <cell r="E29" t="str">
            <v>风油精</v>
          </cell>
          <cell r="F29" t="str">
            <v/>
          </cell>
          <cell r="G29" t="str">
            <v>6ml</v>
          </cell>
          <cell r="H29" t="str">
            <v>瓶</v>
          </cell>
          <cell r="I29" t="str">
            <v>黄石卫生材料药业有限公司</v>
          </cell>
          <cell r="J29" t="str">
            <v>黄石卫生材料</v>
          </cell>
        </row>
        <row r="30">
          <cell r="D30">
            <v>124181</v>
          </cell>
          <cell r="E30" t="str">
            <v>云南白药(精装)</v>
          </cell>
          <cell r="F30" t="str">
            <v/>
          </cell>
          <cell r="G30" t="str">
            <v>4g(保险子1粒)</v>
          </cell>
          <cell r="H30" t="str">
            <v>盒</v>
          </cell>
          <cell r="I30" t="str">
            <v>云南白药集团股份有限公司</v>
          </cell>
          <cell r="J30" t="str">
            <v>云南白药股份</v>
          </cell>
        </row>
        <row r="31">
          <cell r="D31">
            <v>110737</v>
          </cell>
          <cell r="E31" t="str">
            <v>肠炎宁片</v>
          </cell>
          <cell r="F31" t="str">
            <v/>
          </cell>
          <cell r="G31" t="str">
            <v>0.42gx12片x3板(薄膜衣)</v>
          </cell>
          <cell r="H31" t="str">
            <v>盒</v>
          </cell>
          <cell r="I31" t="str">
            <v>江西康恩贝中药有限公司</v>
          </cell>
          <cell r="J31" t="str">
            <v>江西康恩贝</v>
          </cell>
        </row>
        <row r="32">
          <cell r="D32">
            <v>196610</v>
          </cell>
          <cell r="E32" t="str">
            <v>非布司他片</v>
          </cell>
          <cell r="F32" t="str">
            <v/>
          </cell>
          <cell r="G32" t="str">
            <v>40mgx7片x2板</v>
          </cell>
          <cell r="H32" t="str">
            <v>盒</v>
          </cell>
          <cell r="I32" t="str">
            <v>江苏恒瑞医药股份有限公司</v>
          </cell>
          <cell r="J32" t="str">
            <v>江苏恒瑞医药</v>
          </cell>
        </row>
        <row r="33">
          <cell r="D33">
            <v>195888</v>
          </cell>
          <cell r="E33" t="str">
            <v>布洛芬缓释胶囊</v>
          </cell>
          <cell r="F33" t="str">
            <v>芬必得</v>
          </cell>
          <cell r="G33" t="str">
            <v>0.3gx12粒x2板</v>
          </cell>
          <cell r="H33" t="str">
            <v>盒</v>
          </cell>
          <cell r="I33" t="str">
            <v>中美天津史克制药有限公司</v>
          </cell>
          <cell r="J33" t="str">
            <v>天津史克</v>
          </cell>
        </row>
        <row r="34">
          <cell r="D34">
            <v>169354</v>
          </cell>
          <cell r="E34" t="str">
            <v>瑞舒伐他汀钙片（可定）</v>
          </cell>
          <cell r="F34" t="str">
            <v>可定</v>
          </cell>
          <cell r="G34" t="str">
            <v>10mgx7片x4板</v>
          </cell>
          <cell r="H34" t="str">
            <v>盒</v>
          </cell>
          <cell r="I34" t="str">
            <v>阿斯利康药业（中国）有限公司</v>
          </cell>
          <cell r="J34" t="str">
            <v>阿斯利康</v>
          </cell>
        </row>
        <row r="35">
          <cell r="D35">
            <v>188722</v>
          </cell>
          <cell r="E35" t="str">
            <v>医用隔离面罩</v>
          </cell>
          <cell r="F35" t="str">
            <v/>
          </cell>
          <cell r="G35" t="str">
            <v>折叠式：GM-A-L(大号)1只（内附3枚隔离片）</v>
          </cell>
          <cell r="H35" t="str">
            <v>包</v>
          </cell>
          <cell r="I35" t="str">
            <v>徐州贝德氏卫生用品有限公司</v>
          </cell>
          <cell r="J35" t="str">
            <v>徐州贝德氏</v>
          </cell>
        </row>
        <row r="36">
          <cell r="D36">
            <v>188724</v>
          </cell>
          <cell r="E36" t="str">
            <v>医用隔离面罩</v>
          </cell>
          <cell r="F36" t="str">
            <v/>
          </cell>
          <cell r="G36" t="str">
            <v>折叠式：GM-B-L(大号)3只（内附3枚隔离片）</v>
          </cell>
          <cell r="H36" t="str">
            <v>包</v>
          </cell>
          <cell r="I36" t="str">
            <v>徐州贝德氏卫生用品有限公司</v>
          </cell>
          <cell r="J36" t="str">
            <v>徐州贝德氏</v>
          </cell>
        </row>
        <row r="37">
          <cell r="D37">
            <v>260</v>
          </cell>
          <cell r="E37" t="str">
            <v>复方氨酚烷胺片(感康)</v>
          </cell>
          <cell r="F37" t="str">
            <v/>
          </cell>
          <cell r="G37" t="str">
            <v>12片</v>
          </cell>
          <cell r="H37" t="str">
            <v>盒</v>
          </cell>
          <cell r="I37" t="str">
            <v>吉林省吴太感康药业有限公司</v>
          </cell>
          <cell r="J37" t="str">
            <v>吉林感康</v>
          </cell>
        </row>
        <row r="38">
          <cell r="D38">
            <v>98019</v>
          </cell>
          <cell r="E38" t="str">
            <v>牛黄上清胶囊</v>
          </cell>
          <cell r="F38" t="str">
            <v/>
          </cell>
          <cell r="G38" t="str">
            <v>0.3gx12粒x3板</v>
          </cell>
          <cell r="H38" t="str">
            <v>盒</v>
          </cell>
          <cell r="I38" t="str">
            <v>江西康恩贝中药有限公司</v>
          </cell>
          <cell r="J38" t="str">
            <v>江西康恩贝</v>
          </cell>
        </row>
        <row r="39">
          <cell r="D39">
            <v>1967</v>
          </cell>
          <cell r="E39" t="str">
            <v>消痛贴膏</v>
          </cell>
          <cell r="F39" t="str">
            <v/>
          </cell>
          <cell r="G39" t="str">
            <v>1.2g+2.5mlx5贴</v>
          </cell>
          <cell r="H39" t="str">
            <v>盒</v>
          </cell>
          <cell r="I39" t="str">
            <v>西藏奇正藏药股份有限公司</v>
          </cell>
          <cell r="J39" t="str">
            <v>西藏奇正</v>
          </cell>
        </row>
        <row r="40">
          <cell r="D40">
            <v>9951</v>
          </cell>
          <cell r="E40" t="str">
            <v>医用脱脂纱布垫</v>
          </cell>
          <cell r="F40" t="str">
            <v/>
          </cell>
          <cell r="G40" t="str">
            <v>6cmx8cmx8cmx2片</v>
          </cell>
          <cell r="H40" t="str">
            <v>个</v>
          </cell>
          <cell r="I40" t="str">
            <v>成都市卫生材料厂</v>
          </cell>
          <cell r="J40" t="str">
            <v>成都卫材</v>
          </cell>
        </row>
        <row r="41">
          <cell r="D41">
            <v>140824</v>
          </cell>
          <cell r="E41" t="str">
            <v>麝香舒活灵</v>
          </cell>
          <cell r="F41" t="str">
            <v/>
          </cell>
          <cell r="G41" t="str">
            <v>80ml</v>
          </cell>
          <cell r="H41" t="str">
            <v>瓶</v>
          </cell>
          <cell r="I41" t="str">
            <v>四川光大制药有限公司</v>
          </cell>
          <cell r="J41" t="str">
            <v>四川光大</v>
          </cell>
        </row>
        <row r="42">
          <cell r="D42">
            <v>140054</v>
          </cell>
          <cell r="E42" t="str">
            <v>复方金银花颗粒</v>
          </cell>
          <cell r="F42" t="str">
            <v/>
          </cell>
          <cell r="G42" t="str">
            <v>10gx10袋</v>
          </cell>
          <cell r="H42" t="str">
            <v>盒</v>
          </cell>
          <cell r="I42" t="str">
            <v>广州诺金制药有限公司</v>
          </cell>
          <cell r="J42" t="str">
            <v>广州诺金制药</v>
          </cell>
        </row>
        <row r="43">
          <cell r="D43">
            <v>201281</v>
          </cell>
          <cell r="E43" t="str">
            <v>消炎止咳片</v>
          </cell>
          <cell r="F43" t="str">
            <v/>
          </cell>
          <cell r="G43" t="str">
            <v>0.41gx12片x2板(薄膜衣)</v>
          </cell>
          <cell r="H43" t="str">
            <v>盒</v>
          </cell>
          <cell r="I43" t="str">
            <v>云南康恩贝希陶药业有限公司</v>
          </cell>
          <cell r="J43" t="str">
            <v>云南康恩贝希陶</v>
          </cell>
        </row>
        <row r="44">
          <cell r="D44">
            <v>207309</v>
          </cell>
          <cell r="E44" t="str">
            <v>医用隔离面罩</v>
          </cell>
          <cell r="F44" t="str">
            <v/>
          </cell>
          <cell r="G44" t="str">
            <v>折叠式：GM-D-S-l(小号)2只</v>
          </cell>
          <cell r="H44" t="str">
            <v>包</v>
          </cell>
          <cell r="I44" t="str">
            <v>徐州贝德氏卫生用品有限公司</v>
          </cell>
          <cell r="J44" t="str">
            <v>徐州贝德氏</v>
          </cell>
        </row>
        <row r="45">
          <cell r="D45">
            <v>204438</v>
          </cell>
          <cell r="E45" t="str">
            <v>盐水清洗液体敷料</v>
          </cell>
          <cell r="F45" t="str">
            <v/>
          </cell>
          <cell r="G45" t="str">
            <v>0.9% 250ml</v>
          </cell>
          <cell r="H45" t="str">
            <v>瓶</v>
          </cell>
          <cell r="I45" t="str">
            <v>江西真美生物科技有限公司</v>
          </cell>
          <cell r="J45" t="str">
            <v>江西真美</v>
          </cell>
        </row>
        <row r="46">
          <cell r="D46">
            <v>105528</v>
          </cell>
          <cell r="E46" t="str">
            <v>红药胶囊</v>
          </cell>
          <cell r="F46" t="str">
            <v/>
          </cell>
          <cell r="G46" t="str">
            <v>0.25gx12粒x2板</v>
          </cell>
          <cell r="H46" t="str">
            <v>盒</v>
          </cell>
          <cell r="I46" t="str">
            <v>云南康恩贝希陶药业有限公司</v>
          </cell>
          <cell r="J46" t="str">
            <v>云南康恩贝希陶</v>
          </cell>
        </row>
        <row r="47">
          <cell r="D47">
            <v>162622</v>
          </cell>
          <cell r="E47" t="str">
            <v>蛋白粉</v>
          </cell>
          <cell r="F47" t="str">
            <v/>
          </cell>
          <cell r="G47" t="str">
            <v>400g（10gx40袋）</v>
          </cell>
          <cell r="H47" t="str">
            <v>罐</v>
          </cell>
          <cell r="I47" t="str">
            <v>威海百合生物技术股份有限公司</v>
          </cell>
          <cell r="J47" t="str">
            <v>威海百合</v>
          </cell>
        </row>
        <row r="48">
          <cell r="D48">
            <v>3527</v>
          </cell>
          <cell r="E48" t="str">
            <v>非那雄胺片</v>
          </cell>
          <cell r="F48" t="str">
            <v>保列治</v>
          </cell>
          <cell r="G48" t="str">
            <v>5mgx10片</v>
          </cell>
          <cell r="H48" t="str">
            <v>盒</v>
          </cell>
          <cell r="I48" t="str">
            <v>杭州默沙东制药有限公司</v>
          </cell>
          <cell r="J48" t="str">
            <v>杭州默沙东</v>
          </cell>
        </row>
        <row r="49">
          <cell r="D49">
            <v>207305</v>
          </cell>
          <cell r="E49" t="str">
            <v>医用隔离面罩</v>
          </cell>
          <cell r="F49" t="str">
            <v/>
          </cell>
          <cell r="G49" t="str">
            <v>折叠式：GM-D-L-l(大号)2只</v>
          </cell>
          <cell r="H49" t="str">
            <v>包</v>
          </cell>
          <cell r="I49" t="str">
            <v>徐州贝德氏卫生用品有限公司</v>
          </cell>
          <cell r="J49" t="str">
            <v>徐州贝德氏</v>
          </cell>
        </row>
        <row r="50">
          <cell r="D50">
            <v>207322</v>
          </cell>
          <cell r="E50" t="str">
            <v>医用普通口罩</v>
          </cell>
          <cell r="F50" t="str">
            <v/>
          </cell>
          <cell r="G50" t="str">
            <v>YT-B-M（中号）5只</v>
          </cell>
          <cell r="H50" t="str">
            <v>包</v>
          </cell>
          <cell r="I50" t="str">
            <v>徐州贝德氏卫生用品有限公司</v>
          </cell>
          <cell r="J50" t="str">
            <v>徐州贝德氏</v>
          </cell>
        </row>
        <row r="51">
          <cell r="D51">
            <v>159520</v>
          </cell>
          <cell r="E51" t="str">
            <v>百合康牌维生素C含片</v>
          </cell>
          <cell r="F51" t="str">
            <v/>
          </cell>
          <cell r="G51" t="str">
            <v>1.2gx60片</v>
          </cell>
          <cell r="H51" t="str">
            <v>盒</v>
          </cell>
          <cell r="I51" t="str">
            <v>威海百合生物技术股份有限公司</v>
          </cell>
          <cell r="J51" t="str">
            <v>威海百合生物技术</v>
          </cell>
        </row>
        <row r="52">
          <cell r="D52">
            <v>166892</v>
          </cell>
          <cell r="E52" t="str">
            <v>葡萄糖酸锌口服溶液</v>
          </cell>
          <cell r="F52" t="str">
            <v/>
          </cell>
          <cell r="G52" t="str">
            <v>10ml：35mgx12支</v>
          </cell>
          <cell r="H52" t="str">
            <v>盒</v>
          </cell>
          <cell r="I52" t="str">
            <v>哈药集团三精制药有限公司</v>
          </cell>
          <cell r="J52" t="str">
            <v>哈药集团三精</v>
          </cell>
        </row>
        <row r="53">
          <cell r="D53">
            <v>207321</v>
          </cell>
          <cell r="E53" t="str">
            <v>医用普通口罩</v>
          </cell>
          <cell r="F53" t="str">
            <v/>
          </cell>
          <cell r="G53" t="str">
            <v>YT-B-S（小号）5只</v>
          </cell>
          <cell r="H53" t="str">
            <v>包</v>
          </cell>
          <cell r="I53" t="str">
            <v>徐州贝德氏卫生用品有限公司</v>
          </cell>
          <cell r="J53" t="str">
            <v>徐州贝德氏</v>
          </cell>
        </row>
        <row r="54">
          <cell r="D54">
            <v>46943</v>
          </cell>
          <cell r="E54" t="str">
            <v>益母草颗粒</v>
          </cell>
          <cell r="F54" t="str">
            <v/>
          </cell>
          <cell r="G54" t="str">
            <v>15gx12袋</v>
          </cell>
          <cell r="H54" t="str">
            <v>盒</v>
          </cell>
          <cell r="I54" t="str">
            <v>太极集团四川南充制药有限公司</v>
          </cell>
          <cell r="J54" t="str">
            <v>四川南充制药</v>
          </cell>
        </row>
        <row r="55">
          <cell r="D55">
            <v>67579</v>
          </cell>
          <cell r="E55" t="str">
            <v>蓝芩口服液</v>
          </cell>
          <cell r="F55" t="str">
            <v/>
          </cell>
          <cell r="G55" t="str">
            <v>10mlx12支</v>
          </cell>
          <cell r="H55" t="str">
            <v>盒</v>
          </cell>
          <cell r="I55" t="str">
            <v>江苏扬子江药业集团有限公司</v>
          </cell>
          <cell r="J55" t="str">
            <v>江苏扬子江</v>
          </cell>
        </row>
        <row r="56">
          <cell r="D56">
            <v>130134</v>
          </cell>
          <cell r="E56" t="str">
            <v>乳酸菌素片</v>
          </cell>
          <cell r="F56" t="str">
            <v/>
          </cell>
          <cell r="G56" t="str">
            <v>0.4gx8片x4板</v>
          </cell>
          <cell r="H56" t="str">
            <v>盒</v>
          </cell>
          <cell r="I56" t="str">
            <v>江中药业股份有限公司</v>
          </cell>
          <cell r="J56" t="str">
            <v>江中药业</v>
          </cell>
        </row>
        <row r="57">
          <cell r="D57">
            <v>74375</v>
          </cell>
          <cell r="E57" t="str">
            <v>糠酸莫米松乳膏</v>
          </cell>
          <cell r="F57" t="str">
            <v>芙美松</v>
          </cell>
          <cell r="G57" t="str">
            <v>10g:10mg</v>
          </cell>
          <cell r="H57" t="str">
            <v>盒</v>
          </cell>
          <cell r="I57" t="str">
            <v>浙江仙琚制药股份有限公司</v>
          </cell>
          <cell r="J57" t="str">
            <v>浙江仙琚制药</v>
          </cell>
        </row>
        <row r="58">
          <cell r="D58">
            <v>197712</v>
          </cell>
          <cell r="E58" t="str">
            <v>玻璃体温计</v>
          </cell>
          <cell r="F58" t="str">
            <v/>
          </cell>
          <cell r="G58" t="str">
            <v>内标式（腋下）</v>
          </cell>
          <cell r="H58" t="str">
            <v>支</v>
          </cell>
          <cell r="I58" t="str">
            <v>宁波市鄞州华鑫仪器有限公司</v>
          </cell>
          <cell r="J58" t="str">
            <v>宁波鄞州</v>
          </cell>
        </row>
        <row r="59">
          <cell r="D59">
            <v>195723</v>
          </cell>
          <cell r="E59" t="str">
            <v>医用隔离面罩</v>
          </cell>
          <cell r="F59" t="str">
            <v/>
          </cell>
          <cell r="G59" t="str">
            <v>JZJ-MZ-C(全棉型) 1枚装 S 蓝色</v>
          </cell>
          <cell r="H59" t="str">
            <v>盒</v>
          </cell>
          <cell r="I59" t="str">
            <v>青岛健之佳生物科技有限公司</v>
          </cell>
          <cell r="J59" t="str">
            <v>青岛健之佳</v>
          </cell>
        </row>
        <row r="60">
          <cell r="D60">
            <v>207855</v>
          </cell>
          <cell r="E60" t="str">
            <v>医用隔离面罩</v>
          </cell>
          <cell r="F60" t="str">
            <v/>
          </cell>
          <cell r="G60" t="str">
            <v>JZJ-MZ-C,S(小号)粉色</v>
          </cell>
          <cell r="H60" t="str">
            <v>盒</v>
          </cell>
          <cell r="I60" t="str">
            <v>青岛健之佳生物科技有限公司</v>
          </cell>
          <cell r="J60" t="str">
            <v>青岛健之佳</v>
          </cell>
        </row>
        <row r="61">
          <cell r="D61">
            <v>207869</v>
          </cell>
          <cell r="E61" t="str">
            <v>医用隔离面罩</v>
          </cell>
          <cell r="F61" t="str">
            <v/>
          </cell>
          <cell r="G61" t="str">
            <v>JZJ-MZ-C,M(中号)黑色</v>
          </cell>
          <cell r="H61" t="str">
            <v>盒</v>
          </cell>
          <cell r="I61" t="str">
            <v>青岛健之佳生物科技有限公司</v>
          </cell>
          <cell r="J61" t="str">
            <v>青岛健之佳</v>
          </cell>
        </row>
        <row r="62">
          <cell r="D62">
            <v>39163</v>
          </cell>
          <cell r="E62" t="str">
            <v>百合固金片</v>
          </cell>
          <cell r="F62" t="str">
            <v/>
          </cell>
          <cell r="G62" t="str">
            <v>0.4gx30片</v>
          </cell>
          <cell r="H62" t="str">
            <v>盒</v>
          </cell>
          <cell r="I62" t="str">
            <v>广州诺金制药有限公司</v>
          </cell>
          <cell r="J62" t="str">
            <v>广州诺金制药</v>
          </cell>
        </row>
        <row r="63">
          <cell r="D63">
            <v>135051</v>
          </cell>
          <cell r="E63" t="str">
            <v>人绒毛膜促性腺激素(HCG)诊断试剂（乳胶法）</v>
          </cell>
          <cell r="F63" t="str">
            <v>可丽蓝</v>
          </cell>
          <cell r="G63" t="str">
            <v>CB11 2支装</v>
          </cell>
          <cell r="H63" t="str">
            <v>盒</v>
          </cell>
          <cell r="I63" t="str">
            <v>美艾利尔（上海）诊断产品有限公司</v>
          </cell>
          <cell r="J63" t="str">
            <v>雅培诊断上海</v>
          </cell>
        </row>
        <row r="64">
          <cell r="D64">
            <v>803</v>
          </cell>
          <cell r="E64" t="str">
            <v>三九胃泰颗粒</v>
          </cell>
          <cell r="F64" t="str">
            <v/>
          </cell>
          <cell r="G64" t="str">
            <v>2.5gx6袋(无糖)</v>
          </cell>
          <cell r="H64" t="str">
            <v>盒</v>
          </cell>
          <cell r="I64" t="str">
            <v>三九医药股份有限公司</v>
          </cell>
          <cell r="J64" t="str">
            <v>华润三九医药</v>
          </cell>
        </row>
        <row r="65">
          <cell r="D65">
            <v>184684</v>
          </cell>
          <cell r="E65" t="str">
            <v>清凉油(白色)</v>
          </cell>
          <cell r="F65" t="str">
            <v/>
          </cell>
          <cell r="G65" t="str">
            <v>18.4g</v>
          </cell>
          <cell r="H65" t="str">
            <v>盒</v>
          </cell>
          <cell r="I65" t="str">
            <v>上海中华药业有限公司</v>
          </cell>
          <cell r="J65" t="str">
            <v>上海中华</v>
          </cell>
        </row>
        <row r="66">
          <cell r="D66">
            <v>136143</v>
          </cell>
          <cell r="E66" t="str">
            <v>阿莫西林胶囊</v>
          </cell>
          <cell r="F66" t="str">
            <v/>
          </cell>
          <cell r="G66" t="str">
            <v>0.5gx40粒</v>
          </cell>
          <cell r="H66" t="str">
            <v>盒</v>
          </cell>
          <cell r="I66" t="str">
            <v>成都蓉药集团四川长威制药有限公司</v>
          </cell>
          <cell r="J66" t="str">
            <v>四川峨眉山药业（原成都蓉药集团）</v>
          </cell>
        </row>
        <row r="67">
          <cell r="D67">
            <v>22944</v>
          </cell>
          <cell r="E67" t="str">
            <v>丙酸氟替卡松鼻喷雾剂</v>
          </cell>
          <cell r="F67" t="str">
            <v>辅舒良</v>
          </cell>
          <cell r="G67" t="str">
            <v>50ug：120喷</v>
          </cell>
          <cell r="H67" t="str">
            <v>盒</v>
          </cell>
          <cell r="I67" t="str">
            <v/>
          </cell>
          <cell r="J67" t="str">
            <v>西班牙</v>
          </cell>
        </row>
        <row r="68">
          <cell r="D68">
            <v>117605</v>
          </cell>
          <cell r="E68" t="str">
            <v>藿香正气颗粒</v>
          </cell>
          <cell r="F68" t="str">
            <v/>
          </cell>
          <cell r="G68" t="str">
            <v>10gx10袋</v>
          </cell>
          <cell r="H68" t="str">
            <v>盒</v>
          </cell>
          <cell r="I68" t="str">
            <v>太极集团四川南充制药有限公司</v>
          </cell>
          <cell r="J68" t="str">
            <v>四川南充制药</v>
          </cell>
        </row>
        <row r="69">
          <cell r="D69">
            <v>201676</v>
          </cell>
          <cell r="E69" t="str">
            <v>肌苷口服溶液</v>
          </cell>
          <cell r="F69" t="str">
            <v/>
          </cell>
          <cell r="G69" t="str">
            <v>10ml:0.2gx6支</v>
          </cell>
          <cell r="H69" t="str">
            <v>盒</v>
          </cell>
          <cell r="I69" t="str">
            <v>广西南宁百会药业集团有限公司</v>
          </cell>
          <cell r="J69" t="str">
            <v>广西南宁百会药业</v>
          </cell>
        </row>
        <row r="70">
          <cell r="D70">
            <v>204303</v>
          </cell>
          <cell r="E70" t="str">
            <v>冰樟桉氟轻松贴膏</v>
          </cell>
          <cell r="F70" t="str">
            <v/>
          </cell>
          <cell r="G70" t="str">
            <v>4cmx6.5cmx4贴</v>
          </cell>
          <cell r="H70" t="str">
            <v>袋</v>
          </cell>
          <cell r="I70" t="str">
            <v>河南羚锐制药股份有限公司</v>
          </cell>
          <cell r="J70" t="str">
            <v>河南羚锐</v>
          </cell>
        </row>
        <row r="71">
          <cell r="D71">
            <v>179926</v>
          </cell>
          <cell r="E71" t="str">
            <v>曼秀雷敦什果冰润唇膏-柠檬</v>
          </cell>
          <cell r="F71" t="str">
            <v/>
          </cell>
          <cell r="G71" t="str">
            <v>3.5g</v>
          </cell>
          <cell r="H71" t="str">
            <v>支</v>
          </cell>
          <cell r="I71" t="str">
            <v>曼秀雷敦(中国)药业有限公司</v>
          </cell>
          <cell r="J71" t="str">
            <v>曼秀雷敦</v>
          </cell>
        </row>
        <row r="72">
          <cell r="D72">
            <v>207320</v>
          </cell>
          <cell r="E72" t="str">
            <v>医用普通口罩</v>
          </cell>
          <cell r="F72" t="str">
            <v/>
          </cell>
          <cell r="G72" t="str">
            <v>YT-B-L（大号）5只</v>
          </cell>
          <cell r="H72" t="str">
            <v>包</v>
          </cell>
          <cell r="I72" t="str">
            <v>徐州贝德氏卫生用品有限公司</v>
          </cell>
          <cell r="J72" t="str">
            <v>徐州贝德氏</v>
          </cell>
        </row>
        <row r="73">
          <cell r="D73">
            <v>207870</v>
          </cell>
          <cell r="E73" t="str">
            <v>医用隔离面罩</v>
          </cell>
          <cell r="F73" t="str">
            <v/>
          </cell>
          <cell r="G73" t="str">
            <v>JZJ-MZ-C,M(中号)格子</v>
          </cell>
          <cell r="H73" t="str">
            <v>盒</v>
          </cell>
          <cell r="I73" t="str">
            <v>青岛健之佳生物科技有限公司</v>
          </cell>
          <cell r="J73" t="str">
            <v>青岛健之佳</v>
          </cell>
        </row>
        <row r="74">
          <cell r="D74">
            <v>165176</v>
          </cell>
          <cell r="E74" t="str">
            <v>奥利司他胶囊</v>
          </cell>
          <cell r="F74" t="str">
            <v/>
          </cell>
          <cell r="G74" t="str">
            <v>60mgx24粒</v>
          </cell>
          <cell r="H74" t="str">
            <v>盒</v>
          </cell>
          <cell r="I74" t="str">
            <v>山东新时代药业有限公司</v>
          </cell>
          <cell r="J74" t="str">
            <v>山东新时代</v>
          </cell>
        </row>
        <row r="75">
          <cell r="D75">
            <v>152802</v>
          </cell>
          <cell r="E75" t="str">
            <v>医用纱布块</v>
          </cell>
          <cell r="F75" t="str">
            <v/>
          </cell>
          <cell r="G75" t="str">
            <v>5片（7.5cmx7.5cm-8P)(灭菌型、不带X光线)</v>
          </cell>
          <cell r="H75" t="str">
            <v>袋</v>
          </cell>
          <cell r="I75" t="str">
            <v>振德医疗用品股份有限公司</v>
          </cell>
          <cell r="J75" t="str">
            <v>振德医疗用品</v>
          </cell>
        </row>
        <row r="76">
          <cell r="D76">
            <v>187532</v>
          </cell>
          <cell r="E76" t="str">
            <v>98医用复合碘消毒液</v>
          </cell>
          <cell r="F76" t="str">
            <v/>
          </cell>
          <cell r="G76" t="str">
            <v>100ml</v>
          </cell>
          <cell r="H76" t="str">
            <v>瓶</v>
          </cell>
          <cell r="I76" t="str">
            <v>贵州碘雅医疗器械有限公司</v>
          </cell>
          <cell r="J76" t="str">
            <v>贵州碘雅</v>
          </cell>
        </row>
        <row r="77">
          <cell r="D77">
            <v>187575</v>
          </cell>
          <cell r="E77" t="str">
            <v>注射用米卡芬净钠</v>
          </cell>
          <cell r="F77" t="str">
            <v/>
          </cell>
          <cell r="G77" t="str">
            <v>50mg</v>
          </cell>
          <cell r="H77" t="str">
            <v>瓶</v>
          </cell>
          <cell r="I77" t="str">
            <v>江苏豪森药业股份有限公司</v>
          </cell>
          <cell r="J77" t="str">
            <v>江苏豪森药业</v>
          </cell>
        </row>
        <row r="78">
          <cell r="D78">
            <v>207306</v>
          </cell>
          <cell r="E78" t="str">
            <v>医用隔离面罩</v>
          </cell>
          <cell r="F78" t="str">
            <v/>
          </cell>
          <cell r="G78" t="str">
            <v>折叠式：GM-D-L(大号)1只（隔离片1枚 赠1枚）</v>
          </cell>
          <cell r="H78" t="str">
            <v>包</v>
          </cell>
          <cell r="I78" t="str">
            <v>徐州贝德氏卫生用品有限公司</v>
          </cell>
          <cell r="J78" t="str">
            <v>徐州贝德氏</v>
          </cell>
        </row>
        <row r="79">
          <cell r="D79">
            <v>207319</v>
          </cell>
          <cell r="E79" t="str">
            <v>医用普通口罩</v>
          </cell>
          <cell r="F79" t="str">
            <v/>
          </cell>
          <cell r="G79" t="str">
            <v>YT-A-L（大号）1只</v>
          </cell>
          <cell r="H79" t="str">
            <v>包</v>
          </cell>
          <cell r="I79" t="str">
            <v>徐州贝德氏卫生用品有限公司</v>
          </cell>
          <cell r="J79" t="str">
            <v>徐州贝德氏</v>
          </cell>
        </row>
        <row r="80">
          <cell r="D80">
            <v>1796</v>
          </cell>
          <cell r="E80" t="str">
            <v>复方甘草口服溶液</v>
          </cell>
          <cell r="F80" t="str">
            <v/>
          </cell>
          <cell r="G80" t="str">
            <v>100ml</v>
          </cell>
          <cell r="H80" t="str">
            <v>瓶</v>
          </cell>
          <cell r="I80" t="str">
            <v>西南药业股份有限公司</v>
          </cell>
          <cell r="J80" t="str">
            <v>西南药业</v>
          </cell>
        </row>
        <row r="81">
          <cell r="D81">
            <v>196781</v>
          </cell>
          <cell r="E81" t="str">
            <v>玻璃体温计</v>
          </cell>
          <cell r="F81" t="str">
            <v/>
          </cell>
          <cell r="G81" t="str">
            <v>三角型棒式（口腔）</v>
          </cell>
          <cell r="H81" t="str">
            <v>支</v>
          </cell>
          <cell r="I81" t="str">
            <v>宁波市鄞州华鑫仪器有限公司</v>
          </cell>
          <cell r="J81" t="str">
            <v>宁波鄞州</v>
          </cell>
        </row>
        <row r="82">
          <cell r="D82">
            <v>46432</v>
          </cell>
          <cell r="E82" t="str">
            <v>麝香壮骨膏</v>
          </cell>
          <cell r="F82" t="str">
            <v/>
          </cell>
          <cell r="G82" t="str">
            <v>6.5cmx10cmx4贴</v>
          </cell>
          <cell r="H82" t="str">
            <v>盒</v>
          </cell>
          <cell r="I82" t="str">
            <v>黄石卫生材料药业有限公司</v>
          </cell>
          <cell r="J82" t="str">
            <v>黄石卫生材料</v>
          </cell>
        </row>
        <row r="83">
          <cell r="D83">
            <v>118020</v>
          </cell>
          <cell r="E83" t="str">
            <v>穿心莲内酯滴丸</v>
          </cell>
          <cell r="F83" t="str">
            <v/>
          </cell>
          <cell r="G83" t="str">
            <v>0.15gx12袋</v>
          </cell>
          <cell r="H83" t="str">
            <v>盒</v>
          </cell>
          <cell r="I83" t="str">
            <v>天士力医药集团股份有限公司(原:天士力制药集团股份有限公司)</v>
          </cell>
          <cell r="J83" t="str">
            <v>天津天士力</v>
          </cell>
        </row>
        <row r="84">
          <cell r="D84">
            <v>141171</v>
          </cell>
          <cell r="E84" t="str">
            <v>辛芩颗粒</v>
          </cell>
          <cell r="F84" t="str">
            <v/>
          </cell>
          <cell r="G84" t="str">
            <v>20gx10袋</v>
          </cell>
          <cell r="H84" t="str">
            <v>盒</v>
          </cell>
          <cell r="I84" t="str">
            <v>太极集团重庆涪陵制药厂有限公司</v>
          </cell>
          <cell r="J84" t="str">
            <v>太极涪陵药厂</v>
          </cell>
        </row>
        <row r="85">
          <cell r="D85">
            <v>186496</v>
          </cell>
          <cell r="E85" t="str">
            <v>仙靓蛇胆牛黄花露水</v>
          </cell>
          <cell r="F85" t="str">
            <v/>
          </cell>
          <cell r="G85" t="str">
            <v>195ml</v>
          </cell>
          <cell r="H85" t="str">
            <v>瓶</v>
          </cell>
          <cell r="I85" t="str">
            <v>南通市潘妍化妆品厂</v>
          </cell>
          <cell r="J85" t="str">
            <v>南通潘妍</v>
          </cell>
        </row>
        <row r="86">
          <cell r="D86">
            <v>47797</v>
          </cell>
          <cell r="E86" t="str">
            <v>复方草珊瑚含片</v>
          </cell>
          <cell r="F86" t="str">
            <v/>
          </cell>
          <cell r="G86" t="str">
            <v>1gx6片x4板(大片)</v>
          </cell>
          <cell r="H86" t="str">
            <v>盒</v>
          </cell>
          <cell r="I86" t="str">
            <v>江中药业股份有限公司</v>
          </cell>
          <cell r="J86" t="str">
            <v>江中药业</v>
          </cell>
        </row>
        <row r="87">
          <cell r="D87">
            <v>38855</v>
          </cell>
          <cell r="E87" t="str">
            <v>美国护肤甘油</v>
          </cell>
          <cell r="F87" t="str">
            <v/>
          </cell>
          <cell r="G87" t="str">
            <v>90ml</v>
          </cell>
          <cell r="H87" t="str">
            <v>瓶</v>
          </cell>
          <cell r="I87" t="str">
            <v>南通市潘妍化妆品厂</v>
          </cell>
          <cell r="J87" t="str">
            <v>南通潘妍</v>
          </cell>
        </row>
        <row r="88">
          <cell r="D88">
            <v>110207</v>
          </cell>
          <cell r="E88" t="str">
            <v>碳酸钙维D3元素片(4)(金钙尔奇D)</v>
          </cell>
          <cell r="F88" t="str">
            <v/>
          </cell>
          <cell r="G88" t="str">
            <v>600mgx60片</v>
          </cell>
          <cell r="H88" t="str">
            <v>瓶</v>
          </cell>
          <cell r="I88" t="str">
            <v>惠氏制药有限公司</v>
          </cell>
          <cell r="J88" t="str">
            <v>惠氏制药</v>
          </cell>
        </row>
        <row r="89">
          <cell r="D89">
            <v>114941</v>
          </cell>
          <cell r="E89" t="str">
            <v>藿香正气胶囊</v>
          </cell>
          <cell r="F89" t="str">
            <v/>
          </cell>
          <cell r="G89" t="str">
            <v>0.3gx36粒</v>
          </cell>
          <cell r="H89" t="str">
            <v>盒</v>
          </cell>
          <cell r="I89" t="str">
            <v>太极集团浙江东方制药有限公司</v>
          </cell>
          <cell r="J89" t="str">
            <v>浙江东方</v>
          </cell>
        </row>
        <row r="90">
          <cell r="D90">
            <v>183621</v>
          </cell>
          <cell r="E90" t="str">
            <v>益生菌粉</v>
          </cell>
          <cell r="F90" t="str">
            <v/>
          </cell>
          <cell r="G90" t="str">
            <v>9g（1.5gx6袋）</v>
          </cell>
          <cell r="H90" t="str">
            <v>盒</v>
          </cell>
          <cell r="I90" t="str">
            <v>深圳市均乐生物科技有限公司</v>
          </cell>
          <cell r="J90" t="str">
            <v>深圳均乐生物</v>
          </cell>
        </row>
        <row r="91">
          <cell r="D91">
            <v>166998</v>
          </cell>
          <cell r="E91" t="str">
            <v>灸热贴</v>
          </cell>
          <cell r="F91" t="str">
            <v/>
          </cell>
          <cell r="G91" t="str">
            <v>HC-F痛经贴x2贴</v>
          </cell>
          <cell r="H91" t="str">
            <v>盒</v>
          </cell>
          <cell r="I91" t="str">
            <v>济南汉磁生物科技有限公司</v>
          </cell>
          <cell r="J91" t="str">
            <v>济南汉磁</v>
          </cell>
        </row>
        <row r="92">
          <cell r="D92">
            <v>13613</v>
          </cell>
          <cell r="E92" t="str">
            <v>左甲状腺素钠片</v>
          </cell>
          <cell r="F92" t="str">
            <v>优甲乐</v>
          </cell>
          <cell r="G92" t="str">
            <v>50ugx100片</v>
          </cell>
          <cell r="H92" t="str">
            <v>瓶</v>
          </cell>
          <cell r="I92" t="str">
            <v>德国Merck KGaA</v>
          </cell>
          <cell r="J92" t="str">
            <v>MerckKGaA</v>
          </cell>
        </row>
        <row r="93">
          <cell r="D93">
            <v>183499</v>
          </cell>
          <cell r="E93" t="str">
            <v>复方青黛丸</v>
          </cell>
          <cell r="F93" t="str">
            <v/>
          </cell>
          <cell r="G93" t="str">
            <v>6gx9袋（水丸)</v>
          </cell>
          <cell r="H93" t="str">
            <v>盒</v>
          </cell>
          <cell r="I93" t="str">
            <v>陕西医药控股集团天宁制药有限责任公司</v>
          </cell>
          <cell r="J93" t="str">
            <v>陕西天宁制药</v>
          </cell>
        </row>
        <row r="94">
          <cell r="D94">
            <v>152736</v>
          </cell>
          <cell r="E94" t="str">
            <v>透明敷料（灭菌型）</v>
          </cell>
          <cell r="F94" t="str">
            <v/>
          </cell>
          <cell r="G94" t="str">
            <v>1片（10cmx10cm）</v>
          </cell>
          <cell r="H94" t="str">
            <v>袋</v>
          </cell>
          <cell r="I94" t="str">
            <v>振德医疗用品股份有限公司</v>
          </cell>
          <cell r="J94" t="str">
            <v>绍兴振德医用敷料</v>
          </cell>
        </row>
        <row r="95">
          <cell r="D95">
            <v>150679</v>
          </cell>
          <cell r="E95" t="str">
            <v>金银花露</v>
          </cell>
          <cell r="F95" t="str">
            <v/>
          </cell>
          <cell r="G95" t="str">
            <v>250ml(塑瓶装)</v>
          </cell>
          <cell r="H95" t="str">
            <v>瓶</v>
          </cell>
          <cell r="I95" t="str">
            <v>襄樊隆中药业有限责任公司</v>
          </cell>
          <cell r="J95" t="str">
            <v>葵花药业集团</v>
          </cell>
        </row>
        <row r="96">
          <cell r="D96">
            <v>133312</v>
          </cell>
          <cell r="E96" t="str">
            <v>氯雷他定片</v>
          </cell>
          <cell r="F96" t="str">
            <v/>
          </cell>
          <cell r="G96" t="str">
            <v>10mgx12片</v>
          </cell>
          <cell r="H96" t="str">
            <v>盒</v>
          </cell>
          <cell r="I96" t="str">
            <v>东盛科技启东盖天力制药股份有限公司</v>
          </cell>
          <cell r="J96" t="str">
            <v>拜耳医药启东</v>
          </cell>
        </row>
        <row r="97">
          <cell r="D97">
            <v>37565</v>
          </cell>
          <cell r="E97" t="str">
            <v>抗宫炎片</v>
          </cell>
          <cell r="F97" t="str">
            <v/>
          </cell>
          <cell r="G97" t="str">
            <v>0.3gx18片x4板(薄膜衣)</v>
          </cell>
          <cell r="H97" t="str">
            <v>盒</v>
          </cell>
          <cell r="I97" t="str">
            <v>江西天施康中药股份有限公司</v>
          </cell>
          <cell r="J97" t="str">
            <v>江西天施康</v>
          </cell>
        </row>
        <row r="98">
          <cell r="D98">
            <v>63497</v>
          </cell>
          <cell r="E98" t="str">
            <v>萘敏维滴眼液</v>
          </cell>
          <cell r="F98" t="str">
            <v/>
          </cell>
          <cell r="G98" t="str">
            <v>10ml</v>
          </cell>
          <cell r="H98" t="str">
            <v>盒</v>
          </cell>
          <cell r="I98" t="str">
            <v>江西闪亮制药有限公司</v>
          </cell>
          <cell r="J98" t="str">
            <v>江西闪亮制药</v>
          </cell>
        </row>
        <row r="99">
          <cell r="D99">
            <v>5688</v>
          </cell>
          <cell r="E99" t="str">
            <v>糠酸莫米松乳膏</v>
          </cell>
          <cell r="F99" t="str">
            <v>艾洛松</v>
          </cell>
          <cell r="G99" t="str">
            <v>0.1%(5g:5mg)</v>
          </cell>
          <cell r="H99" t="str">
            <v>支</v>
          </cell>
          <cell r="I99" t="str">
            <v>上海新亚药业闵行有限公司</v>
          </cell>
          <cell r="J99" t="str">
            <v>上海新亚闵行</v>
          </cell>
        </row>
        <row r="100">
          <cell r="D100">
            <v>170214</v>
          </cell>
          <cell r="E100" t="str">
            <v>利尔康牌75%酒精消毒液</v>
          </cell>
          <cell r="F100" t="str">
            <v/>
          </cell>
          <cell r="G100" t="str">
            <v>100ml</v>
          </cell>
          <cell r="H100" t="str">
            <v>瓶</v>
          </cell>
          <cell r="I100" t="str">
            <v>山东利尔康医疗科技股份有限公司</v>
          </cell>
          <cell r="J100" t="str">
            <v>山东利尔康</v>
          </cell>
        </row>
        <row r="101">
          <cell r="D101">
            <v>200074</v>
          </cell>
          <cell r="E101" t="str">
            <v>复方板蓝根颗粒</v>
          </cell>
          <cell r="F101" t="str">
            <v/>
          </cell>
          <cell r="G101" t="str">
            <v>15gx20袋</v>
          </cell>
          <cell r="H101" t="str">
            <v>袋</v>
          </cell>
          <cell r="I101" t="str">
            <v>广州诺金制药有限公司</v>
          </cell>
          <cell r="J101" t="str">
            <v>广州诺金制药</v>
          </cell>
        </row>
        <row r="102">
          <cell r="D102">
            <v>201241</v>
          </cell>
          <cell r="E102" t="str">
            <v>促黄体生成素检测试纸（胶体金免疫层析法）</v>
          </cell>
          <cell r="F102" t="str">
            <v/>
          </cell>
          <cell r="G102" t="str">
            <v>5人份/盒（条型）</v>
          </cell>
          <cell r="H102" t="str">
            <v>盒</v>
          </cell>
          <cell r="I102" t="str">
            <v>南通伊仕生物技术股份有限公司</v>
          </cell>
          <cell r="J102" t="str">
            <v>南通伊仕</v>
          </cell>
        </row>
        <row r="103">
          <cell r="D103">
            <v>1663</v>
          </cell>
          <cell r="E103" t="str">
            <v>足光散(足光粉)</v>
          </cell>
          <cell r="F103" t="str">
            <v/>
          </cell>
          <cell r="G103" t="str">
            <v>40gx3袋</v>
          </cell>
          <cell r="H103" t="str">
            <v>盒</v>
          </cell>
          <cell r="I103" t="str">
            <v>成都九芝堂金鼎药业有限公司</v>
          </cell>
          <cell r="J103" t="str">
            <v>成都九芝堂</v>
          </cell>
        </row>
        <row r="104">
          <cell r="D104">
            <v>150446</v>
          </cell>
          <cell r="E104" t="str">
            <v>阿莫西林分散片</v>
          </cell>
          <cell r="F104" t="str">
            <v/>
          </cell>
          <cell r="G104" t="str">
            <v>0.5gx10片/板x2板/盒</v>
          </cell>
          <cell r="H104" t="str">
            <v>盒</v>
          </cell>
          <cell r="I104" t="str">
            <v>西南药业股份有限公司</v>
          </cell>
          <cell r="J104" t="str">
            <v>西南药业</v>
          </cell>
        </row>
        <row r="105">
          <cell r="D105">
            <v>188890</v>
          </cell>
          <cell r="E105" t="str">
            <v>复方葡萄糖酸钙口服溶液</v>
          </cell>
          <cell r="F105" t="str">
            <v/>
          </cell>
          <cell r="G105" t="str">
            <v>10mlx12支</v>
          </cell>
          <cell r="H105" t="str">
            <v>盒</v>
          </cell>
          <cell r="I105" t="str">
            <v>哈药集团三精制药有限公司</v>
          </cell>
          <cell r="J105" t="str">
            <v>哈药三精</v>
          </cell>
        </row>
        <row r="106">
          <cell r="D106">
            <v>91</v>
          </cell>
          <cell r="E106" t="str">
            <v>布洛芬缓释胶囊(芬必得)</v>
          </cell>
          <cell r="F106" t="str">
            <v/>
          </cell>
          <cell r="G106" t="str">
            <v>300mgx20粒</v>
          </cell>
          <cell r="H106" t="str">
            <v>盒</v>
          </cell>
          <cell r="I106" t="str">
            <v>中美天津史克制药有限公司</v>
          </cell>
          <cell r="J106" t="str">
            <v>天津史克</v>
          </cell>
        </row>
        <row r="107">
          <cell r="D107">
            <v>69450</v>
          </cell>
          <cell r="E107" t="str">
            <v>十全大补丸</v>
          </cell>
          <cell r="F107" t="str">
            <v/>
          </cell>
          <cell r="G107" t="str">
            <v>192丸(浓缩丸)</v>
          </cell>
          <cell r="H107" t="str">
            <v>瓶</v>
          </cell>
          <cell r="I107" t="str">
            <v>太极集团重庆中药二厂</v>
          </cell>
          <cell r="J107" t="str">
            <v>重庆中药二厂</v>
          </cell>
        </row>
        <row r="108">
          <cell r="D108">
            <v>205399</v>
          </cell>
          <cell r="E108" t="str">
            <v>气血康口服液</v>
          </cell>
          <cell r="F108" t="str">
            <v/>
          </cell>
          <cell r="G108" t="str">
            <v>10mlx30支</v>
          </cell>
          <cell r="H108" t="str">
            <v>盒</v>
          </cell>
          <cell r="I108" t="str">
            <v>南京先声东元制药有限公司</v>
          </cell>
          <cell r="J108" t="str">
            <v>南京先声东元制药</v>
          </cell>
        </row>
        <row r="109">
          <cell r="D109">
            <v>146387</v>
          </cell>
          <cell r="E109" t="str">
            <v>酒精棉球(欧洁)</v>
          </cell>
          <cell r="F109" t="str">
            <v/>
          </cell>
          <cell r="G109" t="str">
            <v>25只</v>
          </cell>
          <cell r="H109" t="str">
            <v>瓶</v>
          </cell>
          <cell r="I109" t="str">
            <v>浙江欧洁科技股份有限公司</v>
          </cell>
          <cell r="J109" t="str">
            <v>浙江欧洁科技</v>
          </cell>
        </row>
        <row r="110">
          <cell r="D110">
            <v>47495</v>
          </cell>
          <cell r="E110" t="str">
            <v>阿法骨化醇片(萌格旺)</v>
          </cell>
          <cell r="F110" t="str">
            <v/>
          </cell>
          <cell r="G110" t="str">
            <v>0.25ugx10片</v>
          </cell>
          <cell r="H110" t="str">
            <v>盒</v>
          </cell>
          <cell r="I110" t="str">
            <v>日本帝人制药株式会社医药岩国制造所</v>
          </cell>
          <cell r="J110" t="str">
            <v>日本帝人</v>
          </cell>
        </row>
        <row r="111">
          <cell r="D111">
            <v>201240</v>
          </cell>
          <cell r="E111" t="str">
            <v>人绒毛膜促性腺激素规则分子和β核心片段检测试剂盒（胶体金法）</v>
          </cell>
          <cell r="F111" t="str">
            <v/>
          </cell>
          <cell r="G111" t="str">
            <v>1人份/盒（笔型）</v>
          </cell>
          <cell r="H111" t="str">
            <v>盒</v>
          </cell>
          <cell r="I111" t="str">
            <v>南通伊仕生物技术股份有限公司</v>
          </cell>
          <cell r="J111" t="str">
            <v>南通伊仕</v>
          </cell>
        </row>
        <row r="112">
          <cell r="D112">
            <v>17794</v>
          </cell>
          <cell r="E112" t="str">
            <v>妇炎洁植物本草抑菌洗液</v>
          </cell>
          <cell r="F112" t="str">
            <v/>
          </cell>
          <cell r="G112" t="str">
            <v>180ml</v>
          </cell>
          <cell r="H112" t="str">
            <v>瓶</v>
          </cell>
          <cell r="I112" t="str">
            <v>江西康美医药保健品有限公司</v>
          </cell>
          <cell r="J112" t="str">
            <v>江西康美</v>
          </cell>
        </row>
        <row r="113">
          <cell r="D113">
            <v>1922</v>
          </cell>
          <cell r="E113" t="str">
            <v>白猫风油精</v>
          </cell>
          <cell r="F113" t="str">
            <v/>
          </cell>
          <cell r="G113" t="str">
            <v>3ml</v>
          </cell>
          <cell r="H113" t="str">
            <v>瓶</v>
          </cell>
          <cell r="I113" t="str">
            <v>南通薄荷厂有限公司</v>
          </cell>
          <cell r="J113" t="str">
            <v>南通薄荷厂</v>
          </cell>
        </row>
        <row r="114">
          <cell r="D114">
            <v>196594</v>
          </cell>
          <cell r="E114" t="str">
            <v>冷敷凝胶(默氏痘立克)</v>
          </cell>
          <cell r="F114" t="str">
            <v>默氏</v>
          </cell>
          <cell r="G114" t="str">
            <v>15g(痘性肌肤型)</v>
          </cell>
          <cell r="H114" t="str">
            <v>盒</v>
          </cell>
          <cell r="I114" t="str">
            <v>湖南德禧医疗科技有限公司</v>
          </cell>
          <cell r="J114" t="str">
            <v>湖南德禧</v>
          </cell>
        </row>
        <row r="115">
          <cell r="D115">
            <v>102</v>
          </cell>
          <cell r="E115" t="str">
            <v>阿莫西林胶囊</v>
          </cell>
          <cell r="F115" t="str">
            <v/>
          </cell>
          <cell r="G115" t="str">
            <v>0.25gx50粒</v>
          </cell>
          <cell r="H115" t="str">
            <v>盒</v>
          </cell>
          <cell r="I115" t="str">
            <v>石药集团中诺药业(石家庄)有限公司</v>
          </cell>
          <cell r="J115" t="str">
            <v>石药中诺</v>
          </cell>
        </row>
        <row r="116">
          <cell r="D116">
            <v>39990</v>
          </cell>
          <cell r="E116" t="str">
            <v>84消毒液</v>
          </cell>
          <cell r="F116" t="str">
            <v/>
          </cell>
          <cell r="G116" t="str">
            <v>450ml</v>
          </cell>
          <cell r="H116" t="str">
            <v>瓶</v>
          </cell>
          <cell r="I116" t="str">
            <v>四川蓉康世圣药业有限责任公司</v>
          </cell>
          <cell r="J116" t="str">
            <v>四川蓉康世圣</v>
          </cell>
        </row>
        <row r="117">
          <cell r="D117">
            <v>206504</v>
          </cell>
          <cell r="E117" t="str">
            <v>液体敷料</v>
          </cell>
          <cell r="F117" t="str">
            <v/>
          </cell>
          <cell r="G117" t="str">
            <v>160g 甘油型</v>
          </cell>
          <cell r="H117" t="str">
            <v>瓶</v>
          </cell>
          <cell r="I117" t="str">
            <v>福建省海乐威生物工程有限公司</v>
          </cell>
          <cell r="J117" t="str">
            <v>福建海乐威</v>
          </cell>
        </row>
        <row r="118">
          <cell r="D118">
            <v>139409</v>
          </cell>
          <cell r="E118" t="str">
            <v>蜂胶口腔膜</v>
          </cell>
          <cell r="F118" t="str">
            <v/>
          </cell>
          <cell r="G118" t="str">
            <v>1cmx1.3cmx5片x4袋</v>
          </cell>
          <cell r="H118" t="str">
            <v>盒</v>
          </cell>
          <cell r="I118" t="str">
            <v>北京紫竹药业有限公司</v>
          </cell>
          <cell r="J118" t="str">
            <v>华润紫竹</v>
          </cell>
        </row>
        <row r="119">
          <cell r="D119">
            <v>170166</v>
          </cell>
          <cell r="E119" t="str">
            <v>棉签</v>
          </cell>
          <cell r="F119" t="str">
            <v/>
          </cell>
          <cell r="G119" t="str">
            <v>50支（10cm单头）</v>
          </cell>
          <cell r="H119" t="str">
            <v>袋</v>
          </cell>
          <cell r="I119" t="str">
            <v>振德医疗用品股份有限公司</v>
          </cell>
          <cell r="J119" t="str">
            <v>振德医疗用品</v>
          </cell>
        </row>
        <row r="120">
          <cell r="D120">
            <v>191795</v>
          </cell>
          <cell r="E120" t="str">
            <v>冷敷凝露</v>
          </cell>
          <cell r="F120" t="str">
            <v/>
          </cell>
          <cell r="G120" t="str">
            <v>120ml</v>
          </cell>
          <cell r="H120" t="str">
            <v>瓶</v>
          </cell>
          <cell r="I120" t="str">
            <v>桂林市高乐医药保健品有限公司</v>
          </cell>
          <cell r="J120" t="str">
            <v>桂林高乐医药</v>
          </cell>
        </row>
        <row r="121">
          <cell r="D121">
            <v>139740</v>
          </cell>
          <cell r="E121" t="str">
            <v>咽炎片</v>
          </cell>
          <cell r="F121" t="str">
            <v/>
          </cell>
          <cell r="G121" t="str">
            <v>0.26gx15片x3板/盒(薄膜衣片)</v>
          </cell>
          <cell r="H121" t="str">
            <v>盒</v>
          </cell>
          <cell r="I121" t="str">
            <v>吉林市吴太感康药业有限公司</v>
          </cell>
          <cell r="J121" t="str">
            <v>吉林市吴太感康</v>
          </cell>
        </row>
        <row r="122">
          <cell r="D122">
            <v>70874</v>
          </cell>
          <cell r="E122" t="str">
            <v>小柴胡颗粒</v>
          </cell>
          <cell r="F122" t="str">
            <v/>
          </cell>
          <cell r="G122" t="str">
            <v>10gx10袋</v>
          </cell>
          <cell r="H122" t="str">
            <v>盒</v>
          </cell>
          <cell r="I122" t="str">
            <v>太极集团四川绵阳制药有限公司</v>
          </cell>
          <cell r="J122" t="str">
            <v>四川绵阳制药</v>
          </cell>
        </row>
        <row r="123">
          <cell r="D123">
            <v>3207</v>
          </cell>
          <cell r="E123" t="str">
            <v>医用脱脂棉</v>
          </cell>
          <cell r="F123" t="str">
            <v/>
          </cell>
          <cell r="G123" t="str">
            <v>10g</v>
          </cell>
          <cell r="H123" t="str">
            <v>包</v>
          </cell>
          <cell r="I123" t="str">
            <v>成都市卫生材料厂</v>
          </cell>
          <cell r="J123" t="str">
            <v>成都卫材</v>
          </cell>
        </row>
        <row r="124">
          <cell r="D124">
            <v>11132</v>
          </cell>
          <cell r="E124" t="str">
            <v>炉甘石洗剂</v>
          </cell>
          <cell r="F124" t="str">
            <v/>
          </cell>
          <cell r="G124" t="str">
            <v>100ml</v>
          </cell>
          <cell r="H124" t="str">
            <v>瓶</v>
          </cell>
          <cell r="I124" t="str">
            <v>上海运佳黄浦制药有限公司</v>
          </cell>
          <cell r="J124" t="str">
            <v>上海运佳黄浦</v>
          </cell>
        </row>
        <row r="125">
          <cell r="D125">
            <v>31263</v>
          </cell>
          <cell r="E125" t="str">
            <v>清热止痒洗剂</v>
          </cell>
          <cell r="F125" t="str">
            <v/>
          </cell>
          <cell r="G125" t="str">
            <v>200ml</v>
          </cell>
          <cell r="H125" t="str">
            <v>瓶</v>
          </cell>
          <cell r="I125" t="str">
            <v>云南优克制药公司</v>
          </cell>
          <cell r="J125" t="str">
            <v>云南优克制药</v>
          </cell>
        </row>
        <row r="126">
          <cell r="D126">
            <v>2324</v>
          </cell>
          <cell r="E126" t="str">
            <v>固肠止泻丸</v>
          </cell>
          <cell r="F126" t="str">
            <v/>
          </cell>
          <cell r="G126" t="str">
            <v>30g</v>
          </cell>
          <cell r="H126" t="str">
            <v>盒</v>
          </cell>
          <cell r="I126" t="str">
            <v>陕西中医学院制药厂</v>
          </cell>
          <cell r="J126" t="str">
            <v>陕西中医学院</v>
          </cell>
        </row>
        <row r="127">
          <cell r="D127">
            <v>47881</v>
          </cell>
          <cell r="E127" t="str">
            <v>乙酰螺旋霉素片</v>
          </cell>
          <cell r="F127" t="str">
            <v/>
          </cell>
          <cell r="G127" t="str">
            <v>0.1gx12片x2板(薄膜衣)</v>
          </cell>
          <cell r="H127" t="str">
            <v>盒</v>
          </cell>
          <cell r="I127" t="str">
            <v>西南药业股份有限公司</v>
          </cell>
          <cell r="J127" t="str">
            <v>西南药业</v>
          </cell>
        </row>
        <row r="128">
          <cell r="D128">
            <v>165998</v>
          </cell>
          <cell r="E128" t="str">
            <v>高原安R凡克胶囊</v>
          </cell>
          <cell r="F128" t="str">
            <v/>
          </cell>
          <cell r="G128" t="str">
            <v>8g（0.4gx20粒）</v>
          </cell>
          <cell r="H128" t="str">
            <v>盒</v>
          </cell>
          <cell r="I128" t="str">
            <v>西藏高原安生物科技开发有限公司</v>
          </cell>
          <cell r="J128" t="str">
            <v>西藏高原安</v>
          </cell>
        </row>
        <row r="129">
          <cell r="D129">
            <v>156879</v>
          </cell>
          <cell r="E129" t="str">
            <v>感冒清热颗粒</v>
          </cell>
          <cell r="F129" t="str">
            <v/>
          </cell>
          <cell r="G129" t="str">
            <v>12gx18袋(有糖)</v>
          </cell>
          <cell r="H129" t="str">
            <v>袋</v>
          </cell>
          <cell r="I129" t="str">
            <v>华润三九(枣庄)药业有限公司(原山东三九药业)</v>
          </cell>
          <cell r="J129" t="str">
            <v>华润三九(枣庄)</v>
          </cell>
        </row>
        <row r="130">
          <cell r="D130">
            <v>1945</v>
          </cell>
          <cell r="E130" t="str">
            <v>风油精</v>
          </cell>
          <cell r="F130" t="str">
            <v/>
          </cell>
          <cell r="G130" t="str">
            <v>3ml</v>
          </cell>
          <cell r="H130" t="str">
            <v>瓶</v>
          </cell>
          <cell r="I130" t="str">
            <v>广州白云山制药股份有限公司白云山何济公制药厂</v>
          </cell>
          <cell r="J130" t="str">
            <v>白云山何济公</v>
          </cell>
        </row>
        <row r="131">
          <cell r="D131">
            <v>26467</v>
          </cell>
          <cell r="E131" t="str">
            <v>维C银翘片</v>
          </cell>
          <cell r="F131" t="str">
            <v/>
          </cell>
          <cell r="G131" t="str">
            <v>18片</v>
          </cell>
          <cell r="H131" t="str">
            <v>瓶</v>
          </cell>
          <cell r="I131" t="str">
            <v>贵州百灵企业集团制药股份有限公司</v>
          </cell>
          <cell r="J131" t="str">
            <v>贵州百灵制药</v>
          </cell>
        </row>
        <row r="132">
          <cell r="D132">
            <v>77997</v>
          </cell>
          <cell r="E132" t="str">
            <v>盐酸西替利嗪片</v>
          </cell>
          <cell r="F132" t="str">
            <v>贝分片</v>
          </cell>
          <cell r="G132" t="str">
            <v>10mgx24片</v>
          </cell>
          <cell r="H132" t="str">
            <v>盒</v>
          </cell>
          <cell r="I132" t="str">
            <v>鲁南贝特制药有限公司(原山东鲁南贝特制药有限公司)</v>
          </cell>
          <cell r="J132" t="str">
            <v>鲁南贝特制药</v>
          </cell>
        </row>
        <row r="133">
          <cell r="D133">
            <v>45131</v>
          </cell>
          <cell r="E133" t="str">
            <v>复方苦参洗剂</v>
          </cell>
          <cell r="F133" t="str">
            <v/>
          </cell>
          <cell r="G133" t="str">
            <v>280ml</v>
          </cell>
          <cell r="H133" t="str">
            <v>瓶</v>
          </cell>
          <cell r="I133" t="str">
            <v>浙江中法制药有限公司(原:嘉兴陆润制药有限公司)</v>
          </cell>
          <cell r="J133" t="str">
            <v>浙江中法(嘉兴陆润)</v>
          </cell>
        </row>
        <row r="134">
          <cell r="D134">
            <v>23140</v>
          </cell>
          <cell r="E134" t="str">
            <v>阿奇霉素干混悬剂(希舒美)</v>
          </cell>
          <cell r="F134" t="str">
            <v/>
          </cell>
          <cell r="G134" t="str">
            <v>0.1gx6袋</v>
          </cell>
          <cell r="H134" t="str">
            <v>盒</v>
          </cell>
          <cell r="I134" t="str">
            <v>大连辉瑞制药有限公司</v>
          </cell>
          <cell r="J134" t="str">
            <v>大连辉瑞</v>
          </cell>
        </row>
        <row r="135">
          <cell r="D135">
            <v>58375</v>
          </cell>
          <cell r="E135" t="str">
            <v>黄连上清丸</v>
          </cell>
          <cell r="F135" t="str">
            <v/>
          </cell>
          <cell r="G135" t="str">
            <v>6gx10袋(浓缩丸)</v>
          </cell>
          <cell r="H135" t="str">
            <v>盒</v>
          </cell>
          <cell r="I135" t="str">
            <v>太极集团重庆桐君阁药厂有限公司</v>
          </cell>
          <cell r="J135" t="str">
            <v>桐君阁药厂</v>
          </cell>
        </row>
        <row r="136">
          <cell r="D136">
            <v>135792</v>
          </cell>
          <cell r="E136" t="str">
            <v>藿香正气丸</v>
          </cell>
          <cell r="F136" t="str">
            <v/>
          </cell>
          <cell r="G136" t="str">
            <v>18丸*2板(浓缩丸)</v>
          </cell>
          <cell r="H136" t="str">
            <v>盒</v>
          </cell>
          <cell r="I136" t="str">
            <v>太极集团重庆中药二厂</v>
          </cell>
          <cell r="J136" t="str">
            <v>重庆中药二厂</v>
          </cell>
        </row>
        <row r="137">
          <cell r="D137">
            <v>33974</v>
          </cell>
          <cell r="E137" t="str">
            <v>咳舒糖浆</v>
          </cell>
          <cell r="F137" t="str">
            <v/>
          </cell>
          <cell r="G137" t="str">
            <v>100ml</v>
          </cell>
          <cell r="H137" t="str">
            <v>瓶</v>
          </cell>
          <cell r="I137" t="str">
            <v>太极集团浙江东方制药有限公司</v>
          </cell>
          <cell r="J137" t="str">
            <v>浙江东方</v>
          </cell>
        </row>
        <row r="138">
          <cell r="D138">
            <v>34337</v>
          </cell>
          <cell r="E138" t="str">
            <v>清喉咽合剂</v>
          </cell>
          <cell r="F138" t="str">
            <v/>
          </cell>
          <cell r="G138" t="str">
            <v>150ml</v>
          </cell>
          <cell r="H138" t="str">
            <v>瓶</v>
          </cell>
          <cell r="I138" t="str">
            <v>太极集团四川南充制药有限公司</v>
          </cell>
          <cell r="J138" t="str">
            <v>四川南充制药</v>
          </cell>
        </row>
        <row r="139">
          <cell r="D139">
            <v>30908</v>
          </cell>
          <cell r="E139" t="str">
            <v>头孢克肟颗粒</v>
          </cell>
          <cell r="F139" t="str">
            <v/>
          </cell>
          <cell r="G139" t="str">
            <v>50mgx6袋</v>
          </cell>
          <cell r="H139" t="str">
            <v>盒</v>
          </cell>
          <cell r="I139" t="str">
            <v>广东恒健制药有限公司(原:江门市恒健药业有限公司)</v>
          </cell>
          <cell r="J139" t="str">
            <v>广东恒健(江门恒健)</v>
          </cell>
        </row>
        <row r="140">
          <cell r="D140">
            <v>140587</v>
          </cell>
          <cell r="E140" t="str">
            <v>人绒毛膜促性腺激素检测试纸（胶体金法）</v>
          </cell>
          <cell r="F140" t="str">
            <v/>
          </cell>
          <cell r="G140" t="str">
            <v>1人份/盒（笔Ⅰ型）</v>
          </cell>
          <cell r="H140" t="str">
            <v>盒</v>
          </cell>
          <cell r="I140" t="str">
            <v>南通伊仕生物技术股份有限公司</v>
          </cell>
          <cell r="J140" t="str">
            <v>南通伊仕生物</v>
          </cell>
        </row>
        <row r="141">
          <cell r="D141">
            <v>115179</v>
          </cell>
          <cell r="E141" t="str">
            <v>百令胶囊</v>
          </cell>
          <cell r="F141" t="str">
            <v/>
          </cell>
          <cell r="G141" t="str">
            <v>0.5gx42粒</v>
          </cell>
          <cell r="H141" t="str">
            <v>盒</v>
          </cell>
          <cell r="I141" t="str">
            <v>杭州中美华东制药有限公司</v>
          </cell>
          <cell r="J141" t="str">
            <v>杭州中美华东</v>
          </cell>
        </row>
        <row r="142">
          <cell r="D142">
            <v>196593</v>
          </cell>
          <cell r="E142" t="str">
            <v>伤口护理软膏(默氏靓甲王)</v>
          </cell>
          <cell r="F142" t="str">
            <v>默氏</v>
          </cell>
          <cell r="G142" t="str">
            <v>20g(CO-02型)</v>
          </cell>
          <cell r="H142" t="str">
            <v>盒</v>
          </cell>
          <cell r="I142" t="str">
            <v>湖南德禧医疗科技有限公司</v>
          </cell>
          <cell r="J142" t="str">
            <v>湖南德禧</v>
          </cell>
        </row>
        <row r="143">
          <cell r="D143">
            <v>199686</v>
          </cell>
          <cell r="E143" t="str">
            <v>肤宁冷敷凝胶</v>
          </cell>
          <cell r="F143" t="str">
            <v/>
          </cell>
          <cell r="G143" t="str">
            <v>55g</v>
          </cell>
          <cell r="H143" t="str">
            <v>支</v>
          </cell>
          <cell r="I143" t="str">
            <v>陕西妙应扶民堂药业有限公司</v>
          </cell>
          <cell r="J143" t="str">
            <v>陕西妙应</v>
          </cell>
        </row>
        <row r="144">
          <cell r="D144">
            <v>190514</v>
          </cell>
          <cell r="E144" t="str">
            <v>厄贝沙坦氢氯噻嗪片</v>
          </cell>
          <cell r="F144" t="str">
            <v>安博诺</v>
          </cell>
          <cell r="G144" t="str">
            <v>150mg:12.5mgx7片x4板</v>
          </cell>
          <cell r="H144" t="str">
            <v>盒</v>
          </cell>
          <cell r="I144" t="str">
            <v>赛诺菲(杭州)制药有限公司</v>
          </cell>
          <cell r="J144" t="str">
            <v>赛诺菲(杭州)</v>
          </cell>
        </row>
        <row r="145">
          <cell r="D145">
            <v>1531</v>
          </cell>
          <cell r="E145" t="str">
            <v>龙胆泻肝片</v>
          </cell>
          <cell r="F145" t="str">
            <v/>
          </cell>
          <cell r="G145" t="str">
            <v>0.45gx50片</v>
          </cell>
          <cell r="H145" t="str">
            <v>瓶</v>
          </cell>
          <cell r="I145" t="str">
            <v>太极集团重庆桐君阁药厂有限公司</v>
          </cell>
          <cell r="J145" t="str">
            <v>桐君阁药厂</v>
          </cell>
        </row>
        <row r="146">
          <cell r="D146">
            <v>188723</v>
          </cell>
          <cell r="E146" t="str">
            <v>医用隔离面罩</v>
          </cell>
          <cell r="F146" t="str">
            <v/>
          </cell>
          <cell r="G146" t="str">
            <v>折叠式：GM-B-S(小号)2只（内附2枚隔离片）</v>
          </cell>
          <cell r="H146" t="str">
            <v>包</v>
          </cell>
          <cell r="I146" t="str">
            <v>徐州贝德氏卫生用品有限公司</v>
          </cell>
          <cell r="J146" t="str">
            <v>徐州贝德氏</v>
          </cell>
        </row>
        <row r="147">
          <cell r="D147">
            <v>64766</v>
          </cell>
          <cell r="E147" t="str">
            <v>逍遥丸</v>
          </cell>
          <cell r="F147" t="str">
            <v/>
          </cell>
          <cell r="G147" t="str">
            <v>6gx10袋</v>
          </cell>
          <cell r="H147" t="str">
            <v>盒</v>
          </cell>
          <cell r="I147" t="str">
            <v>太极集团重庆桐君阁药厂有限公司</v>
          </cell>
          <cell r="J147" t="str">
            <v>桐君阁药厂</v>
          </cell>
        </row>
        <row r="148">
          <cell r="D148">
            <v>75246</v>
          </cell>
          <cell r="E148" t="str">
            <v>消炎利胆分散片</v>
          </cell>
          <cell r="F148" t="str">
            <v/>
          </cell>
          <cell r="G148" t="str">
            <v>0.5gx36片</v>
          </cell>
          <cell r="H148" t="str">
            <v>盒</v>
          </cell>
          <cell r="I148" t="str">
            <v>广东罗浮山国药股份有限公司</v>
          </cell>
          <cell r="J148" t="str">
            <v>广东罗浮山国药</v>
          </cell>
        </row>
        <row r="149">
          <cell r="D149">
            <v>182824</v>
          </cell>
          <cell r="E149" t="str">
            <v>硫酸氢氯吡格雷片(波立维片)</v>
          </cell>
          <cell r="F149" t="str">
            <v/>
          </cell>
          <cell r="G149" t="str">
            <v>75mgx28片</v>
          </cell>
          <cell r="H149" t="str">
            <v>盒</v>
          </cell>
          <cell r="I149" t="str">
            <v>赛诺菲(杭州)制药有限公司</v>
          </cell>
          <cell r="J149" t="str">
            <v>赛诺菲(杭州)制药</v>
          </cell>
        </row>
        <row r="150">
          <cell r="D150">
            <v>40223</v>
          </cell>
          <cell r="E150" t="str">
            <v>感冒止咳颗粒</v>
          </cell>
          <cell r="F150" t="str">
            <v/>
          </cell>
          <cell r="G150" t="str">
            <v>10gx10袋</v>
          </cell>
          <cell r="H150" t="str">
            <v>盒</v>
          </cell>
          <cell r="I150" t="str">
            <v>太极集团四川绵阳制药有限公司</v>
          </cell>
          <cell r="J150" t="str">
            <v>四川绵阳制药</v>
          </cell>
        </row>
        <row r="151">
          <cell r="D151">
            <v>159559</v>
          </cell>
          <cell r="E151" t="str">
            <v>除湿止痒洗液</v>
          </cell>
          <cell r="F151" t="str">
            <v/>
          </cell>
          <cell r="G151" t="str">
            <v>100ml</v>
          </cell>
          <cell r="H151" t="str">
            <v>瓶</v>
          </cell>
          <cell r="I151" t="str">
            <v>四川省通园制药集团有限公司</v>
          </cell>
          <cell r="J151" t="str">
            <v>四川通园制药</v>
          </cell>
        </row>
        <row r="152">
          <cell r="D152">
            <v>17023</v>
          </cell>
          <cell r="E152" t="str">
            <v>盐酸二甲双胍片(格华止)</v>
          </cell>
          <cell r="F152" t="str">
            <v/>
          </cell>
          <cell r="G152" t="str">
            <v>500mgx20片</v>
          </cell>
          <cell r="H152" t="str">
            <v>盒</v>
          </cell>
          <cell r="I152" t="str">
            <v>中美上海施贵宝制药有限公司</v>
          </cell>
          <cell r="J152" t="str">
            <v>上海施贵宝</v>
          </cell>
        </row>
        <row r="153">
          <cell r="D153">
            <v>44609</v>
          </cell>
          <cell r="E153" t="str">
            <v>阿莫西林分散片</v>
          </cell>
          <cell r="F153" t="str">
            <v/>
          </cell>
          <cell r="G153" t="str">
            <v>0.25gx36片</v>
          </cell>
          <cell r="H153" t="str">
            <v>盒</v>
          </cell>
          <cell r="I153" t="str">
            <v>西南药业股份有限公司</v>
          </cell>
          <cell r="J153" t="str">
            <v>西南药业</v>
          </cell>
        </row>
        <row r="154">
          <cell r="D154">
            <v>123486</v>
          </cell>
          <cell r="E154" t="str">
            <v>奇正消痛贴膏</v>
          </cell>
          <cell r="F154" t="str">
            <v/>
          </cell>
          <cell r="G154" t="str">
            <v>1g+2mlx2贴</v>
          </cell>
          <cell r="H154" t="str">
            <v>盒</v>
          </cell>
          <cell r="I154" t="str">
            <v>西藏奇正藏药股份有限公司</v>
          </cell>
          <cell r="J154" t="str">
            <v>西藏奇正藏药</v>
          </cell>
        </row>
        <row r="155">
          <cell r="D155">
            <v>185444</v>
          </cell>
          <cell r="E155" t="str">
            <v>滴耳油</v>
          </cell>
          <cell r="F155" t="str">
            <v/>
          </cell>
          <cell r="G155" t="str">
            <v>15ml</v>
          </cell>
          <cell r="H155" t="str">
            <v>盒</v>
          </cell>
          <cell r="I155" t="str">
            <v>江西德成制药有限公司</v>
          </cell>
          <cell r="J155" t="str">
            <v>江西德成</v>
          </cell>
        </row>
        <row r="156">
          <cell r="D156">
            <v>202048</v>
          </cell>
          <cell r="E156" t="str">
            <v>开塞露（含甘油）</v>
          </cell>
          <cell r="F156" t="str">
            <v/>
          </cell>
          <cell r="G156" t="str">
            <v>20mlx20支</v>
          </cell>
          <cell r="H156" t="str">
            <v>盒</v>
          </cell>
          <cell r="I156" t="str">
            <v>江西德成制药有限公司</v>
          </cell>
          <cell r="J156" t="str">
            <v>江西德成制药</v>
          </cell>
        </row>
        <row r="157">
          <cell r="D157">
            <v>183736</v>
          </cell>
          <cell r="E157" t="str">
            <v>胃康灵胶囊</v>
          </cell>
          <cell r="F157" t="str">
            <v/>
          </cell>
          <cell r="G157" t="str">
            <v>0.4gx15粒x3板</v>
          </cell>
          <cell r="H157" t="str">
            <v>盒</v>
          </cell>
          <cell r="I157" t="str">
            <v>吉林福康药业股份有限公司</v>
          </cell>
          <cell r="J157" t="str">
            <v>吉林福康</v>
          </cell>
        </row>
        <row r="158">
          <cell r="D158">
            <v>195013</v>
          </cell>
          <cell r="E158" t="str">
            <v>伤口护理软膏(余伯年润手宝)</v>
          </cell>
          <cell r="F158" t="str">
            <v/>
          </cell>
          <cell r="G158" t="str">
            <v>40g(C0-04型)</v>
          </cell>
          <cell r="H158" t="str">
            <v>支</v>
          </cell>
          <cell r="I158" t="str">
            <v>湖南德禧医疗科技有限公司</v>
          </cell>
          <cell r="J158" t="str">
            <v>湖南德禧</v>
          </cell>
        </row>
        <row r="159">
          <cell r="D159">
            <v>117873</v>
          </cell>
          <cell r="E159" t="str">
            <v>降脂灵片</v>
          </cell>
          <cell r="F159" t="str">
            <v/>
          </cell>
          <cell r="G159" t="str">
            <v>0.25gx20片x3板(薄膜衣)</v>
          </cell>
          <cell r="H159" t="str">
            <v>盒</v>
          </cell>
          <cell r="I159" t="str">
            <v>太极集团重庆桐君阁药厂有限公司</v>
          </cell>
          <cell r="J159" t="str">
            <v>桐君阁药厂</v>
          </cell>
        </row>
        <row r="160">
          <cell r="D160">
            <v>154875</v>
          </cell>
          <cell r="E160" t="str">
            <v>抗HPV生物蛋白敷料</v>
          </cell>
          <cell r="F160" t="str">
            <v/>
          </cell>
          <cell r="G160" t="str">
            <v>3g</v>
          </cell>
          <cell r="H160" t="str">
            <v>盒</v>
          </cell>
          <cell r="I160" t="str">
            <v>山西锦波生物医药股份有限公司</v>
          </cell>
          <cell r="J160" t="str">
            <v>山西锦波生物</v>
          </cell>
        </row>
        <row r="161">
          <cell r="D161">
            <v>91335</v>
          </cell>
          <cell r="E161" t="str">
            <v>盐酸布替萘芬乳膏</v>
          </cell>
          <cell r="F161" t="str">
            <v/>
          </cell>
          <cell r="G161" t="str">
            <v>10g：0.1g</v>
          </cell>
          <cell r="H161" t="str">
            <v>支</v>
          </cell>
          <cell r="I161" t="str">
            <v>鲁南贝特制药有限公司(原山东鲁南贝特制药有限公司)</v>
          </cell>
          <cell r="J161" t="str">
            <v>鲁南贝特制药</v>
          </cell>
        </row>
        <row r="162">
          <cell r="D162">
            <v>104800</v>
          </cell>
          <cell r="E162" t="str">
            <v>氨麻美敏片(Ⅱ)（原美扑伪麻片）</v>
          </cell>
          <cell r="F162" t="str">
            <v/>
          </cell>
          <cell r="G162" t="str">
            <v>20片</v>
          </cell>
          <cell r="H162" t="str">
            <v>盒</v>
          </cell>
          <cell r="I162" t="str">
            <v>中美天津史克制药有限公司</v>
          </cell>
          <cell r="J162" t="str">
            <v>中美史克</v>
          </cell>
        </row>
        <row r="163">
          <cell r="D163">
            <v>7706</v>
          </cell>
          <cell r="E163" t="str">
            <v>辣椒风湿膏</v>
          </cell>
          <cell r="F163" t="str">
            <v/>
          </cell>
          <cell r="G163" t="str">
            <v>7cmx10cmx4片</v>
          </cell>
          <cell r="H163" t="str">
            <v>盒</v>
          </cell>
          <cell r="I163" t="str">
            <v>湖南金寿制药有限公司</v>
          </cell>
          <cell r="J163" t="str">
            <v>湖南金寿制药</v>
          </cell>
        </row>
        <row r="164">
          <cell r="D164">
            <v>163101</v>
          </cell>
          <cell r="E164" t="str">
            <v>风油精</v>
          </cell>
          <cell r="F164" t="str">
            <v/>
          </cell>
          <cell r="G164" t="str">
            <v>9ml</v>
          </cell>
          <cell r="H164" t="str">
            <v>瓶</v>
          </cell>
          <cell r="I164" t="str">
            <v>上海中华药业南通有限公司(南通中宝药业)</v>
          </cell>
          <cell r="J164" t="str">
            <v>上海中华南通</v>
          </cell>
        </row>
        <row r="165">
          <cell r="D165">
            <v>166631</v>
          </cell>
          <cell r="E165" t="str">
            <v>精制狗皮膏</v>
          </cell>
          <cell r="F165" t="str">
            <v/>
          </cell>
          <cell r="G165" t="str">
            <v>7x10cmx10贴</v>
          </cell>
          <cell r="H165" t="str">
            <v>盒</v>
          </cell>
          <cell r="I165" t="str">
            <v>湖北康源药业有限公司</v>
          </cell>
          <cell r="J165" t="str">
            <v>湖北康源</v>
          </cell>
        </row>
        <row r="166">
          <cell r="D166">
            <v>191818</v>
          </cell>
          <cell r="E166" t="str">
            <v>液体伤口敷料</v>
          </cell>
          <cell r="F166" t="str">
            <v/>
          </cell>
          <cell r="G166" t="str">
            <v>80ml Ⅰ型</v>
          </cell>
          <cell r="H166" t="str">
            <v>瓶</v>
          </cell>
          <cell r="I166" t="str">
            <v>青岛博益特生物材料股份有限公司</v>
          </cell>
          <cell r="J166" t="str">
            <v>青岛博益特</v>
          </cell>
        </row>
        <row r="167">
          <cell r="D167">
            <v>14771</v>
          </cell>
          <cell r="E167" t="str">
            <v>银翘解毒丸</v>
          </cell>
          <cell r="F167" t="str">
            <v/>
          </cell>
          <cell r="G167" t="str">
            <v>32丸x2板(浓缩丸)</v>
          </cell>
          <cell r="H167" t="str">
            <v>盒</v>
          </cell>
          <cell r="I167" t="str">
            <v>太极集团重庆中药二厂</v>
          </cell>
          <cell r="J167" t="str">
            <v>重庆中药二厂</v>
          </cell>
        </row>
        <row r="168">
          <cell r="D168">
            <v>191885</v>
          </cell>
          <cell r="E168" t="str">
            <v>天灿柠檬酸苹果酸钙片</v>
          </cell>
          <cell r="F168" t="str">
            <v>爱乐维天灿柠檬酸苹果酸钙片</v>
          </cell>
          <cell r="G168" t="str">
            <v>74.16g（1.236gx60片）</v>
          </cell>
          <cell r="H168" t="str">
            <v>盒</v>
          </cell>
          <cell r="I168" t="str">
            <v>仙乐健康科技股份有限公司</v>
          </cell>
          <cell r="J168" t="str">
            <v>仙乐健康</v>
          </cell>
        </row>
        <row r="169">
          <cell r="D169">
            <v>203131</v>
          </cell>
          <cell r="E169" t="str">
            <v>苯溴马隆片</v>
          </cell>
          <cell r="F169" t="str">
            <v>尔同舒</v>
          </cell>
          <cell r="G169" t="str">
            <v>50mgx30片</v>
          </cell>
          <cell r="H169" t="str">
            <v>盒</v>
          </cell>
          <cell r="I169" t="str">
            <v>宜昌东阳光长江药业股份有限公司（宜昌长江药业有限公司）</v>
          </cell>
          <cell r="J169" t="str">
            <v>宜昌东阳光长江</v>
          </cell>
        </row>
        <row r="170">
          <cell r="D170">
            <v>123845</v>
          </cell>
          <cell r="E170" t="str">
            <v>盐酸特比萘芬喷雾剂(达克宁)</v>
          </cell>
          <cell r="F170" t="str">
            <v/>
          </cell>
          <cell r="G170" t="str">
            <v>1%：30ml</v>
          </cell>
          <cell r="H170" t="str">
            <v>盒</v>
          </cell>
          <cell r="I170" t="str">
            <v>山东京卫制药有限公司</v>
          </cell>
          <cell r="J170" t="str">
            <v>山东京卫</v>
          </cell>
        </row>
        <row r="171">
          <cell r="D171">
            <v>104874</v>
          </cell>
          <cell r="E171" t="str">
            <v>关节止痛膏</v>
          </cell>
          <cell r="F171" t="str">
            <v/>
          </cell>
          <cell r="G171" t="str">
            <v>7cmx10cmx2片x4袋</v>
          </cell>
          <cell r="H171" t="str">
            <v>盒</v>
          </cell>
          <cell r="I171" t="str">
            <v>湖南金寿制药有限公司</v>
          </cell>
          <cell r="J171" t="str">
            <v>湖南金寿</v>
          </cell>
        </row>
        <row r="172">
          <cell r="D172">
            <v>194351</v>
          </cell>
          <cell r="E172" t="str">
            <v>苯磺酸左氨氯地平片</v>
          </cell>
          <cell r="F172" t="str">
            <v>瑞舒欣</v>
          </cell>
          <cell r="G172" t="str">
            <v>2.5mgx14片</v>
          </cell>
          <cell r="H172" t="str">
            <v>盒</v>
          </cell>
          <cell r="I172" t="str">
            <v>山东新时代药业有限公司</v>
          </cell>
          <cell r="J172" t="str">
            <v>山东新时代</v>
          </cell>
        </row>
        <row r="173">
          <cell r="D173">
            <v>16132</v>
          </cell>
          <cell r="E173" t="str">
            <v>丁硼乳膏(雅皓)</v>
          </cell>
          <cell r="F173" t="str">
            <v/>
          </cell>
          <cell r="G173" t="str">
            <v>65g</v>
          </cell>
          <cell r="H173" t="str">
            <v>支</v>
          </cell>
          <cell r="I173" t="str">
            <v>宁波立华制药有限公司</v>
          </cell>
          <cell r="J173" t="str">
            <v>宁波立华</v>
          </cell>
        </row>
        <row r="174">
          <cell r="D174">
            <v>204069</v>
          </cell>
          <cell r="E174" t="str">
            <v>盐酸坦洛新缓释片</v>
          </cell>
          <cell r="F174" t="str">
            <v>积大本特</v>
          </cell>
          <cell r="G174" t="str">
            <v>0.2mgx20片</v>
          </cell>
          <cell r="H174" t="str">
            <v>盒</v>
          </cell>
          <cell r="I174" t="str">
            <v>昆明积大制药有限公司</v>
          </cell>
          <cell r="J174" t="str">
            <v>昆明积大制药</v>
          </cell>
        </row>
        <row r="175">
          <cell r="D175">
            <v>63764</v>
          </cell>
          <cell r="E175" t="str">
            <v>屈螺酮炔雌醇片</v>
          </cell>
          <cell r="F175" t="str">
            <v>优思明</v>
          </cell>
          <cell r="G175" t="str">
            <v>21片(薄膜衣)</v>
          </cell>
          <cell r="H175" t="str">
            <v>盒</v>
          </cell>
          <cell r="I175" t="str">
            <v>拜耳医药保健有限公司广州分公司</v>
          </cell>
          <cell r="J175" t="str">
            <v>拜耳医药广州分公司</v>
          </cell>
        </row>
        <row r="176">
          <cell r="D176">
            <v>186426</v>
          </cell>
          <cell r="E176" t="str">
            <v>盐酸特比萘芬乳膏</v>
          </cell>
          <cell r="F176" t="str">
            <v>丁克</v>
          </cell>
          <cell r="G176" t="str">
            <v>20g:0.2gx1支</v>
          </cell>
          <cell r="H176" t="str">
            <v>盒</v>
          </cell>
          <cell r="I176" t="str">
            <v>齐鲁制药有限公司</v>
          </cell>
          <cell r="J176" t="str">
            <v>齐鲁制药</v>
          </cell>
        </row>
        <row r="177">
          <cell r="D177">
            <v>179321</v>
          </cell>
          <cell r="E177" t="str">
            <v>双氯芬酸二乙胺乳胶剂</v>
          </cell>
          <cell r="F177" t="str">
            <v/>
          </cell>
          <cell r="G177" t="str">
            <v>1%（20克：0.2克）</v>
          </cell>
          <cell r="H177" t="str">
            <v>支</v>
          </cell>
          <cell r="I177" t="str">
            <v>Novartis Consumer Health SA (诺华）</v>
          </cell>
          <cell r="J177" t="str">
            <v>瑞士</v>
          </cell>
        </row>
        <row r="178">
          <cell r="D178">
            <v>201826</v>
          </cell>
          <cell r="E178" t="str">
            <v>安多福0.1%PVP-Ⅰ消毒液</v>
          </cell>
          <cell r="F178" t="str">
            <v/>
          </cell>
          <cell r="G178" t="str">
            <v>60ml手消毒喷雾</v>
          </cell>
          <cell r="H178" t="str">
            <v>瓶</v>
          </cell>
          <cell r="I178" t="str">
            <v>深圳市安多福消毒高科技股份有限公司</v>
          </cell>
          <cell r="J178" t="str">
            <v>深圳安多福</v>
          </cell>
        </row>
        <row r="179">
          <cell r="D179">
            <v>163152</v>
          </cell>
          <cell r="E179" t="str">
            <v>盐酸坦洛新缓释胶囊</v>
          </cell>
          <cell r="F179" t="str">
            <v/>
          </cell>
          <cell r="G179" t="str">
            <v>0.2mgx12粒</v>
          </cell>
          <cell r="H179" t="str">
            <v>盒</v>
          </cell>
          <cell r="I179" t="str">
            <v>鲁南贝特制药有限公司(原山东鲁南贝特制药有限公司)</v>
          </cell>
          <cell r="J179" t="str">
            <v>鲁南贝特制药</v>
          </cell>
        </row>
        <row r="180">
          <cell r="D180">
            <v>190894</v>
          </cell>
          <cell r="E180" t="str">
            <v>匹伐他汀钙片</v>
          </cell>
          <cell r="F180" t="str">
            <v>邦之</v>
          </cell>
          <cell r="G180" t="str">
            <v>2mgx8片</v>
          </cell>
          <cell r="H180" t="str">
            <v>盒</v>
          </cell>
          <cell r="I180" t="str">
            <v>江苏万邦生化制药股份有限公司</v>
          </cell>
          <cell r="J180" t="str">
            <v>江苏万邦生化</v>
          </cell>
        </row>
        <row r="181">
          <cell r="D181">
            <v>118251</v>
          </cell>
          <cell r="E181" t="str">
            <v>维生素AD滴剂(胶囊型)</v>
          </cell>
          <cell r="F181" t="str">
            <v/>
          </cell>
          <cell r="G181" t="str">
            <v>12粒x3板(1岁以下)(VA1500单位:VD500单位)</v>
          </cell>
          <cell r="H181" t="str">
            <v>盒</v>
          </cell>
          <cell r="I181" t="str">
            <v>南京海鲸药业有限公司</v>
          </cell>
          <cell r="J181" t="str">
            <v>南京海鲸</v>
          </cell>
        </row>
        <row r="182">
          <cell r="D182">
            <v>101720</v>
          </cell>
          <cell r="E182" t="str">
            <v>感冒滴丸</v>
          </cell>
          <cell r="F182" t="str">
            <v/>
          </cell>
          <cell r="G182" t="str">
            <v>2.5gx12袋</v>
          </cell>
          <cell r="H182" t="str">
            <v>盒</v>
          </cell>
          <cell r="I182" t="str">
            <v>贵州健兴药业有限公司</v>
          </cell>
          <cell r="J182" t="str">
            <v>贵州健兴</v>
          </cell>
        </row>
        <row r="183">
          <cell r="D183">
            <v>195005</v>
          </cell>
          <cell r="E183" t="str">
            <v>液体敷料(余伯年甘油宝)</v>
          </cell>
          <cell r="F183" t="str">
            <v/>
          </cell>
          <cell r="G183" t="str">
            <v>120ml（LD-02型）</v>
          </cell>
          <cell r="H183" t="str">
            <v>瓶</v>
          </cell>
          <cell r="I183" t="str">
            <v>湖南德禧医疗科技有限公司</v>
          </cell>
          <cell r="J183" t="str">
            <v>湖南德禧</v>
          </cell>
        </row>
        <row r="184">
          <cell r="D184">
            <v>146396</v>
          </cell>
          <cell r="E184" t="str">
            <v>医用碘伏棉球</v>
          </cell>
          <cell r="F184" t="str">
            <v/>
          </cell>
          <cell r="G184" t="str">
            <v>25枚</v>
          </cell>
          <cell r="H184" t="str">
            <v>瓶</v>
          </cell>
          <cell r="I184" t="str">
            <v>浙江欧洁科技股份有限公司</v>
          </cell>
          <cell r="J184" t="str">
            <v>浙江欧洁科技</v>
          </cell>
        </row>
        <row r="185">
          <cell r="D185">
            <v>91595</v>
          </cell>
          <cell r="E185" t="str">
            <v>蜜炼川贝枇杷膏</v>
          </cell>
          <cell r="F185" t="str">
            <v/>
          </cell>
          <cell r="G185" t="str">
            <v>210g</v>
          </cell>
          <cell r="H185" t="str">
            <v>瓶</v>
          </cell>
          <cell r="I185" t="str">
            <v>广州白云山潘高寿药业股份有限公司</v>
          </cell>
          <cell r="J185" t="str">
            <v>广州白云山潘高寿</v>
          </cell>
        </row>
        <row r="186">
          <cell r="D186">
            <v>199265</v>
          </cell>
          <cell r="E186" t="str">
            <v>无上艾抑菌粉（草本除螨包）</v>
          </cell>
          <cell r="F186" t="str">
            <v/>
          </cell>
          <cell r="G186" t="str">
            <v>15gx5包</v>
          </cell>
          <cell r="H186" t="str">
            <v>盒</v>
          </cell>
          <cell r="I186" t="str">
            <v>大艾实业有限公司</v>
          </cell>
          <cell r="J186" t="str">
            <v>洛阳大艾实业</v>
          </cell>
        </row>
        <row r="187">
          <cell r="D187">
            <v>823</v>
          </cell>
          <cell r="E187" t="str">
            <v>莫匹罗星软膏(百多邦软膏)</v>
          </cell>
          <cell r="F187" t="str">
            <v/>
          </cell>
          <cell r="G187" t="str">
            <v>2%:5g</v>
          </cell>
          <cell r="H187" t="str">
            <v>支</v>
          </cell>
          <cell r="I187" t="str">
            <v>中美天津史克制药有限公司</v>
          </cell>
          <cell r="J187" t="str">
            <v>天津史克</v>
          </cell>
        </row>
        <row r="188">
          <cell r="D188">
            <v>131686</v>
          </cell>
          <cell r="E188" t="str">
            <v>咳特灵胶囊</v>
          </cell>
          <cell r="F188" t="str">
            <v/>
          </cell>
          <cell r="G188" t="str">
            <v>12粒x2板</v>
          </cell>
          <cell r="H188" t="str">
            <v>盒</v>
          </cell>
          <cell r="I188" t="str">
            <v>广州诺金制药有限公司</v>
          </cell>
          <cell r="J188" t="str">
            <v>广州诺金</v>
          </cell>
        </row>
        <row r="189">
          <cell r="D189">
            <v>274</v>
          </cell>
          <cell r="E189" t="str">
            <v>阿苯达唑片(史克肠虫清)</v>
          </cell>
          <cell r="F189" t="str">
            <v/>
          </cell>
          <cell r="G189" t="str">
            <v>0.2gx10片</v>
          </cell>
          <cell r="H189" t="str">
            <v>盒</v>
          </cell>
          <cell r="I189" t="str">
            <v>中美天津史克制药有限公司</v>
          </cell>
          <cell r="J189" t="str">
            <v>天津史克</v>
          </cell>
        </row>
        <row r="190">
          <cell r="D190">
            <v>62718</v>
          </cell>
          <cell r="E190" t="str">
            <v>麝香壮骨膏</v>
          </cell>
          <cell r="F190" t="str">
            <v/>
          </cell>
          <cell r="G190" t="str">
            <v>7cmx10cmx3贴x2袋</v>
          </cell>
          <cell r="H190" t="str">
            <v>盒</v>
          </cell>
          <cell r="I190" t="str">
            <v>黄石卫生材料药业有限公司</v>
          </cell>
          <cell r="J190" t="str">
            <v>黄石卫生材料</v>
          </cell>
        </row>
        <row r="191">
          <cell r="D191">
            <v>163605</v>
          </cell>
          <cell r="E191" t="str">
            <v>氯替泼诺混悬滴眼液</v>
          </cell>
          <cell r="F191" t="str">
            <v/>
          </cell>
          <cell r="G191" t="str">
            <v>5ml:25mg(0.5%)</v>
          </cell>
          <cell r="H191" t="str">
            <v>盒</v>
          </cell>
          <cell r="I191" t="str">
            <v>Bausch &amp; Lomb Incorporated</v>
          </cell>
          <cell r="J191" t="str">
            <v>Bausch&amp;Lomb</v>
          </cell>
        </row>
        <row r="192">
          <cell r="D192">
            <v>25313</v>
          </cell>
          <cell r="E192" t="str">
            <v>头痛宁胶囊</v>
          </cell>
          <cell r="F192" t="str">
            <v/>
          </cell>
          <cell r="G192" t="str">
            <v>0.4gx18粒x2板</v>
          </cell>
          <cell r="H192" t="str">
            <v>盒</v>
          </cell>
          <cell r="I192" t="str">
            <v>陕西步长制药有限公司(原:咸阳步长制药有限公司)</v>
          </cell>
          <cell r="J192" t="str">
            <v>陕西步长(咸阳步长)</v>
          </cell>
        </row>
        <row r="193">
          <cell r="D193">
            <v>200403</v>
          </cell>
          <cell r="E193" t="str">
            <v>医用护理垫</v>
          </cell>
          <cell r="F193" t="str">
            <v/>
          </cell>
          <cell r="G193" t="str">
            <v>18cmx14cmx12片（热风无纺布面层）</v>
          </cell>
          <cell r="H193" t="str">
            <v>包</v>
          </cell>
          <cell r="I193" t="str">
            <v>上海月月舒妇女用品有限公司</v>
          </cell>
          <cell r="J193" t="str">
            <v>上海月月舒</v>
          </cell>
        </row>
        <row r="194">
          <cell r="D194">
            <v>195217</v>
          </cell>
          <cell r="E194" t="str">
            <v>健脾八珍糕</v>
          </cell>
          <cell r="F194" t="str">
            <v/>
          </cell>
          <cell r="G194" t="str">
            <v>8.3gx24块</v>
          </cell>
          <cell r="H194" t="str">
            <v>盒</v>
          </cell>
          <cell r="I194" t="str">
            <v>江苏新海康制药有限公司(原高邮市兆康制药)</v>
          </cell>
          <cell r="J194" t="str">
            <v>江苏新海康</v>
          </cell>
        </row>
        <row r="195">
          <cell r="D195">
            <v>95</v>
          </cell>
          <cell r="E195" t="str">
            <v>阿莫西林胶囊(联邦阿莫仙)</v>
          </cell>
          <cell r="F195" t="str">
            <v/>
          </cell>
          <cell r="G195" t="str">
            <v>250mgx24粒</v>
          </cell>
          <cell r="H195" t="str">
            <v>盒</v>
          </cell>
          <cell r="I195" t="str">
            <v>珠海联邦制药股份有限公司中山分公司</v>
          </cell>
          <cell r="J195" t="str">
            <v>珠海联邦中山</v>
          </cell>
        </row>
        <row r="196">
          <cell r="D196">
            <v>137812</v>
          </cell>
          <cell r="E196" t="str">
            <v>苯扎氯铵贴</v>
          </cell>
          <cell r="F196" t="str">
            <v/>
          </cell>
          <cell r="G196" t="str">
            <v>22.5*12.7mm*4片</v>
          </cell>
          <cell r="H196" t="str">
            <v>包</v>
          </cell>
          <cell r="I196" t="str">
            <v>上海强生有限公司</v>
          </cell>
          <cell r="J196" t="str">
            <v>上海强生有限公司</v>
          </cell>
        </row>
        <row r="197">
          <cell r="D197">
            <v>24841</v>
          </cell>
          <cell r="E197" t="str">
            <v>麝香风湿胶囊</v>
          </cell>
          <cell r="F197" t="str">
            <v/>
          </cell>
          <cell r="G197" t="str">
            <v>0.3gx12粒x2板</v>
          </cell>
          <cell r="H197" t="str">
            <v>盒</v>
          </cell>
          <cell r="I197" t="str">
            <v>太极集团重庆桐君阁药厂有限公司</v>
          </cell>
          <cell r="J197" t="str">
            <v>桐君阁药厂</v>
          </cell>
        </row>
        <row r="198">
          <cell r="D198">
            <v>139278</v>
          </cell>
          <cell r="E198" t="str">
            <v>布洛芬咀嚼片(芬必得)</v>
          </cell>
          <cell r="F198" t="str">
            <v/>
          </cell>
          <cell r="G198" t="str">
            <v>0.2gx10片</v>
          </cell>
          <cell r="H198" t="str">
            <v>盒</v>
          </cell>
          <cell r="I198" t="str">
            <v>中美天津史克制药有限公司</v>
          </cell>
          <cell r="J198" t="str">
            <v>中美天津史克制药</v>
          </cell>
        </row>
        <row r="199">
          <cell r="D199">
            <v>136006</v>
          </cell>
          <cell r="E199" t="str">
            <v>非那雄胺片</v>
          </cell>
          <cell r="F199" t="str">
            <v>千诺林</v>
          </cell>
          <cell r="G199" t="str">
            <v>5mg*20片</v>
          </cell>
          <cell r="H199" t="str">
            <v>盒</v>
          </cell>
          <cell r="I199" t="str">
            <v>湖南千金湘江药业股份有限公司</v>
          </cell>
          <cell r="J199" t="str">
            <v>湖南千金湘江</v>
          </cell>
        </row>
        <row r="200">
          <cell r="D200">
            <v>174650</v>
          </cell>
          <cell r="E200" t="str">
            <v>参芪降糖颗粒</v>
          </cell>
          <cell r="F200" t="str">
            <v/>
          </cell>
          <cell r="G200" t="str">
            <v>3gx21袋</v>
          </cell>
          <cell r="H200" t="str">
            <v>盒</v>
          </cell>
          <cell r="I200" t="str">
            <v>鲁南厚普制药有限公司</v>
          </cell>
          <cell r="J200" t="str">
            <v>鲁南厚普制药</v>
          </cell>
        </row>
        <row r="201">
          <cell r="D201">
            <v>187375</v>
          </cell>
          <cell r="E201" t="str">
            <v>医用护理垫</v>
          </cell>
          <cell r="F201" t="str">
            <v/>
          </cell>
          <cell r="G201" t="str">
            <v>29cmx15.5cmx6片（纯棉无纺布面层）</v>
          </cell>
          <cell r="H201" t="str">
            <v>包</v>
          </cell>
          <cell r="I201" t="str">
            <v>上海月月舒妇女用品有限公司</v>
          </cell>
          <cell r="J201" t="str">
            <v>上海月月舒</v>
          </cell>
        </row>
        <row r="202">
          <cell r="D202">
            <v>8439</v>
          </cell>
          <cell r="E202" t="str">
            <v>海洋洁肤液</v>
          </cell>
          <cell r="F202" t="str">
            <v/>
          </cell>
          <cell r="G202" t="str">
            <v>5ml</v>
          </cell>
          <cell r="H202" t="str">
            <v>盒</v>
          </cell>
          <cell r="I202" t="str">
            <v>威海康源生物工程有限公司</v>
          </cell>
          <cell r="J202" t="str">
            <v>威海康源生物工程（山东文登康源）</v>
          </cell>
        </row>
        <row r="203">
          <cell r="D203">
            <v>203841</v>
          </cell>
          <cell r="E203" t="str">
            <v>复方陈香胃片</v>
          </cell>
          <cell r="F203" t="str">
            <v/>
          </cell>
          <cell r="G203" t="str">
            <v>0.28gx36片</v>
          </cell>
          <cell r="H203" t="str">
            <v>盒</v>
          </cell>
          <cell r="I203" t="str">
            <v>江西天施康中药股份有限公司</v>
          </cell>
          <cell r="J203" t="str">
            <v>江西天施康</v>
          </cell>
        </row>
        <row r="204">
          <cell r="D204">
            <v>195941</v>
          </cell>
          <cell r="E204" t="str">
            <v>冷敷凝胶(余伯年芦荟胶)</v>
          </cell>
          <cell r="F204" t="str">
            <v>余伯年</v>
          </cell>
          <cell r="G204" t="str">
            <v>150g(快康型)</v>
          </cell>
          <cell r="H204" t="str">
            <v>瓶</v>
          </cell>
          <cell r="I204" t="str">
            <v>湖南德禧医疗科技有限公司</v>
          </cell>
          <cell r="J204" t="str">
            <v>湖南德禧</v>
          </cell>
        </row>
        <row r="205">
          <cell r="D205">
            <v>101719</v>
          </cell>
          <cell r="E205" t="str">
            <v>康妇凝胶</v>
          </cell>
          <cell r="F205" t="str">
            <v/>
          </cell>
          <cell r="G205" t="str">
            <v>3gx3支</v>
          </cell>
          <cell r="H205" t="str">
            <v>盒</v>
          </cell>
          <cell r="I205" t="str">
            <v>贵州健兴药业有限公司</v>
          </cell>
          <cell r="J205" t="str">
            <v>贵州健兴</v>
          </cell>
        </row>
        <row r="206">
          <cell r="D206">
            <v>31418</v>
          </cell>
          <cell r="E206" t="str">
            <v>少林风湿跌打膏</v>
          </cell>
          <cell r="F206" t="str">
            <v/>
          </cell>
          <cell r="G206" t="str">
            <v>7cmx9.5cmx8贴</v>
          </cell>
          <cell r="H206" t="str">
            <v>盒</v>
          </cell>
          <cell r="I206" t="str">
            <v>湖南金寿制药有限公司</v>
          </cell>
          <cell r="J206" t="str">
            <v>湖南金寿制药</v>
          </cell>
        </row>
        <row r="207">
          <cell r="D207">
            <v>179832</v>
          </cell>
          <cell r="E207" t="str">
            <v>小浣熊儿童蛋白修复霜</v>
          </cell>
          <cell r="F207" t="str">
            <v/>
          </cell>
          <cell r="G207" t="str">
            <v>50g</v>
          </cell>
          <cell r="H207" t="str">
            <v>盒</v>
          </cell>
          <cell r="I207" t="str">
            <v>福建省梦娇兰日用化学品有限公司</v>
          </cell>
          <cell r="J207" t="str">
            <v>福建省梦娇兰</v>
          </cell>
        </row>
        <row r="208">
          <cell r="D208">
            <v>173688</v>
          </cell>
          <cell r="E208" t="str">
            <v>利尔康牌75%酒精消毒液</v>
          </cell>
          <cell r="F208" t="str">
            <v/>
          </cell>
          <cell r="G208" t="str">
            <v>100ml（方瓶喷雾）</v>
          </cell>
          <cell r="H208" t="str">
            <v>瓶</v>
          </cell>
          <cell r="I208" t="str">
            <v>山东利尔康医疗科技股份有限公司</v>
          </cell>
          <cell r="J208" t="str">
            <v>山东利尔康</v>
          </cell>
        </row>
        <row r="209">
          <cell r="D209">
            <v>40886</v>
          </cell>
          <cell r="E209" t="str">
            <v>维生素E软胶囊</v>
          </cell>
          <cell r="F209" t="str">
            <v/>
          </cell>
          <cell r="G209" t="str">
            <v>100mgx60粒(天然型)</v>
          </cell>
          <cell r="H209" t="str">
            <v>瓶</v>
          </cell>
          <cell r="I209" t="str">
            <v>青岛双鲸药业股份有限公司</v>
          </cell>
          <cell r="J209" t="str">
            <v>青岛双鲸</v>
          </cell>
        </row>
        <row r="210">
          <cell r="D210">
            <v>150866</v>
          </cell>
          <cell r="E210" t="str">
            <v>龙胆泻肝片</v>
          </cell>
          <cell r="F210" t="str">
            <v/>
          </cell>
          <cell r="G210" t="str">
            <v>0.45gx12片x3板/盒</v>
          </cell>
          <cell r="H210" t="str">
            <v>盒</v>
          </cell>
          <cell r="I210" t="str">
            <v>太极集团重庆桐君阁药厂有限公司</v>
          </cell>
          <cell r="J210" t="str">
            <v>桐君阁药厂</v>
          </cell>
        </row>
        <row r="211">
          <cell r="D211">
            <v>15224</v>
          </cell>
          <cell r="E211" t="str">
            <v>熊胆痔灵膏</v>
          </cell>
          <cell r="F211" t="str">
            <v/>
          </cell>
          <cell r="G211" t="str">
            <v>10g</v>
          </cell>
          <cell r="H211" t="str">
            <v>支</v>
          </cell>
          <cell r="I211" t="str">
            <v>黑龙江葵花药业股份有限公司</v>
          </cell>
          <cell r="J211" t="str">
            <v>黑龙江葵花</v>
          </cell>
        </row>
        <row r="212">
          <cell r="D212">
            <v>10396</v>
          </cell>
          <cell r="E212" t="str">
            <v>小活络片</v>
          </cell>
          <cell r="F212" t="str">
            <v/>
          </cell>
          <cell r="G212" t="str">
            <v>0.32gx50片</v>
          </cell>
          <cell r="H212" t="str">
            <v>瓶</v>
          </cell>
          <cell r="I212" t="str">
            <v>太极集团重庆桐君阁药厂有限公司</v>
          </cell>
          <cell r="J212" t="str">
            <v>桐君阁药厂</v>
          </cell>
        </row>
        <row r="213">
          <cell r="D213">
            <v>59899</v>
          </cell>
          <cell r="E213" t="str">
            <v>维生素C泡腾片</v>
          </cell>
          <cell r="F213" t="str">
            <v>力度伸</v>
          </cell>
          <cell r="G213" t="str">
            <v>1gx10片(柠檬味)</v>
          </cell>
          <cell r="H213" t="str">
            <v>盒</v>
          </cell>
          <cell r="I213" t="str">
            <v>拜耳医药保健有限公司</v>
          </cell>
          <cell r="J213" t="str">
            <v>拜耳医药</v>
          </cell>
        </row>
        <row r="214">
          <cell r="D214">
            <v>192265</v>
          </cell>
          <cell r="E214" t="str">
            <v>右旋糖酐铁颗粒</v>
          </cell>
          <cell r="F214" t="str">
            <v>达因</v>
          </cell>
          <cell r="G214" t="str">
            <v>25mgx30袋</v>
          </cell>
          <cell r="H214" t="str">
            <v>盒</v>
          </cell>
          <cell r="I214" t="str">
            <v>山东达因海洋生物制药股份有限公司</v>
          </cell>
          <cell r="J214" t="str">
            <v>山东达因海洋</v>
          </cell>
        </row>
        <row r="215">
          <cell r="D215">
            <v>26082</v>
          </cell>
          <cell r="E215" t="str">
            <v>风油精</v>
          </cell>
          <cell r="F215" t="str">
            <v/>
          </cell>
          <cell r="G215" t="str">
            <v>3ml</v>
          </cell>
          <cell r="H215" t="str">
            <v>瓶</v>
          </cell>
          <cell r="I215" t="str">
            <v>广东一力集团制药股份有限公司(广东一力集团制药有限公司)</v>
          </cell>
          <cell r="J215" t="str">
            <v>广东一力制药</v>
          </cell>
        </row>
        <row r="216">
          <cell r="D216">
            <v>11650</v>
          </cell>
          <cell r="E216" t="str">
            <v>复方谷氨酰胺肠溶胶囊(谷参)</v>
          </cell>
          <cell r="F216" t="str">
            <v/>
          </cell>
          <cell r="G216" t="str">
            <v>12粒</v>
          </cell>
          <cell r="H216" t="str">
            <v>盒</v>
          </cell>
          <cell r="I216" t="str">
            <v>地奥集团成都药业股份有限公司</v>
          </cell>
          <cell r="J216" t="str">
            <v>地奥成都药业</v>
          </cell>
        </row>
        <row r="217">
          <cell r="D217">
            <v>146389</v>
          </cell>
          <cell r="E217" t="str">
            <v>医用碘伏棉棒(欧洁)</v>
          </cell>
          <cell r="F217" t="str">
            <v/>
          </cell>
          <cell r="G217" t="str">
            <v>20支</v>
          </cell>
          <cell r="H217" t="str">
            <v>盒</v>
          </cell>
          <cell r="I217" t="str">
            <v>浙江欧洁科技股份有限公司</v>
          </cell>
          <cell r="J217" t="str">
            <v>浙江欧洁科技</v>
          </cell>
        </row>
        <row r="218">
          <cell r="D218">
            <v>195982</v>
          </cell>
          <cell r="E218" t="str">
            <v>冷敷液(默氏狐克)</v>
          </cell>
          <cell r="F218" t="str">
            <v>默氏</v>
          </cell>
          <cell r="G218" t="str">
            <v>35ml(CS-01型)</v>
          </cell>
          <cell r="H218" t="str">
            <v>盒</v>
          </cell>
          <cell r="I218" t="str">
            <v>湖南德禧医疗科技有限公司</v>
          </cell>
          <cell r="J218" t="str">
            <v>湖南德禧</v>
          </cell>
        </row>
        <row r="219">
          <cell r="D219">
            <v>16426</v>
          </cell>
          <cell r="E219" t="str">
            <v>双歧杆菌乳杆菌三联活菌片(金双歧)</v>
          </cell>
          <cell r="F219" t="str">
            <v/>
          </cell>
          <cell r="G219" t="str">
            <v>24片</v>
          </cell>
          <cell r="H219" t="str">
            <v>盒</v>
          </cell>
          <cell r="I219" t="str">
            <v>内蒙古双奇药业股份有限公司</v>
          </cell>
          <cell r="J219" t="str">
            <v>内蒙古双奇</v>
          </cell>
        </row>
        <row r="220">
          <cell r="D220">
            <v>153049</v>
          </cell>
          <cell r="E220" t="str">
            <v>炉甘石洗剂</v>
          </cell>
          <cell r="F220" t="str">
            <v/>
          </cell>
          <cell r="G220" t="str">
            <v>100ml</v>
          </cell>
          <cell r="H220" t="str">
            <v>瓶</v>
          </cell>
          <cell r="I220" t="str">
            <v/>
          </cell>
          <cell r="J220" t="str">
            <v>湖南尔康湘药</v>
          </cell>
        </row>
        <row r="221">
          <cell r="D221">
            <v>3862</v>
          </cell>
          <cell r="E221" t="str">
            <v>养血安神片</v>
          </cell>
          <cell r="F221" t="str">
            <v/>
          </cell>
          <cell r="G221" t="str">
            <v>0.25gx100片</v>
          </cell>
          <cell r="H221" t="str">
            <v>瓶</v>
          </cell>
          <cell r="I221" t="str">
            <v>太极集团重庆桐君阁药厂有限公司</v>
          </cell>
          <cell r="J221" t="str">
            <v>桐君阁药厂</v>
          </cell>
        </row>
        <row r="222">
          <cell r="D222">
            <v>63684</v>
          </cell>
          <cell r="E222" t="str">
            <v>八珍益母丸</v>
          </cell>
          <cell r="F222" t="str">
            <v/>
          </cell>
          <cell r="G222" t="str">
            <v>6gx8袋(水蜜丸)</v>
          </cell>
          <cell r="H222" t="str">
            <v>盒</v>
          </cell>
          <cell r="I222" t="str">
            <v>太极集团重庆中药二厂</v>
          </cell>
          <cell r="J222" t="str">
            <v>重庆中药二厂</v>
          </cell>
        </row>
        <row r="223">
          <cell r="D223">
            <v>129651</v>
          </cell>
          <cell r="E223" t="str">
            <v>雅嘉莱芦荟浓缩维生素E乳</v>
          </cell>
          <cell r="F223" t="str">
            <v/>
          </cell>
          <cell r="G223" t="str">
            <v>110ml</v>
          </cell>
          <cell r="H223" t="str">
            <v>瓶</v>
          </cell>
          <cell r="I223" t="str">
            <v>北京红妃时代商贸有限公司</v>
          </cell>
          <cell r="J223" t="str">
            <v>北京红妃时代</v>
          </cell>
        </row>
        <row r="224">
          <cell r="D224">
            <v>128528</v>
          </cell>
          <cell r="E224" t="str">
            <v>枸橼酸铋钾片</v>
          </cell>
          <cell r="F224" t="str">
            <v/>
          </cell>
          <cell r="G224" t="str">
            <v>0.3gx40片</v>
          </cell>
          <cell r="H224" t="str">
            <v>盒</v>
          </cell>
          <cell r="I224" t="str">
            <v>丽珠集团丽珠制药厂</v>
          </cell>
          <cell r="J224" t="str">
            <v>丽珠制药厂</v>
          </cell>
        </row>
        <row r="225">
          <cell r="D225">
            <v>57</v>
          </cell>
          <cell r="E225" t="str">
            <v>甲正王除臭液</v>
          </cell>
          <cell r="F225" t="str">
            <v/>
          </cell>
          <cell r="G225" t="str">
            <v>12ml</v>
          </cell>
          <cell r="H225" t="str">
            <v>瓶</v>
          </cell>
          <cell r="I225" t="str">
            <v>广西柳州市中兴日用化工厂</v>
          </cell>
          <cell r="J225" t="str">
            <v>广西柳州中兴</v>
          </cell>
        </row>
        <row r="226">
          <cell r="D226">
            <v>182108</v>
          </cell>
          <cell r="E226" t="str">
            <v>冰王芦荟甘油</v>
          </cell>
          <cell r="F226" t="str">
            <v/>
          </cell>
          <cell r="G226" t="str">
            <v>120ml</v>
          </cell>
          <cell r="H226" t="str">
            <v>瓶</v>
          </cell>
          <cell r="I226" t="str">
            <v>平舆冰王生物工程有限公司</v>
          </cell>
          <cell r="J226" t="str">
            <v>平舆冰王</v>
          </cell>
        </row>
        <row r="227">
          <cell r="D227">
            <v>197300</v>
          </cell>
          <cell r="E227" t="str">
            <v>血脂康胶囊</v>
          </cell>
          <cell r="F227" t="str">
            <v/>
          </cell>
          <cell r="G227" t="str">
            <v>0.3gx120粒</v>
          </cell>
          <cell r="H227" t="str">
            <v>盒</v>
          </cell>
          <cell r="I227" t="str">
            <v>北京北大维信生物科技有限公司</v>
          </cell>
          <cell r="J227" t="str">
            <v>北京北大维信</v>
          </cell>
        </row>
        <row r="228">
          <cell r="D228">
            <v>201323</v>
          </cell>
          <cell r="E228" t="str">
            <v>医用免洗手消毒液</v>
          </cell>
          <cell r="F228" t="str">
            <v/>
          </cell>
          <cell r="G228" t="str">
            <v>100ml</v>
          </cell>
          <cell r="H228" t="str">
            <v>瓶</v>
          </cell>
          <cell r="I228" t="str">
            <v>四川滋兴生物科技有限公司</v>
          </cell>
          <cell r="J228" t="str">
            <v>四川滋兴生物</v>
          </cell>
        </row>
        <row r="229">
          <cell r="D229">
            <v>3885</v>
          </cell>
          <cell r="E229" t="str">
            <v>酒石酸美托洛尔片(倍他乐克)</v>
          </cell>
          <cell r="F229" t="str">
            <v/>
          </cell>
          <cell r="G229" t="str">
            <v>50mgx20片</v>
          </cell>
          <cell r="H229" t="str">
            <v>盒</v>
          </cell>
          <cell r="I229" t="str">
            <v>阿斯利康制药有限公司</v>
          </cell>
          <cell r="J229" t="str">
            <v>阿斯利康</v>
          </cell>
        </row>
        <row r="230">
          <cell r="D230">
            <v>193427</v>
          </cell>
          <cell r="E230" t="str">
            <v>哈药牌维生素C咀嚼片（草莓味）</v>
          </cell>
          <cell r="F230" t="str">
            <v/>
          </cell>
          <cell r="G230" t="str">
            <v>14g（0.7gx20片）</v>
          </cell>
          <cell r="H230" t="str">
            <v>瓶</v>
          </cell>
          <cell r="I230" t="str">
            <v>哈药集团三精制药四厂有限公司</v>
          </cell>
          <cell r="J230" t="str">
            <v>哈药集团三精制药</v>
          </cell>
        </row>
        <row r="231">
          <cell r="D231">
            <v>195987</v>
          </cell>
          <cell r="E231" t="str">
            <v>疤痕凝胶(默氏美芭克)</v>
          </cell>
          <cell r="F231" t="str">
            <v>默氏美芭克</v>
          </cell>
          <cell r="G231" t="str">
            <v>20g</v>
          </cell>
          <cell r="H231" t="str">
            <v>盒</v>
          </cell>
          <cell r="I231" t="str">
            <v>湖南德禧医疗科技有限公司</v>
          </cell>
          <cell r="J231" t="str">
            <v>湖南德禧</v>
          </cell>
        </row>
        <row r="232">
          <cell r="D232">
            <v>59770</v>
          </cell>
          <cell r="E232" t="str">
            <v>皮肤消毒喷雾剂(破立妥)</v>
          </cell>
          <cell r="F232" t="str">
            <v>破立妥</v>
          </cell>
          <cell r="G232" t="str">
            <v>10ml</v>
          </cell>
          <cell r="H232" t="str">
            <v>瓶</v>
          </cell>
          <cell r="I232" t="str">
            <v>重庆灵方生物技术有限公司</v>
          </cell>
          <cell r="J232" t="str">
            <v>重庆灵方</v>
          </cell>
        </row>
        <row r="233">
          <cell r="D233">
            <v>29059</v>
          </cell>
          <cell r="E233" t="str">
            <v>沙美特罗替卡松粉吸入剂(舒利迭)</v>
          </cell>
          <cell r="F233" t="str">
            <v/>
          </cell>
          <cell r="G233" t="str">
            <v>50ug:100ugx60吸(含准纳器)</v>
          </cell>
          <cell r="H233" t="str">
            <v>盒</v>
          </cell>
          <cell r="I233" t="str">
            <v>Glaxo Wellcome Production(法国) </v>
          </cell>
          <cell r="J233" t="str">
            <v>法国</v>
          </cell>
        </row>
        <row r="234">
          <cell r="D234">
            <v>170537</v>
          </cell>
          <cell r="E234" t="str">
            <v>归脾片</v>
          </cell>
          <cell r="F234" t="str">
            <v/>
          </cell>
          <cell r="G234" t="str">
            <v>0.45gx15片x3板</v>
          </cell>
          <cell r="H234" t="str">
            <v>盒</v>
          </cell>
          <cell r="I234" t="str">
            <v>太极集团重庆桐君阁药厂有限公司</v>
          </cell>
          <cell r="J234" t="str">
            <v>桐君阁药厂</v>
          </cell>
        </row>
        <row r="235">
          <cell r="D235">
            <v>175232</v>
          </cell>
          <cell r="E235" t="str">
            <v>一次性使用消毒棉棒</v>
          </cell>
          <cell r="F235" t="str">
            <v/>
          </cell>
          <cell r="G235" t="str">
            <v>20支/盒（乙醇）</v>
          </cell>
          <cell r="H235" t="str">
            <v>盒</v>
          </cell>
          <cell r="I235" t="str">
            <v>上海利康消毒高科技有限公司</v>
          </cell>
          <cell r="J235" t="str">
            <v>上海利康</v>
          </cell>
        </row>
        <row r="236">
          <cell r="D236">
            <v>184018</v>
          </cell>
          <cell r="E236" t="str">
            <v>板蓝根泡腾片</v>
          </cell>
          <cell r="F236" t="str">
            <v/>
          </cell>
          <cell r="G236" t="str">
            <v>4.5gx6片</v>
          </cell>
          <cell r="H236" t="str">
            <v>盒</v>
          </cell>
          <cell r="I236" t="str">
            <v>天士力医药集团股份有限公司(原:天士力制药集团股份有限公司)</v>
          </cell>
          <cell r="J236" t="str">
            <v>天士力医药</v>
          </cell>
        </row>
        <row r="237">
          <cell r="D237">
            <v>193426</v>
          </cell>
          <cell r="E237" t="str">
            <v>哈药牌维生素C咀嚼片（甜橙味）</v>
          </cell>
          <cell r="F237" t="str">
            <v/>
          </cell>
          <cell r="G237" t="str">
            <v>14g（0.7gx20片）</v>
          </cell>
          <cell r="H237" t="str">
            <v>瓶</v>
          </cell>
          <cell r="I237" t="str">
            <v>哈药集团三精制药四厂有限公司</v>
          </cell>
          <cell r="J237" t="str">
            <v>哈药集团三精制药</v>
          </cell>
        </row>
        <row r="238">
          <cell r="D238">
            <v>179869</v>
          </cell>
          <cell r="E238" t="str">
            <v>六神胶囊</v>
          </cell>
          <cell r="F238" t="str">
            <v/>
          </cell>
          <cell r="G238" t="str">
            <v>0.19g×6粒×2板</v>
          </cell>
          <cell r="H238" t="str">
            <v>盒</v>
          </cell>
          <cell r="I238" t="str">
            <v>雷允上药业集团有限公司</v>
          </cell>
          <cell r="J238" t="str">
            <v>雷允上药业</v>
          </cell>
        </row>
        <row r="239">
          <cell r="D239">
            <v>201581</v>
          </cell>
          <cell r="E239" t="str">
            <v>远红外暖宫贴</v>
          </cell>
          <cell r="F239" t="str">
            <v/>
          </cell>
          <cell r="G239" t="str">
            <v>NG-Ⅱ型 2贴</v>
          </cell>
          <cell r="H239" t="str">
            <v>盒</v>
          </cell>
          <cell r="I239" t="str">
            <v>苏州乐泰医疗科技有限公司</v>
          </cell>
          <cell r="J239" t="str">
            <v>苏州乐泰医疗</v>
          </cell>
        </row>
        <row r="240">
          <cell r="D240">
            <v>69719</v>
          </cell>
          <cell r="E240" t="str">
            <v>山楂麦曲颗粒</v>
          </cell>
          <cell r="F240" t="str">
            <v/>
          </cell>
          <cell r="G240" t="str">
            <v>15gx6袋</v>
          </cell>
          <cell r="H240" t="str">
            <v>盒</v>
          </cell>
          <cell r="I240" t="str">
            <v>广州诺金制药有限公司</v>
          </cell>
          <cell r="J240" t="str">
            <v>广州诺金</v>
          </cell>
        </row>
        <row r="241">
          <cell r="D241">
            <v>188233</v>
          </cell>
          <cell r="E241" t="str">
            <v>复方樟薄软膏</v>
          </cell>
          <cell r="F241" t="str">
            <v/>
          </cell>
          <cell r="G241" t="str">
            <v>19.4g</v>
          </cell>
          <cell r="H241" t="str">
            <v>瓶</v>
          </cell>
          <cell r="I241" t="str">
            <v>厦门虎标医药有限公司</v>
          </cell>
          <cell r="J241" t="str">
            <v>厦门虎标</v>
          </cell>
        </row>
        <row r="242">
          <cell r="D242">
            <v>175233</v>
          </cell>
          <cell r="E242" t="str">
            <v>一次性使用消毒棉棒</v>
          </cell>
          <cell r="F242" t="str">
            <v/>
          </cell>
          <cell r="G242" t="str">
            <v>20支/盒（安尔碘）</v>
          </cell>
          <cell r="H242" t="str">
            <v>盒</v>
          </cell>
          <cell r="I242" t="str">
            <v>上海利康消毒高科技有限公司</v>
          </cell>
          <cell r="J242" t="str">
            <v>上海利康</v>
          </cell>
        </row>
        <row r="243">
          <cell r="D243">
            <v>155041</v>
          </cell>
          <cell r="E243" t="str">
            <v>风油精</v>
          </cell>
          <cell r="F243" t="str">
            <v/>
          </cell>
          <cell r="G243" t="str">
            <v>6mL</v>
          </cell>
          <cell r="H243" t="str">
            <v>瓶</v>
          </cell>
          <cell r="I243" t="str">
            <v>安徽安科余良卿药业有限公司</v>
          </cell>
          <cell r="J243" t="str">
            <v>安徽安科余良卿</v>
          </cell>
        </row>
        <row r="244">
          <cell r="D244">
            <v>155190</v>
          </cell>
          <cell r="E244" t="str">
            <v>橄榄+VE尿素霜</v>
          </cell>
          <cell r="F244" t="str">
            <v/>
          </cell>
          <cell r="G244" t="str">
            <v>120g</v>
          </cell>
          <cell r="H244" t="str">
            <v>盒</v>
          </cell>
          <cell r="I244" t="str">
            <v>无锡樱花梦美容制品有限公司</v>
          </cell>
          <cell r="J244" t="str">
            <v>无锡樱花梦美容制品</v>
          </cell>
        </row>
        <row r="245">
          <cell r="D245">
            <v>163833</v>
          </cell>
          <cell r="E245" t="str">
            <v>猴头菌片</v>
          </cell>
          <cell r="F245" t="str">
            <v/>
          </cell>
          <cell r="G245" t="str">
            <v>30片</v>
          </cell>
          <cell r="H245" t="str">
            <v>盒</v>
          </cell>
          <cell r="I245" t="str">
            <v>健民药业集团股份有限公司</v>
          </cell>
          <cell r="J245" t="str">
            <v>健民药业</v>
          </cell>
        </row>
        <row r="246">
          <cell r="D246">
            <v>183498</v>
          </cell>
          <cell r="E246" t="str">
            <v>荜铃胃痛颗粒</v>
          </cell>
          <cell r="F246" t="str">
            <v/>
          </cell>
          <cell r="G246" t="str">
            <v>5gx6袋</v>
          </cell>
          <cell r="H246" t="str">
            <v>盒</v>
          </cell>
          <cell r="I246" t="str">
            <v>扬子江药业集团江苏制药股份有限公司</v>
          </cell>
          <cell r="J246" t="str">
            <v>扬子江江苏制药</v>
          </cell>
        </row>
        <row r="247">
          <cell r="D247">
            <v>49941</v>
          </cell>
          <cell r="E247" t="str">
            <v>柏子养心丸</v>
          </cell>
          <cell r="F247" t="str">
            <v/>
          </cell>
          <cell r="G247" t="str">
            <v>6gx10袋</v>
          </cell>
          <cell r="H247" t="str">
            <v>盒</v>
          </cell>
          <cell r="I247" t="str">
            <v>太极集团重庆桐君阁药厂有限公司</v>
          </cell>
          <cell r="J247" t="str">
            <v>桐君阁药厂</v>
          </cell>
        </row>
        <row r="248">
          <cell r="D248">
            <v>175231</v>
          </cell>
          <cell r="E248" t="str">
            <v>一次性使用消毒棉棒</v>
          </cell>
          <cell r="F248" t="str">
            <v/>
          </cell>
          <cell r="G248" t="str">
            <v>20支/盒（碘伏）</v>
          </cell>
          <cell r="H248" t="str">
            <v>盒</v>
          </cell>
          <cell r="I248" t="str">
            <v>上海利康消毒高科技有限公司</v>
          </cell>
          <cell r="J248" t="str">
            <v>上海利康</v>
          </cell>
        </row>
        <row r="249">
          <cell r="D249">
            <v>122222</v>
          </cell>
          <cell r="E249" t="str">
            <v>氨酚伪麻美芬片II/氨麻苯美片(白加黑)</v>
          </cell>
          <cell r="F249" t="str">
            <v>白加黑</v>
          </cell>
          <cell r="G249" t="str">
            <v>日片16片+夜片8片</v>
          </cell>
          <cell r="H249" t="str">
            <v>盒</v>
          </cell>
          <cell r="I249" t="str">
            <v>东盛科技启东盖天力制药股份有限公司</v>
          </cell>
          <cell r="J249" t="str">
            <v>拜耳医药启东</v>
          </cell>
        </row>
        <row r="250">
          <cell r="D250">
            <v>101428</v>
          </cell>
          <cell r="E250" t="str">
            <v>红霉素软膏</v>
          </cell>
          <cell r="F250" t="str">
            <v/>
          </cell>
          <cell r="G250" t="str">
            <v>1%:10g</v>
          </cell>
          <cell r="H250" t="str">
            <v>支</v>
          </cell>
          <cell r="I250" t="str">
            <v>辰欣佛都药业（汶上）有限公司</v>
          </cell>
          <cell r="J250" t="str">
            <v>辰欣佛都药业（汶上）</v>
          </cell>
        </row>
        <row r="251">
          <cell r="D251">
            <v>87119</v>
          </cell>
          <cell r="E251" t="str">
            <v>石淋通颗粒</v>
          </cell>
          <cell r="F251" t="str">
            <v/>
          </cell>
          <cell r="G251" t="str">
            <v>15gx10袋</v>
          </cell>
          <cell r="H251" t="str">
            <v>盒</v>
          </cell>
          <cell r="I251" t="str">
            <v>太极集团重庆桐君阁药厂有限公司</v>
          </cell>
          <cell r="J251" t="str">
            <v>桐君阁药厂</v>
          </cell>
        </row>
        <row r="252">
          <cell r="D252">
            <v>158568</v>
          </cell>
          <cell r="E252" t="str">
            <v>复方血栓通胶囊</v>
          </cell>
          <cell r="F252" t="str">
            <v/>
          </cell>
          <cell r="G252" t="str">
            <v>0.5gx60粒</v>
          </cell>
          <cell r="H252" t="str">
            <v>盒</v>
          </cell>
          <cell r="I252" t="str">
            <v>广东众生药业股份有限公司</v>
          </cell>
          <cell r="J252" t="str">
            <v>广东众生</v>
          </cell>
        </row>
        <row r="253">
          <cell r="D253">
            <v>29195</v>
          </cell>
          <cell r="E253" t="str">
            <v>皮敏消胶囊</v>
          </cell>
          <cell r="F253" t="str">
            <v/>
          </cell>
          <cell r="G253" t="str">
            <v>0.4gx10粒x2板</v>
          </cell>
          <cell r="H253" t="str">
            <v>盒</v>
          </cell>
          <cell r="I253" t="str">
            <v>四川德峰药业有限公司（辽宁良心(集团)德峰药业有限公司）</v>
          </cell>
          <cell r="J253" t="str">
            <v>四川德峰药业</v>
          </cell>
        </row>
        <row r="254">
          <cell r="D254">
            <v>202157</v>
          </cell>
          <cell r="E254" t="str">
            <v>湿毒清片</v>
          </cell>
          <cell r="F254" t="str">
            <v/>
          </cell>
          <cell r="G254" t="str">
            <v>0.6gx48片</v>
          </cell>
          <cell r="H254" t="str">
            <v>盒</v>
          </cell>
          <cell r="I254" t="str">
            <v>广州诺金制药有限公司</v>
          </cell>
          <cell r="J254" t="str">
            <v>广州诺金</v>
          </cell>
        </row>
        <row r="255">
          <cell r="D255">
            <v>154085</v>
          </cell>
          <cell r="E255" t="str">
            <v>酒石酸溴莫尼定滴眼液</v>
          </cell>
          <cell r="F255" t="str">
            <v>阿法根</v>
          </cell>
          <cell r="G255" t="str">
            <v>10mg:5ml</v>
          </cell>
          <cell r="H255" t="str">
            <v>支</v>
          </cell>
          <cell r="I255" t="str">
            <v>爱尔兰Allergan Pharmaceuicals</v>
          </cell>
          <cell r="J255" t="str">
            <v>爱尔兰AllerganPharmaceuicals</v>
          </cell>
        </row>
        <row r="256">
          <cell r="D256">
            <v>118240</v>
          </cell>
          <cell r="E256" t="str">
            <v>利胆排石片</v>
          </cell>
          <cell r="F256" t="str">
            <v/>
          </cell>
          <cell r="G256" t="str">
            <v>12片x2板(薄膜衣片)</v>
          </cell>
          <cell r="H256" t="str">
            <v>盒</v>
          </cell>
          <cell r="I256" t="str">
            <v>太极集团重庆桐君阁药厂有限公司</v>
          </cell>
          <cell r="J256" t="str">
            <v>桐君阁药厂</v>
          </cell>
        </row>
        <row r="257">
          <cell r="D257">
            <v>149241</v>
          </cell>
          <cell r="E257" t="str">
            <v>丁香风油精</v>
          </cell>
          <cell r="F257" t="str">
            <v/>
          </cell>
          <cell r="G257" t="str">
            <v>6mL</v>
          </cell>
          <cell r="H257" t="str">
            <v>瓶</v>
          </cell>
          <cell r="I257" t="str">
            <v>健民集团叶开泰国药(随州)有限公司(原武汉健民集团随州药业)</v>
          </cell>
          <cell r="J257" t="str">
            <v>健民集团叶开泰国药</v>
          </cell>
        </row>
        <row r="258">
          <cell r="D258">
            <v>58262</v>
          </cell>
          <cell r="E258" t="str">
            <v>加味逍遥丸</v>
          </cell>
          <cell r="F258" t="str">
            <v/>
          </cell>
          <cell r="G258" t="str">
            <v>6gx10袋(水丸)</v>
          </cell>
          <cell r="H258" t="str">
            <v>盒</v>
          </cell>
          <cell r="I258" t="str">
            <v>北京同仁堂科技发展股份有限公司制药厂</v>
          </cell>
          <cell r="J258" t="str">
            <v>北京同仁堂</v>
          </cell>
        </row>
        <row r="259">
          <cell r="D259">
            <v>67356</v>
          </cell>
          <cell r="E259" t="str">
            <v>异维A酸软胶囊</v>
          </cell>
          <cell r="F259" t="str">
            <v/>
          </cell>
          <cell r="G259" t="str">
            <v>10mgx15粒</v>
          </cell>
          <cell r="H259" t="str">
            <v>盒</v>
          </cell>
          <cell r="I259" t="str">
            <v>上海东海制药股份有限公司（原上海东海制药股份有限公司东海制药厂）</v>
          </cell>
          <cell r="J259" t="str">
            <v>上海东海</v>
          </cell>
        </row>
        <row r="260">
          <cell r="D260">
            <v>56793</v>
          </cell>
          <cell r="E260" t="str">
            <v>复方甘草酸苷片</v>
          </cell>
          <cell r="F260" t="str">
            <v>美能</v>
          </cell>
          <cell r="G260" t="str">
            <v>21片</v>
          </cell>
          <cell r="H260" t="str">
            <v>盒</v>
          </cell>
          <cell r="I260" t="str">
            <v>卫材(中国)药业有限公司</v>
          </cell>
          <cell r="J260" t="str">
            <v>卫材（中国）药业有限公司</v>
          </cell>
        </row>
        <row r="261">
          <cell r="D261">
            <v>102933</v>
          </cell>
          <cell r="E261" t="str">
            <v>养血当归糖浆</v>
          </cell>
          <cell r="F261" t="str">
            <v/>
          </cell>
          <cell r="G261" t="str">
            <v>100ml</v>
          </cell>
          <cell r="H261" t="str">
            <v>瓶</v>
          </cell>
          <cell r="I261" t="str">
            <v>太极集团浙江东方制药有限公司</v>
          </cell>
          <cell r="J261" t="str">
            <v>浙江东方</v>
          </cell>
        </row>
        <row r="262">
          <cell r="D262">
            <v>146398</v>
          </cell>
          <cell r="E262" t="str">
            <v>医用棉签</v>
          </cell>
          <cell r="F262" t="str">
            <v/>
          </cell>
          <cell r="G262" t="str">
            <v>50支(灭菌型)</v>
          </cell>
          <cell r="H262" t="str">
            <v>袋</v>
          </cell>
          <cell r="I262" t="str">
            <v>浙江欧洁科技股份有限公司</v>
          </cell>
          <cell r="J262" t="str">
            <v>浙江欧洁科技</v>
          </cell>
        </row>
        <row r="263">
          <cell r="D263">
            <v>159507</v>
          </cell>
          <cell r="E263" t="str">
            <v>百合康牌鱼油软胶囊</v>
          </cell>
          <cell r="F263" t="str">
            <v/>
          </cell>
          <cell r="G263" t="str">
            <v>1.0gx100粒</v>
          </cell>
          <cell r="H263" t="str">
            <v>盒</v>
          </cell>
          <cell r="I263" t="str">
            <v>威海百合生物技术股份有限公司</v>
          </cell>
          <cell r="J263" t="str">
            <v>威海百合生物技术</v>
          </cell>
        </row>
        <row r="264">
          <cell r="D264">
            <v>49056</v>
          </cell>
          <cell r="E264" t="str">
            <v>清火栀麦片</v>
          </cell>
          <cell r="F264" t="str">
            <v/>
          </cell>
          <cell r="G264" t="str">
            <v>12片x2板(糖衣)</v>
          </cell>
          <cell r="H264" t="str">
            <v>盒</v>
          </cell>
          <cell r="I264" t="str">
            <v>广西正堂药业有限责任公司</v>
          </cell>
          <cell r="J264" t="str">
            <v>广西正堂药业</v>
          </cell>
        </row>
        <row r="265">
          <cell r="D265">
            <v>122369</v>
          </cell>
          <cell r="E265" t="str">
            <v>消炎镇痛膏</v>
          </cell>
          <cell r="F265" t="str">
            <v/>
          </cell>
          <cell r="G265" t="str">
            <v>7cmx10cmx4片x2袋</v>
          </cell>
          <cell r="H265" t="str">
            <v>盒</v>
          </cell>
          <cell r="I265" t="str">
            <v>重庆灵方三帆生物制药有限公司</v>
          </cell>
          <cell r="J265" t="str">
            <v>重庆灵方三帆</v>
          </cell>
        </row>
        <row r="266">
          <cell r="D266">
            <v>48061</v>
          </cell>
          <cell r="E266" t="str">
            <v>皮肤消毒喷雾剂(破立妥)</v>
          </cell>
          <cell r="F266" t="str">
            <v>破立妥</v>
          </cell>
          <cell r="G266" t="str">
            <v>30ml</v>
          </cell>
          <cell r="H266" t="str">
            <v>盒</v>
          </cell>
          <cell r="I266" t="str">
            <v>重庆灵方生物技术有限公司</v>
          </cell>
          <cell r="J266" t="str">
            <v>重庆灵方</v>
          </cell>
        </row>
        <row r="267">
          <cell r="D267">
            <v>188729</v>
          </cell>
          <cell r="E267" t="str">
            <v>医用隔离面罩</v>
          </cell>
          <cell r="F267" t="str">
            <v/>
          </cell>
          <cell r="G267" t="str">
            <v>折叠式：GM-B-L(大号)1只（内附2枚隔离片）</v>
          </cell>
          <cell r="H267" t="str">
            <v>包</v>
          </cell>
          <cell r="I267" t="str">
            <v>徐州贝德氏卫生用品有限公司</v>
          </cell>
          <cell r="J267" t="str">
            <v>徐州贝德氏</v>
          </cell>
        </row>
        <row r="268">
          <cell r="D268">
            <v>40995</v>
          </cell>
          <cell r="E268" t="str">
            <v>天然维生素C咀嚼片</v>
          </cell>
          <cell r="F268" t="str">
            <v/>
          </cell>
          <cell r="G268" t="str">
            <v>76.5克（0.85gx90片）</v>
          </cell>
          <cell r="H268" t="str">
            <v>瓶</v>
          </cell>
          <cell r="I268" t="str">
            <v>养生堂药业有限公司</v>
          </cell>
          <cell r="J268" t="str">
            <v>养生堂药业</v>
          </cell>
        </row>
        <row r="269">
          <cell r="D269">
            <v>187379</v>
          </cell>
          <cell r="E269" t="str">
            <v>医用护理垫</v>
          </cell>
          <cell r="F269" t="str">
            <v/>
          </cell>
          <cell r="G269" t="str">
            <v>36cmx15.5cmx4片（热风无纺布面层）</v>
          </cell>
          <cell r="H269" t="str">
            <v>包</v>
          </cell>
          <cell r="I269" t="str">
            <v>上海月月舒妇女用品有限公司</v>
          </cell>
          <cell r="J269" t="str">
            <v>上海月月舒</v>
          </cell>
        </row>
        <row r="270">
          <cell r="D270">
            <v>34289</v>
          </cell>
          <cell r="E270" t="str">
            <v>颈椎牵引器</v>
          </cell>
          <cell r="F270" t="str">
            <v/>
          </cell>
          <cell r="G270" t="str">
            <v>B型</v>
          </cell>
          <cell r="H270" t="str">
            <v>只</v>
          </cell>
          <cell r="I270" t="str">
            <v>江苏鱼跃医疗设备股份有限公司</v>
          </cell>
          <cell r="J270" t="str">
            <v>江苏鱼跃</v>
          </cell>
        </row>
        <row r="271">
          <cell r="D271">
            <v>115821</v>
          </cell>
          <cell r="E271" t="str">
            <v>康腹止泻片</v>
          </cell>
          <cell r="F271" t="str">
            <v/>
          </cell>
          <cell r="G271" t="str">
            <v>0.24gx24片</v>
          </cell>
          <cell r="H271" t="str">
            <v>盒</v>
          </cell>
          <cell r="I271" t="str">
            <v/>
          </cell>
          <cell r="J271" t="str">
            <v>大幸药品株式会社(日本)</v>
          </cell>
        </row>
        <row r="272">
          <cell r="D272">
            <v>55155</v>
          </cell>
          <cell r="E272" t="str">
            <v>十味蒂达胶囊</v>
          </cell>
          <cell r="F272" t="str">
            <v/>
          </cell>
          <cell r="G272" t="str">
            <v>0.45gx10粒x2板</v>
          </cell>
          <cell r="H272" t="str">
            <v>盒</v>
          </cell>
          <cell r="I272" t="str">
            <v>西藏诺迪康医药有限公司</v>
          </cell>
          <cell r="J272" t="str">
            <v>西藏诺迪康</v>
          </cell>
        </row>
        <row r="273">
          <cell r="D273">
            <v>189707</v>
          </cell>
          <cell r="E273" t="str">
            <v>樟薄玉香软膏</v>
          </cell>
          <cell r="F273" t="str">
            <v/>
          </cell>
          <cell r="G273" t="str">
            <v>19.4g</v>
          </cell>
          <cell r="H273" t="str">
            <v>瓶</v>
          </cell>
          <cell r="I273" t="str">
            <v>虎豹医药保健有限公司 Haw Par Healthcare Lt.新加坡</v>
          </cell>
          <cell r="J273" t="str">
            <v>虎豹医药</v>
          </cell>
        </row>
        <row r="274">
          <cell r="D274">
            <v>37802</v>
          </cell>
          <cell r="E274" t="str">
            <v>复方穿心莲片</v>
          </cell>
          <cell r="F274" t="str">
            <v/>
          </cell>
          <cell r="G274" t="str">
            <v>100片</v>
          </cell>
          <cell r="H274" t="str">
            <v>瓶</v>
          </cell>
          <cell r="I274" t="str">
            <v>太极集团重庆桐君阁药厂有限公司</v>
          </cell>
          <cell r="J274" t="str">
            <v>桐君阁药厂</v>
          </cell>
        </row>
        <row r="275">
          <cell r="D275">
            <v>135307</v>
          </cell>
          <cell r="E275" t="str">
            <v>首乌延寿片</v>
          </cell>
          <cell r="F275" t="str">
            <v/>
          </cell>
          <cell r="G275" t="str">
            <v>20片×3板</v>
          </cell>
          <cell r="H275" t="str">
            <v>盒</v>
          </cell>
          <cell r="I275" t="str">
            <v>太极集团重庆桐君阁药厂有限公司</v>
          </cell>
          <cell r="J275" t="str">
            <v>桐君阁药厂</v>
          </cell>
        </row>
        <row r="276">
          <cell r="D276">
            <v>132602</v>
          </cell>
          <cell r="E276" t="str">
            <v>补肾防喘片</v>
          </cell>
          <cell r="F276" t="str">
            <v/>
          </cell>
          <cell r="G276" t="str">
            <v>0.25gx100片（薄膜衣）</v>
          </cell>
          <cell r="H276" t="str">
            <v>瓶</v>
          </cell>
          <cell r="I276" t="str">
            <v>太极集团重庆涪陵制药厂有限公司</v>
          </cell>
          <cell r="J276" t="str">
            <v>太极涪陵药厂</v>
          </cell>
        </row>
        <row r="277">
          <cell r="D277">
            <v>181231</v>
          </cell>
          <cell r="E277" t="str">
            <v>痰咳净滴丸</v>
          </cell>
          <cell r="F277" t="str">
            <v/>
          </cell>
          <cell r="G277" t="str">
            <v>33mgx120丸</v>
          </cell>
          <cell r="H277" t="str">
            <v>盒</v>
          </cell>
          <cell r="I277" t="str">
            <v>天士力医药集团股份有限公司(原:天士力制药集团股份有限公司)</v>
          </cell>
          <cell r="J277" t="str">
            <v>天士力医药</v>
          </cell>
        </row>
        <row r="278">
          <cell r="D278">
            <v>181376</v>
          </cell>
          <cell r="E278" t="str">
            <v>薄芝片</v>
          </cell>
          <cell r="F278" t="str">
            <v/>
          </cell>
          <cell r="G278" t="str">
            <v>24片</v>
          </cell>
          <cell r="H278" t="str">
            <v>盒</v>
          </cell>
          <cell r="I278" t="str">
            <v>浙江瑞新药业股份有限公司</v>
          </cell>
          <cell r="J278" t="str">
            <v>浙江瑞新药业</v>
          </cell>
        </row>
        <row r="279">
          <cell r="D279">
            <v>131907</v>
          </cell>
          <cell r="E279" t="str">
            <v>他克莫司软膏（明之欣）</v>
          </cell>
          <cell r="F279" t="str">
            <v/>
          </cell>
          <cell r="G279" t="str">
            <v>0.1%（10g：10mg）</v>
          </cell>
          <cell r="H279" t="str">
            <v>盒</v>
          </cell>
          <cell r="I279" t="str">
            <v>四川明欣药业有限责任公司</v>
          </cell>
          <cell r="J279" t="str">
            <v>四川明欣药业</v>
          </cell>
        </row>
        <row r="280">
          <cell r="D280">
            <v>196025</v>
          </cell>
          <cell r="E280" t="str">
            <v>摩罗丹</v>
          </cell>
          <cell r="F280" t="str">
            <v/>
          </cell>
          <cell r="G280" t="str">
            <v>9gx9袋</v>
          </cell>
          <cell r="H280" t="str">
            <v>盒</v>
          </cell>
          <cell r="I280" t="str">
            <v>邯郸制药股份有限公司</v>
          </cell>
          <cell r="J280" t="str">
            <v>邯郸制药</v>
          </cell>
        </row>
        <row r="281">
          <cell r="D281">
            <v>28257</v>
          </cell>
          <cell r="E281" t="str">
            <v>白癫风丸</v>
          </cell>
          <cell r="F281" t="str">
            <v/>
          </cell>
          <cell r="G281" t="str">
            <v>30丸x2小盒</v>
          </cell>
          <cell r="H281" t="str">
            <v>盒</v>
          </cell>
          <cell r="I281" t="str">
            <v>镇赉宝慷中药制药有限公司(原：吉林省银诺克药业有限公司)</v>
          </cell>
          <cell r="J281" t="str">
            <v>吉林银诺克</v>
          </cell>
        </row>
        <row r="282">
          <cell r="D282">
            <v>193731</v>
          </cell>
          <cell r="E282" t="str">
            <v>三金清口维生素C咀嚼片（柠檬味）</v>
          </cell>
          <cell r="F282" t="str">
            <v/>
          </cell>
          <cell r="G282" t="str">
            <v>32g（0.8gx40片）</v>
          </cell>
          <cell r="H282" t="str">
            <v>瓶</v>
          </cell>
          <cell r="I282" t="str">
            <v>桂林三金大健康产业有限公司</v>
          </cell>
          <cell r="J282" t="str">
            <v>桂林三金大健康</v>
          </cell>
        </row>
        <row r="283">
          <cell r="D283">
            <v>109250</v>
          </cell>
          <cell r="E283" t="str">
            <v>健脾糕片</v>
          </cell>
          <cell r="F283" t="str">
            <v/>
          </cell>
          <cell r="G283" t="str">
            <v>0.5gx15片x3板</v>
          </cell>
          <cell r="H283" t="str">
            <v>盒</v>
          </cell>
          <cell r="I283" t="str">
            <v>太极集团四川绵阳制药有限公司</v>
          </cell>
          <cell r="J283" t="str">
            <v>四川绵阳制药</v>
          </cell>
        </row>
        <row r="284">
          <cell r="D284">
            <v>201245</v>
          </cell>
          <cell r="E284" t="str">
            <v>人绒毛膜促性腺激素规则分子和β核心片段检测试剂盒（胶体金法）</v>
          </cell>
          <cell r="F284" t="str">
            <v/>
          </cell>
          <cell r="G284" t="str">
            <v>6人份/盒（条型）</v>
          </cell>
          <cell r="H284" t="str">
            <v>盒</v>
          </cell>
          <cell r="I284" t="str">
            <v>南通伊仕生物技术股份有限公司</v>
          </cell>
          <cell r="J284" t="str">
            <v>南通伊仕</v>
          </cell>
        </row>
        <row r="285">
          <cell r="D285">
            <v>49946</v>
          </cell>
          <cell r="E285" t="str">
            <v>参苏感冒片</v>
          </cell>
          <cell r="F285" t="str">
            <v/>
          </cell>
          <cell r="G285" t="str">
            <v>12片x3板</v>
          </cell>
          <cell r="H285" t="str">
            <v>盒</v>
          </cell>
          <cell r="I285" t="str">
            <v>太极集团重庆桐君阁药厂有限公司</v>
          </cell>
          <cell r="J285" t="str">
            <v>桐君阁药厂</v>
          </cell>
        </row>
        <row r="286">
          <cell r="D286">
            <v>112547</v>
          </cell>
          <cell r="E286" t="str">
            <v>麻杏止咳糖浆</v>
          </cell>
          <cell r="F286" t="str">
            <v/>
          </cell>
          <cell r="G286" t="str">
            <v>150ml</v>
          </cell>
          <cell r="H286" t="str">
            <v>瓶</v>
          </cell>
          <cell r="I286" t="str">
            <v>太极集团四川南充制药有限公司</v>
          </cell>
          <cell r="J286" t="str">
            <v>四川南充制药</v>
          </cell>
        </row>
        <row r="287">
          <cell r="D287">
            <v>193730</v>
          </cell>
          <cell r="E287" t="str">
            <v>三金清口维生素C咀嚼片（草莓味）</v>
          </cell>
          <cell r="F287" t="str">
            <v/>
          </cell>
          <cell r="G287" t="str">
            <v>32g（0.8gx40片）</v>
          </cell>
          <cell r="H287" t="str">
            <v>瓶</v>
          </cell>
          <cell r="I287" t="str">
            <v>桂林三金大健康产业有限公司</v>
          </cell>
          <cell r="J287" t="str">
            <v>桂林三金大健康</v>
          </cell>
        </row>
        <row r="288">
          <cell r="D288">
            <v>154474</v>
          </cell>
          <cell r="E288" t="str">
            <v>洛药师乳膏</v>
          </cell>
          <cell r="F288" t="str">
            <v/>
          </cell>
          <cell r="G288" t="str">
            <v>15g</v>
          </cell>
          <cell r="H288" t="str">
            <v>盒</v>
          </cell>
          <cell r="I288" t="str">
            <v>成都圣源堂生物科技有限公司</v>
          </cell>
          <cell r="J288" t="str">
            <v>成都圣源堂</v>
          </cell>
        </row>
        <row r="289">
          <cell r="D289">
            <v>159558</v>
          </cell>
          <cell r="E289" t="str">
            <v>复方樟脑乳膏</v>
          </cell>
          <cell r="F289" t="str">
            <v/>
          </cell>
          <cell r="G289" t="str">
            <v>25g</v>
          </cell>
          <cell r="H289" t="str">
            <v>支</v>
          </cell>
          <cell r="I289" t="str">
            <v>重庆华邦制药股份有限公司</v>
          </cell>
          <cell r="J289" t="str">
            <v>重庆华邦</v>
          </cell>
        </row>
        <row r="290">
          <cell r="D290">
            <v>9083</v>
          </cell>
          <cell r="E290" t="str">
            <v>藿香正气滴丸</v>
          </cell>
          <cell r="F290" t="str">
            <v/>
          </cell>
          <cell r="G290" t="str">
            <v>2.6gx9袋</v>
          </cell>
          <cell r="H290" t="str">
            <v>盒</v>
          </cell>
          <cell r="I290" t="str">
            <v>天士力医药集团股份有限公司(原:天士力制药集团股份有限公司)</v>
          </cell>
          <cell r="J290" t="str">
            <v>天津天士力</v>
          </cell>
        </row>
        <row r="291">
          <cell r="D291">
            <v>19548</v>
          </cell>
          <cell r="E291" t="str">
            <v>开胸顺气丸</v>
          </cell>
          <cell r="F291" t="str">
            <v/>
          </cell>
          <cell r="G291" t="str">
            <v>9gx10袋</v>
          </cell>
          <cell r="H291" t="str">
            <v>盒</v>
          </cell>
          <cell r="I291" t="str">
            <v>太极集团重庆桐君阁药厂有限公司</v>
          </cell>
          <cell r="J291" t="str">
            <v>桐君阁药厂</v>
          </cell>
        </row>
        <row r="292">
          <cell r="D292">
            <v>66828</v>
          </cell>
          <cell r="E292" t="str">
            <v>葡萄糖酸钙维D2咀嚼片(太极钙)</v>
          </cell>
          <cell r="F292" t="str">
            <v/>
          </cell>
          <cell r="G292" t="str">
            <v>48片(复方)/瓶</v>
          </cell>
          <cell r="H292" t="str">
            <v>盒</v>
          </cell>
          <cell r="I292" t="str">
            <v>西南药业股份有限公司</v>
          </cell>
          <cell r="J292" t="str">
            <v>西南药业</v>
          </cell>
        </row>
        <row r="293">
          <cell r="D293">
            <v>152740</v>
          </cell>
          <cell r="E293" t="str">
            <v>脱脂棉球</v>
          </cell>
          <cell r="F293" t="str">
            <v/>
          </cell>
          <cell r="G293" t="str">
            <v>0.5gx20粒(灭菌型)</v>
          </cell>
          <cell r="H293" t="str">
            <v>袋</v>
          </cell>
          <cell r="I293" t="str">
            <v>振德医疗用品股份有限公司</v>
          </cell>
          <cell r="J293" t="str">
            <v>振德医疗用品</v>
          </cell>
        </row>
        <row r="294">
          <cell r="D294">
            <v>195268</v>
          </cell>
          <cell r="E294" t="str">
            <v>玄麦甘桔胶囊</v>
          </cell>
          <cell r="F294" t="str">
            <v/>
          </cell>
          <cell r="G294" t="str">
            <v>0.35gx12粒x3板</v>
          </cell>
          <cell r="H294" t="str">
            <v>盒</v>
          </cell>
          <cell r="I294" t="str">
            <v>成都康弘制药有限公司</v>
          </cell>
          <cell r="J294" t="str">
            <v>成都康弘</v>
          </cell>
        </row>
        <row r="295">
          <cell r="D295">
            <v>191622</v>
          </cell>
          <cell r="E295" t="str">
            <v>电子体温计</v>
          </cell>
          <cell r="F295" t="str">
            <v/>
          </cell>
          <cell r="G295" t="str">
            <v>HK-902</v>
          </cell>
          <cell r="H295" t="str">
            <v>支</v>
          </cell>
          <cell r="I295" t="str">
            <v>东莞市好康电子科技有限公司</v>
          </cell>
          <cell r="J295" t="str">
            <v>东莞好康电子</v>
          </cell>
        </row>
        <row r="296">
          <cell r="D296">
            <v>111582</v>
          </cell>
          <cell r="E296" t="str">
            <v>酒精消毒液</v>
          </cell>
          <cell r="F296" t="str">
            <v/>
          </cell>
          <cell r="G296" t="str">
            <v>500ml(75%)</v>
          </cell>
          <cell r="H296" t="str">
            <v>瓶</v>
          </cell>
          <cell r="I296" t="str">
            <v>山东利尔康医疗科技股份有限公司</v>
          </cell>
          <cell r="J296" t="str">
            <v>山东利尔康</v>
          </cell>
        </row>
        <row r="297">
          <cell r="D297">
            <v>14567</v>
          </cell>
          <cell r="E297" t="str">
            <v>十滴水</v>
          </cell>
          <cell r="F297" t="str">
            <v/>
          </cell>
          <cell r="G297" t="str">
            <v>100ml</v>
          </cell>
          <cell r="H297" t="str">
            <v>瓶</v>
          </cell>
          <cell r="I297" t="str">
            <v>四川逢春制药有限公司</v>
          </cell>
          <cell r="J297" t="str">
            <v>四川逢春</v>
          </cell>
        </row>
        <row r="298">
          <cell r="D298">
            <v>14339</v>
          </cell>
          <cell r="E298" t="str">
            <v>小儿七星茶颗粒</v>
          </cell>
          <cell r="F298" t="str">
            <v/>
          </cell>
          <cell r="G298" t="str">
            <v>7gx10袋</v>
          </cell>
          <cell r="H298" t="str">
            <v>盒</v>
          </cell>
          <cell r="I298" t="str">
            <v>广州王老吉药业股份有限公司</v>
          </cell>
          <cell r="J298" t="str">
            <v>广州王老吉</v>
          </cell>
        </row>
        <row r="299">
          <cell r="D299">
            <v>69810</v>
          </cell>
          <cell r="E299" t="str">
            <v>开塞露</v>
          </cell>
          <cell r="F299" t="str">
            <v/>
          </cell>
          <cell r="G299" t="str">
            <v>20ml(含甘油)</v>
          </cell>
          <cell r="H299" t="str">
            <v>支</v>
          </cell>
          <cell r="I299" t="str">
            <v>马应龙药业集团股份有限公司</v>
          </cell>
          <cell r="J299" t="str">
            <v>马应龙股份</v>
          </cell>
        </row>
        <row r="300">
          <cell r="D300">
            <v>182095</v>
          </cell>
          <cell r="E300" t="str">
            <v>冰王雪花膏（滋润型）</v>
          </cell>
          <cell r="F300" t="str">
            <v/>
          </cell>
          <cell r="G300" t="str">
            <v>50g</v>
          </cell>
          <cell r="H300" t="str">
            <v>盒</v>
          </cell>
          <cell r="I300" t="str">
            <v>平舆冰王生物工程有限公司</v>
          </cell>
          <cell r="J300" t="str">
            <v>平舆冰王</v>
          </cell>
        </row>
        <row r="301">
          <cell r="D301">
            <v>69711</v>
          </cell>
          <cell r="E301" t="str">
            <v>金刚藤咀嚼片</v>
          </cell>
          <cell r="F301" t="str">
            <v/>
          </cell>
          <cell r="G301" t="str">
            <v>0.75gx24片</v>
          </cell>
          <cell r="H301" t="str">
            <v>盒</v>
          </cell>
          <cell r="I301" t="str">
            <v>广州诺金制药有限公司</v>
          </cell>
          <cell r="J301" t="str">
            <v>广州诺金</v>
          </cell>
        </row>
        <row r="302">
          <cell r="D302">
            <v>128692</v>
          </cell>
          <cell r="E302" t="str">
            <v>大卫排卵(LH)检测试条[促黄体生成素(LH)检测试纸(胶体金法)]</v>
          </cell>
          <cell r="F302" t="str">
            <v/>
          </cell>
          <cell r="G302" t="str">
            <v>1人份*10条/盒(RH-LH-S)</v>
          </cell>
          <cell r="H302" t="str">
            <v>盒</v>
          </cell>
          <cell r="I302" t="str">
            <v>润和生物医药科技(汕头)有限公司</v>
          </cell>
          <cell r="J302" t="str">
            <v>润和生物(汕头)</v>
          </cell>
        </row>
        <row r="303">
          <cell r="D303">
            <v>65851</v>
          </cell>
          <cell r="E303" t="str">
            <v>十全大补丸</v>
          </cell>
          <cell r="F303" t="str">
            <v/>
          </cell>
          <cell r="G303" t="str">
            <v>6gx10袋(水蜜丸)</v>
          </cell>
          <cell r="H303" t="str">
            <v>盒</v>
          </cell>
          <cell r="I303" t="str">
            <v>太极集团重庆桐君阁药厂有限公司</v>
          </cell>
          <cell r="J303" t="str">
            <v>桐君阁药厂</v>
          </cell>
        </row>
        <row r="304">
          <cell r="D304">
            <v>140426</v>
          </cell>
          <cell r="E304" t="str">
            <v>舒筋活血片</v>
          </cell>
          <cell r="F304" t="str">
            <v/>
          </cell>
          <cell r="G304" t="str">
            <v>0.3gx12片x4板</v>
          </cell>
          <cell r="H304" t="str">
            <v>盒</v>
          </cell>
          <cell r="I304" t="str">
            <v>太极集团重庆桐君阁药厂有限公司</v>
          </cell>
          <cell r="J304" t="str">
            <v>桐君阁药厂</v>
          </cell>
        </row>
        <row r="305">
          <cell r="D305">
            <v>166003</v>
          </cell>
          <cell r="E305" t="str">
            <v>芪葛颗粒</v>
          </cell>
          <cell r="F305" t="str">
            <v/>
          </cell>
          <cell r="G305" t="str">
            <v>10gx10袋</v>
          </cell>
          <cell r="H305" t="str">
            <v>盒</v>
          </cell>
          <cell r="I305" t="str">
            <v>江苏康缘药业股份有限公司</v>
          </cell>
          <cell r="J305" t="str">
            <v>江苏康缘</v>
          </cell>
        </row>
        <row r="306">
          <cell r="D306">
            <v>199412</v>
          </cell>
          <cell r="E306" t="str">
            <v>小儿复方麝香草酚撒粉</v>
          </cell>
          <cell r="F306" t="str">
            <v/>
          </cell>
          <cell r="G306" t="str">
            <v>50g</v>
          </cell>
          <cell r="H306" t="str">
            <v>盒</v>
          </cell>
          <cell r="I306" t="str">
            <v>健民集团叶开泰国药(随州)有限公司(原武汉健民集团随州药业)</v>
          </cell>
          <cell r="J306" t="str">
            <v>健民随州</v>
          </cell>
        </row>
        <row r="307">
          <cell r="D307">
            <v>156842</v>
          </cell>
          <cell r="E307" t="str">
            <v>心达康滴丸</v>
          </cell>
          <cell r="F307" t="str">
            <v/>
          </cell>
          <cell r="G307" t="str">
            <v>35mg×200粒</v>
          </cell>
          <cell r="H307" t="str">
            <v>盒</v>
          </cell>
          <cell r="I307" t="str">
            <v>因科瑞斯药业（营口）有限公司</v>
          </cell>
          <cell r="J307" t="str">
            <v>因科瑞斯</v>
          </cell>
        </row>
        <row r="308">
          <cell r="D308">
            <v>4164</v>
          </cell>
          <cell r="E308" t="str">
            <v>感冒咳嗽颗粒</v>
          </cell>
          <cell r="F308" t="str">
            <v/>
          </cell>
          <cell r="G308" t="str">
            <v>10gx10袋</v>
          </cell>
          <cell r="H308" t="str">
            <v>盒</v>
          </cell>
          <cell r="I308" t="str">
            <v>太极集团四川南充制药有限公司</v>
          </cell>
          <cell r="J308" t="str">
            <v>四川南充制药</v>
          </cell>
        </row>
        <row r="309">
          <cell r="D309">
            <v>30332</v>
          </cell>
          <cell r="E309" t="str">
            <v>格列齐特缓释片(达美康缓释片)</v>
          </cell>
          <cell r="F309" t="str">
            <v/>
          </cell>
          <cell r="G309" t="str">
            <v>30mgx30片</v>
          </cell>
          <cell r="H309" t="str">
            <v>盒</v>
          </cell>
          <cell r="I309" t="str">
            <v>施维雅(天津)制药有限公司</v>
          </cell>
          <cell r="J309" t="str">
            <v>天津施维雅</v>
          </cell>
        </row>
        <row r="310">
          <cell r="D310">
            <v>134386</v>
          </cell>
          <cell r="E310" t="str">
            <v>哈西奈德溶液</v>
          </cell>
          <cell r="F310" t="str">
            <v/>
          </cell>
          <cell r="G310" t="str">
            <v>0.1%:10ml</v>
          </cell>
          <cell r="H310" t="str">
            <v>瓶</v>
          </cell>
          <cell r="I310" t="str">
            <v>国药集团三益药业（芜湖）有限公司（原芜湖三益信成）</v>
          </cell>
          <cell r="J310" t="str">
            <v>国药三益芜湖</v>
          </cell>
        </row>
        <row r="311">
          <cell r="D311">
            <v>62650</v>
          </cell>
          <cell r="E311" t="str">
            <v>丙酸氟替卡松吸入气雾剂(辅舒酮)</v>
          </cell>
          <cell r="F311" t="str">
            <v>辅舒酮</v>
          </cell>
          <cell r="G311" t="str">
            <v>50ug:120揿</v>
          </cell>
          <cell r="H311" t="str">
            <v>盒</v>
          </cell>
          <cell r="I311" t="str">
            <v>西班牙葛兰素</v>
          </cell>
          <cell r="J311" t="str">
            <v>西班牙葛兰素</v>
          </cell>
        </row>
        <row r="312">
          <cell r="D312">
            <v>186861</v>
          </cell>
          <cell r="E312" t="str">
            <v>腋用冷敷凝露</v>
          </cell>
          <cell r="F312" t="str">
            <v/>
          </cell>
          <cell r="G312" t="str">
            <v>40ml</v>
          </cell>
          <cell r="H312" t="str">
            <v>瓶</v>
          </cell>
          <cell r="I312" t="str">
            <v>桂林市高乐医药保健品有限公司</v>
          </cell>
          <cell r="J312" t="str">
            <v>桂林高乐医药</v>
          </cell>
        </row>
        <row r="313">
          <cell r="D313">
            <v>84940</v>
          </cell>
          <cell r="E313" t="str">
            <v>金桂花除臭液</v>
          </cell>
          <cell r="F313" t="str">
            <v/>
          </cell>
          <cell r="G313" t="str">
            <v>40ml</v>
          </cell>
          <cell r="H313" t="str">
            <v>盒</v>
          </cell>
          <cell r="I313" t="str">
            <v/>
          </cell>
          <cell r="J313" t="str">
            <v>桂林高乐医药</v>
          </cell>
        </row>
        <row r="314">
          <cell r="D314">
            <v>191046</v>
          </cell>
          <cell r="E314" t="str">
            <v>雪梨膏</v>
          </cell>
          <cell r="F314" t="str">
            <v/>
          </cell>
          <cell r="G314" t="str">
            <v>120g</v>
          </cell>
          <cell r="H314" t="str">
            <v>瓶</v>
          </cell>
          <cell r="I314" t="str">
            <v>湖北端正药业股份有限公司（原湖北端正药业有限公司）</v>
          </cell>
          <cell r="J314" t="str">
            <v>湖北</v>
          </cell>
        </row>
        <row r="315">
          <cell r="D315">
            <v>64749</v>
          </cell>
          <cell r="E315" t="str">
            <v>参苏丸</v>
          </cell>
          <cell r="F315" t="str">
            <v/>
          </cell>
          <cell r="G315" t="str">
            <v>6gx6袋</v>
          </cell>
          <cell r="H315" t="str">
            <v>盒</v>
          </cell>
          <cell r="I315" t="str">
            <v>太极集团重庆中药二厂</v>
          </cell>
          <cell r="J315" t="str">
            <v>重庆中药二厂</v>
          </cell>
        </row>
        <row r="316">
          <cell r="D316">
            <v>193732</v>
          </cell>
          <cell r="E316" t="str">
            <v>三金清口维生素C咀嚼片（薄荷味）</v>
          </cell>
          <cell r="F316" t="str">
            <v/>
          </cell>
          <cell r="G316" t="str">
            <v>32g(0.8gx40片)</v>
          </cell>
          <cell r="H316" t="str">
            <v>瓶</v>
          </cell>
          <cell r="I316" t="str">
            <v>桂林三金大健康产业有限公司</v>
          </cell>
          <cell r="J316" t="str">
            <v>桂林三金大健康</v>
          </cell>
        </row>
        <row r="317">
          <cell r="D317">
            <v>191817</v>
          </cell>
          <cell r="E317" t="str">
            <v>肤康搽剂</v>
          </cell>
          <cell r="F317" t="str">
            <v/>
          </cell>
          <cell r="G317" t="str">
            <v>10ml</v>
          </cell>
          <cell r="H317" t="str">
            <v>盒</v>
          </cell>
          <cell r="I317" t="str">
            <v>华佗国药股份有限公司</v>
          </cell>
          <cell r="J317" t="str">
            <v>华佗国药</v>
          </cell>
        </row>
        <row r="318">
          <cell r="D318">
            <v>163456</v>
          </cell>
          <cell r="E318" t="str">
            <v>玻璃酸钠滴眼液</v>
          </cell>
          <cell r="F318" t="str">
            <v/>
          </cell>
          <cell r="G318" t="str">
            <v>0.1%:10ml</v>
          </cell>
          <cell r="H318" t="str">
            <v>盒</v>
          </cell>
          <cell r="I318" t="str">
            <v>URSAPHARM Arzneimittel GmbH	
</v>
          </cell>
          <cell r="J318" t="str">
            <v>URSAPHARMArzneimittelGmbH</v>
          </cell>
        </row>
        <row r="319">
          <cell r="D319">
            <v>101419</v>
          </cell>
          <cell r="E319" t="str">
            <v>卡泊三醇软膏</v>
          </cell>
          <cell r="F319" t="str">
            <v>澳夫清</v>
          </cell>
          <cell r="G319" t="str">
            <v>0.005%:10g</v>
          </cell>
          <cell r="H319" t="str">
            <v>盒</v>
          </cell>
          <cell r="I319" t="str">
            <v>澳美制药厂</v>
          </cell>
          <cell r="J319" t="str">
            <v>香港澳美</v>
          </cell>
        </row>
        <row r="320">
          <cell r="D320">
            <v>174367</v>
          </cell>
          <cell r="E320" t="str">
            <v>检查手套</v>
          </cell>
          <cell r="F320" t="str">
            <v/>
          </cell>
          <cell r="G320" t="str">
            <v>12只（M中号PVC）</v>
          </cell>
          <cell r="H320" t="str">
            <v>盒</v>
          </cell>
          <cell r="I320" t="str">
            <v>蓝帆医疗股份有限公司</v>
          </cell>
          <cell r="J320" t="str">
            <v>蓝帆医疗</v>
          </cell>
        </row>
        <row r="321">
          <cell r="D321">
            <v>74216</v>
          </cell>
          <cell r="E321" t="str">
            <v>糠酸莫米松乳膏</v>
          </cell>
          <cell r="F321" t="str">
            <v>艾洛松</v>
          </cell>
          <cell r="G321" t="str">
            <v>0.1%(10g:10mg)</v>
          </cell>
          <cell r="H321" t="str">
            <v>支</v>
          </cell>
          <cell r="I321" t="str">
            <v>上海新亚药业闵行有限公司</v>
          </cell>
          <cell r="J321" t="str">
            <v>上海新亚闵行</v>
          </cell>
        </row>
        <row r="322">
          <cell r="D322">
            <v>186885</v>
          </cell>
          <cell r="E322" t="str">
            <v>莫匹罗星软膏</v>
          </cell>
          <cell r="F322" t="str">
            <v/>
          </cell>
          <cell r="G322" t="str">
            <v>2%：15g</v>
          </cell>
          <cell r="H322" t="str">
            <v>支</v>
          </cell>
          <cell r="I322" t="str">
            <v>中美天津史克制药有限公司</v>
          </cell>
          <cell r="J322" t="str">
            <v>中美天津史克</v>
          </cell>
        </row>
        <row r="323">
          <cell r="D323">
            <v>193319</v>
          </cell>
          <cell r="E323" t="str">
            <v>热敷贴</v>
          </cell>
          <cell r="F323" t="str">
            <v/>
          </cell>
          <cell r="G323" t="str">
            <v>96mmx130mmx5片</v>
          </cell>
          <cell r="H323" t="str">
            <v>盒</v>
          </cell>
          <cell r="I323" t="str">
            <v>青岛沃普艾斯日用品有限公司</v>
          </cell>
          <cell r="J323" t="str">
            <v>青岛沃普艾斯</v>
          </cell>
        </row>
        <row r="324">
          <cell r="D324">
            <v>49089</v>
          </cell>
          <cell r="E324" t="str">
            <v>青霉素V钾片</v>
          </cell>
          <cell r="F324" t="str">
            <v/>
          </cell>
          <cell r="G324" t="str">
            <v>0.236gx12片x3板</v>
          </cell>
          <cell r="H324" t="str">
            <v>盒</v>
          </cell>
          <cell r="I324" t="str">
            <v>西南药业股份有限公司</v>
          </cell>
          <cell r="J324" t="str">
            <v>西南药业</v>
          </cell>
        </row>
        <row r="325">
          <cell r="D325">
            <v>101087</v>
          </cell>
          <cell r="E325" t="str">
            <v>酚咖片(芬必得)</v>
          </cell>
          <cell r="F325" t="str">
            <v/>
          </cell>
          <cell r="G325" t="str">
            <v>20片</v>
          </cell>
          <cell r="H325" t="str">
            <v>盒</v>
          </cell>
          <cell r="I325" t="str">
            <v>中美天津史克制药有限公司</v>
          </cell>
          <cell r="J325" t="str">
            <v>天津史克制药</v>
          </cell>
        </row>
        <row r="326">
          <cell r="D326">
            <v>1314</v>
          </cell>
          <cell r="E326" t="str">
            <v>补中益气丸</v>
          </cell>
          <cell r="F326" t="str">
            <v/>
          </cell>
          <cell r="G326" t="str">
            <v>200丸(浓缩丸)</v>
          </cell>
          <cell r="H326" t="str">
            <v>瓶</v>
          </cell>
          <cell r="I326" t="str">
            <v>太极集团重庆中药二厂</v>
          </cell>
          <cell r="J326" t="str">
            <v>重庆中药二厂</v>
          </cell>
        </row>
        <row r="327">
          <cell r="D327">
            <v>49943</v>
          </cell>
          <cell r="E327" t="str">
            <v>槐角丸</v>
          </cell>
          <cell r="F327" t="str">
            <v/>
          </cell>
          <cell r="G327" t="str">
            <v>6gx10袋(水蜜丸)</v>
          </cell>
          <cell r="H327" t="str">
            <v>盒</v>
          </cell>
          <cell r="I327" t="str">
            <v>太极集团重庆桐君阁药厂有限公司</v>
          </cell>
          <cell r="J327" t="str">
            <v>桐君阁药厂</v>
          </cell>
        </row>
        <row r="328">
          <cell r="D328">
            <v>195767</v>
          </cell>
          <cell r="E328" t="str">
            <v>汤臣倍健辅酶Q10维生素E软胶囊</v>
          </cell>
          <cell r="F328" t="str">
            <v/>
          </cell>
          <cell r="G328" t="str">
            <v>24g(400mgx60粒)</v>
          </cell>
          <cell r="H328" t="str">
            <v>盒</v>
          </cell>
          <cell r="I328" t="str">
            <v>汤臣倍健股份有限公司</v>
          </cell>
          <cell r="J328" t="str">
            <v>汤臣倍健</v>
          </cell>
        </row>
        <row r="329">
          <cell r="D329">
            <v>131921</v>
          </cell>
          <cell r="E329" t="str">
            <v>藻油软胶囊</v>
          </cell>
          <cell r="F329" t="str">
            <v/>
          </cell>
          <cell r="G329" t="str">
            <v>24g(400mgx60粒)</v>
          </cell>
          <cell r="H329" t="str">
            <v>瓶</v>
          </cell>
          <cell r="I329" t="str">
            <v>汤臣倍健股份有限公司</v>
          </cell>
          <cell r="J329" t="str">
            <v>汤臣倍健</v>
          </cell>
        </row>
        <row r="330">
          <cell r="D330">
            <v>27499</v>
          </cell>
          <cell r="E330" t="str">
            <v>猴耳环消炎颗粒</v>
          </cell>
          <cell r="F330" t="str">
            <v/>
          </cell>
          <cell r="G330" t="str">
            <v>6gx6袋</v>
          </cell>
          <cell r="H330" t="str">
            <v>盒</v>
          </cell>
          <cell r="I330" t="str">
            <v>江西杏林白马药业有限公司</v>
          </cell>
          <cell r="J330" t="str">
            <v>江西杏林白马</v>
          </cell>
        </row>
        <row r="331">
          <cell r="D331">
            <v>197514</v>
          </cell>
          <cell r="E331" t="str">
            <v>冷敷凝胶</v>
          </cell>
          <cell r="F331" t="str">
            <v/>
          </cell>
          <cell r="G331" t="str">
            <v>15g</v>
          </cell>
          <cell r="H331" t="str">
            <v>支</v>
          </cell>
          <cell r="I331" t="str">
            <v>东莞圣幸美生物科技有限公司</v>
          </cell>
          <cell r="J331" t="str">
            <v>东莞圣幸美</v>
          </cell>
        </row>
        <row r="332">
          <cell r="D332">
            <v>167792</v>
          </cell>
          <cell r="E332" t="str">
            <v>藤黄健骨丸</v>
          </cell>
          <cell r="F332" t="str">
            <v/>
          </cell>
          <cell r="G332" t="str">
            <v>3.5gx12丸（浓缩蜜丸）</v>
          </cell>
          <cell r="H332" t="str">
            <v>盒</v>
          </cell>
          <cell r="I332" t="str">
            <v>吉林吉春制药有限公司</v>
          </cell>
          <cell r="J332" t="str">
            <v>吉林吉春制药</v>
          </cell>
        </row>
        <row r="333">
          <cell r="D333">
            <v>176001</v>
          </cell>
          <cell r="E333" t="str">
            <v>汤臣倍健钙维生素D维生素K软胶囊</v>
          </cell>
          <cell r="F333" t="str">
            <v/>
          </cell>
          <cell r="G333" t="str">
            <v>200g(1000mgx200粒)</v>
          </cell>
          <cell r="H333" t="str">
            <v>瓶</v>
          </cell>
          <cell r="I333" t="str">
            <v>汤臣倍健股份有限公司</v>
          </cell>
          <cell r="J333" t="str">
            <v>汤臣倍健</v>
          </cell>
        </row>
        <row r="334">
          <cell r="D334">
            <v>129766</v>
          </cell>
          <cell r="E334" t="str">
            <v>冰王皮裂膏</v>
          </cell>
          <cell r="F334" t="str">
            <v/>
          </cell>
          <cell r="G334" t="str">
            <v>30g</v>
          </cell>
          <cell r="H334" t="str">
            <v>支</v>
          </cell>
          <cell r="I334" t="str">
            <v>平舆冰王生物工程有限公司</v>
          </cell>
          <cell r="J334" t="str">
            <v>平舆冰王</v>
          </cell>
        </row>
        <row r="335">
          <cell r="D335">
            <v>185564</v>
          </cell>
          <cell r="E335" t="str">
            <v>沙库巴曲缬沙坦钠片</v>
          </cell>
          <cell r="F335" t="str">
            <v/>
          </cell>
          <cell r="G335" t="str">
            <v>100mgx14片</v>
          </cell>
          <cell r="H335" t="str">
            <v>盒</v>
          </cell>
          <cell r="I335" t="str">
            <v>北京诺华制药有限公司</v>
          </cell>
          <cell r="J335" t="str">
            <v>北京诺华</v>
          </cell>
        </row>
        <row r="336">
          <cell r="D336">
            <v>155724</v>
          </cell>
          <cell r="E336" t="str">
            <v>麝香祛痛气雾剂</v>
          </cell>
          <cell r="F336" t="str">
            <v/>
          </cell>
          <cell r="G336" t="str">
            <v>84mL</v>
          </cell>
          <cell r="H336" t="str">
            <v>瓶</v>
          </cell>
          <cell r="I336" t="str">
            <v>杭州苏泊尔南洋药业有限公司(浙江南洋药业有限公司)</v>
          </cell>
          <cell r="J336" t="str">
            <v>浙江南洋</v>
          </cell>
        </row>
        <row r="337">
          <cell r="D337">
            <v>196611</v>
          </cell>
          <cell r="E337" t="str">
            <v>艾瑞昔布片</v>
          </cell>
          <cell r="F337" t="str">
            <v>恒扬</v>
          </cell>
          <cell r="G337" t="str">
            <v>0.1gx6片x2板</v>
          </cell>
          <cell r="H337" t="str">
            <v>盒</v>
          </cell>
          <cell r="I337" t="str">
            <v>江苏恒瑞医药股份有限公司</v>
          </cell>
          <cell r="J337" t="str">
            <v>江苏恒瑞</v>
          </cell>
        </row>
        <row r="338">
          <cell r="D338">
            <v>127318</v>
          </cell>
          <cell r="E338" t="str">
            <v>消糜栓</v>
          </cell>
          <cell r="F338" t="str">
            <v/>
          </cell>
          <cell r="G338" t="str">
            <v>3gx8粒</v>
          </cell>
          <cell r="H338" t="str">
            <v>盒</v>
          </cell>
          <cell r="I338" t="str">
            <v>通药制药集团股份有限公司(原：通化通药制药)</v>
          </cell>
          <cell r="J338" t="str">
            <v>通药制药集团</v>
          </cell>
        </row>
        <row r="339">
          <cell r="D339">
            <v>88771</v>
          </cell>
          <cell r="E339" t="str">
            <v>阿法骨化醇软胶囊</v>
          </cell>
          <cell r="F339" t="str">
            <v>法能</v>
          </cell>
          <cell r="G339" t="str">
            <v>0.25ugx30粒</v>
          </cell>
          <cell r="H339" t="str">
            <v>盒</v>
          </cell>
          <cell r="I339" t="str">
            <v>南通华山药业有限公司</v>
          </cell>
          <cell r="J339" t="str">
            <v>南通华山</v>
          </cell>
        </row>
        <row r="340">
          <cell r="D340">
            <v>124670</v>
          </cell>
          <cell r="E340" t="str">
            <v>百蕊颗粒</v>
          </cell>
          <cell r="F340" t="str">
            <v/>
          </cell>
          <cell r="G340" t="str">
            <v>5gx6袋</v>
          </cell>
          <cell r="H340" t="str">
            <v>盒</v>
          </cell>
          <cell r="I340" t="str">
            <v>安徽九华华源药业有限公司</v>
          </cell>
          <cell r="J340" t="str">
            <v>安徽九华华源</v>
          </cell>
        </row>
        <row r="341">
          <cell r="D341">
            <v>177707</v>
          </cell>
          <cell r="E341" t="str">
            <v>艾附暖宫丸</v>
          </cell>
          <cell r="F341" t="str">
            <v/>
          </cell>
          <cell r="G341" t="str">
            <v>9gx10丸（大蜜丸）</v>
          </cell>
          <cell r="H341" t="str">
            <v>盒</v>
          </cell>
          <cell r="I341" t="str">
            <v>黑龙江葵花药业股份有限公司</v>
          </cell>
          <cell r="J341" t="str">
            <v>黑龙江葵花</v>
          </cell>
        </row>
        <row r="342">
          <cell r="D342">
            <v>134343</v>
          </cell>
          <cell r="E342" t="str">
            <v>连花清瘟片</v>
          </cell>
          <cell r="F342" t="str">
            <v/>
          </cell>
          <cell r="G342" t="str">
            <v>0.35gx12片x3板(薄膜衣)</v>
          </cell>
          <cell r="H342" t="str">
            <v>盒</v>
          </cell>
          <cell r="I342" t="str">
            <v>石家庄以岭药业股份有限公司</v>
          </cell>
          <cell r="J342" t="str">
            <v>石家庄以岭</v>
          </cell>
        </row>
        <row r="343">
          <cell r="D343">
            <v>191881</v>
          </cell>
          <cell r="E343" t="str">
            <v>复方吡拉西坦脑蛋白水解物片</v>
          </cell>
          <cell r="F343" t="str">
            <v/>
          </cell>
          <cell r="G343" t="str">
            <v>9片x3板(薄膜衣)</v>
          </cell>
          <cell r="H343" t="str">
            <v>盒</v>
          </cell>
          <cell r="I343" t="str">
            <v>辽宁天龙药业有限公司</v>
          </cell>
          <cell r="J343" t="str">
            <v>辽宁天龙</v>
          </cell>
        </row>
        <row r="344">
          <cell r="D344">
            <v>205166</v>
          </cell>
          <cell r="E344" t="str">
            <v>维生素BT片</v>
          </cell>
          <cell r="F344" t="str">
            <v/>
          </cell>
          <cell r="G344" t="str">
            <v>0.1gx24片</v>
          </cell>
          <cell r="H344" t="str">
            <v>盒</v>
          </cell>
          <cell r="I344" t="str">
            <v>石药集团欧意药业有限公司(原:石家庄欧意药业公司)</v>
          </cell>
          <cell r="J344" t="str">
            <v>石药集团欧意</v>
          </cell>
        </row>
        <row r="345">
          <cell r="D345">
            <v>14572</v>
          </cell>
          <cell r="E345" t="str">
            <v>夏桑菊颗粒</v>
          </cell>
          <cell r="F345" t="str">
            <v/>
          </cell>
          <cell r="G345" t="str">
            <v>10gx20袋</v>
          </cell>
          <cell r="H345" t="str">
            <v>包</v>
          </cell>
          <cell r="I345" t="str">
            <v>四川逢春制药有限公司</v>
          </cell>
          <cell r="J345" t="str">
            <v>四川逢春制药</v>
          </cell>
        </row>
        <row r="346">
          <cell r="D346">
            <v>99795</v>
          </cell>
          <cell r="E346" t="str">
            <v>锌咀嚼片(汤臣倍健)</v>
          </cell>
          <cell r="F346" t="str">
            <v/>
          </cell>
          <cell r="G346" t="str">
            <v>24g(0.4gx60片)</v>
          </cell>
          <cell r="H346" t="str">
            <v>瓶</v>
          </cell>
          <cell r="I346" t="str">
            <v>汤臣倍健股份有限公司</v>
          </cell>
          <cell r="J346" t="str">
            <v>广东汤臣倍健</v>
          </cell>
        </row>
        <row r="347">
          <cell r="D347">
            <v>148408</v>
          </cell>
          <cell r="E347" t="str">
            <v>蒲地蓝消炎片</v>
          </cell>
          <cell r="F347" t="str">
            <v/>
          </cell>
          <cell r="G347" t="str">
            <v>0.3g*24片*2板</v>
          </cell>
          <cell r="H347" t="str">
            <v>盒</v>
          </cell>
          <cell r="I347" t="str">
            <v>云南白药集团股份有限公司</v>
          </cell>
          <cell r="J347" t="str">
            <v>云南白药</v>
          </cell>
        </row>
        <row r="348">
          <cell r="D348">
            <v>124828</v>
          </cell>
          <cell r="E348" t="str">
            <v>参苓健脾胃颗粒</v>
          </cell>
          <cell r="F348" t="str">
            <v/>
          </cell>
          <cell r="G348" t="str">
            <v>5gx8袋(无蔗糖)</v>
          </cell>
          <cell r="H348" t="str">
            <v>盒</v>
          </cell>
          <cell r="I348" t="str">
            <v>昆明中药厂有限公司</v>
          </cell>
          <cell r="J348" t="str">
            <v>昆明中药厂</v>
          </cell>
        </row>
        <row r="349">
          <cell r="D349">
            <v>111853</v>
          </cell>
          <cell r="E349" t="str">
            <v>奥美拉唑肠溶胶囊</v>
          </cell>
          <cell r="F349" t="str">
            <v/>
          </cell>
          <cell r="G349" t="str">
            <v>20mgx14粒</v>
          </cell>
          <cell r="H349" t="str">
            <v>盒</v>
          </cell>
          <cell r="I349" t="str">
            <v>四川科伦药业股份有限公司</v>
          </cell>
          <cell r="J349" t="str">
            <v>四川科伦药业</v>
          </cell>
        </row>
        <row r="350">
          <cell r="D350">
            <v>133458</v>
          </cell>
          <cell r="E350" t="str">
            <v>荆肤止痒颗粒</v>
          </cell>
          <cell r="F350" t="str">
            <v/>
          </cell>
          <cell r="G350" t="str">
            <v>3gx10袋</v>
          </cell>
          <cell r="H350" t="str">
            <v>盒</v>
          </cell>
          <cell r="I350" t="str">
            <v>四川光大制药有限公司</v>
          </cell>
          <cell r="J350" t="str">
            <v>四川光大</v>
          </cell>
        </row>
        <row r="351">
          <cell r="D351">
            <v>159522</v>
          </cell>
          <cell r="E351" t="str">
            <v>番茄红素软胶囊</v>
          </cell>
          <cell r="F351" t="str">
            <v/>
          </cell>
          <cell r="G351" t="str">
            <v>0.5gx60片</v>
          </cell>
          <cell r="H351" t="str">
            <v>盒</v>
          </cell>
          <cell r="I351" t="str">
            <v>威海百合生物技术股份有限公司</v>
          </cell>
          <cell r="J351" t="str">
            <v>威海百合生物技术</v>
          </cell>
        </row>
        <row r="352">
          <cell r="D352">
            <v>72302</v>
          </cell>
          <cell r="E352" t="str">
            <v>肾石通颗粒</v>
          </cell>
          <cell r="F352" t="str">
            <v/>
          </cell>
          <cell r="G352" t="str">
            <v>15gx8袋</v>
          </cell>
          <cell r="H352" t="str">
            <v>盒</v>
          </cell>
          <cell r="I352" t="str">
            <v>吉林吉春制药有限公司</v>
          </cell>
          <cell r="J352" t="str">
            <v>吉林吉春制药</v>
          </cell>
        </row>
        <row r="353">
          <cell r="D353">
            <v>146442</v>
          </cell>
          <cell r="E353" t="str">
            <v>复方小儿退热栓</v>
          </cell>
          <cell r="F353" t="str">
            <v/>
          </cell>
          <cell r="G353" t="str">
            <v>0.7gx8粒</v>
          </cell>
          <cell r="H353" t="str">
            <v>盒</v>
          </cell>
          <cell r="I353" t="str">
            <v>黑龙江天龙药业有限公司</v>
          </cell>
          <cell r="J353" t="str">
            <v>黑龙江天龙药业</v>
          </cell>
        </row>
        <row r="354">
          <cell r="D354">
            <v>123073</v>
          </cell>
          <cell r="E354" t="str">
            <v>碳酸钙D3颗粒</v>
          </cell>
          <cell r="F354" t="str">
            <v/>
          </cell>
          <cell r="G354" t="str">
            <v>3gx10袋(钙500mg:维生素D35μg)</v>
          </cell>
          <cell r="H354" t="str">
            <v>盒</v>
          </cell>
          <cell r="I354" t="str">
            <v>北京振东康远制药有限公司(原北京康远制药有限公司)</v>
          </cell>
          <cell r="J354" t="str">
            <v>北京康远</v>
          </cell>
        </row>
        <row r="355">
          <cell r="D355">
            <v>20688</v>
          </cell>
          <cell r="E355" t="str">
            <v>玉蓝降糖胶囊</v>
          </cell>
          <cell r="F355" t="str">
            <v/>
          </cell>
          <cell r="G355" t="str">
            <v>0.3gx45粒</v>
          </cell>
          <cell r="H355" t="str">
            <v>盒</v>
          </cell>
          <cell r="I355" t="str">
            <v>贵州健兴药业有限公司</v>
          </cell>
          <cell r="J355" t="str">
            <v>贵州健兴</v>
          </cell>
        </row>
        <row r="356">
          <cell r="D356">
            <v>151263</v>
          </cell>
          <cell r="E356" t="str">
            <v>甘草罗汉果乌梅青果含片</v>
          </cell>
          <cell r="F356" t="str">
            <v/>
          </cell>
          <cell r="G356" t="str">
            <v>1.8gx22片(铁盒)</v>
          </cell>
          <cell r="H356" t="str">
            <v>盒</v>
          </cell>
          <cell r="I356" t="str">
            <v>江西草珊瑚药业有限公司</v>
          </cell>
          <cell r="J356" t="str">
            <v>江西草珊瑚</v>
          </cell>
        </row>
        <row r="357">
          <cell r="D357">
            <v>155857</v>
          </cell>
          <cell r="E357" t="str">
            <v>儿宝颗粒</v>
          </cell>
          <cell r="F357" t="str">
            <v/>
          </cell>
          <cell r="G357" t="str">
            <v>5gx15袋</v>
          </cell>
          <cell r="H357" t="str">
            <v>盒</v>
          </cell>
          <cell r="I357" t="str">
            <v>江西药都樟树药业有限公司</v>
          </cell>
          <cell r="J357" t="str">
            <v>江西药都樟树</v>
          </cell>
        </row>
        <row r="358">
          <cell r="D358">
            <v>177742</v>
          </cell>
          <cell r="E358" t="str">
            <v>益母草颗粒</v>
          </cell>
          <cell r="F358" t="str">
            <v/>
          </cell>
          <cell r="G358" t="str">
            <v>15gx10袋</v>
          </cell>
          <cell r="H358" t="str">
            <v>盒</v>
          </cell>
          <cell r="I358" t="str">
            <v>广州诺金制药有限公司</v>
          </cell>
          <cell r="J358" t="str">
            <v>广州诺金</v>
          </cell>
        </row>
        <row r="359">
          <cell r="D359">
            <v>186928</v>
          </cell>
          <cell r="E359" t="str">
            <v>维生素D滴剂</v>
          </cell>
          <cell r="F359" t="str">
            <v/>
          </cell>
          <cell r="G359" t="str">
            <v>400单位x36粒</v>
          </cell>
          <cell r="H359" t="str">
            <v>盒</v>
          </cell>
          <cell r="I359" t="str">
            <v>国药控股星鲨制药(厦门)有限公司(原:厦门星鲨制药)</v>
          </cell>
          <cell r="J359" t="str">
            <v>国药控股</v>
          </cell>
        </row>
        <row r="360">
          <cell r="D360">
            <v>200083</v>
          </cell>
          <cell r="E360" t="str">
            <v>参苓白术散</v>
          </cell>
          <cell r="F360" t="str">
            <v/>
          </cell>
          <cell r="G360" t="str">
            <v>9gx10袋</v>
          </cell>
          <cell r="H360" t="str">
            <v>盒</v>
          </cell>
          <cell r="I360" t="str">
            <v>广州诺金制药有限公司</v>
          </cell>
          <cell r="J360" t="str">
            <v>广州诺金制药</v>
          </cell>
        </row>
        <row r="361">
          <cell r="D361">
            <v>58138</v>
          </cell>
          <cell r="E361" t="str">
            <v>风油精</v>
          </cell>
          <cell r="F361" t="str">
            <v/>
          </cell>
          <cell r="G361" t="str">
            <v>6ml</v>
          </cell>
          <cell r="H361" t="str">
            <v>瓶</v>
          </cell>
          <cell r="I361" t="str">
            <v>漳州水仙药业有限公司</v>
          </cell>
          <cell r="J361" t="str">
            <v>漳州水仙药业</v>
          </cell>
        </row>
        <row r="362">
          <cell r="D362">
            <v>5269</v>
          </cell>
          <cell r="E362" t="str">
            <v>一清胶囊</v>
          </cell>
          <cell r="F362" t="str">
            <v/>
          </cell>
          <cell r="G362" t="str">
            <v>0.5gx20粒</v>
          </cell>
          <cell r="H362" t="str">
            <v>袋</v>
          </cell>
          <cell r="I362" t="str">
            <v>四川济生堂药业有限公司</v>
          </cell>
          <cell r="J362" t="str">
            <v>四川济生堂</v>
          </cell>
        </row>
        <row r="363">
          <cell r="D363">
            <v>129729</v>
          </cell>
          <cell r="E363" t="str">
            <v>冰王维E保湿霜</v>
          </cell>
          <cell r="F363" t="str">
            <v/>
          </cell>
          <cell r="G363" t="str">
            <v>50g</v>
          </cell>
          <cell r="H363" t="str">
            <v>支</v>
          </cell>
          <cell r="I363" t="str">
            <v>平舆冰王生物工程有限公司</v>
          </cell>
          <cell r="J363" t="str">
            <v>平舆冰王</v>
          </cell>
        </row>
        <row r="364">
          <cell r="D364">
            <v>17346</v>
          </cell>
          <cell r="E364" t="str">
            <v>盐酸金刚烷胺片</v>
          </cell>
          <cell r="F364" t="str">
            <v/>
          </cell>
          <cell r="G364" t="str">
            <v>0.1gx100片</v>
          </cell>
          <cell r="H364" t="str">
            <v>瓶</v>
          </cell>
          <cell r="I364" t="str">
            <v>江苏鹏鹞药业有限公司</v>
          </cell>
          <cell r="J364" t="str">
            <v>江苏鹏鹞</v>
          </cell>
        </row>
        <row r="365">
          <cell r="D365">
            <v>1210</v>
          </cell>
          <cell r="E365" t="str">
            <v>天麻丸</v>
          </cell>
          <cell r="F365" t="str">
            <v/>
          </cell>
          <cell r="G365" t="str">
            <v>60g</v>
          </cell>
          <cell r="H365" t="str">
            <v>瓶</v>
          </cell>
          <cell r="I365" t="str">
            <v>太极集团重庆桐君阁药厂有限公司</v>
          </cell>
          <cell r="J365" t="str">
            <v>桐君阁药厂</v>
          </cell>
        </row>
        <row r="366">
          <cell r="D366">
            <v>201067</v>
          </cell>
          <cell r="E366" t="str">
            <v>小儿参术健脾丸</v>
          </cell>
          <cell r="F366" t="str">
            <v/>
          </cell>
          <cell r="G366" t="str">
            <v>3gx10丸(大蜜丸)</v>
          </cell>
          <cell r="H366" t="str">
            <v>袋</v>
          </cell>
          <cell r="I366" t="str">
            <v>广盛原中医药有限公司</v>
          </cell>
          <cell r="J366" t="str">
            <v>广盛原中医药</v>
          </cell>
        </row>
        <row r="367">
          <cell r="D367">
            <v>39122</v>
          </cell>
          <cell r="E367" t="str">
            <v>槐角丸</v>
          </cell>
          <cell r="F367" t="str">
            <v/>
          </cell>
          <cell r="G367" t="str">
            <v>36g(200丸)</v>
          </cell>
          <cell r="H367" t="str">
            <v>瓶</v>
          </cell>
          <cell r="I367" t="str">
            <v>武汉太福制药有限公司</v>
          </cell>
          <cell r="J367" t="str">
            <v>武汉太福制药</v>
          </cell>
        </row>
        <row r="368">
          <cell r="D368">
            <v>5391</v>
          </cell>
          <cell r="E368" t="str">
            <v>全天麻胶囊</v>
          </cell>
          <cell r="F368" t="str">
            <v/>
          </cell>
          <cell r="G368" t="str">
            <v>0.5gx24粒</v>
          </cell>
          <cell r="H368" t="str">
            <v>盒</v>
          </cell>
          <cell r="I368" t="str">
            <v>贵州益康制药有限公司</v>
          </cell>
          <cell r="J368" t="str">
            <v>贵州益康制药</v>
          </cell>
        </row>
        <row r="369">
          <cell r="D369">
            <v>110802</v>
          </cell>
          <cell r="E369" t="str">
            <v>阿莫西林克拉维酸钾片</v>
          </cell>
          <cell r="F369" t="str">
            <v/>
          </cell>
          <cell r="G369" t="str">
            <v>0.25g:0.0625gx12片</v>
          </cell>
          <cell r="H369" t="str">
            <v>盒</v>
          </cell>
          <cell r="I369" t="str">
            <v>南京先声东元制药有限公司</v>
          </cell>
          <cell r="J369" t="str">
            <v>南京先声东元</v>
          </cell>
        </row>
        <row r="370">
          <cell r="D370">
            <v>136808</v>
          </cell>
          <cell r="E370" t="str">
            <v>尼可地尔片</v>
          </cell>
          <cell r="F370" t="str">
            <v/>
          </cell>
          <cell r="G370" t="str">
            <v>5mgx10片x3板</v>
          </cell>
          <cell r="H370" t="str">
            <v>盒</v>
          </cell>
          <cell r="I370" t="str">
            <v/>
          </cell>
          <cell r="J370" t="str">
            <v>日本</v>
          </cell>
        </row>
        <row r="371">
          <cell r="D371">
            <v>201140</v>
          </cell>
          <cell r="E371" t="str">
            <v>维生素E软胶囊</v>
          </cell>
          <cell r="F371" t="str">
            <v/>
          </cell>
          <cell r="G371" t="str">
            <v>18g（300mg/粒*60粒）</v>
          </cell>
          <cell r="H371" t="str">
            <v>瓶</v>
          </cell>
          <cell r="I371" t="str">
            <v>汤臣倍健股份有限公司</v>
          </cell>
          <cell r="J371" t="str">
            <v>汤臣倍健</v>
          </cell>
        </row>
        <row r="372">
          <cell r="D372">
            <v>187374</v>
          </cell>
          <cell r="E372" t="str">
            <v>医用护理垫</v>
          </cell>
          <cell r="F372" t="str">
            <v/>
          </cell>
          <cell r="G372" t="str">
            <v>36cmx15.5cmx4片（纯棉无纺布面层）</v>
          </cell>
          <cell r="H372" t="str">
            <v>包</v>
          </cell>
          <cell r="I372" t="str">
            <v>上海月月舒妇女用品有限公司</v>
          </cell>
          <cell r="J372" t="str">
            <v>上海月月舒</v>
          </cell>
        </row>
        <row r="373">
          <cell r="D373">
            <v>3288</v>
          </cell>
          <cell r="E373" t="str">
            <v>藿香正气软胶囊</v>
          </cell>
          <cell r="F373" t="str">
            <v/>
          </cell>
          <cell r="G373" t="str">
            <v>24粒</v>
          </cell>
          <cell r="H373" t="str">
            <v>盒</v>
          </cell>
          <cell r="I373" t="str">
            <v>神威药业有限公司</v>
          </cell>
          <cell r="J373" t="str">
            <v>神威药业</v>
          </cell>
        </row>
        <row r="374">
          <cell r="D374">
            <v>55223</v>
          </cell>
          <cell r="E374" t="str">
            <v>琥珀酸亚铁片</v>
          </cell>
          <cell r="F374" t="str">
            <v/>
          </cell>
          <cell r="G374" t="str">
            <v>0.1gx20片</v>
          </cell>
          <cell r="H374" t="str">
            <v>盒</v>
          </cell>
          <cell r="I374" t="str">
            <v>金陵药业股份有限公司南京金陵制药厂</v>
          </cell>
          <cell r="J374" t="str">
            <v>南京金陵</v>
          </cell>
        </row>
        <row r="375">
          <cell r="D375">
            <v>35529</v>
          </cell>
          <cell r="E375" t="str">
            <v>复方薄荷脑软膏</v>
          </cell>
          <cell r="F375" t="str">
            <v/>
          </cell>
          <cell r="G375" t="str">
            <v>10g</v>
          </cell>
          <cell r="H375" t="str">
            <v>盒</v>
          </cell>
          <cell r="I375" t="str">
            <v>曼秀雷敦(中国)药业有限公司</v>
          </cell>
          <cell r="J375" t="str">
            <v>曼秀雷敦</v>
          </cell>
        </row>
        <row r="376">
          <cell r="D376">
            <v>155725</v>
          </cell>
          <cell r="E376" t="str">
            <v>化瘀祛斑胶囊</v>
          </cell>
          <cell r="F376" t="str">
            <v/>
          </cell>
          <cell r="G376" t="str">
            <v>0.32gx10粒x5板</v>
          </cell>
          <cell r="H376" t="str">
            <v>盒</v>
          </cell>
          <cell r="I376" t="str">
            <v>山西仁源堂药业有限公司</v>
          </cell>
          <cell r="J376" t="str">
            <v>山西仁源堂</v>
          </cell>
        </row>
        <row r="377">
          <cell r="D377">
            <v>1713</v>
          </cell>
          <cell r="E377" t="str">
            <v>小儿清咽颗粒</v>
          </cell>
          <cell r="F377" t="str">
            <v/>
          </cell>
          <cell r="G377" t="str">
            <v>6gx10袋</v>
          </cell>
          <cell r="H377" t="str">
            <v>盒</v>
          </cell>
          <cell r="I377" t="str">
            <v>太极集团四川南充制药有限公司</v>
          </cell>
          <cell r="J377" t="str">
            <v>四川南充制药</v>
          </cell>
        </row>
        <row r="378">
          <cell r="D378">
            <v>188897</v>
          </cell>
          <cell r="E378" t="str">
            <v>医用护理垫（看护垫）</v>
          </cell>
          <cell r="F378" t="str">
            <v/>
          </cell>
          <cell r="G378" t="str">
            <v>350mm超量型X4片</v>
          </cell>
          <cell r="H378" t="str">
            <v>包</v>
          </cell>
          <cell r="I378" t="str">
            <v>杭州慕尚护理用品有限公司</v>
          </cell>
          <cell r="J378" t="str">
            <v>杭州慕尚</v>
          </cell>
        </row>
        <row r="379">
          <cell r="D379">
            <v>64765</v>
          </cell>
          <cell r="E379" t="str">
            <v>保和丸</v>
          </cell>
          <cell r="F379" t="str">
            <v/>
          </cell>
          <cell r="G379" t="str">
            <v>6gx10袋</v>
          </cell>
          <cell r="H379" t="str">
            <v>盒</v>
          </cell>
          <cell r="I379" t="str">
            <v>太极集团重庆桐君阁药厂有限公司</v>
          </cell>
          <cell r="J379" t="str">
            <v>桐君阁药厂</v>
          </cell>
        </row>
        <row r="380">
          <cell r="D380">
            <v>182109</v>
          </cell>
          <cell r="E380" t="str">
            <v>冰王金鳄油冻消乳膏</v>
          </cell>
          <cell r="F380" t="str">
            <v/>
          </cell>
          <cell r="G380" t="str">
            <v>20g</v>
          </cell>
          <cell r="H380" t="str">
            <v>支</v>
          </cell>
          <cell r="I380" t="str">
            <v>平舆冰王生物工程有限公司</v>
          </cell>
          <cell r="J380" t="str">
            <v>平舆冰王</v>
          </cell>
        </row>
        <row r="381">
          <cell r="D381">
            <v>1264</v>
          </cell>
          <cell r="E381" t="str">
            <v>湿毒清胶囊</v>
          </cell>
          <cell r="F381" t="str">
            <v/>
          </cell>
          <cell r="G381" t="str">
            <v>0.5gx30粒</v>
          </cell>
          <cell r="H381" t="str">
            <v>瓶</v>
          </cell>
          <cell r="I381" t="str">
            <v>广西玉林制药有限责任公司</v>
          </cell>
          <cell r="J381" t="str">
            <v>广西玉林制药</v>
          </cell>
        </row>
        <row r="382">
          <cell r="D382">
            <v>1215</v>
          </cell>
          <cell r="E382" t="str">
            <v>麻仁丸</v>
          </cell>
          <cell r="F382" t="str">
            <v/>
          </cell>
          <cell r="G382" t="str">
            <v>6gx5袋</v>
          </cell>
          <cell r="H382" t="str">
            <v>盒</v>
          </cell>
          <cell r="I382" t="str">
            <v>太极集团重庆桐君阁药厂有限公司</v>
          </cell>
          <cell r="J382" t="str">
            <v>桐君阁药厂</v>
          </cell>
        </row>
        <row r="383">
          <cell r="D383">
            <v>106818</v>
          </cell>
          <cell r="E383" t="str">
            <v>红霉素软膏</v>
          </cell>
          <cell r="F383" t="str">
            <v/>
          </cell>
          <cell r="G383" t="str">
            <v>1%:10g</v>
          </cell>
          <cell r="H383" t="str">
            <v>支</v>
          </cell>
          <cell r="I383" t="str">
            <v>福元药业有限公司（福元药业股份有限公司）</v>
          </cell>
          <cell r="J383" t="str">
            <v>福元药业</v>
          </cell>
        </row>
        <row r="384">
          <cell r="D384">
            <v>10969</v>
          </cell>
          <cell r="E384" t="str">
            <v>多维元素片（29）</v>
          </cell>
          <cell r="F384" t="str">
            <v>善存</v>
          </cell>
          <cell r="G384" t="str">
            <v>60片</v>
          </cell>
          <cell r="H384" t="str">
            <v>瓶</v>
          </cell>
          <cell r="I384" t="str">
            <v>惠氏制药有限公司</v>
          </cell>
          <cell r="J384" t="str">
            <v>惠氏制药有限公司</v>
          </cell>
        </row>
        <row r="385">
          <cell r="D385">
            <v>146176</v>
          </cell>
          <cell r="E385" t="str">
            <v>脱脂棉球</v>
          </cell>
          <cell r="F385" t="str">
            <v>欧洁</v>
          </cell>
          <cell r="G385" t="str">
            <v>50g</v>
          </cell>
          <cell r="H385" t="str">
            <v>包</v>
          </cell>
          <cell r="I385" t="str">
            <v>杭州欧拓普生物技术有限公司</v>
          </cell>
          <cell r="J385" t="str">
            <v>杭州欧拓普</v>
          </cell>
        </row>
        <row r="386">
          <cell r="D386">
            <v>128889</v>
          </cell>
          <cell r="E386" t="str">
            <v>倍爱牌硫酸软骨素钙胶囊</v>
          </cell>
          <cell r="F386" t="str">
            <v/>
          </cell>
          <cell r="G386" t="str">
            <v>500mgx60粒</v>
          </cell>
          <cell r="H386" t="str">
            <v>瓶</v>
          </cell>
          <cell r="I386" t="str">
            <v>深圳纽斯康生物工程有限公司</v>
          </cell>
          <cell r="J386" t="str">
            <v>纽斯康生物</v>
          </cell>
        </row>
        <row r="387">
          <cell r="D387">
            <v>166999</v>
          </cell>
          <cell r="E387" t="str">
            <v>灸热贴</v>
          </cell>
          <cell r="F387" t="str">
            <v/>
          </cell>
          <cell r="G387" t="str">
            <v>HC-E骨质增生贴x2贴</v>
          </cell>
          <cell r="H387" t="str">
            <v>盒</v>
          </cell>
          <cell r="I387" t="str">
            <v>济南汉磁生物科技有限公司</v>
          </cell>
          <cell r="J387" t="str">
            <v>济南汉磁</v>
          </cell>
        </row>
        <row r="388">
          <cell r="D388">
            <v>176935</v>
          </cell>
          <cell r="E388" t="str">
            <v>止咳枇杷颗粒</v>
          </cell>
          <cell r="F388" t="str">
            <v/>
          </cell>
          <cell r="G388" t="str">
            <v>10gx8袋</v>
          </cell>
          <cell r="H388" t="str">
            <v>盒</v>
          </cell>
          <cell r="I388" t="str">
            <v>通化万通药业股份有限公司</v>
          </cell>
          <cell r="J388" t="str">
            <v>通化万通药业</v>
          </cell>
        </row>
        <row r="389">
          <cell r="D389">
            <v>66165</v>
          </cell>
          <cell r="E389" t="str">
            <v>奥氮平片</v>
          </cell>
          <cell r="F389" t="str">
            <v>欧兰宁</v>
          </cell>
          <cell r="G389" t="str">
            <v>10mgx7片</v>
          </cell>
          <cell r="H389" t="str">
            <v>盒</v>
          </cell>
          <cell r="I389" t="str">
            <v>江苏豪森药业股份有限公司</v>
          </cell>
          <cell r="J389" t="str">
            <v>江苏豪森</v>
          </cell>
        </row>
        <row r="390">
          <cell r="D390">
            <v>143063</v>
          </cell>
          <cell r="E390" t="str">
            <v>复方甘草酸苷片</v>
          </cell>
          <cell r="F390" t="str">
            <v/>
          </cell>
          <cell r="G390" t="str">
            <v>25mgx20片x2板</v>
          </cell>
          <cell r="H390" t="str">
            <v>盒</v>
          </cell>
          <cell r="I390" t="str">
            <v>北京凯因科技股份有限公司</v>
          </cell>
          <cell r="J390" t="str">
            <v>北京凯因科技</v>
          </cell>
        </row>
        <row r="391">
          <cell r="D391">
            <v>58506</v>
          </cell>
          <cell r="E391" t="str">
            <v>薏芽健脾凝胶</v>
          </cell>
          <cell r="F391" t="str">
            <v/>
          </cell>
          <cell r="G391" t="str">
            <v>10.6gx18袋</v>
          </cell>
          <cell r="H391" t="str">
            <v>盒</v>
          </cell>
          <cell r="I391" t="str">
            <v>贵州喜儿康药业有限公司</v>
          </cell>
          <cell r="J391" t="str">
            <v>亚宝药业贵阳制药</v>
          </cell>
        </row>
        <row r="392">
          <cell r="D392">
            <v>100184</v>
          </cell>
          <cell r="E392" t="str">
            <v>抗宫炎胶囊</v>
          </cell>
          <cell r="F392" t="str">
            <v/>
          </cell>
          <cell r="G392" t="str">
            <v>0.5gx12粒x3板</v>
          </cell>
          <cell r="H392" t="str">
            <v>盒</v>
          </cell>
          <cell r="I392" t="str">
            <v>江西心正药业有限责任公司</v>
          </cell>
          <cell r="J392" t="str">
            <v>江西心正药业</v>
          </cell>
        </row>
        <row r="393">
          <cell r="D393">
            <v>196231</v>
          </cell>
          <cell r="E393" t="str">
            <v>红霉素眼膏</v>
          </cell>
          <cell r="F393" t="str">
            <v/>
          </cell>
          <cell r="G393" t="str">
            <v>0.5%：4g</v>
          </cell>
          <cell r="H393" t="str">
            <v>支</v>
          </cell>
          <cell r="I393" t="str">
            <v>云南植物药业有限公司</v>
          </cell>
          <cell r="J393" t="str">
            <v>云南植物药业</v>
          </cell>
        </row>
        <row r="394">
          <cell r="D394">
            <v>56711</v>
          </cell>
          <cell r="E394" t="str">
            <v>当归苦参丸</v>
          </cell>
          <cell r="F394" t="str">
            <v/>
          </cell>
          <cell r="G394" t="str">
            <v>6gx6瓶</v>
          </cell>
          <cell r="H394" t="str">
            <v>盒</v>
          </cell>
          <cell r="I394" t="str">
            <v>北京同仁堂科技发展股份有限公司制药厂</v>
          </cell>
          <cell r="J394" t="str">
            <v>北京同仁堂</v>
          </cell>
        </row>
        <row r="395">
          <cell r="D395">
            <v>31553</v>
          </cell>
          <cell r="E395" t="str">
            <v>丹七片</v>
          </cell>
          <cell r="F395" t="str">
            <v/>
          </cell>
          <cell r="G395" t="str">
            <v>36片</v>
          </cell>
          <cell r="H395" t="str">
            <v>盒</v>
          </cell>
          <cell r="I395" t="str">
            <v>广西日田药业有限责任公司</v>
          </cell>
          <cell r="J395" t="str">
            <v>广西日田药业</v>
          </cell>
        </row>
        <row r="396">
          <cell r="D396">
            <v>205173</v>
          </cell>
          <cell r="E396" t="str">
            <v>熊胆粉</v>
          </cell>
          <cell r="F396" t="str">
            <v/>
          </cell>
          <cell r="G396" t="str">
            <v>0.1gx3瓶</v>
          </cell>
          <cell r="H396" t="str">
            <v>盒</v>
          </cell>
          <cell r="I396" t="str">
            <v>都江堰市中善制药厂</v>
          </cell>
          <cell r="J396" t="str">
            <v>都江堰中善制药</v>
          </cell>
        </row>
        <row r="397">
          <cell r="D397">
            <v>126292</v>
          </cell>
          <cell r="E397" t="str">
            <v>童宝乐片</v>
          </cell>
          <cell r="F397" t="str">
            <v/>
          </cell>
          <cell r="G397" t="str">
            <v>0.3gx12片x4板</v>
          </cell>
          <cell r="H397" t="str">
            <v>盒</v>
          </cell>
          <cell r="I397" t="str">
            <v>华佗国药股份有限公司</v>
          </cell>
          <cell r="J397" t="str">
            <v>安徽华佗国药</v>
          </cell>
        </row>
        <row r="398">
          <cell r="D398">
            <v>13719</v>
          </cell>
          <cell r="E398" t="str">
            <v>活血通脉片</v>
          </cell>
          <cell r="F398" t="str">
            <v/>
          </cell>
          <cell r="G398" t="str">
            <v>12片x4板</v>
          </cell>
          <cell r="H398" t="str">
            <v>盒</v>
          </cell>
          <cell r="I398" t="str">
            <v>云南维和药业股份有限公司</v>
          </cell>
          <cell r="J398" t="str">
            <v>云南维和(云南玉溪维和)</v>
          </cell>
        </row>
        <row r="399">
          <cell r="D399">
            <v>2618</v>
          </cell>
          <cell r="E399" t="str">
            <v>甲硝唑凝胶(丽芙凝胶)</v>
          </cell>
          <cell r="F399" t="str">
            <v/>
          </cell>
          <cell r="G399" t="str">
            <v>20g</v>
          </cell>
          <cell r="H399" t="str">
            <v>支</v>
          </cell>
          <cell r="I399" t="str">
            <v>江苏知原药业有限公司(原江苏圣宝罗药业)</v>
          </cell>
          <cell r="J399" t="str">
            <v>江苏知原药业有限公司</v>
          </cell>
        </row>
        <row r="400">
          <cell r="D400">
            <v>50537</v>
          </cell>
          <cell r="E400" t="str">
            <v>皮肤病血毒丸</v>
          </cell>
          <cell r="F400" t="str">
            <v/>
          </cell>
          <cell r="G400" t="str">
            <v>200粒(30g)薄膜包衣水丸</v>
          </cell>
          <cell r="H400" t="str">
            <v>瓶</v>
          </cell>
          <cell r="I400" t="str">
            <v>北京同仁堂制药有限公司</v>
          </cell>
          <cell r="J400" t="str">
            <v>北京同仁堂</v>
          </cell>
        </row>
        <row r="401">
          <cell r="D401">
            <v>201328</v>
          </cell>
          <cell r="E401" t="str">
            <v>冷敷凝胶</v>
          </cell>
          <cell r="F401" t="str">
            <v/>
          </cell>
          <cell r="G401" t="str">
            <v>10ml  ZTD-口部冷敷凝胶（清清吻薄荷味）</v>
          </cell>
          <cell r="H401" t="str">
            <v>支</v>
          </cell>
          <cell r="I401" t="str">
            <v>四川滋兴生物科技有限公司</v>
          </cell>
          <cell r="J401" t="str">
            <v>四川滋兴生物</v>
          </cell>
        </row>
        <row r="402">
          <cell r="D402">
            <v>206519</v>
          </cell>
          <cell r="E402" t="str">
            <v>医用冷敷护理凝胶</v>
          </cell>
          <cell r="F402" t="str">
            <v/>
          </cell>
          <cell r="G402" t="str">
            <v>成人护理型 50g</v>
          </cell>
          <cell r="H402" t="str">
            <v>支</v>
          </cell>
          <cell r="I402" t="str">
            <v>福建省海乐威生物工程有限公司</v>
          </cell>
          <cell r="J402" t="str">
            <v>福建海乐威</v>
          </cell>
        </row>
        <row r="403">
          <cell r="D403">
            <v>8007</v>
          </cell>
          <cell r="E403" t="str">
            <v>双氯芬酸钠肠溶片(扶他林片)</v>
          </cell>
          <cell r="F403" t="str">
            <v/>
          </cell>
          <cell r="G403" t="str">
            <v>25mgx30片</v>
          </cell>
          <cell r="H403" t="str">
            <v>盒</v>
          </cell>
          <cell r="I403" t="str">
            <v>诺华制药有限公司</v>
          </cell>
          <cell r="J403" t="str">
            <v>诺华制药</v>
          </cell>
        </row>
        <row r="404">
          <cell r="D404">
            <v>28654</v>
          </cell>
          <cell r="E404" t="str">
            <v>痔康片</v>
          </cell>
          <cell r="F404" t="str">
            <v/>
          </cell>
          <cell r="G404" t="str">
            <v>0.3gx24片x2板</v>
          </cell>
          <cell r="H404" t="str">
            <v>盒</v>
          </cell>
          <cell r="I404" t="str">
            <v>江中药业股份有限公司</v>
          </cell>
          <cell r="J404" t="str">
            <v>江中药业</v>
          </cell>
        </row>
        <row r="405">
          <cell r="D405">
            <v>8162</v>
          </cell>
          <cell r="E405" t="str">
            <v>                                                                                             </v>
          </cell>
          <cell r="F405" t="str">
            <v/>
          </cell>
          <cell r="G405" t="str">
            <v>20g</v>
          </cell>
          <cell r="H405" t="str">
            <v>盒</v>
          </cell>
          <cell r="I405" t="str">
            <v>平舆冰王生物工程有限公司</v>
          </cell>
          <cell r="J405" t="str">
            <v>平舆冰王</v>
          </cell>
        </row>
        <row r="406">
          <cell r="D406">
            <v>40793</v>
          </cell>
          <cell r="E406" t="str">
            <v>薄荷通吸入剂</v>
          </cell>
          <cell r="F406" t="str">
            <v/>
          </cell>
          <cell r="G406" t="str">
            <v>0.97g</v>
          </cell>
          <cell r="H406" t="str">
            <v>支</v>
          </cell>
          <cell r="I406" t="str">
            <v>广东泰恩康制药厂有限公司(原:汕头市五环制药厂)</v>
          </cell>
          <cell r="J406" t="str">
            <v>广东泰恩康(汕头五环)</v>
          </cell>
        </row>
        <row r="407">
          <cell r="D407">
            <v>4454</v>
          </cell>
          <cell r="E407" t="str">
            <v>复方甘草片</v>
          </cell>
          <cell r="F407" t="str">
            <v/>
          </cell>
          <cell r="G407" t="str">
            <v>100片</v>
          </cell>
          <cell r="H407" t="str">
            <v>瓶</v>
          </cell>
          <cell r="I407" t="str">
            <v>新疆制药厂</v>
          </cell>
          <cell r="J407" t="str">
            <v>新疆制药</v>
          </cell>
        </row>
        <row r="408">
          <cell r="D408">
            <v>57552</v>
          </cell>
          <cell r="E408" t="str">
            <v>接触性创面敷贴</v>
          </cell>
          <cell r="F408" t="str">
            <v/>
          </cell>
          <cell r="G408" t="str">
            <v>9cmx10cm(衬垫5cmx6cm)x1片(普通型)</v>
          </cell>
          <cell r="H408" t="str">
            <v>袋</v>
          </cell>
          <cell r="I408" t="str">
            <v>稳健医疗用品股份有限公司(稳健实业(深圳)有限公司)</v>
          </cell>
          <cell r="J408" t="str">
            <v>稳健实业(深圳)</v>
          </cell>
        </row>
        <row r="409">
          <cell r="D409">
            <v>112546</v>
          </cell>
          <cell r="E409" t="str">
            <v>半夏止咳糖浆</v>
          </cell>
          <cell r="F409" t="str">
            <v/>
          </cell>
          <cell r="G409" t="str">
            <v>150ml</v>
          </cell>
          <cell r="H409" t="str">
            <v>瓶</v>
          </cell>
          <cell r="I409" t="str">
            <v>太极集团四川南充制药有限公司</v>
          </cell>
          <cell r="J409" t="str">
            <v>四川南充制药</v>
          </cell>
        </row>
        <row r="410">
          <cell r="D410">
            <v>13491</v>
          </cell>
          <cell r="E410" t="str">
            <v>大黄庶虫丸</v>
          </cell>
          <cell r="F410" t="str">
            <v/>
          </cell>
          <cell r="G410" t="str">
            <v>3gx10丸</v>
          </cell>
          <cell r="H410" t="str">
            <v>盒</v>
          </cell>
          <cell r="I410" t="str">
            <v>北京同仁堂股份有限公司同仁堂制药厂</v>
          </cell>
          <cell r="J410" t="str">
            <v>同仁堂制药厂</v>
          </cell>
        </row>
        <row r="411">
          <cell r="D411">
            <v>63335</v>
          </cell>
          <cell r="E411" t="str">
            <v>天然胶乳橡胶避孕套</v>
          </cell>
          <cell r="F411" t="str">
            <v>冈本避孕套</v>
          </cell>
          <cell r="G411" t="str">
            <v>10片（激薄）</v>
          </cell>
          <cell r="H411" t="str">
            <v>盒</v>
          </cell>
          <cell r="I411" t="str">
            <v>冈本株式会社(东京。日本)</v>
          </cell>
          <cell r="J411" t="str">
            <v>冈本株式会社</v>
          </cell>
        </row>
        <row r="412">
          <cell r="D412">
            <v>185029</v>
          </cell>
          <cell r="E412" t="str">
            <v>朗千金草本乳膏抗菌剂</v>
          </cell>
          <cell r="F412" t="str">
            <v/>
          </cell>
          <cell r="G412" t="str">
            <v>15g/支</v>
          </cell>
          <cell r="H412" t="str">
            <v>盒</v>
          </cell>
          <cell r="I412" t="str">
            <v>四川省蜀东药业有限公司</v>
          </cell>
          <cell r="J412" t="str">
            <v>四川蜀东药业</v>
          </cell>
        </row>
        <row r="413">
          <cell r="D413">
            <v>107475</v>
          </cell>
          <cell r="E413" t="str">
            <v>消毒液(灵方)</v>
          </cell>
          <cell r="F413" t="str">
            <v>灵方</v>
          </cell>
          <cell r="G413" t="str">
            <v>100ml</v>
          </cell>
          <cell r="H413" t="str">
            <v>瓶</v>
          </cell>
          <cell r="I413" t="str">
            <v>重庆灵方生物技术有限公司</v>
          </cell>
          <cell r="J413" t="str">
            <v>重庆灵方</v>
          </cell>
        </row>
        <row r="414">
          <cell r="D414">
            <v>21625</v>
          </cell>
          <cell r="E414" t="str">
            <v>包醛氧淀粉胶囊(析清)</v>
          </cell>
          <cell r="F414" t="str">
            <v/>
          </cell>
          <cell r="G414" t="str">
            <v>0.625gx75粒</v>
          </cell>
          <cell r="H414" t="str">
            <v>盒</v>
          </cell>
          <cell r="I414" t="str">
            <v>天津太平洋制药有限公司</v>
          </cell>
          <cell r="J414" t="str">
            <v>天津太平洋</v>
          </cell>
        </row>
        <row r="415">
          <cell r="D415">
            <v>31419</v>
          </cell>
          <cell r="E415" t="str">
            <v>麝香镇痛膏</v>
          </cell>
          <cell r="F415" t="str">
            <v/>
          </cell>
          <cell r="G415" t="str">
            <v>7cmx10cmx8贴</v>
          </cell>
          <cell r="H415" t="str">
            <v>盒</v>
          </cell>
          <cell r="I415" t="str">
            <v>湖南金寿制药有限公司</v>
          </cell>
          <cell r="J415" t="str">
            <v>湖南金寿制药</v>
          </cell>
        </row>
        <row r="416">
          <cell r="D416">
            <v>193203</v>
          </cell>
          <cell r="E416" t="str">
            <v>汤臣倍健多种维生素咀嚼片（11-17岁）</v>
          </cell>
          <cell r="F416" t="str">
            <v/>
          </cell>
          <cell r="G416" t="str">
            <v>60g(1.0g/片x60片）</v>
          </cell>
          <cell r="H416" t="str">
            <v>瓶</v>
          </cell>
          <cell r="I416" t="str">
            <v>汤臣倍健股份有限公司</v>
          </cell>
          <cell r="J416" t="str">
            <v>汤臣倍健</v>
          </cell>
        </row>
        <row r="417">
          <cell r="D417">
            <v>185384</v>
          </cell>
          <cell r="E417" t="str">
            <v>百雀羚美白防晒乳SPF50+（套装）</v>
          </cell>
          <cell r="F417" t="str">
            <v/>
          </cell>
          <cell r="G417" t="str">
            <v>美白防晒乳60g洁面乳12g焕颜美容液20ml</v>
          </cell>
          <cell r="H417" t="str">
            <v>套</v>
          </cell>
          <cell r="I417" t="str">
            <v>上海百雀羚日用化学有限公司</v>
          </cell>
          <cell r="J417" t="str">
            <v>上海百雀羚</v>
          </cell>
        </row>
        <row r="418">
          <cell r="D418">
            <v>152507</v>
          </cell>
          <cell r="E418" t="str">
            <v>二丁颗粒</v>
          </cell>
          <cell r="F418" t="str">
            <v/>
          </cell>
          <cell r="G418" t="str">
            <v>20gx10袋</v>
          </cell>
          <cell r="H418" t="str">
            <v>盒</v>
          </cell>
          <cell r="I418" t="str">
            <v>吉林紫鑫禺拙药业有限公司</v>
          </cell>
          <cell r="J418" t="str">
            <v>吉林紫鑫禺拙药业</v>
          </cell>
        </row>
        <row r="419">
          <cell r="D419">
            <v>148281</v>
          </cell>
          <cell r="E419" t="str">
            <v>健脾糕片</v>
          </cell>
          <cell r="F419" t="str">
            <v/>
          </cell>
          <cell r="G419" t="str">
            <v>0.5gx100片/瓶</v>
          </cell>
          <cell r="H419" t="str">
            <v>盒</v>
          </cell>
          <cell r="I419" t="str">
            <v>太极集团四川南充制药有限公司</v>
          </cell>
          <cell r="J419" t="str">
            <v>四川南充制药</v>
          </cell>
        </row>
        <row r="420">
          <cell r="D420">
            <v>11174</v>
          </cell>
          <cell r="E420" t="str">
            <v>复方板蓝根颗粒</v>
          </cell>
          <cell r="F420" t="str">
            <v/>
          </cell>
          <cell r="G420" t="str">
            <v>15gx20袋</v>
          </cell>
          <cell r="H420" t="str">
            <v>大袋</v>
          </cell>
          <cell r="I420" t="str">
            <v>四川彩虹制药有限公司</v>
          </cell>
          <cell r="J420" t="str">
            <v>四川彩虹制药</v>
          </cell>
        </row>
        <row r="421">
          <cell r="D421">
            <v>118913</v>
          </cell>
          <cell r="E421" t="str">
            <v>硝苯地平缓释片Ⅰ</v>
          </cell>
          <cell r="F421" t="str">
            <v/>
          </cell>
          <cell r="G421" t="str">
            <v>10mgx60片</v>
          </cell>
          <cell r="H421" t="str">
            <v>盒</v>
          </cell>
          <cell r="I421" t="str">
            <v>山西亚宝药业集团股份有限公司</v>
          </cell>
          <cell r="J421" t="str">
            <v>亚宝股份</v>
          </cell>
        </row>
        <row r="422">
          <cell r="D422">
            <v>122689</v>
          </cell>
          <cell r="E422" t="str">
            <v>珊瑚癣净</v>
          </cell>
          <cell r="F422" t="str">
            <v/>
          </cell>
          <cell r="G422" t="str">
            <v>250mlx2瓶</v>
          </cell>
          <cell r="H422" t="str">
            <v>盒</v>
          </cell>
          <cell r="I422" t="str">
            <v>贵州金桥药业有限公司</v>
          </cell>
          <cell r="J422" t="str">
            <v>贵州金桥</v>
          </cell>
        </row>
        <row r="423">
          <cell r="D423">
            <v>204446</v>
          </cell>
          <cell r="E423" t="str">
            <v>聚维酮碘乳膏</v>
          </cell>
          <cell r="F423" t="str">
            <v/>
          </cell>
          <cell r="G423" t="str">
            <v>10%：15g</v>
          </cell>
          <cell r="H423" t="str">
            <v>盒</v>
          </cell>
          <cell r="I423" t="str">
            <v>广东恒健制药有限公司(原:江门市恒健药业有限公司)</v>
          </cell>
          <cell r="J423" t="str">
            <v>广东恒健制药</v>
          </cell>
        </row>
        <row r="424">
          <cell r="D424">
            <v>201743</v>
          </cell>
          <cell r="E424" t="str">
            <v>鱼油牛磺酸锌软胶囊(汤臣倍健)</v>
          </cell>
          <cell r="F424" t="str">
            <v/>
          </cell>
          <cell r="G424" t="str">
            <v>45g(500mgx90粒)</v>
          </cell>
          <cell r="H424" t="str">
            <v>盒</v>
          </cell>
          <cell r="I424" t="str">
            <v>汤臣倍健股份有限公司</v>
          </cell>
          <cell r="J424" t="str">
            <v>广东汤臣倍健</v>
          </cell>
        </row>
        <row r="425">
          <cell r="D425">
            <v>108095</v>
          </cell>
          <cell r="E425" t="str">
            <v>纯珍珠粉</v>
          </cell>
          <cell r="F425" t="str">
            <v/>
          </cell>
          <cell r="G425" t="str">
            <v>120g</v>
          </cell>
          <cell r="H425" t="str">
            <v>袋</v>
          </cell>
          <cell r="I425" t="str">
            <v>海南娇黛日用化工有限公司</v>
          </cell>
          <cell r="J425" t="str">
            <v>海南娇黛</v>
          </cell>
        </row>
        <row r="426">
          <cell r="D426">
            <v>179810</v>
          </cell>
          <cell r="E426" t="str">
            <v>仙靓防冻防裂霜</v>
          </cell>
          <cell r="F426" t="str">
            <v/>
          </cell>
          <cell r="G426" t="str">
            <v>80g</v>
          </cell>
          <cell r="H426" t="str">
            <v>支</v>
          </cell>
          <cell r="I426" t="str">
            <v>南通市潘妍化妆品厂</v>
          </cell>
          <cell r="J426" t="str">
            <v>南通市潘妍</v>
          </cell>
        </row>
        <row r="427">
          <cell r="D427">
            <v>163515</v>
          </cell>
          <cell r="E427" t="str">
            <v>藿香清胃胶囊</v>
          </cell>
          <cell r="F427" t="str">
            <v/>
          </cell>
          <cell r="G427" t="str">
            <v>0.32gx13粒x2板</v>
          </cell>
          <cell r="H427" t="str">
            <v>盒</v>
          </cell>
          <cell r="I427" t="str">
            <v>吉林省俊宏药业有限公司</v>
          </cell>
          <cell r="J427" t="str">
            <v>吉林省俊宏药业</v>
          </cell>
        </row>
        <row r="428">
          <cell r="D428">
            <v>176937</v>
          </cell>
          <cell r="E428" t="str">
            <v>板蓝根颗粒</v>
          </cell>
          <cell r="F428" t="str">
            <v/>
          </cell>
          <cell r="G428" t="str">
            <v>5gx18袋</v>
          </cell>
          <cell r="H428" t="str">
            <v>盒</v>
          </cell>
          <cell r="I428" t="str">
            <v>通化万通药业股份有限公司</v>
          </cell>
          <cell r="J428" t="str">
            <v>通化万通药业</v>
          </cell>
        </row>
        <row r="429">
          <cell r="D429">
            <v>186863</v>
          </cell>
          <cell r="E429" t="str">
            <v>腋用冷敷凝露</v>
          </cell>
          <cell r="F429" t="str">
            <v/>
          </cell>
          <cell r="G429" t="str">
            <v>12ml</v>
          </cell>
          <cell r="H429" t="str">
            <v>瓶</v>
          </cell>
          <cell r="I429" t="str">
            <v>桂林市高乐医药保健品有限公司</v>
          </cell>
          <cell r="J429" t="str">
            <v>桂林高乐医药</v>
          </cell>
        </row>
        <row r="430">
          <cell r="D430">
            <v>95443</v>
          </cell>
          <cell r="E430" t="str">
            <v>咖啡酸片</v>
          </cell>
          <cell r="F430" t="str">
            <v/>
          </cell>
          <cell r="G430" t="str">
            <v>0.1gx18片</v>
          </cell>
          <cell r="H430" t="str">
            <v>盒</v>
          </cell>
          <cell r="I430" t="str">
            <v>德州德药制药有限公司</v>
          </cell>
          <cell r="J430" t="str">
            <v>德州德药制药</v>
          </cell>
        </row>
        <row r="431">
          <cell r="D431">
            <v>159511</v>
          </cell>
          <cell r="E431" t="str">
            <v>多种维生素矿物质片</v>
          </cell>
          <cell r="F431" t="str">
            <v/>
          </cell>
          <cell r="G431" t="str">
            <v>1.0gx60片</v>
          </cell>
          <cell r="H431" t="str">
            <v>盒</v>
          </cell>
          <cell r="I431" t="str">
            <v>威海百合生物技术股份有限公司</v>
          </cell>
          <cell r="J431" t="str">
            <v>威海百合生物技术</v>
          </cell>
        </row>
        <row r="432">
          <cell r="D432">
            <v>191374</v>
          </cell>
          <cell r="E432" t="str">
            <v>强腰壮骨膏</v>
          </cell>
          <cell r="F432" t="str">
            <v/>
          </cell>
          <cell r="G432" t="str">
            <v>7cmx10cmx5片</v>
          </cell>
          <cell r="H432" t="str">
            <v>盒</v>
          </cell>
          <cell r="I432" t="str">
            <v>四川厚生天佐药业有限公司</v>
          </cell>
          <cell r="J432" t="str">
            <v>四川厚生天佐</v>
          </cell>
        </row>
        <row r="433">
          <cell r="D433">
            <v>182011</v>
          </cell>
          <cell r="E433" t="str">
            <v>雌二醇片/雌二醇地屈孕酮片复合包装</v>
          </cell>
          <cell r="F433" t="str">
            <v/>
          </cell>
          <cell r="G433" t="str">
            <v>1mg:10mgx28片</v>
          </cell>
          <cell r="H433" t="str">
            <v>盒</v>
          </cell>
          <cell r="I433" t="str">
            <v>荷兰Abbott Biologicals B.V</v>
          </cell>
          <cell r="J433" t="str">
            <v>荷兰Abbott</v>
          </cell>
        </row>
        <row r="434">
          <cell r="D434">
            <v>160697</v>
          </cell>
          <cell r="E434" t="str">
            <v>天然胶乳橡胶避孕套</v>
          </cell>
          <cell r="F434" t="str">
            <v/>
          </cell>
          <cell r="G434" t="str">
            <v>10只(无感透薄)</v>
          </cell>
          <cell r="H434" t="str">
            <v>盒</v>
          </cell>
          <cell r="I434" t="str">
            <v>日本冈本</v>
          </cell>
          <cell r="J434" t="str">
            <v>日本冈本</v>
          </cell>
        </row>
        <row r="435">
          <cell r="D435">
            <v>113826</v>
          </cell>
          <cell r="E435" t="str">
            <v>风寒咳嗽颗粒</v>
          </cell>
          <cell r="F435" t="str">
            <v/>
          </cell>
          <cell r="G435" t="str">
            <v>5gx6袋</v>
          </cell>
          <cell r="H435" t="str">
            <v>盒</v>
          </cell>
          <cell r="I435" t="str">
            <v>太极集团重庆桐君阁药厂有限公司</v>
          </cell>
          <cell r="J435" t="str">
            <v>桐君阁药厂</v>
          </cell>
        </row>
        <row r="436">
          <cell r="D436">
            <v>105230</v>
          </cell>
          <cell r="E436" t="str">
            <v>十味乳香丸</v>
          </cell>
          <cell r="F436" t="str">
            <v/>
          </cell>
          <cell r="G436" t="str">
            <v>0.3gx50丸(水丸)</v>
          </cell>
          <cell r="H436" t="str">
            <v>瓶</v>
          </cell>
          <cell r="I436" t="str">
            <v>西藏藏医学院藏药有限公司</v>
          </cell>
          <cell r="J436" t="str">
            <v>西藏藏医学院</v>
          </cell>
        </row>
        <row r="437">
          <cell r="D437">
            <v>104543</v>
          </cell>
          <cell r="E437" t="str">
            <v>清眩片</v>
          </cell>
          <cell r="F437" t="str">
            <v/>
          </cell>
          <cell r="G437" t="str">
            <v>0.48gx12片x4板</v>
          </cell>
          <cell r="H437" t="str">
            <v>盒</v>
          </cell>
          <cell r="I437" t="str">
            <v>太极集团重庆桐君阁药厂有限公司</v>
          </cell>
          <cell r="J437" t="str">
            <v>桐君阁药厂</v>
          </cell>
        </row>
        <row r="438">
          <cell r="D438">
            <v>195766</v>
          </cell>
          <cell r="E438" t="str">
            <v>汤臣倍健胶原蛋白软骨素钙片</v>
          </cell>
          <cell r="F438" t="str">
            <v/>
          </cell>
          <cell r="G438" t="str">
            <v>108g(1200mgx90片)</v>
          </cell>
          <cell r="H438" t="str">
            <v>瓶</v>
          </cell>
          <cell r="I438" t="str">
            <v>汤臣倍健股份有限公司</v>
          </cell>
          <cell r="J438" t="str">
            <v>汤臣倍健</v>
          </cell>
        </row>
        <row r="439">
          <cell r="D439">
            <v>44368</v>
          </cell>
          <cell r="E439" t="str">
            <v>补中益气丸</v>
          </cell>
          <cell r="F439" t="str">
            <v/>
          </cell>
          <cell r="G439" t="str">
            <v>192丸(浓缩丸)</v>
          </cell>
          <cell r="H439" t="str">
            <v>瓶</v>
          </cell>
          <cell r="I439" t="str">
            <v>太极集团重庆中药二厂</v>
          </cell>
          <cell r="J439" t="str">
            <v>重庆中药二厂</v>
          </cell>
        </row>
        <row r="440">
          <cell r="D440">
            <v>114823</v>
          </cell>
          <cell r="E440" t="str">
            <v>湿毒清胶囊</v>
          </cell>
          <cell r="F440" t="str">
            <v/>
          </cell>
          <cell r="G440" t="str">
            <v>0.5gx80粒</v>
          </cell>
          <cell r="H440" t="str">
            <v>盒</v>
          </cell>
          <cell r="I440" t="str">
            <v>广西玉林制药有限责任公司</v>
          </cell>
          <cell r="J440" t="str">
            <v>广西玉林制药</v>
          </cell>
        </row>
        <row r="441">
          <cell r="D441">
            <v>151279</v>
          </cell>
          <cell r="E441" t="str">
            <v>草珊瑚薄荷含片</v>
          </cell>
          <cell r="F441" t="str">
            <v/>
          </cell>
          <cell r="G441" t="str">
            <v>1.5gx22片(铁盒)</v>
          </cell>
          <cell r="H441" t="str">
            <v>盒</v>
          </cell>
          <cell r="I441" t="str">
            <v>江西草珊瑚药业有限公司</v>
          </cell>
          <cell r="J441" t="str">
            <v>江西草珊瑚</v>
          </cell>
        </row>
        <row r="442">
          <cell r="D442">
            <v>106213</v>
          </cell>
          <cell r="E442" t="str">
            <v>风热感冒颗粒</v>
          </cell>
          <cell r="F442" t="str">
            <v/>
          </cell>
          <cell r="G442" t="str">
            <v>10gx6袋</v>
          </cell>
          <cell r="H442" t="str">
            <v>盒</v>
          </cell>
          <cell r="I442" t="str">
            <v>云南白药集团股份有限公司</v>
          </cell>
          <cell r="J442" t="str">
            <v>云南白药股份</v>
          </cell>
        </row>
        <row r="443">
          <cell r="D443">
            <v>84941</v>
          </cell>
          <cell r="E443" t="str">
            <v>金桂花除臭液</v>
          </cell>
          <cell r="F443" t="str">
            <v/>
          </cell>
          <cell r="G443" t="str">
            <v>20ml</v>
          </cell>
          <cell r="H443" t="str">
            <v>盒</v>
          </cell>
          <cell r="I443" t="str">
            <v>桂林市高乐医药保健品有限公司</v>
          </cell>
          <cell r="J443" t="str">
            <v>桂林高乐医药</v>
          </cell>
        </row>
        <row r="444">
          <cell r="D444">
            <v>176472</v>
          </cell>
          <cell r="E444" t="str">
            <v>六味地黄丸(浓缩丸)</v>
          </cell>
          <cell r="F444" t="str">
            <v/>
          </cell>
          <cell r="G444" t="str">
            <v>360丸x2瓶</v>
          </cell>
          <cell r="H444" t="str">
            <v>盒</v>
          </cell>
          <cell r="I444" t="str">
            <v>太极集团浙江东方制药有限公司</v>
          </cell>
          <cell r="J444" t="str">
            <v>浙江东方</v>
          </cell>
        </row>
        <row r="445">
          <cell r="D445">
            <v>176990</v>
          </cell>
          <cell r="E445" t="str">
            <v>奥美拉唑肠溶胶囊</v>
          </cell>
          <cell r="F445" t="str">
            <v/>
          </cell>
          <cell r="G445" t="str">
            <v>20mgx16粒</v>
          </cell>
          <cell r="H445" t="str">
            <v>盒</v>
          </cell>
          <cell r="I445" t="str">
            <v>山东省莱阳生物化学制药厂</v>
          </cell>
          <cell r="J445" t="str">
            <v>山东省惠诺药业</v>
          </cell>
        </row>
        <row r="446">
          <cell r="D446">
            <v>177889</v>
          </cell>
          <cell r="E446" t="str">
            <v>维生素C咀嚼片</v>
          </cell>
          <cell r="F446" t="str">
            <v/>
          </cell>
          <cell r="G446" t="str">
            <v>80片</v>
          </cell>
          <cell r="H446" t="str">
            <v>瓶</v>
          </cell>
          <cell r="I446" t="str">
            <v>吉林金泉宝山药业集团股份有限公司</v>
          </cell>
          <cell r="J446" t="str">
            <v>吉林恒金</v>
          </cell>
        </row>
        <row r="447">
          <cell r="D447">
            <v>22899</v>
          </cell>
          <cell r="E447" t="str">
            <v>双氯芬酸钠缓释胶囊(I)</v>
          </cell>
          <cell r="F447" t="str">
            <v/>
          </cell>
          <cell r="G447" t="str">
            <v>0.1gx12粒</v>
          </cell>
          <cell r="H447" t="str">
            <v>盒</v>
          </cell>
          <cell r="I447" t="str">
            <v>陕西步长制药有限公司(原:咸阳步长制药有限公司)</v>
          </cell>
          <cell r="J447" t="str">
            <v>陕西步长</v>
          </cell>
        </row>
        <row r="448">
          <cell r="D448">
            <v>162448</v>
          </cell>
          <cell r="E448" t="str">
            <v>黄葵胶囊</v>
          </cell>
          <cell r="F448" t="str">
            <v/>
          </cell>
          <cell r="G448" t="str">
            <v>0.5gx45粒</v>
          </cell>
          <cell r="H448" t="str">
            <v>盒</v>
          </cell>
          <cell r="I448" t="str">
            <v>江苏苏中药业集团股份有限公司</v>
          </cell>
          <cell r="J448" t="str">
            <v>江苏苏中</v>
          </cell>
        </row>
        <row r="449">
          <cell r="D449">
            <v>141566</v>
          </cell>
          <cell r="E449" t="str">
            <v>麝香追风膏</v>
          </cell>
          <cell r="F449" t="str">
            <v/>
          </cell>
          <cell r="G449" t="str">
            <v>7cmx10cmx8贴</v>
          </cell>
          <cell r="H449" t="str">
            <v>盒</v>
          </cell>
          <cell r="I449" t="str">
            <v>湖南金寿制药有限公司</v>
          </cell>
          <cell r="J449" t="str">
            <v>湖南金寿</v>
          </cell>
        </row>
        <row r="450">
          <cell r="D450">
            <v>181157</v>
          </cell>
          <cell r="E450" t="str">
            <v>人绒毛膜促性腺激素(HCG)检测试纸(胶体金免疫层析法)</v>
          </cell>
          <cell r="F450" t="str">
            <v/>
          </cell>
          <cell r="G450" t="str">
            <v>卡型铝塑包装：1人份</v>
          </cell>
          <cell r="H450" t="str">
            <v>盒</v>
          </cell>
          <cell r="I450" t="str">
            <v>浙江东方基因生物制品股份有限公司</v>
          </cell>
          <cell r="J450" t="str">
            <v>浙江东方</v>
          </cell>
        </row>
        <row r="451">
          <cell r="D451">
            <v>60044</v>
          </cell>
          <cell r="E451" t="str">
            <v>保妇康洗液</v>
          </cell>
          <cell r="F451" t="str">
            <v/>
          </cell>
          <cell r="G451" t="str">
            <v>200ml</v>
          </cell>
          <cell r="H451" t="str">
            <v>瓶</v>
          </cell>
          <cell r="I451" t="str">
            <v>海南碧凯药业有限公司</v>
          </cell>
          <cell r="J451" t="str">
            <v>海南碧凯</v>
          </cell>
        </row>
        <row r="452">
          <cell r="D452">
            <v>186391</v>
          </cell>
          <cell r="E452" t="str">
            <v>枸橼酸莫沙必利分散片</v>
          </cell>
          <cell r="F452" t="str">
            <v>新络纳</v>
          </cell>
          <cell r="G452" t="str">
            <v>5mgx24片(铝塑板)</v>
          </cell>
          <cell r="H452" t="str">
            <v>盒</v>
          </cell>
          <cell r="I452" t="str">
            <v>成都康弘药业集团股份有限公司</v>
          </cell>
          <cell r="J452" t="str">
            <v>成都康弘药业</v>
          </cell>
        </row>
        <row r="453">
          <cell r="D453">
            <v>205496</v>
          </cell>
          <cell r="E453" t="str">
            <v>盐酸左氧氟沙星胶囊</v>
          </cell>
          <cell r="F453" t="str">
            <v/>
          </cell>
          <cell r="G453" t="str">
            <v>0.1gx24粒</v>
          </cell>
          <cell r="H453" t="str">
            <v>盒</v>
          </cell>
          <cell r="I453" t="str">
            <v>石药集团欧意药业有限公司(原:石家庄欧意药业公司)</v>
          </cell>
          <cell r="J453" t="str">
            <v>石药欧意</v>
          </cell>
        </row>
        <row r="454">
          <cell r="D454">
            <v>114570</v>
          </cell>
          <cell r="E454" t="str">
            <v>肠炎宁胶囊</v>
          </cell>
          <cell r="F454" t="str">
            <v/>
          </cell>
          <cell r="G454" t="str">
            <v>0.3gx12粒x4板</v>
          </cell>
          <cell r="H454" t="str">
            <v>盒</v>
          </cell>
          <cell r="I454" t="str">
            <v>海南新中正制药有限公司</v>
          </cell>
          <cell r="J454" t="str">
            <v>海南葫芦娃</v>
          </cell>
        </row>
        <row r="455">
          <cell r="D455">
            <v>152741</v>
          </cell>
          <cell r="E455" t="str">
            <v>透明敷料</v>
          </cell>
          <cell r="F455" t="str">
            <v/>
          </cell>
          <cell r="G455" t="str">
            <v>1片（5cmx7cm）(灭菌型)</v>
          </cell>
          <cell r="H455" t="str">
            <v>袋</v>
          </cell>
          <cell r="I455" t="str">
            <v>振德医疗用品股份有限公司</v>
          </cell>
          <cell r="J455" t="str">
            <v>振德医疗用品</v>
          </cell>
        </row>
        <row r="456">
          <cell r="D456">
            <v>186844</v>
          </cell>
          <cell r="E456" t="str">
            <v>生理性海水鼻腔喷雾器</v>
          </cell>
          <cell r="F456" t="str">
            <v/>
          </cell>
          <cell r="G456" t="str">
            <v>35ml</v>
          </cell>
          <cell r="H456" t="str">
            <v>瓶</v>
          </cell>
          <cell r="I456" t="str">
            <v>浙江朗柯生物工程有限公司</v>
          </cell>
          <cell r="J456" t="str">
            <v>浙江朗柯生物</v>
          </cell>
        </row>
        <row r="457">
          <cell r="D457">
            <v>103729</v>
          </cell>
          <cell r="E457" t="str">
            <v>酪酸梭菌肠球菌三联活菌片</v>
          </cell>
          <cell r="F457" t="str">
            <v>适怡</v>
          </cell>
          <cell r="G457" t="str">
            <v>200mgx12片</v>
          </cell>
          <cell r="H457" t="str">
            <v>盒</v>
          </cell>
          <cell r="I457" t="str">
            <v>惠州九惠药业有限公司(原：惠州九惠制药厂)</v>
          </cell>
          <cell r="J457" t="str">
            <v>惠州九惠</v>
          </cell>
        </row>
        <row r="458">
          <cell r="D458">
            <v>179833</v>
          </cell>
          <cell r="E458" t="str">
            <v>小浣熊婴儿天然草本特润护肤霜</v>
          </cell>
          <cell r="F458" t="str">
            <v/>
          </cell>
          <cell r="G458" t="str">
            <v>50g</v>
          </cell>
          <cell r="H458" t="str">
            <v>盒</v>
          </cell>
          <cell r="I458" t="str">
            <v>福建省梦娇兰日用化学品有限公司</v>
          </cell>
          <cell r="J458" t="str">
            <v>福建省梦娇兰</v>
          </cell>
        </row>
        <row r="459">
          <cell r="D459">
            <v>186862</v>
          </cell>
          <cell r="E459" t="str">
            <v>腋用冷敷凝露</v>
          </cell>
          <cell r="F459" t="str">
            <v/>
          </cell>
          <cell r="G459" t="str">
            <v>50ml</v>
          </cell>
          <cell r="H459" t="str">
            <v>瓶</v>
          </cell>
          <cell r="I459" t="str">
            <v>桂林市高乐医药保健品有限公司</v>
          </cell>
          <cell r="J459" t="str">
            <v>桂林高乐医药</v>
          </cell>
        </row>
        <row r="460">
          <cell r="D460">
            <v>106288</v>
          </cell>
          <cell r="E460" t="str">
            <v>氨酚伪麻那敏分散片(III)</v>
          </cell>
          <cell r="F460" t="str">
            <v/>
          </cell>
          <cell r="G460" t="str">
            <v>24片</v>
          </cell>
          <cell r="H460" t="str">
            <v>盒</v>
          </cell>
          <cell r="I460" t="str">
            <v>山西皇城相府药业有限公司</v>
          </cell>
          <cell r="J460" t="str">
            <v>山西皇城相府</v>
          </cell>
        </row>
        <row r="461">
          <cell r="D461">
            <v>146384</v>
          </cell>
          <cell r="E461" t="str">
            <v>酒精消毒棉片(欧洁)</v>
          </cell>
          <cell r="F461" t="str">
            <v/>
          </cell>
          <cell r="G461" t="str">
            <v>60mmx60mmx24片</v>
          </cell>
          <cell r="H461" t="str">
            <v>盒</v>
          </cell>
          <cell r="I461" t="str">
            <v>浙江欧洁科技股份有限公司</v>
          </cell>
          <cell r="J461" t="str">
            <v>浙江欧洁</v>
          </cell>
        </row>
        <row r="462">
          <cell r="D462">
            <v>101721</v>
          </cell>
          <cell r="E462" t="str">
            <v>川芎茶调滴丸</v>
          </cell>
          <cell r="F462" t="str">
            <v/>
          </cell>
          <cell r="G462" t="str">
            <v>2gx12袋</v>
          </cell>
          <cell r="H462" t="str">
            <v>盒</v>
          </cell>
          <cell r="I462" t="str">
            <v>贵州健兴药业有限公司</v>
          </cell>
          <cell r="J462" t="str">
            <v>贵州健兴</v>
          </cell>
        </row>
        <row r="463">
          <cell r="D463">
            <v>202180</v>
          </cell>
          <cell r="E463" t="str">
            <v>别嘌醇片</v>
          </cell>
          <cell r="F463" t="str">
            <v/>
          </cell>
          <cell r="G463" t="str">
            <v>0.1gx30片</v>
          </cell>
          <cell r="H463" t="str">
            <v>盒</v>
          </cell>
          <cell r="I463" t="str">
            <v>世贸天阶制药（江苏）有限责任公司</v>
          </cell>
          <cell r="J463" t="str">
            <v>世贸天阶（江苏）</v>
          </cell>
        </row>
        <row r="464">
          <cell r="D464">
            <v>59046</v>
          </cell>
          <cell r="E464" t="str">
            <v>龙虎人丹</v>
          </cell>
          <cell r="F464" t="str">
            <v/>
          </cell>
          <cell r="G464" t="str">
            <v>0.04gx100粒</v>
          </cell>
          <cell r="H464" t="str">
            <v>盒</v>
          </cell>
          <cell r="I464" t="str">
            <v>上海中华药业有限公司</v>
          </cell>
          <cell r="J464" t="str">
            <v>上海中华</v>
          </cell>
        </row>
        <row r="465">
          <cell r="D465">
            <v>194111</v>
          </cell>
          <cell r="E465" t="str">
            <v>华素愈创优效修复漱口水3+</v>
          </cell>
          <cell r="F465" t="str">
            <v/>
          </cell>
          <cell r="G465" t="str">
            <v>260ml</v>
          </cell>
          <cell r="H465" t="str">
            <v>瓶</v>
          </cell>
          <cell r="I465" t="str">
            <v>海南华素医药营销有限公司(原:洋浦四环康诺)</v>
          </cell>
          <cell r="J465" t="str">
            <v>海南华素</v>
          </cell>
        </row>
        <row r="466">
          <cell r="D466">
            <v>134807</v>
          </cell>
          <cell r="E466" t="str">
            <v>雌二醇凝胶</v>
          </cell>
          <cell r="F466" t="str">
            <v/>
          </cell>
          <cell r="G466" t="str">
            <v>40g：24mg</v>
          </cell>
          <cell r="H466" t="str">
            <v>支</v>
          </cell>
          <cell r="I466" t="str">
            <v>健民集团叶开泰国药(随州)有限公司(原武汉健民集团随州药业)</v>
          </cell>
          <cell r="J466" t="str">
            <v>武汉健民集团</v>
          </cell>
        </row>
        <row r="467">
          <cell r="D467">
            <v>13624</v>
          </cell>
          <cell r="E467" t="str">
            <v>小儿百部止咳糖浆</v>
          </cell>
          <cell r="F467" t="str">
            <v/>
          </cell>
          <cell r="G467" t="str">
            <v>100ml</v>
          </cell>
          <cell r="H467" t="str">
            <v>瓶</v>
          </cell>
          <cell r="I467" t="str">
            <v>葵花药业集团(重庆)有限公司</v>
          </cell>
          <cell r="J467" t="str">
            <v>葵花药业(重庆)</v>
          </cell>
        </row>
        <row r="468">
          <cell r="D468">
            <v>14381</v>
          </cell>
          <cell r="E468" t="str">
            <v>小儿肺热咳喘口服液</v>
          </cell>
          <cell r="F468" t="str">
            <v/>
          </cell>
          <cell r="G468" t="str">
            <v>10mlx6支</v>
          </cell>
          <cell r="H468" t="str">
            <v>盒</v>
          </cell>
          <cell r="I468" t="str">
            <v>黑龙江葵花药业股份有限公司</v>
          </cell>
          <cell r="J468" t="str">
            <v>黑龙江葵花</v>
          </cell>
        </row>
        <row r="469">
          <cell r="D469">
            <v>138568</v>
          </cell>
          <cell r="E469" t="str">
            <v>碳酸钙D3片(钙尔奇D)</v>
          </cell>
          <cell r="F469" t="str">
            <v>钙尔奇D</v>
          </cell>
          <cell r="G469" t="str">
            <v>600mgx36片</v>
          </cell>
          <cell r="H469" t="str">
            <v>瓶</v>
          </cell>
          <cell r="I469" t="str">
            <v>惠氏制药有限公司</v>
          </cell>
          <cell r="J469" t="str">
            <v>惠氏制药</v>
          </cell>
        </row>
        <row r="470">
          <cell r="D470">
            <v>52532</v>
          </cell>
          <cell r="E470" t="str">
            <v>汤臣倍健鱼油软胶囊</v>
          </cell>
          <cell r="F470" t="str">
            <v/>
          </cell>
          <cell r="G470" t="str">
            <v>1000mgx100粒</v>
          </cell>
          <cell r="H470" t="str">
            <v>瓶</v>
          </cell>
          <cell r="I470" t="str">
            <v>广州市佰健生物工程有限公司</v>
          </cell>
          <cell r="J470" t="str">
            <v>广州佰健(广东汤臣倍健)</v>
          </cell>
        </row>
        <row r="471">
          <cell r="D471">
            <v>187377</v>
          </cell>
          <cell r="E471" t="str">
            <v>医用护理垫</v>
          </cell>
          <cell r="F471" t="str">
            <v/>
          </cell>
          <cell r="G471" t="str">
            <v>24cmx15.5cmx8片（纯棉无纺布面层）</v>
          </cell>
          <cell r="H471" t="str">
            <v>包</v>
          </cell>
          <cell r="I471" t="str">
            <v>上海月月舒妇女用品有限公司</v>
          </cell>
          <cell r="J471" t="str">
            <v>上海月月舒</v>
          </cell>
        </row>
        <row r="472">
          <cell r="D472">
            <v>176979</v>
          </cell>
          <cell r="E472" t="str">
            <v>醋酸氯已定痔疮栓</v>
          </cell>
          <cell r="F472" t="str">
            <v/>
          </cell>
          <cell r="G472" t="str">
            <v>20mgx7枚</v>
          </cell>
          <cell r="H472" t="str">
            <v>盒</v>
          </cell>
          <cell r="I472" t="str">
            <v>锦州本天药业有限公司</v>
          </cell>
          <cell r="J472" t="str">
            <v>锦州本天药业</v>
          </cell>
        </row>
        <row r="473">
          <cell r="D473">
            <v>191812</v>
          </cell>
          <cell r="E473" t="str">
            <v>止血愈创纱</v>
          </cell>
          <cell r="F473" t="str">
            <v/>
          </cell>
          <cell r="G473" t="str">
            <v>5片x1板（10mmx10mm）</v>
          </cell>
          <cell r="H473" t="str">
            <v>盒</v>
          </cell>
          <cell r="I473" t="str">
            <v>青岛博益特生物材料股份有限公司</v>
          </cell>
          <cell r="J473" t="str">
            <v>青岛博益特</v>
          </cell>
        </row>
        <row r="474">
          <cell r="D474">
            <v>75406</v>
          </cell>
          <cell r="E474" t="str">
            <v>救心丸</v>
          </cell>
          <cell r="F474" t="str">
            <v/>
          </cell>
          <cell r="G474" t="str">
            <v>10粒（水丸）</v>
          </cell>
          <cell r="H474" t="str">
            <v>盒</v>
          </cell>
          <cell r="I474" t="str">
            <v>华佗国药股份有限公司</v>
          </cell>
          <cell r="J474" t="str">
            <v>安徽华佗</v>
          </cell>
        </row>
        <row r="475">
          <cell r="D475">
            <v>23123</v>
          </cell>
          <cell r="E475" t="str">
            <v>桑菊感冒颗粒</v>
          </cell>
          <cell r="F475" t="str">
            <v/>
          </cell>
          <cell r="G475" t="str">
            <v>11gx10袋</v>
          </cell>
          <cell r="H475" t="str">
            <v>盒</v>
          </cell>
          <cell r="I475" t="str">
            <v>太极集团重庆桐君阁药厂有限公司</v>
          </cell>
          <cell r="J475" t="str">
            <v>桐君阁药厂</v>
          </cell>
        </row>
        <row r="476">
          <cell r="D476">
            <v>123502</v>
          </cell>
          <cell r="E476" t="str">
            <v>天然胶乳橡胶避孕套</v>
          </cell>
          <cell r="F476" t="str">
            <v>冈本避孕套</v>
          </cell>
          <cell r="G476" t="str">
            <v>10片（超润滑）</v>
          </cell>
          <cell r="H476" t="str">
            <v>盒</v>
          </cell>
          <cell r="I476" t="str">
            <v/>
          </cell>
          <cell r="J476" t="str">
            <v>冈本株式会社</v>
          </cell>
        </row>
        <row r="477">
          <cell r="D477">
            <v>187143</v>
          </cell>
          <cell r="E477" t="str">
            <v>朗千金婴幼乳膏抗菌剂</v>
          </cell>
          <cell r="F477" t="str">
            <v/>
          </cell>
          <cell r="G477" t="str">
            <v>15g</v>
          </cell>
          <cell r="H477" t="str">
            <v>支</v>
          </cell>
          <cell r="I477" t="str">
            <v>四川省蜀东药业有限公司</v>
          </cell>
          <cell r="J477" t="str">
            <v>四川蜀东药业</v>
          </cell>
        </row>
        <row r="478">
          <cell r="D478">
            <v>160698</v>
          </cell>
          <cell r="E478" t="str">
            <v>天然胶乳橡胶避孕套</v>
          </cell>
          <cell r="F478" t="str">
            <v/>
          </cell>
          <cell r="G478" t="str">
            <v>10只(质感超薄)</v>
          </cell>
          <cell r="H478" t="str">
            <v>盒</v>
          </cell>
          <cell r="I478" t="str">
            <v>日本冈本</v>
          </cell>
          <cell r="J478" t="str">
            <v>日本冈本</v>
          </cell>
        </row>
        <row r="479">
          <cell r="D479">
            <v>5528</v>
          </cell>
          <cell r="E479" t="str">
            <v>腰痛片</v>
          </cell>
          <cell r="F479" t="str">
            <v/>
          </cell>
          <cell r="G479" t="str">
            <v>0.28gx50片</v>
          </cell>
          <cell r="H479" t="str">
            <v>瓶</v>
          </cell>
          <cell r="I479" t="str">
            <v>太极集团重庆桐君阁药厂有限公司</v>
          </cell>
          <cell r="J479" t="str">
            <v>桐君阁药厂</v>
          </cell>
        </row>
        <row r="480">
          <cell r="D480">
            <v>195219</v>
          </cell>
          <cell r="E480" t="str">
            <v>苯磺酸左氨氯地平片</v>
          </cell>
          <cell r="F480" t="str">
            <v/>
          </cell>
          <cell r="G480" t="str">
            <v>2.5mgx21片</v>
          </cell>
          <cell r="H480" t="str">
            <v>盒</v>
          </cell>
          <cell r="I480" t="str">
            <v>先声药业有限公司(原：海南先声药业有限公司)</v>
          </cell>
          <cell r="J480" t="str">
            <v>海南先声</v>
          </cell>
        </row>
        <row r="481">
          <cell r="D481">
            <v>49936</v>
          </cell>
          <cell r="E481" t="str">
            <v>清喉咽颗粒</v>
          </cell>
          <cell r="F481" t="str">
            <v/>
          </cell>
          <cell r="G481" t="str">
            <v>18gx6袋</v>
          </cell>
          <cell r="H481" t="str">
            <v>盒</v>
          </cell>
          <cell r="I481" t="str">
            <v>太极集团重庆桐君阁药厂有限公司</v>
          </cell>
          <cell r="J481" t="str">
            <v>桐君阁药厂</v>
          </cell>
        </row>
        <row r="482">
          <cell r="D482">
            <v>143565</v>
          </cell>
          <cell r="E482" t="str">
            <v>杜蕾斯天然胶乳橡胶避孕套</v>
          </cell>
          <cell r="F482" t="str">
            <v/>
          </cell>
          <cell r="G482" t="str">
            <v>24片经典四合一薄型中号</v>
          </cell>
          <cell r="H482" t="str">
            <v>盒</v>
          </cell>
          <cell r="I482" t="str">
            <v>青岛伦敦杜蕾斯有限公司</v>
          </cell>
          <cell r="J482" t="str">
            <v>青岛伦敦杜蕾斯</v>
          </cell>
        </row>
        <row r="483">
          <cell r="D483">
            <v>11395</v>
          </cell>
          <cell r="E483" t="str">
            <v>冰王狐克香露</v>
          </cell>
          <cell r="F483" t="str">
            <v/>
          </cell>
          <cell r="G483" t="str">
            <v>35ml(I型)</v>
          </cell>
          <cell r="H483" t="str">
            <v>瓶</v>
          </cell>
          <cell r="I483" t="str">
            <v>平舆冰王生物工程有限公司</v>
          </cell>
          <cell r="J483" t="str">
            <v>平舆冰王</v>
          </cell>
        </row>
        <row r="484">
          <cell r="D484">
            <v>15208</v>
          </cell>
          <cell r="E484" t="str">
            <v>冰王狐克香露</v>
          </cell>
          <cell r="F484" t="str">
            <v/>
          </cell>
          <cell r="G484" t="str">
            <v>60ml(II型)</v>
          </cell>
          <cell r="H484" t="str">
            <v>瓶</v>
          </cell>
          <cell r="I484" t="str">
            <v>平舆冰王生物工程有限公司</v>
          </cell>
          <cell r="J484" t="str">
            <v>平舆冰王</v>
          </cell>
        </row>
        <row r="485">
          <cell r="D485">
            <v>14128</v>
          </cell>
          <cell r="E485" t="str">
            <v>冻疮膏</v>
          </cell>
          <cell r="F485" t="str">
            <v/>
          </cell>
          <cell r="G485" t="str">
            <v>10g</v>
          </cell>
          <cell r="H485" t="str">
            <v>支</v>
          </cell>
          <cell r="I485" t="str">
            <v>上海运佳黄浦制药有限公司</v>
          </cell>
          <cell r="J485" t="str">
            <v>上海运佳黄浦</v>
          </cell>
        </row>
        <row r="486">
          <cell r="D486">
            <v>42781</v>
          </cell>
          <cell r="E486" t="str">
            <v>卤米松乳膏(澳能)</v>
          </cell>
          <cell r="F486" t="str">
            <v/>
          </cell>
          <cell r="G486" t="str">
            <v>10g</v>
          </cell>
          <cell r="H486" t="str">
            <v>支</v>
          </cell>
          <cell r="I486" t="str">
            <v>澳美制药厂</v>
          </cell>
          <cell r="J486" t="str">
            <v>香港澳美</v>
          </cell>
        </row>
        <row r="487">
          <cell r="D487">
            <v>187176</v>
          </cell>
          <cell r="E487" t="str">
            <v>利宏牌多种维生素软糖（袋装）</v>
          </cell>
          <cell r="F487" t="str">
            <v/>
          </cell>
          <cell r="G487" t="str">
            <v>60g(3gx20粒)</v>
          </cell>
          <cell r="H487" t="str">
            <v>袋</v>
          </cell>
          <cell r="I487" t="str">
            <v>广州市益体健生物工程有限公司 </v>
          </cell>
          <cell r="J487" t="str">
            <v>广州市益体健</v>
          </cell>
        </row>
        <row r="488">
          <cell r="D488">
            <v>40975</v>
          </cell>
          <cell r="E488" t="str">
            <v>五淋化石胶囊</v>
          </cell>
          <cell r="F488" t="str">
            <v>安可通</v>
          </cell>
          <cell r="G488" t="str">
            <v>0.3gx12粒x3板</v>
          </cell>
          <cell r="H488" t="str">
            <v>盒</v>
          </cell>
          <cell r="I488" t="str">
            <v>沈阳东新药业有限公司</v>
          </cell>
          <cell r="J488" t="str">
            <v>沈阳东新药业</v>
          </cell>
        </row>
        <row r="489">
          <cell r="D489">
            <v>188896</v>
          </cell>
          <cell r="E489" t="str">
            <v>医用护理垫（看护垫）</v>
          </cell>
          <cell r="F489" t="str">
            <v/>
          </cell>
          <cell r="G489" t="str">
            <v>290mm量多型x6片</v>
          </cell>
          <cell r="H489" t="str">
            <v>包</v>
          </cell>
          <cell r="I489" t="str">
            <v>杭州慕尚护理用品有限公司</v>
          </cell>
          <cell r="J489" t="str">
            <v>杭州慕尚</v>
          </cell>
        </row>
        <row r="490">
          <cell r="D490">
            <v>176963</v>
          </cell>
          <cell r="E490" t="str">
            <v>左炔诺孕酮片</v>
          </cell>
          <cell r="F490" t="str">
            <v/>
          </cell>
          <cell r="G490" t="str">
            <v>0.75mgx4粒</v>
          </cell>
          <cell r="H490" t="str">
            <v>盒</v>
          </cell>
          <cell r="I490" t="str">
            <v>上海信谊天平药业有限公司</v>
          </cell>
          <cell r="J490" t="str">
            <v>上海信谊天平药业</v>
          </cell>
        </row>
        <row r="491">
          <cell r="D491">
            <v>198984</v>
          </cell>
          <cell r="E491" t="str">
            <v>威士雅维生素C咀嚼片</v>
          </cell>
          <cell r="F491" t="str">
            <v/>
          </cell>
          <cell r="G491" t="str">
            <v>32g (0.8gx40片)薄荷味</v>
          </cell>
          <cell r="H491" t="str">
            <v>瓶</v>
          </cell>
          <cell r="I491" t="str">
            <v>广东威士雅保健品有限公司</v>
          </cell>
          <cell r="J491" t="str">
            <v>广东威士雅</v>
          </cell>
        </row>
        <row r="492">
          <cell r="D492">
            <v>181045</v>
          </cell>
          <cell r="E492" t="str">
            <v>盐酸布替萘芬喷雾剂</v>
          </cell>
          <cell r="F492" t="str">
            <v/>
          </cell>
          <cell r="G492" t="str">
            <v>10ml：0.1g</v>
          </cell>
          <cell r="H492" t="str">
            <v>支</v>
          </cell>
          <cell r="I492" t="str">
            <v>鲁南贝特制药有限公司(原山东鲁南贝特制药有限公司)</v>
          </cell>
          <cell r="J492" t="str">
            <v>鲁南贝特制药</v>
          </cell>
        </row>
        <row r="493">
          <cell r="D493">
            <v>114953</v>
          </cell>
          <cell r="E493" t="str">
            <v>复方穿心莲片</v>
          </cell>
          <cell r="F493" t="str">
            <v/>
          </cell>
          <cell r="G493" t="str">
            <v>12片x2板(糖衣片)</v>
          </cell>
          <cell r="H493" t="str">
            <v>盒</v>
          </cell>
          <cell r="I493" t="str">
            <v>太极集团重庆桐君阁药厂有限公司</v>
          </cell>
          <cell r="J493" t="str">
            <v>桐君阁药厂</v>
          </cell>
        </row>
        <row r="494">
          <cell r="D494">
            <v>162592</v>
          </cell>
          <cell r="E494" t="str">
            <v>婴儿紫草抑菌护理油</v>
          </cell>
          <cell r="F494" t="str">
            <v/>
          </cell>
          <cell r="G494" t="str">
            <v>20ml</v>
          </cell>
          <cell r="H494" t="str">
            <v>盒</v>
          </cell>
          <cell r="I494" t="str">
            <v>福州植生源生物工程有限公司</v>
          </cell>
          <cell r="J494" t="str">
            <v>福州植生源</v>
          </cell>
        </row>
        <row r="495">
          <cell r="D495">
            <v>29060</v>
          </cell>
          <cell r="E495" t="str">
            <v>沙美特罗替卡松粉吸入剂(舒利迭)</v>
          </cell>
          <cell r="F495" t="str">
            <v/>
          </cell>
          <cell r="G495" t="str">
            <v>50ug:250ugx60喷(含准纳器)</v>
          </cell>
          <cell r="H495" t="str">
            <v>盒</v>
          </cell>
          <cell r="I495" t="str">
            <v>Glaxo Wellcome Production(法国) </v>
          </cell>
          <cell r="J495" t="str">
            <v>法国</v>
          </cell>
        </row>
        <row r="496">
          <cell r="D496">
            <v>63358</v>
          </cell>
          <cell r="E496" t="str">
            <v>碘酊</v>
          </cell>
          <cell r="F496" t="str">
            <v/>
          </cell>
          <cell r="G496" t="str">
            <v>20ml</v>
          </cell>
          <cell r="H496" t="str">
            <v>瓶</v>
          </cell>
          <cell r="I496" t="str">
            <v>上海运佳黄浦制药有限公司</v>
          </cell>
          <cell r="J496" t="str">
            <v>上海运佳黄浦</v>
          </cell>
        </row>
        <row r="497">
          <cell r="D497">
            <v>201601</v>
          </cell>
          <cell r="E497" t="str">
            <v>盐酸特比萘芬喷雾剂</v>
          </cell>
          <cell r="F497" t="str">
            <v/>
          </cell>
          <cell r="G497" t="str">
            <v>1%：60ml</v>
          </cell>
          <cell r="H497" t="str">
            <v>瓶</v>
          </cell>
          <cell r="I497" t="str">
            <v>山东京卫制药有限公司</v>
          </cell>
          <cell r="J497" t="str">
            <v>山东京卫制药</v>
          </cell>
        </row>
        <row r="498">
          <cell r="D498">
            <v>112576</v>
          </cell>
          <cell r="E498" t="str">
            <v>金银花糖浆</v>
          </cell>
          <cell r="F498" t="str">
            <v/>
          </cell>
          <cell r="G498" t="str">
            <v>150ml</v>
          </cell>
          <cell r="H498" t="str">
            <v>瓶</v>
          </cell>
          <cell r="I498" t="str">
            <v>太极集团四川南充制药有限公司</v>
          </cell>
          <cell r="J498" t="str">
            <v>四川南充制药</v>
          </cell>
        </row>
        <row r="499">
          <cell r="D499">
            <v>2362</v>
          </cell>
          <cell r="E499" t="str">
            <v>氯霉素耳丸</v>
          </cell>
          <cell r="F499" t="str">
            <v/>
          </cell>
          <cell r="G499" t="str">
            <v>17mgx10粒</v>
          </cell>
          <cell r="H499" t="str">
            <v>管</v>
          </cell>
          <cell r="I499" t="str">
            <v>西南药业股份有限公司</v>
          </cell>
          <cell r="J499" t="str">
            <v>西南药业</v>
          </cell>
        </row>
        <row r="500">
          <cell r="D500">
            <v>198952</v>
          </cell>
          <cell r="E500" t="str">
            <v>大山楂丸</v>
          </cell>
          <cell r="F500" t="str">
            <v/>
          </cell>
          <cell r="G500" t="str">
            <v>9gx25丸(大蜜丸)</v>
          </cell>
          <cell r="H500" t="str">
            <v>瓶</v>
          </cell>
          <cell r="I500" t="str">
            <v>广盛原中医药有限公司</v>
          </cell>
          <cell r="J500" t="str">
            <v>广盛原中医药</v>
          </cell>
        </row>
        <row r="501">
          <cell r="D501">
            <v>140533</v>
          </cell>
          <cell r="E501" t="str">
            <v>洁身洗液</v>
          </cell>
          <cell r="F501" t="str">
            <v/>
          </cell>
          <cell r="G501" t="str">
            <v>200ml</v>
          </cell>
          <cell r="H501" t="str">
            <v>盒</v>
          </cell>
          <cell r="I501" t="str">
            <v>陕西步长高新制药有限公司</v>
          </cell>
          <cell r="J501" t="str">
            <v>陕西步长高新</v>
          </cell>
        </row>
        <row r="502">
          <cell r="D502">
            <v>2329</v>
          </cell>
          <cell r="E502" t="str">
            <v>槐角丸</v>
          </cell>
          <cell r="F502" t="str">
            <v/>
          </cell>
          <cell r="G502" t="str">
            <v>6gx5袋</v>
          </cell>
          <cell r="H502" t="str">
            <v>盒</v>
          </cell>
          <cell r="I502" t="str">
            <v>太极集团重庆桐君阁药厂有限公司</v>
          </cell>
          <cell r="J502" t="str">
            <v>桐君阁药厂</v>
          </cell>
        </row>
        <row r="503">
          <cell r="D503">
            <v>41576</v>
          </cell>
          <cell r="E503" t="str">
            <v>银杏蜜环口服溶液</v>
          </cell>
          <cell r="F503" t="str">
            <v/>
          </cell>
          <cell r="G503" t="str">
            <v>10mlx12支</v>
          </cell>
          <cell r="H503" t="str">
            <v>盒</v>
          </cell>
          <cell r="I503" t="str">
            <v>邛崃天银制药有限公司</v>
          </cell>
          <cell r="J503" t="str">
            <v>邛崃天银</v>
          </cell>
        </row>
        <row r="504">
          <cell r="D504">
            <v>135306</v>
          </cell>
          <cell r="E504" t="str">
            <v>复方黄连素片</v>
          </cell>
          <cell r="F504" t="str">
            <v/>
          </cell>
          <cell r="G504" t="str">
            <v>30mgx12片x2板(糖衣片)</v>
          </cell>
          <cell r="H504" t="str">
            <v>盒</v>
          </cell>
          <cell r="I504" t="str">
            <v>太极集团重庆桐君阁药厂有限公司</v>
          </cell>
          <cell r="J504" t="str">
            <v>桐君阁药厂</v>
          </cell>
        </row>
        <row r="505">
          <cell r="D505">
            <v>2372</v>
          </cell>
          <cell r="E505" t="str">
            <v>脑脉泰胶囊</v>
          </cell>
          <cell r="F505" t="str">
            <v/>
          </cell>
          <cell r="G505" t="str">
            <v>0.5gx10粒x3板</v>
          </cell>
          <cell r="H505" t="str">
            <v>盒</v>
          </cell>
          <cell r="I505" t="str">
            <v>桂林三金药业股份有限公司</v>
          </cell>
          <cell r="J505" t="str">
            <v>桂林三金药业</v>
          </cell>
        </row>
        <row r="506">
          <cell r="D506">
            <v>44621</v>
          </cell>
          <cell r="E506" t="str">
            <v>四季感冒片</v>
          </cell>
          <cell r="F506" t="str">
            <v/>
          </cell>
          <cell r="G506" t="str">
            <v>0.35gx24片</v>
          </cell>
          <cell r="H506" t="str">
            <v>瓶</v>
          </cell>
          <cell r="I506" t="str">
            <v>陕西步长制药有限公司(原:咸阳步长制药有限公司)</v>
          </cell>
          <cell r="J506" t="str">
            <v>陕西步长</v>
          </cell>
        </row>
        <row r="507">
          <cell r="D507">
            <v>58243</v>
          </cell>
          <cell r="E507" t="str">
            <v>小儿贝诺酯维B1颗粒</v>
          </cell>
          <cell r="F507" t="str">
            <v/>
          </cell>
          <cell r="G507" t="str">
            <v>0.3g：3mgx12袋</v>
          </cell>
          <cell r="H507" t="str">
            <v>盒</v>
          </cell>
          <cell r="I507" t="str">
            <v>地奥集团成都药业股份有限公司</v>
          </cell>
          <cell r="J507" t="str">
            <v>地奥成都药业</v>
          </cell>
        </row>
        <row r="508">
          <cell r="D508">
            <v>184102</v>
          </cell>
          <cell r="E508" t="str">
            <v>维生素C泡腾片</v>
          </cell>
          <cell r="F508" t="str">
            <v/>
          </cell>
          <cell r="G508" t="str">
            <v>1gx15片(黑加仑子口味)</v>
          </cell>
          <cell r="H508" t="str">
            <v>瓶</v>
          </cell>
          <cell r="I508" t="str">
            <v>联邦制药厂有限公司</v>
          </cell>
          <cell r="J508" t="str">
            <v>联邦制药厂</v>
          </cell>
        </row>
        <row r="509">
          <cell r="D509">
            <v>201325</v>
          </cell>
          <cell r="E509" t="str">
            <v>液体敷料医用洗护液</v>
          </cell>
          <cell r="F509" t="str">
            <v/>
          </cell>
          <cell r="G509" t="str">
            <v>2kg</v>
          </cell>
          <cell r="H509" t="str">
            <v>桶</v>
          </cell>
          <cell r="I509" t="str">
            <v>四川滋兴生物科技有限公司</v>
          </cell>
          <cell r="J509" t="str">
            <v>四川滋兴生物</v>
          </cell>
        </row>
        <row r="510">
          <cell r="D510">
            <v>49482</v>
          </cell>
          <cell r="E510" t="str">
            <v>美愈伪麻口服溶液</v>
          </cell>
          <cell r="F510" t="str">
            <v/>
          </cell>
          <cell r="G510" t="str">
            <v>100ml(复方)</v>
          </cell>
          <cell r="H510" t="str">
            <v>瓶</v>
          </cell>
          <cell r="I510" t="str">
            <v>西南药业股份有限公司</v>
          </cell>
          <cell r="J510" t="str">
            <v>西南药业</v>
          </cell>
        </row>
        <row r="511">
          <cell r="D511">
            <v>75250</v>
          </cell>
          <cell r="E511" t="str">
            <v>复合氨基酸口服液</v>
          </cell>
          <cell r="F511" t="str">
            <v/>
          </cell>
          <cell r="G511" t="str">
            <v>250ml蓝色</v>
          </cell>
          <cell r="H511" t="str">
            <v>盒</v>
          </cell>
          <cell r="I511" t="str">
            <v>江西认真生药业科技有限公司</v>
          </cell>
          <cell r="J511" t="str">
            <v>江西认真</v>
          </cell>
        </row>
        <row r="512">
          <cell r="D512">
            <v>177826</v>
          </cell>
          <cell r="E512" t="str">
            <v>铝碳酸镁咀嚼片</v>
          </cell>
          <cell r="F512" t="str">
            <v/>
          </cell>
          <cell r="G512" t="str">
            <v>0.5gx24片</v>
          </cell>
          <cell r="H512" t="str">
            <v>盒</v>
          </cell>
          <cell r="I512" t="str">
            <v>花园药业股份有限公司</v>
          </cell>
          <cell r="J512" t="str">
            <v>花园药业</v>
          </cell>
        </row>
        <row r="513">
          <cell r="D513">
            <v>40400</v>
          </cell>
          <cell r="E513" t="str">
            <v>胞磷胆碱钠胶囊(思考林)</v>
          </cell>
          <cell r="F513" t="str">
            <v/>
          </cell>
          <cell r="G513" t="str">
            <v>0.1gx12粒</v>
          </cell>
          <cell r="H513" t="str">
            <v>盒</v>
          </cell>
          <cell r="I513" t="str">
            <v>齐鲁制药有限公司</v>
          </cell>
          <cell r="J513" t="str">
            <v>齐鲁制药</v>
          </cell>
        </row>
        <row r="514">
          <cell r="D514">
            <v>179830</v>
          </cell>
          <cell r="E514" t="str">
            <v>一次性使用注射笔用针头</v>
          </cell>
          <cell r="F514" t="str">
            <v/>
          </cell>
          <cell r="G514" t="str">
            <v>0.23×4mm(32G×4mm)×7支</v>
          </cell>
          <cell r="H514" t="str">
            <v>盒</v>
          </cell>
          <cell r="I514" t="str">
            <v>苏州碧迪医疗器械有限公司</v>
          </cell>
          <cell r="J514" t="str">
            <v>苏州碧迪医疗</v>
          </cell>
        </row>
        <row r="515">
          <cell r="D515">
            <v>111002</v>
          </cell>
          <cell r="E515" t="str">
            <v>百合康牌芦荟软胶囊</v>
          </cell>
          <cell r="F515" t="str">
            <v/>
          </cell>
          <cell r="G515" t="str">
            <v>500mgx60粒</v>
          </cell>
          <cell r="H515" t="str">
            <v>瓶</v>
          </cell>
          <cell r="I515" t="str">
            <v>威海百合生物技术股份有限公司</v>
          </cell>
          <cell r="J515" t="str">
            <v>威海百合生物技术</v>
          </cell>
        </row>
        <row r="516">
          <cell r="D516">
            <v>169329</v>
          </cell>
          <cell r="E516" t="str">
            <v>消风止痒颗粒</v>
          </cell>
          <cell r="F516" t="str">
            <v/>
          </cell>
          <cell r="G516" t="str">
            <v>15gx16袋</v>
          </cell>
          <cell r="H516" t="str">
            <v>盒</v>
          </cell>
          <cell r="I516" t="str">
            <v>吉林紫鑫药业股份有限公司</v>
          </cell>
          <cell r="J516" t="str">
            <v>吉林紫鑫药业股份</v>
          </cell>
        </row>
        <row r="517">
          <cell r="D517">
            <v>24914</v>
          </cell>
          <cell r="E517" t="str">
            <v>雷米普利片(瑞泰)</v>
          </cell>
          <cell r="F517" t="str">
            <v/>
          </cell>
          <cell r="G517" t="str">
            <v>5mgx7片</v>
          </cell>
          <cell r="H517" t="str">
            <v>盒</v>
          </cell>
          <cell r="I517" t="str">
            <v>赛诺菲安万特(北京)制药有限公司</v>
          </cell>
          <cell r="J517" t="str">
            <v>赛诺菲(北京)</v>
          </cell>
        </row>
        <row r="518">
          <cell r="D518">
            <v>49944</v>
          </cell>
          <cell r="E518" t="str">
            <v>乌鸡白凤丸</v>
          </cell>
          <cell r="F518" t="str">
            <v/>
          </cell>
          <cell r="G518" t="str">
            <v>6gx10袋</v>
          </cell>
          <cell r="H518" t="str">
            <v>盒</v>
          </cell>
          <cell r="I518" t="str">
            <v>太极集团重庆桐君阁药厂有限公司</v>
          </cell>
          <cell r="J518" t="str">
            <v>桐君阁药厂</v>
          </cell>
        </row>
        <row r="519">
          <cell r="D519">
            <v>152746</v>
          </cell>
          <cell r="E519" t="str">
            <v>一次性自粘敷贴</v>
          </cell>
          <cell r="F519" t="str">
            <v/>
          </cell>
          <cell r="G519" t="str">
            <v>1片（10cmx15cm）(灭菌型)</v>
          </cell>
          <cell r="H519" t="str">
            <v>袋</v>
          </cell>
          <cell r="I519" t="str">
            <v>振德医疗用品股份有限公司</v>
          </cell>
          <cell r="J519" t="str">
            <v>振德医疗用品</v>
          </cell>
        </row>
        <row r="520">
          <cell r="D520">
            <v>111902</v>
          </cell>
          <cell r="E520" t="str">
            <v>消痛贴膏</v>
          </cell>
          <cell r="F520" t="str">
            <v/>
          </cell>
          <cell r="G520" t="str">
            <v>1.2g+2.5mlx6贴(90mmx120mm)</v>
          </cell>
          <cell r="H520" t="str">
            <v>盒</v>
          </cell>
          <cell r="I520" t="str">
            <v>西藏奇正藏药股份有限公司</v>
          </cell>
          <cell r="J520" t="str">
            <v>西藏奇正(甘肃奇正)</v>
          </cell>
        </row>
        <row r="521">
          <cell r="D521">
            <v>181158</v>
          </cell>
          <cell r="E521" t="str">
            <v>人绒毛膜促性腺激素(HCG)检测试纸(胶体金免疫层析法)</v>
          </cell>
          <cell r="F521" t="str">
            <v/>
          </cell>
          <cell r="G521" t="str">
            <v>笔型铝塑包装：1人份</v>
          </cell>
          <cell r="H521" t="str">
            <v>盒</v>
          </cell>
          <cell r="I521" t="str">
            <v>浙江东方基因生物制品股份有限公司</v>
          </cell>
          <cell r="J521" t="str">
            <v>浙江东方</v>
          </cell>
        </row>
        <row r="522">
          <cell r="D522">
            <v>139954</v>
          </cell>
          <cell r="E522" t="str">
            <v>来益牌叶黄素咀嚼片</v>
          </cell>
          <cell r="F522" t="str">
            <v/>
          </cell>
          <cell r="G522" t="str">
            <v>450mg*30粒</v>
          </cell>
          <cell r="H522" t="str">
            <v>盒</v>
          </cell>
          <cell r="I522" t="str">
            <v>浙江医药股份有限公司新昌制药厂</v>
          </cell>
          <cell r="J522" t="str">
            <v>浙江医药新昌</v>
          </cell>
        </row>
        <row r="523">
          <cell r="D523">
            <v>42968</v>
          </cell>
          <cell r="E523" t="str">
            <v>荨麻疹丸</v>
          </cell>
          <cell r="F523" t="str">
            <v/>
          </cell>
          <cell r="G523" t="str">
            <v>10g×6袋(水丸)</v>
          </cell>
          <cell r="H523" t="str">
            <v>盒</v>
          </cell>
          <cell r="I523" t="str">
            <v>吉林龙泰制药股份有限公司(吉林省柳河辉发制药股份</v>
          </cell>
          <cell r="J523" t="str">
            <v>吉林龙泰</v>
          </cell>
        </row>
        <row r="524">
          <cell r="D524">
            <v>159523</v>
          </cell>
          <cell r="E524" t="str">
            <v>百合康牌褪黑素维生素B6软胶囊</v>
          </cell>
          <cell r="F524" t="str">
            <v/>
          </cell>
          <cell r="G524" t="str">
            <v>0.15gx60粒</v>
          </cell>
          <cell r="H524" t="str">
            <v>盒</v>
          </cell>
          <cell r="I524" t="str">
            <v>威海百合生物技术股份有限公司</v>
          </cell>
          <cell r="J524" t="str">
            <v>威海百合生物技术</v>
          </cell>
        </row>
        <row r="525">
          <cell r="D525">
            <v>126081</v>
          </cell>
          <cell r="E525" t="str">
            <v>麦力若牌红景天参杞牛磺酸口服液</v>
          </cell>
          <cell r="F525" t="str">
            <v/>
          </cell>
          <cell r="G525" t="str">
            <v>10mlx10支</v>
          </cell>
          <cell r="H525" t="str">
            <v>盒</v>
          </cell>
          <cell r="I525" t="str">
            <v>四川麦力若科技发展有限责任公司</v>
          </cell>
          <cell r="J525" t="str">
            <v>四川麦力若</v>
          </cell>
        </row>
        <row r="526">
          <cell r="D526">
            <v>114970</v>
          </cell>
          <cell r="E526" t="str">
            <v>当归调经颗粒</v>
          </cell>
          <cell r="F526" t="str">
            <v/>
          </cell>
          <cell r="G526" t="str">
            <v>10gx10袋</v>
          </cell>
          <cell r="H526" t="str">
            <v>盒</v>
          </cell>
          <cell r="I526" t="str">
            <v>太极集团浙江东方制药有限公司</v>
          </cell>
          <cell r="J526" t="str">
            <v>浙江东方</v>
          </cell>
        </row>
        <row r="527">
          <cell r="D527">
            <v>70553</v>
          </cell>
          <cell r="E527" t="str">
            <v>三黄片</v>
          </cell>
          <cell r="F527" t="str">
            <v/>
          </cell>
          <cell r="G527" t="str">
            <v>50片x30包(薄膜衣片)</v>
          </cell>
          <cell r="H527" t="str">
            <v>盒</v>
          </cell>
          <cell r="I527" t="str">
            <v>湖北德东药业有限公司(原湖北沙隆达生物化学制药厂)</v>
          </cell>
          <cell r="J527" t="str">
            <v>湖北仁悦药业</v>
          </cell>
        </row>
        <row r="528">
          <cell r="D528">
            <v>39709</v>
          </cell>
          <cell r="E528" t="str">
            <v>复方天麻蜜环糖肽片(瑙珍)</v>
          </cell>
          <cell r="F528" t="str">
            <v/>
          </cell>
          <cell r="G528" t="str">
            <v>0.5gx6片x4板</v>
          </cell>
          <cell r="H528" t="str">
            <v>盒</v>
          </cell>
          <cell r="I528" t="str">
            <v>山西康欣药业有限公司</v>
          </cell>
          <cell r="J528" t="str">
            <v>山西康欣</v>
          </cell>
        </row>
        <row r="529">
          <cell r="D529">
            <v>20174</v>
          </cell>
          <cell r="E529" t="str">
            <v>香菊胶囊</v>
          </cell>
          <cell r="F529" t="str">
            <v/>
          </cell>
          <cell r="G529" t="str">
            <v>0.3gx24粒</v>
          </cell>
          <cell r="H529" t="str">
            <v>盒</v>
          </cell>
          <cell r="I529" t="str">
            <v>山东步长制药有限公司</v>
          </cell>
          <cell r="J529" t="str">
            <v>山东步长制药</v>
          </cell>
        </row>
        <row r="530">
          <cell r="D530">
            <v>170208</v>
          </cell>
          <cell r="E530" t="str">
            <v>消毒棉球</v>
          </cell>
          <cell r="F530" t="str">
            <v/>
          </cell>
          <cell r="G530" t="str">
            <v>0.2gx25颗（酒精棉球）</v>
          </cell>
          <cell r="H530" t="str">
            <v>瓶</v>
          </cell>
          <cell r="I530" t="str">
            <v>振德医疗用品股份有限公司</v>
          </cell>
          <cell r="J530" t="str">
            <v>振德医疗用品</v>
          </cell>
        </row>
        <row r="531">
          <cell r="D531">
            <v>130202</v>
          </cell>
          <cell r="E531" t="str">
            <v>汤臣倍健葡萄籽维生素C加E片</v>
          </cell>
          <cell r="F531" t="str">
            <v/>
          </cell>
          <cell r="G531" t="str">
            <v>24.6g（410mgx60片）</v>
          </cell>
          <cell r="H531" t="str">
            <v>瓶</v>
          </cell>
          <cell r="I531" t="str">
            <v>汤臣倍健股份有限公司</v>
          </cell>
          <cell r="J531" t="str">
            <v>汤臣倍健</v>
          </cell>
        </row>
        <row r="532">
          <cell r="D532">
            <v>37804</v>
          </cell>
          <cell r="E532" t="str">
            <v>精制银翘解毒片</v>
          </cell>
          <cell r="F532" t="str">
            <v/>
          </cell>
          <cell r="G532" t="str">
            <v>12片x2板</v>
          </cell>
          <cell r="H532" t="str">
            <v>盒</v>
          </cell>
          <cell r="I532" t="str">
            <v>太极集团重庆桐君阁药厂有限公司</v>
          </cell>
          <cell r="J532" t="str">
            <v>桐君阁药厂</v>
          </cell>
        </row>
        <row r="533">
          <cell r="D533">
            <v>183134</v>
          </cell>
          <cell r="E533" t="str">
            <v>川贝清肺糖浆</v>
          </cell>
          <cell r="F533" t="str">
            <v/>
          </cell>
          <cell r="G533" t="str">
            <v>120ml</v>
          </cell>
          <cell r="H533" t="str">
            <v>盒</v>
          </cell>
          <cell r="I533" t="str">
            <v>湖北炎黄本草药业有限公司(武汉鄂中药业有限公司)</v>
          </cell>
          <cell r="J533" t="str">
            <v>湖北炎黄本草</v>
          </cell>
        </row>
        <row r="534">
          <cell r="D534">
            <v>522</v>
          </cell>
          <cell r="E534" t="str">
            <v>雷公藤多苷片</v>
          </cell>
          <cell r="F534" t="str">
            <v/>
          </cell>
          <cell r="G534" t="str">
            <v>10mgx50片</v>
          </cell>
          <cell r="H534" t="str">
            <v>瓶</v>
          </cell>
          <cell r="I534" t="str">
            <v>湖南千金协力药业有限公司（原湖南协力）</v>
          </cell>
          <cell r="J534" t="str">
            <v>湖南千金协力</v>
          </cell>
        </row>
        <row r="535">
          <cell r="D535">
            <v>161353</v>
          </cell>
          <cell r="E535" t="str">
            <v>百雀羚水嫩倍现盈采精华面膜</v>
          </cell>
          <cell r="F535" t="str">
            <v/>
          </cell>
          <cell r="G535" t="str">
            <v>22g×5片</v>
          </cell>
          <cell r="H535" t="str">
            <v>盒</v>
          </cell>
          <cell r="I535" t="str">
            <v>上海百雀羚日用化学有限公司</v>
          </cell>
          <cell r="J535" t="str">
            <v>上海百雀羚</v>
          </cell>
        </row>
        <row r="536">
          <cell r="D536">
            <v>191813</v>
          </cell>
          <cell r="E536" t="str">
            <v>壳聚糖止血粉</v>
          </cell>
          <cell r="F536" t="str">
            <v/>
          </cell>
          <cell r="G536" t="str">
            <v>1.0g/瓶</v>
          </cell>
          <cell r="H536" t="str">
            <v>盒</v>
          </cell>
          <cell r="I536" t="str">
            <v>青岛博益特生物材料股份有限公司</v>
          </cell>
          <cell r="J536" t="str">
            <v>青岛博益特</v>
          </cell>
        </row>
        <row r="537">
          <cell r="D537">
            <v>109247</v>
          </cell>
          <cell r="E537" t="str">
            <v>硝苯地平缓释片(Ⅰ)</v>
          </cell>
          <cell r="F537" t="str">
            <v/>
          </cell>
          <cell r="G537" t="str">
            <v>10mgx60片</v>
          </cell>
          <cell r="H537" t="str">
            <v>盒</v>
          </cell>
          <cell r="I537" t="str">
            <v>陕西步长高新制药有限公司</v>
          </cell>
          <cell r="J537" t="str">
            <v>陕西步长高新</v>
          </cell>
        </row>
        <row r="538">
          <cell r="D538">
            <v>178001</v>
          </cell>
          <cell r="E538" t="str">
            <v>退热贴</v>
          </cell>
          <cell r="F538" t="str">
            <v/>
          </cell>
          <cell r="G538" t="str">
            <v>120mmx50mmx2贴</v>
          </cell>
          <cell r="H538" t="str">
            <v>盒</v>
          </cell>
          <cell r="I538" t="str">
            <v>通化万通药业股份有限公司</v>
          </cell>
          <cell r="J538" t="str">
            <v>通化万通药业</v>
          </cell>
        </row>
        <row r="539">
          <cell r="D539">
            <v>64701</v>
          </cell>
          <cell r="E539" t="str">
            <v>复方黄藤洗液</v>
          </cell>
          <cell r="F539" t="str">
            <v/>
          </cell>
          <cell r="G539" t="str">
            <v>180ml</v>
          </cell>
          <cell r="H539" t="str">
            <v>瓶</v>
          </cell>
          <cell r="I539" t="str">
            <v>广西德联制药有限公司</v>
          </cell>
          <cell r="J539" t="str">
            <v>广西德联</v>
          </cell>
        </row>
        <row r="540">
          <cell r="D540">
            <v>60219</v>
          </cell>
          <cell r="E540" t="str">
            <v>苯磺酸左氨氯地平片</v>
          </cell>
          <cell r="F540" t="str">
            <v/>
          </cell>
          <cell r="G540" t="str">
            <v>2.5mgx14片</v>
          </cell>
          <cell r="H540" t="str">
            <v>盒</v>
          </cell>
          <cell r="I540" t="str">
            <v>南昌弘益药业有限公司</v>
          </cell>
          <cell r="J540" t="str">
            <v>南昌弘益</v>
          </cell>
        </row>
        <row r="541">
          <cell r="D541">
            <v>49865</v>
          </cell>
          <cell r="E541" t="str">
            <v>复方双金痔疮膏</v>
          </cell>
          <cell r="F541" t="str">
            <v/>
          </cell>
          <cell r="G541" t="str">
            <v>10g</v>
          </cell>
          <cell r="H541" t="str">
            <v>盒</v>
          </cell>
          <cell r="I541" t="str">
            <v>云南蓝绿康药业有限公司（昆明本草制药有限公司）</v>
          </cell>
          <cell r="J541" t="str">
            <v>云南蓝绿康</v>
          </cell>
        </row>
        <row r="542">
          <cell r="D542">
            <v>154505</v>
          </cell>
          <cell r="E542" t="str">
            <v>云南红药胶囊</v>
          </cell>
          <cell r="F542" t="str">
            <v/>
          </cell>
          <cell r="G542" t="str">
            <v>0.25gx12粒</v>
          </cell>
          <cell r="H542" t="str">
            <v>盒</v>
          </cell>
          <cell r="I542" t="str">
            <v>云南植物药业有限公司</v>
          </cell>
          <cell r="J542" t="str">
            <v>云南植物药业</v>
          </cell>
        </row>
        <row r="543">
          <cell r="D543">
            <v>185421</v>
          </cell>
          <cell r="E543" t="str">
            <v>复方醋酸氟轻松酊</v>
          </cell>
          <cell r="F543" t="str">
            <v/>
          </cell>
          <cell r="G543" t="str">
            <v>20ml</v>
          </cell>
          <cell r="H543" t="str">
            <v>盒</v>
          </cell>
          <cell r="I543" t="str">
            <v>浏阳津兰药业有限公司</v>
          </cell>
          <cell r="J543" t="str">
            <v>浏阳津兰</v>
          </cell>
        </row>
        <row r="544">
          <cell r="D544">
            <v>104105</v>
          </cell>
          <cell r="E544" t="str">
            <v>缬沙坦分散片</v>
          </cell>
          <cell r="F544" t="str">
            <v/>
          </cell>
          <cell r="G544" t="str">
            <v>80mgx14片</v>
          </cell>
          <cell r="H544" t="str">
            <v>盒</v>
          </cell>
          <cell r="I544" t="str">
            <v>海南皇隆制药厂有限公司</v>
          </cell>
          <cell r="J544" t="str">
            <v>海南皇隆</v>
          </cell>
        </row>
        <row r="545">
          <cell r="D545">
            <v>183861</v>
          </cell>
          <cell r="E545" t="str">
            <v>汤臣倍健维生素A维生素D软胶囊</v>
          </cell>
          <cell r="F545" t="str">
            <v/>
          </cell>
          <cell r="G545" t="str">
            <v>24g(400mg×60粒)</v>
          </cell>
          <cell r="H545" t="str">
            <v>瓶</v>
          </cell>
          <cell r="I545" t="str">
            <v>汤臣倍健股份有限公司</v>
          </cell>
          <cell r="J545" t="str">
            <v>汤臣倍健</v>
          </cell>
        </row>
        <row r="546">
          <cell r="D546">
            <v>201282</v>
          </cell>
          <cell r="E546" t="str">
            <v>积雪苷霜软膏</v>
          </cell>
          <cell r="F546" t="str">
            <v/>
          </cell>
          <cell r="G546" t="str">
            <v>14g</v>
          </cell>
          <cell r="H546" t="str">
            <v>盒</v>
          </cell>
          <cell r="I546" t="str">
            <v>浙江康恩贝制药股份有限公司</v>
          </cell>
          <cell r="J546" t="str">
            <v>浙江康恩贝制药</v>
          </cell>
        </row>
        <row r="547">
          <cell r="D547">
            <v>185202</v>
          </cell>
          <cell r="E547" t="str">
            <v>疏肝益阳胶囊</v>
          </cell>
          <cell r="F547" t="str">
            <v/>
          </cell>
          <cell r="G547" t="str">
            <v>0.25gx12粒x3板</v>
          </cell>
          <cell r="H547" t="str">
            <v>盒</v>
          </cell>
          <cell r="I547" t="str">
            <v>贵州益佰制药股份有限公司</v>
          </cell>
          <cell r="J547" t="str">
            <v>贵州益佰制药</v>
          </cell>
        </row>
        <row r="548">
          <cell r="D548">
            <v>160686</v>
          </cell>
          <cell r="E548" t="str">
            <v>驱虫消食片</v>
          </cell>
          <cell r="F548" t="str">
            <v/>
          </cell>
          <cell r="G548" t="str">
            <v>0.4gx12片x2板</v>
          </cell>
          <cell r="H548" t="str">
            <v>盒</v>
          </cell>
          <cell r="I548" t="str">
            <v>太极集团重庆桐君阁药厂有限公司</v>
          </cell>
          <cell r="J548" t="str">
            <v>桐君阁药厂</v>
          </cell>
        </row>
        <row r="549">
          <cell r="D549">
            <v>112476</v>
          </cell>
          <cell r="E549" t="str">
            <v>冠心舒通胶囊</v>
          </cell>
          <cell r="F549" t="str">
            <v/>
          </cell>
          <cell r="G549" t="str">
            <v>0.3gx36粒</v>
          </cell>
          <cell r="H549" t="str">
            <v>盒</v>
          </cell>
          <cell r="I549" t="str">
            <v>陕西步长制药有限公司(原:咸阳步长制药有限公司)</v>
          </cell>
          <cell r="J549" t="str">
            <v>陕西步长</v>
          </cell>
        </row>
        <row r="550">
          <cell r="D550">
            <v>640</v>
          </cell>
          <cell r="E550" t="str">
            <v>盐酸小檗碱片</v>
          </cell>
          <cell r="F550" t="str">
            <v/>
          </cell>
          <cell r="G550" t="str">
            <v>0.1gx100片</v>
          </cell>
          <cell r="H550" t="str">
            <v>瓶</v>
          </cell>
          <cell r="I550" t="str">
            <v>成都锦华药业有限责任公司</v>
          </cell>
          <cell r="J550" t="str">
            <v>成都锦华</v>
          </cell>
        </row>
        <row r="551">
          <cell r="D551">
            <v>9978</v>
          </cell>
          <cell r="E551" t="str">
            <v>红霉素眼膏</v>
          </cell>
          <cell r="F551" t="str">
            <v/>
          </cell>
          <cell r="G551" t="str">
            <v>0.5%:2g</v>
          </cell>
          <cell r="H551" t="str">
            <v>支</v>
          </cell>
          <cell r="I551" t="str">
            <v>新乡华青药业有限公司</v>
          </cell>
          <cell r="J551" t="str">
            <v>新乡华青</v>
          </cell>
        </row>
        <row r="552">
          <cell r="D552">
            <v>887</v>
          </cell>
          <cell r="E552" t="str">
            <v>三维鱼肝油乳</v>
          </cell>
          <cell r="F552" t="str">
            <v/>
          </cell>
          <cell r="G552" t="str">
            <v>500g(儿童用)</v>
          </cell>
          <cell r="H552" t="str">
            <v>瓶</v>
          </cell>
          <cell r="I552" t="str">
            <v>国药控股星鲨制药(厦门)有限公司(原:厦门星鲨制药)</v>
          </cell>
          <cell r="J552" t="str">
            <v>国药控股星鲨制药</v>
          </cell>
        </row>
        <row r="553">
          <cell r="D553">
            <v>118454</v>
          </cell>
          <cell r="E553" t="str">
            <v>复方克霉唑乳膏(Ⅱ)</v>
          </cell>
          <cell r="F553" t="str">
            <v>奥青</v>
          </cell>
          <cell r="G553" t="str">
            <v>10g</v>
          </cell>
          <cell r="H553" t="str">
            <v>盒</v>
          </cell>
          <cell r="I553" t="str">
            <v>澳美制药厂</v>
          </cell>
          <cell r="J553" t="str">
            <v>香港澳美</v>
          </cell>
        </row>
        <row r="554">
          <cell r="D554">
            <v>6024</v>
          </cell>
          <cell r="E554" t="str">
            <v>新霉素氟轻松乳膏(新肤松)</v>
          </cell>
          <cell r="F554" t="str">
            <v/>
          </cell>
          <cell r="G554" t="str">
            <v>20g</v>
          </cell>
          <cell r="H554" t="str">
            <v>支</v>
          </cell>
          <cell r="I554" t="str">
            <v>广东恒健制药有限公司(原:江门市恒健药业有限公司)</v>
          </cell>
          <cell r="J554" t="str">
            <v>江门恒健药业</v>
          </cell>
        </row>
        <row r="555">
          <cell r="D555">
            <v>36190</v>
          </cell>
          <cell r="E555" t="str">
            <v>蕲艾沐浴膏(艾婴康)</v>
          </cell>
          <cell r="F555" t="str">
            <v/>
          </cell>
          <cell r="G555" t="str">
            <v>200ml</v>
          </cell>
          <cell r="H555" t="str">
            <v>瓶</v>
          </cell>
          <cell r="I555" t="str">
            <v>李时珍医药集团有限公司</v>
          </cell>
          <cell r="J555" t="str">
            <v>李时珍医药</v>
          </cell>
        </row>
        <row r="556">
          <cell r="D556">
            <v>161221</v>
          </cell>
          <cell r="E556" t="str">
            <v>蚊不叮皮肤抑菌液</v>
          </cell>
          <cell r="F556" t="str">
            <v/>
          </cell>
          <cell r="G556" t="str">
            <v>60ml</v>
          </cell>
          <cell r="H556" t="str">
            <v>瓶</v>
          </cell>
          <cell r="I556" t="str">
            <v>南阳市森源生物技术开发有限责任公司</v>
          </cell>
          <cell r="J556" t="str">
            <v>南阳森源</v>
          </cell>
        </row>
        <row r="557">
          <cell r="D557">
            <v>181387</v>
          </cell>
          <cell r="E557" t="str">
            <v>银色多维牌多种维生素矿物质片</v>
          </cell>
          <cell r="F557" t="str">
            <v/>
          </cell>
          <cell r="G557" t="str">
            <v>60片（1.5gx60片）</v>
          </cell>
          <cell r="H557" t="str">
            <v>瓶</v>
          </cell>
          <cell r="I557" t="str">
            <v>汤臣倍健股份有限公司</v>
          </cell>
          <cell r="J557" t="str">
            <v>汤臣倍健股份</v>
          </cell>
        </row>
        <row r="558">
          <cell r="D558">
            <v>198988</v>
          </cell>
          <cell r="E558" t="str">
            <v>威士雅维生素C咀嚼片</v>
          </cell>
          <cell r="F558" t="str">
            <v/>
          </cell>
          <cell r="G558" t="str">
            <v>32g (0.8gx40片)西瓜味</v>
          </cell>
          <cell r="H558" t="str">
            <v>瓶</v>
          </cell>
          <cell r="I558" t="str">
            <v>广东威士雅保健品有限公司</v>
          </cell>
          <cell r="J558" t="str">
            <v>广东威士雅</v>
          </cell>
        </row>
        <row r="559">
          <cell r="D559">
            <v>58740</v>
          </cell>
          <cell r="E559" t="str">
            <v>宁泌泰胶囊</v>
          </cell>
          <cell r="F559" t="str">
            <v/>
          </cell>
          <cell r="G559" t="str">
            <v>0.38gx12粒x2板</v>
          </cell>
          <cell r="H559" t="str">
            <v>盒</v>
          </cell>
          <cell r="I559" t="str">
            <v>贵阳新天药业股份有限公司</v>
          </cell>
          <cell r="J559" t="str">
            <v>贵阳新天</v>
          </cell>
        </row>
        <row r="560">
          <cell r="D560">
            <v>108087</v>
          </cell>
          <cell r="E560" t="str">
            <v>泻痢消片</v>
          </cell>
          <cell r="F560" t="str">
            <v/>
          </cell>
          <cell r="G560" t="str">
            <v>0.35gx18片</v>
          </cell>
          <cell r="H560" t="str">
            <v>盒</v>
          </cell>
          <cell r="I560" t="str">
            <v>云南白药集团大理药业有限责任公司</v>
          </cell>
          <cell r="J560" t="str">
            <v>云南白药大理</v>
          </cell>
        </row>
        <row r="561">
          <cell r="D561">
            <v>121222</v>
          </cell>
          <cell r="E561" t="str">
            <v>盐酸托莫西汀胶囊</v>
          </cell>
          <cell r="F561" t="str">
            <v/>
          </cell>
          <cell r="G561" t="str">
            <v>25mgx7粒</v>
          </cell>
          <cell r="H561" t="str">
            <v>盒</v>
          </cell>
          <cell r="I561" t="str">
            <v>美国LILLY DEL CARIBE Inc</v>
          </cell>
          <cell r="J561" t="str">
            <v>美国</v>
          </cell>
        </row>
        <row r="562">
          <cell r="D562">
            <v>11813</v>
          </cell>
          <cell r="E562" t="str">
            <v>辛伐他汀片(舒降之)</v>
          </cell>
          <cell r="F562" t="str">
            <v/>
          </cell>
          <cell r="G562" t="str">
            <v>20mgx7片</v>
          </cell>
          <cell r="H562" t="str">
            <v>盒</v>
          </cell>
          <cell r="I562" t="str">
            <v>杭州默沙东制药有限公司</v>
          </cell>
          <cell r="J562" t="str">
            <v>杭州默沙东</v>
          </cell>
        </row>
        <row r="563">
          <cell r="D563">
            <v>116</v>
          </cell>
          <cell r="E563" t="str">
            <v>枸橼酸铋钾胶囊(丽珠得乐胶囊)</v>
          </cell>
          <cell r="F563" t="str">
            <v/>
          </cell>
          <cell r="G563" t="str">
            <v>0.3g：110mgx40粒</v>
          </cell>
          <cell r="H563" t="str">
            <v>盒</v>
          </cell>
          <cell r="I563" t="str">
            <v>丽珠集团丽珠制药厂</v>
          </cell>
          <cell r="J563" t="str">
            <v>丽珠制药</v>
          </cell>
        </row>
        <row r="564">
          <cell r="D564">
            <v>152099</v>
          </cell>
          <cell r="E564" t="str">
            <v>盐酸特比萘芬乳膏</v>
          </cell>
          <cell r="F564" t="str">
            <v/>
          </cell>
          <cell r="G564" t="str">
            <v>15g</v>
          </cell>
          <cell r="H564" t="str">
            <v>盒</v>
          </cell>
          <cell r="I564" t="str">
            <v>瑞士Novartis Consumer Health Schweiz AG</v>
          </cell>
          <cell r="J564" t="str">
            <v>瑞士</v>
          </cell>
        </row>
        <row r="565">
          <cell r="D565">
            <v>140515</v>
          </cell>
          <cell r="E565" t="str">
            <v>杰士邦天然胶乳橡胶避孕套</v>
          </cell>
          <cell r="F565" t="str">
            <v/>
          </cell>
          <cell r="G565" t="str">
            <v>12只(零感超薄)</v>
          </cell>
          <cell r="H565" t="str">
            <v>盒</v>
          </cell>
          <cell r="I565" t="str">
            <v>日本不二乳胶株式会社</v>
          </cell>
          <cell r="J565" t="str">
            <v>日本不二乳胶株式会社</v>
          </cell>
        </row>
        <row r="566">
          <cell r="D566">
            <v>39729</v>
          </cell>
          <cell r="E566" t="str">
            <v>豨莶风湿胶囊</v>
          </cell>
          <cell r="F566" t="str">
            <v/>
          </cell>
          <cell r="G566" t="str">
            <v>0.25gx12粒</v>
          </cell>
          <cell r="H566" t="str">
            <v>盒</v>
          </cell>
          <cell r="I566" t="str">
            <v>吉林吉春制药有限公司</v>
          </cell>
          <cell r="J566" t="str">
            <v>吉林吉春</v>
          </cell>
        </row>
        <row r="567">
          <cell r="D567">
            <v>191024</v>
          </cell>
          <cell r="E567" t="str">
            <v>弹性绷带</v>
          </cell>
          <cell r="F567" t="str">
            <v/>
          </cell>
          <cell r="G567" t="str">
            <v>腰部用 黑色 大号：80-100cm(L)</v>
          </cell>
          <cell r="H567" t="str">
            <v>盒</v>
          </cell>
          <cell r="I567" t="str">
            <v>日本兴和株式会社</v>
          </cell>
          <cell r="J567" t="str">
            <v>日本兴和株式</v>
          </cell>
        </row>
        <row r="568">
          <cell r="D568">
            <v>153446</v>
          </cell>
          <cell r="E568" t="str">
            <v>济生肾气丸</v>
          </cell>
          <cell r="F568" t="str">
            <v/>
          </cell>
          <cell r="G568" t="str">
            <v>100gx3瓶</v>
          </cell>
          <cell r="H568" t="str">
            <v>盒</v>
          </cell>
          <cell r="I568" t="str">
            <v>太极集团浙江东方制药有限公司</v>
          </cell>
          <cell r="J568" t="str">
            <v>浙江东方</v>
          </cell>
        </row>
        <row r="569">
          <cell r="D569">
            <v>137290</v>
          </cell>
          <cell r="E569" t="str">
            <v>小儿氨酚烷胺颗粒</v>
          </cell>
          <cell r="F569" t="str">
            <v/>
          </cell>
          <cell r="G569" t="str">
            <v>6gx12袋</v>
          </cell>
          <cell r="H569" t="str">
            <v>盒</v>
          </cell>
          <cell r="I569" t="str">
            <v>吉林万通药业集团梅河药业股份有限公司</v>
          </cell>
          <cell r="J569" t="str">
            <v>万通梅河药业</v>
          </cell>
        </row>
        <row r="570">
          <cell r="D570">
            <v>139843</v>
          </cell>
          <cell r="E570" t="str">
            <v>复方金银花颗粒</v>
          </cell>
          <cell r="F570" t="str">
            <v/>
          </cell>
          <cell r="G570" t="str">
            <v>10gx12袋</v>
          </cell>
          <cell r="H570" t="str">
            <v>盒</v>
          </cell>
          <cell r="I570" t="str">
            <v>黑龙江乌苏里江制药有限公司哈尔滨分公司</v>
          </cell>
          <cell r="J570" t="str">
            <v>黑龙江乌苏里江</v>
          </cell>
        </row>
        <row r="571">
          <cell r="D571">
            <v>125370</v>
          </cell>
          <cell r="E571" t="str">
            <v>甘草锌颗粒</v>
          </cell>
          <cell r="F571" t="str">
            <v/>
          </cell>
          <cell r="G571" t="str">
            <v>1.5gx20袋</v>
          </cell>
          <cell r="H571" t="str">
            <v>盒</v>
          </cell>
          <cell r="I571" t="str">
            <v>山东达因海洋生物制药股份有限公司</v>
          </cell>
          <cell r="J571" t="str">
            <v>山东达因海洋</v>
          </cell>
        </row>
        <row r="572">
          <cell r="D572">
            <v>159516</v>
          </cell>
          <cell r="E572" t="str">
            <v>牛初乳奶片</v>
          </cell>
          <cell r="F572" t="str">
            <v/>
          </cell>
          <cell r="G572" t="str">
            <v>0.6gx60片</v>
          </cell>
          <cell r="H572" t="str">
            <v>盒</v>
          </cell>
          <cell r="I572" t="str">
            <v>威海百合生物技术股份有限公司</v>
          </cell>
          <cell r="J572" t="str">
            <v>威海百合生物技术</v>
          </cell>
        </row>
        <row r="573">
          <cell r="D573">
            <v>150524</v>
          </cell>
          <cell r="E573" t="str">
            <v>田七花叶颗粒</v>
          </cell>
          <cell r="F573" t="str">
            <v/>
          </cell>
          <cell r="G573" t="str">
            <v>10gx18袋</v>
          </cell>
          <cell r="H573" t="str">
            <v>袋</v>
          </cell>
          <cell r="I573" t="str">
            <v>云南植物药业有限公司</v>
          </cell>
          <cell r="J573" t="str">
            <v>云南植物</v>
          </cell>
        </row>
        <row r="574">
          <cell r="D574">
            <v>106273</v>
          </cell>
          <cell r="E574" t="str">
            <v>艾塞那肽注射液</v>
          </cell>
          <cell r="F574" t="str">
            <v>百泌达</v>
          </cell>
          <cell r="G574" t="str">
            <v>5ug</v>
          </cell>
          <cell r="H574" t="str">
            <v>支</v>
          </cell>
          <cell r="I574" t="str">
            <v/>
          </cell>
          <cell r="J574" t="str">
            <v>美国Baxter</v>
          </cell>
        </row>
        <row r="575">
          <cell r="D575">
            <v>200101</v>
          </cell>
          <cell r="E575" t="str">
            <v>猴耳环消炎片</v>
          </cell>
          <cell r="F575" t="str">
            <v/>
          </cell>
          <cell r="G575" t="str">
            <v>0.24gx12片x3板(薄膜衣)</v>
          </cell>
          <cell r="H575" t="str">
            <v>盒</v>
          </cell>
          <cell r="I575" t="str">
            <v>广州花城药业有限公司</v>
          </cell>
          <cell r="J575" t="str">
            <v>广州花城</v>
          </cell>
        </row>
        <row r="576">
          <cell r="D576">
            <v>67893</v>
          </cell>
          <cell r="E576" t="str">
            <v>桂附地黄丸</v>
          </cell>
          <cell r="F576" t="str">
            <v/>
          </cell>
          <cell r="G576" t="str">
            <v>6gx20袋</v>
          </cell>
          <cell r="H576" t="str">
            <v>盒</v>
          </cell>
          <cell r="I576" t="str">
            <v>太极集团重庆桐君阁药厂有限公司</v>
          </cell>
          <cell r="J576" t="str">
            <v>桐君阁药厂</v>
          </cell>
        </row>
        <row r="577">
          <cell r="D577">
            <v>15209</v>
          </cell>
          <cell r="E577" t="str">
            <v>冰王痘克乳膏</v>
          </cell>
          <cell r="F577" t="str">
            <v/>
          </cell>
          <cell r="G577" t="str">
            <v>30g</v>
          </cell>
          <cell r="H577" t="str">
            <v>支</v>
          </cell>
          <cell r="I577" t="str">
            <v>平舆冰王生物工程有限公司</v>
          </cell>
          <cell r="J577" t="str">
            <v>平舆冰王</v>
          </cell>
        </row>
        <row r="578">
          <cell r="D578">
            <v>75471</v>
          </cell>
          <cell r="E578" t="str">
            <v>盐酸曲美他嗪片</v>
          </cell>
          <cell r="F578" t="str">
            <v/>
          </cell>
          <cell r="G578" t="str">
            <v>20mgx30片（薄膜衣）</v>
          </cell>
          <cell r="H578" t="str">
            <v>盒</v>
          </cell>
          <cell r="I578" t="str">
            <v>北京福元医药股份有限公司</v>
          </cell>
          <cell r="J578" t="str">
            <v>北京福元医药</v>
          </cell>
        </row>
        <row r="579">
          <cell r="D579">
            <v>95476</v>
          </cell>
          <cell r="E579" t="str">
            <v>妮维雅润唇膏</v>
          </cell>
          <cell r="F579" t="str">
            <v/>
          </cell>
          <cell r="G579" t="str">
            <v>4.8g(男士型)</v>
          </cell>
          <cell r="H579" t="str">
            <v>支</v>
          </cell>
          <cell r="I579" t="str">
            <v>妮维雅(上海)有限公司</v>
          </cell>
          <cell r="J579" t="str">
            <v>妮维雅(上海)</v>
          </cell>
        </row>
        <row r="580">
          <cell r="D580">
            <v>177846</v>
          </cell>
          <cell r="E580" t="str">
            <v>甲钴胺片</v>
          </cell>
          <cell r="F580" t="str">
            <v>弥可保</v>
          </cell>
          <cell r="G580" t="str">
            <v>0.5mgx10片x2板（薄膜衣片）</v>
          </cell>
          <cell r="H580" t="str">
            <v>盒</v>
          </cell>
          <cell r="I580" t="str">
            <v>卫材(中国)药业有限公司</v>
          </cell>
          <cell r="J580" t="str">
            <v>卫材(中国)</v>
          </cell>
        </row>
        <row r="581">
          <cell r="D581">
            <v>137710</v>
          </cell>
          <cell r="E581" t="str">
            <v>丙戊酸镁缓释片</v>
          </cell>
          <cell r="F581" t="str">
            <v/>
          </cell>
          <cell r="G581" t="str">
            <v>0.25gx30片</v>
          </cell>
          <cell r="H581" t="str">
            <v>盒</v>
          </cell>
          <cell r="I581" t="str">
            <v>湖南省湘中制药有限公司</v>
          </cell>
          <cell r="J581" t="str">
            <v>湖南省湘中制药</v>
          </cell>
        </row>
        <row r="582">
          <cell r="D582">
            <v>2463</v>
          </cell>
          <cell r="E582" t="str">
            <v>月见草油胶丸</v>
          </cell>
          <cell r="F582" t="str">
            <v/>
          </cell>
          <cell r="G582" t="str">
            <v>0.3gx40粒</v>
          </cell>
          <cell r="H582" t="str">
            <v>瓶</v>
          </cell>
          <cell r="I582" t="str">
            <v>武汉中联集团四药药业有限公司</v>
          </cell>
          <cell r="J582" t="str">
            <v>武汉中联四药</v>
          </cell>
        </row>
        <row r="583">
          <cell r="D583">
            <v>193204</v>
          </cell>
          <cell r="E583" t="str">
            <v>汤臣倍健多种维生素矿物质片（孕妇）</v>
          </cell>
          <cell r="F583" t="str">
            <v/>
          </cell>
          <cell r="G583" t="str">
            <v>58.5g(1.3g/片x45片）</v>
          </cell>
          <cell r="H583" t="str">
            <v>瓶</v>
          </cell>
          <cell r="I583" t="str">
            <v>汤臣倍健股份有限公司</v>
          </cell>
          <cell r="J583" t="str">
            <v>汤臣倍健</v>
          </cell>
        </row>
        <row r="584">
          <cell r="D584">
            <v>198514</v>
          </cell>
          <cell r="E584" t="str">
            <v>蜂胶芦荟胶</v>
          </cell>
          <cell r="F584" t="str">
            <v/>
          </cell>
          <cell r="G584" t="str">
            <v>45g</v>
          </cell>
          <cell r="H584" t="str">
            <v>盒</v>
          </cell>
          <cell r="I584" t="str">
            <v>哈药集团三精制药四厂有限公司</v>
          </cell>
          <cell r="J584" t="str">
            <v>哈药三精制药四厂</v>
          </cell>
        </row>
        <row r="585">
          <cell r="D585">
            <v>178298</v>
          </cell>
          <cell r="E585" t="str">
            <v>盐酸阿莫罗芬搽剂</v>
          </cell>
          <cell r="F585" t="str">
            <v>楚甲</v>
          </cell>
          <cell r="G585" t="str">
            <v>5%2.5ml</v>
          </cell>
          <cell r="H585" t="str">
            <v>盒</v>
          </cell>
          <cell r="I585" t="str">
            <v>江苏福邦药业有限公司</v>
          </cell>
          <cell r="J585" t="str">
            <v>江苏福邦</v>
          </cell>
        </row>
        <row r="586">
          <cell r="D586">
            <v>198453</v>
          </cell>
          <cell r="E586" t="str">
            <v>盐酸多奈哌齐片</v>
          </cell>
          <cell r="F586" t="str">
            <v/>
          </cell>
          <cell r="G586" t="str">
            <v>5mgx7片x2板</v>
          </cell>
          <cell r="H586" t="str">
            <v>盒</v>
          </cell>
          <cell r="I586" t="str">
            <v>重庆植恩药业有限公司</v>
          </cell>
          <cell r="J586" t="str">
            <v>重庆植恩</v>
          </cell>
        </row>
        <row r="587">
          <cell r="D587">
            <v>1643</v>
          </cell>
          <cell r="E587" t="str">
            <v>金鸡颗粒</v>
          </cell>
          <cell r="F587" t="str">
            <v/>
          </cell>
          <cell r="G587" t="str">
            <v>8gx20袋</v>
          </cell>
          <cell r="H587" t="str">
            <v>盒</v>
          </cell>
          <cell r="I587" t="str">
            <v>广东沙溪制药有限公司（原：广东益和堂制药有限公司）</v>
          </cell>
          <cell r="J587" t="str">
            <v>广东沙溪制药</v>
          </cell>
        </row>
        <row r="588">
          <cell r="D588">
            <v>4089</v>
          </cell>
          <cell r="E588" t="str">
            <v>羧甲司坦片(化痰片)</v>
          </cell>
          <cell r="F588" t="str">
            <v/>
          </cell>
          <cell r="G588" t="str">
            <v>0.25gx12片</v>
          </cell>
          <cell r="H588" t="str">
            <v>盒</v>
          </cell>
          <cell r="I588" t="str">
            <v>国药集团汕头金石制药有限公司(汕头金石制药总厂有限公司)</v>
          </cell>
          <cell r="J588" t="str">
            <v>汕头金石</v>
          </cell>
        </row>
        <row r="589">
          <cell r="D589">
            <v>137284</v>
          </cell>
          <cell r="E589" t="str">
            <v>复方北豆根氨酚那敏片</v>
          </cell>
          <cell r="F589" t="str">
            <v/>
          </cell>
          <cell r="G589" t="str">
            <v>10片x2板</v>
          </cell>
          <cell r="H589" t="str">
            <v>盒</v>
          </cell>
          <cell r="I589" t="str">
            <v>吉林省天泰药业股份有限公司(原吉林省辉南天泰药业)</v>
          </cell>
          <cell r="J589" t="str">
            <v>吉林天泰药业</v>
          </cell>
        </row>
        <row r="590">
          <cell r="D590">
            <v>183041</v>
          </cell>
          <cell r="E590" t="str">
            <v>银黄清肺胶囊</v>
          </cell>
          <cell r="F590" t="str">
            <v/>
          </cell>
          <cell r="G590" t="str">
            <v>0.15gx12粒x3板</v>
          </cell>
          <cell r="H590" t="str">
            <v>盒</v>
          </cell>
          <cell r="I590" t="str">
            <v>湖南安邦制药有限公司</v>
          </cell>
          <cell r="J590" t="str">
            <v>湖南安邦</v>
          </cell>
        </row>
        <row r="591">
          <cell r="D591">
            <v>180681</v>
          </cell>
          <cell r="E591" t="str">
            <v>阿法骨化醇软胶囊</v>
          </cell>
          <cell r="F591" t="str">
            <v>盖诺真</v>
          </cell>
          <cell r="G591" t="str">
            <v>0.25μg×10粒×4板</v>
          </cell>
          <cell r="H591" t="str">
            <v>盒</v>
          </cell>
          <cell r="I591" t="str">
            <v>正大制药（青岛）有限公司（原青岛正大海尔制药有限公司）</v>
          </cell>
          <cell r="J591" t="str">
            <v>正大制药（青岛）</v>
          </cell>
        </row>
        <row r="592">
          <cell r="D592">
            <v>170172</v>
          </cell>
          <cell r="E592" t="str">
            <v>消毒棉球</v>
          </cell>
          <cell r="F592" t="str">
            <v/>
          </cell>
          <cell r="G592" t="str">
            <v>0.2gx25颗（碘伏棉球）</v>
          </cell>
          <cell r="H592" t="str">
            <v>瓶</v>
          </cell>
          <cell r="I592" t="str">
            <v>振德医疗用品股份有限公司</v>
          </cell>
          <cell r="J592" t="str">
            <v>振德医疗用品</v>
          </cell>
        </row>
        <row r="593">
          <cell r="D593">
            <v>199931</v>
          </cell>
          <cell r="E593" t="str">
            <v>喜维家牌维生素C泡腾片(甜橙味)</v>
          </cell>
          <cell r="F593" t="str">
            <v/>
          </cell>
          <cell r="G593" t="str">
            <v>4gx20片</v>
          </cell>
          <cell r="H593" t="str">
            <v>支</v>
          </cell>
          <cell r="I593" t="str">
            <v>南京优能生物科技有限公司	</v>
          </cell>
          <cell r="J593" t="str">
            <v>南京优能</v>
          </cell>
        </row>
        <row r="594">
          <cell r="D594">
            <v>143625</v>
          </cell>
          <cell r="E594" t="str">
            <v>产褥期成人护理垫</v>
          </cell>
          <cell r="F594" t="str">
            <v/>
          </cell>
          <cell r="G594" t="str">
            <v>M-15片（60x60）</v>
          </cell>
          <cell r="H594" t="str">
            <v>包</v>
          </cell>
          <cell r="I594" t="str">
            <v>四川友邦企业有限公司</v>
          </cell>
          <cell r="J594" t="str">
            <v>四川友邦</v>
          </cell>
        </row>
        <row r="595">
          <cell r="D595">
            <v>186408</v>
          </cell>
          <cell r="E595" t="str">
            <v>维生素C含片（甜橙味）</v>
          </cell>
          <cell r="F595" t="str">
            <v/>
          </cell>
          <cell r="G595" t="str">
            <v>72g(0.8gx90片)</v>
          </cell>
          <cell r="H595" t="str">
            <v>盒</v>
          </cell>
          <cell r="I595" t="str">
            <v>浙江创新生物有限公司</v>
          </cell>
          <cell r="J595" t="str">
            <v>浙江创新</v>
          </cell>
        </row>
        <row r="596">
          <cell r="D596">
            <v>13411</v>
          </cell>
          <cell r="E596" t="str">
            <v>茴三硫片(胆维他片)</v>
          </cell>
          <cell r="F596" t="str">
            <v/>
          </cell>
          <cell r="G596" t="str">
            <v>25mgx12片</v>
          </cell>
          <cell r="H596" t="str">
            <v>盒</v>
          </cell>
          <cell r="I596" t="str">
            <v>成都国嘉联合制药有限公司</v>
          </cell>
          <cell r="J596" t="str">
            <v>成都国嘉</v>
          </cell>
        </row>
        <row r="597">
          <cell r="D597">
            <v>59475</v>
          </cell>
          <cell r="E597" t="str">
            <v>小儿咽扁颗粒</v>
          </cell>
          <cell r="F597" t="str">
            <v/>
          </cell>
          <cell r="G597" t="str">
            <v>8gx10袋</v>
          </cell>
          <cell r="H597" t="str">
            <v>盒</v>
          </cell>
          <cell r="I597" t="str">
            <v>北京同仁堂科技发展股份有限公司制药厂</v>
          </cell>
          <cell r="J597" t="str">
            <v>北京同仁堂</v>
          </cell>
        </row>
        <row r="598">
          <cell r="D598">
            <v>168760</v>
          </cell>
          <cell r="E598" t="str">
            <v>益母草膏</v>
          </cell>
          <cell r="F598" t="str">
            <v/>
          </cell>
          <cell r="G598" t="str">
            <v>250g</v>
          </cell>
          <cell r="H598" t="str">
            <v>瓶</v>
          </cell>
          <cell r="I598" t="str">
            <v>太极集团浙江东方制药有限公司</v>
          </cell>
          <cell r="J598" t="str">
            <v>浙江东方</v>
          </cell>
        </row>
        <row r="599">
          <cell r="D599">
            <v>205316</v>
          </cell>
          <cell r="E599" t="str">
            <v>生理性海水鼻腔护理喷雾器</v>
          </cell>
          <cell r="F599" t="str">
            <v>诺斯清</v>
          </cell>
          <cell r="G599" t="str">
            <v>可调式-60</v>
          </cell>
          <cell r="H599" t="str">
            <v>瓶</v>
          </cell>
          <cell r="I599" t="str">
            <v>江苏爱朋医疗科技股份有限公司</v>
          </cell>
          <cell r="J599" t="str">
            <v>江苏爱朋</v>
          </cell>
        </row>
        <row r="600">
          <cell r="D600">
            <v>94707</v>
          </cell>
          <cell r="E600" t="str">
            <v>妮维雅温润透白护手霜</v>
          </cell>
          <cell r="F600" t="str">
            <v/>
          </cell>
          <cell r="G600" t="str">
            <v>50ml</v>
          </cell>
          <cell r="H600" t="str">
            <v>支</v>
          </cell>
          <cell r="I600" t="str">
            <v>妮维雅(上海)有限公司</v>
          </cell>
          <cell r="J600" t="str">
            <v>上海妮维雅</v>
          </cell>
        </row>
        <row r="601">
          <cell r="D601">
            <v>118248</v>
          </cell>
          <cell r="E601" t="str">
            <v>维生素AD滴剂(胶囊型)</v>
          </cell>
          <cell r="F601" t="str">
            <v/>
          </cell>
          <cell r="G601" t="str">
            <v>12粒x3板(一岁以上)(VA2000单位:VD700单位)</v>
          </cell>
          <cell r="H601" t="str">
            <v>盒</v>
          </cell>
          <cell r="I601" t="str">
            <v>南京海鲸药业有限公司</v>
          </cell>
          <cell r="J601" t="str">
            <v>南京海鲸</v>
          </cell>
        </row>
        <row r="602">
          <cell r="D602">
            <v>2143</v>
          </cell>
          <cell r="E602" t="str">
            <v>龙胆泻肝片</v>
          </cell>
          <cell r="F602" t="str">
            <v/>
          </cell>
          <cell r="G602" t="str">
            <v>50片</v>
          </cell>
          <cell r="H602" t="str">
            <v>瓶</v>
          </cell>
          <cell r="I602" t="str">
            <v>太极集团重庆中药二厂</v>
          </cell>
          <cell r="J602" t="str">
            <v>重庆中药二厂</v>
          </cell>
        </row>
        <row r="603">
          <cell r="D603">
            <v>148055</v>
          </cell>
          <cell r="E603" t="str">
            <v>加味藿香正气丸</v>
          </cell>
          <cell r="F603" t="str">
            <v/>
          </cell>
          <cell r="G603" t="str">
            <v>6gx10袋（浓缩丸）</v>
          </cell>
          <cell r="H603" t="str">
            <v>盒</v>
          </cell>
          <cell r="I603" t="str">
            <v>太极集团四川绵阳制药有限公司</v>
          </cell>
          <cell r="J603" t="str">
            <v>四川绵阳制药</v>
          </cell>
        </row>
        <row r="604">
          <cell r="D604">
            <v>38768</v>
          </cell>
          <cell r="E604" t="str">
            <v>水飞蓟素胶囊(利加隆)</v>
          </cell>
          <cell r="F604" t="str">
            <v/>
          </cell>
          <cell r="G604" t="str">
            <v>140mgx10粒</v>
          </cell>
          <cell r="H604" t="str">
            <v>盒</v>
          </cell>
          <cell r="I604" t="str">
            <v>德国MADAUSAG(德国马博士大药厂)</v>
          </cell>
          <cell r="J604" t="str">
            <v>德国马博士</v>
          </cell>
        </row>
        <row r="605">
          <cell r="D605">
            <v>85867</v>
          </cell>
          <cell r="E605" t="str">
            <v>人血白蛋白</v>
          </cell>
          <cell r="F605" t="str">
            <v/>
          </cell>
          <cell r="G605" t="str">
            <v>10g:20%x50ml</v>
          </cell>
          <cell r="H605" t="str">
            <v>瓶</v>
          </cell>
          <cell r="I605" t="str">
            <v>奥克特珐玛药剂生产有限公司(奥地利)</v>
          </cell>
          <cell r="J605" t="str">
            <v>奥克特珐玛(奥地利)</v>
          </cell>
        </row>
        <row r="606">
          <cell r="D606">
            <v>173036</v>
          </cell>
          <cell r="E606" t="str">
            <v>注吸器</v>
          </cell>
          <cell r="F606" t="str">
            <v/>
          </cell>
          <cell r="G606" t="str">
            <v>150ml（Ⅰ型手动吸奶器按摩吸奶器）</v>
          </cell>
          <cell r="H606" t="str">
            <v>盒</v>
          </cell>
          <cell r="I606" t="str">
            <v>青岛图灵生物工程有限公司</v>
          </cell>
          <cell r="J606" t="str">
            <v>青岛图灵生物</v>
          </cell>
        </row>
        <row r="607">
          <cell r="D607">
            <v>82213</v>
          </cell>
          <cell r="E607" t="str">
            <v>参芍胶囊</v>
          </cell>
          <cell r="F607" t="str">
            <v/>
          </cell>
          <cell r="G607" t="str">
            <v>0.25gx12粒x2板</v>
          </cell>
          <cell r="H607" t="str">
            <v>盒</v>
          </cell>
          <cell r="I607" t="str">
            <v>保定步长天浩制药有限公司</v>
          </cell>
          <cell r="J607" t="str">
            <v>保定天浩制药</v>
          </cell>
        </row>
        <row r="608">
          <cell r="D608">
            <v>57531</v>
          </cell>
          <cell r="E608" t="str">
            <v>安宫牛黄丸</v>
          </cell>
          <cell r="F608" t="str">
            <v/>
          </cell>
          <cell r="G608" t="str">
            <v>3gx1丸(大蜜丸)</v>
          </cell>
          <cell r="H608" t="str">
            <v>粒</v>
          </cell>
          <cell r="I608" t="str">
            <v>北京同仁堂科技发展股份有限公司制药厂</v>
          </cell>
          <cell r="J608" t="str">
            <v>北京同仁堂</v>
          </cell>
        </row>
        <row r="609">
          <cell r="D609">
            <v>137301</v>
          </cell>
          <cell r="E609" t="str">
            <v>复方三七胶囊</v>
          </cell>
          <cell r="F609" t="str">
            <v/>
          </cell>
          <cell r="G609" t="str">
            <v>0.25gx12粒x4板</v>
          </cell>
          <cell r="H609" t="str">
            <v>盒</v>
          </cell>
          <cell r="I609" t="str">
            <v>吉林万通药业集团梅河药业股份有限公司</v>
          </cell>
          <cell r="J609" t="str">
            <v>万通梅河药业</v>
          </cell>
        </row>
        <row r="610">
          <cell r="D610">
            <v>8130</v>
          </cell>
          <cell r="E610" t="str">
            <v>伤科活血酊</v>
          </cell>
          <cell r="F610" t="str">
            <v/>
          </cell>
          <cell r="G610" t="str">
            <v>40ml</v>
          </cell>
          <cell r="H610" t="str">
            <v>瓶</v>
          </cell>
          <cell r="I610" t="str">
            <v>太极集团四川绵阳制药有限公司</v>
          </cell>
          <cell r="J610" t="str">
            <v>四川绵阳制药</v>
          </cell>
        </row>
        <row r="611">
          <cell r="D611">
            <v>181354</v>
          </cell>
          <cell r="E611" t="str">
            <v>维生素AD滴剂</v>
          </cell>
          <cell r="F611" t="str">
            <v/>
          </cell>
          <cell r="G611" t="str">
            <v>12粒x5板(一岁以下）</v>
          </cell>
          <cell r="H611" t="str">
            <v>盒</v>
          </cell>
          <cell r="I611" t="str">
            <v>青岛双鲸药业股份有限公司</v>
          </cell>
          <cell r="J611" t="str">
            <v>青岛双鲸</v>
          </cell>
        </row>
        <row r="612">
          <cell r="D612">
            <v>83208</v>
          </cell>
          <cell r="E612" t="str">
            <v>健胃消食片</v>
          </cell>
          <cell r="F612" t="str">
            <v/>
          </cell>
          <cell r="G612" t="str">
            <v>0.5gx12片x3板</v>
          </cell>
          <cell r="H612" t="str">
            <v>盒</v>
          </cell>
          <cell r="I612" t="str">
            <v>云南白药集团股份有限公司</v>
          </cell>
          <cell r="J612" t="str">
            <v>云南白药股份</v>
          </cell>
        </row>
        <row r="613">
          <cell r="D613">
            <v>177459</v>
          </cell>
          <cell r="E613" t="str">
            <v>布地奈德鼻喷雾剂</v>
          </cell>
          <cell r="F613" t="str">
            <v>雷诺考特</v>
          </cell>
          <cell r="G613" t="str">
            <v>64ug:120喷</v>
          </cell>
          <cell r="H613" t="str">
            <v>盒</v>
          </cell>
          <cell r="I613" t="str">
            <v>上海强生制药有限公司</v>
          </cell>
          <cell r="J613" t="str">
            <v>上海强生制药</v>
          </cell>
        </row>
        <row r="614">
          <cell r="D614">
            <v>148774</v>
          </cell>
          <cell r="E614" t="str">
            <v>布洛芬混悬滴剂(美林)</v>
          </cell>
          <cell r="F614" t="str">
            <v>美林</v>
          </cell>
          <cell r="G614" t="str">
            <v>20ml(15ml:0.6g)</v>
          </cell>
          <cell r="H614" t="str">
            <v>盒</v>
          </cell>
          <cell r="I614" t="str">
            <v>上海强生制药有限公司</v>
          </cell>
          <cell r="J614" t="str">
            <v>上海强生制药</v>
          </cell>
        </row>
        <row r="615">
          <cell r="D615">
            <v>160473</v>
          </cell>
          <cell r="E615" t="str">
            <v>右旋糖酐铁口服溶液</v>
          </cell>
          <cell r="F615" t="str">
            <v/>
          </cell>
          <cell r="G615" t="str">
            <v>5ml:25mg(Fe)x5支</v>
          </cell>
          <cell r="H615" t="str">
            <v>盒</v>
          </cell>
          <cell r="I615" t="str">
            <v/>
          </cell>
          <cell r="J615" t="str">
            <v>康臣药业</v>
          </cell>
        </row>
        <row r="616">
          <cell r="D616">
            <v>201728</v>
          </cell>
          <cell r="E616" t="str">
            <v>聚乙烯吡咯烷酮碘（0.2%碘伏消毒液）</v>
          </cell>
          <cell r="F616" t="str">
            <v/>
          </cell>
          <cell r="G616" t="str">
            <v>喷雾剂 100ml</v>
          </cell>
          <cell r="H616" t="str">
            <v>瓶</v>
          </cell>
          <cell r="I616" t="str">
            <v>山东利尔康医疗科技股份有限公司</v>
          </cell>
          <cell r="J616" t="str">
            <v>山东利尔康</v>
          </cell>
        </row>
        <row r="617">
          <cell r="D617">
            <v>9026</v>
          </cell>
          <cell r="E617" t="str">
            <v>香砂养胃丸</v>
          </cell>
          <cell r="F617" t="str">
            <v/>
          </cell>
          <cell r="G617" t="str">
            <v>200丸(浓缩丸)</v>
          </cell>
          <cell r="H617" t="str">
            <v>盒</v>
          </cell>
          <cell r="I617" t="str">
            <v>兰州佛慈制药股份有限公司</v>
          </cell>
          <cell r="J617" t="str">
            <v>兰州佛慈</v>
          </cell>
        </row>
        <row r="618">
          <cell r="D618">
            <v>1828</v>
          </cell>
          <cell r="E618" t="str">
            <v>珊瑚癣净</v>
          </cell>
          <cell r="F618" t="str">
            <v/>
          </cell>
          <cell r="G618" t="str">
            <v>250ml</v>
          </cell>
          <cell r="H618" t="str">
            <v>瓶</v>
          </cell>
          <cell r="I618" t="str">
            <v>贵州金桥药业有限公司</v>
          </cell>
          <cell r="J618" t="str">
            <v>贵州金桥(贵州神奇)</v>
          </cell>
        </row>
        <row r="619">
          <cell r="D619">
            <v>163222</v>
          </cell>
          <cell r="E619" t="str">
            <v>血糖仪套装</v>
          </cell>
          <cell r="F619" t="str">
            <v/>
          </cell>
          <cell r="G619" t="str">
            <v>安稳+含50支试纸</v>
          </cell>
          <cell r="H619" t="str">
            <v>套</v>
          </cell>
          <cell r="I619" t="str">
            <v>长沙三诺生物传感技术有限公司</v>
          </cell>
          <cell r="J619" t="str">
            <v>三诺生物</v>
          </cell>
        </row>
        <row r="620">
          <cell r="D620">
            <v>49706</v>
          </cell>
          <cell r="E620" t="str">
            <v>沙美特罗替卡松粉吸入剂(舒利迭)</v>
          </cell>
          <cell r="F620" t="str">
            <v/>
          </cell>
          <cell r="G620" t="str">
            <v>50ug:500ugx60喷(含准纳器)</v>
          </cell>
          <cell r="H620" t="str">
            <v>盒</v>
          </cell>
          <cell r="I620" t="str">
            <v>Glaxo Wellcome Production(法国) </v>
          </cell>
          <cell r="J620" t="str">
            <v>法国</v>
          </cell>
        </row>
        <row r="621">
          <cell r="D621">
            <v>201327</v>
          </cell>
          <cell r="E621" t="str">
            <v>冷敷凝胶</v>
          </cell>
          <cell r="F621" t="str">
            <v/>
          </cell>
          <cell r="G621" t="str">
            <v>10ml  ZTD-口部冷敷凝胶（清清吻柠檬味）</v>
          </cell>
          <cell r="H621" t="str">
            <v>支</v>
          </cell>
          <cell r="I621" t="str">
            <v>四川滋兴生物科技有限公司</v>
          </cell>
          <cell r="J621" t="str">
            <v>四川滋兴生物</v>
          </cell>
        </row>
        <row r="622">
          <cell r="D622">
            <v>29230</v>
          </cell>
          <cell r="E622" t="str">
            <v>喉舒宁片</v>
          </cell>
          <cell r="F622" t="str">
            <v/>
          </cell>
          <cell r="G622" t="str">
            <v>12片x2板(薄膜衣)</v>
          </cell>
          <cell r="H622" t="str">
            <v>盒</v>
          </cell>
          <cell r="I622" t="str">
            <v>广州诺金制药有限公司</v>
          </cell>
          <cell r="J622" t="str">
            <v>广州诺金（原广东东方之子）</v>
          </cell>
        </row>
        <row r="623">
          <cell r="D623">
            <v>112292</v>
          </cell>
          <cell r="E623" t="str">
            <v>氯雷他定口腔崩解片</v>
          </cell>
          <cell r="F623" t="str">
            <v/>
          </cell>
          <cell r="G623" t="str">
            <v>10mgx10片</v>
          </cell>
          <cell r="H623" t="str">
            <v>盒</v>
          </cell>
          <cell r="I623" t="str">
            <v>陕西量子高科药业有限公司</v>
          </cell>
          <cell r="J623" t="str">
            <v>陕西量子高科</v>
          </cell>
        </row>
        <row r="624">
          <cell r="D624">
            <v>55062</v>
          </cell>
          <cell r="E624" t="str">
            <v>清肝利胆胶囊</v>
          </cell>
          <cell r="F624" t="str">
            <v/>
          </cell>
          <cell r="G624" t="str">
            <v>0.35g×24粒</v>
          </cell>
          <cell r="H624" t="str">
            <v>盒</v>
          </cell>
          <cell r="I624" t="str">
            <v>江西康恩贝中药有限公司</v>
          </cell>
          <cell r="J624" t="str">
            <v>江西康恩贝</v>
          </cell>
        </row>
        <row r="625">
          <cell r="D625">
            <v>24233</v>
          </cell>
          <cell r="E625" t="str">
            <v>足光散(足光粉)</v>
          </cell>
          <cell r="F625" t="str">
            <v/>
          </cell>
          <cell r="G625" t="str">
            <v>40gx3袋</v>
          </cell>
          <cell r="H625" t="str">
            <v>盒</v>
          </cell>
          <cell r="I625" t="str">
            <v>武汉中联集团四药药业有限公司</v>
          </cell>
          <cell r="J625" t="str">
            <v>武汉中联四药</v>
          </cell>
        </row>
        <row r="626">
          <cell r="D626">
            <v>273</v>
          </cell>
          <cell r="E626" t="str">
            <v>复方铝酸铋片(胃必治)</v>
          </cell>
          <cell r="F626" t="str">
            <v/>
          </cell>
          <cell r="G626" t="str">
            <v>50片</v>
          </cell>
          <cell r="H626" t="str">
            <v>盒</v>
          </cell>
          <cell r="I626" t="str">
            <v>哈药集团三精制药四厂有限公司</v>
          </cell>
          <cell r="J626" t="str">
            <v>哈药三精四厂</v>
          </cell>
        </row>
        <row r="627">
          <cell r="D627">
            <v>175824</v>
          </cell>
          <cell r="E627" t="str">
            <v>陈香露白露片</v>
          </cell>
          <cell r="F627" t="str">
            <v/>
          </cell>
          <cell r="G627" t="str">
            <v>0.5gx100片</v>
          </cell>
          <cell r="H627" t="str">
            <v>瓶</v>
          </cell>
          <cell r="I627" t="str">
            <v>云南植物药业有限公司</v>
          </cell>
          <cell r="J627" t="str">
            <v>云南植物</v>
          </cell>
        </row>
        <row r="628">
          <cell r="D628">
            <v>120952</v>
          </cell>
          <cell r="E628" t="str">
            <v>复方氨酚烷胺胶囊</v>
          </cell>
          <cell r="F628" t="str">
            <v/>
          </cell>
          <cell r="G628" t="str">
            <v>12粒</v>
          </cell>
          <cell r="H628" t="str">
            <v>盒</v>
          </cell>
          <cell r="I628" t="str">
            <v>葵花药业集团湖北武当有限公司(湖北武当金鼎制药有限公司)</v>
          </cell>
          <cell r="J628" t="str">
            <v>葵花湖北武当</v>
          </cell>
        </row>
        <row r="629">
          <cell r="D629">
            <v>71520</v>
          </cell>
          <cell r="E629" t="str">
            <v>丹溪玉屏风颗粒</v>
          </cell>
          <cell r="F629" t="str">
            <v/>
          </cell>
          <cell r="G629" t="str">
            <v>15克x6袋</v>
          </cell>
          <cell r="H629" t="str">
            <v>盒</v>
          </cell>
          <cell r="I629" t="str">
            <v>云南白药集团股份有限公司</v>
          </cell>
          <cell r="J629" t="str">
            <v>云南白药股份</v>
          </cell>
        </row>
        <row r="630">
          <cell r="D630">
            <v>54062</v>
          </cell>
          <cell r="E630" t="str">
            <v>银杏叶提取物片</v>
          </cell>
          <cell r="F630" t="str">
            <v/>
          </cell>
          <cell r="G630" t="str">
            <v>40mg×20片</v>
          </cell>
          <cell r="H630" t="str">
            <v>盒</v>
          </cell>
          <cell r="I630" t="str">
            <v>德国威玛舒培博士总厂</v>
          </cell>
          <cell r="J630" t="str">
            <v>德国威玛舒培</v>
          </cell>
        </row>
        <row r="631">
          <cell r="D631">
            <v>158717</v>
          </cell>
          <cell r="E631" t="str">
            <v>碧生源牌常菁茶</v>
          </cell>
          <cell r="F631" t="str">
            <v/>
          </cell>
          <cell r="G631" t="str">
            <v>62.5g(2.5gx20袋+12.5g)</v>
          </cell>
          <cell r="H631" t="str">
            <v>盒</v>
          </cell>
          <cell r="I631" t="str">
            <v>北京澳特舒尔保健品开发有限公司</v>
          </cell>
          <cell r="J631" t="str">
            <v>北京澳特舒</v>
          </cell>
        </row>
        <row r="632">
          <cell r="D632">
            <v>26748</v>
          </cell>
          <cell r="E632" t="str">
            <v>柳氮磺吡啶肠溶片</v>
          </cell>
          <cell r="F632" t="str">
            <v/>
          </cell>
          <cell r="G632" t="str">
            <v>0.25gx60片</v>
          </cell>
          <cell r="H632" t="str">
            <v>瓶</v>
          </cell>
          <cell r="I632" t="str">
            <v>上海信谊天平药业有限公司</v>
          </cell>
          <cell r="J632" t="str">
            <v>上海信谊天平</v>
          </cell>
        </row>
        <row r="633">
          <cell r="D633">
            <v>98699</v>
          </cell>
          <cell r="E633" t="str">
            <v>安宫牛黄丸</v>
          </cell>
          <cell r="F633" t="str">
            <v/>
          </cell>
          <cell r="G633" t="str">
            <v>3gx2丸(大蜜丸)</v>
          </cell>
          <cell r="H633" t="str">
            <v>盒</v>
          </cell>
          <cell r="I633" t="str">
            <v>北京同仁堂科技发展股份有限公司制药厂</v>
          </cell>
          <cell r="J633" t="str">
            <v>北京同仁堂科技</v>
          </cell>
        </row>
        <row r="634">
          <cell r="D634">
            <v>123585</v>
          </cell>
          <cell r="E634" t="str">
            <v>福多司坦胶囊</v>
          </cell>
          <cell r="F634" t="str">
            <v/>
          </cell>
          <cell r="G634" t="str">
            <v>0.2gx12粒</v>
          </cell>
          <cell r="H634" t="str">
            <v>盒</v>
          </cell>
          <cell r="I634" t="str">
            <v>四川科伦药业股份有限公司</v>
          </cell>
          <cell r="J634" t="str">
            <v>四川科伦药业</v>
          </cell>
        </row>
        <row r="635">
          <cell r="D635">
            <v>193303</v>
          </cell>
          <cell r="E635" t="str">
            <v>协和脚跟膏</v>
          </cell>
          <cell r="F635" t="str">
            <v/>
          </cell>
          <cell r="G635" t="str">
            <v>50g</v>
          </cell>
          <cell r="H635" t="str">
            <v>盒</v>
          </cell>
          <cell r="I635" t="str">
            <v>苏州市协和药业有限公司</v>
          </cell>
          <cell r="J635" t="str">
            <v>苏州协和</v>
          </cell>
        </row>
        <row r="636">
          <cell r="D636">
            <v>200114</v>
          </cell>
          <cell r="E636" t="str">
            <v>止咳橘红口服液</v>
          </cell>
          <cell r="F636" t="str">
            <v/>
          </cell>
          <cell r="G636" t="str">
            <v>10mlx12支</v>
          </cell>
          <cell r="H636" t="str">
            <v>盒</v>
          </cell>
          <cell r="I636" t="str">
            <v>广州诺金制药有限公司</v>
          </cell>
          <cell r="J636" t="str">
            <v>广州诺金制药</v>
          </cell>
        </row>
        <row r="637">
          <cell r="D637">
            <v>176746</v>
          </cell>
          <cell r="E637" t="str">
            <v>复方石淋通片</v>
          </cell>
          <cell r="F637" t="str">
            <v/>
          </cell>
          <cell r="G637" t="str">
            <v>48片</v>
          </cell>
          <cell r="H637" t="str">
            <v>盒</v>
          </cell>
          <cell r="I637" t="str">
            <v>吉林万通药业集团梅河药业股份有限公司</v>
          </cell>
          <cell r="J637" t="str">
            <v>吉林万通药业集团梅河药业</v>
          </cell>
        </row>
        <row r="638">
          <cell r="D638">
            <v>186673</v>
          </cell>
          <cell r="E638" t="str">
            <v>咳康含片</v>
          </cell>
          <cell r="F638" t="str">
            <v/>
          </cell>
          <cell r="G638" t="str">
            <v>0.85gx8片x2板</v>
          </cell>
          <cell r="H638" t="str">
            <v>盒</v>
          </cell>
          <cell r="I638" t="str">
            <v>贵州科辉制药有限责任公司</v>
          </cell>
          <cell r="J638" t="str">
            <v>贵州科辉</v>
          </cell>
        </row>
        <row r="639">
          <cell r="D639">
            <v>194147</v>
          </cell>
          <cell r="E639" t="str">
            <v>田七痛经胶囊</v>
          </cell>
          <cell r="F639" t="str">
            <v/>
          </cell>
          <cell r="G639" t="str">
            <v>0.4gx12粒x2板</v>
          </cell>
          <cell r="H639" t="str">
            <v>盒</v>
          </cell>
          <cell r="I639" t="str">
            <v>广州诺金制药有限公司</v>
          </cell>
          <cell r="J639" t="str">
            <v>广州诺金</v>
          </cell>
        </row>
        <row r="640">
          <cell r="D640">
            <v>106233</v>
          </cell>
          <cell r="E640" t="str">
            <v>乳酸菌素片</v>
          </cell>
          <cell r="F640" t="str">
            <v/>
          </cell>
          <cell r="G640" t="str">
            <v>0.4x12片x3板</v>
          </cell>
          <cell r="H640" t="str">
            <v>盒</v>
          </cell>
          <cell r="I640" t="str">
            <v>云南白药集团大理药业有限责任公司</v>
          </cell>
          <cell r="J640" t="str">
            <v>云南白药大理</v>
          </cell>
        </row>
        <row r="641">
          <cell r="D641">
            <v>38802</v>
          </cell>
          <cell r="E641" t="str">
            <v>阿德福韦酯片(代丁)</v>
          </cell>
          <cell r="F641" t="str">
            <v/>
          </cell>
          <cell r="G641" t="str">
            <v>10mgx14片</v>
          </cell>
          <cell r="H641" t="str">
            <v>盒</v>
          </cell>
          <cell r="I641" t="str">
            <v>天津药物研究院药业有限责任公司</v>
          </cell>
          <cell r="J641" t="str">
            <v>天津药物研究院</v>
          </cell>
        </row>
        <row r="642">
          <cell r="D642">
            <v>187855</v>
          </cell>
          <cell r="E642" t="str">
            <v>维生素E软胶囊</v>
          </cell>
          <cell r="F642" t="str">
            <v/>
          </cell>
          <cell r="G642" t="str">
            <v>100mgx30粒（天然型）</v>
          </cell>
          <cell r="H642" t="str">
            <v>瓶</v>
          </cell>
          <cell r="I642" t="str">
            <v>浙江医药股份有限公司新昌制药厂</v>
          </cell>
          <cell r="J642" t="str">
            <v>浙江医药股份</v>
          </cell>
        </row>
        <row r="643">
          <cell r="D643">
            <v>43985</v>
          </cell>
          <cell r="E643" t="str">
            <v>小儿智力糖浆</v>
          </cell>
          <cell r="F643" t="str">
            <v/>
          </cell>
          <cell r="G643" t="str">
            <v>10mlx6支</v>
          </cell>
          <cell r="H643" t="str">
            <v>盒</v>
          </cell>
          <cell r="I643" t="str">
            <v>太极集团重庆涪陵制药厂有限公司</v>
          </cell>
          <cell r="J643" t="str">
            <v>太极涪陵药厂</v>
          </cell>
        </row>
        <row r="644">
          <cell r="D644">
            <v>203685</v>
          </cell>
          <cell r="E644" t="str">
            <v>上臂式电子血压计</v>
          </cell>
          <cell r="F644" t="str">
            <v/>
          </cell>
          <cell r="G644" t="str">
            <v>HL868EA-5</v>
          </cell>
          <cell r="H644" t="str">
            <v>台</v>
          </cell>
          <cell r="I644" t="str">
            <v>合泰医疗电子（苏州）有限公司</v>
          </cell>
          <cell r="J644" t="str">
            <v>合泰医疗</v>
          </cell>
        </row>
        <row r="645">
          <cell r="D645">
            <v>204250</v>
          </cell>
          <cell r="E645" t="str">
            <v>盐酸阿莫罗芬搽剂</v>
          </cell>
          <cell r="F645" t="str">
            <v/>
          </cell>
          <cell r="G645" t="str">
            <v>5%：3ml</v>
          </cell>
          <cell r="H645" t="str">
            <v>盒</v>
          </cell>
          <cell r="I645" t="str">
            <v>湖北恒安药业有限公司</v>
          </cell>
          <cell r="J645" t="str">
            <v>湖北恒安芙林</v>
          </cell>
        </row>
        <row r="646">
          <cell r="D646">
            <v>184367</v>
          </cell>
          <cell r="E646" t="str">
            <v>钙镁咀嚼片（4-17岁）</v>
          </cell>
          <cell r="F646" t="str">
            <v/>
          </cell>
          <cell r="G646" t="str">
            <v>144g（1.6g/片x90片）</v>
          </cell>
          <cell r="H646" t="str">
            <v>盒</v>
          </cell>
          <cell r="I646" t="str">
            <v>汤臣倍健股份有限公司</v>
          </cell>
          <cell r="J646" t="str">
            <v>汤臣倍健</v>
          </cell>
        </row>
        <row r="647">
          <cell r="D647">
            <v>66070</v>
          </cell>
          <cell r="E647" t="str">
            <v>羚锐儿童肤宝</v>
          </cell>
          <cell r="F647" t="str">
            <v/>
          </cell>
          <cell r="G647" t="str">
            <v>15g</v>
          </cell>
          <cell r="H647" t="str">
            <v>盒</v>
          </cell>
          <cell r="I647" t="str">
            <v>河南羚锐制药股份有限公司</v>
          </cell>
          <cell r="J647" t="str">
            <v>河南羚锐</v>
          </cell>
        </row>
        <row r="648">
          <cell r="D648">
            <v>59120</v>
          </cell>
          <cell r="E648" t="str">
            <v>小儿青翘颗粒（小儿金翘颗粒）</v>
          </cell>
          <cell r="F648" t="str">
            <v/>
          </cell>
          <cell r="G648" t="str">
            <v>5gx8袋</v>
          </cell>
          <cell r="H648" t="str">
            <v>盒</v>
          </cell>
          <cell r="I648" t="str">
            <v>四川凯京制药有限公司(原:四川川西制药股份有限公司)</v>
          </cell>
          <cell r="J648" t="str">
            <v>四川凯京制药</v>
          </cell>
        </row>
        <row r="649">
          <cell r="D649">
            <v>92629</v>
          </cell>
          <cell r="E649" t="str">
            <v>阿仑膦酸钠片(固邦)</v>
          </cell>
          <cell r="F649" t="str">
            <v/>
          </cell>
          <cell r="G649" t="str">
            <v>70mgx1片</v>
          </cell>
          <cell r="H649" t="str">
            <v>盒</v>
          </cell>
          <cell r="I649" t="str">
            <v>石药集团欧意药业有限公司(原:石家庄欧意药业公司)</v>
          </cell>
          <cell r="J649" t="str">
            <v>石药欧意</v>
          </cell>
        </row>
        <row r="650">
          <cell r="D650">
            <v>53851</v>
          </cell>
          <cell r="E650" t="str">
            <v>血栓心脉宁片</v>
          </cell>
          <cell r="F650" t="str">
            <v/>
          </cell>
          <cell r="G650" t="str">
            <v>0.4gx12片x2板(薄膜衣)</v>
          </cell>
          <cell r="H650" t="str">
            <v>盒</v>
          </cell>
          <cell r="I650" t="str">
            <v>吉林华康药业股份有限公司</v>
          </cell>
          <cell r="J650" t="str">
            <v>吉林华康</v>
          </cell>
        </row>
        <row r="651">
          <cell r="D651">
            <v>179394</v>
          </cell>
          <cell r="E651" t="str">
            <v>血糖试纸（葡萄糖脱氢酶法）</v>
          </cell>
          <cell r="F651" t="str">
            <v/>
          </cell>
          <cell r="G651" t="str">
            <v>50片（罗氏活力）</v>
          </cell>
          <cell r="H651" t="str">
            <v>盒</v>
          </cell>
          <cell r="I651" t="str">
            <v>德国 Roche Diabetes Care GmbH</v>
          </cell>
          <cell r="J651" t="str">
            <v>德国</v>
          </cell>
        </row>
        <row r="652">
          <cell r="D652">
            <v>176934</v>
          </cell>
          <cell r="E652" t="str">
            <v>三合钙咀嚼片</v>
          </cell>
          <cell r="F652" t="str">
            <v/>
          </cell>
          <cell r="G652" t="str">
            <v>120粒</v>
          </cell>
          <cell r="H652" t="str">
            <v>盒</v>
          </cell>
          <cell r="I652" t="str">
            <v>吉林万通药业有限公司</v>
          </cell>
          <cell r="J652" t="str">
            <v>吉林万通药业</v>
          </cell>
        </row>
        <row r="653">
          <cell r="D653">
            <v>4077</v>
          </cell>
          <cell r="E653" t="str">
            <v>拉米夫定片(贺普丁片)</v>
          </cell>
          <cell r="F653" t="str">
            <v/>
          </cell>
          <cell r="G653" t="str">
            <v>0.1gx14片</v>
          </cell>
          <cell r="H653" t="str">
            <v>盒</v>
          </cell>
          <cell r="I653" t="str">
            <v>葛兰素史克制药(苏州)有限公司</v>
          </cell>
          <cell r="J653" t="str">
            <v>苏州葛兰素史克</v>
          </cell>
        </row>
        <row r="654">
          <cell r="D654">
            <v>27625</v>
          </cell>
          <cell r="E654" t="str">
            <v>复方丹参片</v>
          </cell>
          <cell r="F654" t="str">
            <v/>
          </cell>
          <cell r="G654" t="str">
            <v>0.32gx60片(薄膜衣)</v>
          </cell>
          <cell r="H654" t="str">
            <v>瓶</v>
          </cell>
          <cell r="I654" t="str">
            <v>广东一力集团制药股份有限公司(广东一力集团制药有限公司)</v>
          </cell>
          <cell r="J654" t="str">
            <v>广东一力制药</v>
          </cell>
        </row>
        <row r="655">
          <cell r="D655">
            <v>49826</v>
          </cell>
          <cell r="E655" t="str">
            <v>水杨酸复合洗剂(康角丫)</v>
          </cell>
          <cell r="F655" t="str">
            <v/>
          </cell>
          <cell r="G655" t="str">
            <v>15gx2包+6gx2包</v>
          </cell>
          <cell r="H655" t="str">
            <v>盒</v>
          </cell>
          <cell r="I655" t="str">
            <v/>
          </cell>
          <cell r="J655" t="str">
            <v>乐泰药业</v>
          </cell>
        </row>
        <row r="656">
          <cell r="D656">
            <v>63705</v>
          </cell>
          <cell r="E656" t="str">
            <v>克拉霉素分散片</v>
          </cell>
          <cell r="F656" t="str">
            <v>盈博顿</v>
          </cell>
          <cell r="G656" t="str">
            <v>0.125gx6片</v>
          </cell>
          <cell r="H656" t="str">
            <v>盒</v>
          </cell>
          <cell r="I656" t="str">
            <v>厦门金日制药有限公司</v>
          </cell>
          <cell r="J656" t="str">
            <v>金日制药(中国)</v>
          </cell>
        </row>
        <row r="657">
          <cell r="D657">
            <v>194288</v>
          </cell>
          <cell r="E657" t="str">
            <v>Dr.Fu蓓肤安婴儿全身保湿护肤乳（滋润型）</v>
          </cell>
          <cell r="F657" t="str">
            <v/>
          </cell>
          <cell r="G657" t="str">
            <v>80ml</v>
          </cell>
          <cell r="H657" t="str">
            <v>盒</v>
          </cell>
          <cell r="I657" t="str">
            <v>宁波朗泽生物科技有限公司</v>
          </cell>
          <cell r="J657" t="str">
            <v>宁波朗泽</v>
          </cell>
        </row>
        <row r="658">
          <cell r="D658">
            <v>146787</v>
          </cell>
          <cell r="E658" t="str">
            <v>百雀羚水能量焕颜美容液</v>
          </cell>
          <cell r="F658" t="str">
            <v/>
          </cell>
          <cell r="G658" t="str">
            <v>90ml</v>
          </cell>
          <cell r="H658" t="str">
            <v>瓶</v>
          </cell>
          <cell r="I658" t="str">
            <v>上海百雀羚日用化学有限公司</v>
          </cell>
          <cell r="J658" t="str">
            <v>上海百雀羚</v>
          </cell>
        </row>
        <row r="659">
          <cell r="D659">
            <v>137483</v>
          </cell>
          <cell r="E659" t="str">
            <v>醒脑再造胶囊</v>
          </cell>
          <cell r="F659" t="str">
            <v/>
          </cell>
          <cell r="G659" t="str">
            <v>0.35gx20粒x2板</v>
          </cell>
          <cell r="H659" t="str">
            <v>盒</v>
          </cell>
          <cell r="I659" t="str">
            <v>吉林亚泰明星制药有限公司(吉林省明星制药有限公司)</v>
          </cell>
          <cell r="J659" t="str">
            <v>吉林亚泰明星</v>
          </cell>
        </row>
        <row r="660">
          <cell r="D660">
            <v>198981</v>
          </cell>
          <cell r="E660" t="str">
            <v>鼻部冷敷凝胶</v>
          </cell>
          <cell r="F660" t="str">
            <v/>
          </cell>
          <cell r="G660" t="str">
            <v>5g 涂抹型</v>
          </cell>
          <cell r="H660" t="str">
            <v>盒</v>
          </cell>
          <cell r="I660" t="str">
            <v>湖北圣君药业有限公司</v>
          </cell>
          <cell r="J660" t="str">
            <v>湖北圣君药业</v>
          </cell>
        </row>
        <row r="661">
          <cell r="D661">
            <v>180752</v>
          </cell>
          <cell r="E661" t="str">
            <v>替格瑞洛片</v>
          </cell>
          <cell r="F661" t="str">
            <v/>
          </cell>
          <cell r="G661" t="str">
            <v>90mgx14片</v>
          </cell>
          <cell r="H661" t="str">
            <v>盒</v>
          </cell>
          <cell r="I661" t="str">
            <v>深圳信立泰药业股份有限公司</v>
          </cell>
          <cell r="J661" t="str">
            <v>深圳信立泰</v>
          </cell>
        </row>
        <row r="662">
          <cell r="D662">
            <v>139127</v>
          </cell>
          <cell r="E662" t="str">
            <v>冰王头屑净</v>
          </cell>
          <cell r="F662" t="str">
            <v/>
          </cell>
          <cell r="G662" t="str">
            <v>50ml</v>
          </cell>
          <cell r="H662" t="str">
            <v>瓶</v>
          </cell>
          <cell r="I662" t="str">
            <v>平舆冰王生物工程有限公司</v>
          </cell>
          <cell r="J662" t="str">
            <v>平舆冰王生物</v>
          </cell>
        </row>
        <row r="663">
          <cell r="D663">
            <v>187683</v>
          </cell>
          <cell r="E663" t="str">
            <v>熊去氧胆酸片</v>
          </cell>
          <cell r="F663" t="str">
            <v/>
          </cell>
          <cell r="G663" t="str">
            <v>0.25gx12片x1板</v>
          </cell>
          <cell r="H663" t="str">
            <v>盒</v>
          </cell>
          <cell r="I663" t="str">
            <v/>
          </cell>
          <cell r="J663" t="str">
            <v>武汉普元</v>
          </cell>
        </row>
        <row r="664">
          <cell r="D664">
            <v>201535</v>
          </cell>
          <cell r="E664" t="str">
            <v>缬沙坦胶囊</v>
          </cell>
          <cell r="F664" t="str">
            <v>代文</v>
          </cell>
          <cell r="G664" t="str">
            <v>80mgx28粒</v>
          </cell>
          <cell r="H664" t="str">
            <v>盒</v>
          </cell>
          <cell r="I664" t="str">
            <v>北京诺华制药有限公司</v>
          </cell>
          <cell r="J664" t="str">
            <v>北京诺华制药</v>
          </cell>
        </row>
        <row r="665">
          <cell r="D665">
            <v>199371</v>
          </cell>
          <cell r="E665" t="str">
            <v>补肺活血胶囊</v>
          </cell>
          <cell r="F665" t="str">
            <v/>
          </cell>
          <cell r="G665" t="str">
            <v>0.35gx48粒</v>
          </cell>
          <cell r="H665" t="str">
            <v>瓶</v>
          </cell>
          <cell r="I665" t="str">
            <v>广东永康药业有限公司</v>
          </cell>
          <cell r="J665" t="str">
            <v>广东雷允上药业</v>
          </cell>
        </row>
        <row r="666">
          <cell r="D666">
            <v>204853</v>
          </cell>
          <cell r="E666" t="str">
            <v>澳碧洁免洗手消毒液</v>
          </cell>
          <cell r="F666" t="str">
            <v/>
          </cell>
          <cell r="G666" t="str">
            <v>300ml</v>
          </cell>
          <cell r="H666" t="str">
            <v>瓶</v>
          </cell>
          <cell r="I666" t="str">
            <v>辽宁卫华医药有限公司</v>
          </cell>
          <cell r="J666" t="str">
            <v>辽宁卫华医药</v>
          </cell>
        </row>
        <row r="667">
          <cell r="D667">
            <v>34473</v>
          </cell>
          <cell r="E667" t="str">
            <v>鼻炎灵片</v>
          </cell>
          <cell r="F667" t="str">
            <v/>
          </cell>
          <cell r="G667" t="str">
            <v>0.3gx20片</v>
          </cell>
          <cell r="H667" t="str">
            <v>盒</v>
          </cell>
          <cell r="I667" t="str">
            <v>天津同仁堂集团股份有限公司</v>
          </cell>
          <cell r="J667" t="str">
            <v>天津同仁堂</v>
          </cell>
        </row>
        <row r="668">
          <cell r="D668">
            <v>147152</v>
          </cell>
          <cell r="E668" t="str">
            <v>西瓜霜喉口宝含片</v>
          </cell>
          <cell r="F668" t="str">
            <v/>
          </cell>
          <cell r="G668" t="str">
            <v>薄荷味28.8g（8袋x2片）</v>
          </cell>
          <cell r="H668" t="str">
            <v>盒</v>
          </cell>
          <cell r="I668" t="str">
            <v>桂林三金大健康产业有限公司</v>
          </cell>
          <cell r="J668" t="str">
            <v>桂林三金大健康</v>
          </cell>
        </row>
        <row r="669">
          <cell r="D669">
            <v>39048</v>
          </cell>
          <cell r="E669" t="str">
            <v>替米沙坦片</v>
          </cell>
          <cell r="F669" t="str">
            <v>美卡素</v>
          </cell>
          <cell r="G669" t="str">
            <v>80mgx7片</v>
          </cell>
          <cell r="H669" t="str">
            <v>盒</v>
          </cell>
          <cell r="I669" t="str">
            <v>上海勃林格殷格翰药业有限公司</v>
          </cell>
          <cell r="J669" t="str">
            <v>上海勃林格殷格翰</v>
          </cell>
        </row>
        <row r="670">
          <cell r="D670">
            <v>67665</v>
          </cell>
          <cell r="E670" t="str">
            <v>维生素C泡腾片</v>
          </cell>
          <cell r="F670" t="str">
            <v/>
          </cell>
          <cell r="G670" t="str">
            <v>1gx15片（鲜橙口味）</v>
          </cell>
          <cell r="H670" t="str">
            <v>盒</v>
          </cell>
          <cell r="I670" t="str">
            <v>联邦制药厂有限公司</v>
          </cell>
          <cell r="J670" t="str">
            <v>联邦制药</v>
          </cell>
        </row>
        <row r="671">
          <cell r="D671">
            <v>160752</v>
          </cell>
          <cell r="E671" t="str">
            <v>奥美拉唑肠溶胶囊</v>
          </cell>
          <cell r="F671" t="str">
            <v/>
          </cell>
          <cell r="G671" t="str">
            <v>20mgx28粒</v>
          </cell>
          <cell r="H671" t="str">
            <v>瓶</v>
          </cell>
          <cell r="I671" t="str">
            <v>江苏鹏鹞药业有限公司</v>
          </cell>
          <cell r="J671" t="str">
            <v>江苏鹏鹞</v>
          </cell>
        </row>
        <row r="672">
          <cell r="D672">
            <v>4738</v>
          </cell>
          <cell r="E672" t="str">
            <v>甲硝唑栓</v>
          </cell>
          <cell r="F672" t="str">
            <v/>
          </cell>
          <cell r="G672" t="str">
            <v>0.5gx10枚</v>
          </cell>
          <cell r="H672" t="str">
            <v>盒</v>
          </cell>
          <cell r="I672" t="str">
            <v>湖北东信药业有限公司</v>
          </cell>
          <cell r="J672" t="str">
            <v>湖北东信</v>
          </cell>
        </row>
        <row r="673">
          <cell r="D673">
            <v>129728</v>
          </cell>
          <cell r="E673" t="str">
            <v>冰王尿素修复膏</v>
          </cell>
          <cell r="F673" t="str">
            <v/>
          </cell>
          <cell r="G673" t="str">
            <v>50g</v>
          </cell>
          <cell r="H673" t="str">
            <v>支</v>
          </cell>
          <cell r="I673" t="str">
            <v>平舆冰王生物工程有限公司</v>
          </cell>
          <cell r="J673" t="str">
            <v>平舆冰王</v>
          </cell>
        </row>
        <row r="674">
          <cell r="D674">
            <v>88801</v>
          </cell>
          <cell r="E674" t="str">
            <v>马来酸左氨氯地平片</v>
          </cell>
          <cell r="F674" t="str">
            <v/>
          </cell>
          <cell r="G674" t="str">
            <v>2.5mgx14片
</v>
          </cell>
          <cell r="H674" t="str">
            <v>盒</v>
          </cell>
          <cell r="I674" t="str">
            <v>石药集团欧意药业有限公司(原:石家庄欧意药业公司)</v>
          </cell>
          <cell r="J674" t="str">
            <v>石药欧意</v>
          </cell>
        </row>
        <row r="675">
          <cell r="D675">
            <v>12488</v>
          </cell>
          <cell r="E675" t="str">
            <v>硝酸益康唑喷雾剂</v>
          </cell>
          <cell r="F675" t="str">
            <v>唯达宁</v>
          </cell>
          <cell r="G675" t="str">
            <v>80ml(1%)</v>
          </cell>
          <cell r="H675" t="str">
            <v>瓶</v>
          </cell>
          <cell r="I675" t="str">
            <v>辽宁新高制药有限公司（原：修正药业集团股份有限公司）</v>
          </cell>
          <cell r="J675" t="str">
            <v>辽宁新高制药</v>
          </cell>
        </row>
        <row r="676">
          <cell r="D676">
            <v>60325</v>
          </cell>
          <cell r="E676" t="str">
            <v>氧氟沙星眼膏(迪可罗眼膏)</v>
          </cell>
          <cell r="F676" t="str">
            <v/>
          </cell>
          <cell r="G676" t="str">
            <v>3.5g:10.5mg</v>
          </cell>
          <cell r="H676" t="str">
            <v>支</v>
          </cell>
          <cell r="I676" t="str">
            <v>沈阳兴齐眼药股份有限公司(原沈阳兴齐制药)</v>
          </cell>
          <cell r="J676" t="str">
            <v>沈阳兴齐</v>
          </cell>
        </row>
        <row r="677">
          <cell r="D677">
            <v>627</v>
          </cell>
          <cell r="E677" t="str">
            <v>醋酸甲羟孕酮片(安宫黄体酮)</v>
          </cell>
          <cell r="F677" t="str">
            <v/>
          </cell>
          <cell r="G677" t="str">
            <v>2mgx100片</v>
          </cell>
          <cell r="H677" t="str">
            <v>瓶</v>
          </cell>
          <cell r="I677" t="str">
            <v>浙江仙琚制药股份有限公司</v>
          </cell>
          <cell r="J677" t="str">
            <v>浙江仙琚制药</v>
          </cell>
        </row>
        <row r="678">
          <cell r="D678">
            <v>17320</v>
          </cell>
          <cell r="E678" t="str">
            <v>格列本脲片(优降糖)</v>
          </cell>
          <cell r="F678" t="str">
            <v/>
          </cell>
          <cell r="G678" t="str">
            <v>2.5mgx100片</v>
          </cell>
          <cell r="H678" t="str">
            <v>瓶</v>
          </cell>
          <cell r="I678" t="str">
            <v>天津太平洋制药有限公司</v>
          </cell>
          <cell r="J678" t="str">
            <v>天津太平洋</v>
          </cell>
        </row>
        <row r="679">
          <cell r="D679">
            <v>1344</v>
          </cell>
          <cell r="E679" t="str">
            <v>血栓心脉宁胶囊</v>
          </cell>
          <cell r="F679" t="str">
            <v/>
          </cell>
          <cell r="G679" t="str">
            <v>0.5gx10粒x4板</v>
          </cell>
          <cell r="H679" t="str">
            <v>盒</v>
          </cell>
          <cell r="I679" t="str">
            <v>吉林华康药业股份有限公司</v>
          </cell>
          <cell r="J679" t="str">
            <v>吉林华康</v>
          </cell>
        </row>
        <row r="680">
          <cell r="D680">
            <v>198701</v>
          </cell>
          <cell r="E680" t="str">
            <v>七十味珍珠丸</v>
          </cell>
          <cell r="F680" t="str">
            <v/>
          </cell>
          <cell r="G680" t="str">
            <v>1gx6丸（水丸）</v>
          </cell>
          <cell r="H680" t="str">
            <v>盒</v>
          </cell>
          <cell r="I680" t="str">
            <v>西藏甘露藏药股份有限公司</v>
          </cell>
          <cell r="J680" t="str">
            <v>西藏甘露藏药</v>
          </cell>
        </row>
        <row r="681">
          <cell r="D681">
            <v>62215</v>
          </cell>
          <cell r="E681" t="str">
            <v>益血生胶囊</v>
          </cell>
          <cell r="F681" t="str">
            <v/>
          </cell>
          <cell r="G681" t="str">
            <v>0.25gx36粒</v>
          </cell>
          <cell r="H681" t="str">
            <v>盒</v>
          </cell>
          <cell r="I681" t="str">
            <v>吉林三九金复康药业有限公司</v>
          </cell>
          <cell r="J681" t="str">
            <v>吉林三九金复康</v>
          </cell>
        </row>
        <row r="682">
          <cell r="D682">
            <v>127937</v>
          </cell>
          <cell r="E682" t="str">
            <v>枸地氯雷他定片（薄膜衣片）</v>
          </cell>
          <cell r="F682" t="str">
            <v>贝雪</v>
          </cell>
          <cell r="G682" t="str">
            <v>8.8mg*6s</v>
          </cell>
          <cell r="H682" t="str">
            <v>盒</v>
          </cell>
          <cell r="I682" t="str">
            <v>扬子江药业集团广州海瑞药业有限公司</v>
          </cell>
          <cell r="J682" t="str">
            <v>扬子江广州海瑞</v>
          </cell>
        </row>
        <row r="683">
          <cell r="D683">
            <v>194096</v>
          </cell>
          <cell r="E683" t="str">
            <v>桑椹膏</v>
          </cell>
          <cell r="F683" t="str">
            <v/>
          </cell>
          <cell r="G683" t="str">
            <v>200gx2瓶</v>
          </cell>
          <cell r="H683" t="str">
            <v>盒</v>
          </cell>
          <cell r="I683" t="str">
            <v>江西杏林白马药业有限公司</v>
          </cell>
          <cell r="J683" t="str">
            <v>江西杏林</v>
          </cell>
        </row>
        <row r="684">
          <cell r="D684">
            <v>129743</v>
          </cell>
          <cell r="E684" t="str">
            <v>足光散</v>
          </cell>
          <cell r="F684" t="str">
            <v/>
          </cell>
          <cell r="G684" t="str">
            <v>20gx3袋</v>
          </cell>
          <cell r="H684" t="str">
            <v>盒</v>
          </cell>
          <cell r="I684" t="str">
            <v>成都九芝堂金鼎药业有限公司</v>
          </cell>
          <cell r="J684" t="str">
            <v>成都九芝堂</v>
          </cell>
        </row>
        <row r="685">
          <cell r="D685">
            <v>199949</v>
          </cell>
          <cell r="E685" t="str">
            <v>药艾条</v>
          </cell>
          <cell r="F685" t="str">
            <v/>
          </cell>
          <cell r="G685" t="str">
            <v>28gx10支</v>
          </cell>
          <cell r="H685" t="str">
            <v>盒</v>
          </cell>
          <cell r="I685" t="str">
            <v>河北药王制药集团有限公司</v>
          </cell>
          <cell r="J685" t="str">
            <v>河北药王制药</v>
          </cell>
        </row>
        <row r="686">
          <cell r="D686">
            <v>58245</v>
          </cell>
          <cell r="E686" t="str">
            <v>氯雷他定糖浆（开瑞坦）</v>
          </cell>
          <cell r="F686" t="str">
            <v/>
          </cell>
          <cell r="G686" t="str">
            <v>60ml</v>
          </cell>
          <cell r="H686" t="str">
            <v>瓶</v>
          </cell>
          <cell r="I686" t="str">
            <v>拜耳医药（上海）有限公司</v>
          </cell>
          <cell r="J686" t="str">
            <v>比利时先灵葆雅</v>
          </cell>
        </row>
        <row r="687">
          <cell r="D687">
            <v>134565</v>
          </cell>
          <cell r="E687" t="str">
            <v>九味羌活片</v>
          </cell>
          <cell r="F687" t="str">
            <v/>
          </cell>
          <cell r="G687" t="str">
            <v>0.5gx12片x3板</v>
          </cell>
          <cell r="H687" t="str">
            <v>盒</v>
          </cell>
          <cell r="I687" t="str">
            <v>太极集团重庆桐君阁药厂有限公司</v>
          </cell>
          <cell r="J687" t="str">
            <v>桐君阁药厂</v>
          </cell>
        </row>
        <row r="688">
          <cell r="D688">
            <v>204265</v>
          </cell>
          <cell r="E688" t="str">
            <v>艾灸贴（草本觉醒）</v>
          </cell>
          <cell r="F688" t="str">
            <v/>
          </cell>
          <cell r="G688" t="str">
            <v>10mmx40mmx60壮</v>
          </cell>
          <cell r="H688" t="str">
            <v>盒</v>
          </cell>
          <cell r="I688" t="str">
            <v>平利县中皇野生艾科研工贸有限公司</v>
          </cell>
          <cell r="J688" t="str">
            <v>平利县中皇野生艾</v>
          </cell>
        </row>
        <row r="689">
          <cell r="D689">
            <v>32035</v>
          </cell>
          <cell r="E689" t="str">
            <v>丹皮酚软膏</v>
          </cell>
          <cell r="F689" t="str">
            <v/>
          </cell>
          <cell r="G689" t="str">
            <v>15g</v>
          </cell>
          <cell r="H689" t="str">
            <v>支</v>
          </cell>
          <cell r="I689" t="str">
            <v>长春英平药业有限公司</v>
          </cell>
          <cell r="J689" t="str">
            <v>长春英平药业</v>
          </cell>
        </row>
        <row r="690">
          <cell r="D690">
            <v>156043</v>
          </cell>
          <cell r="E690" t="str">
            <v>医用腋拐</v>
          </cell>
          <cell r="F690" t="str">
            <v/>
          </cell>
          <cell r="G690" t="str">
            <v>铝合金YU860大号</v>
          </cell>
          <cell r="H690" t="str">
            <v>支</v>
          </cell>
          <cell r="I690" t="str">
            <v>江苏鱼跃医疗设备股份有限公司</v>
          </cell>
          <cell r="J690" t="str">
            <v>江苏鱼跃医疗</v>
          </cell>
        </row>
        <row r="691">
          <cell r="D691">
            <v>162497</v>
          </cell>
          <cell r="E691" t="str">
            <v>江中牌胖大海菊花乌梅桔红糖</v>
          </cell>
          <cell r="F691" t="str">
            <v/>
          </cell>
          <cell r="G691" t="str">
            <v>2g×12粒</v>
          </cell>
          <cell r="H691" t="str">
            <v>盒</v>
          </cell>
          <cell r="I691" t="str">
            <v>江中药业股份有限公司</v>
          </cell>
          <cell r="J691" t="str">
            <v>江中药业股份</v>
          </cell>
        </row>
        <row r="692">
          <cell r="D692">
            <v>167807</v>
          </cell>
          <cell r="E692" t="str">
            <v>珍丽莱南极皲裂防冻膏</v>
          </cell>
          <cell r="F692" t="str">
            <v/>
          </cell>
          <cell r="G692" t="str">
            <v>20g</v>
          </cell>
          <cell r="H692" t="str">
            <v>盒</v>
          </cell>
          <cell r="I692" t="str">
            <v>广州金雪儿化妆品有限公司</v>
          </cell>
          <cell r="J692" t="str">
            <v>广州金雪儿</v>
          </cell>
        </row>
        <row r="693">
          <cell r="D693">
            <v>201085</v>
          </cell>
          <cell r="E693" t="str">
            <v>盐酸决奈达隆片</v>
          </cell>
          <cell r="F693" t="str">
            <v/>
          </cell>
          <cell r="G693" t="str">
            <v>400mgx6片</v>
          </cell>
          <cell r="H693" t="str">
            <v>盒</v>
          </cell>
          <cell r="I693" t="str">
            <v>石药集团欧意药业有限公司(原:石家庄欧意药业公司)</v>
          </cell>
          <cell r="J693" t="str">
            <v>石药欧意</v>
          </cell>
        </row>
        <row r="694">
          <cell r="D694">
            <v>48949</v>
          </cell>
          <cell r="E694" t="str">
            <v>维胺酯胶囊(三蕊)</v>
          </cell>
          <cell r="F694" t="str">
            <v/>
          </cell>
          <cell r="G694" t="str">
            <v>25mgx12粒x2板</v>
          </cell>
          <cell r="H694" t="str">
            <v>盒</v>
          </cell>
          <cell r="I694" t="str">
            <v>重庆华邦制药股份有限公司</v>
          </cell>
          <cell r="J694" t="str">
            <v>重庆华邦制药</v>
          </cell>
        </row>
        <row r="695">
          <cell r="D695">
            <v>40656</v>
          </cell>
          <cell r="E695" t="str">
            <v>丹皮酚软膏</v>
          </cell>
          <cell r="F695" t="str">
            <v/>
          </cell>
          <cell r="G695" t="str">
            <v>10g</v>
          </cell>
          <cell r="H695" t="str">
            <v>支</v>
          </cell>
          <cell r="I695" t="str">
            <v>长春普华制药股分有限公司(长春三九生物制药)</v>
          </cell>
          <cell r="J695" t="str">
            <v>长春普华制药</v>
          </cell>
        </row>
        <row r="696">
          <cell r="D696">
            <v>18358</v>
          </cell>
          <cell r="E696" t="str">
            <v>保妇康栓</v>
          </cell>
          <cell r="F696" t="str">
            <v/>
          </cell>
          <cell r="G696" t="str">
            <v>8枚</v>
          </cell>
          <cell r="H696" t="str">
            <v>盒</v>
          </cell>
          <cell r="I696" t="str">
            <v>海南碧凯药业有限公司</v>
          </cell>
          <cell r="J696" t="str">
            <v>海南碧凯药业</v>
          </cell>
        </row>
        <row r="697">
          <cell r="D697">
            <v>121447</v>
          </cell>
          <cell r="E697" t="str">
            <v>腰痛宁胶囊</v>
          </cell>
          <cell r="F697" t="str">
            <v/>
          </cell>
          <cell r="G697" t="str">
            <v>30粒</v>
          </cell>
          <cell r="H697" t="str">
            <v>盒</v>
          </cell>
          <cell r="I697" t="str">
            <v>承德颈复康药业集团有限公司</v>
          </cell>
          <cell r="J697" t="str">
            <v>承德颈复康</v>
          </cell>
        </row>
        <row r="698">
          <cell r="D698">
            <v>41483</v>
          </cell>
          <cell r="E698" t="str">
            <v>门冬胰岛素30注射液</v>
          </cell>
          <cell r="F698" t="str">
            <v>诺和锐30</v>
          </cell>
          <cell r="G698" t="str">
            <v>3ml：300单位(特充)</v>
          </cell>
          <cell r="H698" t="str">
            <v>支</v>
          </cell>
          <cell r="I698" t="str">
            <v>诺和诺德(中国)制药有限公司</v>
          </cell>
          <cell r="J698" t="str">
            <v>诺和诺德中国</v>
          </cell>
        </row>
        <row r="699">
          <cell r="D699">
            <v>25343</v>
          </cell>
          <cell r="E699" t="str">
            <v>复方益母草膏</v>
          </cell>
          <cell r="F699" t="str">
            <v/>
          </cell>
          <cell r="G699" t="str">
            <v>100g</v>
          </cell>
          <cell r="H699" t="str">
            <v>瓶</v>
          </cell>
          <cell r="I699" t="str">
            <v>北京同仁堂科技发展股份有限公司制药厂</v>
          </cell>
          <cell r="J699" t="str">
            <v>北京同仁堂</v>
          </cell>
        </row>
        <row r="700">
          <cell r="D700">
            <v>54351</v>
          </cell>
          <cell r="E700" t="str">
            <v>更昔洛韦眼用凝胶（丽科明）</v>
          </cell>
          <cell r="F700" t="str">
            <v/>
          </cell>
          <cell r="G700" t="str">
            <v>5g:7.5mg/支</v>
          </cell>
          <cell r="H700" t="str">
            <v>支</v>
          </cell>
          <cell r="I700" t="str">
            <v>湖北科益药业股份有限公司</v>
          </cell>
          <cell r="J700" t="str">
            <v>湖北科益</v>
          </cell>
        </row>
        <row r="701">
          <cell r="D701">
            <v>201061</v>
          </cell>
          <cell r="E701" t="str">
            <v>集尿袋</v>
          </cell>
          <cell r="F701" t="str">
            <v/>
          </cell>
          <cell r="G701" t="str">
            <v>男士专用型</v>
          </cell>
          <cell r="H701" t="str">
            <v>个</v>
          </cell>
          <cell r="I701" t="str">
            <v>河北维格拉医疗器械有限公司</v>
          </cell>
          <cell r="J701" t="str">
            <v>河北维格拉</v>
          </cell>
        </row>
        <row r="702">
          <cell r="D702">
            <v>195688</v>
          </cell>
          <cell r="E702" t="str">
            <v>聚氨酯避孕套</v>
          </cell>
          <cell r="F702" t="str">
            <v/>
          </cell>
          <cell r="G702" t="str">
            <v>光面 54mm 2只(零感)</v>
          </cell>
          <cell r="H702" t="str">
            <v>盒</v>
          </cell>
          <cell r="I702" t="str">
            <v>兰州科天健康科技股份有限公司</v>
          </cell>
          <cell r="J702" t="str">
            <v>兰州科天健康</v>
          </cell>
        </row>
        <row r="703">
          <cell r="D703">
            <v>188703</v>
          </cell>
          <cell r="E703" t="str">
            <v>皮肤屏障伤口护理敷料</v>
          </cell>
          <cell r="F703" t="str">
            <v/>
          </cell>
          <cell r="G703" t="str">
            <v>Ⅲ型（100g）</v>
          </cell>
          <cell r="H703" t="str">
            <v>盒</v>
          </cell>
          <cell r="I703" t="str">
            <v>海南希睿达生物技术有限公司</v>
          </cell>
          <cell r="J703" t="str">
            <v>海南希睿达</v>
          </cell>
        </row>
        <row r="704">
          <cell r="D704">
            <v>198103</v>
          </cell>
          <cell r="E704" t="str">
            <v>汤臣倍健水飞蓟葛根丹参片</v>
          </cell>
          <cell r="F704" t="str">
            <v/>
          </cell>
          <cell r="G704" t="str">
            <v>61.2g(1.02gx60片)</v>
          </cell>
          <cell r="H704" t="str">
            <v>瓶</v>
          </cell>
          <cell r="I704" t="str">
            <v>汤臣倍健股份有限公司</v>
          </cell>
          <cell r="J704" t="str">
            <v>汤臣倍健</v>
          </cell>
        </row>
        <row r="705">
          <cell r="D705">
            <v>29169</v>
          </cell>
          <cell r="E705" t="str">
            <v>盐酸文拉法辛胶囊</v>
          </cell>
          <cell r="F705" t="str">
            <v>博乐欣</v>
          </cell>
          <cell r="G705" t="str">
            <v>25mgx8粒x2板</v>
          </cell>
          <cell r="H705" t="str">
            <v>盒</v>
          </cell>
          <cell r="I705" t="str">
            <v>成都康弘药业集团股份有限公司</v>
          </cell>
          <cell r="J705" t="str">
            <v>成都康弘药业</v>
          </cell>
        </row>
        <row r="706">
          <cell r="D706">
            <v>147221</v>
          </cell>
          <cell r="E706" t="str">
            <v>百雀羚肌初赋活紧肤焕颜乳</v>
          </cell>
          <cell r="F706" t="str">
            <v/>
          </cell>
          <cell r="G706" t="str">
            <v>90ml</v>
          </cell>
          <cell r="H706" t="str">
            <v>瓶</v>
          </cell>
          <cell r="I706" t="str">
            <v>上海百雀羚日用化学有限公司</v>
          </cell>
          <cell r="J706" t="str">
            <v>上海百雀羚</v>
          </cell>
        </row>
        <row r="707">
          <cell r="D707">
            <v>187743</v>
          </cell>
          <cell r="E707" t="str">
            <v>注射用替加环素</v>
          </cell>
          <cell r="F707" t="str">
            <v/>
          </cell>
          <cell r="G707" t="str">
            <v>50mgx2支</v>
          </cell>
          <cell r="H707" t="str">
            <v>盒</v>
          </cell>
          <cell r="I707" t="str">
            <v>江苏豪森药业股份有限公司</v>
          </cell>
          <cell r="J707" t="str">
            <v>江苏豪森药业</v>
          </cell>
        </row>
        <row r="708">
          <cell r="D708">
            <v>145779</v>
          </cell>
          <cell r="E708" t="str">
            <v>酮洛芬凝胶</v>
          </cell>
          <cell r="F708" t="str">
            <v>法斯通</v>
          </cell>
          <cell r="G708" t="str">
            <v>20g:1g：0.025g</v>
          </cell>
          <cell r="H708" t="str">
            <v>支</v>
          </cell>
          <cell r="I708" t="str">
            <v>(意大利)A.Menarini Industrie Farmaceutiche Riunite</v>
          </cell>
          <cell r="J708" t="str">
            <v>意大利A.menarini</v>
          </cell>
        </row>
        <row r="709">
          <cell r="D709">
            <v>172554</v>
          </cell>
          <cell r="E709" t="str">
            <v>双歧杆菌活菌胶囊</v>
          </cell>
          <cell r="F709" t="str">
            <v>丽珠肠乐</v>
          </cell>
          <cell r="G709" t="str">
            <v>0.35x40粒</v>
          </cell>
          <cell r="H709" t="str">
            <v>盒</v>
          </cell>
          <cell r="I709" t="str">
            <v>丽珠集团丽珠制药厂</v>
          </cell>
          <cell r="J709" t="str">
            <v>丽珠制药</v>
          </cell>
        </row>
        <row r="710">
          <cell r="D710">
            <v>155274</v>
          </cell>
          <cell r="E710" t="str">
            <v>阿仑膦酸钠维D3片（II）</v>
          </cell>
          <cell r="F710" t="str">
            <v/>
          </cell>
          <cell r="G710" t="str">
            <v>70mg/5600IUx1片</v>
          </cell>
          <cell r="H710" t="str">
            <v>盒</v>
          </cell>
          <cell r="I710" t="str">
            <v>杭州默沙东制药有限公司</v>
          </cell>
          <cell r="J710" t="str">
            <v>杭州默沙东</v>
          </cell>
        </row>
        <row r="711">
          <cell r="D711">
            <v>199109</v>
          </cell>
          <cell r="E711" t="str">
            <v>红曲</v>
          </cell>
          <cell r="F711" t="str">
            <v/>
          </cell>
          <cell r="G711" t="str">
            <v>3gx24袋</v>
          </cell>
          <cell r="H711" t="str">
            <v>盒</v>
          </cell>
          <cell r="I711" t="str">
            <v>都江堰桐君堂中药饮片有限公司
</v>
          </cell>
          <cell r="J711" t="str">
            <v>都江堰桐君堂</v>
          </cell>
        </row>
        <row r="712">
          <cell r="D712">
            <v>199867</v>
          </cell>
          <cell r="E712" t="str">
            <v>康复新液</v>
          </cell>
          <cell r="F712" t="str">
            <v/>
          </cell>
          <cell r="G712" t="str">
            <v>150mlx3瓶</v>
          </cell>
          <cell r="H712" t="str">
            <v>盒</v>
          </cell>
          <cell r="I712" t="str">
            <v>四川好医生攀西药业有限责任公司</v>
          </cell>
          <cell r="J712" t="str">
            <v>四川好医生攀西药业</v>
          </cell>
        </row>
        <row r="713">
          <cell r="D713">
            <v>63746</v>
          </cell>
          <cell r="E713" t="str">
            <v>葡萄糖酸钙锌口服溶液</v>
          </cell>
          <cell r="F713" t="str">
            <v/>
          </cell>
          <cell r="G713" t="str">
            <v>10mlx24支</v>
          </cell>
          <cell r="H713" t="str">
            <v>盒</v>
          </cell>
          <cell r="I713" t="str">
            <v>湖北福人金身药业有限公司</v>
          </cell>
          <cell r="J713" t="str">
            <v>湖北福人金身</v>
          </cell>
        </row>
        <row r="714">
          <cell r="D714">
            <v>137163</v>
          </cell>
          <cell r="E714" t="str">
            <v>妮维雅男士水活多效洁面乳</v>
          </cell>
          <cell r="F714" t="str">
            <v/>
          </cell>
          <cell r="G714" t="str">
            <v>100g</v>
          </cell>
          <cell r="H714" t="str">
            <v>支</v>
          </cell>
          <cell r="I714" t="str">
            <v>妮维雅(上海)有限公司</v>
          </cell>
          <cell r="J714" t="str">
            <v>妮维雅上海</v>
          </cell>
        </row>
        <row r="715">
          <cell r="D715">
            <v>178468</v>
          </cell>
          <cell r="E715" t="str">
            <v>第6感天然胶乳橡胶避孕套</v>
          </cell>
          <cell r="F715" t="str">
            <v/>
          </cell>
          <cell r="G715" t="str">
            <v>12只(螺纹诱惑)</v>
          </cell>
          <cell r="H715" t="str">
            <v>盒</v>
          </cell>
          <cell r="I715" t="str">
            <v>武汉杰士邦卫生用品有限公司</v>
          </cell>
          <cell r="J715" t="str">
            <v>印度</v>
          </cell>
        </row>
        <row r="716">
          <cell r="D716">
            <v>1378</v>
          </cell>
          <cell r="E716" t="str">
            <v>功劳去火胶囊</v>
          </cell>
          <cell r="F716" t="str">
            <v/>
          </cell>
          <cell r="G716" t="str">
            <v>0.3gx45粒</v>
          </cell>
          <cell r="H716" t="str">
            <v>盒</v>
          </cell>
          <cell r="I716" t="str">
            <v>贵州健兴药业有限公司</v>
          </cell>
          <cell r="J716" t="str">
            <v>贵州健兴药业</v>
          </cell>
        </row>
        <row r="717">
          <cell r="D717">
            <v>75186</v>
          </cell>
          <cell r="E717" t="str">
            <v>格列吡嗪控释片</v>
          </cell>
          <cell r="F717" t="str">
            <v/>
          </cell>
          <cell r="G717" t="str">
            <v>5mgx14片</v>
          </cell>
          <cell r="H717" t="str">
            <v>盒</v>
          </cell>
          <cell r="I717" t="str">
            <v/>
          </cell>
          <cell r="J717" t="str">
            <v>北京红林</v>
          </cell>
        </row>
        <row r="718">
          <cell r="D718">
            <v>39778</v>
          </cell>
          <cell r="E718" t="str">
            <v>桑椹膏</v>
          </cell>
          <cell r="F718" t="str">
            <v/>
          </cell>
          <cell r="G718" t="str">
            <v>200g/瓶</v>
          </cell>
          <cell r="H718" t="str">
            <v>盒</v>
          </cell>
          <cell r="I718" t="str">
            <v>江西杏林白马药业有限公司</v>
          </cell>
          <cell r="J718" t="str">
            <v>江西杏林白马</v>
          </cell>
        </row>
        <row r="719">
          <cell r="D719">
            <v>162510</v>
          </cell>
          <cell r="E719" t="str">
            <v>富马酸福莫特罗粉吸入剂</v>
          </cell>
          <cell r="F719" t="str">
            <v/>
          </cell>
          <cell r="G719" t="str">
            <v>12ugx24粒</v>
          </cell>
          <cell r="H719" t="str">
            <v>盒</v>
          </cell>
          <cell r="I719" t="str">
            <v>正大天晴药业集团股份有限公司</v>
          </cell>
          <cell r="J719" t="str">
            <v>正大天晴药业</v>
          </cell>
        </row>
        <row r="720">
          <cell r="D720">
            <v>150605</v>
          </cell>
          <cell r="E720" t="str">
            <v>天麻头风灵片</v>
          </cell>
          <cell r="F720" t="str">
            <v/>
          </cell>
          <cell r="G720" t="str">
            <v>0.38gx36片(薄膜衣)</v>
          </cell>
          <cell r="H720" t="str">
            <v>盒</v>
          </cell>
          <cell r="I720" t="str">
            <v>河南金华隆制药有限公司</v>
          </cell>
          <cell r="J720" t="str">
            <v>河南金华隆</v>
          </cell>
        </row>
        <row r="721">
          <cell r="D721">
            <v>146230</v>
          </cell>
          <cell r="E721" t="str">
            <v>厄贝沙坦氢氯噻嗪分散片</v>
          </cell>
          <cell r="F721" t="str">
            <v/>
          </cell>
          <cell r="G721" t="str">
            <v>150mg:12.5mgx7片</v>
          </cell>
          <cell r="H721" t="str">
            <v>盒</v>
          </cell>
          <cell r="I721" t="str">
            <v>天津怀仁制药有限公司</v>
          </cell>
          <cell r="J721" t="str">
            <v>天津怀仁制药</v>
          </cell>
        </row>
        <row r="722">
          <cell r="D722">
            <v>6726</v>
          </cell>
          <cell r="E722" t="str">
            <v>复方醋酸曲安奈德溶液(安隆)</v>
          </cell>
          <cell r="F722" t="str">
            <v/>
          </cell>
          <cell r="G722" t="str">
            <v>10ml</v>
          </cell>
          <cell r="H722" t="str">
            <v>瓶</v>
          </cell>
          <cell r="I722" t="str">
            <v>广东恒诚制药有限公司(湛江向阳药业有限公司)</v>
          </cell>
          <cell r="J722" t="str">
            <v>广东恒诚制药</v>
          </cell>
        </row>
        <row r="723">
          <cell r="D723">
            <v>3653</v>
          </cell>
          <cell r="E723" t="str">
            <v>银杏叶片(依康宁)</v>
          </cell>
          <cell r="F723" t="str">
            <v>依康宁</v>
          </cell>
          <cell r="G723" t="str">
            <v>9.6mg：2.4mgx12片x2板(薄膜衣)</v>
          </cell>
          <cell r="H723" t="str">
            <v>盒</v>
          </cell>
          <cell r="I723" t="str">
            <v>江苏扬子江药业集团有限公司</v>
          </cell>
          <cell r="J723" t="str">
            <v>扬子江药业集团</v>
          </cell>
        </row>
        <row r="724">
          <cell r="D724">
            <v>194247</v>
          </cell>
          <cell r="E724" t="str">
            <v>盐酸二甲双胍片</v>
          </cell>
          <cell r="F724" t="str">
            <v/>
          </cell>
          <cell r="G724" t="str">
            <v>0.85gx20片</v>
          </cell>
          <cell r="H724" t="str">
            <v>盒</v>
          </cell>
          <cell r="I724" t="str">
            <v>石药集团欧意药业有限公司(原:石家庄欧意药业公司)</v>
          </cell>
          <cell r="J724" t="str">
            <v>石药欧意</v>
          </cell>
        </row>
        <row r="725">
          <cell r="D725">
            <v>15105</v>
          </cell>
          <cell r="E725" t="str">
            <v>阿魏酸哌嗪片(保肾康片)</v>
          </cell>
          <cell r="F725" t="str">
            <v/>
          </cell>
          <cell r="G725" t="str">
            <v>50mgx50片</v>
          </cell>
          <cell r="H725" t="str">
            <v>瓶</v>
          </cell>
          <cell r="I725" t="str">
            <v>成都亨达药业有限公司</v>
          </cell>
          <cell r="J725" t="str">
            <v>成都亨达</v>
          </cell>
        </row>
        <row r="726">
          <cell r="D726">
            <v>189852</v>
          </cell>
          <cell r="E726" t="str">
            <v>冷敷凝胶</v>
          </cell>
          <cell r="F726" t="str">
            <v>冷敷凝胶（圣幸肛美乐5）</v>
          </cell>
          <cell r="G726" t="str">
            <v>10g</v>
          </cell>
          <cell r="H726" t="str">
            <v>盒</v>
          </cell>
          <cell r="I726" t="str">
            <v>东莞市仁圣堂生物科技有限公司</v>
          </cell>
          <cell r="J726" t="str">
            <v>东莞仁圣堂</v>
          </cell>
        </row>
        <row r="727">
          <cell r="D727">
            <v>27724</v>
          </cell>
          <cell r="E727" t="str">
            <v>生脉饮</v>
          </cell>
          <cell r="F727" t="str">
            <v/>
          </cell>
          <cell r="G727" t="str">
            <v>10mlx10支(党参方)</v>
          </cell>
          <cell r="H727" t="str">
            <v>盒</v>
          </cell>
          <cell r="I727" t="str">
            <v>湖北济安堂药业股份有限公司</v>
          </cell>
          <cell r="J727" t="str">
            <v>湖北济安堂</v>
          </cell>
        </row>
        <row r="728">
          <cell r="D728">
            <v>184555</v>
          </cell>
          <cell r="E728" t="str">
            <v>医用脱脂棉(棉球)</v>
          </cell>
          <cell r="F728" t="str">
            <v/>
          </cell>
          <cell r="G728" t="str">
            <v>25g(0.3g/个)灭菌级</v>
          </cell>
          <cell r="H728" t="str">
            <v>袋</v>
          </cell>
          <cell r="I728" t="str">
            <v>稳健医疗（嘉鱼）有限公司</v>
          </cell>
          <cell r="J728" t="str">
            <v>稳健医疗（嘉鱼）</v>
          </cell>
        </row>
        <row r="729">
          <cell r="D729">
            <v>24032</v>
          </cell>
          <cell r="E729" t="str">
            <v>硫酸氨基葡萄糖胶囊</v>
          </cell>
          <cell r="F729" t="str">
            <v>维固力</v>
          </cell>
          <cell r="G729" t="str">
            <v>250mgx20粒</v>
          </cell>
          <cell r="H729" t="str">
            <v>盒</v>
          </cell>
          <cell r="I729" t="str">
            <v>爱尔兰罗达药厂</v>
          </cell>
          <cell r="J729" t="str">
            <v>爱尔兰罗达</v>
          </cell>
        </row>
        <row r="730">
          <cell r="D730">
            <v>47697</v>
          </cell>
          <cell r="E730" t="str">
            <v>聚维酮碘溶液(艾利克)</v>
          </cell>
          <cell r="F730" t="str">
            <v/>
          </cell>
          <cell r="G730" t="str">
            <v>1%：200ml（用于口腔黏膜）</v>
          </cell>
          <cell r="H730" t="str">
            <v>瓶</v>
          </cell>
          <cell r="I730" t="str">
            <v>成都永安制药有限公司</v>
          </cell>
          <cell r="J730" t="str">
            <v>成都永安</v>
          </cell>
        </row>
        <row r="731">
          <cell r="D731">
            <v>192928</v>
          </cell>
          <cell r="E731" t="str">
            <v>利那洛肽胶囊</v>
          </cell>
          <cell r="F731" t="str">
            <v/>
          </cell>
          <cell r="G731" t="str">
            <v>290ugx7粒</v>
          </cell>
          <cell r="H731" t="str">
            <v>盒</v>
          </cell>
          <cell r="I731" t="str">
            <v>Almac Pharma Services Limited</v>
          </cell>
          <cell r="J731" t="str">
            <v>英国</v>
          </cell>
        </row>
        <row r="732">
          <cell r="D732">
            <v>201815</v>
          </cell>
          <cell r="E732" t="str">
            <v>生理性海水鼻腔喷雾器</v>
          </cell>
          <cell r="F732" t="str">
            <v/>
          </cell>
          <cell r="G732" t="str">
            <v>60ml</v>
          </cell>
          <cell r="H732" t="str">
            <v>瓶</v>
          </cell>
          <cell r="I732" t="str">
            <v>苏州乐泰医疗科技有限公司</v>
          </cell>
          <cell r="J732" t="str">
            <v>苏州乐泰医疗</v>
          </cell>
        </row>
        <row r="733">
          <cell r="D733">
            <v>131155</v>
          </cell>
          <cell r="E733" t="str">
            <v>苯溴马隆胶囊</v>
          </cell>
          <cell r="F733" t="str">
            <v>立加利仙</v>
          </cell>
          <cell r="G733" t="str">
            <v>50mgx10片</v>
          </cell>
          <cell r="H733" t="str">
            <v>盒</v>
          </cell>
          <cell r="I733" t="str">
            <v>昆山龙灯瑞迪制药有限公司</v>
          </cell>
          <cell r="J733" t="str">
            <v>昆山龙灯瑞迪</v>
          </cell>
        </row>
        <row r="734">
          <cell r="D734">
            <v>195598</v>
          </cell>
          <cell r="E734" t="str">
            <v>枸橼酸钾颗粒</v>
          </cell>
          <cell r="F734" t="str">
            <v/>
          </cell>
          <cell r="G734" t="str">
            <v>1.45gx20袋</v>
          </cell>
          <cell r="H734" t="str">
            <v>盒</v>
          </cell>
          <cell r="I734" t="str">
            <v>山东绿叶制药有限公司</v>
          </cell>
          <cell r="J734" t="str">
            <v>山东绿叶</v>
          </cell>
        </row>
        <row r="735">
          <cell r="D735">
            <v>201814</v>
          </cell>
          <cell r="E735" t="str">
            <v>抗过敏凝胶</v>
          </cell>
          <cell r="F735" t="str">
            <v/>
          </cell>
          <cell r="G735" t="str">
            <v>10g</v>
          </cell>
          <cell r="H735" t="str">
            <v>支</v>
          </cell>
          <cell r="I735" t="str">
            <v>苏州乐泰医疗科技有限公司</v>
          </cell>
          <cell r="J735" t="str">
            <v>苏州乐泰医疗</v>
          </cell>
        </row>
        <row r="736">
          <cell r="D736">
            <v>115813</v>
          </cell>
          <cell r="E736" t="str">
            <v>四神丸</v>
          </cell>
          <cell r="F736" t="str">
            <v/>
          </cell>
          <cell r="G736" t="str">
            <v>9gx6袋</v>
          </cell>
          <cell r="H736" t="str">
            <v>盒</v>
          </cell>
          <cell r="I736" t="str">
            <v>山西华康药业股份有限公司</v>
          </cell>
          <cell r="J736" t="str">
            <v>山西华康</v>
          </cell>
        </row>
        <row r="737">
          <cell r="D737">
            <v>170254</v>
          </cell>
          <cell r="E737" t="str">
            <v>医用护理垫（看护垫）</v>
          </cell>
          <cell r="F737" t="str">
            <v/>
          </cell>
          <cell r="G737" t="str">
            <v>10片（80cmx65cm裤型M号）</v>
          </cell>
          <cell r="H737" t="str">
            <v>包</v>
          </cell>
          <cell r="I737" t="str">
            <v>振德医疗用品股份有限公司</v>
          </cell>
          <cell r="J737" t="str">
            <v>振德医疗用品</v>
          </cell>
        </row>
        <row r="738">
          <cell r="D738">
            <v>195867</v>
          </cell>
          <cell r="E738" t="str">
            <v>依奇珠单抗注射液</v>
          </cell>
          <cell r="F738" t="str">
            <v>拓咨</v>
          </cell>
          <cell r="G738" t="str">
            <v>80mg/mL(自动注射器)</v>
          </cell>
          <cell r="H738" t="str">
            <v>盒</v>
          </cell>
          <cell r="I738" t="str">
            <v>美国Eli Lilly and Company</v>
          </cell>
          <cell r="J738" t="str">
            <v>美国</v>
          </cell>
        </row>
        <row r="739">
          <cell r="D739">
            <v>26043</v>
          </cell>
          <cell r="E739" t="str">
            <v>喉症丸</v>
          </cell>
          <cell r="F739" t="str">
            <v/>
          </cell>
          <cell r="G739" t="str">
            <v>60粒x2支</v>
          </cell>
          <cell r="H739" t="str">
            <v>盒</v>
          </cell>
          <cell r="I739" t="str">
            <v>太极集团重庆桐君阁药厂有限公司</v>
          </cell>
          <cell r="J739" t="str">
            <v>桐君阁药厂</v>
          </cell>
        </row>
        <row r="740">
          <cell r="D740">
            <v>187790</v>
          </cell>
          <cell r="E740" t="str">
            <v>珍草堂多爱修护染发霜4.6（雅致葡萄紫）</v>
          </cell>
          <cell r="F740" t="str">
            <v/>
          </cell>
          <cell r="G740" t="str">
            <v>60g+60g+12gx2+2ml</v>
          </cell>
          <cell r="H740" t="str">
            <v>盒</v>
          </cell>
          <cell r="I740" t="str">
            <v>江苏美爱斯化妆品股份有限公司</v>
          </cell>
          <cell r="J740" t="str">
            <v>江苏美爱斯</v>
          </cell>
        </row>
        <row r="741">
          <cell r="D741">
            <v>55174</v>
          </cell>
          <cell r="E741" t="str">
            <v>婴儿健脾散</v>
          </cell>
          <cell r="F741" t="str">
            <v/>
          </cell>
          <cell r="G741" t="str">
            <v>1g×10袋（微粉细粒型）</v>
          </cell>
          <cell r="H741" t="str">
            <v>盒</v>
          </cell>
          <cell r="I741" t="str">
            <v>葵花药业集团(重庆)有限公司</v>
          </cell>
          <cell r="J741" t="str">
            <v>葵花药业(重庆)</v>
          </cell>
        </row>
        <row r="742">
          <cell r="D742">
            <v>152744</v>
          </cell>
          <cell r="E742" t="str">
            <v>一次性使用无菌换药包</v>
          </cell>
          <cell r="F742" t="str">
            <v/>
          </cell>
          <cell r="G742" t="str">
            <v>1套(灭菌型)</v>
          </cell>
          <cell r="H742" t="str">
            <v>套</v>
          </cell>
          <cell r="I742" t="str">
            <v>振德医疗用品股份有限公司</v>
          </cell>
          <cell r="J742" t="str">
            <v>振德医疗用品</v>
          </cell>
        </row>
        <row r="743">
          <cell r="D743">
            <v>3858</v>
          </cell>
          <cell r="E743" t="str">
            <v>和胃整肠丸</v>
          </cell>
          <cell r="F743" t="str">
            <v/>
          </cell>
          <cell r="G743" t="str">
            <v>0.2gx50丸</v>
          </cell>
          <cell r="H743" t="str">
            <v>瓶</v>
          </cell>
          <cell r="I743" t="str">
            <v>泰国李万山药厂(钓鱼商标)两合公司</v>
          </cell>
          <cell r="J743" t="str">
            <v>李万山药厂</v>
          </cell>
        </row>
        <row r="744">
          <cell r="D744">
            <v>2383</v>
          </cell>
          <cell r="E744" t="str">
            <v>偏瘫复原丸</v>
          </cell>
          <cell r="F744" t="str">
            <v/>
          </cell>
          <cell r="G744" t="str">
            <v>9gx10丸</v>
          </cell>
          <cell r="H744" t="str">
            <v>盒</v>
          </cell>
          <cell r="I744" t="str">
            <v>北京同仁堂股份有限公司同仁堂制药厂</v>
          </cell>
          <cell r="J744" t="str">
            <v>同仁堂制药厂</v>
          </cell>
        </row>
        <row r="745">
          <cell r="D745">
            <v>856</v>
          </cell>
          <cell r="E745" t="str">
            <v>复方倍氯米松樟脑乳膏(无极膏)</v>
          </cell>
          <cell r="F745" t="str">
            <v/>
          </cell>
          <cell r="G745" t="str">
            <v>10g</v>
          </cell>
          <cell r="H745" t="str">
            <v>支</v>
          </cell>
          <cell r="I745" t="str">
            <v>漳州无极药业有限公司</v>
          </cell>
          <cell r="J745" t="str">
            <v>漳州无极</v>
          </cell>
        </row>
        <row r="746">
          <cell r="D746">
            <v>53782</v>
          </cell>
          <cell r="E746" t="str">
            <v>盐酸卡替洛尔滴眼液</v>
          </cell>
          <cell r="F746" t="str">
            <v/>
          </cell>
          <cell r="G746" t="str">
            <v>5ml:100mg</v>
          </cell>
          <cell r="H746" t="str">
            <v>瓶</v>
          </cell>
          <cell r="I746" t="str">
            <v>中国大冢制药有限公司</v>
          </cell>
          <cell r="J746" t="str">
            <v>中国大冢制药</v>
          </cell>
        </row>
        <row r="747">
          <cell r="D747">
            <v>155192</v>
          </cell>
          <cell r="E747" t="str">
            <v>丝肽保湿甘油</v>
          </cell>
          <cell r="F747" t="str">
            <v/>
          </cell>
          <cell r="G747" t="str">
            <v>125g</v>
          </cell>
          <cell r="H747" t="str">
            <v>瓶</v>
          </cell>
          <cell r="I747" t="str">
            <v>无锡樱花梦美容制品有限公司</v>
          </cell>
          <cell r="J747" t="str">
            <v>无锡樱花梦美容制品</v>
          </cell>
        </row>
        <row r="748">
          <cell r="D748">
            <v>723</v>
          </cell>
          <cell r="E748" t="str">
            <v>丙戊酰胺片(癫健安片)</v>
          </cell>
          <cell r="F748" t="str">
            <v/>
          </cell>
          <cell r="G748" t="str">
            <v>0.2gx60片(薄膜衣)</v>
          </cell>
          <cell r="H748" t="str">
            <v>瓶</v>
          </cell>
          <cell r="I748" t="str">
            <v>湖南省湘中制药有限公司</v>
          </cell>
          <cell r="J748" t="str">
            <v>湖南湘中</v>
          </cell>
        </row>
        <row r="749">
          <cell r="D749">
            <v>126109</v>
          </cell>
          <cell r="E749" t="str">
            <v>清眩片</v>
          </cell>
          <cell r="F749" t="str">
            <v/>
          </cell>
          <cell r="G749" t="str">
            <v>15片x3板</v>
          </cell>
          <cell r="H749" t="str">
            <v>盒</v>
          </cell>
          <cell r="I749" t="str">
            <v>太极集团四川绵阳制药有限公司</v>
          </cell>
          <cell r="J749" t="str">
            <v>四川绵阳制药</v>
          </cell>
        </row>
        <row r="750">
          <cell r="D750">
            <v>190275</v>
          </cell>
          <cell r="E750" t="str">
            <v>硅凝胶 Dermatix Ultra Gel</v>
          </cell>
          <cell r="F750" t="str">
            <v/>
          </cell>
          <cell r="G750" t="str">
            <v>15g</v>
          </cell>
          <cell r="H750" t="str">
            <v>支</v>
          </cell>
          <cell r="I750" t="str">
            <v>Hanson Medical,Inc</v>
          </cell>
          <cell r="J750" t="str">
            <v>Hanson Medical,Inc</v>
          </cell>
        </row>
        <row r="751">
          <cell r="D751">
            <v>16645</v>
          </cell>
          <cell r="E751" t="str">
            <v>康麦斯蒜油胶囊</v>
          </cell>
          <cell r="F751" t="str">
            <v/>
          </cell>
          <cell r="G751" t="str">
            <v>34.1g(341mgx100粒)</v>
          </cell>
          <cell r="H751" t="str">
            <v>瓶</v>
          </cell>
          <cell r="I751" t="str">
            <v>康龙集团公司(Kang Long Group gorp)</v>
          </cell>
          <cell r="J751" t="str">
            <v>美国康龙(上海康麦斯经销)</v>
          </cell>
        </row>
        <row r="752">
          <cell r="D752">
            <v>178016</v>
          </cell>
          <cell r="E752" t="str">
            <v>少林风湿跌打膏</v>
          </cell>
          <cell r="F752" t="str">
            <v/>
          </cell>
          <cell r="G752" t="str">
            <v>5cmx7cmx16贴</v>
          </cell>
          <cell r="H752" t="str">
            <v>盒</v>
          </cell>
          <cell r="I752" t="str">
            <v>吉林万通药业集团郑州万通复升药业股份有限公司</v>
          </cell>
          <cell r="J752" t="str">
            <v>吉林万通药业集团郑州万通复升药业</v>
          </cell>
        </row>
        <row r="753">
          <cell r="D753">
            <v>198039</v>
          </cell>
          <cell r="E753" t="str">
            <v>天麻头痛片</v>
          </cell>
          <cell r="F753" t="str">
            <v/>
          </cell>
          <cell r="G753" t="str">
            <v>0.31gx28片（薄膜衣）</v>
          </cell>
          <cell r="H753" t="str">
            <v>盒</v>
          </cell>
          <cell r="I753" t="str">
            <v>大连天山药业有限公司</v>
          </cell>
          <cell r="J753" t="str">
            <v>大连山药业</v>
          </cell>
        </row>
        <row r="754">
          <cell r="D754">
            <v>47459</v>
          </cell>
          <cell r="E754" t="str">
            <v>妮维雅防晒隔离润肤露SPF30</v>
          </cell>
          <cell r="F754" t="str">
            <v/>
          </cell>
          <cell r="G754" t="str">
            <v>75ml</v>
          </cell>
          <cell r="H754" t="str">
            <v>支</v>
          </cell>
          <cell r="I754" t="str">
            <v>妮维雅(上海)有限公司</v>
          </cell>
          <cell r="J754" t="str">
            <v>上海妮维雅</v>
          </cell>
        </row>
        <row r="755">
          <cell r="D755">
            <v>129719</v>
          </cell>
          <cell r="E755" t="str">
            <v>冰王脚爽净喷剂</v>
          </cell>
          <cell r="F755" t="str">
            <v/>
          </cell>
          <cell r="G755" t="str">
            <v>65ml</v>
          </cell>
          <cell r="H755" t="str">
            <v>瓶</v>
          </cell>
          <cell r="I755" t="str">
            <v>平舆冰王生物工程有限公司</v>
          </cell>
          <cell r="J755" t="str">
            <v>平舆冰王</v>
          </cell>
        </row>
        <row r="756">
          <cell r="D756">
            <v>136602</v>
          </cell>
          <cell r="E756" t="str">
            <v>恩替卡韦分散片</v>
          </cell>
          <cell r="F756" t="str">
            <v/>
          </cell>
          <cell r="G756" t="str">
            <v>0.5mgx7片</v>
          </cell>
          <cell r="H756" t="str">
            <v>盒</v>
          </cell>
          <cell r="I756" t="str">
            <v>湖南千金协力药业有限公司（原湖南协力）</v>
          </cell>
          <cell r="J756" t="str">
            <v>湖南千金协力</v>
          </cell>
        </row>
        <row r="757">
          <cell r="D757">
            <v>3241</v>
          </cell>
          <cell r="E757" t="str">
            <v>藿香正气水</v>
          </cell>
          <cell r="F757" t="str">
            <v/>
          </cell>
          <cell r="G757" t="str">
            <v>10mlx10支</v>
          </cell>
          <cell r="H757" t="str">
            <v>盒</v>
          </cell>
          <cell r="I757" t="str">
            <v>四川依科制药有限公司</v>
          </cell>
          <cell r="J757" t="str">
            <v>四川依科制药（原四川蜀中制药）</v>
          </cell>
        </row>
        <row r="758">
          <cell r="D758">
            <v>188531</v>
          </cell>
          <cell r="E758" t="str">
            <v>B族维生素泡腾片（汤臣倍健)</v>
          </cell>
          <cell r="F758" t="str">
            <v/>
          </cell>
          <cell r="G758" t="str">
            <v>72g(4.0gx18片)</v>
          </cell>
          <cell r="H758" t="str">
            <v>瓶</v>
          </cell>
          <cell r="I758" t="str">
            <v>汤臣倍健股份有限公司</v>
          </cell>
          <cell r="J758" t="str">
            <v>汤臣倍健</v>
          </cell>
        </row>
        <row r="759">
          <cell r="D759">
            <v>198102</v>
          </cell>
          <cell r="E759" t="str">
            <v>汤臣倍健水飞蓟葛根丹参片</v>
          </cell>
          <cell r="F759" t="str">
            <v/>
          </cell>
          <cell r="G759" t="str">
            <v>122.4g(1.02gx120片)</v>
          </cell>
          <cell r="H759" t="str">
            <v>瓶</v>
          </cell>
          <cell r="I759" t="str">
            <v>汤臣倍健股份有限公司</v>
          </cell>
          <cell r="J759" t="str">
            <v>汤臣倍健</v>
          </cell>
        </row>
        <row r="760">
          <cell r="D760">
            <v>202472</v>
          </cell>
          <cell r="E760" t="str">
            <v>丁二磺酸腺苷蛋氨酸肠溶片</v>
          </cell>
          <cell r="F760" t="str">
            <v/>
          </cell>
          <cell r="G760" t="str">
            <v>0.5gx10片</v>
          </cell>
          <cell r="H760" t="str">
            <v>盒</v>
          </cell>
          <cell r="I760" t="str">
            <v>海正辉瑞制药有限公司（原浙江海正药业股份有限公司）</v>
          </cell>
          <cell r="J760" t="str">
            <v>浙江海正药业</v>
          </cell>
        </row>
        <row r="761">
          <cell r="D761">
            <v>193877</v>
          </cell>
          <cell r="E761" t="str">
            <v>草酸艾司西酞普兰片</v>
          </cell>
          <cell r="F761" t="str">
            <v/>
          </cell>
          <cell r="G761" t="str">
            <v>10mgx7片</v>
          </cell>
          <cell r="H761" t="str">
            <v>盒</v>
          </cell>
          <cell r="I761" t="str">
            <v>H.Lundbeck A/S</v>
          </cell>
          <cell r="J761" t="str">
            <v>丹麦</v>
          </cell>
        </row>
        <row r="762">
          <cell r="D762">
            <v>2114</v>
          </cell>
          <cell r="E762" t="str">
            <v>金胆片</v>
          </cell>
          <cell r="F762" t="str">
            <v/>
          </cell>
          <cell r="G762" t="str">
            <v>100片(糖衣)</v>
          </cell>
          <cell r="H762" t="str">
            <v>瓶</v>
          </cell>
          <cell r="I762" t="str">
            <v>江苏七0七天然制药有限公司</v>
          </cell>
          <cell r="J762" t="str">
            <v>江苏七0七</v>
          </cell>
        </row>
        <row r="763">
          <cell r="D763">
            <v>201138</v>
          </cell>
          <cell r="E763" t="str">
            <v>曲安奈德新霉素贴膏</v>
          </cell>
          <cell r="F763" t="str">
            <v/>
          </cell>
          <cell r="G763" t="str">
            <v>4cmx6cmx4贴</v>
          </cell>
          <cell r="H763" t="str">
            <v>盒</v>
          </cell>
          <cell r="I763" t="str">
            <v>广东恒健制药有限公司(原:江门市恒健药业有限公司)</v>
          </cell>
          <cell r="J763" t="str">
            <v>广东恒健</v>
          </cell>
        </row>
        <row r="764">
          <cell r="D764">
            <v>168730</v>
          </cell>
          <cell r="E764" t="str">
            <v>越橘叶黄素酯β-胡萝卜素软胶囊</v>
          </cell>
          <cell r="F764" t="str">
            <v/>
          </cell>
          <cell r="G764" t="str">
            <v>22.5g（0.5gx45粒）</v>
          </cell>
          <cell r="H764" t="str">
            <v>盒</v>
          </cell>
          <cell r="I764" t="str">
            <v>汤臣倍健股份有限公司</v>
          </cell>
          <cell r="J764" t="str">
            <v>汤臣倍健股份</v>
          </cell>
        </row>
        <row r="765">
          <cell r="D765">
            <v>23217</v>
          </cell>
          <cell r="E765" t="str">
            <v>生脉饮</v>
          </cell>
          <cell r="F765" t="str">
            <v/>
          </cell>
          <cell r="G765" t="str">
            <v>10mlx10支(党参方)</v>
          </cell>
          <cell r="H765" t="str">
            <v>盒</v>
          </cell>
          <cell r="I765" t="str">
            <v>四川泰华堂制药有限公司</v>
          </cell>
          <cell r="J765" t="str">
            <v>四川泰华堂</v>
          </cell>
        </row>
        <row r="766">
          <cell r="D766">
            <v>129893</v>
          </cell>
          <cell r="E766" t="str">
            <v>伏格列波糖片</v>
          </cell>
          <cell r="F766" t="str">
            <v/>
          </cell>
          <cell r="G766" t="str">
            <v>0.2mgx30片</v>
          </cell>
          <cell r="H766" t="str">
            <v>盒</v>
          </cell>
          <cell r="I766" t="str">
            <v>苏州中化药品工业有限公司</v>
          </cell>
          <cell r="J766" t="str">
            <v>苏州中化药业</v>
          </cell>
        </row>
        <row r="767">
          <cell r="D767">
            <v>36219</v>
          </cell>
          <cell r="E767" t="str">
            <v>白癜风胶囊</v>
          </cell>
          <cell r="F767" t="str">
            <v/>
          </cell>
          <cell r="G767" t="str">
            <v>0.45gx48粒</v>
          </cell>
          <cell r="H767" t="str">
            <v>瓶</v>
          </cell>
          <cell r="I767" t="str">
            <v>哈尔滨大洋制药股份有限公司</v>
          </cell>
          <cell r="J767" t="str">
            <v>哈尔滨大洋</v>
          </cell>
        </row>
        <row r="768">
          <cell r="D768">
            <v>135781</v>
          </cell>
          <cell r="E768" t="str">
            <v>扶正化瘀胶囊</v>
          </cell>
          <cell r="F768" t="str">
            <v/>
          </cell>
          <cell r="G768" t="str">
            <v>0.3gx60粒</v>
          </cell>
          <cell r="H768" t="str">
            <v>盒</v>
          </cell>
          <cell r="I768" t="str">
            <v/>
          </cell>
          <cell r="J768" t="str">
            <v>上海黄海</v>
          </cell>
        </row>
        <row r="769">
          <cell r="D769">
            <v>46844</v>
          </cell>
          <cell r="E769" t="str">
            <v>健儿消食口服液</v>
          </cell>
          <cell r="F769" t="str">
            <v/>
          </cell>
          <cell r="G769" t="str">
            <v>10mlx6支</v>
          </cell>
          <cell r="H769" t="str">
            <v>盒</v>
          </cell>
          <cell r="I769" t="str">
            <v>葵花药业集团(重庆)有限公司</v>
          </cell>
          <cell r="J769" t="str">
            <v>葵花药业(重庆)</v>
          </cell>
        </row>
        <row r="770">
          <cell r="D770">
            <v>90792</v>
          </cell>
          <cell r="E770" t="str">
            <v>灵方皮舒克消毒凝胶</v>
          </cell>
          <cell r="F770" t="str">
            <v/>
          </cell>
          <cell r="G770" t="str">
            <v>10g</v>
          </cell>
          <cell r="H770" t="str">
            <v>支</v>
          </cell>
          <cell r="I770" t="str">
            <v>重庆灵方生物技术有限公司</v>
          </cell>
          <cell r="J770" t="str">
            <v>重庆灵方</v>
          </cell>
        </row>
        <row r="771">
          <cell r="D771">
            <v>200848</v>
          </cell>
          <cell r="E771" t="str">
            <v>盐酸曲唑酮片</v>
          </cell>
          <cell r="F771" t="str">
            <v>美时玉</v>
          </cell>
          <cell r="G771" t="str">
            <v>50mgx30片</v>
          </cell>
          <cell r="H771" t="str">
            <v>盒</v>
          </cell>
          <cell r="I771" t="str">
            <v>重庆海默尼制药有限公司（重庆华昶制药有限公司）</v>
          </cell>
          <cell r="J771" t="str">
            <v>台湾美时化学制药南投厂</v>
          </cell>
        </row>
        <row r="772">
          <cell r="D772">
            <v>187174</v>
          </cell>
          <cell r="E772" t="str">
            <v>利宏牌钙铁锌硒软糖（袋装）</v>
          </cell>
          <cell r="F772" t="str">
            <v/>
          </cell>
          <cell r="G772" t="str">
            <v>60g(3gx20粒)</v>
          </cell>
          <cell r="H772" t="str">
            <v>袋</v>
          </cell>
          <cell r="I772" t="str">
            <v>广州市益体健生物工程有限公司 </v>
          </cell>
          <cell r="J772" t="str">
            <v>广州市益体健</v>
          </cell>
        </row>
        <row r="773">
          <cell r="D773">
            <v>44942</v>
          </cell>
          <cell r="E773" t="str">
            <v>吲达帕胺缓释片(纳催离)</v>
          </cell>
          <cell r="F773" t="str">
            <v/>
          </cell>
          <cell r="G773" t="str">
            <v>1.5mgx30片</v>
          </cell>
          <cell r="H773" t="str">
            <v>盒</v>
          </cell>
          <cell r="I773" t="str">
            <v>施维雅(天津)制药有限公司</v>
          </cell>
          <cell r="J773" t="str">
            <v>天津施维雅</v>
          </cell>
        </row>
        <row r="774">
          <cell r="D774">
            <v>203494</v>
          </cell>
          <cell r="E774" t="str">
            <v>颈部固定器</v>
          </cell>
          <cell r="F774" t="str">
            <v/>
          </cell>
          <cell r="G774" t="str">
            <v>OH-005 L/XL</v>
          </cell>
          <cell r="H774" t="str">
            <v>盒</v>
          </cell>
          <cell r="I774" t="str">
            <v>浙江瑞瀚医疗器材制造有限公司</v>
          </cell>
          <cell r="J774" t="str">
            <v>浙江瑞瀚</v>
          </cell>
        </row>
        <row r="775">
          <cell r="D775">
            <v>199269</v>
          </cell>
          <cell r="E775" t="str">
            <v>无上艾消毒粉（艾熏条银盒）</v>
          </cell>
          <cell r="F775" t="str">
            <v/>
          </cell>
          <cell r="G775" t="str">
            <v>20gx10条</v>
          </cell>
          <cell r="H775" t="str">
            <v>盒</v>
          </cell>
          <cell r="I775" t="str">
            <v>大艾实业有限公司</v>
          </cell>
          <cell r="J775" t="str">
            <v>洛阳大艾实业</v>
          </cell>
        </row>
        <row r="776">
          <cell r="D776">
            <v>134171</v>
          </cell>
          <cell r="E776" t="str">
            <v>左旋肉碱茶多酚荷叶片</v>
          </cell>
          <cell r="F776" t="str">
            <v/>
          </cell>
          <cell r="G776" t="str">
            <v>73.2g(1220mgx60片)</v>
          </cell>
          <cell r="H776" t="str">
            <v>瓶</v>
          </cell>
          <cell r="I776" t="str">
            <v>汤臣倍健股份有限公司</v>
          </cell>
          <cell r="J776" t="str">
            <v>珠海市汤臣倍健</v>
          </cell>
        </row>
        <row r="777">
          <cell r="D777">
            <v>171181</v>
          </cell>
          <cell r="E777" t="str">
            <v>非诺贝特胶囊(Ⅱ)</v>
          </cell>
          <cell r="F777" t="str">
            <v/>
          </cell>
          <cell r="G777" t="str">
            <v>0.1gx16粒</v>
          </cell>
          <cell r="H777" t="str">
            <v>盒</v>
          </cell>
          <cell r="I777" t="str">
            <v>广东华南药业集团有限公司</v>
          </cell>
          <cell r="J777" t="str">
            <v>广东众生药业</v>
          </cell>
        </row>
        <row r="778">
          <cell r="D778">
            <v>188563</v>
          </cell>
          <cell r="E778" t="str">
            <v>米诺地尔搽剂</v>
          </cell>
          <cell r="F778" t="str">
            <v/>
          </cell>
          <cell r="G778" t="str">
            <v>60ml:3g</v>
          </cell>
          <cell r="H778" t="str">
            <v>盒</v>
          </cell>
          <cell r="I778" t="str">
            <v>山西安特生物制药股份有限公司</v>
          </cell>
          <cell r="J778" t="str">
            <v>山西振东安特</v>
          </cell>
        </row>
        <row r="779">
          <cell r="D779">
            <v>59432</v>
          </cell>
          <cell r="E779" t="str">
            <v>甘桔冰梅片</v>
          </cell>
          <cell r="F779" t="str">
            <v/>
          </cell>
          <cell r="G779" t="str">
            <v>0.2gx12片x2板(糖衣)</v>
          </cell>
          <cell r="H779" t="str">
            <v>盒</v>
          </cell>
          <cell r="I779" t="str">
            <v>重庆华森制药有限公司</v>
          </cell>
          <cell r="J779" t="str">
            <v>重庆华森制药</v>
          </cell>
        </row>
        <row r="780">
          <cell r="D780">
            <v>147309</v>
          </cell>
          <cell r="E780" t="str">
            <v>西瓜霜喉口宝含片</v>
          </cell>
          <cell r="F780" t="str">
            <v/>
          </cell>
          <cell r="G780" t="str">
            <v>话梅味28.8g（8袋x2片）</v>
          </cell>
          <cell r="H780" t="str">
            <v>盒</v>
          </cell>
          <cell r="I780" t="str">
            <v>桂林三金大健康产业有限公司</v>
          </cell>
          <cell r="J780" t="str">
            <v>桂林三金大健康</v>
          </cell>
        </row>
        <row r="781">
          <cell r="D781">
            <v>101185</v>
          </cell>
          <cell r="E781" t="str">
            <v>化痰平喘片</v>
          </cell>
          <cell r="F781" t="str">
            <v/>
          </cell>
          <cell r="G781" t="str">
            <v>0.4gx36片</v>
          </cell>
          <cell r="H781" t="str">
            <v>盒</v>
          </cell>
          <cell r="I781" t="str">
            <v>吉林万通药业有限公司</v>
          </cell>
          <cell r="J781" t="str">
            <v>吉林万通</v>
          </cell>
        </row>
        <row r="782">
          <cell r="D782">
            <v>92637</v>
          </cell>
          <cell r="E782" t="str">
            <v>复方鱼腥草合剂</v>
          </cell>
          <cell r="F782" t="str">
            <v/>
          </cell>
          <cell r="G782" t="str">
            <v>10mlx10支</v>
          </cell>
          <cell r="H782" t="str">
            <v>盒</v>
          </cell>
          <cell r="I782" t="str">
            <v>浙江惠松制药有限公司</v>
          </cell>
          <cell r="J782" t="str">
            <v>浙江惠松</v>
          </cell>
        </row>
        <row r="783">
          <cell r="D783">
            <v>187925</v>
          </cell>
          <cell r="E783" t="str">
            <v>盐酸氨溴索口服溶液
</v>
          </cell>
          <cell r="F783" t="str">
            <v/>
          </cell>
          <cell r="G783" t="str">
            <v>2.5mlx12支</v>
          </cell>
          <cell r="H783" t="str">
            <v>盒</v>
          </cell>
          <cell r="I783" t="str">
            <v>葵花药业集团(冀州)有限公司（原河北得菲尔）</v>
          </cell>
          <cell r="J783" t="str">
            <v>葵花药业集团(冀州）</v>
          </cell>
        </row>
        <row r="784">
          <cell r="D784">
            <v>9863</v>
          </cell>
          <cell r="E784" t="str">
            <v>跌打丸</v>
          </cell>
          <cell r="F784" t="str">
            <v/>
          </cell>
          <cell r="G784" t="str">
            <v>3gx6丸</v>
          </cell>
          <cell r="H784" t="str">
            <v>盒</v>
          </cell>
          <cell r="I784" t="str">
            <v>北京同仁堂科技发展股份有限公司制药厂</v>
          </cell>
          <cell r="J784" t="str">
            <v>同仁堂股份</v>
          </cell>
        </row>
        <row r="785">
          <cell r="D785">
            <v>155186</v>
          </cell>
          <cell r="E785" t="str">
            <v>劲能男士水润护唇膏</v>
          </cell>
          <cell r="F785" t="str">
            <v/>
          </cell>
          <cell r="G785" t="str">
            <v>4.5g</v>
          </cell>
          <cell r="H785" t="str">
            <v>支</v>
          </cell>
          <cell r="I785" t="str">
            <v>汕头市莲娜姬护肤品有限公司</v>
          </cell>
          <cell r="J785" t="str">
            <v>汕头市莲娜姬护肤品</v>
          </cell>
        </row>
        <row r="786">
          <cell r="D786">
            <v>54176</v>
          </cell>
          <cell r="E786" t="str">
            <v>清火胶囊</v>
          </cell>
          <cell r="F786" t="str">
            <v/>
          </cell>
          <cell r="G786" t="str">
            <v>0.5gx12粒x2板</v>
          </cell>
          <cell r="H786" t="str">
            <v>盒</v>
          </cell>
          <cell r="I786" t="str">
            <v>江西药都仁和制药有限公司</v>
          </cell>
          <cell r="J786" t="str">
            <v>江西药都仁和</v>
          </cell>
        </row>
        <row r="787">
          <cell r="D787">
            <v>196160</v>
          </cell>
          <cell r="E787" t="str">
            <v>本维莫德乳膏</v>
          </cell>
          <cell r="F787" t="str">
            <v>欣比克</v>
          </cell>
          <cell r="G787" t="str">
            <v>10g:0.1g(1%)</v>
          </cell>
          <cell r="H787" t="str">
            <v>支</v>
          </cell>
          <cell r="I787" t="str">
            <v>广东中昊药业有限公司</v>
          </cell>
          <cell r="J787" t="str">
            <v>广东中昊药业</v>
          </cell>
        </row>
        <row r="788">
          <cell r="D788">
            <v>97710</v>
          </cell>
          <cell r="E788" t="str">
            <v>医用脱脂棉(棉球)</v>
          </cell>
          <cell r="F788" t="str">
            <v/>
          </cell>
          <cell r="G788" t="str">
            <v>100g(0.8g/个)灭菌级</v>
          </cell>
          <cell r="H788" t="str">
            <v>袋</v>
          </cell>
          <cell r="I788" t="str">
            <v>稳健医疗用品股份有限公司(稳健实业(深圳)有限公司)</v>
          </cell>
          <cell r="J788" t="str">
            <v>稳健实业(深圳)</v>
          </cell>
        </row>
        <row r="789">
          <cell r="D789">
            <v>39249</v>
          </cell>
          <cell r="E789" t="str">
            <v>穿龙骨刺片</v>
          </cell>
          <cell r="F789" t="str">
            <v/>
          </cell>
          <cell r="G789" t="str">
            <v>0.5gx72片(薄膜衣)</v>
          </cell>
          <cell r="H789" t="str">
            <v>瓶</v>
          </cell>
          <cell r="I789" t="str">
            <v>太极集团重庆桐君阁药厂有限公司</v>
          </cell>
          <cell r="J789" t="str">
            <v>桐君阁药厂</v>
          </cell>
        </row>
        <row r="790">
          <cell r="D790">
            <v>90347</v>
          </cell>
          <cell r="E790" t="str">
            <v>格列齐特片</v>
          </cell>
          <cell r="F790" t="str">
            <v/>
          </cell>
          <cell r="G790" t="str">
            <v>80mgx60片</v>
          </cell>
          <cell r="H790" t="str">
            <v>盒</v>
          </cell>
          <cell r="I790" t="str">
            <v>深圳海王药业有限公司</v>
          </cell>
          <cell r="J790" t="str">
            <v>深圳海王药业</v>
          </cell>
        </row>
        <row r="791">
          <cell r="D791">
            <v>48482</v>
          </cell>
          <cell r="E791" t="str">
            <v>马来酸氨氯地平片</v>
          </cell>
          <cell r="F791" t="str">
            <v/>
          </cell>
          <cell r="G791" t="str">
            <v>5mgx7片x2板</v>
          </cell>
          <cell r="H791" t="str">
            <v>盒</v>
          </cell>
          <cell r="I791" t="str">
            <v>四川巴中普瑞制药有限公司</v>
          </cell>
          <cell r="J791" t="str">
            <v>四川巴中普瑞</v>
          </cell>
        </row>
        <row r="792">
          <cell r="D792">
            <v>142277</v>
          </cell>
          <cell r="E792" t="str">
            <v>门冬胰岛素50注射液</v>
          </cell>
          <cell r="F792" t="str">
            <v>诺和锐50 笔芯</v>
          </cell>
          <cell r="G792" t="str">
            <v>3ml:300单位（笔芯）</v>
          </cell>
          <cell r="H792" t="str">
            <v>支</v>
          </cell>
          <cell r="I792" t="str">
            <v>(丹麦)Novo Nordisk A/S</v>
          </cell>
          <cell r="J792" t="str">
            <v>NovoNordiskA/S丹麦诺和诺德</v>
          </cell>
        </row>
        <row r="793">
          <cell r="D793">
            <v>52429</v>
          </cell>
          <cell r="E793" t="str">
            <v>汤臣倍健角鲨烯软胶囊</v>
          </cell>
          <cell r="F793" t="str">
            <v/>
          </cell>
          <cell r="G793" t="str">
            <v>500mgx100粒</v>
          </cell>
          <cell r="H793" t="str">
            <v>瓶</v>
          </cell>
          <cell r="I793" t="str">
            <v>广州市佰健生物工程有限公司</v>
          </cell>
          <cell r="J793" t="str">
            <v>广州佰健(广东汤臣倍健)</v>
          </cell>
        </row>
        <row r="794">
          <cell r="D794">
            <v>39508</v>
          </cell>
          <cell r="E794" t="str">
            <v>盐酸吡格列酮胶囊(贝唐宁)</v>
          </cell>
          <cell r="F794" t="str">
            <v/>
          </cell>
          <cell r="G794" t="str">
            <v>30mgx7粒</v>
          </cell>
          <cell r="H794" t="str">
            <v>盒</v>
          </cell>
          <cell r="I794" t="str">
            <v>四川绿叶制药股份有限公司（原四川绿叶宝光药业股份有限公司）</v>
          </cell>
          <cell r="J794" t="str">
            <v>四川宝光</v>
          </cell>
        </row>
        <row r="795">
          <cell r="D795">
            <v>203519</v>
          </cell>
          <cell r="E795" t="str">
            <v>医用固定带</v>
          </cell>
          <cell r="F795" t="str">
            <v/>
          </cell>
          <cell r="G795" t="str">
            <v>腰椎型(CR-101) L</v>
          </cell>
          <cell r="H795" t="str">
            <v>盒</v>
          </cell>
          <cell r="I795" t="str">
            <v>杭州莱莎生物科技有限公司</v>
          </cell>
          <cell r="J795" t="str">
            <v>杭州莱莎</v>
          </cell>
        </row>
        <row r="796">
          <cell r="D796">
            <v>188702</v>
          </cell>
          <cell r="E796" t="str">
            <v>皮肤屏障伤口护理膏体敷料</v>
          </cell>
          <cell r="F796" t="str">
            <v/>
          </cell>
          <cell r="G796" t="str">
            <v>50g</v>
          </cell>
          <cell r="H796" t="str">
            <v>盒</v>
          </cell>
          <cell r="I796" t="str">
            <v>海南希睿达生物技术有限公司</v>
          </cell>
          <cell r="J796" t="str">
            <v>海南希睿达</v>
          </cell>
        </row>
        <row r="797">
          <cell r="D797">
            <v>139658</v>
          </cell>
          <cell r="E797" t="str">
            <v>远红外贴</v>
          </cell>
          <cell r="F797" t="str">
            <v/>
          </cell>
          <cell r="G797" t="str">
            <v>风湿疼痛型 100mm x130mm x2贴</v>
          </cell>
          <cell r="H797" t="str">
            <v>盒</v>
          </cell>
          <cell r="I797" t="str">
            <v>云南贝洋生物科技有限公司</v>
          </cell>
          <cell r="J797" t="str">
            <v>云南贝洋生物</v>
          </cell>
        </row>
        <row r="798">
          <cell r="D798">
            <v>51566</v>
          </cell>
          <cell r="E798" t="str">
            <v>消咳喘胶囊</v>
          </cell>
          <cell r="F798" t="str">
            <v/>
          </cell>
          <cell r="G798" t="str">
            <v>0.35gx36粒</v>
          </cell>
          <cell r="H798" t="str">
            <v>盒</v>
          </cell>
          <cell r="I798" t="str">
            <v>成都永康制药有限公司</v>
          </cell>
          <cell r="J798" t="str">
            <v>成都永康制药</v>
          </cell>
        </row>
        <row r="799">
          <cell r="D799">
            <v>130438</v>
          </cell>
          <cell r="E799" t="str">
            <v>麝香壮骨膏</v>
          </cell>
          <cell r="F799" t="str">
            <v/>
          </cell>
          <cell r="G799" t="str">
            <v>7cmx10cmx5贴x2袋</v>
          </cell>
          <cell r="H799" t="str">
            <v>盒</v>
          </cell>
          <cell r="I799" t="str">
            <v>河南羚锐制药股份有限公司</v>
          </cell>
          <cell r="J799" t="str">
            <v>河南羚锐</v>
          </cell>
        </row>
        <row r="800">
          <cell r="D800">
            <v>16187</v>
          </cell>
          <cell r="E800" t="str">
            <v>盐酸帕罗西汀片</v>
          </cell>
          <cell r="F800" t="str">
            <v>赛乐特</v>
          </cell>
          <cell r="G800" t="str">
            <v>20mgx10片</v>
          </cell>
          <cell r="H800" t="str">
            <v>盒</v>
          </cell>
          <cell r="I800" t="str">
            <v>中美天津史克制药有限公司</v>
          </cell>
          <cell r="J800" t="str">
            <v>天津史克</v>
          </cell>
        </row>
        <row r="801">
          <cell r="D801">
            <v>169668</v>
          </cell>
          <cell r="E801" t="str">
            <v>维生素AD滴剂</v>
          </cell>
          <cell r="F801" t="str">
            <v/>
          </cell>
          <cell r="G801" t="str">
            <v>1800单位：600单位×10粒×6板</v>
          </cell>
          <cell r="H801" t="str">
            <v>盒</v>
          </cell>
          <cell r="I801" t="str">
            <v>上海东海制药股份有限公司（原上海东海制药股份有限公司东海制药厂）</v>
          </cell>
          <cell r="J801" t="str">
            <v>上海东海制药</v>
          </cell>
        </row>
        <row r="802">
          <cell r="D802">
            <v>187804</v>
          </cell>
          <cell r="E802" t="str">
            <v>盐酸二甲双胍缓释片</v>
          </cell>
          <cell r="F802" t="str">
            <v>泰白</v>
          </cell>
          <cell r="G802" t="str">
            <v>0.5gx60片</v>
          </cell>
          <cell r="H802" t="str">
            <v>瓶</v>
          </cell>
          <cell r="I802" t="str">
            <v>正大天晴药业集团股份有限公司</v>
          </cell>
          <cell r="J802" t="str">
            <v>江苏正大天晴</v>
          </cell>
        </row>
        <row r="803">
          <cell r="D803">
            <v>110208</v>
          </cell>
          <cell r="E803" t="str">
            <v>碳酸钙维D3元素片(4)(金钙尔奇D)</v>
          </cell>
          <cell r="F803" t="str">
            <v/>
          </cell>
          <cell r="G803" t="str">
            <v>600mgx30片</v>
          </cell>
          <cell r="H803" t="str">
            <v>瓶</v>
          </cell>
          <cell r="I803" t="str">
            <v>惠氏制药有限公司</v>
          </cell>
          <cell r="J803" t="str">
            <v>惠氏制药</v>
          </cell>
        </row>
        <row r="804">
          <cell r="D804">
            <v>64747</v>
          </cell>
          <cell r="E804" t="str">
            <v>银翘解毒丸</v>
          </cell>
          <cell r="F804" t="str">
            <v/>
          </cell>
          <cell r="G804" t="str">
            <v>32丸x4板(浓缩丸)</v>
          </cell>
          <cell r="H804" t="str">
            <v>盒</v>
          </cell>
          <cell r="I804" t="str">
            <v>太极集团重庆中药二厂</v>
          </cell>
          <cell r="J804" t="str">
            <v>重庆中药二厂</v>
          </cell>
        </row>
        <row r="805">
          <cell r="D805">
            <v>49942</v>
          </cell>
          <cell r="E805" t="str">
            <v>天王补心丸</v>
          </cell>
          <cell r="F805" t="str">
            <v/>
          </cell>
          <cell r="G805" t="str">
            <v>6gx10袋</v>
          </cell>
          <cell r="H805" t="str">
            <v>盒</v>
          </cell>
          <cell r="I805" t="str">
            <v>太极集团重庆桐君阁药厂有限公司</v>
          </cell>
          <cell r="J805" t="str">
            <v>桐君阁药厂</v>
          </cell>
        </row>
        <row r="806">
          <cell r="D806">
            <v>158211</v>
          </cell>
          <cell r="E806" t="str">
            <v>橘红丸</v>
          </cell>
          <cell r="F806" t="str">
            <v/>
          </cell>
          <cell r="G806" t="str">
            <v>3gx8袋(浓缩丸)</v>
          </cell>
          <cell r="H806" t="str">
            <v>盒</v>
          </cell>
          <cell r="I806" t="str">
            <v>太极集团重庆中药二厂</v>
          </cell>
          <cell r="J806" t="str">
            <v>重庆中药二厂</v>
          </cell>
        </row>
        <row r="807">
          <cell r="D807">
            <v>135789</v>
          </cell>
          <cell r="E807" t="str">
            <v>阿仑膦酸钠片</v>
          </cell>
          <cell r="F807" t="str">
            <v/>
          </cell>
          <cell r="G807" t="str">
            <v>10mg*7片</v>
          </cell>
          <cell r="H807" t="str">
            <v>盒</v>
          </cell>
          <cell r="I807" t="str">
            <v>扬子江药业集团上海海尼药业有限公司</v>
          </cell>
          <cell r="J807" t="str">
            <v>扬子江药业集团上海海尼药业有限公司</v>
          </cell>
        </row>
        <row r="808">
          <cell r="D808">
            <v>151531</v>
          </cell>
          <cell r="E808" t="str">
            <v>康复新液</v>
          </cell>
          <cell r="F808" t="str">
            <v/>
          </cell>
          <cell r="G808" t="str">
            <v>50mlx2瓶</v>
          </cell>
          <cell r="H808" t="str">
            <v>盒</v>
          </cell>
          <cell r="I808" t="str">
            <v>内蒙古京新药业有限公司(原：内蒙古德默富方泰)</v>
          </cell>
          <cell r="J808" t="str">
            <v>内蒙古京新</v>
          </cell>
        </row>
        <row r="809">
          <cell r="D809">
            <v>166997</v>
          </cell>
          <cell r="E809" t="str">
            <v>灸热贴</v>
          </cell>
          <cell r="F809" t="str">
            <v/>
          </cell>
          <cell r="G809" t="str">
            <v>HC-D风湿贴x2贴</v>
          </cell>
          <cell r="H809" t="str">
            <v>盒</v>
          </cell>
          <cell r="I809" t="str">
            <v>济南汉磁生物科技有限公司</v>
          </cell>
          <cell r="J809" t="str">
            <v>济南汉磁</v>
          </cell>
        </row>
        <row r="810">
          <cell r="D810">
            <v>9959</v>
          </cell>
          <cell r="E810" t="str">
            <v>白葡奈氏菌片</v>
          </cell>
          <cell r="F810" t="str">
            <v/>
          </cell>
          <cell r="G810" t="str">
            <v>0.3mgx80片</v>
          </cell>
          <cell r="H810" t="str">
            <v>盒</v>
          </cell>
          <cell r="I810" t="str">
            <v>齐鲁制药有限公司</v>
          </cell>
          <cell r="J810" t="str">
            <v>齐鲁制药</v>
          </cell>
        </row>
        <row r="811">
          <cell r="D811">
            <v>163500</v>
          </cell>
          <cell r="E811" t="str">
            <v>辉乐牌乐盯软胶囊</v>
          </cell>
          <cell r="F811" t="str">
            <v/>
          </cell>
          <cell r="G811" t="str">
            <v>30g（0.5gx60粒）</v>
          </cell>
          <cell r="H811" t="str">
            <v>瓶</v>
          </cell>
          <cell r="I811" t="str">
            <v>广州市范乐医药科技有限公司</v>
          </cell>
          <cell r="J811" t="str">
            <v>广州市范乐医药</v>
          </cell>
        </row>
        <row r="812">
          <cell r="D812">
            <v>22647</v>
          </cell>
          <cell r="E812" t="str">
            <v>吲达帕胺缓释片(钠催离)</v>
          </cell>
          <cell r="F812" t="str">
            <v/>
          </cell>
          <cell r="G812" t="str">
            <v>1.5mgx10片</v>
          </cell>
          <cell r="H812" t="str">
            <v>盒</v>
          </cell>
          <cell r="I812" t="str">
            <v>施维雅(天津)制药有限公司</v>
          </cell>
          <cell r="J812" t="str">
            <v>天津施维雅</v>
          </cell>
        </row>
        <row r="813">
          <cell r="D813">
            <v>191625</v>
          </cell>
          <cell r="E813" t="str">
            <v>利司那肽注射液</v>
          </cell>
          <cell r="F813" t="str">
            <v>利时敏</v>
          </cell>
          <cell r="G813" t="str">
            <v>20ug：0.1mg，3ml/支（深紫色）</v>
          </cell>
          <cell r="H813" t="str">
            <v>盒</v>
          </cell>
          <cell r="I813" t="str">
            <v>赛诺菲安万特(北京)制药有限公司</v>
          </cell>
          <cell r="J813" t="str">
            <v>赛诺菲</v>
          </cell>
        </row>
        <row r="814">
          <cell r="D814">
            <v>169816</v>
          </cell>
          <cell r="E814" t="str">
            <v>腰椎固定带</v>
          </cell>
          <cell r="F814" t="str">
            <v/>
          </cell>
          <cell r="G814" t="str">
            <v>YY-M</v>
          </cell>
          <cell r="H814" t="str">
            <v>盒</v>
          </cell>
          <cell r="I814" t="str">
            <v>上海康伴保健器械有限公司</v>
          </cell>
          <cell r="J814" t="str">
            <v>上海康伴</v>
          </cell>
        </row>
        <row r="815">
          <cell r="D815">
            <v>198923</v>
          </cell>
          <cell r="E815" t="str">
            <v>液体伤口敷料</v>
          </cell>
          <cell r="F815" t="str">
            <v/>
          </cell>
          <cell r="G815" t="str">
            <v>50ml 生理性海水+芦荟粉</v>
          </cell>
          <cell r="H815" t="str">
            <v>盒</v>
          </cell>
          <cell r="I815" t="str">
            <v>浙江朗柯生物工程有限公司</v>
          </cell>
          <cell r="J815" t="str">
            <v>浙江朗柯</v>
          </cell>
        </row>
        <row r="816">
          <cell r="D816">
            <v>188789</v>
          </cell>
          <cell r="E816" t="str">
            <v>医用射线防护眼镜</v>
          </cell>
          <cell r="F816" t="str">
            <v/>
          </cell>
          <cell r="G816" t="str">
            <v>老视型（LS）LS802 +1.50D</v>
          </cell>
          <cell r="H816" t="str">
            <v>副</v>
          </cell>
          <cell r="I816" t="str">
            <v>武汉宝利莱眼镜科技有限公司</v>
          </cell>
          <cell r="J816" t="str">
            <v>武汉宝利莱</v>
          </cell>
        </row>
        <row r="817">
          <cell r="D817">
            <v>186261</v>
          </cell>
          <cell r="E817" t="str">
            <v>坎地沙坦酯片</v>
          </cell>
          <cell r="F817" t="str">
            <v>必洛斯</v>
          </cell>
          <cell r="G817" t="str">
            <v>8mgx7片</v>
          </cell>
          <cell r="H817" t="str">
            <v>盒</v>
          </cell>
          <cell r="I817" t="str">
            <v>天津武田药品有限公司</v>
          </cell>
          <cell r="J817" t="str">
            <v>天津武田</v>
          </cell>
        </row>
        <row r="818">
          <cell r="D818">
            <v>69333</v>
          </cell>
          <cell r="E818" t="str">
            <v>升血小板胶囊</v>
          </cell>
          <cell r="F818" t="str">
            <v/>
          </cell>
          <cell r="G818" t="str">
            <v>0.45gx2板x12粒</v>
          </cell>
          <cell r="H818" t="str">
            <v>盒</v>
          </cell>
          <cell r="I818" t="str">
            <v>陕西郝其军制药股份有限公司</v>
          </cell>
          <cell r="J818" t="str">
            <v>陕西郝其军</v>
          </cell>
        </row>
        <row r="819">
          <cell r="D819">
            <v>86977</v>
          </cell>
          <cell r="E819" t="str">
            <v>芪参胶囊</v>
          </cell>
          <cell r="F819" t="str">
            <v/>
          </cell>
          <cell r="G819" t="str">
            <v>0.3gx9粒x2板</v>
          </cell>
          <cell r="H819" t="str">
            <v>盒</v>
          </cell>
          <cell r="I819" t="str">
            <v>上海凯宝新谊（新乡）药业有限公司</v>
          </cell>
          <cell r="J819" t="str">
            <v>河南新谊</v>
          </cell>
        </row>
        <row r="820">
          <cell r="D820">
            <v>106235</v>
          </cell>
          <cell r="E820" t="str">
            <v>小儿复方鸡内金散</v>
          </cell>
          <cell r="F820" t="str">
            <v/>
          </cell>
          <cell r="G820" t="str">
            <v>2gx12袋</v>
          </cell>
          <cell r="H820" t="str">
            <v>盒</v>
          </cell>
          <cell r="I820" t="str">
            <v>葵花药业集团(唐山)生物制药有限公司</v>
          </cell>
          <cell r="J820" t="str">
            <v>葵花(唐山)生物</v>
          </cell>
        </row>
        <row r="821">
          <cell r="D821">
            <v>10637</v>
          </cell>
          <cell r="E821" t="str">
            <v>右归丸</v>
          </cell>
          <cell r="F821" t="str">
            <v/>
          </cell>
          <cell r="G821" t="str">
            <v>45g</v>
          </cell>
          <cell r="H821" t="str">
            <v>瓶</v>
          </cell>
          <cell r="I821" t="str">
            <v>仲景宛西制药股份有限公司（原河南省宛西制药股份有限公司）</v>
          </cell>
          <cell r="J821" t="str">
            <v>仲景宛西制药</v>
          </cell>
        </row>
        <row r="822">
          <cell r="D822">
            <v>12204</v>
          </cell>
          <cell r="E822" t="str">
            <v>利巴韦林片</v>
          </cell>
          <cell r="F822" t="str">
            <v/>
          </cell>
          <cell r="G822" t="str">
            <v>100mgx20片</v>
          </cell>
          <cell r="H822" t="str">
            <v>盒</v>
          </cell>
          <cell r="I822" t="str">
            <v>四川美大康药业股份有限公司</v>
          </cell>
          <cell r="J822" t="str">
            <v>四川美大康</v>
          </cell>
        </row>
        <row r="823">
          <cell r="D823">
            <v>102690</v>
          </cell>
          <cell r="E823" t="str">
            <v>柴黄颗粒</v>
          </cell>
          <cell r="F823" t="str">
            <v/>
          </cell>
          <cell r="G823" t="str">
            <v>3gx12袋</v>
          </cell>
          <cell r="H823" t="str">
            <v>盒</v>
          </cell>
          <cell r="I823" t="str">
            <v>四川百利药业有限责任公司</v>
          </cell>
          <cell r="J823" t="str">
            <v>四川百利药业</v>
          </cell>
        </row>
        <row r="824">
          <cell r="D824">
            <v>53834</v>
          </cell>
          <cell r="E824" t="str">
            <v>氨咖黄敏片</v>
          </cell>
          <cell r="F824" t="str">
            <v/>
          </cell>
          <cell r="G824" t="str">
            <v>20片</v>
          </cell>
          <cell r="H824" t="str">
            <v>盒</v>
          </cell>
          <cell r="I824" t="str">
            <v>西南药业股份有限公司</v>
          </cell>
          <cell r="J824" t="str">
            <v>西南药业</v>
          </cell>
        </row>
        <row r="825">
          <cell r="D825">
            <v>49186</v>
          </cell>
          <cell r="E825" t="str">
            <v>格列美脲片(亚莫利)</v>
          </cell>
          <cell r="F825" t="str">
            <v/>
          </cell>
          <cell r="G825" t="str">
            <v>2mgx15片</v>
          </cell>
          <cell r="H825" t="str">
            <v>盒</v>
          </cell>
          <cell r="I825" t="str">
            <v>赛诺菲安万特(北京)制药有限公司</v>
          </cell>
          <cell r="J825" t="str">
            <v>赛诺菲安万特</v>
          </cell>
        </row>
        <row r="826">
          <cell r="D826">
            <v>199784</v>
          </cell>
          <cell r="E826" t="str">
            <v>医用护理垫</v>
          </cell>
          <cell r="F826" t="str">
            <v/>
          </cell>
          <cell r="G826" t="str">
            <v>卫生巾型 180mmx10片</v>
          </cell>
          <cell r="H826" t="str">
            <v>包</v>
          </cell>
          <cell r="I826" t="str">
            <v>泉州长晟医药科技有限公司</v>
          </cell>
          <cell r="J826" t="str">
            <v>泉州长晟医药</v>
          </cell>
        </row>
        <row r="827">
          <cell r="D827">
            <v>141013</v>
          </cell>
          <cell r="E827" t="str">
            <v>冰王芦荟胶</v>
          </cell>
          <cell r="F827" t="str">
            <v/>
          </cell>
          <cell r="G827" t="str">
            <v>30g</v>
          </cell>
          <cell r="H827" t="str">
            <v>支</v>
          </cell>
          <cell r="I827" t="str">
            <v>平舆冰王生物工程有限公司</v>
          </cell>
          <cell r="J827" t="str">
            <v>平舆冰王生物</v>
          </cell>
        </row>
        <row r="828">
          <cell r="D828">
            <v>199032</v>
          </cell>
          <cell r="E828" t="str">
            <v>润肠胶囊</v>
          </cell>
          <cell r="F828" t="str">
            <v/>
          </cell>
          <cell r="G828" t="str">
            <v>0.3gx12粒x4板</v>
          </cell>
          <cell r="H828" t="str">
            <v>盒</v>
          </cell>
          <cell r="I828" t="str">
            <v>海南海神同洲制药有限公司</v>
          </cell>
          <cell r="J828" t="str">
            <v>海南海神同洲</v>
          </cell>
        </row>
        <row r="829">
          <cell r="D829">
            <v>39061</v>
          </cell>
          <cell r="E829" t="str">
            <v>葡萄糖酸锌口服溶液</v>
          </cell>
          <cell r="F829" t="str">
            <v/>
          </cell>
          <cell r="G829" t="str">
            <v>10ml:35mgx10支</v>
          </cell>
          <cell r="H829" t="str">
            <v>盒</v>
          </cell>
          <cell r="I829" t="str">
            <v>亚宝药业四川制药有限公司</v>
          </cell>
          <cell r="J829" t="str">
            <v>亚宝四川制药</v>
          </cell>
        </row>
        <row r="830">
          <cell r="D830">
            <v>134863</v>
          </cell>
          <cell r="E830" t="str">
            <v>冈本天然胶乳橡胶避孕套</v>
          </cell>
          <cell r="F830" t="str">
            <v/>
          </cell>
          <cell r="G830" t="str">
            <v>3只（激薄）</v>
          </cell>
          <cell r="H830" t="str">
            <v>盒</v>
          </cell>
          <cell r="I830" t="str">
            <v>冈本株式会社(东京。日本)</v>
          </cell>
          <cell r="J830" t="str">
            <v>冈本株式会</v>
          </cell>
        </row>
        <row r="831">
          <cell r="D831">
            <v>187173</v>
          </cell>
          <cell r="E831" t="str">
            <v>利宏牌钙维生素D软糖（袋装）</v>
          </cell>
          <cell r="F831" t="str">
            <v/>
          </cell>
          <cell r="G831" t="str">
            <v>60g(3gx20粒)</v>
          </cell>
          <cell r="H831" t="str">
            <v>袋</v>
          </cell>
          <cell r="I831" t="str">
            <v>广州市益体健生物工程有限公司 </v>
          </cell>
          <cell r="J831" t="str">
            <v>广州市益体健</v>
          </cell>
        </row>
        <row r="832">
          <cell r="D832">
            <v>12716</v>
          </cell>
          <cell r="E832" t="str">
            <v>广东凉茶颗粒</v>
          </cell>
          <cell r="F832" t="str">
            <v/>
          </cell>
          <cell r="G832" t="str">
            <v>10gx20袋</v>
          </cell>
          <cell r="H832" t="str">
            <v>袋</v>
          </cell>
          <cell r="I832" t="str">
            <v>广州王老吉药业股份有限公司</v>
          </cell>
          <cell r="J832" t="str">
            <v>广州王老吉</v>
          </cell>
        </row>
        <row r="833">
          <cell r="D833">
            <v>147230</v>
          </cell>
          <cell r="E833" t="str">
            <v>小儿咳喘灵口服液</v>
          </cell>
          <cell r="F833" t="str">
            <v/>
          </cell>
          <cell r="G833" t="str">
            <v>10mlx10支</v>
          </cell>
          <cell r="H833" t="str">
            <v>盒</v>
          </cell>
          <cell r="I833" t="str">
            <v>杭州华润老桐君药业有限公司(原杭州老桐君制药有限公司)</v>
          </cell>
          <cell r="J833" t="str">
            <v>杭州老桐君</v>
          </cell>
        </row>
        <row r="834">
          <cell r="D834">
            <v>200874</v>
          </cell>
          <cell r="E834" t="str">
            <v>腹部固定器</v>
          </cell>
          <cell r="F834" t="str">
            <v/>
          </cell>
          <cell r="G834" t="str">
            <v>半弹性(CR-163)XL</v>
          </cell>
          <cell r="H834" t="str">
            <v>只</v>
          </cell>
          <cell r="I834" t="str">
            <v>杭州莱莎生物科技有限公司</v>
          </cell>
          <cell r="J834" t="str">
            <v>杭州莱莎</v>
          </cell>
        </row>
        <row r="835">
          <cell r="D835">
            <v>133193</v>
          </cell>
          <cell r="E835" t="str">
            <v>咪喹莫特乳膏</v>
          </cell>
          <cell r="F835" t="str">
            <v>明欣利迪</v>
          </cell>
          <cell r="G835" t="str">
            <v>0.25g：12.5mgx4袋</v>
          </cell>
          <cell r="H835" t="str">
            <v>盒</v>
          </cell>
          <cell r="I835" t="str">
            <v>四川明欣药业有限责任公司</v>
          </cell>
          <cell r="J835" t="str">
            <v>四川明欣药业</v>
          </cell>
        </row>
        <row r="836">
          <cell r="D836">
            <v>185383</v>
          </cell>
          <cell r="E836" t="str">
            <v>百雀羚防晒隔离乳SPF50+PA+++</v>
          </cell>
          <cell r="F836" t="str">
            <v/>
          </cell>
          <cell r="G836" t="str">
            <v>40g</v>
          </cell>
          <cell r="H836" t="str">
            <v>盒</v>
          </cell>
          <cell r="I836" t="str">
            <v>上海百雀羚日用化学有限公司</v>
          </cell>
          <cell r="J836" t="str">
            <v>上海百雀羚</v>
          </cell>
        </row>
        <row r="837">
          <cell r="D837">
            <v>185637</v>
          </cell>
          <cell r="E837" t="str">
            <v>血糖试纸(葡萄糖脱氢酶法)</v>
          </cell>
          <cell r="F837" t="str">
            <v>拜安进</v>
          </cell>
          <cell r="G837" t="str">
            <v>25次测试/瓶x2</v>
          </cell>
          <cell r="H837" t="str">
            <v>盒</v>
          </cell>
          <cell r="I837" t="str">
            <v>Ascensia Diabetes Care Holdings AG</v>
          </cell>
          <cell r="J837" t="str">
            <v>AscensiaDiabetesCareHoldingsAG</v>
          </cell>
        </row>
        <row r="838">
          <cell r="D838">
            <v>203506</v>
          </cell>
          <cell r="E838" t="str">
            <v>医用固定带</v>
          </cell>
          <cell r="F838" t="str">
            <v/>
          </cell>
          <cell r="G838" t="str">
            <v>腰椎型(CR-101) M</v>
          </cell>
          <cell r="H838" t="str">
            <v>盒</v>
          </cell>
          <cell r="I838" t="str">
            <v>杭州莱莎生物科技有限公司</v>
          </cell>
          <cell r="J838" t="str">
            <v>杭州莱莎</v>
          </cell>
        </row>
        <row r="839">
          <cell r="D839">
            <v>92894</v>
          </cell>
          <cell r="E839" t="str">
            <v>氢溴酸西酞普兰片(喜太乐)</v>
          </cell>
          <cell r="F839" t="str">
            <v/>
          </cell>
          <cell r="G839" t="str">
            <v>20mgx14片</v>
          </cell>
          <cell r="H839" t="str">
            <v>盒</v>
          </cell>
          <cell r="I839" t="str">
            <v>四川科伦药业股份有限公司</v>
          </cell>
          <cell r="J839" t="str">
            <v>四川科伦药业</v>
          </cell>
        </row>
        <row r="840">
          <cell r="D840">
            <v>60944</v>
          </cell>
          <cell r="E840" t="str">
            <v>愈风宁心片</v>
          </cell>
          <cell r="F840" t="str">
            <v/>
          </cell>
          <cell r="G840" t="str">
            <v>0.28gx100片</v>
          </cell>
          <cell r="H840" t="str">
            <v>瓶</v>
          </cell>
          <cell r="I840" t="str">
            <v>北京同仁堂制药有限公司</v>
          </cell>
          <cell r="J840" t="str">
            <v>北京同仁堂</v>
          </cell>
        </row>
        <row r="841">
          <cell r="D841">
            <v>106277</v>
          </cell>
          <cell r="E841" t="str">
            <v>艾塞那肽注射液</v>
          </cell>
          <cell r="F841" t="str">
            <v>百泌达</v>
          </cell>
          <cell r="G841" t="str">
            <v>10ug</v>
          </cell>
          <cell r="H841" t="str">
            <v>支</v>
          </cell>
          <cell r="I841" t="str">
            <v/>
          </cell>
          <cell r="J841" t="str">
            <v>美国Baxter</v>
          </cell>
        </row>
        <row r="842">
          <cell r="D842">
            <v>178457</v>
          </cell>
          <cell r="E842" t="str">
            <v>活血通脉胶囊</v>
          </cell>
          <cell r="F842" t="str">
            <v/>
          </cell>
          <cell r="G842" t="str">
            <v>0.25g×36粒</v>
          </cell>
          <cell r="H842" t="str">
            <v>盒</v>
          </cell>
          <cell r="I842" t="str">
            <v>乐普恒久远药业有限公司（原新乡恒久远药业有限公司）</v>
          </cell>
          <cell r="J842" t="str">
            <v>乐普恒久</v>
          </cell>
        </row>
        <row r="843">
          <cell r="D843">
            <v>194937</v>
          </cell>
          <cell r="E843" t="str">
            <v>枸橼酸托法替布片</v>
          </cell>
          <cell r="F843" t="str">
            <v/>
          </cell>
          <cell r="G843" t="str">
            <v>5mg*14片*2板</v>
          </cell>
          <cell r="H843" t="str">
            <v>盒</v>
          </cell>
          <cell r="I843" t="str">
            <v>正大天晴药业集团股份有限公司</v>
          </cell>
          <cell r="J843" t="str">
            <v>正大天晴</v>
          </cell>
        </row>
        <row r="844">
          <cell r="D844">
            <v>87377</v>
          </cell>
          <cell r="E844" t="str">
            <v>布地奈德福莫特罗吸入粉雾剂(Ⅰ)(布地奈德福莫特罗粉吸入剂)</v>
          </cell>
          <cell r="F844" t="str">
            <v>信必可都保</v>
          </cell>
          <cell r="G844" t="str">
            <v>80ug/4.5ug：60吸</v>
          </cell>
          <cell r="H844" t="str">
            <v>支</v>
          </cell>
          <cell r="I844" t="str">
            <v>阿斯利康制药有限公司</v>
          </cell>
          <cell r="J844" t="str">
            <v>阿斯利康(瑞典)</v>
          </cell>
        </row>
        <row r="845">
          <cell r="D845">
            <v>204704</v>
          </cell>
          <cell r="E845" t="str">
            <v>糖脉康颗粒</v>
          </cell>
          <cell r="F845" t="str">
            <v/>
          </cell>
          <cell r="G845" t="str">
            <v>5gx10袋</v>
          </cell>
          <cell r="H845" t="str">
            <v>盒</v>
          </cell>
          <cell r="I845" t="str">
            <v>四川宝鉴堂药业有限公司</v>
          </cell>
          <cell r="J845" t="str">
            <v>四川宝鉴堂</v>
          </cell>
        </row>
        <row r="846">
          <cell r="D846">
            <v>53773</v>
          </cell>
          <cell r="E846" t="str">
            <v>加巴喷丁胶囊</v>
          </cell>
          <cell r="F846" t="str">
            <v/>
          </cell>
          <cell r="G846" t="str">
            <v>0.1gx12粒x4板</v>
          </cell>
          <cell r="H846" t="str">
            <v>盒</v>
          </cell>
          <cell r="I846" t="str">
            <v>江苏恩华药业股份有限公司</v>
          </cell>
          <cell r="J846" t="str">
            <v>江苏恩华</v>
          </cell>
        </row>
        <row r="847">
          <cell r="D847">
            <v>93389</v>
          </cell>
          <cell r="E847" t="str">
            <v>医用纱布片</v>
          </cell>
          <cell r="F847" t="str">
            <v/>
          </cell>
          <cell r="G847" t="str">
            <v>7.5cmx7.5cm-8Px2片(灭菌级)</v>
          </cell>
          <cell r="H847" t="str">
            <v>袋</v>
          </cell>
          <cell r="I847" t="str">
            <v>稳健医疗（黄冈）有限公司</v>
          </cell>
          <cell r="J847" t="str">
            <v>稳健医疗(黄冈)</v>
          </cell>
        </row>
        <row r="848">
          <cell r="D848">
            <v>188564</v>
          </cell>
          <cell r="E848" t="str">
            <v>米诺地尔搽剂</v>
          </cell>
          <cell r="F848" t="str">
            <v/>
          </cell>
          <cell r="G848" t="str">
            <v>60ml:1.2g</v>
          </cell>
          <cell r="H848" t="str">
            <v>盒</v>
          </cell>
          <cell r="I848" t="str">
            <v>山西安特生物制药股份有限公司</v>
          </cell>
          <cell r="J848" t="str">
            <v>山西振东安特</v>
          </cell>
        </row>
        <row r="849">
          <cell r="D849">
            <v>52446</v>
          </cell>
          <cell r="E849" t="str">
            <v>婷好牌青春胶囊</v>
          </cell>
          <cell r="F849" t="str">
            <v/>
          </cell>
          <cell r="G849" t="str">
            <v>12g(0.2gx60粒)</v>
          </cell>
          <cell r="H849" t="str">
            <v>瓶</v>
          </cell>
          <cell r="I849" t="str">
            <v>广州市佰健生物工程有限公司</v>
          </cell>
          <cell r="J849" t="str">
            <v>广州佰健(广东汤臣倍健)</v>
          </cell>
        </row>
        <row r="850">
          <cell r="D850">
            <v>1634</v>
          </cell>
          <cell r="E850" t="str">
            <v>虚汗停颗粒</v>
          </cell>
          <cell r="F850" t="str">
            <v/>
          </cell>
          <cell r="G850" t="str">
            <v>10gx6袋</v>
          </cell>
          <cell r="H850" t="str">
            <v>盒</v>
          </cell>
          <cell r="I850" t="str">
            <v>广州奇星药业有限公司</v>
          </cell>
          <cell r="J850" t="str">
            <v>广州奇星药业</v>
          </cell>
        </row>
        <row r="851">
          <cell r="D851">
            <v>177996</v>
          </cell>
          <cell r="E851" t="str">
            <v>人工牛黄甲硝唑胶囊</v>
          </cell>
          <cell r="F851" t="str">
            <v/>
          </cell>
          <cell r="G851" t="str">
            <v>0.2g：5mgx24粒</v>
          </cell>
          <cell r="H851" t="str">
            <v>盒</v>
          </cell>
          <cell r="I851" t="str">
            <v/>
          </cell>
          <cell r="J851" t="str">
            <v>四平正和制药</v>
          </cell>
        </row>
        <row r="852">
          <cell r="D852">
            <v>23858</v>
          </cell>
          <cell r="E852" t="str">
            <v>天然胶乳橡胶避孕套（多乐士）</v>
          </cell>
          <cell r="F852" t="str">
            <v/>
          </cell>
          <cell r="G852" t="str">
            <v>12只(梦幻超感纤薄型)</v>
          </cell>
          <cell r="H852" t="str">
            <v>盒</v>
          </cell>
          <cell r="I852" t="str">
            <v>GUMMITECH INDUSTRIES SDN.BHD(马来西亚)</v>
          </cell>
          <cell r="J852" t="str">
            <v>马来西亚GUMMITECH</v>
          </cell>
        </row>
        <row r="853">
          <cell r="D853">
            <v>198281</v>
          </cell>
          <cell r="E853" t="str">
            <v>紫草软膏</v>
          </cell>
          <cell r="F853" t="str">
            <v/>
          </cell>
          <cell r="G853" t="str">
            <v>15g</v>
          </cell>
          <cell r="H853" t="str">
            <v>支</v>
          </cell>
          <cell r="I853" t="str">
            <v>昆明全新生物制药有限公司</v>
          </cell>
          <cell r="J853" t="str">
            <v>昆明梓橦宫全新生物</v>
          </cell>
        </row>
        <row r="854">
          <cell r="D854">
            <v>19499</v>
          </cell>
          <cell r="E854" t="str">
            <v>冰珍去翳滴眼液</v>
          </cell>
          <cell r="F854" t="str">
            <v>6935899804146</v>
          </cell>
          <cell r="G854" t="str">
            <v>10ml</v>
          </cell>
          <cell r="H854" t="str">
            <v>盒</v>
          </cell>
          <cell r="I854" t="str">
            <v>湖北远大天天明制药有限公司</v>
          </cell>
          <cell r="J854" t="str">
            <v>湖北远大天天明制药</v>
          </cell>
        </row>
        <row r="855">
          <cell r="D855">
            <v>43618</v>
          </cell>
          <cell r="E855" t="str">
            <v>冰王肤乐霜</v>
          </cell>
          <cell r="F855" t="str">
            <v/>
          </cell>
          <cell r="G855" t="str">
            <v>20g</v>
          </cell>
          <cell r="H855" t="str">
            <v>支</v>
          </cell>
          <cell r="I855" t="str">
            <v>平舆冰王生物工程有限公司</v>
          </cell>
          <cell r="J855" t="str">
            <v>平舆冰王</v>
          </cell>
        </row>
        <row r="856">
          <cell r="D856">
            <v>43464</v>
          </cell>
          <cell r="E856" t="str">
            <v>来氟米特片(爱若华)</v>
          </cell>
          <cell r="F856" t="str">
            <v/>
          </cell>
          <cell r="G856" t="str">
            <v>10mgx8片x2板</v>
          </cell>
          <cell r="H856" t="str">
            <v>盒</v>
          </cell>
          <cell r="I856" t="str">
            <v>苏州长征欣凯制药有限公司</v>
          </cell>
          <cell r="J856" t="str">
            <v>苏州长征欣凯</v>
          </cell>
        </row>
        <row r="857">
          <cell r="D857">
            <v>21196</v>
          </cell>
          <cell r="E857" t="str">
            <v>单硝酸异山梨酯缓释胶囊(IV)</v>
          </cell>
          <cell r="F857" t="str">
            <v>异乐定</v>
          </cell>
          <cell r="G857" t="str">
            <v>50mgx10粒</v>
          </cell>
          <cell r="H857" t="str">
            <v>盒</v>
          </cell>
          <cell r="I857" t="str">
            <v>优时比（珠海）制药有限公司（原珠海许瓦兹制药有限公司）</v>
          </cell>
          <cell r="J857" t="str">
            <v>优时比(珠海)制药</v>
          </cell>
        </row>
        <row r="858">
          <cell r="D858">
            <v>159489</v>
          </cell>
          <cell r="E858" t="str">
            <v>利塞膦酸钠片</v>
          </cell>
          <cell r="F858" t="str">
            <v/>
          </cell>
          <cell r="G858" t="str">
            <v>35mgx4片</v>
          </cell>
          <cell r="H858" t="str">
            <v>盒</v>
          </cell>
          <cell r="I858" t="str">
            <v>昆明积大制药有限公司</v>
          </cell>
          <cell r="J858" t="str">
            <v>昆明积大</v>
          </cell>
        </row>
        <row r="859">
          <cell r="D859">
            <v>199268</v>
          </cell>
          <cell r="E859" t="str">
            <v>无上艾消毒粉（艾熏条金盒）</v>
          </cell>
          <cell r="F859" t="str">
            <v/>
          </cell>
          <cell r="G859" t="str">
            <v>20gx10条</v>
          </cell>
          <cell r="H859" t="str">
            <v>盒</v>
          </cell>
          <cell r="I859" t="str">
            <v>大艾实业有限公司</v>
          </cell>
          <cell r="J859" t="str">
            <v>洛阳大艾实业</v>
          </cell>
        </row>
        <row r="860">
          <cell r="D860">
            <v>15286</v>
          </cell>
          <cell r="E860" t="str">
            <v>冰王脚臭净喷剂</v>
          </cell>
          <cell r="F860" t="str">
            <v/>
          </cell>
          <cell r="G860" t="str">
            <v>80ml</v>
          </cell>
          <cell r="H860" t="str">
            <v>支</v>
          </cell>
          <cell r="I860" t="str">
            <v>平舆冰王生物工程有限公司</v>
          </cell>
          <cell r="J860" t="str">
            <v>平舆冰王</v>
          </cell>
        </row>
        <row r="861">
          <cell r="D861">
            <v>102272</v>
          </cell>
          <cell r="E861" t="str">
            <v>复方a-酮酸片</v>
          </cell>
          <cell r="F861" t="str">
            <v/>
          </cell>
          <cell r="G861" t="str">
            <v>0.63gx96片</v>
          </cell>
          <cell r="H861" t="str">
            <v>盒</v>
          </cell>
          <cell r="I861" t="str">
            <v>河北天成药业有限公司</v>
          </cell>
          <cell r="J861" t="str">
            <v>河北天成药业</v>
          </cell>
        </row>
        <row r="862">
          <cell r="D862">
            <v>199224</v>
          </cell>
          <cell r="E862" t="str">
            <v>心脑健胶囊</v>
          </cell>
          <cell r="F862" t="str">
            <v/>
          </cell>
          <cell r="G862" t="str">
            <v>0.1gx36粒</v>
          </cell>
          <cell r="H862" t="str">
            <v>盒</v>
          </cell>
          <cell r="I862" t="str">
            <v>上海世康特制药有限公司</v>
          </cell>
          <cell r="J862" t="str">
            <v>上海世康特</v>
          </cell>
        </row>
        <row r="863">
          <cell r="D863">
            <v>59227</v>
          </cell>
          <cell r="E863" t="str">
            <v>星梦一滴灵</v>
          </cell>
          <cell r="F863" t="str">
            <v/>
          </cell>
          <cell r="G863" t="str">
            <v>25ml</v>
          </cell>
          <cell r="H863" t="str">
            <v>瓶</v>
          </cell>
          <cell r="I863" t="str">
            <v>上海丽达日化有限公司</v>
          </cell>
          <cell r="J863" t="str">
            <v>上海丽达</v>
          </cell>
        </row>
        <row r="864">
          <cell r="D864">
            <v>38914</v>
          </cell>
          <cell r="E864" t="str">
            <v>盐酸贝那普利片</v>
          </cell>
          <cell r="F864" t="str">
            <v/>
          </cell>
          <cell r="G864" t="str">
            <v>10mgx14片</v>
          </cell>
          <cell r="H864" t="str">
            <v>盒</v>
          </cell>
          <cell r="I864" t="str">
            <v>深圳信立泰药业股份有限公司</v>
          </cell>
          <cell r="J864" t="str">
            <v>深圳信立泰</v>
          </cell>
        </row>
        <row r="865">
          <cell r="D865">
            <v>188765</v>
          </cell>
          <cell r="E865" t="str">
            <v>医用压力袜</v>
          </cell>
          <cell r="F865" t="str">
            <v/>
          </cell>
          <cell r="G865" t="str">
            <v>2802 Ⅲ</v>
          </cell>
          <cell r="H865" t="str">
            <v>盒</v>
          </cell>
          <cell r="I865" t="str">
            <v>彪仕医技股份有限公司</v>
          </cell>
          <cell r="J865" t="str">
            <v>彪仕医技</v>
          </cell>
        </row>
        <row r="866">
          <cell r="D866">
            <v>47481</v>
          </cell>
          <cell r="E866" t="str">
            <v>海洋酷爽爽身走珠液((妮维雅)</v>
          </cell>
          <cell r="F866" t="str">
            <v/>
          </cell>
          <cell r="G866" t="str">
            <v>50ml(男士专用)</v>
          </cell>
          <cell r="H866" t="str">
            <v>支</v>
          </cell>
          <cell r="I866" t="str">
            <v/>
          </cell>
          <cell r="J866" t="str">
            <v>上海妮维雅</v>
          </cell>
        </row>
        <row r="867">
          <cell r="D867">
            <v>189993</v>
          </cell>
          <cell r="E867" t="str">
            <v>肛肠冲洗液</v>
          </cell>
          <cell r="F867" t="str">
            <v/>
          </cell>
          <cell r="G867" t="str">
            <v>180ml</v>
          </cell>
          <cell r="H867" t="str">
            <v>瓶</v>
          </cell>
          <cell r="I867" t="str">
            <v>吉林普泽生物医药有限公司</v>
          </cell>
          <cell r="J867" t="str">
            <v>吉林普泽</v>
          </cell>
        </row>
        <row r="868">
          <cell r="D868">
            <v>188666</v>
          </cell>
          <cell r="E868" t="str">
            <v>5D血糖试条</v>
          </cell>
          <cell r="F868" t="str">
            <v/>
          </cell>
          <cell r="G868" t="str">
            <v>5D顶端进样1支x25袋</v>
          </cell>
          <cell r="H868" t="str">
            <v>盒</v>
          </cell>
          <cell r="I868" t="str">
            <v>北京怡成生物电子技术股份有限公司</v>
          </cell>
          <cell r="J868" t="str">
            <v>北京怡成</v>
          </cell>
        </row>
        <row r="869">
          <cell r="D869">
            <v>163459</v>
          </cell>
          <cell r="E869" t="str">
            <v>贝美前列素滴眼液</v>
          </cell>
          <cell r="F869" t="str">
            <v/>
          </cell>
          <cell r="G869" t="str">
            <v>3ml:0.9mg</v>
          </cell>
          <cell r="H869" t="str">
            <v>支</v>
          </cell>
          <cell r="I869" t="str">
            <v>Allergan Sales LLC</v>
          </cell>
          <cell r="J869" t="str">
            <v>AllerganSalesLLC</v>
          </cell>
        </row>
        <row r="870">
          <cell r="D870">
            <v>44189</v>
          </cell>
          <cell r="E870" t="str">
            <v>盐酸苯海索片</v>
          </cell>
          <cell r="F870" t="str">
            <v>安坦片</v>
          </cell>
          <cell r="G870" t="str">
            <v>2mgx100片</v>
          </cell>
          <cell r="H870" t="str">
            <v>盒</v>
          </cell>
          <cell r="I870" t="str">
            <v>江苏天士力帝益药业有限公司</v>
          </cell>
          <cell r="J870" t="str">
            <v>江苏天士力帝益</v>
          </cell>
        </row>
        <row r="871">
          <cell r="D871">
            <v>92624</v>
          </cell>
          <cell r="E871" t="str">
            <v>克林霉素甲硝唑搽剂</v>
          </cell>
          <cell r="F871" t="str">
            <v/>
          </cell>
          <cell r="G871" t="str">
            <v>40ml</v>
          </cell>
          <cell r="H871" t="str">
            <v>瓶</v>
          </cell>
          <cell r="I871" t="str">
            <v>黑龙江天龙药业有限公司</v>
          </cell>
          <cell r="J871" t="str">
            <v>黑龙江天龙</v>
          </cell>
        </row>
        <row r="872">
          <cell r="D872">
            <v>205837</v>
          </cell>
          <cell r="E872" t="str">
            <v>盐酸伊托必利片</v>
          </cell>
          <cell r="F872" t="str">
            <v>为力苏</v>
          </cell>
          <cell r="G872" t="str">
            <v>50mgx20片</v>
          </cell>
          <cell r="H872" t="str">
            <v>盒</v>
          </cell>
          <cell r="I872" t="str">
            <v>雅培贸易(上海)有限公司</v>
          </cell>
          <cell r="J872" t="str">
            <v>上海雅培</v>
          </cell>
        </row>
        <row r="873">
          <cell r="D873">
            <v>46809</v>
          </cell>
          <cell r="E873" t="str">
            <v>冰王靓肤脱毛膏</v>
          </cell>
          <cell r="F873" t="str">
            <v/>
          </cell>
          <cell r="G873" t="str">
            <v>40g</v>
          </cell>
          <cell r="H873" t="str">
            <v>盒</v>
          </cell>
          <cell r="I873" t="str">
            <v>平舆冰王生物工程有限公司</v>
          </cell>
          <cell r="J873" t="str">
            <v>平舆冰王</v>
          </cell>
        </row>
        <row r="874">
          <cell r="D874">
            <v>193110</v>
          </cell>
          <cell r="E874" t="str">
            <v>厄贝沙坦分散片</v>
          </cell>
          <cell r="F874" t="str">
            <v/>
          </cell>
          <cell r="G874" t="str">
            <v>0.15gx7片</v>
          </cell>
          <cell r="H874" t="str">
            <v>盒</v>
          </cell>
          <cell r="I874" t="str">
            <v>华润双鹤利民药业（济南）有限公司</v>
          </cell>
          <cell r="J874" t="str">
            <v>华润双鹤利民</v>
          </cell>
        </row>
        <row r="875">
          <cell r="D875">
            <v>15104</v>
          </cell>
          <cell r="E875" t="str">
            <v>阿魏酸钠片(川芎素片)</v>
          </cell>
          <cell r="F875" t="str">
            <v/>
          </cell>
          <cell r="G875" t="str">
            <v>50mgx24片</v>
          </cell>
          <cell r="H875" t="str">
            <v>盒</v>
          </cell>
          <cell r="I875" t="str">
            <v>成都亨达药业有限公司</v>
          </cell>
          <cell r="J875" t="str">
            <v>成都亨达</v>
          </cell>
        </row>
        <row r="876">
          <cell r="D876">
            <v>15748</v>
          </cell>
          <cell r="E876" t="str">
            <v>乳癖消片</v>
          </cell>
          <cell r="F876" t="str">
            <v/>
          </cell>
          <cell r="G876" t="str">
            <v>0.67gx36片(薄膜衣)</v>
          </cell>
          <cell r="H876" t="str">
            <v>盒</v>
          </cell>
          <cell r="I876" t="str">
            <v>辽宁上药好护士药业(集团)有限公司</v>
          </cell>
          <cell r="J876" t="str">
            <v>辽宁好护士</v>
          </cell>
        </row>
        <row r="877">
          <cell r="D877">
            <v>46602</v>
          </cell>
          <cell r="E877" t="str">
            <v>复方黄松洗液</v>
          </cell>
          <cell r="F877" t="str">
            <v/>
          </cell>
          <cell r="G877" t="str">
            <v>160ml</v>
          </cell>
          <cell r="H877" t="str">
            <v>瓶</v>
          </cell>
          <cell r="I877" t="str">
            <v>广西源安堂药业有限公司</v>
          </cell>
          <cell r="J877" t="str">
            <v>广西源安堂</v>
          </cell>
        </row>
        <row r="878">
          <cell r="D878">
            <v>28215</v>
          </cell>
          <cell r="E878" t="str">
            <v>复方陈香胃片</v>
          </cell>
          <cell r="F878" t="str">
            <v/>
          </cell>
          <cell r="G878" t="str">
            <v>0.28gx48片</v>
          </cell>
          <cell r="H878" t="str">
            <v>盒</v>
          </cell>
          <cell r="I878" t="str">
            <v>江西天施康中药股份有限公司</v>
          </cell>
          <cell r="J878" t="str">
            <v>江西天施康</v>
          </cell>
        </row>
        <row r="879">
          <cell r="D879">
            <v>1418</v>
          </cell>
          <cell r="E879" t="str">
            <v>全天麻胶囊</v>
          </cell>
          <cell r="F879" t="str">
            <v/>
          </cell>
          <cell r="G879" t="str">
            <v>0.5gx24粒</v>
          </cell>
          <cell r="H879" t="str">
            <v>盒</v>
          </cell>
          <cell r="I879" t="str">
            <v>贵州盛世龙方制药股份有限公司</v>
          </cell>
          <cell r="J879" t="str">
            <v>贵州盛世龙方</v>
          </cell>
        </row>
        <row r="880">
          <cell r="D880">
            <v>75455</v>
          </cell>
          <cell r="E880" t="str">
            <v>耳聋左慈丸</v>
          </cell>
          <cell r="F880" t="str">
            <v/>
          </cell>
          <cell r="G880" t="str">
            <v>200丸(浓缩丸)</v>
          </cell>
          <cell r="H880" t="str">
            <v>瓶</v>
          </cell>
          <cell r="I880" t="str">
            <v>太极集团浙江东方制药有限公司</v>
          </cell>
          <cell r="J880" t="str">
            <v>浙江东方</v>
          </cell>
        </row>
        <row r="881">
          <cell r="D881">
            <v>168283</v>
          </cell>
          <cell r="E881" t="str">
            <v>安神补脑液</v>
          </cell>
          <cell r="F881" t="str">
            <v/>
          </cell>
          <cell r="G881" t="str">
            <v>10mlx20支</v>
          </cell>
          <cell r="H881" t="str">
            <v>盒</v>
          </cell>
          <cell r="I881" t="str">
            <v>鲁南厚普制药有限公司</v>
          </cell>
          <cell r="J881" t="str">
            <v>鲁南厚普</v>
          </cell>
        </row>
        <row r="882">
          <cell r="D882">
            <v>23730</v>
          </cell>
          <cell r="E882" t="str">
            <v>甲巯咪唑片</v>
          </cell>
          <cell r="F882" t="str">
            <v>赛治</v>
          </cell>
          <cell r="G882" t="str">
            <v>10mgx50片</v>
          </cell>
          <cell r="H882" t="str">
            <v>盒</v>
          </cell>
          <cell r="I882" t="str">
            <v/>
          </cell>
          <cell r="J882" t="str">
            <v>默克制药（江苏）</v>
          </cell>
        </row>
        <row r="883">
          <cell r="D883">
            <v>191034</v>
          </cell>
          <cell r="E883" t="str">
            <v>一清胶囊</v>
          </cell>
          <cell r="F883" t="str">
            <v/>
          </cell>
          <cell r="G883" t="str">
            <v>0.5gx10粒x2板x2袋</v>
          </cell>
          <cell r="H883" t="str">
            <v>盒</v>
          </cell>
          <cell r="I883" t="str">
            <v>成都康弘制药有限公司</v>
          </cell>
          <cell r="J883" t="str">
            <v>成都康弘</v>
          </cell>
        </row>
        <row r="884">
          <cell r="D884">
            <v>40327</v>
          </cell>
          <cell r="E884" t="str">
            <v>盐酸特比萘芬凝胶(时脱扑)</v>
          </cell>
          <cell r="F884" t="str">
            <v/>
          </cell>
          <cell r="G884" t="str">
            <v>10g(10g:0.1g)</v>
          </cell>
          <cell r="H884" t="str">
            <v>支</v>
          </cell>
          <cell r="I884" t="str">
            <v>太极集团四川天诚制药有限公司</v>
          </cell>
          <cell r="J884" t="str">
            <v>四川天诚制药</v>
          </cell>
        </row>
        <row r="885">
          <cell r="D885">
            <v>140424</v>
          </cell>
          <cell r="E885" t="str">
            <v>防风通圣丸</v>
          </cell>
          <cell r="F885" t="str">
            <v/>
          </cell>
          <cell r="G885" t="str">
            <v>6gx10袋(水丸)</v>
          </cell>
          <cell r="H885" t="str">
            <v>盒</v>
          </cell>
          <cell r="I885" t="str">
            <v>太极集团重庆桐君阁药厂有限公司</v>
          </cell>
          <cell r="J885" t="str">
            <v>桐君阁药厂</v>
          </cell>
        </row>
        <row r="886">
          <cell r="D886">
            <v>75452</v>
          </cell>
          <cell r="E886" t="str">
            <v>安神补心片</v>
          </cell>
          <cell r="F886" t="str">
            <v/>
          </cell>
          <cell r="G886" t="str">
            <v>0.32gx12片x5板(薄膜衣)</v>
          </cell>
          <cell r="H886" t="str">
            <v>盒</v>
          </cell>
          <cell r="I886" t="str">
            <v>太极集团浙江东方制药有限公司</v>
          </cell>
          <cell r="J886" t="str">
            <v>浙江东方</v>
          </cell>
        </row>
        <row r="887">
          <cell r="D887">
            <v>135639</v>
          </cell>
          <cell r="E887" t="str">
            <v>甲硝唑氯己定洗剂</v>
          </cell>
          <cell r="F887" t="str">
            <v/>
          </cell>
          <cell r="G887" t="str">
            <v>150ml</v>
          </cell>
          <cell r="H887" t="str">
            <v>盒</v>
          </cell>
          <cell r="I887" t="str">
            <v>广东佳泰药业股份有限公司(原深圳市佳泰药业股份有限公司)</v>
          </cell>
          <cell r="J887" t="str">
            <v>深圳佳泰</v>
          </cell>
        </row>
        <row r="888">
          <cell r="D888">
            <v>59355</v>
          </cell>
          <cell r="E888" t="str">
            <v>安神健脑液</v>
          </cell>
          <cell r="F888" t="str">
            <v/>
          </cell>
          <cell r="G888" t="str">
            <v>10mlx10支</v>
          </cell>
          <cell r="H888" t="str">
            <v>盒</v>
          </cell>
          <cell r="I888" t="str">
            <v>北京同仁堂科技发展股份有限公司制药厂</v>
          </cell>
          <cell r="J888" t="str">
            <v>北京同仁堂</v>
          </cell>
        </row>
        <row r="889">
          <cell r="D889">
            <v>181795</v>
          </cell>
          <cell r="E889" t="str">
            <v>电子血压计</v>
          </cell>
          <cell r="F889" t="str">
            <v/>
          </cell>
          <cell r="G889" t="str">
            <v>J750（上臂式）</v>
          </cell>
          <cell r="H889" t="str">
            <v>台</v>
          </cell>
          <cell r="I889" t="str">
            <v>欧姆龙健康医疗株式会社</v>
          </cell>
          <cell r="J889" t="str">
            <v>欧姆龙健康</v>
          </cell>
        </row>
        <row r="890">
          <cell r="D890">
            <v>195569</v>
          </cell>
          <cell r="E890" t="str">
            <v>达比加群酯胶囊</v>
          </cell>
          <cell r="F890" t="str">
            <v>泰毕全</v>
          </cell>
          <cell r="G890" t="str">
            <v>150mgx10粒</v>
          </cell>
          <cell r="H890" t="str">
            <v>盒</v>
          </cell>
          <cell r="I890" t="str">
            <v>上海勃林格殷格翰药业有限公司</v>
          </cell>
          <cell r="J890" t="str">
            <v>德国Boehringer Ingelheim Pharma GmbH</v>
          </cell>
        </row>
        <row r="891">
          <cell r="D891">
            <v>200133</v>
          </cell>
          <cell r="E891" t="str">
            <v>腹部固定器</v>
          </cell>
          <cell r="F891" t="str">
            <v/>
          </cell>
          <cell r="G891" t="str">
            <v>EB-501  M</v>
          </cell>
          <cell r="H891" t="str">
            <v>盒</v>
          </cell>
          <cell r="I891" t="str">
            <v>浙江瑞瀚医疗器材制造有限公司</v>
          </cell>
          <cell r="J891" t="str">
            <v>浙江瑞瀚</v>
          </cell>
        </row>
        <row r="892">
          <cell r="D892">
            <v>67373</v>
          </cell>
          <cell r="E892" t="str">
            <v>颈椎牵引器</v>
          </cell>
          <cell r="F892" t="str">
            <v/>
          </cell>
          <cell r="G892" t="str">
            <v>C型</v>
          </cell>
          <cell r="H892" t="str">
            <v>盒</v>
          </cell>
          <cell r="I892" t="str">
            <v>江苏鱼跃医疗设备股份有限公司</v>
          </cell>
          <cell r="J892" t="str">
            <v>江苏鱼跃医疗
</v>
          </cell>
        </row>
        <row r="893">
          <cell r="D893">
            <v>58130</v>
          </cell>
          <cell r="E893" t="str">
            <v>磷酸腺嘌呤片</v>
          </cell>
          <cell r="F893" t="str">
            <v/>
          </cell>
          <cell r="G893" t="str">
            <v>10mgx100片</v>
          </cell>
          <cell r="H893" t="str">
            <v>瓶</v>
          </cell>
          <cell r="I893" t="str">
            <v>地奥集团成都药业股份有限公司</v>
          </cell>
          <cell r="J893" t="str">
            <v>成都药业</v>
          </cell>
        </row>
        <row r="894">
          <cell r="D894">
            <v>188822</v>
          </cell>
          <cell r="E894" t="str">
            <v>五灵止痛胶囊</v>
          </cell>
          <cell r="F894" t="str">
            <v/>
          </cell>
          <cell r="G894" t="str">
            <v>0.3gx14粒</v>
          </cell>
          <cell r="H894" t="str">
            <v>盒</v>
          </cell>
          <cell r="I894" t="str">
            <v>长春银诺克药业有限公司</v>
          </cell>
          <cell r="J894" t="str">
            <v>长春银诺克</v>
          </cell>
        </row>
        <row r="895">
          <cell r="D895">
            <v>104937</v>
          </cell>
          <cell r="E895" t="str">
            <v>缬沙坦氢氯噻嗪胶囊</v>
          </cell>
          <cell r="F895" t="str">
            <v>兰普</v>
          </cell>
          <cell r="G895" t="str">
            <v>80mg:12.5mgx7粒x2板</v>
          </cell>
          <cell r="H895" t="str">
            <v>盒</v>
          </cell>
          <cell r="I895" t="str">
            <v>辰欣药业股份有限公司（原山东鲁抗辰欣药业有限公司）</v>
          </cell>
          <cell r="J895" t="str">
            <v>山东鲁抗</v>
          </cell>
        </row>
        <row r="896">
          <cell r="D896">
            <v>169817</v>
          </cell>
          <cell r="E896" t="str">
            <v>腰椎固定带</v>
          </cell>
          <cell r="F896" t="str">
            <v/>
          </cell>
          <cell r="G896" t="str">
            <v>YY-L</v>
          </cell>
          <cell r="H896" t="str">
            <v>盒</v>
          </cell>
          <cell r="I896" t="str">
            <v>上海康伴保健器械有限公司</v>
          </cell>
          <cell r="J896" t="str">
            <v>上海康伴</v>
          </cell>
        </row>
        <row r="897">
          <cell r="D897">
            <v>171351</v>
          </cell>
          <cell r="E897" t="str">
            <v>复方土荆皮凝胶</v>
          </cell>
          <cell r="F897" t="str">
            <v/>
          </cell>
          <cell r="G897" t="str">
            <v>10g</v>
          </cell>
          <cell r="H897" t="str">
            <v>盒</v>
          </cell>
          <cell r="I897" t="str">
            <v>合肥立方制药股份有限公司</v>
          </cell>
          <cell r="J897" t="str">
            <v>合肥立方制药</v>
          </cell>
        </row>
        <row r="898">
          <cell r="D898">
            <v>55765</v>
          </cell>
          <cell r="E898" t="str">
            <v>氯诺昔康片</v>
          </cell>
          <cell r="F898" t="str">
            <v>达路</v>
          </cell>
          <cell r="G898" t="str">
            <v>4mgx20片</v>
          </cell>
          <cell r="H898" t="str">
            <v>盒</v>
          </cell>
          <cell r="I898" t="str">
            <v>浙江震元制药有限公司</v>
          </cell>
          <cell r="J898" t="str">
            <v>浙江震元</v>
          </cell>
        </row>
        <row r="899">
          <cell r="D899">
            <v>141269</v>
          </cell>
          <cell r="E899" t="str">
            <v>普拉洛芬滴眼液</v>
          </cell>
          <cell r="F899" t="str">
            <v/>
          </cell>
          <cell r="G899" t="str">
            <v>0.1%（5ml：5mg）</v>
          </cell>
          <cell r="H899" t="str">
            <v>支</v>
          </cell>
          <cell r="I899" t="str">
            <v>广东众生药业股份有限公司</v>
          </cell>
          <cell r="J899" t="str">
            <v>广东众生</v>
          </cell>
        </row>
        <row r="900">
          <cell r="D900">
            <v>173037</v>
          </cell>
          <cell r="E900" t="str">
            <v>注吸器</v>
          </cell>
          <cell r="F900" t="str">
            <v/>
          </cell>
          <cell r="G900" t="str">
            <v>150ml（Ⅱ型电动吸奶器单泵型）</v>
          </cell>
          <cell r="H900" t="str">
            <v>盒</v>
          </cell>
          <cell r="I900" t="str">
            <v>青岛图灵生物工程有限公司</v>
          </cell>
          <cell r="J900" t="str">
            <v>青岛图灵生物</v>
          </cell>
        </row>
        <row r="901">
          <cell r="D901">
            <v>2384</v>
          </cell>
          <cell r="E901" t="str">
            <v>平消胶囊</v>
          </cell>
          <cell r="F901" t="str">
            <v/>
          </cell>
          <cell r="G901" t="str">
            <v>0.23gx100粒</v>
          </cell>
          <cell r="H901" t="str">
            <v>盒</v>
          </cell>
          <cell r="I901" t="str">
            <v>西安正大制药有限公司</v>
          </cell>
          <cell r="J901" t="str">
            <v>西安正大制药</v>
          </cell>
        </row>
        <row r="902">
          <cell r="D902">
            <v>28360</v>
          </cell>
          <cell r="E902" t="str">
            <v>颈痛颗粒</v>
          </cell>
          <cell r="F902" t="str">
            <v/>
          </cell>
          <cell r="G902" t="str">
            <v>4gx12袋</v>
          </cell>
          <cell r="H902" t="str">
            <v>盒</v>
          </cell>
          <cell r="I902" t="str">
            <v>山东明仁福瑞达制药有限公司(原：山东大正药业)</v>
          </cell>
          <cell r="J902" t="str">
            <v>山东明仁福瑞达</v>
          </cell>
        </row>
        <row r="903">
          <cell r="D903">
            <v>195522</v>
          </cell>
          <cell r="E903" t="str">
            <v>维生素C维生素E咀嚼片</v>
          </cell>
          <cell r="F903" t="str">
            <v/>
          </cell>
          <cell r="G903" t="str">
            <v>66g（1.1gx60片）</v>
          </cell>
          <cell r="H903" t="str">
            <v>瓶</v>
          </cell>
          <cell r="I903" t="str">
            <v>汤臣倍健股份有限公司</v>
          </cell>
          <cell r="J903" t="str">
            <v>汤臣倍健</v>
          </cell>
        </row>
        <row r="904">
          <cell r="D904">
            <v>27394</v>
          </cell>
          <cell r="E904" t="str">
            <v>益母草流浸膏</v>
          </cell>
          <cell r="F904" t="str">
            <v/>
          </cell>
          <cell r="G904" t="str">
            <v>100ml(有外包装)</v>
          </cell>
          <cell r="H904" t="str">
            <v>瓶</v>
          </cell>
          <cell r="I904" t="str">
            <v>四川逢春制药有限公司</v>
          </cell>
          <cell r="J904" t="str">
            <v>四川逢春制药</v>
          </cell>
        </row>
        <row r="905">
          <cell r="D905">
            <v>17405</v>
          </cell>
          <cell r="E905" t="str">
            <v>酮康他索乳膏</v>
          </cell>
          <cell r="F905" t="str">
            <v/>
          </cell>
          <cell r="G905" t="str">
            <v>10g</v>
          </cell>
          <cell r="H905" t="str">
            <v>支</v>
          </cell>
          <cell r="I905" t="str">
            <v>广东顺德顺峰药业有限公司</v>
          </cell>
          <cell r="J905" t="str">
            <v>广东华润顺峰</v>
          </cell>
        </row>
        <row r="906">
          <cell r="D906">
            <v>689</v>
          </cell>
          <cell r="E906" t="str">
            <v>甘露聚糖肽片(多抗)</v>
          </cell>
          <cell r="F906" t="str">
            <v/>
          </cell>
          <cell r="G906" t="str">
            <v>5mgx24片x2板</v>
          </cell>
          <cell r="H906" t="str">
            <v>盒</v>
          </cell>
          <cell r="I906" t="str">
            <v>成都利尔药业有限公司</v>
          </cell>
          <cell r="J906" t="str">
            <v>成都利尔</v>
          </cell>
        </row>
        <row r="907">
          <cell r="D907">
            <v>62881</v>
          </cell>
          <cell r="E907" t="str">
            <v>野马追糖浆</v>
          </cell>
          <cell r="F907" t="str">
            <v/>
          </cell>
          <cell r="G907" t="str">
            <v>120ml</v>
          </cell>
          <cell r="H907" t="str">
            <v>瓶</v>
          </cell>
          <cell r="I907" t="str">
            <v>江苏安格药业有限公司</v>
          </cell>
          <cell r="J907" t="str">
            <v>江苏浦金药业</v>
          </cell>
        </row>
        <row r="908">
          <cell r="D908">
            <v>22509</v>
          </cell>
          <cell r="E908" t="str">
            <v>小儿感冒颗粒</v>
          </cell>
          <cell r="F908" t="str">
            <v/>
          </cell>
          <cell r="G908" t="str">
            <v>12gx10袋</v>
          </cell>
          <cell r="H908" t="str">
            <v>盒</v>
          </cell>
          <cell r="I908" t="str">
            <v>太极集团重庆桐君阁药厂有限公司</v>
          </cell>
          <cell r="J908" t="str">
            <v>桐君阁药厂</v>
          </cell>
        </row>
        <row r="909">
          <cell r="D909">
            <v>105291</v>
          </cell>
          <cell r="E909" t="str">
            <v>卫生棉签</v>
          </cell>
          <cell r="F909" t="str">
            <v/>
          </cell>
          <cell r="G909" t="str">
            <v>7.5cmx100支(塑棒双头)</v>
          </cell>
          <cell r="H909" t="str">
            <v>瓶</v>
          </cell>
          <cell r="I909" t="str">
            <v>稳健医疗用品股份有限公司(稳健实业(深圳)有限公司)</v>
          </cell>
          <cell r="J909" t="str">
            <v>稳健实业(深圳)</v>
          </cell>
        </row>
        <row r="910">
          <cell r="D910">
            <v>74885</v>
          </cell>
          <cell r="E910" t="str">
            <v>止咳片</v>
          </cell>
          <cell r="F910" t="str">
            <v/>
          </cell>
          <cell r="G910" t="str">
            <v>0.3gx15片x3板(糖衣)</v>
          </cell>
          <cell r="H910" t="str">
            <v>盒</v>
          </cell>
          <cell r="I910" t="str">
            <v>太极集团重庆桐君阁药厂有限公司</v>
          </cell>
          <cell r="J910" t="str">
            <v>桐君阁药厂</v>
          </cell>
        </row>
        <row r="911">
          <cell r="D911">
            <v>105713</v>
          </cell>
          <cell r="E911" t="str">
            <v>盐酸特比萘芬乳膏(兰美抒)</v>
          </cell>
          <cell r="F911" t="str">
            <v/>
          </cell>
          <cell r="G911" t="str">
            <v>1%：10g</v>
          </cell>
          <cell r="H911" t="str">
            <v>盒</v>
          </cell>
          <cell r="I911" t="str">
            <v>瑞士GSK Consumer Healthcare S.A.</v>
          </cell>
          <cell r="J911" t="str">
            <v>瑞士GSK Consumer</v>
          </cell>
        </row>
        <row r="912">
          <cell r="D912">
            <v>125232</v>
          </cell>
          <cell r="E912" t="str">
            <v>龙胆泻肝丸</v>
          </cell>
          <cell r="F912" t="str">
            <v/>
          </cell>
          <cell r="G912" t="str">
            <v>3gx8袋(水丸)</v>
          </cell>
          <cell r="H912" t="str">
            <v>盒</v>
          </cell>
          <cell r="I912" t="str">
            <v>太极集团重庆中药二厂</v>
          </cell>
          <cell r="J912" t="str">
            <v>重庆中药二厂</v>
          </cell>
        </row>
        <row r="913">
          <cell r="D913">
            <v>14004</v>
          </cell>
          <cell r="E913" t="str">
            <v>地氯雷他定片(信敏汀)</v>
          </cell>
          <cell r="F913" t="str">
            <v/>
          </cell>
          <cell r="G913" t="str">
            <v>5mgx6片</v>
          </cell>
          <cell r="H913" t="str">
            <v>盒</v>
          </cell>
          <cell r="I913" t="str">
            <v>深圳信立泰药业股份有限公司</v>
          </cell>
          <cell r="J913" t="str">
            <v>深圳信立泰</v>
          </cell>
        </row>
        <row r="914">
          <cell r="D914">
            <v>47555</v>
          </cell>
          <cell r="E914" t="str">
            <v>复方酮康唑发用洗剂</v>
          </cell>
          <cell r="F914" t="str">
            <v/>
          </cell>
          <cell r="G914" t="str">
            <v>80ml:15mg:0.25mg</v>
          </cell>
          <cell r="H914" t="str">
            <v>瓶</v>
          </cell>
          <cell r="I914" t="str">
            <v>江苏晨牌邦德药业有限公司</v>
          </cell>
          <cell r="J914" t="str">
            <v>江苏晨牌</v>
          </cell>
        </row>
        <row r="915">
          <cell r="D915">
            <v>11694</v>
          </cell>
          <cell r="E915" t="str">
            <v>复方夏天无片</v>
          </cell>
          <cell r="F915" t="str">
            <v/>
          </cell>
          <cell r="G915" t="str">
            <v>0.32gx36片(薄膜衣片)</v>
          </cell>
          <cell r="H915" t="str">
            <v>盒</v>
          </cell>
          <cell r="I915" t="str">
            <v>江西天施康中药股份有限公司</v>
          </cell>
          <cell r="J915" t="str">
            <v>江西天施康</v>
          </cell>
        </row>
        <row r="916">
          <cell r="D916">
            <v>59712</v>
          </cell>
          <cell r="E916" t="str">
            <v>红霉素眼膏</v>
          </cell>
          <cell r="F916" t="str">
            <v/>
          </cell>
          <cell r="G916" t="str">
            <v>2.5g:125mg(0.5%)</v>
          </cell>
          <cell r="H916" t="str">
            <v>支</v>
          </cell>
          <cell r="I916" t="str">
            <v>北京双吉制药有限公司</v>
          </cell>
          <cell r="J916" t="str">
            <v>北京双吉</v>
          </cell>
        </row>
        <row r="917">
          <cell r="D917">
            <v>74554</v>
          </cell>
          <cell r="E917" t="str">
            <v>桑菊感冒片</v>
          </cell>
          <cell r="F917" t="str">
            <v/>
          </cell>
          <cell r="G917" t="str">
            <v>0.52gx12片x3板</v>
          </cell>
          <cell r="H917" t="str">
            <v>盒</v>
          </cell>
          <cell r="I917" t="str">
            <v>太极集团重庆桐君阁药厂有限公司</v>
          </cell>
          <cell r="J917" t="str">
            <v>桐君阁药厂</v>
          </cell>
        </row>
        <row r="918">
          <cell r="D918">
            <v>125086</v>
          </cell>
          <cell r="E918" t="str">
            <v>止咳丸</v>
          </cell>
          <cell r="F918" t="str">
            <v/>
          </cell>
          <cell r="G918" t="str">
            <v>30丸x2板(浓缩丸)</v>
          </cell>
          <cell r="H918" t="str">
            <v>盒</v>
          </cell>
          <cell r="I918" t="str">
            <v>昆明中药厂有限公司</v>
          </cell>
          <cell r="J918" t="str">
            <v>昆明中药厂</v>
          </cell>
        </row>
        <row r="919">
          <cell r="D919">
            <v>1334</v>
          </cell>
          <cell r="E919" t="str">
            <v>心宝丸</v>
          </cell>
          <cell r="F919" t="str">
            <v/>
          </cell>
          <cell r="G919" t="str">
            <v>60mgx20丸</v>
          </cell>
          <cell r="H919" t="str">
            <v>瓶</v>
          </cell>
          <cell r="I919" t="str">
            <v>广东心宝制药有限公司(广州真和新君宝药业)</v>
          </cell>
          <cell r="J919" t="str">
            <v>广东心宝制药</v>
          </cell>
        </row>
        <row r="920">
          <cell r="D920">
            <v>183113</v>
          </cell>
          <cell r="E920" t="str">
            <v>电子血压计</v>
          </cell>
          <cell r="F920" t="str">
            <v/>
          </cell>
          <cell r="G920" t="str">
            <v>HEM-6230</v>
          </cell>
          <cell r="H920" t="str">
            <v>台</v>
          </cell>
          <cell r="I920" t="str">
            <v>欧姆龙(大连)有限公司</v>
          </cell>
          <cell r="J920" t="str">
            <v>欧姆龙(大连)</v>
          </cell>
        </row>
        <row r="921">
          <cell r="D921">
            <v>3756</v>
          </cell>
          <cell r="E921" t="str">
            <v>复明片</v>
          </cell>
          <cell r="F921" t="str">
            <v/>
          </cell>
          <cell r="G921" t="str">
            <v>0.3gx90片</v>
          </cell>
          <cell r="H921" t="str">
            <v>瓶</v>
          </cell>
          <cell r="I921" t="str">
            <v>西安碑林药业股份有限公司</v>
          </cell>
          <cell r="J921" t="str">
            <v>西安碑林药业</v>
          </cell>
        </row>
        <row r="922">
          <cell r="D922">
            <v>100254</v>
          </cell>
          <cell r="E922" t="str">
            <v>氯沙坦钾片</v>
          </cell>
          <cell r="F922" t="str">
            <v/>
          </cell>
          <cell r="G922" t="str">
            <v>50mgx7片</v>
          </cell>
          <cell r="H922" t="str">
            <v>盒</v>
          </cell>
          <cell r="I922" t="str">
            <v>浙江华海药业股份有限公司</v>
          </cell>
          <cell r="J922" t="str">
            <v>浙江华海</v>
          </cell>
        </row>
        <row r="923">
          <cell r="D923">
            <v>99543</v>
          </cell>
          <cell r="E923" t="str">
            <v>阿胶黄芪口服液</v>
          </cell>
          <cell r="F923" t="str">
            <v/>
          </cell>
          <cell r="G923" t="str">
            <v>100mlx6瓶</v>
          </cell>
          <cell r="H923" t="str">
            <v>盒</v>
          </cell>
          <cell r="I923" t="str">
            <v>福建省幸福生物科技有限公司</v>
          </cell>
          <cell r="J923" t="str">
            <v>福建幸福生物</v>
          </cell>
        </row>
        <row r="924">
          <cell r="D924">
            <v>199147</v>
          </cell>
          <cell r="E924" t="str">
            <v>杰士邦天然胶乳橡胶避孕套</v>
          </cell>
          <cell r="F924" t="str">
            <v/>
          </cell>
          <cell r="G924" t="str">
            <v>10只(零感.至薄至润003)</v>
          </cell>
          <cell r="H924" t="str">
            <v>盒</v>
          </cell>
          <cell r="I924" t="str">
            <v>SURETEX LIMITED（泰国）</v>
          </cell>
          <cell r="J924" t="str">
            <v>泰国素瑞特斯</v>
          </cell>
        </row>
        <row r="925">
          <cell r="D925">
            <v>200142</v>
          </cell>
          <cell r="E925" t="str">
            <v>腕关节固定带</v>
          </cell>
          <cell r="F925" t="str">
            <v/>
          </cell>
          <cell r="G925" t="str">
            <v>WS-301  单一尺寸</v>
          </cell>
          <cell r="H925" t="str">
            <v>盒</v>
          </cell>
          <cell r="I925" t="str">
            <v>浙江瑞瀚医疗器材制造有限公司</v>
          </cell>
          <cell r="J925" t="str">
            <v>浙嘉瑞瀚</v>
          </cell>
        </row>
        <row r="926">
          <cell r="D926">
            <v>182178</v>
          </cell>
          <cell r="E926" t="str">
            <v>百雀羚玲珑玉润花漾补水集</v>
          </cell>
          <cell r="F926" t="str">
            <v/>
          </cell>
          <cell r="G926" t="str">
            <v>洁容膏90g+清滢醒肤水100ml+凝水菁华乳100ml</v>
          </cell>
          <cell r="H926" t="str">
            <v>盒</v>
          </cell>
          <cell r="I926" t="str">
            <v>上海百雀羚日用化学有限公司</v>
          </cell>
          <cell r="J926" t="str">
            <v>上海百雀羚</v>
          </cell>
        </row>
        <row r="927">
          <cell r="D927">
            <v>151379</v>
          </cell>
          <cell r="E927" t="str">
            <v>百癣夏塔热片</v>
          </cell>
          <cell r="F927" t="str">
            <v/>
          </cell>
          <cell r="G927" t="str">
            <v>0.31g*9片*5板（薄膜衣片）</v>
          </cell>
          <cell r="H927" t="str">
            <v>盒</v>
          </cell>
          <cell r="I927" t="str">
            <v>黑龙江省济仁药业有限公司</v>
          </cell>
          <cell r="J927" t="str">
            <v>黑龙江省济仁</v>
          </cell>
        </row>
        <row r="928">
          <cell r="D928">
            <v>1987</v>
          </cell>
          <cell r="E928" t="str">
            <v>精制狗皮膏</v>
          </cell>
          <cell r="F928" t="str">
            <v/>
          </cell>
          <cell r="G928" t="str">
            <v>7cmx10cmx4贴</v>
          </cell>
          <cell r="H928" t="str">
            <v>盒</v>
          </cell>
          <cell r="I928" t="str">
            <v>健民集团叶开泰国药(随州)有限公司(原武汉健民集团随州药业)</v>
          </cell>
          <cell r="J928" t="str">
            <v>健民叶开泰</v>
          </cell>
        </row>
        <row r="929">
          <cell r="D929">
            <v>40927</v>
          </cell>
          <cell r="E929" t="str">
            <v>来曲唑片(芙瑞)</v>
          </cell>
          <cell r="F929" t="str">
            <v/>
          </cell>
          <cell r="G929" t="str">
            <v>2.5mgx10片</v>
          </cell>
          <cell r="H929" t="str">
            <v>盒</v>
          </cell>
          <cell r="I929" t="str">
            <v>江苏恒瑞医药股份有限公司</v>
          </cell>
          <cell r="J929" t="str">
            <v>江苏恒瑞</v>
          </cell>
        </row>
        <row r="930">
          <cell r="D930">
            <v>163644</v>
          </cell>
          <cell r="E930" t="str">
            <v>片仔癀胶囊</v>
          </cell>
          <cell r="F930" t="str">
            <v/>
          </cell>
          <cell r="G930" t="str">
            <v>0.3gx12片</v>
          </cell>
          <cell r="H930" t="str">
            <v>盒</v>
          </cell>
          <cell r="I930" t="str">
            <v>漳州片仔癀药业股份有限公司</v>
          </cell>
          <cell r="J930" t="str">
            <v>漳州片仔癀</v>
          </cell>
        </row>
        <row r="931">
          <cell r="D931">
            <v>60030</v>
          </cell>
          <cell r="E931" t="str">
            <v>吲哚美辛缓释胶囊</v>
          </cell>
          <cell r="F931" t="str">
            <v/>
          </cell>
          <cell r="G931" t="str">
            <v>75mg×20粒</v>
          </cell>
          <cell r="H931" t="str">
            <v>盒</v>
          </cell>
          <cell r="I931" t="str">
            <v>北京红林制药有限公司</v>
          </cell>
          <cell r="J931" t="str">
            <v>北京红林制药</v>
          </cell>
        </row>
        <row r="932">
          <cell r="D932">
            <v>187248</v>
          </cell>
          <cell r="E932" t="str">
            <v>玉泽积雪草安心修护面膜</v>
          </cell>
          <cell r="F932" t="str">
            <v/>
          </cell>
          <cell r="G932" t="str">
            <v>650mg x6片</v>
          </cell>
          <cell r="H932" t="str">
            <v>盒</v>
          </cell>
          <cell r="I932" t="str">
            <v>上海家化联合股份有限公司</v>
          </cell>
          <cell r="J932" t="str">
            <v>上海家化</v>
          </cell>
        </row>
        <row r="933">
          <cell r="D933">
            <v>146786</v>
          </cell>
          <cell r="E933" t="str">
            <v>百雀羚水嫩精纯卸妆洁面乳</v>
          </cell>
          <cell r="F933" t="str">
            <v/>
          </cell>
          <cell r="G933" t="str">
            <v>95g</v>
          </cell>
          <cell r="H933" t="str">
            <v>瓶</v>
          </cell>
          <cell r="I933" t="str">
            <v/>
          </cell>
          <cell r="J933" t="str">
            <v>上海百雀羚</v>
          </cell>
        </row>
        <row r="934">
          <cell r="D934">
            <v>130947</v>
          </cell>
          <cell r="E934" t="str">
            <v>血糖试纸（葡萄糖脱氢酶法）</v>
          </cell>
          <cell r="F934" t="str">
            <v/>
          </cell>
          <cell r="G934" t="str">
            <v>50片（逸动型）</v>
          </cell>
          <cell r="H934" t="str">
            <v>盒</v>
          </cell>
          <cell r="I934" t="str">
            <v>德国 Roche Diagnostics GmbH</v>
          </cell>
          <cell r="J934" t="str">
            <v>德国罗氏诊断</v>
          </cell>
        </row>
        <row r="935">
          <cell r="D935">
            <v>143272</v>
          </cell>
          <cell r="E935" t="str">
            <v>日晒防治膏</v>
          </cell>
          <cell r="F935" t="str">
            <v/>
          </cell>
          <cell r="G935" t="str">
            <v>30g</v>
          </cell>
          <cell r="H935" t="str">
            <v>瓶</v>
          </cell>
          <cell r="I935" t="str">
            <v>贵州绿太阳制药有限公司</v>
          </cell>
          <cell r="J935" t="str">
            <v>贵州绿太阳制药</v>
          </cell>
        </row>
        <row r="936">
          <cell r="D936">
            <v>100887</v>
          </cell>
          <cell r="E936" t="str">
            <v>杏灵分散片</v>
          </cell>
          <cell r="F936" t="str">
            <v/>
          </cell>
          <cell r="G936" t="str">
            <v>0.31gx6片x2板</v>
          </cell>
          <cell r="H936" t="str">
            <v>盒</v>
          </cell>
          <cell r="I936" t="str">
            <v>北京四环科宝制药有限公司</v>
          </cell>
          <cell r="J936" t="str">
            <v>北京四环科宝</v>
          </cell>
        </row>
        <row r="937">
          <cell r="D937">
            <v>123299</v>
          </cell>
          <cell r="E937" t="str">
            <v>盐酸贝那普利片</v>
          </cell>
          <cell r="F937" t="str">
            <v/>
          </cell>
          <cell r="G937" t="str">
            <v>5mgx28片</v>
          </cell>
          <cell r="H937" t="str">
            <v>盒</v>
          </cell>
          <cell r="I937" t="str">
            <v>深圳信立泰药业股份有限公司</v>
          </cell>
          <cell r="J937" t="str">
            <v>深圳信立泰</v>
          </cell>
        </row>
        <row r="938">
          <cell r="D938">
            <v>144856</v>
          </cell>
          <cell r="E938" t="str">
            <v>左乙拉西坦片(开浦兰)</v>
          </cell>
          <cell r="F938" t="str">
            <v/>
          </cell>
          <cell r="G938" t="str">
            <v>0.25gx30片</v>
          </cell>
          <cell r="H938" t="str">
            <v>盒</v>
          </cell>
          <cell r="I938" t="str">
            <v>UCB Pharma S.A.(比利时)</v>
          </cell>
          <cell r="J938" t="str">
            <v>UCBPharmaS.A</v>
          </cell>
        </row>
        <row r="939">
          <cell r="D939">
            <v>203057</v>
          </cell>
          <cell r="E939" t="str">
            <v>仙芝楼牌破壁灵芝孢子粉胶囊</v>
          </cell>
          <cell r="F939" t="str">
            <v/>
          </cell>
          <cell r="G939" t="str">
            <v>250mgx80粒x3瓶</v>
          </cell>
          <cell r="H939" t="str">
            <v>盒</v>
          </cell>
          <cell r="I939" t="str">
            <v>福建仙芝楼生物科技有限公司</v>
          </cell>
          <cell r="J939" t="str">
            <v>福建仙芝楼</v>
          </cell>
        </row>
        <row r="940">
          <cell r="D940">
            <v>198979</v>
          </cell>
          <cell r="E940" t="str">
            <v>益生菌粉</v>
          </cell>
          <cell r="F940" t="str">
            <v/>
          </cell>
          <cell r="G940" t="str">
            <v>30g(1.5gx20袋）</v>
          </cell>
          <cell r="H940" t="str">
            <v>盒</v>
          </cell>
          <cell r="I940" t="str">
            <v>汤臣倍健股份有限公司</v>
          </cell>
          <cell r="J940" t="str">
            <v>汤臣倍健</v>
          </cell>
        </row>
        <row r="941">
          <cell r="D941">
            <v>202175</v>
          </cell>
          <cell r="E941" t="str">
            <v>利福昔明片</v>
          </cell>
          <cell r="F941" t="str">
            <v>昔服申</v>
          </cell>
          <cell r="G941" t="str">
            <v>0.2gx12片</v>
          </cell>
          <cell r="H941" t="str">
            <v>盒</v>
          </cell>
          <cell r="I941" t="str">
            <v>意大利ALFA WASSERMANN S.p.A.</v>
          </cell>
          <cell r="J941" t="str">
            <v>意大利ALFASIGMA S.p.A.</v>
          </cell>
        </row>
        <row r="942">
          <cell r="D942">
            <v>115673</v>
          </cell>
          <cell r="E942" t="str">
            <v>黑骨藤追风活络胶囊</v>
          </cell>
          <cell r="F942" t="str">
            <v/>
          </cell>
          <cell r="G942" t="str">
            <v>0.3gx12粒x3板</v>
          </cell>
          <cell r="H942" t="str">
            <v>盒</v>
          </cell>
          <cell r="I942" t="str">
            <v>国药集团同济堂(贵州)制药有限公司(原贵州同济堂制药)</v>
          </cell>
          <cell r="J942" t="str">
            <v>国药同济堂(贵州)</v>
          </cell>
        </row>
        <row r="943">
          <cell r="D943">
            <v>106190</v>
          </cell>
          <cell r="E943" t="str">
            <v>盐酸曲唑酮片</v>
          </cell>
          <cell r="F943" t="str">
            <v/>
          </cell>
          <cell r="G943" t="str">
            <v>50mgx12片</v>
          </cell>
          <cell r="H943" t="str">
            <v>盒</v>
          </cell>
          <cell r="I943" t="str">
            <v>沈阳福宁药业有限公司</v>
          </cell>
          <cell r="J943" t="str">
            <v>沈阳福宁药业</v>
          </cell>
        </row>
        <row r="944">
          <cell r="D944">
            <v>135174</v>
          </cell>
          <cell r="E944" t="str">
            <v>格列齐特片（Ⅱ）</v>
          </cell>
          <cell r="F944" t="str">
            <v/>
          </cell>
          <cell r="G944" t="str">
            <v>80mgx100片</v>
          </cell>
          <cell r="H944" t="str">
            <v>盒</v>
          </cell>
          <cell r="I944" t="str">
            <v>湖南千金湘江药业股份有限公司</v>
          </cell>
          <cell r="J944" t="str">
            <v>湖南千金湘江</v>
          </cell>
        </row>
        <row r="945">
          <cell r="D945">
            <v>30340</v>
          </cell>
          <cell r="E945" t="str">
            <v>枸橼酸莫沙必利分散片</v>
          </cell>
          <cell r="F945" t="str">
            <v/>
          </cell>
          <cell r="G945" t="str">
            <v>5mgx12片</v>
          </cell>
          <cell r="H945" t="str">
            <v>盒</v>
          </cell>
          <cell r="I945" t="str">
            <v>成都康弘药业集团股份有限公司</v>
          </cell>
          <cell r="J945" t="str">
            <v>成都康弘药业</v>
          </cell>
        </row>
        <row r="946">
          <cell r="D946">
            <v>59178</v>
          </cell>
          <cell r="E946" t="str">
            <v>盐酸赛洛唑啉鼻用喷雾剂</v>
          </cell>
          <cell r="F946" t="str">
            <v/>
          </cell>
          <cell r="G946" t="str">
            <v>0.05%(10ml:5mg)</v>
          </cell>
          <cell r="H946" t="str">
            <v>支</v>
          </cell>
          <cell r="I946" t="str">
            <v>湖北远大天天明制药有限公司</v>
          </cell>
          <cell r="J946" t="str">
            <v>湖北远大天天明</v>
          </cell>
        </row>
        <row r="947">
          <cell r="D947">
            <v>35837</v>
          </cell>
          <cell r="E947" t="str">
            <v>医用脱脂纱布垫</v>
          </cell>
          <cell r="F947" t="str">
            <v/>
          </cell>
          <cell r="G947" t="str">
            <v>AM8x8x8x2片x100袋</v>
          </cell>
          <cell r="H947" t="str">
            <v>包</v>
          </cell>
          <cell r="I947" t="str">
            <v>成都市卫生材料厂</v>
          </cell>
          <cell r="J947" t="str">
            <v>成都卫材</v>
          </cell>
        </row>
        <row r="948">
          <cell r="D948">
            <v>31420</v>
          </cell>
          <cell r="E948" t="str">
            <v>麝香壮骨膏</v>
          </cell>
          <cell r="F948" t="str">
            <v/>
          </cell>
          <cell r="G948" t="str">
            <v>7cmx10cmx10贴</v>
          </cell>
          <cell r="H948" t="str">
            <v>盒</v>
          </cell>
          <cell r="I948" t="str">
            <v>湖南金寿制药有限公司</v>
          </cell>
          <cell r="J948" t="str">
            <v>湖南金寿</v>
          </cell>
        </row>
        <row r="949">
          <cell r="D949">
            <v>47238</v>
          </cell>
          <cell r="E949" t="str">
            <v>吲哚美辛搽剂(万特力)</v>
          </cell>
          <cell r="F949" t="str">
            <v/>
          </cell>
          <cell r="G949" t="str">
            <v>45g</v>
          </cell>
          <cell r="H949" t="str">
            <v>瓶</v>
          </cell>
          <cell r="I949" t="str">
            <v>日本兴和株式会社</v>
          </cell>
          <cell r="J949" t="str">
            <v>日本兴和</v>
          </cell>
        </row>
        <row r="950">
          <cell r="D950">
            <v>177740</v>
          </cell>
          <cell r="E950" t="str">
            <v>天然胶乳橡胶避孕套(杜蕾斯)</v>
          </cell>
          <cell r="F950" t="str">
            <v/>
          </cell>
          <cell r="G950" t="str">
            <v>12只（紧型超薄装）</v>
          </cell>
          <cell r="H950" t="str">
            <v>盒</v>
          </cell>
          <cell r="I950" t="str">
            <v>青岛伦敦杜蕾斯有限公司</v>
          </cell>
          <cell r="J950" t="str">
            <v>青岛伦敦杜蕾斯</v>
          </cell>
        </row>
        <row r="951">
          <cell r="D951">
            <v>204266</v>
          </cell>
          <cell r="E951" t="str">
            <v>艾灸贴（草本觉醒）</v>
          </cell>
          <cell r="F951" t="str">
            <v/>
          </cell>
          <cell r="G951" t="str">
            <v>10mmx40mmx10柱</v>
          </cell>
          <cell r="H951" t="str">
            <v>盒</v>
          </cell>
          <cell r="I951" t="str">
            <v>平利县中皇野生艾科研工贸有限公司</v>
          </cell>
          <cell r="J951" t="str">
            <v>平利县中皇野生艾</v>
          </cell>
        </row>
        <row r="952">
          <cell r="D952">
            <v>187069</v>
          </cell>
          <cell r="E952" t="str">
            <v>盐酸沙格雷酯片</v>
          </cell>
          <cell r="F952" t="str">
            <v/>
          </cell>
          <cell r="G952" t="str">
            <v>100mgx9片</v>
          </cell>
          <cell r="H952" t="str">
            <v>盒</v>
          </cell>
          <cell r="I952" t="str">
            <v>天津田边制药有限公司</v>
          </cell>
          <cell r="J952" t="str">
            <v>天津田边</v>
          </cell>
        </row>
        <row r="953">
          <cell r="D953">
            <v>44901</v>
          </cell>
          <cell r="E953" t="str">
            <v>知柏地黄丸</v>
          </cell>
          <cell r="F953" t="str">
            <v/>
          </cell>
          <cell r="G953" t="str">
            <v>60g(水蜜丸)</v>
          </cell>
          <cell r="H953" t="str">
            <v>瓶</v>
          </cell>
          <cell r="I953" t="str">
            <v>太极集团重庆中药二厂</v>
          </cell>
          <cell r="J953" t="str">
            <v>重庆中药二厂</v>
          </cell>
        </row>
        <row r="954">
          <cell r="D954">
            <v>138736</v>
          </cell>
          <cell r="E954" t="str">
            <v>天然胶乳橡胶避孕套</v>
          </cell>
          <cell r="F954" t="str">
            <v>多乐士</v>
          </cell>
          <cell r="G954" t="str">
            <v>12只(芦荟超薄)</v>
          </cell>
          <cell r="H954" t="str">
            <v>盒</v>
          </cell>
          <cell r="I954" t="str">
            <v>GUMMITECH INDUSTRIES SDN.BHD(马来西亚)</v>
          </cell>
          <cell r="J954" t="str">
            <v>马来西亚GUMMITECH</v>
          </cell>
        </row>
        <row r="955">
          <cell r="D955">
            <v>30713</v>
          </cell>
          <cell r="E955" t="str">
            <v>三勒浆牌三勒浆饮品</v>
          </cell>
          <cell r="F955" t="str">
            <v/>
          </cell>
          <cell r="G955" t="str">
            <v>30mlx10支</v>
          </cell>
          <cell r="H955" t="str">
            <v>盒</v>
          </cell>
          <cell r="I955" t="str">
            <v>成都三勒浆药业集团四川华美制药有限公司</v>
          </cell>
          <cell r="J955" t="str">
            <v>四川华美</v>
          </cell>
        </row>
        <row r="956">
          <cell r="D956">
            <v>134733</v>
          </cell>
          <cell r="E956" t="str">
            <v>天然胶乳橡胶避孕套（杰士邦）</v>
          </cell>
          <cell r="F956" t="str">
            <v/>
          </cell>
          <cell r="G956" t="str">
            <v>12只(自由派)</v>
          </cell>
          <cell r="H956" t="str">
            <v>盒</v>
          </cell>
          <cell r="I956" t="str">
            <v>SURETEX LIMITED（泰国）</v>
          </cell>
          <cell r="J956" t="str">
            <v>素瑞特斯</v>
          </cell>
        </row>
        <row r="957">
          <cell r="D957">
            <v>185550</v>
          </cell>
          <cell r="E957" t="str">
            <v>醋酸钙颗粒</v>
          </cell>
          <cell r="F957" t="str">
            <v/>
          </cell>
          <cell r="G957" t="str">
            <v>0.2g（3gx24袋）含糖型</v>
          </cell>
          <cell r="H957" t="str">
            <v>盒</v>
          </cell>
          <cell r="I957" t="str">
            <v>昆明邦宇制药有限公司</v>
          </cell>
          <cell r="J957" t="str">
            <v>昆明邦宇</v>
          </cell>
        </row>
        <row r="958">
          <cell r="D958">
            <v>200143</v>
          </cell>
          <cell r="E958" t="str">
            <v>膝部固定带</v>
          </cell>
          <cell r="F958" t="str">
            <v/>
          </cell>
          <cell r="G958" t="str">
            <v>ES-701  M</v>
          </cell>
          <cell r="H958" t="str">
            <v>盒</v>
          </cell>
          <cell r="I958" t="str">
            <v>浙江瑞瀚医疗器材制造有限公司</v>
          </cell>
          <cell r="J958" t="str">
            <v>浙江瑞瀚</v>
          </cell>
        </row>
        <row r="959">
          <cell r="D959">
            <v>201057</v>
          </cell>
          <cell r="E959" t="str">
            <v>一次性使用吸氧管</v>
          </cell>
          <cell r="F959" t="str">
            <v/>
          </cell>
          <cell r="G959" t="str">
            <v>DRY-YCπ式一体吸氧管(成人)4米</v>
          </cell>
          <cell r="H959" t="str">
            <v>根</v>
          </cell>
          <cell r="I959" t="str">
            <v>宝鸡市德尔医疗器械制造有限责任公司</v>
          </cell>
          <cell r="J959" t="str">
            <v>宝鸡德尔</v>
          </cell>
        </row>
        <row r="960">
          <cell r="D960">
            <v>201819</v>
          </cell>
          <cell r="E960" t="str">
            <v>医用冷敷眼罩</v>
          </cell>
          <cell r="F960" t="str">
            <v/>
          </cell>
          <cell r="G960" t="str">
            <v>YZ-5  4贴</v>
          </cell>
          <cell r="H960" t="str">
            <v>盒</v>
          </cell>
          <cell r="I960" t="str">
            <v>苏州乐泰医疗科技有限公司</v>
          </cell>
          <cell r="J960" t="str">
            <v>苏州乐泰医疗</v>
          </cell>
        </row>
        <row r="961">
          <cell r="D961">
            <v>101458</v>
          </cell>
          <cell r="E961" t="str">
            <v>健脾八珍糕</v>
          </cell>
          <cell r="F961" t="str">
            <v/>
          </cell>
          <cell r="G961" t="str">
            <v>8.3gx20块</v>
          </cell>
          <cell r="H961" t="str">
            <v>盒</v>
          </cell>
          <cell r="I961" t="str">
            <v>江西百神药业集团有限公司</v>
          </cell>
          <cell r="J961" t="str">
            <v>江西百神药业</v>
          </cell>
        </row>
        <row r="962">
          <cell r="D962">
            <v>90863</v>
          </cell>
          <cell r="E962" t="str">
            <v>舒秘胶囊</v>
          </cell>
          <cell r="F962" t="str">
            <v/>
          </cell>
          <cell r="G962" t="str">
            <v>0.3gx20片</v>
          </cell>
          <cell r="H962" t="str">
            <v>盒</v>
          </cell>
          <cell r="I962" t="str">
            <v>山西德元堂药业有限公司</v>
          </cell>
          <cell r="J962" t="str">
            <v>山西德元堂</v>
          </cell>
        </row>
        <row r="963">
          <cell r="D963">
            <v>186318</v>
          </cell>
          <cell r="E963" t="str">
            <v>洗鼻剂</v>
          </cell>
          <cell r="F963" t="str">
            <v/>
          </cell>
          <cell r="G963" t="str">
            <v>3.5gx30袋</v>
          </cell>
          <cell r="H963" t="str">
            <v>盒</v>
          </cell>
          <cell r="I963" t="str">
            <v>江苏泰德医药有限公司</v>
          </cell>
          <cell r="J963" t="str">
            <v>江苏泰德</v>
          </cell>
        </row>
        <row r="964">
          <cell r="D964">
            <v>54211</v>
          </cell>
          <cell r="E964" t="str">
            <v>盐酸曲美他嗪片(根克通)</v>
          </cell>
          <cell r="F964" t="str">
            <v/>
          </cell>
          <cell r="G964" t="str">
            <v>20mgx15片x2板</v>
          </cell>
          <cell r="H964" t="str">
            <v>盒</v>
          </cell>
          <cell r="I964" t="str">
            <v>瑞阳制药有限公司</v>
          </cell>
          <cell r="J964" t="str">
            <v>瑞阳制药</v>
          </cell>
        </row>
        <row r="965">
          <cell r="D965">
            <v>201056</v>
          </cell>
          <cell r="E965" t="str">
            <v>宝宝艾叶抑菌液+婴儿紫草抑菌擦剂+儿童皮肤抑菌液</v>
          </cell>
          <cell r="F965" t="str">
            <v/>
          </cell>
          <cell r="G965" t="str">
            <v>260ml+20ml+60ml</v>
          </cell>
          <cell r="H965" t="str">
            <v>盒</v>
          </cell>
          <cell r="I965" t="str">
            <v>南阳市森源生物技术开发有限责任公司</v>
          </cell>
          <cell r="J965" t="str">
            <v>南阳森源生物</v>
          </cell>
        </row>
        <row r="966">
          <cell r="D966">
            <v>203493</v>
          </cell>
          <cell r="E966" t="str">
            <v>颈部固定器</v>
          </cell>
          <cell r="F966" t="str">
            <v/>
          </cell>
          <cell r="G966" t="str">
            <v>OH-002 L</v>
          </cell>
          <cell r="H966" t="str">
            <v>盒</v>
          </cell>
          <cell r="I966" t="str">
            <v>浙江瑞瀚医疗器材制造有限公司</v>
          </cell>
          <cell r="J966" t="str">
            <v>浙江瑞瀚</v>
          </cell>
        </row>
        <row r="967">
          <cell r="D967">
            <v>200148</v>
          </cell>
          <cell r="E967" t="str">
            <v>胸部固定带</v>
          </cell>
          <cell r="F967" t="str">
            <v/>
          </cell>
          <cell r="G967" t="str">
            <v>EB-586  M</v>
          </cell>
          <cell r="H967" t="str">
            <v>盒</v>
          </cell>
          <cell r="I967" t="str">
            <v>浙江瑞瀚医疗器材制造有限公司</v>
          </cell>
          <cell r="J967" t="str">
            <v>浙江瑞瀚</v>
          </cell>
        </row>
        <row r="968">
          <cell r="D968">
            <v>188752</v>
          </cell>
          <cell r="E968" t="str">
            <v>医用压力袜</v>
          </cell>
          <cell r="F968" t="str">
            <v/>
          </cell>
          <cell r="G968" t="str">
            <v>2821 Ⅰ</v>
          </cell>
          <cell r="H968" t="str">
            <v>盒</v>
          </cell>
          <cell r="I968" t="str">
            <v>彪仕医技股份有限公司</v>
          </cell>
          <cell r="J968" t="str">
            <v>彪仕医技</v>
          </cell>
        </row>
        <row r="969">
          <cell r="D969">
            <v>175436</v>
          </cell>
          <cell r="E969" t="str">
            <v>婴儿天然草本粟米热痱粉</v>
          </cell>
          <cell r="F969" t="str">
            <v/>
          </cell>
          <cell r="G969" t="str">
            <v>120g</v>
          </cell>
          <cell r="H969" t="str">
            <v>盒</v>
          </cell>
          <cell r="I969" t="str">
            <v>福建省梦娇兰日用化学品有限公司</v>
          </cell>
          <cell r="J969" t="str">
            <v>福建省梦娇兰</v>
          </cell>
        </row>
        <row r="970">
          <cell r="D970">
            <v>53709</v>
          </cell>
          <cell r="E970" t="str">
            <v>特定电磁波治疗器</v>
          </cell>
          <cell r="F970" t="str">
            <v/>
          </cell>
          <cell r="G970" t="str">
            <v>TDP-L-I-6A</v>
          </cell>
          <cell r="H970" t="str">
            <v>台</v>
          </cell>
          <cell r="I970" t="str">
            <v>重庆市国人医疗器械公司</v>
          </cell>
          <cell r="J970" t="str">
            <v>重庆国人</v>
          </cell>
        </row>
        <row r="971">
          <cell r="D971">
            <v>67882</v>
          </cell>
          <cell r="E971" t="str">
            <v>医用助行器</v>
          </cell>
          <cell r="F971" t="str">
            <v/>
          </cell>
          <cell r="G971" t="str">
            <v>YU750</v>
          </cell>
          <cell r="H971" t="str">
            <v>支</v>
          </cell>
          <cell r="I971" t="str">
            <v>江苏鱼跃医疗设备股份有限公司</v>
          </cell>
          <cell r="J971" t="str">
            <v>江苏鱼跃</v>
          </cell>
        </row>
        <row r="972">
          <cell r="D972">
            <v>582</v>
          </cell>
          <cell r="E972" t="str">
            <v>盐酸环丙沙星片</v>
          </cell>
          <cell r="F972" t="str">
            <v/>
          </cell>
          <cell r="G972" t="str">
            <v>0.25gx10片</v>
          </cell>
          <cell r="H972" t="str">
            <v>盒</v>
          </cell>
          <cell r="I972" t="str">
            <v>浙江京新药业股份有限公司</v>
          </cell>
          <cell r="J972" t="str">
            <v>浙江京新</v>
          </cell>
        </row>
        <row r="973">
          <cell r="D973">
            <v>18202</v>
          </cell>
          <cell r="E973" t="str">
            <v>同仁牛黄清心丸</v>
          </cell>
          <cell r="F973" t="str">
            <v/>
          </cell>
          <cell r="G973" t="str">
            <v>3gx6丸</v>
          </cell>
          <cell r="H973" t="str">
            <v>瓶</v>
          </cell>
          <cell r="I973" t="str">
            <v>北京同仁堂股份有限公司同仁堂制药厂</v>
          </cell>
          <cell r="J973" t="str">
            <v>同仁堂制药厂</v>
          </cell>
        </row>
        <row r="974">
          <cell r="D974">
            <v>203496</v>
          </cell>
          <cell r="E974" t="str">
            <v>背部固定器</v>
          </cell>
          <cell r="F974" t="str">
            <v/>
          </cell>
          <cell r="G974" t="str">
            <v>OH-102 L</v>
          </cell>
          <cell r="H974" t="str">
            <v>盒</v>
          </cell>
          <cell r="I974" t="str">
            <v>浙江瑞瀚医疗器材制造有限公司</v>
          </cell>
          <cell r="J974" t="str">
            <v>浙江瑞瀚</v>
          </cell>
        </row>
        <row r="975">
          <cell r="D975">
            <v>8444</v>
          </cell>
          <cell r="E975" t="str">
            <v>康氏尤必净</v>
          </cell>
          <cell r="F975" t="str">
            <v/>
          </cell>
          <cell r="G975" t="str">
            <v>10ml(普通型)</v>
          </cell>
          <cell r="H975" t="str">
            <v>盒</v>
          </cell>
          <cell r="I975" t="str">
            <v>沈阳康氏医药保健有限公司</v>
          </cell>
          <cell r="J975" t="str">
            <v>沈阳康氏</v>
          </cell>
        </row>
        <row r="976">
          <cell r="D976">
            <v>66571</v>
          </cell>
          <cell r="E976" t="str">
            <v>锌钙特软胶囊</v>
          </cell>
          <cell r="F976" t="str">
            <v/>
          </cell>
          <cell r="G976" t="str">
            <v>1.2gx60粒</v>
          </cell>
          <cell r="H976" t="str">
            <v>盒</v>
          </cell>
          <cell r="I976" t="str">
            <v>澳诺（青岛）制药有限公司</v>
          </cell>
          <cell r="J976" t="str">
            <v>澳诺(青岛)</v>
          </cell>
        </row>
        <row r="977">
          <cell r="D977">
            <v>101594</v>
          </cell>
          <cell r="E977" t="str">
            <v>马来酸依那普利叶酸片</v>
          </cell>
          <cell r="F977" t="str">
            <v/>
          </cell>
          <cell r="G977" t="str">
            <v>10mg/0.8mgx7片</v>
          </cell>
          <cell r="H977" t="str">
            <v>盒</v>
          </cell>
          <cell r="I977" t="str">
            <v/>
          </cell>
          <cell r="J977" t="str">
            <v>深圳奥萨制药(天津天士力)</v>
          </cell>
        </row>
        <row r="978">
          <cell r="D978">
            <v>15124</v>
          </cell>
          <cell r="E978" t="str">
            <v>散寒解热口服液</v>
          </cell>
          <cell r="F978" t="str">
            <v/>
          </cell>
          <cell r="G978" t="str">
            <v>10mlx6支</v>
          </cell>
          <cell r="H978" t="str">
            <v>盒</v>
          </cell>
          <cell r="I978" t="str">
            <v>国药集团宜宾制药有限责任公司</v>
          </cell>
          <cell r="J978" t="str">
            <v>宜宾五粮液</v>
          </cell>
        </row>
        <row r="979">
          <cell r="D979">
            <v>53950</v>
          </cell>
          <cell r="E979" t="str">
            <v>双醋瑞因胶囊(安必丁)</v>
          </cell>
          <cell r="F979" t="str">
            <v/>
          </cell>
          <cell r="G979" t="str">
            <v>50mgx10粒</v>
          </cell>
          <cell r="H979" t="str">
            <v>盒</v>
          </cell>
          <cell r="I979" t="str">
            <v>昆明积大制药有限公司</v>
          </cell>
          <cell r="J979" t="str">
            <v>昆明积大</v>
          </cell>
        </row>
        <row r="980">
          <cell r="D980">
            <v>28721</v>
          </cell>
          <cell r="E980" t="str">
            <v>枯草杆菌二联活菌颗粒(妈咪爱)</v>
          </cell>
          <cell r="F980" t="str">
            <v/>
          </cell>
          <cell r="G980" t="str">
            <v>1gx30袋</v>
          </cell>
          <cell r="H980" t="str">
            <v>盒</v>
          </cell>
          <cell r="I980" t="str">
            <v>北京韩美药品有限公司</v>
          </cell>
          <cell r="J980" t="str">
            <v>北京韩美</v>
          </cell>
        </row>
        <row r="981">
          <cell r="D981">
            <v>95810</v>
          </cell>
          <cell r="E981" t="str">
            <v>祖卡木颗粒</v>
          </cell>
          <cell r="F981" t="str">
            <v/>
          </cell>
          <cell r="G981" t="str">
            <v>12gx6袋</v>
          </cell>
          <cell r="H981" t="str">
            <v>盒</v>
          </cell>
          <cell r="I981" t="str">
            <v>新疆维吾尔药业有限责任公司</v>
          </cell>
          <cell r="J981" t="str">
            <v>新疆维吾尔药业</v>
          </cell>
        </row>
        <row r="982">
          <cell r="D982">
            <v>39498</v>
          </cell>
          <cell r="E982" t="str">
            <v>盐酸舍曲林片(左洛复)</v>
          </cell>
          <cell r="F982" t="str">
            <v/>
          </cell>
          <cell r="G982" t="str">
            <v>50mgx14片</v>
          </cell>
          <cell r="H982" t="str">
            <v>盒</v>
          </cell>
          <cell r="I982" t="str">
            <v>大连辉瑞制药有限公司</v>
          </cell>
          <cell r="J982" t="str">
            <v>辉瑞制药</v>
          </cell>
        </row>
        <row r="983">
          <cell r="D983">
            <v>165329</v>
          </cell>
          <cell r="E983" t="str">
            <v>开塞露</v>
          </cell>
          <cell r="F983" t="str">
            <v/>
          </cell>
          <cell r="G983" t="str">
            <v>20mlx6支(含甘油)</v>
          </cell>
          <cell r="H983" t="str">
            <v>盒</v>
          </cell>
          <cell r="I983" t="str">
            <v>上海运佳黄浦制药有限公司</v>
          </cell>
          <cell r="J983" t="str">
            <v>上海运佳黄浦</v>
          </cell>
        </row>
        <row r="984">
          <cell r="D984">
            <v>197923</v>
          </cell>
          <cell r="E984" t="str">
            <v>吸入用布地奈德混悬液</v>
          </cell>
          <cell r="F984" t="str">
            <v/>
          </cell>
          <cell r="G984" t="str">
            <v>2ml:1mgx5支x6袋</v>
          </cell>
          <cell r="H984" t="str">
            <v>盒</v>
          </cell>
          <cell r="I984" t="str">
            <v>正大天晴药业集团股份有限公司</v>
          </cell>
          <cell r="J984" t="str">
            <v>正大天晴药业</v>
          </cell>
        </row>
        <row r="985">
          <cell r="D985">
            <v>158376</v>
          </cell>
          <cell r="E985" t="str">
            <v>恩替卡韦分散片</v>
          </cell>
          <cell r="F985" t="str">
            <v/>
          </cell>
          <cell r="G985" t="str">
            <v>0.5mgx14片x2板</v>
          </cell>
          <cell r="H985" t="str">
            <v>盒</v>
          </cell>
          <cell r="I985" t="str">
            <v>正大天晴药业集团股份有限公司</v>
          </cell>
          <cell r="J985" t="str">
            <v>正大天晴药业</v>
          </cell>
        </row>
        <row r="986">
          <cell r="D986">
            <v>199785</v>
          </cell>
          <cell r="E986" t="str">
            <v>医用护理垫</v>
          </cell>
          <cell r="F986" t="str">
            <v/>
          </cell>
          <cell r="G986" t="str">
            <v>卫生巾型 420mmx4片</v>
          </cell>
          <cell r="H986" t="str">
            <v>包</v>
          </cell>
          <cell r="I986" t="str">
            <v>泉州长晟医药科技有限公司</v>
          </cell>
          <cell r="J986" t="str">
            <v>泉州长晟医药</v>
          </cell>
        </row>
        <row r="987">
          <cell r="D987">
            <v>77742</v>
          </cell>
          <cell r="E987" t="str">
            <v>老年咳喘胶囊</v>
          </cell>
          <cell r="F987" t="str">
            <v/>
          </cell>
          <cell r="G987" t="str">
            <v>0.3gx12粒x2板</v>
          </cell>
          <cell r="H987" t="str">
            <v>盒</v>
          </cell>
          <cell r="I987" t="str">
            <v>北京同仁堂天然药物(唐山)有限公司</v>
          </cell>
          <cell r="J987" t="str">
            <v>北京同仁堂天然(唐山)</v>
          </cell>
        </row>
        <row r="988">
          <cell r="D988">
            <v>166923</v>
          </cell>
          <cell r="E988" t="str">
            <v>医用阴道冲洗器</v>
          </cell>
          <cell r="F988" t="str">
            <v/>
          </cell>
          <cell r="G988" t="str">
            <v>（LR/CXQ-I-A-50A）X1支</v>
          </cell>
          <cell r="H988" t="str">
            <v>盒</v>
          </cell>
          <cell r="I988" t="str">
            <v>成都兰润生物科技有限公司</v>
          </cell>
          <cell r="J988" t="str">
            <v>成都兰润生物</v>
          </cell>
        </row>
        <row r="989">
          <cell r="D989">
            <v>135483</v>
          </cell>
          <cell r="E989" t="str">
            <v>生脉饮</v>
          </cell>
          <cell r="F989" t="str">
            <v/>
          </cell>
          <cell r="G989" t="str">
            <v>10mlx12支（党参方）</v>
          </cell>
          <cell r="H989" t="str">
            <v>盒</v>
          </cell>
          <cell r="I989" t="str">
            <v>仲景宛西制药股份有限公司（原河南省宛西制药股份有限公司）</v>
          </cell>
          <cell r="J989" t="str">
            <v>河南宛西</v>
          </cell>
        </row>
        <row r="990">
          <cell r="D990">
            <v>184288</v>
          </cell>
          <cell r="E990" t="str">
            <v>天然胶乳橡胶避孕套</v>
          </cell>
          <cell r="F990" t="str">
            <v/>
          </cell>
          <cell r="G990" t="str">
            <v>10+2只（杰士邦，轻盈薄）</v>
          </cell>
          <cell r="H990" t="str">
            <v>盒</v>
          </cell>
          <cell r="I990" t="str">
            <v>SURETEX LIMITED（泰国）</v>
          </cell>
          <cell r="J990" t="str">
            <v>泰国</v>
          </cell>
        </row>
        <row r="991">
          <cell r="D991">
            <v>165514</v>
          </cell>
          <cell r="E991" t="str">
            <v>破伤风人免疫球蛋白</v>
          </cell>
          <cell r="F991" t="str">
            <v/>
          </cell>
          <cell r="G991" t="str">
            <v>2.5ml:250IU</v>
          </cell>
          <cell r="H991" t="str">
            <v>瓶</v>
          </cell>
          <cell r="I991" t="str">
            <v>成都蓉生药业有限公司</v>
          </cell>
          <cell r="J991" t="str">
            <v>成都蓉生药业</v>
          </cell>
        </row>
        <row r="992">
          <cell r="D992">
            <v>158233</v>
          </cell>
          <cell r="E992" t="str">
            <v>养血荣筋丸</v>
          </cell>
          <cell r="F992" t="str">
            <v/>
          </cell>
          <cell r="G992" t="str">
            <v>9gx10丸</v>
          </cell>
          <cell r="H992" t="str">
            <v>盒</v>
          </cell>
          <cell r="I992" t="str">
            <v>北京同仁堂股份有限公司同仁堂制药厂</v>
          </cell>
          <cell r="J992" t="str">
            <v>北京同仁堂</v>
          </cell>
        </row>
        <row r="993">
          <cell r="D993">
            <v>201065</v>
          </cell>
          <cell r="E993" t="str">
            <v>一次性使用吸氧管</v>
          </cell>
          <cell r="F993" t="str">
            <v/>
          </cell>
          <cell r="G993" t="str">
            <v>DRY-YCπ式一体吸氧管(成人)</v>
          </cell>
          <cell r="H993" t="str">
            <v>根</v>
          </cell>
          <cell r="I993" t="str">
            <v>宝鸡市德尔医疗器械制造有限责任公司</v>
          </cell>
          <cell r="J993" t="str">
            <v>宝鸡德尔</v>
          </cell>
        </row>
        <row r="994">
          <cell r="D994">
            <v>139657</v>
          </cell>
          <cell r="E994" t="str">
            <v>远红外贴</v>
          </cell>
          <cell r="F994" t="str">
            <v/>
          </cell>
          <cell r="G994" t="str">
            <v>肩周炎痛型 100mm x130mm x2贴</v>
          </cell>
          <cell r="H994" t="str">
            <v>盒</v>
          </cell>
          <cell r="I994" t="str">
            <v>云南贝洋生物科技有限公司</v>
          </cell>
          <cell r="J994" t="str">
            <v>云南贝洋生物</v>
          </cell>
        </row>
        <row r="995">
          <cell r="D995">
            <v>13811</v>
          </cell>
          <cell r="E995" t="str">
            <v>咪康唑氯倍他索乳膏</v>
          </cell>
          <cell r="F995" t="str">
            <v/>
          </cell>
          <cell r="G995" t="str">
            <v>10g</v>
          </cell>
          <cell r="H995" t="str">
            <v>支</v>
          </cell>
          <cell r="I995" t="str">
            <v>福元药业有限公司（福元药业股份有限公司）</v>
          </cell>
          <cell r="J995" t="str">
            <v>安徽新和成皖南</v>
          </cell>
        </row>
        <row r="996">
          <cell r="D996">
            <v>44238</v>
          </cell>
          <cell r="E996" t="str">
            <v>达立通颗粒</v>
          </cell>
          <cell r="F996" t="str">
            <v/>
          </cell>
          <cell r="G996" t="str">
            <v>6gx9袋</v>
          </cell>
          <cell r="H996" t="str">
            <v>盒</v>
          </cell>
          <cell r="I996" t="str">
            <v>南昌弘益药业有限公司</v>
          </cell>
          <cell r="J996" t="str">
            <v>南昌弘益药业</v>
          </cell>
        </row>
        <row r="997">
          <cell r="D997">
            <v>23754</v>
          </cell>
          <cell r="E997" t="str">
            <v>大败毒胶囊</v>
          </cell>
          <cell r="F997" t="str">
            <v/>
          </cell>
          <cell r="G997" t="str">
            <v>0.5gx20粒</v>
          </cell>
          <cell r="H997" t="str">
            <v>盒</v>
          </cell>
          <cell r="I997" t="str">
            <v>石家庄以岭药业股份有限公司</v>
          </cell>
          <cell r="J997" t="str">
            <v>石家庄以岭</v>
          </cell>
        </row>
        <row r="998">
          <cell r="D998">
            <v>25491</v>
          </cell>
          <cell r="E998" t="str">
            <v>氯氮平片</v>
          </cell>
          <cell r="F998" t="str">
            <v/>
          </cell>
          <cell r="G998" t="str">
            <v>25mgx100片</v>
          </cell>
          <cell r="H998" t="str">
            <v>瓶</v>
          </cell>
          <cell r="I998" t="str">
            <v>江苏恩华药业股份有限公司</v>
          </cell>
          <cell r="J998" t="str">
            <v>江苏恩华</v>
          </cell>
        </row>
        <row r="999">
          <cell r="D999">
            <v>127395</v>
          </cell>
          <cell r="E999" t="str">
            <v>明目上清片</v>
          </cell>
          <cell r="F999" t="str">
            <v/>
          </cell>
          <cell r="G999" t="str">
            <v>0.6gx48片</v>
          </cell>
          <cell r="H999" t="str">
            <v>盒</v>
          </cell>
          <cell r="I999" t="str">
            <v>吉林玉仁制药股份有限公司(原通化鸿淘茂药业有限公司)</v>
          </cell>
          <cell r="J999" t="str">
            <v>吉林玉仁（通化鸿淘茂）</v>
          </cell>
        </row>
        <row r="1000">
          <cell r="D1000">
            <v>146318</v>
          </cell>
          <cell r="E1000" t="str">
            <v>阿伐斯汀胶囊</v>
          </cell>
          <cell r="F1000" t="str">
            <v/>
          </cell>
          <cell r="G1000" t="str">
            <v>8mgx10粒x2板</v>
          </cell>
          <cell r="H1000" t="str">
            <v>盒</v>
          </cell>
          <cell r="I1000" t="str">
            <v>重庆华邦制药股份有限公司</v>
          </cell>
          <cell r="J1000" t="str">
            <v>重庆华邦</v>
          </cell>
        </row>
        <row r="1001">
          <cell r="D1001">
            <v>146773</v>
          </cell>
          <cell r="E1001" t="str">
            <v>百雀羚水能量焕颜凝乳</v>
          </cell>
          <cell r="F1001" t="str">
            <v/>
          </cell>
          <cell r="G1001" t="str">
            <v>90ml</v>
          </cell>
          <cell r="H1001" t="str">
            <v>瓶</v>
          </cell>
          <cell r="I1001" t="str">
            <v>上海百雀羚日用化学有限公司</v>
          </cell>
          <cell r="J1001" t="str">
            <v>上海百雀羚</v>
          </cell>
        </row>
        <row r="1002">
          <cell r="D1002">
            <v>188792</v>
          </cell>
          <cell r="E1002" t="str">
            <v>医用射线防护眼镜</v>
          </cell>
          <cell r="F1002" t="str">
            <v/>
          </cell>
          <cell r="G1002" t="str">
            <v>老视型（LS）LS802 +3.00D</v>
          </cell>
          <cell r="H1002" t="str">
            <v>副</v>
          </cell>
          <cell r="I1002" t="str">
            <v>武汉宝利莱眼镜科技有限公司</v>
          </cell>
          <cell r="J1002" t="str">
            <v>武汉宝利莱</v>
          </cell>
        </row>
        <row r="1003">
          <cell r="D1003">
            <v>163392</v>
          </cell>
          <cell r="E1003" t="str">
            <v>白带丸</v>
          </cell>
          <cell r="F1003" t="str">
            <v/>
          </cell>
          <cell r="G1003" t="str">
            <v>6gx10袋（水丸）</v>
          </cell>
          <cell r="H1003" t="str">
            <v>盒</v>
          </cell>
          <cell r="I1003" t="str">
            <v>太极集团四川绵阳制药有限公司</v>
          </cell>
          <cell r="J1003" t="str">
            <v>四川绵阳制药</v>
          </cell>
        </row>
        <row r="1004">
          <cell r="D1004">
            <v>67879</v>
          </cell>
          <cell r="E1004" t="str">
            <v>防褥疮垫</v>
          </cell>
          <cell r="F1004" t="str">
            <v/>
          </cell>
          <cell r="G1004" t="str">
            <v>22管条纹式</v>
          </cell>
          <cell r="H1004" t="str">
            <v>套</v>
          </cell>
          <cell r="I1004" t="str">
            <v>江苏鱼跃医疗设备股份有限公司</v>
          </cell>
          <cell r="J1004" t="str">
            <v>江苏鱼跃</v>
          </cell>
        </row>
        <row r="1005">
          <cell r="D1005">
            <v>201063</v>
          </cell>
          <cell r="E1005" t="str">
            <v>集尿袋</v>
          </cell>
          <cell r="F1005" t="str">
            <v/>
          </cell>
          <cell r="G1005" t="str">
            <v>女士专用型</v>
          </cell>
          <cell r="H1005" t="str">
            <v>个</v>
          </cell>
          <cell r="I1005" t="str">
            <v>河北维格拉医疗器械有限公司</v>
          </cell>
          <cell r="J1005" t="str">
            <v>河北维格拉</v>
          </cell>
        </row>
        <row r="1006">
          <cell r="D1006">
            <v>70333</v>
          </cell>
          <cell r="E1006" t="str">
            <v>烧烫伤膏</v>
          </cell>
          <cell r="F1006" t="str">
            <v/>
          </cell>
          <cell r="G1006" t="str">
            <v>40g</v>
          </cell>
          <cell r="H1006" t="str">
            <v>瓶</v>
          </cell>
          <cell r="I1006" t="str">
            <v>长春海外制药集团有限公司</v>
          </cell>
          <cell r="J1006" t="str">
            <v>长春海外制药</v>
          </cell>
        </row>
        <row r="1007">
          <cell r="D1007">
            <v>165249</v>
          </cell>
          <cell r="E1007" t="str">
            <v>盐酸伊伐布雷定片</v>
          </cell>
          <cell r="F1007" t="str">
            <v>可兰特</v>
          </cell>
          <cell r="G1007" t="str">
            <v>5mgx14片</v>
          </cell>
          <cell r="H1007" t="str">
            <v>盒</v>
          </cell>
          <cell r="I1007" t="str">
            <v>Les Laboratoires Servier Industrie</v>
          </cell>
          <cell r="J1007" t="str">
            <v>LesLaboratoires(法国)</v>
          </cell>
        </row>
        <row r="1008">
          <cell r="D1008">
            <v>201579</v>
          </cell>
          <cell r="E1008" t="str">
            <v>硅酮疤痕凝胶</v>
          </cell>
          <cell r="F1008" t="str">
            <v/>
          </cell>
          <cell r="G1008" t="str">
            <v>20g</v>
          </cell>
          <cell r="H1008" t="str">
            <v>支</v>
          </cell>
          <cell r="I1008" t="str">
            <v>苏州乐泰医疗科技有限公司</v>
          </cell>
          <cell r="J1008" t="str">
            <v>苏州乐泰医疗</v>
          </cell>
        </row>
        <row r="1009">
          <cell r="D1009">
            <v>181182</v>
          </cell>
          <cell r="E1009" t="str">
            <v>红色小象婴儿保湿乳</v>
          </cell>
          <cell r="F1009" t="str">
            <v/>
          </cell>
          <cell r="G1009" t="str">
            <v>99ml</v>
          </cell>
          <cell r="H1009" t="str">
            <v>瓶</v>
          </cell>
          <cell r="I1009" t="str">
            <v>上海上美化妆品有限公司</v>
          </cell>
          <cell r="J1009" t="str">
            <v>上海上美</v>
          </cell>
        </row>
        <row r="1010">
          <cell r="D1010">
            <v>200152</v>
          </cell>
          <cell r="E1010" t="str">
            <v>腰部固定器</v>
          </cell>
          <cell r="F1010" t="str">
            <v/>
          </cell>
          <cell r="G1010" t="str">
            <v>WB-640  L</v>
          </cell>
          <cell r="H1010" t="str">
            <v>盒</v>
          </cell>
          <cell r="I1010" t="str">
            <v>浙江瑞瀚医疗器材制造有限公司</v>
          </cell>
          <cell r="J1010" t="str">
            <v>浙江瑞瀚</v>
          </cell>
        </row>
        <row r="1011">
          <cell r="D1011">
            <v>179971</v>
          </cell>
          <cell r="E1011" t="str">
            <v>医用外固定四肢及关节支具</v>
          </cell>
          <cell r="F1011" t="str">
            <v/>
          </cell>
          <cell r="G1011" t="str">
            <v>2022（L）</v>
          </cell>
          <cell r="H1011" t="str">
            <v>盒</v>
          </cell>
          <cell r="I1011" t="str">
            <v>彪仕医技股份有限公司</v>
          </cell>
          <cell r="J1011" t="str">
            <v>彪仕医技股份</v>
          </cell>
        </row>
        <row r="1012">
          <cell r="D1012">
            <v>42726</v>
          </cell>
          <cell r="E1012" t="str">
            <v>阴晴女性平衡洗液</v>
          </cell>
          <cell r="F1012" t="str">
            <v/>
          </cell>
          <cell r="G1012" t="str">
            <v>220ml(加强养护型)</v>
          </cell>
          <cell r="H1012" t="str">
            <v>瓶</v>
          </cell>
          <cell r="I1012" t="str">
            <v>重庆灵方生物技术有限公司</v>
          </cell>
          <cell r="J1012" t="str">
            <v>重庆灵方</v>
          </cell>
        </row>
        <row r="1013">
          <cell r="D1013">
            <v>3030</v>
          </cell>
          <cell r="E1013" t="str">
            <v>格列吡嗪片(迪沙片)</v>
          </cell>
          <cell r="F1013" t="str">
            <v/>
          </cell>
          <cell r="G1013" t="str">
            <v>2.5mgx20片x4板</v>
          </cell>
          <cell r="H1013" t="str">
            <v>盒</v>
          </cell>
          <cell r="I1013" t="str">
            <v>迪沙药业集团有限公司</v>
          </cell>
          <cell r="J1013" t="str">
            <v>威海迪沙</v>
          </cell>
        </row>
        <row r="1014">
          <cell r="D1014">
            <v>3327</v>
          </cell>
          <cell r="E1014" t="str">
            <v>玉泉丸</v>
          </cell>
          <cell r="F1014" t="str">
            <v/>
          </cell>
          <cell r="G1014" t="str">
            <v>60g</v>
          </cell>
          <cell r="H1014" t="str">
            <v>瓶</v>
          </cell>
          <cell r="I1014" t="str">
            <v>成都九芝堂金鼎药业有限公司</v>
          </cell>
          <cell r="J1014" t="str">
            <v>成都九芝堂</v>
          </cell>
        </row>
        <row r="1015">
          <cell r="D1015">
            <v>203056</v>
          </cell>
          <cell r="E1015" t="str">
            <v>仙芝楼牌破壁灵芝孢子粉</v>
          </cell>
          <cell r="F1015" t="str">
            <v/>
          </cell>
          <cell r="G1015" t="str">
            <v>1000mgx20袋x4盒 铁盒</v>
          </cell>
          <cell r="H1015" t="str">
            <v>盒</v>
          </cell>
          <cell r="I1015" t="str">
            <v>福建仙芝楼生物科技有限公司</v>
          </cell>
          <cell r="J1015" t="str">
            <v>福建仙芝楼</v>
          </cell>
        </row>
        <row r="1016">
          <cell r="D1016">
            <v>94085</v>
          </cell>
          <cell r="E1016" t="str">
            <v>重组甘精胰岛素注射液(长秀霖)</v>
          </cell>
          <cell r="F1016" t="str">
            <v/>
          </cell>
          <cell r="G1016" t="str">
            <v>3ml：300单位</v>
          </cell>
          <cell r="H1016" t="str">
            <v>支</v>
          </cell>
          <cell r="I1016" t="str">
            <v>甘李药业股份有限公司</v>
          </cell>
          <cell r="J1016" t="str">
            <v>甘李药业股份有限公司</v>
          </cell>
        </row>
        <row r="1017">
          <cell r="D1017">
            <v>165929</v>
          </cell>
          <cell r="E1017" t="str">
            <v>贝那鲁肽注射液</v>
          </cell>
          <cell r="F1017" t="str">
            <v/>
          </cell>
          <cell r="G1017" t="str">
            <v>2.1ml:4.2mg(42000U)</v>
          </cell>
          <cell r="H1017" t="str">
            <v>盒</v>
          </cell>
          <cell r="I1017" t="str">
            <v>上海仁会生物制药股份有限公司</v>
          </cell>
          <cell r="J1017" t="str">
            <v>上海仁会生物</v>
          </cell>
        </row>
        <row r="1018">
          <cell r="D1018">
            <v>131588</v>
          </cell>
          <cell r="E1018" t="str">
            <v>消炎止咳片</v>
          </cell>
          <cell r="F1018" t="str">
            <v/>
          </cell>
          <cell r="G1018" t="str">
            <v>0.42gx12片x2板</v>
          </cell>
          <cell r="H1018" t="str">
            <v>盒</v>
          </cell>
          <cell r="I1018" t="str">
            <v>云南白药集团股份有限公司</v>
          </cell>
          <cell r="J1018" t="str">
            <v>云南白药股份</v>
          </cell>
        </row>
        <row r="1019">
          <cell r="D1019">
            <v>105835</v>
          </cell>
          <cell r="E1019" t="str">
            <v>盐酸度洛西汀肠溶胶囊（欣百达）</v>
          </cell>
          <cell r="F1019" t="str">
            <v/>
          </cell>
          <cell r="G1019" t="str">
            <v>60mgx14粒</v>
          </cell>
          <cell r="H1019" t="str">
            <v>盒</v>
          </cell>
          <cell r="I1019" t="str">
            <v>EIi LiIIyandCompany美国</v>
          </cell>
          <cell r="J1019" t="str">
            <v>美国</v>
          </cell>
        </row>
        <row r="1020">
          <cell r="D1020">
            <v>87341</v>
          </cell>
          <cell r="E1020" t="str">
            <v>吗替麦考酚酯分散片</v>
          </cell>
          <cell r="F1020" t="str">
            <v>赛可平</v>
          </cell>
          <cell r="G1020" t="str">
            <v>0.25gx10片x4板</v>
          </cell>
          <cell r="H1020" t="str">
            <v>盒</v>
          </cell>
          <cell r="I1020" t="str">
            <v>杭州中美华东制药有限公司</v>
          </cell>
          <cell r="J1020" t="str">
            <v>杭州中美华东</v>
          </cell>
        </row>
        <row r="1021">
          <cell r="D1021">
            <v>131161</v>
          </cell>
          <cell r="E1021" t="str">
            <v>舒腹贴膏</v>
          </cell>
          <cell r="F1021" t="str">
            <v/>
          </cell>
          <cell r="G1021" t="str">
            <v>2片x2袋</v>
          </cell>
          <cell r="H1021" t="str">
            <v>盒</v>
          </cell>
          <cell r="I1021" t="str">
            <v/>
          </cell>
          <cell r="J1021" t="str">
            <v>山东明仁福瑞达</v>
          </cell>
        </row>
        <row r="1022">
          <cell r="D1022">
            <v>14374</v>
          </cell>
          <cell r="E1022" t="str">
            <v>头孢呋辛酯片</v>
          </cell>
          <cell r="F1022" t="str">
            <v/>
          </cell>
          <cell r="G1022" t="str">
            <v>0.25gx6片</v>
          </cell>
          <cell r="H1022" t="str">
            <v>盒</v>
          </cell>
          <cell r="I1022" t="str">
            <v>珠海联邦制药股份有限公司中山分公司</v>
          </cell>
          <cell r="J1022" t="str">
            <v>珠海联邦中山</v>
          </cell>
        </row>
        <row r="1023">
          <cell r="D1023">
            <v>140498</v>
          </cell>
          <cell r="E1023" t="str">
            <v>胶原蛋白维生素C维生素E粉</v>
          </cell>
          <cell r="F1023" t="str">
            <v/>
          </cell>
          <cell r="G1023" t="str">
            <v>60g(3g/袋*20袋）</v>
          </cell>
          <cell r="H1023" t="str">
            <v>罐</v>
          </cell>
          <cell r="I1023" t="str">
            <v>汤臣倍健股份有限公司</v>
          </cell>
          <cell r="J1023" t="str">
            <v>汤臣倍健股份有限公司</v>
          </cell>
        </row>
        <row r="1024">
          <cell r="D1024">
            <v>182634</v>
          </cell>
          <cell r="E1024" t="str">
            <v>多维男士牌多种维生素矿物质片</v>
          </cell>
          <cell r="F1024" t="str">
            <v/>
          </cell>
          <cell r="G1024" t="str">
            <v>90g（1.5g×60片）</v>
          </cell>
          <cell r="H1024" t="str">
            <v>瓶</v>
          </cell>
          <cell r="I1024" t="str">
            <v>汤臣倍健股份有限公司</v>
          </cell>
          <cell r="J1024" t="str">
            <v>汤臣倍健</v>
          </cell>
        </row>
        <row r="1025">
          <cell r="D1025">
            <v>30902</v>
          </cell>
          <cell r="E1025" t="str">
            <v>云南白药气雾剂</v>
          </cell>
          <cell r="F1025" t="str">
            <v/>
          </cell>
          <cell r="G1025" t="str">
            <v>85g+60g</v>
          </cell>
          <cell r="H1025" t="str">
            <v>盒</v>
          </cell>
          <cell r="I1025" t="str">
            <v>云南白药集团股份有限公司</v>
          </cell>
          <cell r="J1025" t="str">
            <v>云南白药股份</v>
          </cell>
        </row>
        <row r="1026">
          <cell r="D1026">
            <v>176643</v>
          </cell>
          <cell r="E1026" t="str">
            <v>口腔溃疡散</v>
          </cell>
          <cell r="F1026" t="str">
            <v/>
          </cell>
          <cell r="G1026" t="str">
            <v>3g</v>
          </cell>
          <cell r="H1026" t="str">
            <v>瓶</v>
          </cell>
          <cell r="I1026" t="str">
            <v>吉林万通药业集团梅河药业股份有限公司</v>
          </cell>
          <cell r="J1026" t="str">
            <v>吉林万通药业集团梅河药业</v>
          </cell>
        </row>
        <row r="1027">
          <cell r="D1027">
            <v>187172</v>
          </cell>
          <cell r="E1027" t="str">
            <v>利宏牌钙铁锌硒软糖（罐装）</v>
          </cell>
          <cell r="F1027" t="str">
            <v/>
          </cell>
          <cell r="G1027" t="str">
            <v>60g(3gx20粒)</v>
          </cell>
          <cell r="H1027" t="str">
            <v>罐</v>
          </cell>
          <cell r="I1027" t="str">
            <v>广州市益体健生物工程有限公司 </v>
          </cell>
          <cell r="J1027" t="str">
            <v>广州市益体健</v>
          </cell>
        </row>
        <row r="1028">
          <cell r="D1028">
            <v>3528</v>
          </cell>
          <cell r="E1028" t="str">
            <v>胆石利通片</v>
          </cell>
          <cell r="F1028" t="str">
            <v/>
          </cell>
          <cell r="G1028" t="str">
            <v>54片</v>
          </cell>
          <cell r="H1028" t="str">
            <v>瓶</v>
          </cell>
          <cell r="I1028" t="str">
            <v>山东步长制药有限公司</v>
          </cell>
          <cell r="J1028" t="str">
            <v>山东步长制药</v>
          </cell>
        </row>
        <row r="1029">
          <cell r="D1029">
            <v>131529</v>
          </cell>
          <cell r="E1029" t="str">
            <v>宫血停颗粒</v>
          </cell>
          <cell r="F1029" t="str">
            <v/>
          </cell>
          <cell r="G1029" t="str">
            <v>10gx12袋</v>
          </cell>
          <cell r="H1029" t="str">
            <v>盒</v>
          </cell>
          <cell r="I1029" t="str">
            <v>陕西步长高新制药有限公司</v>
          </cell>
          <cell r="J1029" t="str">
            <v>陕西步长高新制药有限公司</v>
          </cell>
        </row>
        <row r="1030">
          <cell r="D1030">
            <v>24135</v>
          </cell>
          <cell r="E1030" t="str">
            <v>杰士邦天然胶乳橡胶避孕套</v>
          </cell>
          <cell r="F1030" t="str">
            <v/>
          </cell>
          <cell r="G1030" t="str">
            <v>12只(爽滑倍润)</v>
          </cell>
          <cell r="H1030" t="str">
            <v>盒</v>
          </cell>
          <cell r="I1030" t="str">
            <v>SURETEX LIMITED（泰国）</v>
          </cell>
          <cell r="J1030" t="str">
            <v>泰国</v>
          </cell>
        </row>
        <row r="1031">
          <cell r="D1031">
            <v>163526</v>
          </cell>
          <cell r="E1031" t="str">
            <v>小儿肺咳颗粒</v>
          </cell>
          <cell r="F1031" t="str">
            <v/>
          </cell>
          <cell r="G1031" t="str">
            <v>2gx18袋</v>
          </cell>
          <cell r="H1031" t="str">
            <v>盒</v>
          </cell>
          <cell r="I1031" t="str">
            <v>长春人民药业集团有限公司</v>
          </cell>
          <cell r="J1031" t="str">
            <v>长春人民</v>
          </cell>
        </row>
        <row r="1032">
          <cell r="D1032">
            <v>40191</v>
          </cell>
          <cell r="E1032" t="str">
            <v>单硝酸异山梨酯缓释胶囊(Ⅱ)</v>
          </cell>
          <cell r="F1032" t="str">
            <v>德瑞宁</v>
          </cell>
          <cell r="G1032" t="str">
            <v>40mgx20粒</v>
          </cell>
          <cell r="H1032" t="str">
            <v>盒</v>
          </cell>
          <cell r="I1032" t="str">
            <v>北京红林制药有限公司</v>
          </cell>
          <cell r="J1032" t="str">
            <v>北京红林</v>
          </cell>
        </row>
        <row r="1033">
          <cell r="D1033">
            <v>163069</v>
          </cell>
          <cell r="E1033" t="str">
            <v>妮维雅男士控油劲爽保湿露</v>
          </cell>
          <cell r="F1033" t="str">
            <v/>
          </cell>
          <cell r="G1033" t="str">
            <v>50g</v>
          </cell>
          <cell r="H1033" t="str">
            <v>盒</v>
          </cell>
          <cell r="I1033" t="str">
            <v>妮维雅(上海)有限公司</v>
          </cell>
          <cell r="J1033" t="str">
            <v>上海妮维雅</v>
          </cell>
        </row>
        <row r="1034">
          <cell r="D1034">
            <v>91804</v>
          </cell>
          <cell r="E1034" t="str">
            <v>消风止痒颗粒</v>
          </cell>
          <cell r="F1034" t="str">
            <v/>
          </cell>
          <cell r="G1034" t="str">
            <v>15gx8袋</v>
          </cell>
          <cell r="H1034" t="str">
            <v>盒</v>
          </cell>
          <cell r="I1034" t="str">
            <v>南京同仁堂药业有限责任公司</v>
          </cell>
          <cell r="J1034" t="str">
            <v>南京同仁堂</v>
          </cell>
        </row>
        <row r="1035">
          <cell r="D1035">
            <v>201032</v>
          </cell>
          <cell r="E1035" t="str">
            <v>电子血压计</v>
          </cell>
          <cell r="F1035" t="str">
            <v/>
          </cell>
          <cell r="G1035" t="str">
            <v>HEM-7206J</v>
          </cell>
          <cell r="H1035" t="str">
            <v>台</v>
          </cell>
          <cell r="I1035" t="str">
            <v>欧姆龙(大连)有限公司</v>
          </cell>
          <cell r="J1035" t="str">
            <v>欧姆龙(大连)</v>
          </cell>
        </row>
        <row r="1036">
          <cell r="D1036">
            <v>167213</v>
          </cell>
          <cell r="E1036" t="str">
            <v>刮痧板</v>
          </cell>
          <cell r="F1036" t="str">
            <v/>
          </cell>
          <cell r="G1036" t="str">
            <v>DTH-611(玉石）</v>
          </cell>
          <cell r="H1036" t="str">
            <v>盒</v>
          </cell>
          <cell r="I1036" t="str">
            <v>青岛鼎泰和医疗器械有限公司</v>
          </cell>
          <cell r="J1036" t="str">
            <v>青岛鼎泰和</v>
          </cell>
        </row>
        <row r="1037">
          <cell r="D1037">
            <v>40015</v>
          </cell>
          <cell r="E1037" t="str">
            <v>贞芪扶正胶囊</v>
          </cell>
          <cell r="F1037" t="str">
            <v/>
          </cell>
          <cell r="G1037" t="str">
            <v>60粒</v>
          </cell>
          <cell r="H1037" t="str">
            <v>瓶</v>
          </cell>
          <cell r="I1037" t="str">
            <v>甘肃扶正药业科技有限公司</v>
          </cell>
          <cell r="J1037" t="str">
            <v>甘肃扶正药业</v>
          </cell>
        </row>
        <row r="1038">
          <cell r="D1038">
            <v>161586</v>
          </cell>
          <cell r="E1038" t="str">
            <v>阿法骨化醇片</v>
          </cell>
          <cell r="F1038" t="str">
            <v>立庆</v>
          </cell>
          <cell r="G1038" t="str">
            <v>0.5ugx10片x2板</v>
          </cell>
          <cell r="H1038" t="str">
            <v>盒</v>
          </cell>
          <cell r="I1038" t="str">
            <v>重庆药友制药有限责任公司</v>
          </cell>
          <cell r="J1038" t="str">
            <v>重庆药友</v>
          </cell>
        </row>
        <row r="1039">
          <cell r="D1039">
            <v>182144</v>
          </cell>
          <cell r="E1039" t="str">
            <v>百雀羚三生花栀子花舒缓补水面膜</v>
          </cell>
          <cell r="F1039" t="str">
            <v/>
          </cell>
          <cell r="G1039" t="str">
            <v>25ml×5片</v>
          </cell>
          <cell r="H1039" t="str">
            <v>盒</v>
          </cell>
          <cell r="I1039" t="str">
            <v>上海百雀羚日用化学有限公司</v>
          </cell>
          <cell r="J1039" t="str">
            <v>上海百雀羚</v>
          </cell>
        </row>
        <row r="1040">
          <cell r="D1040">
            <v>97058</v>
          </cell>
          <cell r="E1040" t="str">
            <v>腰围固定带</v>
          </cell>
          <cell r="F1040" t="str">
            <v/>
          </cell>
          <cell r="G1040" t="str">
            <v>YTD01-M</v>
          </cell>
          <cell r="H1040" t="str">
            <v>盒</v>
          </cell>
          <cell r="I1040" t="str">
            <v>冀州市佳禾医疗器械有限公司</v>
          </cell>
          <cell r="J1040" t="str">
            <v>河北佳禾医疗</v>
          </cell>
        </row>
        <row r="1041">
          <cell r="D1041">
            <v>96033</v>
          </cell>
          <cell r="E1041" t="str">
            <v>医用气垫</v>
          </cell>
          <cell r="F1041" t="str">
            <v/>
          </cell>
          <cell r="G1041" t="str">
            <v>C01型</v>
          </cell>
          <cell r="H1041" t="str">
            <v>个</v>
          </cell>
          <cell r="I1041" t="str">
            <v>冀州市佳禾医疗器械有限公司</v>
          </cell>
          <cell r="J1041" t="str">
            <v>冀州佳禾</v>
          </cell>
        </row>
        <row r="1042">
          <cell r="D1042">
            <v>167808</v>
          </cell>
          <cell r="E1042" t="str">
            <v>珍丽莱喜来牵花语护手油</v>
          </cell>
          <cell r="F1042" t="str">
            <v/>
          </cell>
          <cell r="G1042" t="str">
            <v>120ml（桂花）</v>
          </cell>
          <cell r="H1042" t="str">
            <v>瓶</v>
          </cell>
          <cell r="I1042" t="str">
            <v>广州金雪儿化妆品有限公司</v>
          </cell>
          <cell r="J1042" t="str">
            <v>广州金雪儿</v>
          </cell>
        </row>
        <row r="1043">
          <cell r="D1043">
            <v>17042</v>
          </cell>
          <cell r="E1043" t="str">
            <v>龙珠软膏</v>
          </cell>
          <cell r="F1043" t="str">
            <v/>
          </cell>
          <cell r="G1043" t="str">
            <v>10g</v>
          </cell>
          <cell r="H1043" t="str">
            <v>支</v>
          </cell>
          <cell r="I1043" t="str">
            <v>马应龙药业集团股份有限公司</v>
          </cell>
          <cell r="J1043" t="str">
            <v>马应龙股份</v>
          </cell>
        </row>
        <row r="1044">
          <cell r="D1044">
            <v>167212</v>
          </cell>
          <cell r="E1044" t="str">
            <v>刮痧板</v>
          </cell>
          <cell r="F1044" t="str">
            <v/>
          </cell>
          <cell r="G1044" t="str">
            <v>DTH-610（牛角）</v>
          </cell>
          <cell r="H1044" t="str">
            <v>盒</v>
          </cell>
          <cell r="I1044" t="str">
            <v>青岛鼎泰和医疗器械有限公司</v>
          </cell>
          <cell r="J1044" t="str">
            <v>青岛鼎泰和</v>
          </cell>
        </row>
        <row r="1045">
          <cell r="D1045">
            <v>59879</v>
          </cell>
          <cell r="E1045" t="str">
            <v>奥美拉唑肠溶胶囊</v>
          </cell>
          <cell r="F1045" t="str">
            <v>奥克 </v>
          </cell>
          <cell r="G1045" t="str">
            <v>20mgx14片</v>
          </cell>
          <cell r="H1045" t="str">
            <v>瓶</v>
          </cell>
          <cell r="I1045" t="str">
            <v>常州四药制药有限公司</v>
          </cell>
          <cell r="J1045" t="str">
            <v>常州四药</v>
          </cell>
        </row>
        <row r="1046">
          <cell r="D1046">
            <v>201598</v>
          </cell>
          <cell r="E1046" t="str">
            <v>达比加群酯胶囊</v>
          </cell>
          <cell r="F1046" t="str">
            <v/>
          </cell>
          <cell r="G1046" t="str">
            <v>75mgx30粒</v>
          </cell>
          <cell r="H1046" t="str">
            <v>盒</v>
          </cell>
          <cell r="I1046" t="str">
            <v>正大天晴药业集团股份有限公司</v>
          </cell>
          <cell r="J1046" t="str">
            <v>正大天晴药业</v>
          </cell>
        </row>
        <row r="1047">
          <cell r="D1047">
            <v>121455</v>
          </cell>
          <cell r="E1047" t="str">
            <v>金刚藤丸</v>
          </cell>
          <cell r="F1047" t="str">
            <v/>
          </cell>
          <cell r="G1047" t="str">
            <v>4gx9袋</v>
          </cell>
          <cell r="H1047" t="str">
            <v>盒</v>
          </cell>
          <cell r="I1047" t="str">
            <v>怀化正好制药有限公司</v>
          </cell>
          <cell r="J1047" t="str">
            <v>怀化正好制药</v>
          </cell>
        </row>
        <row r="1048">
          <cell r="D1048">
            <v>59176</v>
          </cell>
          <cell r="E1048" t="str">
            <v>精制狗皮膏</v>
          </cell>
          <cell r="F1048" t="str">
            <v/>
          </cell>
          <cell r="G1048" t="str">
            <v>7cmx10cmx4贴(袋装)</v>
          </cell>
          <cell r="H1048" t="str">
            <v>袋</v>
          </cell>
          <cell r="I1048" t="str">
            <v>重庆陪都药业股份有限公司</v>
          </cell>
          <cell r="J1048" t="str">
            <v>重庆陪都</v>
          </cell>
        </row>
        <row r="1049">
          <cell r="D1049">
            <v>203489</v>
          </cell>
          <cell r="E1049" t="str">
            <v>颈部固定器</v>
          </cell>
          <cell r="F1049" t="str">
            <v/>
          </cell>
          <cell r="G1049" t="str">
            <v>OH-002 M</v>
          </cell>
          <cell r="H1049" t="str">
            <v>盒</v>
          </cell>
          <cell r="I1049" t="str">
            <v>浙江瑞瀚医疗器材制造有限公司</v>
          </cell>
          <cell r="J1049" t="str">
            <v>浙江瑞瀚</v>
          </cell>
        </row>
        <row r="1050">
          <cell r="D1050">
            <v>137276</v>
          </cell>
          <cell r="E1050" t="str">
            <v>疝气带（疝敷托）</v>
          </cell>
          <cell r="F1050" t="str">
            <v/>
          </cell>
          <cell r="G1050" t="str">
            <v>DFR/SFT-ⅠXXL(成人)</v>
          </cell>
          <cell r="H1050" t="str">
            <v>盒</v>
          </cell>
          <cell r="I1050" t="str">
            <v>成都东方人健康产业有限责任公司</v>
          </cell>
          <cell r="J1050" t="str">
            <v>成都东方人</v>
          </cell>
        </row>
        <row r="1051">
          <cell r="D1051">
            <v>201080</v>
          </cell>
          <cell r="E1051" t="str">
            <v>手臂吊带</v>
          </cell>
          <cell r="F1051" t="str">
            <v/>
          </cell>
          <cell r="G1051" t="str">
            <v>3087（XL）</v>
          </cell>
          <cell r="H1051" t="str">
            <v>盒</v>
          </cell>
          <cell r="I1051" t="str">
            <v>彪仕医技股份有限公司</v>
          </cell>
          <cell r="J1051" t="str">
            <v>彪仕医技股份</v>
          </cell>
        </row>
        <row r="1052">
          <cell r="D1052">
            <v>186319</v>
          </cell>
          <cell r="E1052" t="str">
            <v>洗鼻剂</v>
          </cell>
          <cell r="F1052" t="str">
            <v/>
          </cell>
          <cell r="G1052" t="str">
            <v>2.7gx30袋</v>
          </cell>
          <cell r="H1052" t="str">
            <v>盒</v>
          </cell>
          <cell r="I1052" t="str">
            <v>江苏泰德医药有限公司</v>
          </cell>
          <cell r="J1052" t="str">
            <v>江苏泰德</v>
          </cell>
        </row>
        <row r="1053">
          <cell r="D1053">
            <v>64303</v>
          </cell>
          <cell r="E1053" t="str">
            <v>盐酸文拉法辛缓释片</v>
          </cell>
          <cell r="F1053" t="str">
            <v/>
          </cell>
          <cell r="G1053" t="str">
            <v>75mgx14片</v>
          </cell>
          <cell r="H1053" t="str">
            <v>盒</v>
          </cell>
          <cell r="I1053" t="str">
            <v>成都康弘药业集团股份有限公司</v>
          </cell>
          <cell r="J1053" t="str">
            <v>成都康弘</v>
          </cell>
        </row>
        <row r="1054">
          <cell r="D1054">
            <v>179965</v>
          </cell>
          <cell r="E1054" t="str">
            <v>腰椎固定器</v>
          </cell>
          <cell r="F1054" t="str">
            <v/>
          </cell>
          <cell r="G1054" t="str">
            <v>2167（L/XL）</v>
          </cell>
          <cell r="H1054" t="str">
            <v>盒</v>
          </cell>
          <cell r="I1054" t="str">
            <v>彪仕医技股份有限公司</v>
          </cell>
          <cell r="J1054" t="str">
            <v>彪仕医技股份</v>
          </cell>
        </row>
        <row r="1055">
          <cell r="D1055">
            <v>147165</v>
          </cell>
          <cell r="E1055" t="str">
            <v>百雀羚肌初赋活抚纹精华液</v>
          </cell>
          <cell r="F1055" t="str">
            <v/>
          </cell>
          <cell r="G1055" t="str">
            <v>30ml</v>
          </cell>
          <cell r="H1055" t="str">
            <v>瓶</v>
          </cell>
          <cell r="I1055" t="str">
            <v>上海百雀羚日用化学有限公司</v>
          </cell>
          <cell r="J1055" t="str">
            <v>上海百雀羚</v>
          </cell>
        </row>
        <row r="1056">
          <cell r="D1056">
            <v>120033</v>
          </cell>
          <cell r="E1056" t="str">
            <v>拉坦前列素滴眼液（特力清）</v>
          </cell>
          <cell r="F1056" t="str">
            <v/>
          </cell>
          <cell r="G1056" t="str">
            <v>2.5ml:0.125mg</v>
          </cell>
          <cell r="H1056" t="str">
            <v>瓶</v>
          </cell>
          <cell r="I1056" t="str">
            <v>鲁南贝特制药有限公司(原山东鲁南贝特制药有限公司)</v>
          </cell>
          <cell r="J1056" t="str">
            <v>鲁南贝特</v>
          </cell>
        </row>
        <row r="1057">
          <cell r="D1057">
            <v>15846</v>
          </cell>
          <cell r="E1057" t="str">
            <v>西黄丸</v>
          </cell>
          <cell r="F1057" t="str">
            <v/>
          </cell>
          <cell r="G1057" t="str">
            <v>3gx2小瓶</v>
          </cell>
          <cell r="H1057" t="str">
            <v>盒</v>
          </cell>
          <cell r="I1057" t="str">
            <v>九寨沟天然药业集团有限责任公司</v>
          </cell>
          <cell r="J1057" t="str">
            <v>九寨沟天然药业</v>
          </cell>
        </row>
        <row r="1058">
          <cell r="D1058">
            <v>189471</v>
          </cell>
          <cell r="E1058" t="str">
            <v>整蛋白型肠内营养剂（粉剂）</v>
          </cell>
          <cell r="F1058" t="str">
            <v>能全素</v>
          </cell>
          <cell r="G1058" t="str">
            <v>320g</v>
          </cell>
          <cell r="H1058" t="str">
            <v>听</v>
          </cell>
          <cell r="I1058" t="str">
            <v>Schleyerstraβe4,36041Fulda,Germny</v>
          </cell>
          <cell r="J1058" t="str">
            <v>德国</v>
          </cell>
        </row>
        <row r="1059">
          <cell r="D1059">
            <v>191195</v>
          </cell>
          <cell r="E1059" t="str">
            <v>韩束雪白肌美白补水乳液</v>
          </cell>
          <cell r="F1059" t="str">
            <v/>
          </cell>
          <cell r="G1059" t="str">
            <v>100ml</v>
          </cell>
          <cell r="H1059" t="str">
            <v>盒</v>
          </cell>
          <cell r="I1059" t="str">
            <v>上海韩束化妆品有限公司</v>
          </cell>
          <cell r="J1059" t="str">
            <v>上海韩束</v>
          </cell>
        </row>
        <row r="1060">
          <cell r="D1060">
            <v>326</v>
          </cell>
          <cell r="E1060" t="str">
            <v>灰黄霉素片</v>
          </cell>
          <cell r="F1060" t="str">
            <v/>
          </cell>
          <cell r="G1060" t="str">
            <v>0.1gx100片</v>
          </cell>
          <cell r="H1060" t="str">
            <v>瓶</v>
          </cell>
          <cell r="I1060" t="str">
            <v>重庆科瑞制药(集团)有限公司</v>
          </cell>
          <cell r="J1060" t="str">
            <v>重庆科瑞</v>
          </cell>
        </row>
        <row r="1061">
          <cell r="D1061">
            <v>90432</v>
          </cell>
          <cell r="E1061" t="str">
            <v>奥氮平片(再普乐)</v>
          </cell>
          <cell r="F1061" t="str">
            <v/>
          </cell>
          <cell r="G1061" t="str">
            <v>5mgx28片</v>
          </cell>
          <cell r="H1061" t="str">
            <v>盒</v>
          </cell>
          <cell r="I1061" t="str">
            <v/>
          </cell>
          <cell r="J1061" t="str">
            <v>lillyDelCaribeLnc,美国</v>
          </cell>
        </row>
        <row r="1062">
          <cell r="D1062">
            <v>108591</v>
          </cell>
          <cell r="E1062" t="str">
            <v>欧姆龙血糖试纸</v>
          </cell>
          <cell r="F1062" t="str">
            <v/>
          </cell>
          <cell r="G1062" t="str">
            <v>HEA-STP30（25张）</v>
          </cell>
          <cell r="H1062" t="str">
            <v>盒</v>
          </cell>
          <cell r="I1062" t="str">
            <v/>
          </cell>
          <cell r="J1062" t="str">
            <v>达而泰（天津）</v>
          </cell>
        </row>
        <row r="1063">
          <cell r="D1063">
            <v>178459</v>
          </cell>
          <cell r="E1063" t="str">
            <v>疤痕止痒软化乳膏</v>
          </cell>
          <cell r="F1063" t="str">
            <v/>
          </cell>
          <cell r="G1063" t="str">
            <v>20g</v>
          </cell>
          <cell r="H1063" t="str">
            <v>盒</v>
          </cell>
          <cell r="I1063" t="str">
            <v>四川德峰药业有限公司（辽宁良心(集团)德峰药业有限公司）</v>
          </cell>
          <cell r="J1063" t="str">
            <v>四川德峰药业</v>
          </cell>
        </row>
        <row r="1064">
          <cell r="D1064">
            <v>183746</v>
          </cell>
          <cell r="E1064" t="str">
            <v>龟鹿补肾丸</v>
          </cell>
          <cell r="F1064" t="str">
            <v/>
          </cell>
          <cell r="G1064" t="str">
            <v>54gx5瓶(水蜜丸)</v>
          </cell>
          <cell r="H1064" t="str">
            <v>盒</v>
          </cell>
          <cell r="I1064" t="str">
            <v>广州花城药业有限公司</v>
          </cell>
          <cell r="J1064" t="str">
            <v>广州花城</v>
          </cell>
        </row>
        <row r="1065">
          <cell r="D1065">
            <v>152232</v>
          </cell>
          <cell r="E1065" t="str">
            <v>氨氯地平贝那普利片（I）</v>
          </cell>
          <cell r="F1065" t="str">
            <v/>
          </cell>
          <cell r="G1065" t="str">
            <v>12.5mgx7片</v>
          </cell>
          <cell r="H1065" t="str">
            <v>盒</v>
          </cell>
          <cell r="I1065" t="str">
            <v>扬子江药业集团广州海瑞药业有限公司</v>
          </cell>
          <cell r="J1065" t="str">
            <v>扬子江药业</v>
          </cell>
        </row>
        <row r="1066">
          <cell r="D1066">
            <v>82343</v>
          </cell>
          <cell r="E1066" t="str">
            <v>血滞通胶囊</v>
          </cell>
          <cell r="F1066" t="str">
            <v/>
          </cell>
          <cell r="G1066" t="str">
            <v>0.45gx30粒</v>
          </cell>
          <cell r="H1066" t="str">
            <v>盒</v>
          </cell>
          <cell r="I1066" t="str">
            <v>吉林省东方制药有限公司</v>
          </cell>
          <cell r="J1066" t="str">
            <v>吉林省东方制药</v>
          </cell>
        </row>
        <row r="1067">
          <cell r="D1067">
            <v>54484</v>
          </cell>
          <cell r="E1067" t="str">
            <v>白花油</v>
          </cell>
          <cell r="F1067" t="str">
            <v/>
          </cell>
          <cell r="G1067" t="str">
            <v>5ml</v>
          </cell>
          <cell r="H1067" t="str">
            <v>瓶</v>
          </cell>
          <cell r="I1067" t="str">
            <v>福建太平洋制药有限公司</v>
          </cell>
          <cell r="J1067" t="str">
            <v>福建太平洋</v>
          </cell>
        </row>
        <row r="1068">
          <cell r="D1068">
            <v>565</v>
          </cell>
          <cell r="E1068" t="str">
            <v>卡托普利片</v>
          </cell>
          <cell r="F1068" t="str">
            <v/>
          </cell>
          <cell r="G1068" t="str">
            <v>25mgx100片</v>
          </cell>
          <cell r="H1068" t="str">
            <v>瓶</v>
          </cell>
          <cell r="I1068" t="str">
            <v>湖北华中药业有限公司</v>
          </cell>
          <cell r="J1068" t="str">
            <v>华中药业股份</v>
          </cell>
        </row>
        <row r="1069">
          <cell r="D1069">
            <v>93822</v>
          </cell>
          <cell r="E1069" t="str">
            <v>左乙拉西坦片(开浦兰)</v>
          </cell>
          <cell r="F1069" t="str">
            <v/>
          </cell>
          <cell r="G1069" t="str">
            <v>0.5gx30片</v>
          </cell>
          <cell r="H1069" t="str">
            <v>盒</v>
          </cell>
          <cell r="I1069" t="str">
            <v>UCB Pharma S.A.(比利时)</v>
          </cell>
          <cell r="J1069" t="str">
            <v>UCBPharmaS.A</v>
          </cell>
        </row>
        <row r="1070">
          <cell r="D1070">
            <v>187968</v>
          </cell>
          <cell r="E1070" t="str">
            <v>盐酸莫西沙星片</v>
          </cell>
          <cell r="F1070" t="str">
            <v>琳罗星</v>
          </cell>
          <cell r="G1070" t="str">
            <v>0.4gx3片</v>
          </cell>
          <cell r="H1070" t="str">
            <v>盒</v>
          </cell>
          <cell r="I1070" t="str">
            <v>广东东阳光药业有限公司</v>
          </cell>
          <cell r="J1070" t="str">
            <v>广东东阳光</v>
          </cell>
        </row>
        <row r="1071">
          <cell r="D1071">
            <v>186275</v>
          </cell>
          <cell r="E1071" t="str">
            <v>开塞露</v>
          </cell>
          <cell r="F1071" t="str">
            <v/>
          </cell>
          <cell r="G1071" t="str">
            <v>10mlx2支</v>
          </cell>
          <cell r="H1071" t="str">
            <v>盒</v>
          </cell>
          <cell r="I1071" t="str">
            <v>金花企业(集团)股份有限公司西安金花制药厂</v>
          </cell>
          <cell r="J1071" t="str">
            <v>西安金花制药</v>
          </cell>
        </row>
        <row r="1072">
          <cell r="D1072">
            <v>3664</v>
          </cell>
          <cell r="E1072" t="str">
            <v>足光散</v>
          </cell>
          <cell r="F1072" t="str">
            <v/>
          </cell>
          <cell r="G1072" t="str">
            <v>40gx3袋</v>
          </cell>
          <cell r="H1072" t="str">
            <v>盒</v>
          </cell>
          <cell r="I1072" t="str">
            <v>湖北人福成田药业有限公司（湖北成田制药）</v>
          </cell>
          <cell r="J1072" t="str">
            <v>湖北人福成田（原湖北成田制药）</v>
          </cell>
        </row>
        <row r="1073">
          <cell r="D1073">
            <v>24400</v>
          </cell>
          <cell r="E1073" t="str">
            <v>抗感颗粒</v>
          </cell>
          <cell r="F1073" t="str">
            <v/>
          </cell>
          <cell r="G1073" t="str">
            <v>5gx9袋(儿童装)</v>
          </cell>
          <cell r="H1073" t="str">
            <v>盒</v>
          </cell>
          <cell r="I1073" t="str">
            <v>四川好医生攀西药业有限责任公司</v>
          </cell>
          <cell r="J1073" t="str">
            <v>四川好医生</v>
          </cell>
        </row>
        <row r="1074">
          <cell r="D1074">
            <v>162529</v>
          </cell>
          <cell r="E1074" t="str">
            <v>小柴胡颗粒</v>
          </cell>
          <cell r="F1074" t="str">
            <v/>
          </cell>
          <cell r="G1074" t="str">
            <v>4gx12袋（无糖型）</v>
          </cell>
          <cell r="H1074" t="str">
            <v>盒</v>
          </cell>
          <cell r="I1074" t="str">
            <v>广州白云山光华制药股份有限公司</v>
          </cell>
          <cell r="J1074" t="str">
            <v>广州白云山</v>
          </cell>
        </row>
        <row r="1075">
          <cell r="D1075">
            <v>166377</v>
          </cell>
          <cell r="E1075" t="str">
            <v>医用压敏胶带</v>
          </cell>
          <cell r="F1075" t="str">
            <v/>
          </cell>
          <cell r="G1075" t="str">
            <v>1cmx1000cmx13卷</v>
          </cell>
          <cell r="H1075" t="str">
            <v>盒</v>
          </cell>
          <cell r="I1075" t="str">
            <v>东阿阿胶阿华医疗器械有限公司</v>
          </cell>
          <cell r="J1075" t="str">
            <v>东阿阿胶阿华</v>
          </cell>
        </row>
        <row r="1076">
          <cell r="D1076">
            <v>74116</v>
          </cell>
          <cell r="E1076" t="str">
            <v>复方牛磺酸滴眼液(小乐敦)</v>
          </cell>
          <cell r="F1076" t="str">
            <v>小乐敦</v>
          </cell>
          <cell r="G1076" t="str">
            <v>13ml</v>
          </cell>
          <cell r="H1076" t="str">
            <v>瓶</v>
          </cell>
          <cell r="I1076" t="str">
            <v>曼秀雷敦(中国)药业有限公司</v>
          </cell>
          <cell r="J1076" t="str">
            <v>曼秀雷敦</v>
          </cell>
        </row>
        <row r="1077">
          <cell r="D1077">
            <v>172489</v>
          </cell>
          <cell r="E1077" t="str">
            <v>风油精</v>
          </cell>
          <cell r="F1077" t="str">
            <v/>
          </cell>
          <cell r="G1077" t="str">
            <v>6ml</v>
          </cell>
          <cell r="H1077" t="str">
            <v>瓶</v>
          </cell>
          <cell r="I1077" t="str">
            <v>广州白云山制药股份有限公司白云山何济公制药厂</v>
          </cell>
          <cell r="J1077" t="str">
            <v>广州白云山何济公</v>
          </cell>
        </row>
        <row r="1078">
          <cell r="D1078">
            <v>105172</v>
          </cell>
          <cell r="E1078" t="str">
            <v>小金胶囊</v>
          </cell>
          <cell r="F1078" t="str">
            <v/>
          </cell>
          <cell r="G1078" t="str">
            <v>0.3gx8粒x2板</v>
          </cell>
          <cell r="H1078" t="str">
            <v>盒</v>
          </cell>
          <cell r="I1078" t="str">
            <v>四川省天基生物药业有限公司</v>
          </cell>
          <cell r="J1078" t="str">
            <v>四川天基生物</v>
          </cell>
        </row>
        <row r="1079">
          <cell r="D1079">
            <v>69035</v>
          </cell>
          <cell r="E1079" t="str">
            <v>天然胶乳橡胶避孕套</v>
          </cell>
          <cell r="F1079" t="str">
            <v>冈本避孕套</v>
          </cell>
          <cell r="G1079" t="str">
            <v>10只（纯）</v>
          </cell>
          <cell r="H1079" t="str">
            <v>盒</v>
          </cell>
          <cell r="I1079" t="str">
            <v/>
          </cell>
          <cell r="J1079" t="str">
            <v>冈本株式会社</v>
          </cell>
        </row>
        <row r="1080">
          <cell r="D1080">
            <v>1927</v>
          </cell>
          <cell r="E1080" t="str">
            <v>人参蜂王浆</v>
          </cell>
          <cell r="F1080" t="str">
            <v/>
          </cell>
          <cell r="G1080" t="str">
            <v>10mlx10支</v>
          </cell>
          <cell r="H1080" t="str">
            <v>盒</v>
          </cell>
          <cell r="I1080" t="str">
            <v>北京市东风保健营养品有限责任公司</v>
          </cell>
          <cell r="J1080" t="str">
            <v>北京东风</v>
          </cell>
        </row>
        <row r="1081">
          <cell r="D1081">
            <v>179396</v>
          </cell>
          <cell r="E1081" t="str">
            <v>血糖试纸（葡萄糖脱氢酶法）</v>
          </cell>
          <cell r="F1081" t="str">
            <v/>
          </cell>
          <cell r="G1081" t="str">
            <v>50片（卓越金采）</v>
          </cell>
          <cell r="H1081" t="str">
            <v>盒</v>
          </cell>
          <cell r="I1081" t="str">
            <v>德国 Roche Diabetes Care GmbH</v>
          </cell>
          <cell r="J1081" t="str">
            <v>德国</v>
          </cell>
        </row>
        <row r="1082">
          <cell r="D1082">
            <v>56772</v>
          </cell>
          <cell r="E1082" t="str">
            <v>谷胱甘肽片</v>
          </cell>
          <cell r="F1082" t="str">
            <v/>
          </cell>
          <cell r="G1082" t="str">
            <v>100mgx36片</v>
          </cell>
          <cell r="H1082" t="str">
            <v>瓶</v>
          </cell>
          <cell r="I1082" t="str">
            <v>重庆药友制药有限责任公司</v>
          </cell>
          <cell r="J1082" t="str">
            <v>重庆药友制药</v>
          </cell>
        </row>
        <row r="1083">
          <cell r="D1083">
            <v>162801</v>
          </cell>
          <cell r="E1083" t="str">
            <v>妮维雅男士控油劲爽洁面乳</v>
          </cell>
          <cell r="F1083" t="str">
            <v/>
          </cell>
          <cell r="G1083" t="str">
            <v>100g</v>
          </cell>
          <cell r="H1083" t="str">
            <v>支</v>
          </cell>
          <cell r="I1083" t="str">
            <v>妮维雅(上海)有限公司</v>
          </cell>
          <cell r="J1083" t="str">
            <v>上海妮维雅</v>
          </cell>
        </row>
        <row r="1084">
          <cell r="D1084">
            <v>199159</v>
          </cell>
          <cell r="E1084" t="str">
            <v>杰士邦天然胶乳橡胶避孕套</v>
          </cell>
          <cell r="F1084" t="str">
            <v/>
          </cell>
          <cell r="G1084" t="str">
            <v>5只+5只赠品（紧型超薄）</v>
          </cell>
          <cell r="H1084" t="str">
            <v>盒</v>
          </cell>
          <cell r="I1084" t="str">
            <v>SURETEX LIMITED（泰国）</v>
          </cell>
          <cell r="J1084" t="str">
            <v>泰国素瑞特斯有限公司</v>
          </cell>
        </row>
        <row r="1085">
          <cell r="D1085">
            <v>171728</v>
          </cell>
          <cell r="E1085" t="str">
            <v>血糖测试系统</v>
          </cell>
          <cell r="F1085" t="str">
            <v/>
          </cell>
          <cell r="G1085" t="str">
            <v>金稳型血糖试条50支</v>
          </cell>
          <cell r="H1085" t="str">
            <v>盒</v>
          </cell>
          <cell r="I1085" t="str">
            <v>长沙三诺生物传感技术有限公司</v>
          </cell>
          <cell r="J1085" t="str">
            <v>三诺生物</v>
          </cell>
        </row>
        <row r="1086">
          <cell r="D1086">
            <v>54653</v>
          </cell>
          <cell r="E1086" t="str">
            <v>盐酸硫必利片</v>
          </cell>
          <cell r="F1086" t="str">
            <v/>
          </cell>
          <cell r="G1086" t="str">
            <v>0.1gx100片</v>
          </cell>
          <cell r="H1086" t="str">
            <v>瓶 </v>
          </cell>
          <cell r="I1086" t="str">
            <v>江苏恩华药业股份有限公司</v>
          </cell>
          <cell r="J1086" t="str">
            <v>江苏恩华</v>
          </cell>
        </row>
        <row r="1087">
          <cell r="D1087">
            <v>1829</v>
          </cell>
          <cell r="E1087" t="str">
            <v>复方土槿皮酊</v>
          </cell>
          <cell r="F1087" t="str">
            <v/>
          </cell>
          <cell r="G1087" t="str">
            <v>15ml</v>
          </cell>
          <cell r="H1087" t="str">
            <v>瓶</v>
          </cell>
          <cell r="I1087" t="str">
            <v>广州白云山敬修堂药业股份有限公司(原广州敬修堂)</v>
          </cell>
          <cell r="J1087" t="str">
            <v>广州白云山敬修堂</v>
          </cell>
        </row>
        <row r="1088">
          <cell r="D1088">
            <v>17427</v>
          </cell>
          <cell r="E1088" t="str">
            <v>精蛋白生物合成人胰岛素注射液(预混30R)</v>
          </cell>
          <cell r="F1088" t="str">
            <v>诺和灵 30R</v>
          </cell>
          <cell r="G1088" t="str">
            <v>400单位：10毫升x1支</v>
          </cell>
          <cell r="H1088" t="str">
            <v>支</v>
          </cell>
          <cell r="I1088" t="str">
            <v>诺和诺德(中国)制药有限公司</v>
          </cell>
          <cell r="J1088" t="str">
            <v>诺和诺德中国</v>
          </cell>
        </row>
        <row r="1089">
          <cell r="D1089">
            <v>909</v>
          </cell>
          <cell r="E1089" t="str">
            <v>利巴韦林滴眼液</v>
          </cell>
          <cell r="F1089" t="str">
            <v/>
          </cell>
          <cell r="G1089" t="str">
            <v>8ml:8mg</v>
          </cell>
          <cell r="H1089" t="str">
            <v>支</v>
          </cell>
          <cell r="I1089" t="str">
            <v>湖北潜江制药股份有限公司</v>
          </cell>
          <cell r="J1089" t="str">
            <v>湖北潜江</v>
          </cell>
        </row>
        <row r="1090">
          <cell r="D1090">
            <v>147164</v>
          </cell>
          <cell r="E1090" t="str">
            <v>百雀羚肌初赋活紧肤精华水</v>
          </cell>
          <cell r="F1090" t="str">
            <v/>
          </cell>
          <cell r="G1090" t="str">
            <v>90ml</v>
          </cell>
          <cell r="H1090" t="str">
            <v>瓶</v>
          </cell>
          <cell r="I1090" t="str">
            <v>上海百雀羚日用化学有限公司</v>
          </cell>
          <cell r="J1090" t="str">
            <v>上海百雀羚</v>
          </cell>
        </row>
        <row r="1091">
          <cell r="D1091">
            <v>2029</v>
          </cell>
          <cell r="E1091" t="str">
            <v>参苓白术片</v>
          </cell>
          <cell r="F1091" t="str">
            <v/>
          </cell>
          <cell r="G1091" t="str">
            <v>80片</v>
          </cell>
          <cell r="H1091" t="str">
            <v>瓶</v>
          </cell>
          <cell r="I1091" t="str">
            <v>西安正大制药有限公司</v>
          </cell>
          <cell r="J1091" t="str">
            <v>西安正大制药</v>
          </cell>
        </row>
        <row r="1092">
          <cell r="D1092">
            <v>195182</v>
          </cell>
          <cell r="E1092" t="str">
            <v>恩护士异丙醇耳道喷剂</v>
          </cell>
          <cell r="F1092" t="str">
            <v/>
          </cell>
          <cell r="G1092" t="str">
            <v>30ml</v>
          </cell>
          <cell r="H1092" t="str">
            <v>瓶</v>
          </cell>
          <cell r="I1092" t="str">
            <v>成都博创必成生物技术有限公司</v>
          </cell>
          <cell r="J1092" t="str">
            <v>成都博创</v>
          </cell>
        </row>
        <row r="1093">
          <cell r="D1093">
            <v>157616</v>
          </cell>
          <cell r="E1093" t="str">
            <v>他克莫司软膏</v>
          </cell>
          <cell r="F1093" t="str">
            <v/>
          </cell>
          <cell r="G1093" t="str">
            <v>10:3mg（0.03%）</v>
          </cell>
          <cell r="H1093" t="str">
            <v>支</v>
          </cell>
          <cell r="I1093" t="str">
            <v>浙江万晟药业有限公司</v>
          </cell>
          <cell r="J1093" t="str">
            <v>浙江万晟</v>
          </cell>
        </row>
        <row r="1094">
          <cell r="D1094">
            <v>194284</v>
          </cell>
          <cell r="E1094" t="str">
            <v>氨甲环酸精华液</v>
          </cell>
          <cell r="F1094" t="str">
            <v/>
          </cell>
          <cell r="G1094" t="str">
            <v>30ml</v>
          </cell>
          <cell r="H1094" t="str">
            <v>盒</v>
          </cell>
          <cell r="I1094" t="str">
            <v>烟台仙瑟商贸有限公司</v>
          </cell>
          <cell r="J1094" t="str">
            <v>烟台仙瑟</v>
          </cell>
        </row>
        <row r="1095">
          <cell r="D1095">
            <v>146782</v>
          </cell>
          <cell r="E1095" t="str">
            <v>百雀羚水嫩精纯明星精华露</v>
          </cell>
          <cell r="F1095" t="str">
            <v/>
          </cell>
          <cell r="G1095" t="str">
            <v>100ml</v>
          </cell>
          <cell r="H1095" t="str">
            <v>瓶</v>
          </cell>
          <cell r="I1095" t="str">
            <v>上海百雀羚日用化学有限公司</v>
          </cell>
          <cell r="J1095" t="str">
            <v>上海百雀羚</v>
          </cell>
        </row>
        <row r="1096">
          <cell r="D1096">
            <v>191022</v>
          </cell>
          <cell r="E1096" t="str">
            <v>弹性绷带</v>
          </cell>
          <cell r="F1096" t="str">
            <v/>
          </cell>
          <cell r="G1096" t="str">
            <v>腰部用（加强型）黑色 普通：65-85cm(M)</v>
          </cell>
          <cell r="H1096" t="str">
            <v>盒</v>
          </cell>
          <cell r="I1096" t="str">
            <v>日本兴和株式会社</v>
          </cell>
          <cell r="J1096" t="str">
            <v>日本兴和株式</v>
          </cell>
        </row>
        <row r="1097">
          <cell r="D1097">
            <v>195148</v>
          </cell>
          <cell r="E1097" t="str">
            <v>德谷门冬双胰岛素注射液</v>
          </cell>
          <cell r="F1097" t="str">
            <v/>
          </cell>
          <cell r="G1097" t="str">
            <v>3ml：300单位（畅充）</v>
          </cell>
          <cell r="H1097" t="str">
            <v>盒</v>
          </cell>
          <cell r="I1097" t="str">
            <v>(丹麦)Novo Nordisk A/S</v>
          </cell>
          <cell r="J1097" t="str">
            <v>Novo Nordisk(丹麦)</v>
          </cell>
        </row>
        <row r="1098">
          <cell r="D1098">
            <v>91516</v>
          </cell>
          <cell r="E1098" t="str">
            <v>枸橼酸坦度螺酮片</v>
          </cell>
          <cell r="F1098" t="str">
            <v>希德</v>
          </cell>
          <cell r="G1098" t="str">
            <v>10mgx42片</v>
          </cell>
          <cell r="H1098" t="str">
            <v>盒</v>
          </cell>
          <cell r="I1098" t="str">
            <v>住友制药(苏州)有限公司</v>
          </cell>
          <cell r="J1098" t="str">
            <v>住友制药(苏州)</v>
          </cell>
        </row>
        <row r="1099">
          <cell r="D1099">
            <v>87700</v>
          </cell>
          <cell r="E1099" t="str">
            <v>甲钴胺胶囊(奇信)</v>
          </cell>
          <cell r="F1099" t="str">
            <v/>
          </cell>
          <cell r="G1099" t="str">
            <v>0.5mgx50粒</v>
          </cell>
          <cell r="H1099" t="str">
            <v>盒</v>
          </cell>
          <cell r="I1099" t="str">
            <v>扬子江药业集团南京海陵药业有限公司</v>
          </cell>
          <cell r="J1099" t="str">
            <v>扬子江南京海陵</v>
          </cell>
        </row>
        <row r="1100">
          <cell r="D1100">
            <v>8440</v>
          </cell>
          <cell r="E1100" t="str">
            <v>康氏真菌清</v>
          </cell>
          <cell r="F1100" t="str">
            <v/>
          </cell>
          <cell r="G1100" t="str">
            <v>30g+60ml</v>
          </cell>
          <cell r="H1100" t="str">
            <v>套</v>
          </cell>
          <cell r="I1100" t="str">
            <v>沈阳康氏医药保健有限公司</v>
          </cell>
          <cell r="J1100" t="str">
            <v>沈阳康氏</v>
          </cell>
        </row>
        <row r="1101">
          <cell r="D1101">
            <v>198229</v>
          </cell>
          <cell r="E1101" t="str">
            <v>卤米松乳膏</v>
          </cell>
          <cell r="F1101" t="str">
            <v/>
          </cell>
          <cell r="G1101" t="str">
            <v>10g:5mg</v>
          </cell>
          <cell r="H1101" t="str">
            <v>盒</v>
          </cell>
          <cell r="I1101" t="str">
            <v>天津金耀药业有限公司（原天津药业集团有限公司）</v>
          </cell>
          <cell r="J1101" t="str">
            <v>天津金耀</v>
          </cell>
        </row>
        <row r="1102">
          <cell r="D1102">
            <v>18141</v>
          </cell>
          <cell r="E1102" t="str">
            <v>疝气带（疝敷托）</v>
          </cell>
          <cell r="F1102" t="str">
            <v/>
          </cell>
          <cell r="G1102" t="str">
            <v>DFR/SFT-ⅡS(儿童)</v>
          </cell>
          <cell r="H1102" t="str">
            <v>盒</v>
          </cell>
          <cell r="I1102" t="str">
            <v>成都东方人健康产业有限责任公司</v>
          </cell>
          <cell r="J1102" t="str">
            <v>成都东方人</v>
          </cell>
        </row>
        <row r="1103">
          <cell r="D1103">
            <v>200141</v>
          </cell>
          <cell r="E1103" t="str">
            <v>手臂吊带</v>
          </cell>
          <cell r="F1103" t="str">
            <v/>
          </cell>
          <cell r="G1103" t="str">
            <v>EO-301  单一尺寸</v>
          </cell>
          <cell r="H1103" t="str">
            <v>盒</v>
          </cell>
          <cell r="I1103" t="str">
            <v>浙江瑞瀚医疗器材制造有限公司</v>
          </cell>
          <cell r="J1103" t="str">
            <v>浙江瑞瀚</v>
          </cell>
        </row>
        <row r="1104">
          <cell r="D1104">
            <v>196294</v>
          </cell>
          <cell r="E1104" t="str">
            <v>他达拉非片</v>
          </cell>
          <cell r="F1104" t="str">
            <v/>
          </cell>
          <cell r="G1104" t="str">
            <v>20mgx2片x2板</v>
          </cell>
          <cell r="H1104" t="str">
            <v>盒</v>
          </cell>
          <cell r="I1104" t="str">
            <v>齐鲁制药(海南)有限公司</v>
          </cell>
          <cell r="J1104" t="str">
            <v>齐鲁制药(海南)</v>
          </cell>
        </row>
        <row r="1105">
          <cell r="D1105">
            <v>200149</v>
          </cell>
          <cell r="E1105" t="str">
            <v>下肢带</v>
          </cell>
          <cell r="F1105" t="str">
            <v/>
          </cell>
          <cell r="G1105" t="str">
            <v>ES-801  L</v>
          </cell>
          <cell r="H1105" t="str">
            <v>盒</v>
          </cell>
          <cell r="I1105" t="str">
            <v>浙江瑞瀚医疗器材制造有限公司</v>
          </cell>
          <cell r="J1105" t="str">
            <v>浙江瑞瀚</v>
          </cell>
        </row>
        <row r="1106">
          <cell r="D1106">
            <v>191596</v>
          </cell>
          <cell r="E1106" t="str">
            <v>治疗型静脉曲张袜</v>
          </cell>
          <cell r="F1106" t="str">
            <v/>
          </cell>
          <cell r="G1106" t="str">
            <v>MDAF11长筒袜（厚款）轻型（一级压力）L</v>
          </cell>
          <cell r="H1106" t="str">
            <v>盒</v>
          </cell>
          <cell r="I1106" t="str">
            <v>华尔科技集团股份有限公司</v>
          </cell>
          <cell r="J1106" t="str">
            <v>华尔科技</v>
          </cell>
        </row>
        <row r="1107">
          <cell r="D1107">
            <v>126577</v>
          </cell>
          <cell r="E1107" t="str">
            <v>百雀羚草本水嫩精纯明星美肌水</v>
          </cell>
          <cell r="F1107" t="str">
            <v/>
          </cell>
          <cell r="G1107" t="str">
            <v>100ml</v>
          </cell>
          <cell r="H1107" t="str">
            <v>瓶</v>
          </cell>
          <cell r="I1107" t="str">
            <v>上海百雀羚日用化学有限公司</v>
          </cell>
          <cell r="J1107" t="str">
            <v>上海百雀羚</v>
          </cell>
        </row>
        <row r="1108">
          <cell r="D1108">
            <v>173254</v>
          </cell>
          <cell r="E1108" t="str">
            <v>电子血压计</v>
          </cell>
          <cell r="F1108" t="str">
            <v/>
          </cell>
          <cell r="G1108" t="str">
            <v>HEM-7137</v>
          </cell>
          <cell r="H1108" t="str">
            <v>台</v>
          </cell>
          <cell r="I1108" t="str">
            <v>欧姆龙(大连)有限公司</v>
          </cell>
          <cell r="J1108" t="str">
            <v>欧姆龙大连</v>
          </cell>
        </row>
        <row r="1109">
          <cell r="D1109">
            <v>14078</v>
          </cell>
          <cell r="E1109" t="str">
            <v>鲨肝醇片</v>
          </cell>
          <cell r="F1109" t="str">
            <v/>
          </cell>
          <cell r="G1109" t="str">
            <v>20mgx100片</v>
          </cell>
          <cell r="H1109" t="str">
            <v>瓶</v>
          </cell>
          <cell r="I1109" t="str">
            <v>江苏鹏鹞药业有限公司</v>
          </cell>
          <cell r="J1109" t="str">
            <v>江苏鹏鹞</v>
          </cell>
        </row>
        <row r="1110">
          <cell r="D1110">
            <v>185644</v>
          </cell>
          <cell r="E1110" t="str">
            <v>血糖仪套包</v>
          </cell>
          <cell r="F1110" t="str">
            <v>拜安进</v>
          </cell>
          <cell r="G1110" t="str">
            <v>血糖仪（7600P）+50次试/瓶+一次性使用采血针</v>
          </cell>
          <cell r="H1110" t="str">
            <v>套</v>
          </cell>
          <cell r="I1110" t="str">
            <v>Ascensia Diabetes Care Holdings AG</v>
          </cell>
          <cell r="J1110" t="str">
            <v>AscensiaDiabetesCareHoldingsAG</v>
          </cell>
        </row>
        <row r="1111">
          <cell r="D1111">
            <v>170109</v>
          </cell>
          <cell r="E1111" t="str">
            <v>腰椎固定带</v>
          </cell>
          <cell r="F1111" t="str">
            <v/>
          </cell>
          <cell r="G1111" t="str">
            <v>YY-XL</v>
          </cell>
          <cell r="H1111" t="str">
            <v>盒</v>
          </cell>
          <cell r="I1111" t="str">
            <v>上海康伴保健器械有限公司</v>
          </cell>
          <cell r="J1111" t="str">
            <v>上海康伴</v>
          </cell>
        </row>
        <row r="1112">
          <cell r="D1112">
            <v>728</v>
          </cell>
          <cell r="E1112" t="str">
            <v>枸橼酸铋钾颗粒</v>
          </cell>
          <cell r="F1112" t="str">
            <v>丽珠得乐</v>
          </cell>
          <cell r="G1112" t="str">
            <v>110mg：1gx28袋</v>
          </cell>
          <cell r="H1112" t="str">
            <v>盒</v>
          </cell>
          <cell r="I1112" t="str">
            <v>丽珠集团丽珠制药厂</v>
          </cell>
          <cell r="J1112" t="str">
            <v>丽珠制药</v>
          </cell>
        </row>
        <row r="1113">
          <cell r="D1113">
            <v>115078</v>
          </cell>
          <cell r="E1113" t="str">
            <v>五加参蛤蚧精</v>
          </cell>
          <cell r="F1113" t="str">
            <v/>
          </cell>
          <cell r="G1113" t="str">
            <v>10mlx10支</v>
          </cell>
          <cell r="H1113" t="str">
            <v>盒</v>
          </cell>
          <cell r="I1113" t="str">
            <v>葵花药业集团(吉林)临江有限公司(原吉林省健今药业有限责任公司)</v>
          </cell>
          <cell r="J1113" t="str">
            <v>葵花药业（吉林)临江</v>
          </cell>
        </row>
        <row r="1114">
          <cell r="D1114">
            <v>21848</v>
          </cell>
          <cell r="E1114" t="str">
            <v>养心氏片</v>
          </cell>
          <cell r="F1114" t="str">
            <v/>
          </cell>
          <cell r="G1114" t="str">
            <v>0.6gx12片x3板</v>
          </cell>
          <cell r="H1114" t="str">
            <v>盒</v>
          </cell>
          <cell r="I1114" t="str">
            <v>青岛国风药业股份有限公司</v>
          </cell>
          <cell r="J1114" t="str">
            <v>青岛国风药业</v>
          </cell>
        </row>
        <row r="1115">
          <cell r="D1115">
            <v>163753</v>
          </cell>
          <cell r="E1115" t="str">
            <v>沉香化气丸</v>
          </cell>
          <cell r="F1115" t="str">
            <v/>
          </cell>
          <cell r="G1115" t="str">
            <v>6gx10袋(水丸)</v>
          </cell>
          <cell r="H1115" t="str">
            <v>盒</v>
          </cell>
          <cell r="I1115" t="str">
            <v>陕西汉王药业有限公司</v>
          </cell>
          <cell r="J1115" t="str">
            <v>陕西汉王</v>
          </cell>
        </row>
        <row r="1116">
          <cell r="D1116">
            <v>161951</v>
          </cell>
          <cell r="E1116" t="str">
            <v>草酸艾司西酞普兰片</v>
          </cell>
          <cell r="F1116" t="str">
            <v/>
          </cell>
          <cell r="G1116" t="str">
            <v>5mgx14片</v>
          </cell>
          <cell r="H1116" t="str">
            <v>盒</v>
          </cell>
          <cell r="I1116" t="str">
            <v>山东京卫制药有限公司</v>
          </cell>
          <cell r="J1116" t="str">
            <v>山东京卫</v>
          </cell>
        </row>
        <row r="1117">
          <cell r="D1117">
            <v>177428</v>
          </cell>
          <cell r="E1117" t="str">
            <v>米曲菌胰酶片</v>
          </cell>
          <cell r="F1117" t="str">
            <v/>
          </cell>
          <cell r="G1117" t="str">
            <v>24mg;220mgx20片</v>
          </cell>
          <cell r="H1117" t="str">
            <v>盒</v>
          </cell>
          <cell r="I1117" t="str">
            <v>NORDMARK ARZNEIMITTEL GmbH Co.KG(德国)</v>
          </cell>
          <cell r="J1117" t="str">
            <v>NORDMARKARZNEIMITTELGmbHCo.KG(德国)</v>
          </cell>
        </row>
        <row r="1118">
          <cell r="D1118">
            <v>174662</v>
          </cell>
          <cell r="E1118" t="str">
            <v>碳酸钙D3咀嚼片(Ⅱ)</v>
          </cell>
          <cell r="F1118" t="str">
            <v/>
          </cell>
          <cell r="G1118" t="str">
            <v>28片(每片含钙300mg/维生素D360国际单位)</v>
          </cell>
          <cell r="H1118" t="str">
            <v>盒</v>
          </cell>
          <cell r="I1118" t="str">
            <v>惠氏制药有限公司</v>
          </cell>
          <cell r="J1118" t="str">
            <v>惠氏制药</v>
          </cell>
        </row>
        <row r="1119">
          <cell r="D1119">
            <v>82439</v>
          </cell>
          <cell r="E1119" t="str">
            <v>复方天麻颗粒</v>
          </cell>
          <cell r="F1119" t="str">
            <v/>
          </cell>
          <cell r="G1119" t="str">
            <v>15gx6袋</v>
          </cell>
          <cell r="H1119" t="str">
            <v>盒</v>
          </cell>
          <cell r="I1119" t="str">
            <v>黑龙江省济仁药业有限公司</v>
          </cell>
          <cell r="J1119" t="str">
            <v>黑龙江济仁</v>
          </cell>
        </row>
        <row r="1120">
          <cell r="D1120">
            <v>43923</v>
          </cell>
          <cell r="E1120" t="str">
            <v>胆舒软胶囊</v>
          </cell>
          <cell r="F1120" t="str">
            <v/>
          </cell>
          <cell r="G1120" t="str">
            <v>0.1gx30粒</v>
          </cell>
          <cell r="H1120" t="str">
            <v>瓶</v>
          </cell>
          <cell r="I1120" t="str">
            <v>四川迪菲特药业有限公司（成都市湔江制药厂）</v>
          </cell>
          <cell r="J1120" t="str">
            <v>四川迪菲特药业</v>
          </cell>
        </row>
        <row r="1121">
          <cell r="D1121">
            <v>88812</v>
          </cell>
          <cell r="E1121" t="str">
            <v>美沙拉秦栓</v>
          </cell>
          <cell r="F1121" t="str">
            <v/>
          </cell>
          <cell r="G1121" t="str">
            <v>1gx7枚</v>
          </cell>
          <cell r="H1121" t="str">
            <v>盒</v>
          </cell>
          <cell r="I1121" t="str">
            <v>黑龙江天宏药业股份有限公司</v>
          </cell>
          <cell r="J1121" t="str">
            <v>黑龙江天宏</v>
          </cell>
        </row>
        <row r="1122">
          <cell r="D1122">
            <v>187789</v>
          </cell>
          <cell r="E1122" t="str">
            <v>珍草堂多爱修护染发霜3.0(雅致棕黑）</v>
          </cell>
          <cell r="F1122" t="str">
            <v/>
          </cell>
          <cell r="G1122" t="str">
            <v>60g+60g+12gx2+2ml</v>
          </cell>
          <cell r="H1122" t="str">
            <v>盒</v>
          </cell>
          <cell r="I1122" t="str">
            <v>江苏美爱斯化妆品股份有限公司</v>
          </cell>
          <cell r="J1122" t="str">
            <v>江苏美爱斯</v>
          </cell>
        </row>
        <row r="1123">
          <cell r="D1123">
            <v>26929</v>
          </cell>
          <cell r="E1123" t="str">
            <v>滴眼用利福平</v>
          </cell>
          <cell r="F1123" t="str">
            <v/>
          </cell>
          <cell r="G1123" t="str">
            <v>10ml：5mg</v>
          </cell>
          <cell r="H1123" t="str">
            <v>支</v>
          </cell>
          <cell r="I1123" t="str">
            <v>武汉五景药业有限公司</v>
          </cell>
          <cell r="J1123" t="str">
            <v>武汉五景药业</v>
          </cell>
        </row>
        <row r="1124">
          <cell r="D1124">
            <v>15993</v>
          </cell>
          <cell r="E1124" t="str">
            <v>风油精</v>
          </cell>
          <cell r="F1124" t="str">
            <v/>
          </cell>
          <cell r="G1124" t="str">
            <v>3ml</v>
          </cell>
          <cell r="H1124" t="str">
            <v>瓶</v>
          </cell>
          <cell r="I1124" t="str">
            <v>福建太平洋制药有限公司</v>
          </cell>
          <cell r="J1124" t="str">
            <v>福建太平洋</v>
          </cell>
        </row>
        <row r="1125">
          <cell r="D1125">
            <v>200075</v>
          </cell>
          <cell r="E1125" t="str">
            <v>依折麦布片</v>
          </cell>
          <cell r="F1125" t="str">
            <v/>
          </cell>
          <cell r="G1125" t="str">
            <v>10mgx30片</v>
          </cell>
          <cell r="H1125" t="str">
            <v>盒</v>
          </cell>
          <cell r="I1125" t="str">
            <v>杭州默沙东制药有限公司</v>
          </cell>
          <cell r="J1125" t="str">
            <v>杭州默沙东制药</v>
          </cell>
        </row>
        <row r="1126">
          <cell r="D1126">
            <v>133290</v>
          </cell>
          <cell r="E1126" t="str">
            <v>盐酸米多君片</v>
          </cell>
          <cell r="F1126" t="str">
            <v/>
          </cell>
          <cell r="G1126" t="str">
            <v>2.5mgx20片</v>
          </cell>
          <cell r="H1126" t="str">
            <v>盒</v>
          </cell>
          <cell r="I1126" t="str">
            <v>国药集团川抗制药有限公司(原:成都川抗万乐药业)</v>
          </cell>
          <cell r="J1126" t="str">
            <v>国药集团川抗</v>
          </cell>
        </row>
        <row r="1127">
          <cell r="D1127">
            <v>170256</v>
          </cell>
          <cell r="E1127" t="str">
            <v>创口贴</v>
          </cell>
          <cell r="F1127" t="str">
            <v/>
          </cell>
          <cell r="G1127" t="str">
            <v>20片（7.2cmx2.2cm肤色PU型）</v>
          </cell>
          <cell r="H1127" t="str">
            <v>盒</v>
          </cell>
          <cell r="I1127" t="str">
            <v>振德医疗用品股份有限公司</v>
          </cell>
          <cell r="J1127" t="str">
            <v>振德医疗用品</v>
          </cell>
        </row>
        <row r="1128">
          <cell r="D1128">
            <v>163227</v>
          </cell>
          <cell r="E1128" t="str">
            <v>吡格列酮二甲双胍片</v>
          </cell>
          <cell r="F1128" t="str">
            <v/>
          </cell>
          <cell r="G1128" t="str">
            <v>（15mg/500mg）x30片</v>
          </cell>
          <cell r="H1128" t="str">
            <v>盒</v>
          </cell>
          <cell r="I1128" t="str">
            <v>杭州中美华东制药有限公司</v>
          </cell>
          <cell r="J1128" t="str">
            <v>杭州中美华东</v>
          </cell>
        </row>
        <row r="1129">
          <cell r="D1129">
            <v>56213</v>
          </cell>
          <cell r="E1129" t="str">
            <v>依巴斯汀片(思金)</v>
          </cell>
          <cell r="F1129" t="str">
            <v/>
          </cell>
          <cell r="G1129" t="str">
            <v>10mgx10片（素片）</v>
          </cell>
          <cell r="H1129" t="str">
            <v>盒</v>
          </cell>
          <cell r="I1129" t="str">
            <v>杭州澳医保灵药业有限公司</v>
          </cell>
          <cell r="J1129" t="str">
            <v>杭州澳医保灵</v>
          </cell>
        </row>
        <row r="1130">
          <cell r="D1130">
            <v>128862</v>
          </cell>
          <cell r="E1130" t="str">
            <v>克痤隐酮凝胶</v>
          </cell>
          <cell r="F1130" t="str">
            <v/>
          </cell>
          <cell r="G1130" t="str">
            <v>6g</v>
          </cell>
          <cell r="H1130" t="str">
            <v>盒</v>
          </cell>
          <cell r="I1130" t="str">
            <v>合肥立方制药股份有限公司</v>
          </cell>
          <cell r="J1130" t="str">
            <v>合肥立方</v>
          </cell>
        </row>
        <row r="1131">
          <cell r="D1131">
            <v>66426</v>
          </cell>
          <cell r="E1131" t="str">
            <v>奥硝唑分散片</v>
          </cell>
          <cell r="F1131" t="str">
            <v/>
          </cell>
          <cell r="G1131" t="str">
            <v>0.25gx12片
</v>
          </cell>
          <cell r="H1131" t="str">
            <v>盒</v>
          </cell>
          <cell r="I1131" t="str">
            <v>湖南九典制药有限公司</v>
          </cell>
          <cell r="J1131" t="str">
            <v>湖南九典制药</v>
          </cell>
        </row>
        <row r="1132">
          <cell r="D1132">
            <v>35833</v>
          </cell>
          <cell r="E1132" t="str">
            <v>北豆根胶囊</v>
          </cell>
          <cell r="F1132" t="str">
            <v/>
          </cell>
          <cell r="G1132" t="str">
            <v>30mgx20粒</v>
          </cell>
          <cell r="H1132" t="str">
            <v>盒</v>
          </cell>
          <cell r="I1132" t="str">
            <v>承德颈复康药业集团有限公司</v>
          </cell>
          <cell r="J1132" t="str">
            <v>颈复康药业</v>
          </cell>
        </row>
        <row r="1133">
          <cell r="D1133">
            <v>10636</v>
          </cell>
          <cell r="E1133" t="str">
            <v>香砂六君丸</v>
          </cell>
          <cell r="F1133" t="str">
            <v/>
          </cell>
          <cell r="G1133" t="str">
            <v>200丸(浓缩丸)</v>
          </cell>
          <cell r="H1133" t="str">
            <v>盒</v>
          </cell>
          <cell r="I1133" t="str">
            <v>仲景宛西制药股份有限公司（原河南省宛西制药股份有限公司）</v>
          </cell>
          <cell r="J1133" t="str">
            <v>仲景宛西制药</v>
          </cell>
        </row>
        <row r="1134">
          <cell r="D1134">
            <v>69172</v>
          </cell>
          <cell r="E1134" t="str">
            <v>硝呋太尔制霉素阴道软胶囊</v>
          </cell>
          <cell r="F1134" t="str">
            <v/>
          </cell>
          <cell r="G1134" t="str">
            <v>0.5g：20万×6粒</v>
          </cell>
          <cell r="H1134" t="str">
            <v>盒</v>
          </cell>
          <cell r="I1134" t="str">
            <v>太阳石(唐山)药业有限公司</v>
          </cell>
          <cell r="J1134" t="str">
            <v>太阳石唐山</v>
          </cell>
        </row>
        <row r="1135">
          <cell r="D1135">
            <v>170230</v>
          </cell>
          <cell r="E1135" t="str">
            <v>婴儿卫生湿巾</v>
          </cell>
          <cell r="F1135" t="str">
            <v/>
          </cell>
          <cell r="G1135" t="str">
            <v>80片</v>
          </cell>
          <cell r="H1135" t="str">
            <v>包</v>
          </cell>
          <cell r="I1135" t="str">
            <v>振德医疗用品股份有限公司</v>
          </cell>
          <cell r="J1135" t="str">
            <v>振德医疗用品</v>
          </cell>
        </row>
        <row r="1136">
          <cell r="D1136">
            <v>1222</v>
          </cell>
          <cell r="E1136" t="str">
            <v>胆石通胶囊</v>
          </cell>
          <cell r="F1136" t="str">
            <v/>
          </cell>
          <cell r="G1136" t="str">
            <v>0.65gx48粒</v>
          </cell>
          <cell r="H1136" t="str">
            <v>盒</v>
          </cell>
          <cell r="I1136" t="str">
            <v>广东万年青制药有限公司</v>
          </cell>
          <cell r="J1136" t="str">
            <v>广东万年青</v>
          </cell>
        </row>
        <row r="1137">
          <cell r="D1137">
            <v>184239</v>
          </cell>
          <cell r="E1137" t="str">
            <v>葡萄糖酸锌口服溶液</v>
          </cell>
          <cell r="F1137" t="str">
            <v/>
          </cell>
          <cell r="G1137" t="str">
            <v>10ml:35mgx20支</v>
          </cell>
          <cell r="H1137" t="str">
            <v>盒</v>
          </cell>
          <cell r="I1137" t="str">
            <v>亚宝药业四川制药有限公司</v>
          </cell>
          <cell r="J1137" t="str">
            <v>亚宝药业四川制药</v>
          </cell>
        </row>
        <row r="1138">
          <cell r="D1138">
            <v>58381</v>
          </cell>
          <cell r="E1138" t="str">
            <v>拨云退翳丸</v>
          </cell>
          <cell r="F1138" t="str">
            <v/>
          </cell>
          <cell r="G1138" t="str">
            <v>6gx10袋(水蜜丸)</v>
          </cell>
          <cell r="H1138" t="str">
            <v>盒</v>
          </cell>
          <cell r="I1138" t="str">
            <v>太极集团重庆桐君阁药厂有限公司</v>
          </cell>
          <cell r="J1138" t="str">
            <v>桐君阁药厂</v>
          </cell>
        </row>
        <row r="1139">
          <cell r="D1139">
            <v>96367</v>
          </cell>
          <cell r="E1139" t="str">
            <v>干酵母片</v>
          </cell>
          <cell r="F1139" t="str">
            <v/>
          </cell>
          <cell r="G1139" t="str">
            <v>0.2gx80片</v>
          </cell>
          <cell r="H1139" t="str">
            <v>袋</v>
          </cell>
          <cell r="I1139" t="str">
            <v>广东五洲药业有限公司</v>
          </cell>
          <cell r="J1139" t="str">
            <v>广东五洲</v>
          </cell>
        </row>
        <row r="1140">
          <cell r="D1140">
            <v>114117</v>
          </cell>
          <cell r="E1140" t="str">
            <v>普拉洛芬滴眼液</v>
          </cell>
          <cell r="F1140" t="str">
            <v/>
          </cell>
          <cell r="G1140" t="str">
            <v>5ml：5mg（0.1%）</v>
          </cell>
          <cell r="H1140" t="str">
            <v>支</v>
          </cell>
          <cell r="I1140" t="str">
            <v>山东海山药业有限公司</v>
          </cell>
          <cell r="J1140" t="str">
            <v>山东海山</v>
          </cell>
        </row>
        <row r="1141">
          <cell r="D1141">
            <v>151434</v>
          </cell>
          <cell r="E1141" t="str">
            <v>贝前列素钠片</v>
          </cell>
          <cell r="F1141" t="str">
            <v/>
          </cell>
          <cell r="G1141" t="str">
            <v>40ugx10片（薄膜衣）</v>
          </cell>
          <cell r="H1141" t="str">
            <v>盒</v>
          </cell>
          <cell r="I1141" t="str">
            <v>北京泰德制药股份有限公司</v>
          </cell>
          <cell r="J1141" t="str">
            <v>北京泰德制药</v>
          </cell>
        </row>
        <row r="1142">
          <cell r="D1142">
            <v>195689</v>
          </cell>
          <cell r="E1142" t="str">
            <v>聚氨酯避孕套</v>
          </cell>
          <cell r="F1142" t="str">
            <v/>
          </cell>
          <cell r="G1142" t="str">
            <v>光面 54mm 6只（零感）</v>
          </cell>
          <cell r="H1142" t="str">
            <v>盒</v>
          </cell>
          <cell r="I1142" t="str">
            <v>兰州科天健康科技股份有限公司</v>
          </cell>
          <cell r="J1142" t="str">
            <v>兰州科天健康</v>
          </cell>
        </row>
        <row r="1143">
          <cell r="D1143">
            <v>2808</v>
          </cell>
          <cell r="E1143" t="str">
            <v>水杨酸苯甲酸松油搽剂(灭丝菌)</v>
          </cell>
          <cell r="F1143" t="str">
            <v/>
          </cell>
          <cell r="G1143" t="str">
            <v>20ml</v>
          </cell>
          <cell r="H1143" t="str">
            <v>瓶</v>
          </cell>
          <cell r="I1143" t="str">
            <v>上海运佳黄浦制药有限公司</v>
          </cell>
          <cell r="J1143" t="str">
            <v>上海运佳黄浦</v>
          </cell>
        </row>
        <row r="1144">
          <cell r="D1144">
            <v>204884</v>
          </cell>
          <cell r="E1144" t="str">
            <v>维生素D滴剂</v>
          </cell>
          <cell r="F1144" t="str">
            <v/>
          </cell>
          <cell r="G1144" t="str">
            <v>60粒(400U维生素D3)</v>
          </cell>
          <cell r="H1144" t="str">
            <v>盒</v>
          </cell>
          <cell r="I1144" t="str">
            <v>山东达因海洋生物制药股份有限公司</v>
          </cell>
          <cell r="J1144" t="str">
            <v>山东达因海洋</v>
          </cell>
        </row>
        <row r="1145">
          <cell r="D1145">
            <v>99138</v>
          </cell>
          <cell r="E1145" t="str">
            <v>天然胶乳橡胶避孕套(杰士邦)</v>
          </cell>
          <cell r="F1145" t="str">
            <v/>
          </cell>
          <cell r="G1145" t="str">
            <v>12只(超滑超薄)</v>
          </cell>
          <cell r="H1145" t="str">
            <v>盒</v>
          </cell>
          <cell r="I1145" t="str">
            <v>SURETEX LIMITED（泰国）</v>
          </cell>
          <cell r="J1145" t="str">
            <v>泰国INNOLATEX</v>
          </cell>
        </row>
        <row r="1146">
          <cell r="D1146">
            <v>180350</v>
          </cell>
          <cell r="E1146" t="str">
            <v>病人移动辅助设备</v>
          </cell>
          <cell r="F1146" t="str">
            <v/>
          </cell>
          <cell r="G1146" t="str">
            <v>YU830手杖型</v>
          </cell>
          <cell r="H1146" t="str">
            <v>支</v>
          </cell>
          <cell r="I1146" t="str">
            <v>江苏鱼跃医疗设备股份有限公司</v>
          </cell>
          <cell r="J1146" t="str">
            <v>江苏鱼跃</v>
          </cell>
        </row>
        <row r="1147">
          <cell r="D1147">
            <v>183289</v>
          </cell>
          <cell r="E1147" t="str">
            <v>电子血压计</v>
          </cell>
          <cell r="F1147" t="str">
            <v/>
          </cell>
          <cell r="G1147" t="str">
            <v>HEM-6182</v>
          </cell>
          <cell r="H1147" t="str">
            <v>台</v>
          </cell>
          <cell r="I1147" t="str">
            <v>欧姆龙(大连)有限公司</v>
          </cell>
          <cell r="J1147" t="str">
            <v>欧姆龙(大连)</v>
          </cell>
        </row>
        <row r="1148">
          <cell r="D1148">
            <v>48043</v>
          </cell>
          <cell r="E1148" t="str">
            <v>金匮肾气丸</v>
          </cell>
          <cell r="F1148" t="str">
            <v/>
          </cell>
          <cell r="G1148" t="str">
            <v>200丸</v>
          </cell>
          <cell r="H1148" t="str">
            <v>瓶</v>
          </cell>
          <cell r="I1148" t="str">
            <v>黑龙江葵花药业股份有限公司</v>
          </cell>
          <cell r="J1148" t="str">
            <v>黑龙江葵花</v>
          </cell>
        </row>
        <row r="1149">
          <cell r="D1149">
            <v>95892</v>
          </cell>
          <cell r="E1149" t="str">
            <v>盐酸特拉唑嗪片</v>
          </cell>
          <cell r="F1149" t="str">
            <v/>
          </cell>
          <cell r="G1149" t="str">
            <v>2mgx28片</v>
          </cell>
          <cell r="H1149" t="str">
            <v>盒</v>
          </cell>
          <cell r="I1149" t="str">
            <v>浙江亚太药业股份有限公司</v>
          </cell>
          <cell r="J1149" t="str">
            <v>浙江亚太</v>
          </cell>
        </row>
        <row r="1150">
          <cell r="D1150">
            <v>29782</v>
          </cell>
          <cell r="E1150" t="str">
            <v>盐酸吡格列酮片(卡司平)</v>
          </cell>
          <cell r="F1150" t="str">
            <v/>
          </cell>
          <cell r="G1150" t="str">
            <v>15mgx7片</v>
          </cell>
          <cell r="H1150" t="str">
            <v>盒</v>
          </cell>
          <cell r="I1150" t="str">
            <v>杭州中美华东制药有限公司</v>
          </cell>
          <cell r="J1150" t="str">
            <v>杭州中美华东</v>
          </cell>
        </row>
        <row r="1151">
          <cell r="D1151">
            <v>146757</v>
          </cell>
          <cell r="E1151" t="str">
            <v>百雀羚水能量焕采洁容膏</v>
          </cell>
          <cell r="F1151" t="str">
            <v/>
          </cell>
          <cell r="G1151" t="str">
            <v>80g</v>
          </cell>
          <cell r="H1151" t="str">
            <v>支</v>
          </cell>
          <cell r="I1151" t="str">
            <v>上海百雀羚日用化学有限公司</v>
          </cell>
          <cell r="J1151" t="str">
            <v>上海百雀羚</v>
          </cell>
        </row>
        <row r="1152">
          <cell r="D1152">
            <v>186826</v>
          </cell>
          <cell r="E1152" t="str">
            <v>电子血压计</v>
          </cell>
          <cell r="F1152" t="str">
            <v/>
          </cell>
          <cell r="G1152" t="str">
            <v>J761</v>
          </cell>
          <cell r="H1152" t="str">
            <v>台</v>
          </cell>
          <cell r="I1152" t="str">
            <v>欧姆龙健康医疗株式会社</v>
          </cell>
          <cell r="J1152" t="str">
            <v>欧姆龙健康医疗</v>
          </cell>
        </row>
        <row r="1153">
          <cell r="D1153">
            <v>167214</v>
          </cell>
          <cell r="E1153" t="str">
            <v>负压拔罐器</v>
          </cell>
          <cell r="F1153" t="str">
            <v/>
          </cell>
          <cell r="G1153" t="str">
            <v>P型1x10罐</v>
          </cell>
          <cell r="H1153" t="str">
            <v>盒</v>
          </cell>
          <cell r="I1153" t="str">
            <v>青岛鼎泰和医疗器械有限公司</v>
          </cell>
          <cell r="J1153" t="str">
            <v>青岛鼎泰和</v>
          </cell>
        </row>
        <row r="1154">
          <cell r="D1154">
            <v>102533</v>
          </cell>
          <cell r="E1154" t="str">
            <v>腹带</v>
          </cell>
          <cell r="F1154" t="str">
            <v/>
          </cell>
          <cell r="G1154" t="str">
            <v>JHFD03-XL号</v>
          </cell>
          <cell r="H1154" t="str">
            <v>个</v>
          </cell>
          <cell r="I1154" t="str">
            <v>冀州市佳禾医疗器械有限公司</v>
          </cell>
          <cell r="J1154" t="str">
            <v>冀州佳禾</v>
          </cell>
        </row>
        <row r="1155">
          <cell r="D1155">
            <v>187541</v>
          </cell>
          <cell r="E1155" t="str">
            <v>集尿袋</v>
          </cell>
          <cell r="F1155" t="str">
            <v/>
          </cell>
          <cell r="G1155" t="str">
            <v>JZJ-JND-A/1000ml(男士专用)</v>
          </cell>
          <cell r="H1155" t="str">
            <v>盒</v>
          </cell>
          <cell r="I1155" t="str">
            <v>青岛健之佳生物科技有限公司</v>
          </cell>
          <cell r="J1155" t="str">
            <v>青岛健之佳</v>
          </cell>
        </row>
        <row r="1156">
          <cell r="D1156">
            <v>96419</v>
          </cell>
          <cell r="E1156" t="str">
            <v>托玛琳锗自发热布护踝</v>
          </cell>
          <cell r="F1156" t="str">
            <v/>
          </cell>
          <cell r="G1156" t="str">
            <v>付(D34)</v>
          </cell>
          <cell r="H1156" t="str">
            <v>盒</v>
          </cell>
          <cell r="I1156" t="str">
            <v>冀州市佳禾医疗器械有限公司</v>
          </cell>
          <cell r="J1156" t="str">
            <v>冀州佳禾</v>
          </cell>
        </row>
        <row r="1157">
          <cell r="D1157">
            <v>182331</v>
          </cell>
          <cell r="E1157" t="str">
            <v>腺苷钴胺片</v>
          </cell>
          <cell r="F1157" t="str">
            <v/>
          </cell>
          <cell r="G1157" t="str">
            <v>0.25mgx12片x3板</v>
          </cell>
          <cell r="H1157" t="str">
            <v>盒</v>
          </cell>
          <cell r="I1157" t="str">
            <v>华北制药股份有限公司</v>
          </cell>
          <cell r="J1157" t="str">
            <v>华北制药</v>
          </cell>
        </row>
        <row r="1158">
          <cell r="D1158">
            <v>203512</v>
          </cell>
          <cell r="E1158" t="str">
            <v>医用固定带</v>
          </cell>
          <cell r="F1158" t="str">
            <v/>
          </cell>
          <cell r="G1158" t="str">
            <v>腰椎型(CR-101) XXL</v>
          </cell>
          <cell r="H1158" t="str">
            <v>盒</v>
          </cell>
          <cell r="I1158" t="str">
            <v>杭州莱莎生物科技有限公司</v>
          </cell>
          <cell r="J1158" t="str">
            <v>杭州莱莎</v>
          </cell>
        </row>
        <row r="1159">
          <cell r="D1159">
            <v>63070</v>
          </cell>
          <cell r="E1159" t="str">
            <v>便携式颈椎牵引器</v>
          </cell>
          <cell r="F1159" t="str">
            <v/>
          </cell>
          <cell r="G1159" t="str">
            <v>QQ-A型</v>
          </cell>
          <cell r="H1159" t="str">
            <v>盒</v>
          </cell>
          <cell r="I1159" t="str">
            <v>上海康伴保健器械有限公司</v>
          </cell>
          <cell r="J1159" t="str">
            <v>上海康伴保健</v>
          </cell>
        </row>
        <row r="1160">
          <cell r="D1160">
            <v>190986</v>
          </cell>
          <cell r="E1160" t="str">
            <v>弹性绷带</v>
          </cell>
          <cell r="F1160" t="str">
            <v/>
          </cell>
          <cell r="G1160" t="str">
            <v>踝关节用 黑色 小号：22-24cm(S)</v>
          </cell>
          <cell r="H1160" t="str">
            <v>盒</v>
          </cell>
          <cell r="I1160" t="str">
            <v>日本兴和株式会社</v>
          </cell>
          <cell r="J1160" t="str">
            <v>日本兴和株式</v>
          </cell>
        </row>
        <row r="1161">
          <cell r="D1161">
            <v>198407</v>
          </cell>
          <cell r="E1161" t="str">
            <v>电子血压计</v>
          </cell>
          <cell r="F1161" t="str">
            <v/>
          </cell>
          <cell r="G1161" t="str">
            <v>J730</v>
          </cell>
          <cell r="H1161" t="str">
            <v>台</v>
          </cell>
          <cell r="I1161" t="str">
            <v>欧姆龙健康医疗株式会社</v>
          </cell>
          <cell r="J1161" t="str">
            <v>欧姆龙健康</v>
          </cell>
        </row>
        <row r="1162">
          <cell r="D1162">
            <v>187590</v>
          </cell>
          <cell r="E1162" t="str">
            <v>夫西地酸钠软膏</v>
          </cell>
          <cell r="F1162" t="str">
            <v/>
          </cell>
          <cell r="G1162" t="str">
            <v>5g：2%</v>
          </cell>
          <cell r="H1162" t="str">
            <v>支</v>
          </cell>
          <cell r="I1162" t="str">
            <v>四川海思科制药有限公司</v>
          </cell>
          <cell r="J1162" t="str">
            <v>四川海思科</v>
          </cell>
        </row>
        <row r="1163">
          <cell r="D1163">
            <v>200134</v>
          </cell>
          <cell r="E1163" t="str">
            <v>腹部固定器</v>
          </cell>
          <cell r="F1163" t="str">
            <v/>
          </cell>
          <cell r="G1163" t="str">
            <v>EB-501  L</v>
          </cell>
          <cell r="H1163" t="str">
            <v>盒</v>
          </cell>
          <cell r="I1163" t="str">
            <v>浙江瑞瀚医疗器材制造有限公司</v>
          </cell>
          <cell r="J1163" t="str">
            <v>浙江瑞瀚</v>
          </cell>
        </row>
        <row r="1164">
          <cell r="D1164">
            <v>151665</v>
          </cell>
          <cell r="E1164" t="str">
            <v>韩束墨菊特润咕噜水</v>
          </cell>
          <cell r="F1164" t="str">
            <v/>
          </cell>
          <cell r="G1164" t="str">
            <v>175ml</v>
          </cell>
          <cell r="H1164" t="str">
            <v>瓶</v>
          </cell>
          <cell r="I1164" t="str">
            <v>上海上美化妆品有限公司</v>
          </cell>
          <cell r="J1164" t="str">
            <v>上海上美</v>
          </cell>
        </row>
        <row r="1165">
          <cell r="D1165">
            <v>200137</v>
          </cell>
          <cell r="E1165" t="str">
            <v>踝关节固定带</v>
          </cell>
          <cell r="F1165" t="str">
            <v/>
          </cell>
          <cell r="G1165" t="str">
            <v>ES-901  M</v>
          </cell>
          <cell r="H1165" t="str">
            <v>盒</v>
          </cell>
          <cell r="I1165" t="str">
            <v>浙江瑞瀚医疗器材制造有限公司</v>
          </cell>
          <cell r="J1165" t="str">
            <v>浙江瑞瀚</v>
          </cell>
        </row>
        <row r="1166">
          <cell r="D1166">
            <v>191552</v>
          </cell>
          <cell r="E1166" t="str">
            <v>活血镇痛胶囊</v>
          </cell>
          <cell r="F1166" t="str">
            <v/>
          </cell>
          <cell r="G1166" t="str">
            <v>0.4gx90粒</v>
          </cell>
          <cell r="H1166" t="str">
            <v>瓶</v>
          </cell>
          <cell r="I1166" t="str">
            <v>四川省通园制药集团有限公司</v>
          </cell>
          <cell r="J1166" t="str">
            <v>四川通园</v>
          </cell>
        </row>
        <row r="1167">
          <cell r="D1167">
            <v>17430</v>
          </cell>
          <cell r="E1167" t="str">
            <v>精蛋白生物合成人胰岛素注射液</v>
          </cell>
          <cell r="F1167" t="str">
            <v>诺和灵N</v>
          </cell>
          <cell r="G1167" t="str">
            <v>3毫升：300单位(笔芯)</v>
          </cell>
          <cell r="H1167" t="str">
            <v>支</v>
          </cell>
          <cell r="I1167" t="str">
            <v>诺和诺德(中国)制药有限公司</v>
          </cell>
          <cell r="J1167" t="str">
            <v>诺和诺德中国</v>
          </cell>
        </row>
        <row r="1168">
          <cell r="D1168">
            <v>9091</v>
          </cell>
          <cell r="E1168" t="str">
            <v>听诊器</v>
          </cell>
          <cell r="F1168" t="str">
            <v/>
          </cell>
          <cell r="G1168" t="str">
            <v>单用</v>
          </cell>
          <cell r="H1168" t="str">
            <v>盒</v>
          </cell>
          <cell r="I1168" t="str">
            <v>江苏鱼跃医疗设备股份有限公司</v>
          </cell>
          <cell r="J1168" t="str">
            <v>江苏鱼跃</v>
          </cell>
        </row>
        <row r="1169">
          <cell r="D1169">
            <v>180047</v>
          </cell>
          <cell r="E1169" t="str">
            <v>仙芝楼牌孢子灵芝提取物胶囊</v>
          </cell>
          <cell r="F1169" t="str">
            <v/>
          </cell>
          <cell r="G1169" t="str">
            <v>0.4g×60粒×2瓶</v>
          </cell>
          <cell r="H1169" t="str">
            <v>盒</v>
          </cell>
          <cell r="I1169" t="str">
            <v>福建仙芝楼生物科技有限公司</v>
          </cell>
          <cell r="J1169" t="str">
            <v>福建仙芝楼</v>
          </cell>
        </row>
        <row r="1170">
          <cell r="D1170">
            <v>171129</v>
          </cell>
          <cell r="E1170" t="str">
            <v>盐酸舍曲林片</v>
          </cell>
          <cell r="F1170" t="str">
            <v/>
          </cell>
          <cell r="G1170" t="str">
            <v>50mgx7片x2板（薄膜衣）</v>
          </cell>
          <cell r="H1170" t="str">
            <v>盒</v>
          </cell>
          <cell r="I1170" t="str">
            <v>成都恒瑞制药有限公司</v>
          </cell>
          <cell r="J1170" t="str">
            <v>成都恒瑞制药</v>
          </cell>
        </row>
        <row r="1171">
          <cell r="D1171">
            <v>181989</v>
          </cell>
          <cell r="E1171" t="str">
            <v>腰椎固定器</v>
          </cell>
          <cell r="F1171" t="str">
            <v/>
          </cell>
          <cell r="G1171" t="str">
            <v>2164(L83.8-96.5cm)</v>
          </cell>
          <cell r="H1171" t="str">
            <v>盒</v>
          </cell>
          <cell r="I1171" t="str">
            <v>彪仕医技股份有限公司</v>
          </cell>
          <cell r="J1171" t="str">
            <v>彪仕医技股份</v>
          </cell>
        </row>
        <row r="1172">
          <cell r="D1172">
            <v>160860</v>
          </cell>
          <cell r="E1172" t="str">
            <v>医用静脉曲张压缩袜</v>
          </cell>
          <cell r="F1172" t="str">
            <v/>
          </cell>
          <cell r="G1172" t="str">
            <v>Ⅱ级长筒式XL</v>
          </cell>
          <cell r="H1172" t="str">
            <v>盒</v>
          </cell>
          <cell r="I1172" t="str">
            <v>浙江拓臻医疗科技有限公司</v>
          </cell>
          <cell r="J1172" t="str">
            <v>浙江拓臻</v>
          </cell>
        </row>
        <row r="1173">
          <cell r="D1173">
            <v>169805</v>
          </cell>
          <cell r="E1173" t="str">
            <v>医用外固定四肢及关节支具</v>
          </cell>
          <cell r="F1173" t="str">
            <v/>
          </cell>
          <cell r="G1173" t="str">
            <v>2081（腕部）</v>
          </cell>
          <cell r="H1173" t="str">
            <v>盒</v>
          </cell>
          <cell r="I1173" t="str">
            <v>彪仕医技股份有限公司</v>
          </cell>
          <cell r="J1173" t="str">
            <v>台湾彪仕</v>
          </cell>
        </row>
        <row r="1174">
          <cell r="D1174">
            <v>188766</v>
          </cell>
          <cell r="E1174" t="str">
            <v>医用压力袜</v>
          </cell>
          <cell r="F1174" t="str">
            <v/>
          </cell>
          <cell r="G1174" t="str">
            <v>2802 Ⅱ</v>
          </cell>
          <cell r="H1174" t="str">
            <v>盒</v>
          </cell>
          <cell r="I1174" t="str">
            <v>彪仕医技股份有限公司</v>
          </cell>
          <cell r="J1174" t="str">
            <v>彪仕医技</v>
          </cell>
        </row>
        <row r="1175">
          <cell r="D1175">
            <v>188772</v>
          </cell>
          <cell r="E1175" t="str">
            <v>医用压力袜</v>
          </cell>
          <cell r="F1175" t="str">
            <v/>
          </cell>
          <cell r="G1175" t="str">
            <v>2857 XL</v>
          </cell>
          <cell r="H1175" t="str">
            <v>盒</v>
          </cell>
          <cell r="I1175" t="str">
            <v>彪仕医技股份有限公司</v>
          </cell>
          <cell r="J1175" t="str">
            <v>彪仕医技</v>
          </cell>
        </row>
        <row r="1176">
          <cell r="D1176">
            <v>2585</v>
          </cell>
          <cell r="E1176" t="str">
            <v>益母草膏</v>
          </cell>
          <cell r="F1176" t="str">
            <v/>
          </cell>
          <cell r="G1176" t="str">
            <v>125g</v>
          </cell>
          <cell r="H1176" t="str">
            <v>瓶</v>
          </cell>
          <cell r="I1176" t="str">
            <v>南宁市维威制药有限公司</v>
          </cell>
          <cell r="J1176" t="str">
            <v>广西维威制药</v>
          </cell>
        </row>
        <row r="1177">
          <cell r="D1177">
            <v>187249</v>
          </cell>
          <cell r="E1177" t="str">
            <v>玉泽净颜控油爽肤水</v>
          </cell>
          <cell r="F1177" t="str">
            <v/>
          </cell>
          <cell r="G1177" t="str">
            <v>200ml</v>
          </cell>
          <cell r="H1177" t="str">
            <v>瓶</v>
          </cell>
          <cell r="I1177" t="str">
            <v>上海家化联合股份有限公司</v>
          </cell>
          <cell r="J1177" t="str">
            <v>上海家化</v>
          </cell>
        </row>
        <row r="1178">
          <cell r="D1178">
            <v>195030</v>
          </cell>
          <cell r="E1178" t="str">
            <v>造口护理用品附件</v>
          </cell>
          <cell r="F1178" t="str">
            <v/>
          </cell>
          <cell r="G1178" t="str">
            <v>防漏膏（12050）60g/支</v>
          </cell>
          <cell r="H1178" t="str">
            <v>支</v>
          </cell>
          <cell r="I1178" t="str">
            <v>Coloplast A/S</v>
          </cell>
          <cell r="J1178" t="str">
            <v>Coloplast A/S</v>
          </cell>
        </row>
        <row r="1179">
          <cell r="D1179">
            <v>84095</v>
          </cell>
          <cell r="E1179" t="str">
            <v>指夹式脉搏血氧仪</v>
          </cell>
          <cell r="F1179" t="str">
            <v/>
          </cell>
          <cell r="G1179" t="str">
            <v>YX301</v>
          </cell>
          <cell r="H1179" t="str">
            <v>只</v>
          </cell>
          <cell r="I1179" t="str">
            <v>江苏鱼跃医疗设备股份有限公司</v>
          </cell>
          <cell r="J1179" t="str">
            <v>江苏鱼跃</v>
          </cell>
        </row>
        <row r="1180">
          <cell r="D1180">
            <v>148886</v>
          </cell>
          <cell r="E1180" t="str">
            <v>京制牛黄解毒片</v>
          </cell>
          <cell r="F1180" t="str">
            <v/>
          </cell>
          <cell r="G1180" t="str">
            <v>0.6g*8片*10瓶（素片）</v>
          </cell>
          <cell r="H1180" t="str">
            <v>盒</v>
          </cell>
          <cell r="I1180" t="str">
            <v>北京同仁堂科技发展股份有限公司制药厂</v>
          </cell>
          <cell r="J1180" t="str">
            <v>北京同仁堂科技</v>
          </cell>
        </row>
        <row r="1181">
          <cell r="D1181">
            <v>71424</v>
          </cell>
          <cell r="E1181" t="str">
            <v>荆肤止痒颗粒</v>
          </cell>
          <cell r="F1181" t="str">
            <v/>
          </cell>
          <cell r="G1181" t="str">
            <v>3gx6袋</v>
          </cell>
          <cell r="H1181" t="str">
            <v>盒</v>
          </cell>
          <cell r="I1181" t="str">
            <v>四川光大制药有限公司</v>
          </cell>
          <cell r="J1181" t="str">
            <v>四川光大</v>
          </cell>
        </row>
        <row r="1182">
          <cell r="D1182">
            <v>25829</v>
          </cell>
          <cell r="E1182" t="str">
            <v>颈椎治疗仪</v>
          </cell>
          <cell r="F1182" t="str">
            <v/>
          </cell>
          <cell r="G1182" t="str">
            <v>JZCD-2</v>
          </cell>
          <cell r="H1182" t="str">
            <v>盒</v>
          </cell>
          <cell r="I1182" t="str">
            <v>成都东方人健康产业有限责任公司</v>
          </cell>
          <cell r="J1182" t="str">
            <v>成都东方人</v>
          </cell>
        </row>
        <row r="1183">
          <cell r="D1183">
            <v>117920</v>
          </cell>
          <cell r="E1183" t="str">
            <v>拉米夫定片(健甘灵)</v>
          </cell>
          <cell r="F1183" t="str">
            <v/>
          </cell>
          <cell r="G1183" t="str">
            <v>0.1gx14片</v>
          </cell>
          <cell r="H1183" t="str">
            <v>盒</v>
          </cell>
          <cell r="I1183" t="str">
            <v>湖南千金湘江药业股份有限公司</v>
          </cell>
          <cell r="J1183" t="str">
            <v>湖南千金湘江</v>
          </cell>
        </row>
        <row r="1184">
          <cell r="D1184">
            <v>67843</v>
          </cell>
          <cell r="E1184" t="str">
            <v>病人移动辅助设备</v>
          </cell>
          <cell r="F1184" t="str">
            <v/>
          </cell>
          <cell r="G1184" t="str">
            <v>YU871手杖型</v>
          </cell>
          <cell r="H1184" t="str">
            <v>支</v>
          </cell>
          <cell r="I1184" t="str">
            <v>江苏鱼跃医疗设备股份有限公司</v>
          </cell>
          <cell r="J1184" t="str">
            <v>江苏鱼跃
</v>
          </cell>
        </row>
        <row r="1185">
          <cell r="D1185">
            <v>165189</v>
          </cell>
          <cell r="E1185" t="str">
            <v>痛经宝颗粒</v>
          </cell>
          <cell r="F1185" t="str">
            <v/>
          </cell>
          <cell r="G1185" t="str">
            <v>10gx6袋</v>
          </cell>
          <cell r="H1185" t="str">
            <v>盒</v>
          </cell>
          <cell r="I1185" t="str">
            <v>仲景宛西制药股份有限公司（原河南省宛西制药股份有限公司）</v>
          </cell>
          <cell r="J1185" t="str">
            <v>仲景宛西</v>
          </cell>
        </row>
        <row r="1186">
          <cell r="D1186">
            <v>166835</v>
          </cell>
          <cell r="E1186" t="str">
            <v>SunshineNest净燕盏</v>
          </cell>
          <cell r="F1186" t="str">
            <v/>
          </cell>
          <cell r="G1186" t="str">
            <v>30g</v>
          </cell>
          <cell r="H1186" t="str">
            <v>盒</v>
          </cell>
          <cell r="I1186" t="str">
            <v>SUNSHINE REGION SDN BHD</v>
          </cell>
          <cell r="J1186" t="str">
            <v>马来西亚</v>
          </cell>
        </row>
        <row r="1187">
          <cell r="D1187">
            <v>142827</v>
          </cell>
          <cell r="E1187" t="str">
            <v>妇泰欣抑菌洗液</v>
          </cell>
          <cell r="F1187" t="str">
            <v/>
          </cell>
          <cell r="G1187" t="str">
            <v>280ml
</v>
          </cell>
          <cell r="H1187" t="str">
            <v>瓶</v>
          </cell>
          <cell r="I1187" t="str">
            <v/>
          </cell>
          <cell r="J1187" t="str">
            <v>江西康美
</v>
          </cell>
        </row>
        <row r="1188">
          <cell r="D1188">
            <v>92766</v>
          </cell>
          <cell r="E1188" t="str">
            <v>环孢素软胶囊</v>
          </cell>
          <cell r="F1188" t="str">
            <v>田可</v>
          </cell>
          <cell r="G1188" t="str">
            <v>25mgx50粒</v>
          </cell>
          <cell r="H1188" t="str">
            <v>盒</v>
          </cell>
          <cell r="I1188" t="str">
            <v>华北制药股份有限公司</v>
          </cell>
          <cell r="J1188" t="str">
            <v>华北制药</v>
          </cell>
        </row>
        <row r="1189">
          <cell r="D1189">
            <v>7992</v>
          </cell>
          <cell r="E1189" t="str">
            <v>硫普罗宁肠溶片(凯西莱)</v>
          </cell>
          <cell r="F1189" t="str">
            <v/>
          </cell>
          <cell r="G1189" t="str">
            <v>0.1gx12片</v>
          </cell>
          <cell r="H1189" t="str">
            <v>盒</v>
          </cell>
          <cell r="I1189" t="str">
            <v>上海凯宝新谊（新乡）药业有限公司</v>
          </cell>
          <cell r="J1189" t="str">
            <v>上海凯宝新谊新乡</v>
          </cell>
        </row>
        <row r="1190">
          <cell r="D1190">
            <v>1652</v>
          </cell>
          <cell r="E1190" t="str">
            <v>健脾生血颗粒</v>
          </cell>
          <cell r="F1190" t="str">
            <v/>
          </cell>
          <cell r="G1190" t="str">
            <v>5gx24袋</v>
          </cell>
          <cell r="H1190" t="str">
            <v>盒</v>
          </cell>
          <cell r="I1190" t="str">
            <v>健民药业集团股份有限公司</v>
          </cell>
          <cell r="J1190" t="str">
            <v>武汉健民</v>
          </cell>
        </row>
        <row r="1191">
          <cell r="D1191">
            <v>178218</v>
          </cell>
          <cell r="E1191" t="str">
            <v>芪斛楂颗粒</v>
          </cell>
          <cell r="F1191" t="str">
            <v/>
          </cell>
          <cell r="G1191" t="str">
            <v>10g×24袋×2盒</v>
          </cell>
          <cell r="H1191" t="str">
            <v>盒</v>
          </cell>
          <cell r="I1191" t="str">
            <v>贵州宏奇药业有限公司</v>
          </cell>
          <cell r="J1191" t="str">
            <v>葵花药业集团(贵州)宏奇</v>
          </cell>
        </row>
        <row r="1192">
          <cell r="D1192">
            <v>40986</v>
          </cell>
          <cell r="E1192" t="str">
            <v>氢溴酸西酞普兰片(喜普妙)</v>
          </cell>
          <cell r="F1192" t="str">
            <v/>
          </cell>
          <cell r="G1192" t="str">
            <v>20mgx14片</v>
          </cell>
          <cell r="H1192" t="str">
            <v>盒</v>
          </cell>
          <cell r="I1192" t="str">
            <v>西安杨森制药有限公司</v>
          </cell>
          <cell r="J1192" t="str">
            <v>西安杨森</v>
          </cell>
        </row>
        <row r="1193">
          <cell r="D1193">
            <v>139204</v>
          </cell>
          <cell r="E1193" t="str">
            <v>达沙替尼片</v>
          </cell>
          <cell r="F1193" t="str">
            <v/>
          </cell>
          <cell r="G1193" t="str">
            <v>50mgx7片</v>
          </cell>
          <cell r="H1193" t="str">
            <v>盒</v>
          </cell>
          <cell r="I1193" t="str">
            <v>正大天晴药业集团股份有限公司</v>
          </cell>
          <cell r="J1193" t="str">
            <v>正大天晴药业</v>
          </cell>
        </row>
        <row r="1194">
          <cell r="D1194">
            <v>57968</v>
          </cell>
          <cell r="E1194" t="str">
            <v>风湿马钱片</v>
          </cell>
          <cell r="F1194" t="str">
            <v/>
          </cell>
          <cell r="G1194" t="str">
            <v>0.17gx28片(薄膜衣)</v>
          </cell>
          <cell r="H1194" t="str">
            <v>瓶</v>
          </cell>
          <cell r="I1194" t="str">
            <v>太极集团四川绵阳制药有限公司</v>
          </cell>
          <cell r="J1194" t="str">
            <v>四川绵阳制药</v>
          </cell>
        </row>
        <row r="1195">
          <cell r="D1195">
            <v>172593</v>
          </cell>
          <cell r="E1195" t="str">
            <v>富马酸替诺福韦二吡呋酯片</v>
          </cell>
          <cell r="F1195" t="str">
            <v/>
          </cell>
          <cell r="G1195" t="str">
            <v>300mgx30片</v>
          </cell>
          <cell r="H1195" t="str">
            <v>盒</v>
          </cell>
          <cell r="I1195" t="str">
            <v>正大天晴药业集团股份有限公司</v>
          </cell>
          <cell r="J1195" t="str">
            <v>正大天晴药业</v>
          </cell>
        </row>
        <row r="1196">
          <cell r="D1196">
            <v>136227</v>
          </cell>
          <cell r="E1196" t="str">
            <v>盐酸氟桂利嗪胶囊</v>
          </cell>
          <cell r="F1196" t="str">
            <v/>
          </cell>
          <cell r="G1196" t="str">
            <v>5mgx60粒</v>
          </cell>
          <cell r="H1196" t="str">
            <v>盒</v>
          </cell>
          <cell r="I1196" t="str">
            <v>深圳海王药业有限公司</v>
          </cell>
          <cell r="J1196" t="str">
            <v>深圳海王药业</v>
          </cell>
        </row>
        <row r="1197">
          <cell r="D1197">
            <v>148422</v>
          </cell>
          <cell r="E1197" t="str">
            <v>益母颗粒</v>
          </cell>
          <cell r="F1197" t="str">
            <v/>
          </cell>
          <cell r="G1197" t="str">
            <v>14gx10袋</v>
          </cell>
          <cell r="H1197" t="str">
            <v>盒</v>
          </cell>
          <cell r="I1197" t="str">
            <v>仲景宛西制药股份有限公司（原河南省宛西制药股份有限公司）</v>
          </cell>
          <cell r="J1197" t="str">
            <v>仲景宛西</v>
          </cell>
        </row>
        <row r="1198">
          <cell r="D1198">
            <v>194034</v>
          </cell>
          <cell r="E1198" t="str">
            <v>盐酸二甲双胍片</v>
          </cell>
          <cell r="F1198" t="str">
            <v/>
          </cell>
          <cell r="G1198" t="str">
            <v>0.5gx30片</v>
          </cell>
          <cell r="H1198" t="str">
            <v>盒</v>
          </cell>
          <cell r="I1198" t="str">
            <v>石药集团欧意药业有限公司(原:石家庄欧意药业公司)</v>
          </cell>
          <cell r="J1198" t="str">
            <v>石药欧意</v>
          </cell>
        </row>
        <row r="1199">
          <cell r="D1199">
            <v>196557</v>
          </cell>
          <cell r="E1199" t="str">
            <v>盐酸左西替利嗪片</v>
          </cell>
          <cell r="F1199" t="str">
            <v/>
          </cell>
          <cell r="G1199" t="str">
            <v>5mgx14片</v>
          </cell>
          <cell r="H1199" t="str">
            <v>盒</v>
          </cell>
          <cell r="I1199" t="str">
            <v>齐鲁制药有限公司</v>
          </cell>
          <cell r="J1199" t="str">
            <v>齐鲁制药</v>
          </cell>
        </row>
        <row r="1200">
          <cell r="D1200">
            <v>184013</v>
          </cell>
          <cell r="E1200" t="str">
            <v>卡泊三醇软膏</v>
          </cell>
          <cell r="F1200" t="str">
            <v/>
          </cell>
          <cell r="G1200" t="str">
            <v>0.005%:30g</v>
          </cell>
          <cell r="H1200" t="str">
            <v>支</v>
          </cell>
          <cell r="I1200" t="str">
            <v>澳美制药厂</v>
          </cell>
          <cell r="J1200" t="str">
            <v>澳美制药</v>
          </cell>
        </row>
        <row r="1201">
          <cell r="D1201">
            <v>139577</v>
          </cell>
          <cell r="E1201" t="str">
            <v>黄芪精</v>
          </cell>
          <cell r="F1201" t="str">
            <v/>
          </cell>
          <cell r="G1201" t="str">
            <v>10mlx12支</v>
          </cell>
          <cell r="H1201" t="str">
            <v>盒</v>
          </cell>
          <cell r="I1201" t="str">
            <v>扬子江药业集团江苏龙凤堂中药有限公司</v>
          </cell>
          <cell r="J1201" t="str">
            <v>扬子江药业</v>
          </cell>
        </row>
        <row r="1202">
          <cell r="D1202">
            <v>17429</v>
          </cell>
          <cell r="E1202" t="str">
            <v>精蛋白生物合成人胰岛素注射液(诺和灵50R)</v>
          </cell>
          <cell r="F1202" t="str">
            <v>诺和灵 50R</v>
          </cell>
          <cell r="G1202" t="str">
            <v>300IU:3ml(笔芯)</v>
          </cell>
          <cell r="H1202" t="str">
            <v>支</v>
          </cell>
          <cell r="I1202" t="str">
            <v>诺和诺德(中国)制药有限公司</v>
          </cell>
          <cell r="J1202" t="str">
            <v>诺和诺德中国</v>
          </cell>
        </row>
        <row r="1203">
          <cell r="D1203">
            <v>153514</v>
          </cell>
          <cell r="E1203" t="str">
            <v>阿戈美拉汀片</v>
          </cell>
          <cell r="F1203" t="str">
            <v/>
          </cell>
          <cell r="G1203" t="str">
            <v>25mgx14片</v>
          </cell>
          <cell r="H1203" t="str">
            <v>盒</v>
          </cell>
          <cell r="I1203" t="str">
            <v>江苏豪森药业股份有限公司</v>
          </cell>
          <cell r="J1203" t="str">
            <v>江苏豪森药业</v>
          </cell>
        </row>
        <row r="1204">
          <cell r="D1204">
            <v>134108</v>
          </cell>
          <cell r="E1204" t="str">
            <v>臂式电子血压计</v>
          </cell>
          <cell r="F1204" t="str">
            <v/>
          </cell>
          <cell r="G1204" t="str">
            <v>YE655B</v>
          </cell>
          <cell r="H1204" t="str">
            <v>台</v>
          </cell>
          <cell r="I1204" t="str">
            <v>江苏鱼跃医疗设备股份有限公司</v>
          </cell>
          <cell r="J1204" t="str">
            <v>江苏鱼跃</v>
          </cell>
        </row>
        <row r="1205">
          <cell r="D1205">
            <v>200139</v>
          </cell>
          <cell r="E1205" t="str">
            <v>踝关节固定带</v>
          </cell>
          <cell r="F1205" t="str">
            <v/>
          </cell>
          <cell r="G1205" t="str">
            <v>WS-903  S/M</v>
          </cell>
          <cell r="H1205" t="str">
            <v>盒</v>
          </cell>
          <cell r="I1205" t="str">
            <v>浙江瑞瀚医疗器材制造有限公司</v>
          </cell>
          <cell r="J1205" t="str">
            <v>浙江瑞瀚</v>
          </cell>
        </row>
        <row r="1206">
          <cell r="D1206">
            <v>28346</v>
          </cell>
          <cell r="E1206" t="str">
            <v>洁白胶囊</v>
          </cell>
          <cell r="F1206" t="str">
            <v/>
          </cell>
          <cell r="G1206" t="str">
            <v>0.4gx24粒</v>
          </cell>
          <cell r="H1206" t="str">
            <v>盒</v>
          </cell>
          <cell r="I1206" t="str">
            <v>宁夏多维药业有限公司</v>
          </cell>
          <cell r="J1206" t="str">
            <v>宁夏多维药业</v>
          </cell>
        </row>
        <row r="1207">
          <cell r="D1207">
            <v>90788</v>
          </cell>
          <cell r="E1207" t="str">
            <v>血府逐瘀丸</v>
          </cell>
          <cell r="F1207" t="str">
            <v/>
          </cell>
          <cell r="G1207" t="str">
            <v>9gx10丸(大蜜丸)</v>
          </cell>
          <cell r="H1207" t="str">
            <v>盒</v>
          </cell>
          <cell r="I1207" t="str">
            <v>药都制药集团股份有限公司</v>
          </cell>
          <cell r="J1207" t="str">
            <v>药都制药</v>
          </cell>
        </row>
        <row r="1208">
          <cell r="D1208">
            <v>200539</v>
          </cell>
          <cell r="E1208" t="str">
            <v>儿童DHA深海鱼油提取物胶囊</v>
          </cell>
          <cell r="F1208" t="str">
            <v>菲仕兰儿童DHA深海鱼油提取物胶囊</v>
          </cell>
          <cell r="G1208" t="str">
            <v>35.3克（393mgx90粒）</v>
          </cell>
          <cell r="H1208" t="str">
            <v>盒</v>
          </cell>
          <cell r="I1208" t="str">
            <v>EPAXA.S Aalesund-Norway（挪威）</v>
          </cell>
          <cell r="J1208" t="str">
            <v>挪威</v>
          </cell>
        </row>
        <row r="1209">
          <cell r="D1209">
            <v>191128</v>
          </cell>
          <cell r="E1209" t="str">
            <v>韩束墨菊深度补水洁面乳</v>
          </cell>
          <cell r="F1209" t="str">
            <v/>
          </cell>
          <cell r="G1209" t="str">
            <v>100ml</v>
          </cell>
          <cell r="H1209" t="str">
            <v>盒</v>
          </cell>
          <cell r="I1209" t="str">
            <v>上海上美化妆品有限公司</v>
          </cell>
          <cell r="J1209" t="str">
            <v>上海上美</v>
          </cell>
        </row>
        <row r="1210">
          <cell r="D1210">
            <v>183962</v>
          </cell>
          <cell r="E1210" t="str">
            <v>奥替溴铵片</v>
          </cell>
          <cell r="F1210" t="str">
            <v/>
          </cell>
          <cell r="G1210" t="str">
            <v>40mgx30片</v>
          </cell>
          <cell r="H1210" t="str">
            <v>盒</v>
          </cell>
          <cell r="I1210" t="str">
            <v>德国Berlin-ChenieAG</v>
          </cell>
          <cell r="J1210" t="str">
            <v>德国</v>
          </cell>
        </row>
        <row r="1211">
          <cell r="D1211">
            <v>73488</v>
          </cell>
          <cell r="E1211" t="str">
            <v>地特胰岛素注射液</v>
          </cell>
          <cell r="F1211" t="str">
            <v>诺和平</v>
          </cell>
          <cell r="G1211" t="str">
            <v>300单位：3ml/支（笔芯）</v>
          </cell>
          <cell r="H1211" t="str">
            <v>支</v>
          </cell>
          <cell r="I1211" t="str">
            <v>(丹麦)Novo Nordisk A/S</v>
          </cell>
          <cell r="J1211" t="str">
            <v>丹麦诺和诺德公司</v>
          </cell>
        </row>
        <row r="1212">
          <cell r="D1212">
            <v>199495</v>
          </cell>
          <cell r="E1212" t="str">
            <v>格列美脲片</v>
          </cell>
          <cell r="F1212" t="str">
            <v/>
          </cell>
          <cell r="G1212" t="str">
            <v>2mgx30片x3板</v>
          </cell>
          <cell r="H1212" t="str">
            <v>盒</v>
          </cell>
          <cell r="I1212" t="str">
            <v>贵州圣济堂制药有限公司</v>
          </cell>
          <cell r="J1212" t="str">
            <v>贵州圣济堂</v>
          </cell>
        </row>
        <row r="1213">
          <cell r="D1213">
            <v>138668</v>
          </cell>
          <cell r="E1213" t="str">
            <v>藤黄健骨胶囊</v>
          </cell>
          <cell r="F1213" t="str">
            <v/>
          </cell>
          <cell r="G1213" t="str">
            <v>0.25gx24粒</v>
          </cell>
          <cell r="H1213" t="str">
            <v>盒</v>
          </cell>
          <cell r="I1213" t="str">
            <v>甘肃医药集团西峰制药厂</v>
          </cell>
          <cell r="J1213" t="str">
            <v>甘肃省西峰制药</v>
          </cell>
        </row>
        <row r="1214">
          <cell r="D1214">
            <v>200154</v>
          </cell>
          <cell r="E1214" t="str">
            <v>腰部固定器</v>
          </cell>
          <cell r="F1214" t="str">
            <v/>
          </cell>
          <cell r="G1214" t="str">
            <v>WB-640  M</v>
          </cell>
          <cell r="H1214" t="str">
            <v>盒</v>
          </cell>
          <cell r="I1214" t="str">
            <v>浙江瑞瀚医疗器材制造有限公司</v>
          </cell>
          <cell r="J1214" t="str">
            <v>浙江瑞瀚</v>
          </cell>
        </row>
        <row r="1215">
          <cell r="D1215">
            <v>203507</v>
          </cell>
          <cell r="E1215" t="str">
            <v>医用固定带</v>
          </cell>
          <cell r="F1215" t="str">
            <v/>
          </cell>
          <cell r="G1215" t="str">
            <v>腰椎型(CR-101) XL</v>
          </cell>
          <cell r="H1215" t="str">
            <v>盒</v>
          </cell>
          <cell r="I1215" t="str">
            <v>杭州莱莎生物科技有限公司</v>
          </cell>
          <cell r="J1215" t="str">
            <v>杭州莱莎</v>
          </cell>
        </row>
        <row r="1216">
          <cell r="D1216">
            <v>160859</v>
          </cell>
          <cell r="E1216" t="str">
            <v>医用静脉曲张压缩袜</v>
          </cell>
          <cell r="F1216" t="str">
            <v/>
          </cell>
          <cell r="G1216" t="str">
            <v>Ⅱ级长筒式S</v>
          </cell>
          <cell r="H1216" t="str">
            <v>盒</v>
          </cell>
          <cell r="I1216" t="str">
            <v>浙江拓臻医疗科技有限公司</v>
          </cell>
          <cell r="J1216" t="str">
            <v>浙江拓臻</v>
          </cell>
        </row>
        <row r="1217">
          <cell r="D1217">
            <v>179367</v>
          </cell>
          <cell r="E1217" t="str">
            <v>玉泽皮肤屏障修护洁面凝露</v>
          </cell>
          <cell r="F1217" t="str">
            <v/>
          </cell>
          <cell r="G1217" t="str">
            <v>150ml</v>
          </cell>
          <cell r="H1217" t="str">
            <v>盒</v>
          </cell>
          <cell r="I1217" t="str">
            <v>上海家化联合股份有限公司</v>
          </cell>
          <cell r="J1217" t="str">
            <v>上海家化</v>
          </cell>
        </row>
        <row r="1218">
          <cell r="D1218">
            <v>193892</v>
          </cell>
          <cell r="E1218" t="str">
            <v>胞磷胆碱钠胶囊</v>
          </cell>
          <cell r="F1218" t="str">
            <v/>
          </cell>
          <cell r="G1218" t="str">
            <v>0.1gx42粒</v>
          </cell>
          <cell r="H1218" t="str">
            <v>盒</v>
          </cell>
          <cell r="I1218" t="str">
            <v>齐鲁制药有限公司</v>
          </cell>
          <cell r="J1218" t="str">
            <v>齐鲁制药</v>
          </cell>
        </row>
        <row r="1219">
          <cell r="D1219">
            <v>115725</v>
          </cell>
          <cell r="E1219" t="str">
            <v>冬虫夏草菌丝体口服液(大光荣)</v>
          </cell>
          <cell r="F1219" t="str">
            <v/>
          </cell>
          <cell r="G1219" t="str">
            <v>250mlx3瓶</v>
          </cell>
          <cell r="H1219" t="str">
            <v>提</v>
          </cell>
          <cell r="I1219" t="str">
            <v>顺昌县幸福来保健品有限公司</v>
          </cell>
          <cell r="J1219" t="str">
            <v>顺昌幸福来</v>
          </cell>
        </row>
        <row r="1220">
          <cell r="D1220">
            <v>187500</v>
          </cell>
          <cell r="E1220" t="str">
            <v>防护用品</v>
          </cell>
          <cell r="F1220" t="str">
            <v/>
          </cell>
          <cell r="G1220" t="str">
            <v>XAG/FH-5-B-L</v>
          </cell>
          <cell r="H1220" t="str">
            <v>盒</v>
          </cell>
          <cell r="I1220" t="str">
            <v>成都新澳冠医疗器械有限公司</v>
          </cell>
          <cell r="J1220" t="str">
            <v>成都新澳冠</v>
          </cell>
        </row>
        <row r="1221">
          <cell r="D1221">
            <v>122947</v>
          </cell>
          <cell r="E1221" t="str">
            <v>枸橼酸喷托维林片</v>
          </cell>
          <cell r="F1221" t="str">
            <v/>
          </cell>
          <cell r="G1221" t="str">
            <v>25mgx100片</v>
          </cell>
          <cell r="H1221" t="str">
            <v>瓶</v>
          </cell>
          <cell r="I1221" t="str">
            <v>上海玉瑞生物科技(安阳)药业有限公司</v>
          </cell>
          <cell r="J1221" t="str">
            <v>上海玉瑞</v>
          </cell>
        </row>
        <row r="1222">
          <cell r="D1222">
            <v>180102</v>
          </cell>
          <cell r="E1222" t="str">
            <v>韩束高保湿弹润乳（K）</v>
          </cell>
          <cell r="F1222" t="str">
            <v/>
          </cell>
          <cell r="G1222" t="str">
            <v>100ml</v>
          </cell>
          <cell r="H1222" t="str">
            <v>瓶</v>
          </cell>
          <cell r="I1222" t="str">
            <v>上海上美化妆品有限公司</v>
          </cell>
          <cell r="J1222" t="str">
            <v>上海上美</v>
          </cell>
        </row>
        <row r="1223">
          <cell r="D1223">
            <v>199240</v>
          </cell>
          <cell r="E1223" t="str">
            <v>韩束隔离水漾防晒乳</v>
          </cell>
          <cell r="F1223" t="str">
            <v/>
          </cell>
          <cell r="G1223" t="str">
            <v>40mlSPF30PA+++</v>
          </cell>
          <cell r="H1223" t="str">
            <v>盒</v>
          </cell>
          <cell r="I1223" t="str">
            <v>上海韩束化妆品有限公司</v>
          </cell>
          <cell r="J1223" t="str">
            <v>上海韩束</v>
          </cell>
        </row>
        <row r="1224">
          <cell r="D1224">
            <v>202282</v>
          </cell>
          <cell r="E1224" t="str">
            <v>花粉阻隔剂</v>
          </cell>
          <cell r="F1224" t="str">
            <v/>
          </cell>
          <cell r="G1224" t="str">
            <v>6g</v>
          </cell>
          <cell r="H1224" t="str">
            <v>支</v>
          </cell>
          <cell r="I1224" t="str">
            <v>南京天朗制药有限公司</v>
          </cell>
          <cell r="J1224" t="str">
            <v>南京天朗制药</v>
          </cell>
        </row>
        <row r="1225">
          <cell r="D1225">
            <v>203500</v>
          </cell>
          <cell r="E1225" t="str">
            <v>颈部固定器</v>
          </cell>
          <cell r="F1225" t="str">
            <v/>
          </cell>
          <cell r="G1225" t="str">
            <v>OH-005 S/M</v>
          </cell>
          <cell r="H1225" t="str">
            <v>盒</v>
          </cell>
          <cell r="I1225" t="str">
            <v>浙江瑞瀚医疗器材制造有限公司</v>
          </cell>
          <cell r="J1225" t="str">
            <v>浙江瑞瀚</v>
          </cell>
        </row>
        <row r="1226">
          <cell r="D1226">
            <v>25828</v>
          </cell>
          <cell r="E1226" t="str">
            <v>颈椎治疗仪</v>
          </cell>
          <cell r="F1226" t="str">
            <v/>
          </cell>
          <cell r="G1226" t="str">
            <v>JZCD-1</v>
          </cell>
          <cell r="H1226" t="str">
            <v>盒</v>
          </cell>
          <cell r="I1226" t="str">
            <v>成都东方人健康产业有限责任公司</v>
          </cell>
          <cell r="J1226" t="str">
            <v>成都东方人</v>
          </cell>
        </row>
        <row r="1227">
          <cell r="D1227">
            <v>163469</v>
          </cell>
          <cell r="E1227" t="str">
            <v>卡波姆眼用凝胶</v>
          </cell>
          <cell r="F1227" t="str">
            <v>立宝舒</v>
          </cell>
          <cell r="G1227" t="str">
            <v>10g:20mg</v>
          </cell>
          <cell r="H1227" t="str">
            <v>支</v>
          </cell>
          <cell r="I1227" t="str">
            <v>山东博士伦福瑞达制药有限公司(山东正大福瑞达公司</v>
          </cell>
          <cell r="J1227" t="str">
            <v>山东博士伦</v>
          </cell>
        </row>
        <row r="1228">
          <cell r="D1228">
            <v>60415</v>
          </cell>
          <cell r="E1228" t="str">
            <v>康氏真菌清乳膏剂</v>
          </cell>
          <cell r="F1228" t="str">
            <v/>
          </cell>
          <cell r="G1228" t="str">
            <v>30g</v>
          </cell>
          <cell r="H1228" t="str">
            <v>支</v>
          </cell>
          <cell r="I1228" t="str">
            <v/>
          </cell>
          <cell r="J1228" t="str">
            <v>沈阳康氏</v>
          </cell>
        </row>
        <row r="1229">
          <cell r="D1229">
            <v>163378</v>
          </cell>
          <cell r="E1229" t="str">
            <v>拉坦前列素滴眼液</v>
          </cell>
          <cell r="F1229" t="str">
            <v/>
          </cell>
          <cell r="G1229" t="str">
            <v>2.5ml:125ug</v>
          </cell>
          <cell r="H1229" t="str">
            <v>盒</v>
          </cell>
          <cell r="I1229" t="str">
            <v>Taejoon Pharm.Co.,Ltd</v>
          </cell>
          <cell r="J1229" t="str">
            <v>韩国Taejoon Pharm</v>
          </cell>
        </row>
        <row r="1230">
          <cell r="D1230">
            <v>191138</v>
          </cell>
          <cell r="E1230" t="str">
            <v>尿酸试条（尿酸氧化酶法）</v>
          </cell>
          <cell r="F1230" t="str">
            <v/>
          </cell>
          <cell r="G1230" t="str">
            <v>UB-I 型x1支x10袋</v>
          </cell>
          <cell r="H1230" t="str">
            <v>盒</v>
          </cell>
          <cell r="I1230" t="str">
            <v>北京怡成生物电子技术股份有限公司</v>
          </cell>
          <cell r="J1230" t="str">
            <v>北京怡成</v>
          </cell>
        </row>
        <row r="1231">
          <cell r="D1231">
            <v>166208</v>
          </cell>
          <cell r="E1231" t="str">
            <v>曲安奈德口腔软膏</v>
          </cell>
          <cell r="F1231" t="str">
            <v/>
          </cell>
          <cell r="G1231" t="str">
            <v>0.1%:5g</v>
          </cell>
          <cell r="H1231" t="str">
            <v>盒</v>
          </cell>
          <cell r="I1231" t="str">
            <v>澳美制药厂</v>
          </cell>
          <cell r="J1231" t="str">
            <v>澳美制药</v>
          </cell>
        </row>
        <row r="1232">
          <cell r="D1232">
            <v>152273</v>
          </cell>
          <cell r="E1232" t="str">
            <v>替米沙坦片</v>
          </cell>
          <cell r="F1232" t="str">
            <v/>
          </cell>
          <cell r="G1232" t="str">
            <v>40mgx14片</v>
          </cell>
          <cell r="H1232" t="str">
            <v>盒</v>
          </cell>
          <cell r="I1232" t="str">
            <v>上海信谊天平药业有限公司</v>
          </cell>
          <cell r="J1232" t="str">
            <v>上海信谊天平</v>
          </cell>
        </row>
        <row r="1233">
          <cell r="D1233">
            <v>185534</v>
          </cell>
          <cell r="E1233" t="str">
            <v>血糖试纸（葡萄糖脱氢酶法）</v>
          </cell>
          <cell r="F1233" t="str">
            <v>拜安康</v>
          </cell>
          <cell r="G1233" t="str">
            <v>50次测试/瓶</v>
          </cell>
          <cell r="H1233" t="str">
            <v>盒</v>
          </cell>
          <cell r="I1233" t="str">
            <v>Ascensia Diabetes Care US Inc. 安晟信糖尿病保健美国股份有限公司</v>
          </cell>
          <cell r="J1233" t="str">
            <v>AscensiaDiabetesCareUSInc</v>
          </cell>
        </row>
        <row r="1234">
          <cell r="D1234">
            <v>8319</v>
          </cell>
          <cell r="E1234" t="str">
            <v>血压计</v>
          </cell>
          <cell r="F1234" t="str">
            <v/>
          </cell>
          <cell r="G1234" t="str">
            <v>台式</v>
          </cell>
          <cell r="H1234" t="str">
            <v>台</v>
          </cell>
          <cell r="I1234" t="str">
            <v>江苏鱼跃医疗设备股份有限公司</v>
          </cell>
          <cell r="J1234" t="str">
            <v>江苏鱼跃</v>
          </cell>
        </row>
        <row r="1235">
          <cell r="D1235">
            <v>157295</v>
          </cell>
          <cell r="E1235" t="str">
            <v>盐酸吡格列酮片</v>
          </cell>
          <cell r="F1235" t="str">
            <v/>
          </cell>
          <cell r="G1235" t="str">
            <v>15mgx7片</v>
          </cell>
          <cell r="H1235" t="str">
            <v>盒</v>
          </cell>
          <cell r="I1235" t="str">
            <v>江苏德源药业有限公司</v>
          </cell>
          <cell r="J1235" t="str">
            <v>江苏德源</v>
          </cell>
        </row>
        <row r="1236">
          <cell r="D1236">
            <v>21142</v>
          </cell>
          <cell r="E1236" t="str">
            <v>腰椎治疗仪</v>
          </cell>
          <cell r="F1236" t="str">
            <v/>
          </cell>
          <cell r="G1236" t="str">
            <v>DFR(YZCD-1)</v>
          </cell>
          <cell r="H1236" t="str">
            <v>盒</v>
          </cell>
          <cell r="I1236" t="str">
            <v>成都东方人健康产业有限责任公司</v>
          </cell>
          <cell r="J1236" t="str">
            <v>成都东方人</v>
          </cell>
        </row>
        <row r="1237">
          <cell r="D1237">
            <v>203511</v>
          </cell>
          <cell r="E1237" t="str">
            <v>医用固定带</v>
          </cell>
          <cell r="F1237" t="str">
            <v/>
          </cell>
          <cell r="G1237" t="str">
            <v>腰椎型(CR-101) S</v>
          </cell>
          <cell r="H1237" t="str">
            <v>盒</v>
          </cell>
          <cell r="I1237" t="str">
            <v>杭州莱莎生物科技有限公司</v>
          </cell>
          <cell r="J1237" t="str">
            <v>杭州莱莎</v>
          </cell>
        </row>
        <row r="1238">
          <cell r="D1238">
            <v>188794</v>
          </cell>
          <cell r="E1238" t="str">
            <v>医用射线防护眼镜</v>
          </cell>
          <cell r="F1238" t="str">
            <v/>
          </cell>
          <cell r="G1238" t="str">
            <v>老视型（LS）LS802 +4.00D</v>
          </cell>
          <cell r="H1238" t="str">
            <v>副</v>
          </cell>
          <cell r="I1238" t="str">
            <v>武汉宝利莱眼镜科技有限公司</v>
          </cell>
          <cell r="J1238" t="str">
            <v>武汉宝利莱</v>
          </cell>
        </row>
        <row r="1239">
          <cell r="D1239">
            <v>201094</v>
          </cell>
          <cell r="E1239" t="str">
            <v>医用外固定四肢及关节支具</v>
          </cell>
          <cell r="F1239" t="str">
            <v/>
          </cell>
          <cell r="G1239" t="str">
            <v>2085（S）</v>
          </cell>
          <cell r="H1239" t="str">
            <v>盒</v>
          </cell>
          <cell r="I1239" t="str">
            <v>彪仕医技股份有限公司</v>
          </cell>
          <cell r="J1239" t="str">
            <v>彪仕医技股份</v>
          </cell>
        </row>
        <row r="1240">
          <cell r="D1240">
            <v>188775</v>
          </cell>
          <cell r="E1240" t="str">
            <v>医用压力袜</v>
          </cell>
          <cell r="F1240" t="str">
            <v/>
          </cell>
          <cell r="G1240" t="str">
            <v>2875 Ⅳ</v>
          </cell>
          <cell r="H1240" t="str">
            <v>盒</v>
          </cell>
          <cell r="I1240" t="str">
            <v>彪仕医技股份有限公司</v>
          </cell>
          <cell r="J1240" t="str">
            <v>彪仕医技</v>
          </cell>
        </row>
        <row r="1241">
          <cell r="D1241">
            <v>187251</v>
          </cell>
          <cell r="E1241" t="str">
            <v>玉泽皮肤屏障修护沐浴液</v>
          </cell>
          <cell r="F1241" t="str">
            <v/>
          </cell>
          <cell r="G1241" t="str">
            <v>280ml</v>
          </cell>
          <cell r="H1241" t="str">
            <v>瓶</v>
          </cell>
          <cell r="I1241" t="str">
            <v>上海家化联合股份有限公司</v>
          </cell>
          <cell r="J1241" t="str">
            <v>上海家化</v>
          </cell>
        </row>
        <row r="1242">
          <cell r="D1242">
            <v>126013</v>
          </cell>
          <cell r="E1242" t="str">
            <v>胆舒滴丸</v>
          </cell>
          <cell r="F1242" t="str">
            <v/>
          </cell>
          <cell r="G1242" t="str">
            <v>55mgx120丸</v>
          </cell>
          <cell r="H1242" t="str">
            <v>盒</v>
          </cell>
          <cell r="I1242" t="str">
            <v/>
          </cell>
          <cell r="J1242" t="str">
            <v>四川旺林堂</v>
          </cell>
        </row>
        <row r="1243">
          <cell r="D1243">
            <v>188797</v>
          </cell>
          <cell r="E1243" t="str">
            <v>氨氯地平阿托伐他汀钙片
</v>
          </cell>
          <cell r="F1243" t="str">
            <v>多达一</v>
          </cell>
          <cell r="G1243" t="str">
            <v>5mg:20mgx7片</v>
          </cell>
          <cell r="H1243" t="str">
            <v>盒</v>
          </cell>
          <cell r="I1243" t="str">
            <v>Pfizer Manufacturing Deutschland GmbH</v>
          </cell>
          <cell r="J1243" t="str">
            <v>德国</v>
          </cell>
        </row>
        <row r="1244">
          <cell r="D1244">
            <v>1647</v>
          </cell>
          <cell r="E1244" t="str">
            <v>桂香祛暑散(金灵丹)</v>
          </cell>
          <cell r="F1244" t="str">
            <v/>
          </cell>
          <cell r="G1244" t="str">
            <v>5g</v>
          </cell>
          <cell r="H1244" t="str">
            <v>盒</v>
          </cell>
          <cell r="I1244" t="str">
            <v>重庆科瑞制药(集团)有限公司</v>
          </cell>
          <cell r="J1244" t="str">
            <v>重庆科瑞</v>
          </cell>
        </row>
        <row r="1245">
          <cell r="D1245">
            <v>182132</v>
          </cell>
          <cell r="E1245" t="str">
            <v>雷贝拉唑钠肠溶胶囊</v>
          </cell>
          <cell r="F1245" t="str">
            <v>雨田青</v>
          </cell>
          <cell r="G1245" t="str">
            <v>10mgX8粒</v>
          </cell>
          <cell r="H1245" t="str">
            <v>盒</v>
          </cell>
          <cell r="I1245" t="str">
            <v>珠海润都制药股份有限公司(原:珠海润都民彤制药)</v>
          </cell>
          <cell r="J1245" t="str">
            <v>珠海润都制药</v>
          </cell>
        </row>
        <row r="1246">
          <cell r="D1246">
            <v>50219</v>
          </cell>
          <cell r="E1246" t="str">
            <v>疝气带（疝敷托）</v>
          </cell>
          <cell r="F1246" t="str">
            <v/>
          </cell>
          <cell r="G1246" t="str">
            <v>DFR/SFT-ⅠL(成人)</v>
          </cell>
          <cell r="H1246" t="str">
            <v>盒</v>
          </cell>
          <cell r="I1246" t="str">
            <v>成都东方人健康产业有限责任公司</v>
          </cell>
          <cell r="J1246" t="str">
            <v>成都东方人</v>
          </cell>
        </row>
        <row r="1247">
          <cell r="D1247">
            <v>84347</v>
          </cell>
          <cell r="E1247" t="str">
            <v>疝气治疗带(佳禾)</v>
          </cell>
          <cell r="F1247" t="str">
            <v/>
          </cell>
          <cell r="G1247" t="str">
            <v>成人型(2套装)</v>
          </cell>
          <cell r="H1247" t="str">
            <v>盒</v>
          </cell>
          <cell r="I1247" t="str">
            <v>冀州市佳禾医疗器械有限公司</v>
          </cell>
          <cell r="J1247" t="str">
            <v>冀州佳禾</v>
          </cell>
        </row>
        <row r="1248">
          <cell r="D1248">
            <v>126473</v>
          </cell>
          <cell r="E1248" t="str">
            <v>百雀羚草本水嫩精纯肌底精华液</v>
          </cell>
          <cell r="F1248" t="str">
            <v/>
          </cell>
          <cell r="G1248" t="str">
            <v>30ml</v>
          </cell>
          <cell r="H1248" t="str">
            <v>瓶</v>
          </cell>
          <cell r="I1248" t="str">
            <v>上海百雀羚日用化学有限公司</v>
          </cell>
          <cell r="J1248" t="str">
            <v>上海百雀羚</v>
          </cell>
        </row>
        <row r="1249">
          <cell r="D1249">
            <v>205887</v>
          </cell>
          <cell r="E1249" t="str">
            <v>苯磺酸左氨氯地平片</v>
          </cell>
          <cell r="F1249" t="str">
            <v/>
          </cell>
          <cell r="G1249" t="str">
            <v>5mgx7片</v>
          </cell>
          <cell r="H1249" t="str">
            <v>盒</v>
          </cell>
          <cell r="I1249" t="str">
            <v>施慧达药业集团有限公司（原吉林省天风制药）</v>
          </cell>
          <cell r="J1249" t="str">
            <v>施慧达药业</v>
          </cell>
        </row>
        <row r="1250">
          <cell r="D1250">
            <v>166168</v>
          </cell>
          <cell r="E1250" t="str">
            <v>灌肠器</v>
          </cell>
          <cell r="F1250" t="str">
            <v/>
          </cell>
          <cell r="G1250" t="str">
            <v>110ml</v>
          </cell>
          <cell r="H1250" t="str">
            <v>盒</v>
          </cell>
          <cell r="I1250" t="str">
            <v>浙江康力迪医疗用品有限公司</v>
          </cell>
          <cell r="J1250" t="str">
            <v>浙江康力迪</v>
          </cell>
        </row>
        <row r="1251">
          <cell r="D1251">
            <v>188738</v>
          </cell>
          <cell r="E1251" t="str">
            <v>利多卡因凝胶贴膏</v>
          </cell>
          <cell r="F1251" t="str">
            <v>得百宁</v>
          </cell>
          <cell r="G1251" t="str">
            <v>14cmx10cmx4贴/盒</v>
          </cell>
          <cell r="H1251" t="str">
            <v>盒</v>
          </cell>
          <cell r="I1251" t="str">
            <v>北京泰德制药股份有限公司</v>
          </cell>
          <cell r="J1251" t="str">
            <v>北京</v>
          </cell>
        </row>
        <row r="1252">
          <cell r="D1252">
            <v>182647</v>
          </cell>
          <cell r="E1252" t="str">
            <v>氧氟沙星滴眼液</v>
          </cell>
          <cell r="F1252" t="str">
            <v/>
          </cell>
          <cell r="G1252" t="str">
            <v>0.4ml:1.2mgx15支</v>
          </cell>
          <cell r="H1252" t="str">
            <v>盒</v>
          </cell>
          <cell r="I1252" t="str">
            <v>沈阳兴齐眼药股份有限公司(原沈阳兴齐制药)</v>
          </cell>
          <cell r="J1252" t="str">
            <v>沈阳兴齐</v>
          </cell>
        </row>
        <row r="1253">
          <cell r="D1253">
            <v>45311</v>
          </cell>
          <cell r="E1253" t="str">
            <v>清热解毒口服液</v>
          </cell>
          <cell r="F1253" t="str">
            <v/>
          </cell>
          <cell r="G1253" t="str">
            <v>10mlx10支</v>
          </cell>
          <cell r="H1253" t="str">
            <v>盒</v>
          </cell>
          <cell r="I1253" t="str">
            <v>湖北东信药业有限公司</v>
          </cell>
          <cell r="J1253" t="str">
            <v>湖北东信药业</v>
          </cell>
        </row>
        <row r="1254">
          <cell r="D1254">
            <v>152242</v>
          </cell>
          <cell r="E1254" t="str">
            <v>双醋瑞因胶囊</v>
          </cell>
          <cell r="F1254" t="str">
            <v/>
          </cell>
          <cell r="G1254" t="str">
            <v>50mgx30粒</v>
          </cell>
          <cell r="H1254" t="str">
            <v>盒</v>
          </cell>
          <cell r="I1254" t="str">
            <v>昆明积大制药有限公司</v>
          </cell>
          <cell r="J1254" t="str">
            <v>昆明积大</v>
          </cell>
        </row>
        <row r="1255">
          <cell r="D1255">
            <v>3351</v>
          </cell>
          <cell r="E1255" t="str">
            <v>复方土槿皮酊</v>
          </cell>
          <cell r="F1255" t="str">
            <v/>
          </cell>
          <cell r="G1255" t="str">
            <v>15ml</v>
          </cell>
          <cell r="H1255" t="str">
            <v>瓶</v>
          </cell>
          <cell r="I1255" t="str">
            <v>广东恒健制药有限公司(原:江门市恒健药业有限公司)</v>
          </cell>
          <cell r="J1255" t="str">
            <v>广东恒健(江门恒健)</v>
          </cell>
        </row>
        <row r="1256">
          <cell r="D1256">
            <v>28604</v>
          </cell>
          <cell r="E1256" t="str">
            <v>头孢克肟胶囊</v>
          </cell>
          <cell r="F1256" t="str">
            <v/>
          </cell>
          <cell r="G1256" t="str">
            <v>0.1gx6粒</v>
          </cell>
          <cell r="H1256" t="str">
            <v>盒</v>
          </cell>
          <cell r="I1256" t="str">
            <v>江苏亚邦强生药业有限公司</v>
          </cell>
          <cell r="J1256" t="str">
            <v>江苏亚邦强生</v>
          </cell>
        </row>
        <row r="1257">
          <cell r="D1257">
            <v>87711</v>
          </cell>
          <cell r="E1257" t="str">
            <v>盐酸奥洛他定滴眼液(帕坦洛)</v>
          </cell>
          <cell r="F1257" t="str">
            <v/>
          </cell>
          <cell r="G1257" t="str">
            <v>5ml:5mg</v>
          </cell>
          <cell r="H1257" t="str">
            <v>支</v>
          </cell>
          <cell r="I1257" t="str">
            <v>(比利时)S.a.ALCON-COUVREURn.v</v>
          </cell>
          <cell r="J1257" t="str">
            <v>S.A.AlconCouvreurN.V</v>
          </cell>
        </row>
        <row r="1258">
          <cell r="D1258">
            <v>54359</v>
          </cell>
          <cell r="E1258" t="str">
            <v>比拜克胶囊</v>
          </cell>
          <cell r="F1258" t="str">
            <v/>
          </cell>
          <cell r="G1258" t="str">
            <v>0.36gx14粒x2板</v>
          </cell>
          <cell r="H1258" t="str">
            <v>盒</v>
          </cell>
          <cell r="I1258" t="str">
            <v>四川金辉药业有限公司</v>
          </cell>
          <cell r="J1258" t="str">
            <v>四川金辉</v>
          </cell>
        </row>
        <row r="1259">
          <cell r="D1259">
            <v>62873</v>
          </cell>
          <cell r="E1259" t="str">
            <v>复方鲜竹沥液</v>
          </cell>
          <cell r="F1259" t="str">
            <v/>
          </cell>
          <cell r="G1259" t="str">
            <v>20mlx6支(无蔗糖)</v>
          </cell>
          <cell r="H1259" t="str">
            <v>盒</v>
          </cell>
          <cell r="I1259" t="str">
            <v>江西南昌济生制药厂</v>
          </cell>
          <cell r="J1259" t="str">
            <v>江西南昌济生</v>
          </cell>
        </row>
        <row r="1260">
          <cell r="D1260">
            <v>54352</v>
          </cell>
          <cell r="E1260" t="str">
            <v>醋氯芬酸片（贝速清片）</v>
          </cell>
          <cell r="F1260" t="str">
            <v/>
          </cell>
          <cell r="G1260" t="str">
            <v>50mgx24片</v>
          </cell>
          <cell r="H1260" t="str">
            <v>盒</v>
          </cell>
          <cell r="I1260" t="str">
            <v>陕西恒诚制药有限公司（东盛科技股份有限公司西安制药厂）</v>
          </cell>
          <cell r="J1260" t="str">
            <v>东盛科技</v>
          </cell>
        </row>
        <row r="1261">
          <cell r="D1261">
            <v>39164</v>
          </cell>
          <cell r="E1261" t="str">
            <v>精制银翘解毒片</v>
          </cell>
          <cell r="F1261" t="str">
            <v/>
          </cell>
          <cell r="G1261" t="str">
            <v>0.25gx40片(薄膜衣)</v>
          </cell>
          <cell r="H1261" t="str">
            <v>盒</v>
          </cell>
          <cell r="I1261" t="str">
            <v>广州诺金制药有限公司</v>
          </cell>
          <cell r="J1261" t="str">
            <v>广州诺金制药</v>
          </cell>
        </row>
        <row r="1262">
          <cell r="D1262">
            <v>160695</v>
          </cell>
          <cell r="E1262" t="str">
            <v>天然胶乳橡胶避孕套</v>
          </cell>
          <cell r="F1262" t="str">
            <v/>
          </cell>
          <cell r="G1262" t="str">
            <v>10只(超润滑透薄)</v>
          </cell>
          <cell r="H1262" t="str">
            <v>盒</v>
          </cell>
          <cell r="I1262" t="str">
            <v>日本冈本</v>
          </cell>
          <cell r="J1262" t="str">
            <v>日本冈本</v>
          </cell>
        </row>
        <row r="1263">
          <cell r="D1263">
            <v>20775</v>
          </cell>
          <cell r="E1263" t="str">
            <v>马来酸噻吗洛尔滴眼液</v>
          </cell>
          <cell r="F1263" t="str">
            <v/>
          </cell>
          <cell r="G1263" t="str">
            <v>5ml:25mg</v>
          </cell>
          <cell r="H1263" t="str">
            <v>支</v>
          </cell>
          <cell r="I1263" t="str">
            <v>武汉五景药业有限公司</v>
          </cell>
          <cell r="J1263" t="str">
            <v>武汉五景药业</v>
          </cell>
        </row>
        <row r="1264">
          <cell r="D1264">
            <v>14516</v>
          </cell>
          <cell r="E1264" t="str">
            <v>妮维雅晶纯皙白泡沫洁面乳</v>
          </cell>
          <cell r="F1264" t="str">
            <v/>
          </cell>
          <cell r="G1264" t="str">
            <v>100g</v>
          </cell>
          <cell r="H1264" t="str">
            <v>支</v>
          </cell>
          <cell r="I1264" t="str">
            <v>妮维雅(上海)有限公司</v>
          </cell>
          <cell r="J1264" t="str">
            <v>上海妮维雅</v>
          </cell>
        </row>
        <row r="1265">
          <cell r="D1265">
            <v>19543</v>
          </cell>
          <cell r="E1265" t="str">
            <v>消核片</v>
          </cell>
          <cell r="F1265" t="str">
            <v/>
          </cell>
          <cell r="G1265" t="str">
            <v>0.46gx60片(薄膜衣)</v>
          </cell>
          <cell r="H1265" t="str">
            <v>瓶</v>
          </cell>
          <cell r="I1265" t="str">
            <v>四川光大制药有限公司</v>
          </cell>
          <cell r="J1265" t="str">
            <v>四川光大制药</v>
          </cell>
        </row>
        <row r="1266">
          <cell r="D1266">
            <v>152012</v>
          </cell>
          <cell r="E1266" t="str">
            <v>硝酸咪康唑乳膏</v>
          </cell>
          <cell r="F1266" t="str">
            <v/>
          </cell>
          <cell r="G1266" t="str">
            <v>15g：2%</v>
          </cell>
          <cell r="H1266" t="str">
            <v>支</v>
          </cell>
          <cell r="I1266" t="str">
            <v>珠海联邦制药股份有限公司中山分公司</v>
          </cell>
          <cell r="J1266" t="str">
            <v>珠海联邦</v>
          </cell>
        </row>
        <row r="1267">
          <cell r="D1267">
            <v>40391</v>
          </cell>
          <cell r="E1267" t="str">
            <v>乳核散结片</v>
          </cell>
          <cell r="F1267" t="str">
            <v/>
          </cell>
          <cell r="G1267" t="str">
            <v>0.36gx72片(薄膜衣)</v>
          </cell>
          <cell r="H1267" t="str">
            <v>瓶</v>
          </cell>
          <cell r="I1267" t="str">
            <v>广州中一药业有限公司</v>
          </cell>
          <cell r="J1267" t="str">
            <v>广州白云山中一药业有限公司</v>
          </cell>
        </row>
        <row r="1268">
          <cell r="D1268">
            <v>11547</v>
          </cell>
          <cell r="E1268" t="str">
            <v>小儿咳喘灵口服液</v>
          </cell>
          <cell r="F1268" t="str">
            <v/>
          </cell>
          <cell r="G1268" t="str">
            <v>10mlx10支</v>
          </cell>
          <cell r="H1268" t="str">
            <v>盒</v>
          </cell>
          <cell r="I1268" t="str">
            <v>太阳石(唐山)药业有限公司</v>
          </cell>
          <cell r="J1268" t="str">
            <v>唐山太阳石</v>
          </cell>
        </row>
        <row r="1269">
          <cell r="D1269">
            <v>13339</v>
          </cell>
          <cell r="E1269" t="str">
            <v>伊曲康唑胶囊(易启康)</v>
          </cell>
          <cell r="F1269" t="str">
            <v/>
          </cell>
          <cell r="G1269" t="str">
            <v>0.1gx7粒</v>
          </cell>
          <cell r="H1269" t="str">
            <v>盒</v>
          </cell>
          <cell r="I1269" t="str">
            <v>成都倍特药业有限公司(原四川方向药业有限责任公司)</v>
          </cell>
          <cell r="J1269" t="str">
            <v>成都倍特</v>
          </cell>
        </row>
        <row r="1270">
          <cell r="D1270">
            <v>177577</v>
          </cell>
          <cell r="E1270" t="str">
            <v>格列美脲胶囊</v>
          </cell>
          <cell r="F1270" t="str">
            <v/>
          </cell>
          <cell r="G1270" t="str">
            <v>2mgx24s</v>
          </cell>
          <cell r="H1270" t="str">
            <v>盒</v>
          </cell>
          <cell r="I1270" t="str">
            <v>广西百琪药业有限公司(原:广西钦州北生药业)</v>
          </cell>
          <cell r="J1270" t="str">
            <v>广西百琪药业</v>
          </cell>
        </row>
        <row r="1271">
          <cell r="D1271">
            <v>27605</v>
          </cell>
          <cell r="E1271" t="str">
            <v>金乌骨通胶囊</v>
          </cell>
          <cell r="F1271" t="str">
            <v/>
          </cell>
          <cell r="G1271" t="str">
            <v>0.5g（原0.35g）x60粒</v>
          </cell>
          <cell r="H1271" t="str">
            <v>瓶</v>
          </cell>
          <cell r="I1271" t="str">
            <v>贵州盛世龙方制药股份有限公司</v>
          </cell>
          <cell r="J1271" t="str">
            <v>贵州盛世龙方</v>
          </cell>
        </row>
        <row r="1272">
          <cell r="D1272">
            <v>1238</v>
          </cell>
          <cell r="E1272" t="str">
            <v>喉症丸</v>
          </cell>
          <cell r="F1272" t="str">
            <v/>
          </cell>
          <cell r="G1272" t="str">
            <v>60丸x2支</v>
          </cell>
          <cell r="H1272" t="str">
            <v>盒</v>
          </cell>
          <cell r="I1272" t="str">
            <v>广州白云山敬修堂药业股份有限公司(原广州敬修堂)</v>
          </cell>
          <cell r="J1272" t="str">
            <v>广州白云山敬修堂</v>
          </cell>
        </row>
        <row r="1273">
          <cell r="D1273">
            <v>38294</v>
          </cell>
          <cell r="E1273" t="str">
            <v>复方聚维酮碘搽剂(伊甲)</v>
          </cell>
          <cell r="F1273" t="str">
            <v/>
          </cell>
          <cell r="G1273" t="str">
            <v>60ml</v>
          </cell>
          <cell r="H1273" t="str">
            <v>瓶</v>
          </cell>
          <cell r="I1273" t="str">
            <v>贵州万顺堂药业有限公司</v>
          </cell>
          <cell r="J1273" t="str">
            <v>贵州万顺堂</v>
          </cell>
        </row>
        <row r="1274">
          <cell r="D1274">
            <v>151256</v>
          </cell>
          <cell r="E1274" t="str">
            <v>脉管复康胶囊</v>
          </cell>
          <cell r="F1274" t="str">
            <v/>
          </cell>
          <cell r="G1274" t="str">
            <v>0.45gx40粒</v>
          </cell>
          <cell r="H1274" t="str">
            <v>盒</v>
          </cell>
          <cell r="I1274" t="str">
            <v>陕西东泰制药有限公司</v>
          </cell>
          <cell r="J1274" t="str">
            <v>陕西东泰</v>
          </cell>
        </row>
        <row r="1275">
          <cell r="D1275">
            <v>5062</v>
          </cell>
          <cell r="E1275" t="str">
            <v>乳增宁片</v>
          </cell>
          <cell r="F1275" t="str">
            <v/>
          </cell>
          <cell r="G1275" t="str">
            <v>0.6gx24片(薄膜衣)</v>
          </cell>
          <cell r="H1275" t="str">
            <v>盒</v>
          </cell>
          <cell r="I1275" t="str">
            <v>深圳三顺制药有限公司</v>
          </cell>
          <cell r="J1275" t="str">
            <v>广东三顺制药</v>
          </cell>
        </row>
        <row r="1276">
          <cell r="D1276">
            <v>191130</v>
          </cell>
          <cell r="E1276" t="str">
            <v>韩束墨菊深度补水乳</v>
          </cell>
          <cell r="F1276" t="str">
            <v/>
          </cell>
          <cell r="G1276" t="str">
            <v>175ml</v>
          </cell>
          <cell r="H1276" t="str">
            <v>盒</v>
          </cell>
          <cell r="I1276" t="str">
            <v>上海上美化妆品有限公司</v>
          </cell>
          <cell r="J1276" t="str">
            <v>上海上美</v>
          </cell>
        </row>
        <row r="1277">
          <cell r="D1277">
            <v>158341</v>
          </cell>
          <cell r="E1277" t="str">
            <v>京润珍珠珍珠美白塑颜乳</v>
          </cell>
          <cell r="F1277" t="str">
            <v/>
          </cell>
          <cell r="G1277" t="str">
            <v>100g</v>
          </cell>
          <cell r="H1277" t="str">
            <v>盒</v>
          </cell>
          <cell r="I1277" t="str">
            <v>海南京润珍珠生物技术股份有限公司</v>
          </cell>
          <cell r="J1277" t="str">
            <v>海南京润珍珠</v>
          </cell>
        </row>
        <row r="1278">
          <cell r="D1278">
            <v>53708</v>
          </cell>
          <cell r="E1278" t="str">
            <v>TDP治疗器</v>
          </cell>
          <cell r="F1278" t="str">
            <v/>
          </cell>
          <cell r="G1278" t="str">
            <v>TDP-T-I-1</v>
          </cell>
          <cell r="H1278" t="str">
            <v>台</v>
          </cell>
          <cell r="I1278" t="str">
            <v>重庆市国人医疗器械公司</v>
          </cell>
          <cell r="J1278" t="str">
            <v>重庆国人</v>
          </cell>
        </row>
        <row r="1279">
          <cell r="D1279">
            <v>188790</v>
          </cell>
          <cell r="E1279" t="str">
            <v>医用射线防护眼镜</v>
          </cell>
          <cell r="F1279" t="str">
            <v/>
          </cell>
          <cell r="G1279" t="str">
            <v>老视型（LS）LS802 +2.00D</v>
          </cell>
          <cell r="H1279" t="str">
            <v>副</v>
          </cell>
          <cell r="I1279" t="str">
            <v>武汉宝利莱眼镜科技有限公司</v>
          </cell>
          <cell r="J1279" t="str">
            <v>武汉宝利莱</v>
          </cell>
        </row>
        <row r="1280">
          <cell r="D1280">
            <v>108352</v>
          </cell>
          <cell r="E1280" t="str">
            <v>增抗宁胶囊</v>
          </cell>
          <cell r="F1280" t="str">
            <v/>
          </cell>
          <cell r="G1280" t="str">
            <v>0.44gx12粒x3板</v>
          </cell>
          <cell r="H1280" t="str">
            <v>盒</v>
          </cell>
          <cell r="I1280" t="str">
            <v>成都迪康药业有限公司</v>
          </cell>
          <cell r="J1280" t="str">
            <v>成都迪康药业（四川迪康科技药业）</v>
          </cell>
        </row>
        <row r="1281">
          <cell r="D1281">
            <v>200156</v>
          </cell>
          <cell r="E1281" t="str">
            <v>肘关节固定带</v>
          </cell>
          <cell r="F1281" t="str">
            <v/>
          </cell>
          <cell r="G1281" t="str">
            <v>ES-201  M</v>
          </cell>
          <cell r="H1281" t="str">
            <v>盒</v>
          </cell>
          <cell r="I1281" t="str">
            <v>浙江瑞瀚医疗器材制造有限公司</v>
          </cell>
          <cell r="J1281" t="str">
            <v>浙江瑞瀚</v>
          </cell>
        </row>
        <row r="1282">
          <cell r="D1282">
            <v>186322</v>
          </cell>
          <cell r="E1282" t="str">
            <v>鼻腔清洗器</v>
          </cell>
          <cell r="F1282" t="str">
            <v/>
          </cell>
          <cell r="G1282" t="str">
            <v>180ml/2.7gx30袋</v>
          </cell>
          <cell r="H1282" t="str">
            <v>盒</v>
          </cell>
          <cell r="I1282" t="str">
            <v>江苏泰德医药有限公司</v>
          </cell>
          <cell r="J1282" t="str">
            <v>江苏泰德</v>
          </cell>
        </row>
        <row r="1283">
          <cell r="D1283">
            <v>200135</v>
          </cell>
          <cell r="E1283" t="str">
            <v>腹部固定器</v>
          </cell>
          <cell r="F1283" t="str">
            <v/>
          </cell>
          <cell r="G1283" t="str">
            <v>EB-501  XL</v>
          </cell>
          <cell r="H1283" t="str">
            <v>盒</v>
          </cell>
          <cell r="I1283" t="str">
            <v>浙江瑞瀚医疗器材制造有限公司</v>
          </cell>
          <cell r="J1283" t="str">
            <v>浙江瑞瀚</v>
          </cell>
        </row>
        <row r="1284">
          <cell r="D1284">
            <v>191139</v>
          </cell>
          <cell r="E1284" t="str">
            <v>韩束墨菊深度补水滋养霜</v>
          </cell>
          <cell r="F1284" t="str">
            <v/>
          </cell>
          <cell r="G1284" t="str">
            <v>50g</v>
          </cell>
          <cell r="H1284" t="str">
            <v>盒</v>
          </cell>
          <cell r="I1284" t="str">
            <v>苏州工业园区黎姿化妆品有限公司</v>
          </cell>
          <cell r="J1284" t="str">
            <v>苏州黎姿</v>
          </cell>
        </row>
        <row r="1285">
          <cell r="D1285">
            <v>150461</v>
          </cell>
          <cell r="E1285" t="str">
            <v>韩束雪白肌美白补水精华霜</v>
          </cell>
          <cell r="F1285" t="str">
            <v/>
          </cell>
          <cell r="G1285" t="str">
            <v>50g</v>
          </cell>
          <cell r="H1285" t="str">
            <v>瓶</v>
          </cell>
          <cell r="I1285" t="str">
            <v>上海韩束化妆品有限公司</v>
          </cell>
          <cell r="J1285" t="str">
            <v>上海韩束</v>
          </cell>
        </row>
        <row r="1286">
          <cell r="D1286">
            <v>41217</v>
          </cell>
          <cell r="E1286" t="str">
            <v>颈椎牵引器</v>
          </cell>
          <cell r="F1286" t="str">
            <v/>
          </cell>
          <cell r="G1286" t="str">
            <v>A型(韩式)</v>
          </cell>
          <cell r="H1286" t="str">
            <v>个</v>
          </cell>
          <cell r="I1286" t="str">
            <v>江苏鱼跃医疗设备股份有限公司</v>
          </cell>
          <cell r="J1286" t="str">
            <v>江苏鱼跃</v>
          </cell>
        </row>
        <row r="1287">
          <cell r="D1287">
            <v>201078</v>
          </cell>
          <cell r="E1287" t="str">
            <v>手臂吊带</v>
          </cell>
          <cell r="F1287" t="str">
            <v/>
          </cell>
          <cell r="G1287" t="str">
            <v>3087（L）</v>
          </cell>
          <cell r="H1287" t="str">
            <v>盒</v>
          </cell>
          <cell r="I1287" t="str">
            <v>彪仕医技股份有限公司</v>
          </cell>
          <cell r="J1287" t="str">
            <v>彪仕医技股份</v>
          </cell>
        </row>
        <row r="1288">
          <cell r="D1288">
            <v>145381</v>
          </cell>
          <cell r="E1288" t="str">
            <v>医用辅助袜</v>
          </cell>
          <cell r="F1288" t="str">
            <v/>
          </cell>
          <cell r="G1288" t="str">
            <v>中筒露趾（30-40mmhg）M</v>
          </cell>
          <cell r="H1288" t="str">
            <v>双</v>
          </cell>
          <cell r="I1288" t="str">
            <v>达豫实业有限公司</v>
          </cell>
          <cell r="J1288" t="str">
            <v>台湾达豫</v>
          </cell>
        </row>
        <row r="1289">
          <cell r="D1289">
            <v>188795</v>
          </cell>
          <cell r="E1289" t="str">
            <v>医用射线防护眼镜</v>
          </cell>
          <cell r="F1289" t="str">
            <v/>
          </cell>
          <cell r="G1289" t="str">
            <v>数码防护型（SM）SM923 平光（男）</v>
          </cell>
          <cell r="H1289" t="str">
            <v>副</v>
          </cell>
          <cell r="I1289" t="str">
            <v>武汉宝利莱眼镜科技有限公司</v>
          </cell>
          <cell r="J1289" t="str">
            <v>武汉宝利莱</v>
          </cell>
        </row>
        <row r="1290">
          <cell r="D1290">
            <v>192625</v>
          </cell>
          <cell r="E1290" t="str">
            <v>玉泽皮肤屏障修护保湿水</v>
          </cell>
          <cell r="F1290" t="str">
            <v/>
          </cell>
          <cell r="G1290" t="str">
            <v>200ml</v>
          </cell>
          <cell r="H1290" t="str">
            <v>瓶</v>
          </cell>
          <cell r="I1290" t="str">
            <v>上海家化联合股份有限公司</v>
          </cell>
          <cell r="J1290" t="str">
            <v>上海家化</v>
          </cell>
        </row>
        <row r="1291">
          <cell r="D1291">
            <v>171206</v>
          </cell>
          <cell r="E1291" t="str">
            <v>治疗型静脉曲张袜</v>
          </cell>
          <cell r="F1291" t="str">
            <v/>
          </cell>
          <cell r="G1291" t="str">
            <v>压力一级短筒（闭口）肤色小号（S）</v>
          </cell>
          <cell r="H1291" t="str">
            <v>盒</v>
          </cell>
          <cell r="I1291" t="str">
            <v>振德医疗用品股份有限公司</v>
          </cell>
          <cell r="J1291" t="str">
            <v>振德医疗</v>
          </cell>
        </row>
        <row r="1292">
          <cell r="D1292">
            <v>188538</v>
          </cell>
          <cell r="E1292" t="str">
            <v>超声多普勒胎儿心率仪</v>
          </cell>
          <cell r="F1292" t="str">
            <v/>
          </cell>
          <cell r="G1292" t="str">
            <v>FD-220B</v>
          </cell>
          <cell r="H1292" t="str">
            <v>台</v>
          </cell>
          <cell r="I1292" t="str">
            <v>深圳市莱佳医疗电子有限公司</v>
          </cell>
          <cell r="J1292" t="str">
            <v>深圳莱佳</v>
          </cell>
        </row>
        <row r="1293">
          <cell r="D1293">
            <v>190988</v>
          </cell>
          <cell r="E1293" t="str">
            <v>弹性绷带</v>
          </cell>
          <cell r="F1293" t="str">
            <v/>
          </cell>
          <cell r="G1293" t="str">
            <v>膝关节用（加厚型） 黑色 小号：31-34cm(S)</v>
          </cell>
          <cell r="H1293" t="str">
            <v>盒</v>
          </cell>
          <cell r="I1293" t="str">
            <v>日本兴和株式会社</v>
          </cell>
          <cell r="J1293" t="str">
            <v>日本兴和株式</v>
          </cell>
        </row>
        <row r="1294">
          <cell r="D1294">
            <v>191012</v>
          </cell>
          <cell r="E1294" t="str">
            <v>弹性绷带</v>
          </cell>
          <cell r="F1294" t="str">
            <v/>
          </cell>
          <cell r="G1294" t="str">
            <v>膝关节用（加强型）黑色 普通：36-41cm(M)</v>
          </cell>
          <cell r="H1294" t="str">
            <v>盒</v>
          </cell>
          <cell r="I1294" t="str">
            <v>日本兴和株式会社</v>
          </cell>
          <cell r="J1294" t="str">
            <v>日本兴和株式</v>
          </cell>
        </row>
        <row r="1295">
          <cell r="D1295">
            <v>191626</v>
          </cell>
          <cell r="E1295" t="str">
            <v>利司那肽注射液</v>
          </cell>
          <cell r="F1295" t="str">
            <v>利时敏</v>
          </cell>
          <cell r="G1295" t="str">
            <v>10ug：0.05mg，3ml/支（绿色）</v>
          </cell>
          <cell r="H1295" t="str">
            <v>盒</v>
          </cell>
          <cell r="I1295" t="str">
            <v>赛诺菲安万特(北京)制药有限公司</v>
          </cell>
          <cell r="J1295" t="str">
            <v>赛诺菲</v>
          </cell>
        </row>
        <row r="1296">
          <cell r="D1296">
            <v>152520</v>
          </cell>
          <cell r="E1296" t="str">
            <v>灵芝多效修护眼霜</v>
          </cell>
          <cell r="F1296" t="str">
            <v/>
          </cell>
          <cell r="G1296" t="str">
            <v>30g</v>
          </cell>
          <cell r="H1296" t="str">
            <v>瓶</v>
          </cell>
          <cell r="I1296" t="str">
            <v>科丝美诗(中国)化妆品有限公司</v>
          </cell>
          <cell r="J1296" t="str">
            <v>科丝美诗</v>
          </cell>
        </row>
        <row r="1297">
          <cell r="D1297">
            <v>88522</v>
          </cell>
          <cell r="E1297" t="str">
            <v>祛风止痛胶囊</v>
          </cell>
          <cell r="F1297" t="str">
            <v/>
          </cell>
          <cell r="G1297" t="str">
            <v>0.3gx18粒x3板</v>
          </cell>
          <cell r="H1297" t="str">
            <v>盒</v>
          </cell>
          <cell r="I1297" t="str">
            <v>陕西步长制药有限公司(原:咸阳步长制药有限公司)</v>
          </cell>
          <cell r="J1297" t="str">
            <v>陕西步长制药</v>
          </cell>
        </row>
        <row r="1298">
          <cell r="D1298">
            <v>201077</v>
          </cell>
          <cell r="E1298" t="str">
            <v>手臂吊带</v>
          </cell>
          <cell r="F1298" t="str">
            <v/>
          </cell>
          <cell r="G1298" t="str">
            <v>3087（S）</v>
          </cell>
          <cell r="H1298" t="str">
            <v>盒</v>
          </cell>
          <cell r="I1298" t="str">
            <v>彪仕医技股份有限公司</v>
          </cell>
          <cell r="J1298" t="str">
            <v>彪仕医技股份</v>
          </cell>
        </row>
        <row r="1299">
          <cell r="D1299">
            <v>62917</v>
          </cell>
          <cell r="E1299" t="str">
            <v>手动轮椅车</v>
          </cell>
          <cell r="F1299" t="str">
            <v/>
          </cell>
          <cell r="G1299" t="str">
            <v>1100</v>
          </cell>
          <cell r="H1299" t="str">
            <v>台</v>
          </cell>
          <cell r="I1299" t="str">
            <v>江苏鱼跃医疗设备股份有限公司</v>
          </cell>
          <cell r="J1299" t="str">
            <v>江苏鱼跃</v>
          </cell>
        </row>
        <row r="1300">
          <cell r="D1300">
            <v>119189</v>
          </cell>
          <cell r="E1300" t="str">
            <v>替米沙坦胶囊</v>
          </cell>
          <cell r="F1300" t="str">
            <v/>
          </cell>
          <cell r="G1300" t="str">
            <v>40mgx14粒</v>
          </cell>
          <cell r="H1300" t="str">
            <v>盒</v>
          </cell>
          <cell r="I1300" t="str">
            <v>广州白云山天心制药股份有限公司(原:广州天心药业)</v>
          </cell>
          <cell r="J1300" t="str">
            <v>广州白云山天心</v>
          </cell>
        </row>
        <row r="1301">
          <cell r="D1301">
            <v>182680</v>
          </cell>
          <cell r="E1301" t="str">
            <v>吸入用乙酰半胱氨酸溶液</v>
          </cell>
          <cell r="F1301" t="str">
            <v/>
          </cell>
          <cell r="G1301" t="str">
            <v>3ml:0.3gx5支</v>
          </cell>
          <cell r="H1301" t="str">
            <v>盒</v>
          </cell>
          <cell r="I1301" t="str">
            <v>湖南华纳大药厂有限公司</v>
          </cell>
          <cell r="J1301" t="str">
            <v>湖南华纳大药厂</v>
          </cell>
        </row>
        <row r="1302">
          <cell r="D1302">
            <v>200151</v>
          </cell>
          <cell r="E1302" t="str">
            <v>下肢带</v>
          </cell>
          <cell r="F1302" t="str">
            <v/>
          </cell>
          <cell r="G1302" t="str">
            <v>ES-801  M</v>
          </cell>
          <cell r="H1302" t="str">
            <v>盒</v>
          </cell>
          <cell r="I1302" t="str">
            <v>浙江瑞瀚医疗器材制造有限公司</v>
          </cell>
          <cell r="J1302" t="str">
            <v>浙江瑞瀚</v>
          </cell>
        </row>
        <row r="1303">
          <cell r="D1303">
            <v>112529</v>
          </cell>
          <cell r="E1303" t="str">
            <v>血糖试纸</v>
          </cell>
          <cell r="F1303" t="str">
            <v/>
          </cell>
          <cell r="G1303" t="str">
            <v>50片(稳择型)</v>
          </cell>
          <cell r="H1303" t="str">
            <v>盒</v>
          </cell>
          <cell r="I1303" t="str">
            <v/>
          </cell>
          <cell r="J1303" t="str">
            <v>美国LifeScan,Inc</v>
          </cell>
        </row>
        <row r="1304">
          <cell r="D1304">
            <v>191535</v>
          </cell>
          <cell r="E1304" t="str">
            <v>腰椎固定器</v>
          </cell>
          <cell r="F1304" t="str">
            <v/>
          </cell>
          <cell r="G1304" t="str">
            <v>YD-W-106（M）</v>
          </cell>
          <cell r="H1304" t="str">
            <v>盒</v>
          </cell>
          <cell r="I1304" t="str">
            <v>浙江帝诺医疗科技有限公司</v>
          </cell>
          <cell r="J1304" t="str">
            <v>浙江帝诺医疗</v>
          </cell>
        </row>
        <row r="1305">
          <cell r="D1305">
            <v>204714</v>
          </cell>
          <cell r="E1305" t="str">
            <v>一次性使用取样器</v>
          </cell>
          <cell r="F1305" t="str">
            <v/>
          </cell>
          <cell r="G1305" t="str">
            <v>DS2018</v>
          </cell>
          <cell r="H1305" t="str">
            <v>份</v>
          </cell>
          <cell r="I1305" t="str">
            <v>广州市邦硕生物技术有限公司</v>
          </cell>
          <cell r="J1305" t="str">
            <v>广州邦硕生物</v>
          </cell>
        </row>
        <row r="1306">
          <cell r="D1306">
            <v>201087</v>
          </cell>
          <cell r="E1306" t="str">
            <v>医用外固定四肢及关节支具</v>
          </cell>
          <cell r="F1306" t="str">
            <v/>
          </cell>
          <cell r="G1306" t="str">
            <v>2022（膝部）-XL</v>
          </cell>
          <cell r="H1306" t="str">
            <v>盒</v>
          </cell>
          <cell r="I1306" t="str">
            <v>彪仕医技股份有限公司</v>
          </cell>
          <cell r="J1306" t="str">
            <v>彪仕医技股份</v>
          </cell>
        </row>
        <row r="1307">
          <cell r="D1307">
            <v>188757</v>
          </cell>
          <cell r="E1307" t="str">
            <v>医用压力袜</v>
          </cell>
          <cell r="F1307" t="str">
            <v/>
          </cell>
          <cell r="G1307" t="str">
            <v>2821 Ⅲ</v>
          </cell>
          <cell r="H1307" t="str">
            <v>盒</v>
          </cell>
          <cell r="I1307" t="str">
            <v>彪仕医技股份有限公司</v>
          </cell>
          <cell r="J1307" t="str">
            <v>彪仕医技</v>
          </cell>
        </row>
        <row r="1308">
          <cell r="D1308">
            <v>188769</v>
          </cell>
          <cell r="E1308" t="str">
            <v>医用压力袜</v>
          </cell>
          <cell r="F1308" t="str">
            <v/>
          </cell>
          <cell r="G1308" t="str">
            <v>2875 Ⅲ</v>
          </cell>
          <cell r="H1308" t="str">
            <v>盒</v>
          </cell>
          <cell r="I1308" t="str">
            <v>彪仕医技股份有限公司</v>
          </cell>
          <cell r="J1308" t="str">
            <v>彪仕医技</v>
          </cell>
        </row>
        <row r="1309">
          <cell r="D1309">
            <v>179366</v>
          </cell>
          <cell r="E1309" t="str">
            <v>玉泽清痘修护精华液</v>
          </cell>
          <cell r="F1309" t="str">
            <v/>
          </cell>
          <cell r="G1309" t="str">
            <v>30ml</v>
          </cell>
          <cell r="H1309" t="str">
            <v>盒</v>
          </cell>
          <cell r="I1309" t="str">
            <v>上海家化联合股份有限公司</v>
          </cell>
          <cell r="J1309" t="str">
            <v>上海家化</v>
          </cell>
        </row>
        <row r="1310">
          <cell r="D1310">
            <v>199841</v>
          </cell>
          <cell r="E1310" t="str">
            <v>造口护理用品</v>
          </cell>
          <cell r="F1310" t="str">
            <v/>
          </cell>
          <cell r="G1310" t="str">
            <v>肠造口袋 01698 15个</v>
          </cell>
          <cell r="H1310" t="str">
            <v>盒</v>
          </cell>
          <cell r="I1310" t="str">
            <v>Coloplast A/S</v>
          </cell>
          <cell r="J1310" t="str">
            <v>Coloplast A/S</v>
          </cell>
        </row>
        <row r="1311">
          <cell r="D1311">
            <v>199842</v>
          </cell>
          <cell r="E1311" t="str">
            <v>造口护理用品</v>
          </cell>
          <cell r="F1311" t="str">
            <v/>
          </cell>
          <cell r="G1311" t="str">
            <v>平面底盘 02833 5个</v>
          </cell>
          <cell r="H1311" t="str">
            <v>盒</v>
          </cell>
          <cell r="I1311" t="str">
            <v>Coloplast A/S</v>
          </cell>
          <cell r="J1311" t="str">
            <v>Coloplast A/S</v>
          </cell>
        </row>
        <row r="1312">
          <cell r="D1312">
            <v>191592</v>
          </cell>
          <cell r="E1312" t="str">
            <v>治疗型静脉曲张袜</v>
          </cell>
          <cell r="F1312" t="str">
            <v/>
          </cell>
          <cell r="G1312" t="str">
            <v>MDAD11中筒袜（厚款）轻型（一级压力）L</v>
          </cell>
          <cell r="H1312" t="str">
            <v>盒</v>
          </cell>
          <cell r="I1312" t="str">
            <v>华尔科技集团股份有限公司</v>
          </cell>
          <cell r="J1312" t="str">
            <v>华尔科技</v>
          </cell>
        </row>
        <row r="1313">
          <cell r="D1313">
            <v>126484</v>
          </cell>
          <cell r="E1313" t="str">
            <v>百雀羚草本水嫩净透精华洁面乳</v>
          </cell>
          <cell r="F1313" t="str">
            <v/>
          </cell>
          <cell r="G1313" t="str">
            <v>95g</v>
          </cell>
          <cell r="H1313" t="str">
            <v>支</v>
          </cell>
          <cell r="I1313" t="str">
            <v/>
          </cell>
          <cell r="J1313" t="str">
            <v>上海百雀羚</v>
          </cell>
        </row>
        <row r="1314">
          <cell r="D1314">
            <v>177442</v>
          </cell>
          <cell r="E1314" t="str">
            <v>苯磺酸氨氯地平片</v>
          </cell>
          <cell r="F1314" t="str">
            <v>亚斯克平</v>
          </cell>
          <cell r="G1314" t="str">
            <v>5mgx28片</v>
          </cell>
          <cell r="H1314" t="str">
            <v>盒</v>
          </cell>
          <cell r="I1314" t="str">
            <v>宁波大红鹰药业股份有限公司</v>
          </cell>
          <cell r="J1314" t="str">
            <v>宁波大红鹰药业</v>
          </cell>
        </row>
        <row r="1315">
          <cell r="D1315">
            <v>189335</v>
          </cell>
          <cell r="E1315" t="str">
            <v>复方酮康唑软膏</v>
          </cell>
          <cell r="F1315" t="str">
            <v/>
          </cell>
          <cell r="G1315" t="str">
            <v>10g</v>
          </cell>
          <cell r="H1315" t="str">
            <v>支</v>
          </cell>
          <cell r="I1315" t="str">
            <v>江西吉安三力制药有限公司</v>
          </cell>
          <cell r="J1315" t="str">
            <v>江西吉安</v>
          </cell>
        </row>
        <row r="1316">
          <cell r="D1316">
            <v>163843</v>
          </cell>
          <cell r="E1316" t="str">
            <v>他克莫司滴眼液</v>
          </cell>
          <cell r="F1316" t="str">
            <v/>
          </cell>
          <cell r="G1316" t="str">
            <v>5ml:5mg(0.1%)</v>
          </cell>
          <cell r="H1316" t="str">
            <v>盒</v>
          </cell>
          <cell r="I1316" t="str">
            <v>Senju Pharmacculical co.,Ltd.Fukusaki Plant	</v>
          </cell>
          <cell r="J1316" t="str">
            <v>(日本)SenjuPharmacertical</v>
          </cell>
        </row>
        <row r="1317">
          <cell r="D1317">
            <v>113761</v>
          </cell>
          <cell r="E1317" t="str">
            <v>替吉奥胶囊</v>
          </cell>
          <cell r="F1317" t="str">
            <v/>
          </cell>
          <cell r="G1317" t="str">
            <v>20mgx14粒x3板</v>
          </cell>
          <cell r="H1317" t="str">
            <v>盒</v>
          </cell>
          <cell r="I1317" t="str">
            <v>江苏恒瑞医药股份有限公司</v>
          </cell>
          <cell r="J1317" t="str">
            <v>江苏恒瑞</v>
          </cell>
        </row>
        <row r="1318">
          <cell r="D1318">
            <v>179964</v>
          </cell>
          <cell r="E1318" t="str">
            <v>腰椎固定器</v>
          </cell>
          <cell r="F1318" t="str">
            <v/>
          </cell>
          <cell r="G1318" t="str">
            <v>2167（S/M）</v>
          </cell>
          <cell r="H1318" t="str">
            <v>盒</v>
          </cell>
          <cell r="I1318" t="str">
            <v>彪仕医技股份有限公司</v>
          </cell>
          <cell r="J1318" t="str">
            <v>彪仕医技股份</v>
          </cell>
        </row>
        <row r="1319">
          <cell r="D1319">
            <v>179969</v>
          </cell>
          <cell r="E1319" t="str">
            <v>医用外固定四肢及关节支具</v>
          </cell>
          <cell r="F1319" t="str">
            <v/>
          </cell>
          <cell r="G1319" t="str">
            <v>1001（M）</v>
          </cell>
          <cell r="H1319" t="str">
            <v>盒</v>
          </cell>
          <cell r="I1319" t="str">
            <v>彪仕医技股份有限公司</v>
          </cell>
          <cell r="J1319" t="str">
            <v>彪仕医技股份</v>
          </cell>
        </row>
        <row r="1320">
          <cell r="D1320">
            <v>173059</v>
          </cell>
          <cell r="E1320" t="str">
            <v>复方木香小檗碱片</v>
          </cell>
          <cell r="F1320" t="str">
            <v/>
          </cell>
          <cell r="G1320" t="str">
            <v>12片×1板(小檗碱50mg：木香0.3125g：吴茱萸0.125g)(糖衣)</v>
          </cell>
          <cell r="H1320" t="str">
            <v>盒</v>
          </cell>
          <cell r="I1320" t="str">
            <v>黄石飞云制药有限公司</v>
          </cell>
          <cell r="J1320" t="str">
            <v>远大医药</v>
          </cell>
        </row>
        <row r="1321">
          <cell r="D1321">
            <v>188800</v>
          </cell>
          <cell r="E1321" t="str">
            <v>医用射线防护眼镜</v>
          </cell>
          <cell r="F1321" t="str">
            <v/>
          </cell>
          <cell r="G1321" t="str">
            <v>数码防护型（SM）SM199 +0.00D</v>
          </cell>
          <cell r="H1321" t="str">
            <v>副</v>
          </cell>
          <cell r="I1321" t="str">
            <v>武汉宝利莱眼镜科技有限公司</v>
          </cell>
          <cell r="J1321" t="str">
            <v>武汉宝利莱</v>
          </cell>
        </row>
        <row r="1322">
          <cell r="D1322">
            <v>195859</v>
          </cell>
          <cell r="E1322" t="str">
            <v>臂式电子血压计</v>
          </cell>
          <cell r="F1322" t="str">
            <v/>
          </cell>
          <cell r="G1322" t="str">
            <v>AES-U251</v>
          </cell>
          <cell r="H1322" t="str">
            <v>台</v>
          </cell>
          <cell r="I1322" t="str">
            <v>深圳市爱立康医疗股份有限公司</v>
          </cell>
          <cell r="J1322" t="str">
            <v>深圳市爱立康</v>
          </cell>
        </row>
        <row r="1323">
          <cell r="D1323">
            <v>99187</v>
          </cell>
          <cell r="E1323" t="str">
            <v>伏格列波糖胶囊(辰欣)</v>
          </cell>
          <cell r="F1323" t="str">
            <v/>
          </cell>
          <cell r="G1323" t="str">
            <v>0.1mgx15粒x4板</v>
          </cell>
          <cell r="H1323" t="str">
            <v>盒</v>
          </cell>
          <cell r="I1323" t="str">
            <v>辰欣药业股份有限公司（原山东鲁抗辰欣药业有限公司）</v>
          </cell>
          <cell r="J1323" t="str">
            <v>山东鲁抗辰欣</v>
          </cell>
        </row>
        <row r="1324">
          <cell r="D1324">
            <v>195875</v>
          </cell>
          <cell r="E1324" t="str">
            <v>阿托伐他汀钙片</v>
          </cell>
          <cell r="F1324" t="str">
            <v/>
          </cell>
          <cell r="G1324" t="str">
            <v>20mgx7片x2板</v>
          </cell>
          <cell r="H1324" t="str">
            <v>盒</v>
          </cell>
          <cell r="I1324" t="str">
            <v>齐鲁制药(海南)有限公司</v>
          </cell>
          <cell r="J1324" t="str">
            <v>齐鲁制药(海南)</v>
          </cell>
        </row>
        <row r="1325">
          <cell r="D1325">
            <v>21070</v>
          </cell>
          <cell r="E1325" t="str">
            <v>麻仁润肠丸</v>
          </cell>
          <cell r="F1325" t="str">
            <v/>
          </cell>
          <cell r="G1325" t="str">
            <v>6gx10丸</v>
          </cell>
          <cell r="H1325" t="str">
            <v>盒</v>
          </cell>
          <cell r="I1325" t="str">
            <v>北京同仁堂股份有限公司同仁堂制药厂</v>
          </cell>
          <cell r="J1325" t="str">
            <v>同仁堂制药厂</v>
          </cell>
        </row>
        <row r="1326">
          <cell r="D1326">
            <v>125907</v>
          </cell>
          <cell r="E1326" t="str">
            <v>盐酸吡格列酮分散片</v>
          </cell>
          <cell r="F1326" t="str">
            <v/>
          </cell>
          <cell r="G1326" t="str">
            <v>15mgx14片</v>
          </cell>
          <cell r="H1326" t="str">
            <v>盒</v>
          </cell>
          <cell r="I1326" t="str">
            <v>江苏万邦生化制药股份有限公司</v>
          </cell>
          <cell r="J1326" t="str">
            <v>江苏万邦</v>
          </cell>
        </row>
        <row r="1327">
          <cell r="D1327">
            <v>90475</v>
          </cell>
          <cell r="E1327" t="str">
            <v>盐酸特拉唑嗪胶囊</v>
          </cell>
          <cell r="F1327" t="str">
            <v/>
          </cell>
          <cell r="G1327" t="str">
            <v>2mgx12粒x2板</v>
          </cell>
          <cell r="H1327" t="str">
            <v>盒</v>
          </cell>
          <cell r="I1327" t="str">
            <v>齐鲁制药有限公司</v>
          </cell>
          <cell r="J1327" t="str">
            <v>齐鲁制药</v>
          </cell>
        </row>
        <row r="1328">
          <cell r="D1328">
            <v>203923</v>
          </cell>
          <cell r="E1328" t="str">
            <v>医用助行器</v>
          </cell>
          <cell r="F1328" t="str">
            <v/>
          </cell>
          <cell r="G1328" t="str">
            <v>FS913L</v>
          </cell>
          <cell r="H1328" t="str">
            <v>台</v>
          </cell>
          <cell r="I1328" t="str">
            <v>佛山市东方医疗设备有限公司</v>
          </cell>
          <cell r="J1328" t="str">
            <v>佛山东方</v>
          </cell>
        </row>
        <row r="1329">
          <cell r="D1329">
            <v>187792</v>
          </cell>
          <cell r="E1329" t="str">
            <v>珍草堂多爱修护染发霜4.15(雅致栗红）</v>
          </cell>
          <cell r="F1329" t="str">
            <v/>
          </cell>
          <cell r="G1329" t="str">
            <v>60g+60g+12gx2+2ml</v>
          </cell>
          <cell r="H1329" t="str">
            <v>盒</v>
          </cell>
          <cell r="I1329" t="str">
            <v>江苏美爱斯化妆品股份有限公司</v>
          </cell>
          <cell r="J1329" t="str">
            <v>江苏美爱斯</v>
          </cell>
        </row>
        <row r="1330">
          <cell r="D1330">
            <v>175183</v>
          </cell>
          <cell r="E1330" t="str">
            <v>丙酸氟替卡松乳膏</v>
          </cell>
          <cell r="F1330" t="str">
            <v/>
          </cell>
          <cell r="G1330" t="str">
            <v>15g(0.05%)</v>
          </cell>
          <cell r="H1330" t="str">
            <v>盒</v>
          </cell>
          <cell r="I1330" t="str">
            <v>澳美制药厂</v>
          </cell>
          <cell r="J1330" t="str">
            <v>澳美制药厂</v>
          </cell>
        </row>
        <row r="1331">
          <cell r="D1331">
            <v>142382</v>
          </cell>
          <cell r="E1331" t="str">
            <v>硫酸氢氯吡格雷片</v>
          </cell>
          <cell r="F1331" t="str">
            <v/>
          </cell>
          <cell r="G1331" t="str">
            <v>75mgx10片</v>
          </cell>
          <cell r="H1331" t="str">
            <v>盒</v>
          </cell>
          <cell r="I1331" t="str">
            <v>乐普药业股份有限公司</v>
          </cell>
          <cell r="J1331" t="str">
            <v>乐普药业</v>
          </cell>
        </row>
        <row r="1332">
          <cell r="D1332">
            <v>202189</v>
          </cell>
          <cell r="E1332" t="str">
            <v>双氯芬酸钠喷雾剂</v>
          </cell>
          <cell r="F1332" t="str">
            <v/>
          </cell>
          <cell r="G1332" t="str">
            <v>8ml:80mg</v>
          </cell>
          <cell r="H1332" t="str">
            <v>盒</v>
          </cell>
          <cell r="I1332" t="str">
            <v>山东京卫制药有限公司</v>
          </cell>
          <cell r="J1332" t="str">
            <v>山东京卫制药</v>
          </cell>
        </row>
        <row r="1333">
          <cell r="D1333">
            <v>181645</v>
          </cell>
          <cell r="E1333" t="str">
            <v>盐酸司来吉兰片</v>
          </cell>
          <cell r="F1333" t="str">
            <v>咪多吡</v>
          </cell>
          <cell r="G1333" t="str">
            <v>5mgx100片</v>
          </cell>
          <cell r="H1333" t="str">
            <v>盒</v>
          </cell>
          <cell r="I1333" t="str">
            <v>Orion Corporation</v>
          </cell>
          <cell r="J1333" t="str">
            <v>芬兰</v>
          </cell>
        </row>
        <row r="1334">
          <cell r="D1334">
            <v>154806</v>
          </cell>
          <cell r="E1334" t="str">
            <v>静心口服液</v>
          </cell>
          <cell r="F1334" t="str">
            <v/>
          </cell>
          <cell r="G1334" t="str">
            <v>15mlx30支(OTC装)</v>
          </cell>
          <cell r="H1334" t="str">
            <v>盒</v>
          </cell>
          <cell r="I1334" t="str">
            <v>深圳太太药业有限公司</v>
          </cell>
          <cell r="J1334" t="str">
            <v>深圳太太</v>
          </cell>
        </row>
        <row r="1335">
          <cell r="D1335">
            <v>136810</v>
          </cell>
          <cell r="E1335" t="str">
            <v>生血宁片</v>
          </cell>
          <cell r="F1335" t="str">
            <v/>
          </cell>
          <cell r="G1335" t="str">
            <v>0.25gx24片</v>
          </cell>
          <cell r="H1335" t="str">
            <v>盒</v>
          </cell>
          <cell r="I1335" t="str">
            <v/>
          </cell>
          <cell r="J1335" t="str">
            <v>武汉联合</v>
          </cell>
        </row>
        <row r="1336">
          <cell r="D1336">
            <v>48505</v>
          </cell>
          <cell r="E1336" t="str">
            <v>蒙脱石散</v>
          </cell>
          <cell r="F1336" t="str">
            <v/>
          </cell>
          <cell r="G1336" t="str">
            <v>3gx10袋</v>
          </cell>
          <cell r="H1336" t="str">
            <v>盒</v>
          </cell>
          <cell r="I1336" t="str">
            <v>南京易亨制药有限公司</v>
          </cell>
          <cell r="J1336" t="str">
            <v>南京易亨</v>
          </cell>
        </row>
        <row r="1337">
          <cell r="D1337">
            <v>7988</v>
          </cell>
          <cell r="E1337" t="str">
            <v>地高辛片</v>
          </cell>
          <cell r="F1337" t="str">
            <v/>
          </cell>
          <cell r="G1337" t="str">
            <v>0.25mgx100片</v>
          </cell>
          <cell r="H1337" t="str">
            <v>瓶</v>
          </cell>
          <cell r="I1337" t="str">
            <v>上海上药信谊药厂有限公司(上海信谊药厂有限公司)</v>
          </cell>
          <cell r="J1337" t="str">
            <v>上海信谊</v>
          </cell>
        </row>
        <row r="1338">
          <cell r="D1338">
            <v>75241</v>
          </cell>
          <cell r="E1338" t="str">
            <v>复合氨基酸口服液</v>
          </cell>
          <cell r="F1338" t="str">
            <v/>
          </cell>
          <cell r="G1338" t="str">
            <v>250mlx3瓶(蓝色)</v>
          </cell>
          <cell r="H1338" t="str">
            <v>盒</v>
          </cell>
          <cell r="I1338" t="str">
            <v>江西认真生药业科技有限公司</v>
          </cell>
          <cell r="J1338" t="str">
            <v>江西认真药业</v>
          </cell>
        </row>
        <row r="1339">
          <cell r="D1339">
            <v>1367</v>
          </cell>
          <cell r="E1339" t="str">
            <v>六味地黄丸</v>
          </cell>
          <cell r="F1339" t="str">
            <v/>
          </cell>
          <cell r="G1339" t="str">
            <v>200丸(浓缩丸)</v>
          </cell>
          <cell r="H1339" t="str">
            <v>瓶</v>
          </cell>
          <cell r="I1339" t="str">
            <v>九芝堂股份有限公司(湖南九芝堂股份有限公司)</v>
          </cell>
          <cell r="J1339" t="str">
            <v>九芝堂股份</v>
          </cell>
        </row>
        <row r="1340">
          <cell r="D1340">
            <v>10409</v>
          </cell>
          <cell r="E1340" t="str">
            <v>硝苯地平片</v>
          </cell>
          <cell r="F1340" t="str">
            <v/>
          </cell>
          <cell r="G1340" t="str">
            <v>10mgx100片</v>
          </cell>
          <cell r="H1340" t="str">
            <v>瓶</v>
          </cell>
          <cell r="I1340" t="str">
            <v>湖北华中药业有限公司</v>
          </cell>
          <cell r="J1340" t="str">
            <v>华中药业股份</v>
          </cell>
        </row>
        <row r="1341">
          <cell r="D1341">
            <v>173782</v>
          </cell>
          <cell r="E1341" t="str">
            <v>非那雄胺片</v>
          </cell>
          <cell r="F1341" t="str">
            <v/>
          </cell>
          <cell r="G1341" t="str">
            <v>1mgx28片</v>
          </cell>
          <cell r="H1341" t="str">
            <v>盒</v>
          </cell>
          <cell r="I1341" t="str">
            <v>杭州康恩贝制药有限公司</v>
          </cell>
          <cell r="J1341" t="str">
            <v>杭州康恩贝</v>
          </cell>
        </row>
        <row r="1342">
          <cell r="D1342">
            <v>127512</v>
          </cell>
          <cell r="E1342" t="str">
            <v>复方水杨酸甲酯薄荷醇贴剂</v>
          </cell>
          <cell r="F1342" t="str">
            <v/>
          </cell>
          <cell r="G1342" t="str">
            <v>6.5cmx4.2cm(10贴)</v>
          </cell>
          <cell r="H1342" t="str">
            <v>盒</v>
          </cell>
          <cell r="I1342" t="str">
            <v>久光制药株式会社</v>
          </cell>
          <cell r="J1342" t="str">
            <v>久光制药株式会社</v>
          </cell>
        </row>
        <row r="1343">
          <cell r="D1343">
            <v>141909</v>
          </cell>
          <cell r="E1343" t="str">
            <v>胆木浸膏糖浆</v>
          </cell>
          <cell r="F1343" t="str">
            <v/>
          </cell>
          <cell r="G1343" t="str">
            <v>10mlx6支</v>
          </cell>
          <cell r="H1343" t="str">
            <v>盒</v>
          </cell>
          <cell r="I1343" t="str">
            <v/>
          </cell>
          <cell r="J1343" t="str">
            <v>海南森祺</v>
          </cell>
        </row>
        <row r="1344">
          <cell r="D1344">
            <v>270</v>
          </cell>
          <cell r="E1344" t="str">
            <v>琥乙红霉素片(利君沙片)</v>
          </cell>
          <cell r="F1344" t="str">
            <v/>
          </cell>
          <cell r="G1344" t="str">
            <v>0.125gx12片x2板</v>
          </cell>
          <cell r="H1344" t="str">
            <v>盒</v>
          </cell>
          <cell r="I1344" t="str">
            <v>西安利君制药有限责任公司(西安利君制药股份有限公司</v>
          </cell>
          <cell r="J1344" t="str">
            <v>西安利君</v>
          </cell>
        </row>
        <row r="1345">
          <cell r="D1345">
            <v>88744</v>
          </cell>
          <cell r="E1345" t="str">
            <v>盐酸普拉克索片</v>
          </cell>
          <cell r="F1345" t="str">
            <v>森福罗</v>
          </cell>
          <cell r="G1345" t="str">
            <v>0.25mgx30s</v>
          </cell>
          <cell r="H1345" t="str">
            <v>盒</v>
          </cell>
          <cell r="I1345" t="str">
            <v>德国贝朗 </v>
          </cell>
          <cell r="J1345" t="str">
            <v>德国</v>
          </cell>
        </row>
        <row r="1346">
          <cell r="D1346">
            <v>179871</v>
          </cell>
          <cell r="E1346" t="str">
            <v>曼秀雷敦水彩润唇膏01</v>
          </cell>
          <cell r="F1346" t="str">
            <v/>
          </cell>
          <cell r="G1346" t="str">
            <v>3g</v>
          </cell>
          <cell r="H1346" t="str">
            <v>支</v>
          </cell>
          <cell r="I1346" t="str">
            <v>曼秀雷敦(中国)药业有限公司</v>
          </cell>
          <cell r="J1346" t="str">
            <v>曼秀雷敦</v>
          </cell>
        </row>
        <row r="1347">
          <cell r="D1347">
            <v>124844</v>
          </cell>
          <cell r="E1347" t="str">
            <v>醒脾养儿颗粒</v>
          </cell>
          <cell r="F1347" t="str">
            <v/>
          </cell>
          <cell r="G1347" t="str">
            <v>2gx18袋</v>
          </cell>
          <cell r="H1347" t="str">
            <v>盒</v>
          </cell>
          <cell r="I1347" t="str">
            <v>贵州健兴药业有限公司</v>
          </cell>
          <cell r="J1347" t="str">
            <v>贵州健兴</v>
          </cell>
        </row>
        <row r="1348">
          <cell r="D1348">
            <v>37629</v>
          </cell>
          <cell r="E1348" t="str">
            <v>葡萄糖酸钙锌口服液(新钙特)</v>
          </cell>
          <cell r="F1348" t="str">
            <v/>
          </cell>
          <cell r="G1348" t="str">
            <v>10mlx18支</v>
          </cell>
          <cell r="H1348" t="str">
            <v>盒</v>
          </cell>
          <cell r="I1348" t="str">
            <v>湖北午时制药有限公司</v>
          </cell>
          <cell r="J1348" t="str">
            <v>湖北午时制药</v>
          </cell>
        </row>
        <row r="1349">
          <cell r="D1349">
            <v>180227</v>
          </cell>
          <cell r="E1349" t="str">
            <v>曼秀雷敦花语舒缓润手霜-薰衣草</v>
          </cell>
          <cell r="F1349" t="str">
            <v/>
          </cell>
          <cell r="G1349" t="str">
            <v>50g</v>
          </cell>
          <cell r="H1349" t="str">
            <v>支</v>
          </cell>
          <cell r="I1349" t="str">
            <v>曼秀雷敦(中国)药业有限公司</v>
          </cell>
          <cell r="J1349" t="str">
            <v>曼秀雷敦</v>
          </cell>
        </row>
        <row r="1350">
          <cell r="D1350">
            <v>196639</v>
          </cell>
          <cell r="E1350" t="str">
            <v>达格列净片</v>
          </cell>
          <cell r="F1350" t="str">
            <v>安达唐</v>
          </cell>
          <cell r="G1350" t="str">
            <v>10mgx10片x3板</v>
          </cell>
          <cell r="H1350" t="str">
            <v>盒</v>
          </cell>
          <cell r="I1350" t="str">
            <v>阿斯利康制药有限公司</v>
          </cell>
          <cell r="J1350" t="str">
            <v>阿斯利康</v>
          </cell>
        </row>
        <row r="1351">
          <cell r="D1351">
            <v>122367</v>
          </cell>
          <cell r="E1351" t="str">
            <v>麝香壮骨膏</v>
          </cell>
          <cell r="F1351" t="str">
            <v/>
          </cell>
          <cell r="G1351" t="str">
            <v>7cmx10cmx4片x2袋</v>
          </cell>
          <cell r="H1351" t="str">
            <v>盒</v>
          </cell>
          <cell r="I1351" t="str">
            <v>重庆灵方三帆生物制药有限公司</v>
          </cell>
          <cell r="J1351" t="str">
            <v>重庆灵方三帆</v>
          </cell>
        </row>
        <row r="1352">
          <cell r="D1352">
            <v>159293</v>
          </cell>
          <cell r="E1352" t="str">
            <v>白燕窝</v>
          </cell>
          <cell r="F1352" t="str">
            <v/>
          </cell>
          <cell r="G1352" t="str">
            <v>一级</v>
          </cell>
          <cell r="H1352" t="str">
            <v>10g</v>
          </cell>
          <cell r="I1352" t="str">
            <v>SUNSHINE REGION SDN BHD</v>
          </cell>
          <cell r="J1352" t="str">
            <v>马来西亚</v>
          </cell>
        </row>
        <row r="1353">
          <cell r="D1353">
            <v>41368</v>
          </cell>
          <cell r="E1353" t="str">
            <v>维生素C泡腾片(力度伸)</v>
          </cell>
          <cell r="F1353" t="str">
            <v>力度伸</v>
          </cell>
          <cell r="G1353" t="str">
            <v>1gx15片x2支(橙味)</v>
          </cell>
          <cell r="H1353" t="str">
            <v>盒</v>
          </cell>
          <cell r="I1353" t="str">
            <v>拜耳医药保健有限公司</v>
          </cell>
          <cell r="J1353" t="str">
            <v>拜耳医药保健</v>
          </cell>
        </row>
        <row r="1354">
          <cell r="D1354">
            <v>142150</v>
          </cell>
          <cell r="E1354" t="str">
            <v>都梁滴丸</v>
          </cell>
          <cell r="F1354" t="str">
            <v/>
          </cell>
          <cell r="G1354" t="str">
            <v>31mgx72丸</v>
          </cell>
          <cell r="H1354" t="str">
            <v>盒</v>
          </cell>
          <cell r="I1354" t="str">
            <v>北京九龙制药有限公司(原：北京九龙制药厂)</v>
          </cell>
          <cell r="J1354" t="str">
            <v>北京九龙制药</v>
          </cell>
        </row>
        <row r="1355">
          <cell r="D1355">
            <v>122311</v>
          </cell>
          <cell r="E1355" t="str">
            <v>盐酸普萘洛尔片</v>
          </cell>
          <cell r="F1355" t="str">
            <v/>
          </cell>
          <cell r="G1355" t="str">
            <v>10mgx100片</v>
          </cell>
          <cell r="H1355" t="str">
            <v>瓶</v>
          </cell>
          <cell r="I1355" t="str">
            <v>江苏亚邦爱普森药业有限公司</v>
          </cell>
          <cell r="J1355" t="str">
            <v>江苏亚邦爱普森</v>
          </cell>
        </row>
        <row r="1356">
          <cell r="D1356">
            <v>189030</v>
          </cell>
          <cell r="E1356" t="str">
            <v>槟榔四消丸</v>
          </cell>
          <cell r="F1356" t="str">
            <v/>
          </cell>
          <cell r="G1356" t="str">
            <v>6gx10袋</v>
          </cell>
          <cell r="H1356" t="str">
            <v>盒</v>
          </cell>
          <cell r="I1356" t="str">
            <v>甘肃佛仁制药科技有限公司</v>
          </cell>
          <cell r="J1356" t="str">
            <v>甘肃佛仁</v>
          </cell>
        </row>
        <row r="1357">
          <cell r="D1357">
            <v>1407</v>
          </cell>
          <cell r="E1357" t="str">
            <v>浓缩当归丸</v>
          </cell>
          <cell r="F1357" t="str">
            <v/>
          </cell>
          <cell r="G1357" t="str">
            <v>200丸(浓缩丸)</v>
          </cell>
          <cell r="H1357" t="str">
            <v>瓶</v>
          </cell>
          <cell r="I1357" t="str">
            <v>仲景宛西制药股份有限公司（原河南省宛西制药股份有限公司）</v>
          </cell>
          <cell r="J1357" t="str">
            <v>河南宛西制药</v>
          </cell>
        </row>
        <row r="1358">
          <cell r="D1358">
            <v>149350</v>
          </cell>
          <cell r="E1358" t="str">
            <v>牛黄清心丸</v>
          </cell>
          <cell r="F1358" t="str">
            <v/>
          </cell>
          <cell r="G1358" t="str">
            <v>3gx4丸（大蜜丸）</v>
          </cell>
          <cell r="H1358" t="str">
            <v>盒</v>
          </cell>
          <cell r="I1358" t="str">
            <v>山西广誉远国药有限公司</v>
          </cell>
          <cell r="J1358" t="str">
            <v>山西广誉远</v>
          </cell>
        </row>
        <row r="1359">
          <cell r="D1359">
            <v>152489</v>
          </cell>
          <cell r="E1359" t="str">
            <v>电子血压计</v>
          </cell>
          <cell r="F1359" t="str">
            <v/>
          </cell>
          <cell r="G1359" t="str">
            <v>J30</v>
          </cell>
          <cell r="H1359" t="str">
            <v>台</v>
          </cell>
          <cell r="I1359" t="str">
            <v>欧姆龙健康医疗(中国)有限公司</v>
          </cell>
          <cell r="J1359" t="str">
            <v>欧姆龙健康</v>
          </cell>
        </row>
        <row r="1360">
          <cell r="D1360">
            <v>192624</v>
          </cell>
          <cell r="E1360" t="str">
            <v>玉泽皮肤屏障修护保湿霜</v>
          </cell>
          <cell r="F1360" t="str">
            <v/>
          </cell>
          <cell r="G1360" t="str">
            <v>50g</v>
          </cell>
          <cell r="H1360" t="str">
            <v>瓶</v>
          </cell>
          <cell r="I1360" t="str">
            <v>上海家化联合股份有限公司</v>
          </cell>
          <cell r="J1360" t="str">
            <v>上海家化</v>
          </cell>
        </row>
        <row r="1361">
          <cell r="D1361">
            <v>205114</v>
          </cell>
          <cell r="E1361" t="str">
            <v>氟比洛芬酯注射液</v>
          </cell>
          <cell r="F1361" t="str">
            <v>凯纷</v>
          </cell>
          <cell r="G1361" t="str">
            <v>5ml:50mgx5支</v>
          </cell>
          <cell r="H1361" t="str">
            <v>盒</v>
          </cell>
          <cell r="I1361" t="str">
            <v>北京泰德制药股份有限公司</v>
          </cell>
          <cell r="J1361" t="str">
            <v>北京泰德制药</v>
          </cell>
        </row>
        <row r="1362">
          <cell r="D1362">
            <v>39494</v>
          </cell>
          <cell r="E1362" t="str">
            <v>富马酸喹硫平片</v>
          </cell>
          <cell r="F1362" t="str">
            <v>思瑞康</v>
          </cell>
          <cell r="G1362" t="str">
            <v>0.2gx20片</v>
          </cell>
          <cell r="H1362" t="str">
            <v>盒</v>
          </cell>
          <cell r="I1362" t="str">
            <v>阿斯利康制药有限公司</v>
          </cell>
          <cell r="J1362" t="str">
            <v>阿斯利康制药</v>
          </cell>
        </row>
        <row r="1363">
          <cell r="D1363">
            <v>23712</v>
          </cell>
          <cell r="E1363" t="str">
            <v>新生化颗粒</v>
          </cell>
          <cell r="F1363" t="str">
            <v/>
          </cell>
          <cell r="G1363" t="str">
            <v>6gx12袋</v>
          </cell>
          <cell r="H1363" t="str">
            <v>盒</v>
          </cell>
          <cell r="I1363" t="str">
            <v>云南白药集团股份有限公司</v>
          </cell>
          <cell r="J1363" t="str">
            <v>云南白药股份</v>
          </cell>
        </row>
        <row r="1364">
          <cell r="D1364">
            <v>168882</v>
          </cell>
          <cell r="E1364" t="str">
            <v>午时茶颗粒</v>
          </cell>
          <cell r="F1364" t="str">
            <v/>
          </cell>
          <cell r="G1364" t="str">
            <v>6gx20袋</v>
          </cell>
          <cell r="H1364" t="str">
            <v>盒</v>
          </cell>
          <cell r="I1364" t="str">
            <v>武汉太福制药有限公司</v>
          </cell>
          <cell r="J1364" t="str">
            <v>武汉太福</v>
          </cell>
        </row>
        <row r="1365">
          <cell r="D1365">
            <v>160854</v>
          </cell>
          <cell r="E1365" t="str">
            <v>医用静脉曲张压缩袜</v>
          </cell>
          <cell r="F1365" t="str">
            <v/>
          </cell>
          <cell r="G1365" t="str">
            <v>Ⅱ级长筒式M</v>
          </cell>
          <cell r="H1365" t="str">
            <v>盒</v>
          </cell>
          <cell r="I1365" t="str">
            <v>浙江拓臻医疗科技有限公司</v>
          </cell>
          <cell r="J1365" t="str">
            <v>浙江拓臻</v>
          </cell>
        </row>
        <row r="1366">
          <cell r="D1366">
            <v>43160</v>
          </cell>
          <cell r="E1366" t="str">
            <v>阿咖酚散</v>
          </cell>
          <cell r="F1366" t="str">
            <v/>
          </cell>
          <cell r="G1366" t="str">
            <v>100包(0.3g:0.3g:50mg)</v>
          </cell>
          <cell r="H1366" t="str">
            <v>盒</v>
          </cell>
          <cell r="I1366" t="str">
            <v>重庆申高生化制药有限公司(原：重庆荣高生化制药)</v>
          </cell>
          <cell r="J1366" t="str">
            <v>重庆申高生化</v>
          </cell>
        </row>
        <row r="1367">
          <cell r="D1367">
            <v>161345</v>
          </cell>
          <cell r="E1367" t="str">
            <v>百雀羚水嫩倍现至尚套装</v>
          </cell>
          <cell r="F1367" t="str">
            <v/>
          </cell>
          <cell r="G1367" t="str">
            <v>洁面乳95g精华水100ml精华霜50g隔离乳40g</v>
          </cell>
          <cell r="H1367" t="str">
            <v>盒</v>
          </cell>
          <cell r="I1367" t="str">
            <v>上海百雀羚日用化学有限公司</v>
          </cell>
          <cell r="J1367" t="str">
            <v>上海百雀羚</v>
          </cell>
        </row>
        <row r="1368">
          <cell r="D1368">
            <v>44362</v>
          </cell>
          <cell r="E1368" t="str">
            <v>丹桂香颗粒</v>
          </cell>
          <cell r="F1368" t="str">
            <v/>
          </cell>
          <cell r="G1368" t="str">
            <v>8gx6袋(低糖型)</v>
          </cell>
          <cell r="H1368" t="str">
            <v>盒</v>
          </cell>
          <cell r="I1368" t="str">
            <v>正大制药（青岛）有限公司（原青岛正大海尔制药有限公司）</v>
          </cell>
          <cell r="J1368" t="str">
            <v>海尔制药</v>
          </cell>
        </row>
        <row r="1369">
          <cell r="D1369">
            <v>49925</v>
          </cell>
          <cell r="E1369" t="str">
            <v>化痔栓</v>
          </cell>
          <cell r="F1369" t="str">
            <v/>
          </cell>
          <cell r="G1369" t="str">
            <v>1.7gx10枚</v>
          </cell>
          <cell r="H1369" t="str">
            <v>盒</v>
          </cell>
          <cell r="I1369" t="str">
            <v>广州白云山敬修堂药业股份有限公司(原广州敬修堂)</v>
          </cell>
          <cell r="J1369" t="str">
            <v>广州白云山敬修堂</v>
          </cell>
        </row>
        <row r="1370">
          <cell r="D1370">
            <v>45637</v>
          </cell>
          <cell r="E1370" t="str">
            <v>灵方脚臭净喷剂(原脚气净)</v>
          </cell>
          <cell r="F1370" t="str">
            <v/>
          </cell>
          <cell r="G1370" t="str">
            <v>30ml</v>
          </cell>
          <cell r="H1370" t="str">
            <v>瓶</v>
          </cell>
          <cell r="I1370" t="str">
            <v>重庆灵方生物技术有限公司</v>
          </cell>
          <cell r="J1370" t="str">
            <v>重庆灵方</v>
          </cell>
        </row>
        <row r="1371">
          <cell r="D1371">
            <v>9196</v>
          </cell>
          <cell r="E1371" t="str">
            <v>散寒活络丸</v>
          </cell>
          <cell r="F1371" t="str">
            <v/>
          </cell>
          <cell r="G1371" t="str">
            <v>3gx10丸</v>
          </cell>
          <cell r="H1371" t="str">
            <v>盒</v>
          </cell>
          <cell r="I1371" t="str">
            <v>北京同仁堂股份有限公司同仁堂制药厂</v>
          </cell>
          <cell r="J1371" t="str">
            <v>同仁堂制药厂</v>
          </cell>
        </row>
        <row r="1372">
          <cell r="D1372">
            <v>23861</v>
          </cell>
          <cell r="E1372" t="str">
            <v>天然胶乳橡胶避孕套（多乐士）</v>
          </cell>
          <cell r="F1372" t="str">
            <v/>
          </cell>
          <cell r="G1372" t="str">
            <v>12只(梦幻加倍润滑型)</v>
          </cell>
          <cell r="H1372" t="str">
            <v>盒</v>
          </cell>
          <cell r="I1372" t="str">
            <v>GUMMITECH INDUSTRIES SDN.BHD(马来西亚)</v>
          </cell>
          <cell r="J1372" t="str">
            <v>马来西亚GUMMITECH</v>
          </cell>
        </row>
        <row r="1373">
          <cell r="D1373">
            <v>153104</v>
          </cell>
          <cell r="E1373" t="str">
            <v>医用辅助袜</v>
          </cell>
          <cell r="F1373" t="str">
            <v/>
          </cell>
          <cell r="G1373" t="str">
            <v>中筒露趾（30-40mmhg）L</v>
          </cell>
          <cell r="H1373" t="str">
            <v>双</v>
          </cell>
          <cell r="I1373" t="str">
            <v>达豫实业有限公司</v>
          </cell>
          <cell r="J1373" t="str">
            <v>台湾达豫</v>
          </cell>
        </row>
        <row r="1374">
          <cell r="D1374">
            <v>160853</v>
          </cell>
          <cell r="E1374" t="str">
            <v>医用静脉曲张压缩袜</v>
          </cell>
          <cell r="F1374" t="str">
            <v/>
          </cell>
          <cell r="G1374" t="str">
            <v>Ⅱ级长筒式L</v>
          </cell>
          <cell r="H1374" t="str">
            <v>盒</v>
          </cell>
          <cell r="I1374" t="str">
            <v>浙江拓臻医疗科技有限公司</v>
          </cell>
          <cell r="J1374" t="str">
            <v>浙江拓臻</v>
          </cell>
        </row>
        <row r="1375">
          <cell r="D1375">
            <v>188756</v>
          </cell>
          <cell r="E1375" t="str">
            <v>医用压力袜</v>
          </cell>
          <cell r="F1375" t="str">
            <v/>
          </cell>
          <cell r="G1375" t="str">
            <v>2865 Ⅰ</v>
          </cell>
          <cell r="H1375" t="str">
            <v>盒</v>
          </cell>
          <cell r="I1375" t="str">
            <v>彪仕医技股份有限公司</v>
          </cell>
          <cell r="J1375" t="str">
            <v>彪仕医技</v>
          </cell>
        </row>
        <row r="1376">
          <cell r="D1376">
            <v>187759</v>
          </cell>
          <cell r="E1376" t="str">
            <v>阿托伐他汀钙分散片</v>
          </cell>
          <cell r="F1376" t="str">
            <v>复美通</v>
          </cell>
          <cell r="G1376" t="str">
            <v>10mgx14片</v>
          </cell>
          <cell r="H1376" t="str">
            <v>盒</v>
          </cell>
          <cell r="I1376" t="str">
            <v>广东环球制药有限公司</v>
          </cell>
          <cell r="J1376" t="str">
            <v>国药集团</v>
          </cell>
        </row>
        <row r="1377">
          <cell r="D1377">
            <v>74462</v>
          </cell>
          <cell r="E1377" t="str">
            <v>臂式电子血压计</v>
          </cell>
          <cell r="F1377" t="str">
            <v/>
          </cell>
          <cell r="G1377" t="str">
            <v>YE-655A</v>
          </cell>
          <cell r="H1377" t="str">
            <v>台</v>
          </cell>
          <cell r="I1377" t="str">
            <v>江苏鱼跃医疗设备股份有限公司</v>
          </cell>
          <cell r="J1377" t="str">
            <v>江苏鱼跃</v>
          </cell>
        </row>
        <row r="1378">
          <cell r="D1378">
            <v>178291</v>
          </cell>
          <cell r="E1378" t="str">
            <v>杰士邦天然胶乳橡胶避孕套</v>
          </cell>
          <cell r="F1378" t="str">
            <v/>
          </cell>
          <cell r="G1378" t="str">
            <v>10只（零感超薄.沁润）</v>
          </cell>
          <cell r="H1378" t="str">
            <v>盒</v>
          </cell>
          <cell r="I1378" t="str">
            <v>SURETEX LIMITED（泰国）</v>
          </cell>
          <cell r="J1378" t="str">
            <v>泰国</v>
          </cell>
        </row>
        <row r="1379">
          <cell r="D1379">
            <v>182552</v>
          </cell>
          <cell r="E1379" t="str">
            <v>四君子合剂</v>
          </cell>
          <cell r="F1379" t="str">
            <v/>
          </cell>
          <cell r="G1379" t="str">
            <v>100ml</v>
          </cell>
          <cell r="H1379" t="str">
            <v>盒</v>
          </cell>
          <cell r="I1379" t="str">
            <v>四川森科制药有限公司</v>
          </cell>
          <cell r="J1379" t="str">
            <v>四川森科</v>
          </cell>
        </row>
        <row r="1380">
          <cell r="D1380">
            <v>181888</v>
          </cell>
          <cell r="E1380" t="str">
            <v>碳酸镧咀嚼片</v>
          </cell>
          <cell r="F1380" t="str">
            <v>福斯利诺</v>
          </cell>
          <cell r="G1380" t="str">
            <v>500mgx20片</v>
          </cell>
          <cell r="H1380" t="str">
            <v>瓶</v>
          </cell>
          <cell r="I1380" t="str">
            <v>英国HamolLimited</v>
          </cell>
          <cell r="J1380" t="str">
            <v>Hamol Limited</v>
          </cell>
        </row>
        <row r="1381">
          <cell r="D1381">
            <v>193509</v>
          </cell>
          <cell r="E1381" t="str">
            <v>盐酸贝尼地平片</v>
          </cell>
          <cell r="F1381" t="str">
            <v/>
          </cell>
          <cell r="G1381" t="str">
            <v>8mgx7片</v>
          </cell>
          <cell r="H1381" t="str">
            <v>盒</v>
          </cell>
          <cell r="I1381" t="str">
            <v>山东华素制药有限公司</v>
          </cell>
          <cell r="J1381" t="str">
            <v>山东华素</v>
          </cell>
        </row>
        <row r="1382">
          <cell r="D1382">
            <v>160857</v>
          </cell>
          <cell r="E1382" t="str">
            <v>医用静脉曲张压缩袜</v>
          </cell>
          <cell r="F1382" t="str">
            <v/>
          </cell>
          <cell r="G1382" t="str">
            <v>Ⅱ级中筒式L</v>
          </cell>
          <cell r="H1382" t="str">
            <v>盒</v>
          </cell>
          <cell r="I1382" t="str">
            <v>浙江拓臻医疗科技有限公司</v>
          </cell>
          <cell r="J1382" t="str">
            <v>浙江拓臻</v>
          </cell>
        </row>
        <row r="1383">
          <cell r="D1383">
            <v>199814</v>
          </cell>
          <cell r="E1383" t="str">
            <v>造口护理用品附件</v>
          </cell>
          <cell r="F1383" t="str">
            <v/>
          </cell>
          <cell r="G1383" t="str">
            <v>弹力胶贴 12070 20片</v>
          </cell>
          <cell r="H1383" t="str">
            <v>盒</v>
          </cell>
          <cell r="I1383" t="str">
            <v>Coloplast A/S</v>
          </cell>
          <cell r="J1383" t="str">
            <v>Coloplast A/S</v>
          </cell>
        </row>
        <row r="1384">
          <cell r="D1384">
            <v>126495</v>
          </cell>
          <cell r="E1384" t="str">
            <v>百雀羚草本水嫩倍现保湿精华乳液</v>
          </cell>
          <cell r="F1384" t="str">
            <v/>
          </cell>
          <cell r="G1384" t="str">
            <v>100ml</v>
          </cell>
          <cell r="H1384" t="str">
            <v>瓶</v>
          </cell>
          <cell r="I1384" t="str">
            <v>上海百雀羚日用化学有限公司</v>
          </cell>
          <cell r="J1384" t="str">
            <v>上海百雀羚</v>
          </cell>
        </row>
        <row r="1385">
          <cell r="D1385">
            <v>132672</v>
          </cell>
          <cell r="E1385" t="str">
            <v>多乐士天然胶乳橡胶避孕套</v>
          </cell>
          <cell r="F1385" t="str">
            <v/>
          </cell>
          <cell r="G1385" t="str">
            <v>12只（精品激情）</v>
          </cell>
          <cell r="H1385" t="str">
            <v>盒</v>
          </cell>
          <cell r="I1385" t="str">
            <v>广州双一乳胶制品有限公司</v>
          </cell>
          <cell r="J1385" t="str">
            <v>广州双一乳胶</v>
          </cell>
        </row>
        <row r="1386">
          <cell r="D1386">
            <v>200873</v>
          </cell>
          <cell r="E1386" t="str">
            <v>腹部固定器</v>
          </cell>
          <cell r="F1386" t="str">
            <v/>
          </cell>
          <cell r="G1386" t="str">
            <v>半弹性(CR-163)S</v>
          </cell>
          <cell r="H1386" t="str">
            <v>只</v>
          </cell>
          <cell r="I1386" t="str">
            <v>杭州莱莎生物科技有限公司</v>
          </cell>
          <cell r="J1386" t="str">
            <v>杭州莱莎</v>
          </cell>
        </row>
        <row r="1387">
          <cell r="D1387">
            <v>148062</v>
          </cell>
          <cell r="E1387" t="str">
            <v>更昔洛韦眼用凝胶</v>
          </cell>
          <cell r="F1387" t="str">
            <v>丽科明</v>
          </cell>
          <cell r="G1387" t="str">
            <v>5g:7.5mgx8g/支</v>
          </cell>
          <cell r="H1387" t="str">
            <v>支</v>
          </cell>
          <cell r="I1387" t="str">
            <v>湖北科益药业股份有限公司</v>
          </cell>
          <cell r="J1387" t="str">
            <v>湖北科益</v>
          </cell>
        </row>
        <row r="1388">
          <cell r="D1388">
            <v>150009</v>
          </cell>
          <cell r="E1388" t="str">
            <v>加替沙星滴眼液</v>
          </cell>
          <cell r="F1388" t="str">
            <v/>
          </cell>
          <cell r="G1388" t="str">
            <v>5mL：15mg</v>
          </cell>
          <cell r="H1388" t="str">
            <v>瓶</v>
          </cell>
          <cell r="I1388" t="str">
            <v>安徽省双科药业有限公司</v>
          </cell>
          <cell r="J1388" t="str">
            <v>安徽双科</v>
          </cell>
        </row>
        <row r="1389">
          <cell r="D1389">
            <v>111104</v>
          </cell>
          <cell r="E1389" t="str">
            <v>清热散结胶囊</v>
          </cell>
          <cell r="F1389" t="str">
            <v/>
          </cell>
          <cell r="G1389" t="str">
            <v>0.33gx12粒x4板</v>
          </cell>
          <cell r="H1389" t="str">
            <v>盒</v>
          </cell>
          <cell r="I1389" t="str">
            <v>湖南天济草堂制药股份有限公司</v>
          </cell>
          <cell r="J1389" t="str">
            <v>湖南天济草堂</v>
          </cell>
        </row>
        <row r="1390">
          <cell r="D1390">
            <v>110707</v>
          </cell>
          <cell r="E1390" t="str">
            <v>手动轮椅车</v>
          </cell>
          <cell r="F1390" t="str">
            <v/>
          </cell>
          <cell r="G1390" t="str">
            <v>H008B(座便版)</v>
          </cell>
          <cell r="H1390" t="str">
            <v>台</v>
          </cell>
          <cell r="I1390" t="str">
            <v>江苏鱼跃医疗设备股份有限公司</v>
          </cell>
          <cell r="J1390" t="str">
            <v>江苏鱼跃</v>
          </cell>
        </row>
        <row r="1391">
          <cell r="D1391">
            <v>53680</v>
          </cell>
          <cell r="E1391" t="str">
            <v>手动轮椅车</v>
          </cell>
          <cell r="F1391" t="str">
            <v/>
          </cell>
          <cell r="G1391" t="str">
            <v>H030C</v>
          </cell>
          <cell r="H1391" t="str">
            <v>台</v>
          </cell>
          <cell r="I1391" t="str">
            <v>江苏鱼跃医疗设备股份有限公司</v>
          </cell>
          <cell r="J1391" t="str">
            <v>江苏鱼跃</v>
          </cell>
        </row>
        <row r="1392">
          <cell r="D1392">
            <v>63165</v>
          </cell>
          <cell r="E1392" t="str">
            <v>听诊器</v>
          </cell>
          <cell r="F1392" t="str">
            <v/>
          </cell>
          <cell r="G1392" t="str">
            <v>多功能型</v>
          </cell>
          <cell r="H1392" t="str">
            <v>付</v>
          </cell>
          <cell r="I1392" t="str">
            <v>江苏鱼跃医疗设备股份有限公司</v>
          </cell>
          <cell r="J1392" t="str">
            <v>江苏鱼跃</v>
          </cell>
        </row>
        <row r="1393">
          <cell r="D1393">
            <v>191142</v>
          </cell>
          <cell r="E1393" t="str">
            <v>血糖血尿酸测试仪</v>
          </cell>
          <cell r="F1393" t="str">
            <v/>
          </cell>
          <cell r="G1393" t="str">
            <v>5DU-1型</v>
          </cell>
          <cell r="H1393" t="str">
            <v>台</v>
          </cell>
          <cell r="I1393" t="str">
            <v>北京怡成生物电子技术股份有限公司</v>
          </cell>
          <cell r="J1393" t="str">
            <v>北京怡成</v>
          </cell>
        </row>
        <row r="1394">
          <cell r="D1394">
            <v>188793</v>
          </cell>
          <cell r="E1394" t="str">
            <v>医用射线防护眼镜</v>
          </cell>
          <cell r="F1394" t="str">
            <v/>
          </cell>
          <cell r="G1394" t="str">
            <v>老视型（LS）LS802 +3.50D</v>
          </cell>
          <cell r="H1394" t="str">
            <v>副</v>
          </cell>
          <cell r="I1394" t="str">
            <v>武汉宝利莱眼镜科技有限公司</v>
          </cell>
          <cell r="J1394" t="str">
            <v>武汉宝利莱</v>
          </cell>
        </row>
        <row r="1395">
          <cell r="D1395">
            <v>188344</v>
          </cell>
          <cell r="E1395" t="str">
            <v>医用外固定躯干支具</v>
          </cell>
          <cell r="F1395" t="str">
            <v/>
          </cell>
          <cell r="G1395" t="str">
            <v>4062</v>
          </cell>
          <cell r="H1395" t="str">
            <v>盒</v>
          </cell>
          <cell r="I1395" t="str">
            <v>彪仕医技股份有限公司</v>
          </cell>
          <cell r="J1395" t="str">
            <v>彪仕医技股份</v>
          </cell>
        </row>
        <row r="1396">
          <cell r="D1396">
            <v>187253</v>
          </cell>
          <cell r="E1396" t="str">
            <v>玉泽清痘调护平衡乳</v>
          </cell>
          <cell r="F1396" t="str">
            <v/>
          </cell>
          <cell r="G1396" t="str">
            <v>50ml</v>
          </cell>
          <cell r="H1396" t="str">
            <v>瓶</v>
          </cell>
          <cell r="I1396" t="str">
            <v>上海家化联合股份有限公司</v>
          </cell>
          <cell r="J1396" t="str">
            <v>上海家化</v>
          </cell>
        </row>
        <row r="1397">
          <cell r="D1397">
            <v>134155</v>
          </cell>
          <cell r="E1397" t="str">
            <v>（千林）B族维生素片</v>
          </cell>
          <cell r="F1397" t="str">
            <v/>
          </cell>
          <cell r="G1397" t="str">
            <v>33g（0.55gx60片）</v>
          </cell>
          <cell r="H1397" t="str">
            <v>瓶</v>
          </cell>
          <cell r="I1397" t="str">
            <v>广东仙乐制药有限公司汕头分公司</v>
          </cell>
          <cell r="J1397" t="str">
            <v>广东</v>
          </cell>
        </row>
        <row r="1398">
          <cell r="D1398">
            <v>134154</v>
          </cell>
          <cell r="E1398" t="str">
            <v>（千林）柠檬酸钙D片（孕妇乳母型）</v>
          </cell>
          <cell r="F1398" t="str">
            <v/>
          </cell>
          <cell r="G1398" t="str">
            <v>51g（0.85gx60片）</v>
          </cell>
          <cell r="H1398" t="str">
            <v>瓶</v>
          </cell>
          <cell r="I1398" t="str">
            <v>广东仙乐制药有限公司汕头分公司</v>
          </cell>
          <cell r="J1398" t="str">
            <v>广东</v>
          </cell>
        </row>
        <row r="1399">
          <cell r="D1399">
            <v>134541</v>
          </cell>
          <cell r="E1399" t="str">
            <v>（千林）维生素C咀嚼片</v>
          </cell>
          <cell r="F1399" t="str">
            <v/>
          </cell>
          <cell r="G1399" t="str">
            <v>51g(0.85gx60片)</v>
          </cell>
          <cell r="H1399" t="str">
            <v>瓶</v>
          </cell>
          <cell r="I1399" t="str">
            <v>广东仙乐制药有限公司汕头分公司</v>
          </cell>
          <cell r="J1399" t="str">
            <v>广东仙乐</v>
          </cell>
        </row>
        <row r="1400">
          <cell r="D1400">
            <v>206999</v>
          </cell>
          <cell r="E1400" t="str">
            <v>+WIS+痘肌多效修护面膜</v>
          </cell>
          <cell r="F1400" t="str">
            <v/>
          </cell>
          <cell r="G1400" t="str">
            <v>25g*10片</v>
          </cell>
          <cell r="H1400" t="str">
            <v>盒</v>
          </cell>
          <cell r="I1400" t="str">
            <v>广州慕可生物科技有限公司</v>
          </cell>
          <cell r="J1400" t="str">
            <v>广州慕可生物</v>
          </cell>
        </row>
        <row r="1401">
          <cell r="D1401">
            <v>207001</v>
          </cell>
          <cell r="E1401" t="str">
            <v>+WIS+控油祛痘洁面乳（男士）</v>
          </cell>
          <cell r="F1401" t="str">
            <v/>
          </cell>
          <cell r="G1401" t="str">
            <v>180g</v>
          </cell>
          <cell r="H1401" t="str">
            <v>瓶</v>
          </cell>
          <cell r="I1401" t="str">
            <v>广州慕可生物科技有限公司</v>
          </cell>
          <cell r="J1401" t="str">
            <v>广州慕可生物</v>
          </cell>
        </row>
        <row r="1402">
          <cell r="D1402">
            <v>206998</v>
          </cell>
          <cell r="E1402" t="str">
            <v>+WIS+芦荟胶</v>
          </cell>
          <cell r="F1402" t="str">
            <v/>
          </cell>
          <cell r="G1402" t="str">
            <v>300g</v>
          </cell>
          <cell r="H1402" t="str">
            <v>瓶</v>
          </cell>
          <cell r="I1402" t="str">
            <v>广州慕可生物科技有限公司</v>
          </cell>
          <cell r="J1402" t="str">
            <v>广州慕可生物</v>
          </cell>
        </row>
        <row r="1403">
          <cell r="D1403">
            <v>206996</v>
          </cell>
          <cell r="E1403" t="str">
            <v>+WIS+碳酸洁面泡沫</v>
          </cell>
          <cell r="F1403" t="str">
            <v/>
          </cell>
          <cell r="G1403" t="str">
            <v>150g</v>
          </cell>
          <cell r="H1403" t="str">
            <v>瓶</v>
          </cell>
          <cell r="I1403" t="str">
            <v>广州慕可生物科技有限公司</v>
          </cell>
          <cell r="J1403" t="str">
            <v>广州慕可生物</v>
          </cell>
        </row>
        <row r="1404">
          <cell r="D1404">
            <v>206995</v>
          </cell>
          <cell r="E1404" t="str">
            <v>+WIS+隐形水润面膜</v>
          </cell>
          <cell r="F1404" t="str">
            <v/>
          </cell>
          <cell r="G1404" t="str">
            <v>25g*10片</v>
          </cell>
          <cell r="H1404" t="str">
            <v>盒</v>
          </cell>
          <cell r="I1404" t="str">
            <v>广州慕可生物科技有限公司</v>
          </cell>
          <cell r="J1404" t="str">
            <v>广州慕可生物</v>
          </cell>
        </row>
        <row r="1405">
          <cell r="D1405">
            <v>157161</v>
          </cell>
          <cell r="E1405" t="str">
            <v>3MPM2.5颗粒物防护口罩</v>
          </cell>
          <cell r="F1405" t="str">
            <v/>
          </cell>
          <cell r="G1405" t="str">
            <v>3枚（9501C耳带式）</v>
          </cell>
          <cell r="H1405" t="str">
            <v>袋</v>
          </cell>
          <cell r="I1405" t="str">
            <v>3M中国有限公司</v>
          </cell>
          <cell r="J1405" t="str">
            <v>3M中国</v>
          </cell>
        </row>
        <row r="1406">
          <cell r="D1406">
            <v>157162</v>
          </cell>
          <cell r="E1406" t="str">
            <v>3MPM2.5颗粒物防护口罩</v>
          </cell>
          <cell r="F1406" t="str">
            <v/>
          </cell>
          <cell r="G1406" t="str">
            <v>3枚（9501V耳带式）</v>
          </cell>
          <cell r="H1406" t="str">
            <v>袋</v>
          </cell>
          <cell r="I1406" t="str">
            <v>3M中国有限公司</v>
          </cell>
          <cell r="J1406" t="str">
            <v>3M中国</v>
          </cell>
        </row>
        <row r="1407">
          <cell r="D1407">
            <v>180586</v>
          </cell>
          <cell r="E1407" t="str">
            <v>3MPM2.5颗粒物防护口罩</v>
          </cell>
          <cell r="F1407" t="str">
            <v/>
          </cell>
          <cell r="G1407" t="str">
            <v>1枚×蓝色（儿童款头带式）</v>
          </cell>
          <cell r="H1407" t="str">
            <v>包</v>
          </cell>
          <cell r="I1407" t="str">
            <v>3M中国有限公司</v>
          </cell>
          <cell r="J1407" t="str">
            <v>3M中国</v>
          </cell>
        </row>
        <row r="1408">
          <cell r="D1408">
            <v>180587</v>
          </cell>
          <cell r="E1408" t="str">
            <v>3MPM2.5颗粒物防护口罩</v>
          </cell>
          <cell r="F1408" t="str">
            <v/>
          </cell>
          <cell r="G1408" t="str">
            <v>3枚×蓝色（儿童款头带式）</v>
          </cell>
          <cell r="H1408" t="str">
            <v>盒</v>
          </cell>
          <cell r="I1408" t="str">
            <v>3M中国有限公司</v>
          </cell>
          <cell r="J1408" t="str">
            <v>3M中国</v>
          </cell>
        </row>
        <row r="1409">
          <cell r="D1409">
            <v>180588</v>
          </cell>
          <cell r="E1409" t="str">
            <v>3MPM2.5颗粒物防护口罩</v>
          </cell>
          <cell r="F1409" t="str">
            <v/>
          </cell>
          <cell r="G1409" t="str">
            <v>3枚×粉色（儿童款头带式）</v>
          </cell>
          <cell r="H1409" t="str">
            <v>盒</v>
          </cell>
          <cell r="I1409" t="str">
            <v>3M中国有限公司</v>
          </cell>
          <cell r="J1409" t="str">
            <v>3M中国</v>
          </cell>
        </row>
        <row r="1410">
          <cell r="D1410">
            <v>180589</v>
          </cell>
          <cell r="E1410" t="str">
            <v>3MPM2.5颗粒物防护口罩</v>
          </cell>
          <cell r="F1410" t="str">
            <v/>
          </cell>
          <cell r="G1410" t="str">
            <v>1枚×粉色（儿童款头带式）</v>
          </cell>
          <cell r="H1410" t="str">
            <v>包</v>
          </cell>
          <cell r="I1410" t="str">
            <v>3M中国有限公司</v>
          </cell>
          <cell r="J1410" t="str">
            <v>3M中国</v>
          </cell>
        </row>
        <row r="1411">
          <cell r="D1411">
            <v>169239</v>
          </cell>
          <cell r="E1411" t="str">
            <v>4D口罩</v>
          </cell>
          <cell r="F1411" t="str">
            <v/>
          </cell>
          <cell r="G1411" t="str">
            <v>21x8cmx5片(高能少年团)</v>
          </cell>
          <cell r="H1411" t="str">
            <v>包</v>
          </cell>
          <cell r="I1411" t="str">
            <v>江门市舒而美医疗用品有限公司</v>
          </cell>
          <cell r="J1411" t="str">
            <v>江门舒而美</v>
          </cell>
        </row>
        <row r="1412">
          <cell r="D1412">
            <v>87668</v>
          </cell>
          <cell r="E1412" t="str">
            <v>50/50混合重组人胰岛素注射液（甘舒霖50R）</v>
          </cell>
          <cell r="F1412" t="str">
            <v>甘舒霖50R</v>
          </cell>
          <cell r="G1412" t="str">
            <v>3ml:300IU</v>
          </cell>
          <cell r="H1412" t="str">
            <v>支</v>
          </cell>
          <cell r="I1412" t="str">
            <v>通化东宝药业股份有限公司</v>
          </cell>
          <cell r="J1412" t="str">
            <v>通化东宝</v>
          </cell>
        </row>
        <row r="1413">
          <cell r="D1413">
            <v>25496</v>
          </cell>
          <cell r="E1413" t="str">
            <v>5001D彩虹电热蚊香片</v>
          </cell>
          <cell r="F1413" t="str">
            <v/>
          </cell>
          <cell r="G1413" t="str">
            <v>30片(乖乖型)</v>
          </cell>
          <cell r="H1413" t="str">
            <v>盒</v>
          </cell>
          <cell r="I1413" t="str">
            <v>成都彩虹电器(集团)股份有限公司</v>
          </cell>
          <cell r="J1413" t="str">
            <v>成都彩虹</v>
          </cell>
        </row>
        <row r="1414">
          <cell r="D1414">
            <v>10885</v>
          </cell>
          <cell r="E1414" t="str">
            <v>5001S彩虹电热蚊香片</v>
          </cell>
          <cell r="F1414" t="str">
            <v/>
          </cell>
          <cell r="G1414" t="str">
            <v>30片(芳香型)</v>
          </cell>
          <cell r="H1414" t="str">
            <v>盒</v>
          </cell>
          <cell r="I1414" t="str">
            <v>成都彩虹电器(集团)股份有限公司</v>
          </cell>
          <cell r="J1414" t="str">
            <v>成都彩虹电器</v>
          </cell>
        </row>
        <row r="1415">
          <cell r="D1415">
            <v>54191</v>
          </cell>
          <cell r="E1415" t="str">
            <v>84消毒液</v>
          </cell>
          <cell r="F1415" t="str">
            <v/>
          </cell>
          <cell r="G1415" t="str">
            <v>450ml</v>
          </cell>
          <cell r="H1415" t="str">
            <v>瓶</v>
          </cell>
          <cell r="I1415" t="str">
            <v>四川省伊洁士医疗科技有限公司</v>
          </cell>
          <cell r="J1415" t="str">
            <v>四川伊洁士</v>
          </cell>
        </row>
        <row r="1416">
          <cell r="D1416">
            <v>44935</v>
          </cell>
          <cell r="E1416" t="str">
            <v>95%酒精</v>
          </cell>
          <cell r="F1416" t="str">
            <v/>
          </cell>
          <cell r="G1416" t="str">
            <v>500ml</v>
          </cell>
          <cell r="H1416" t="str">
            <v>瓶</v>
          </cell>
          <cell r="I1416" t="str">
            <v>四川省伊洁士医疗科技有限公司</v>
          </cell>
          <cell r="J1416" t="str">
            <v>四川伊洁士</v>
          </cell>
        </row>
        <row r="1417">
          <cell r="D1417">
            <v>61398</v>
          </cell>
          <cell r="E1417" t="str">
            <v>ABC超极薄日用棉柔卫生巾K13</v>
          </cell>
          <cell r="F1417" t="str">
            <v/>
          </cell>
          <cell r="G1417" t="str">
            <v>8片</v>
          </cell>
          <cell r="H1417" t="str">
            <v>包</v>
          </cell>
          <cell r="I1417" t="str">
            <v/>
          </cell>
          <cell r="J1417" t="str">
            <v>佛山桂城景兴</v>
          </cell>
        </row>
        <row r="1418">
          <cell r="D1418">
            <v>55416</v>
          </cell>
          <cell r="E1418" t="str">
            <v>ABC棉柔极薄卫生巾</v>
          </cell>
          <cell r="F1418" t="str">
            <v/>
          </cell>
          <cell r="G1418" t="str">
            <v>8片K14夜用</v>
          </cell>
          <cell r="H1418" t="str">
            <v>包</v>
          </cell>
          <cell r="I1418" t="str">
            <v/>
          </cell>
          <cell r="J1418" t="str">
            <v>景兴卫生用品</v>
          </cell>
        </row>
        <row r="1419">
          <cell r="D1419">
            <v>61721</v>
          </cell>
          <cell r="E1419" t="str">
            <v>ABC棉柔卫生巾K11</v>
          </cell>
          <cell r="F1419" t="str">
            <v/>
          </cell>
          <cell r="G1419" t="str">
            <v>8片（日用纤薄）</v>
          </cell>
          <cell r="H1419" t="str">
            <v>包</v>
          </cell>
          <cell r="I1419" t="str">
            <v/>
          </cell>
          <cell r="J1419" t="str">
            <v>佛山桂城景</v>
          </cell>
        </row>
        <row r="1420">
          <cell r="D1420">
            <v>55310</v>
          </cell>
          <cell r="E1420" t="str">
            <v>ABC夜用棉柔纤薄卫生巾</v>
          </cell>
          <cell r="F1420" t="str">
            <v/>
          </cell>
          <cell r="G1420" t="str">
            <v>8片K12蓝芯2</v>
          </cell>
          <cell r="H1420" t="str">
            <v>包</v>
          </cell>
          <cell r="I1420" t="str">
            <v/>
          </cell>
          <cell r="J1420" t="str">
            <v>景兴卫生用品</v>
          </cell>
        </row>
        <row r="1421">
          <cell r="D1421">
            <v>156129</v>
          </cell>
          <cell r="E1421" t="str">
            <v>AirDr细颗粒物防护口罩</v>
          </cell>
          <cell r="F1421" t="str">
            <v/>
          </cell>
          <cell r="G1421" t="str">
            <v>儿童装1个</v>
          </cell>
          <cell r="H1421" t="str">
            <v>盒</v>
          </cell>
          <cell r="I1421" t="str">
            <v>四川新天地环保科技有限公司</v>
          </cell>
          <cell r="J1421" t="str">
            <v>四川新天地</v>
          </cell>
        </row>
        <row r="1422">
          <cell r="D1422">
            <v>124497</v>
          </cell>
          <cell r="E1422" t="str">
            <v>B族维生素片</v>
          </cell>
          <cell r="F1422" t="str">
            <v/>
          </cell>
          <cell r="G1422" t="str">
            <v>500mgx60片</v>
          </cell>
          <cell r="H1422" t="str">
            <v>瓶</v>
          </cell>
          <cell r="I1422" t="str">
            <v>威海紫光科技园有限公司</v>
          </cell>
          <cell r="J1422" t="str">
            <v>威海紫光（委托威海南波湾）</v>
          </cell>
        </row>
        <row r="1423">
          <cell r="D1423">
            <v>162003</v>
          </cell>
          <cell r="E1423" t="str">
            <v>B族维生素片</v>
          </cell>
          <cell r="F1423" t="str">
            <v/>
          </cell>
          <cell r="G1423" t="str">
            <v>22.5g(500mgx45片）</v>
          </cell>
          <cell r="H1423" t="str">
            <v>瓶</v>
          </cell>
          <cell r="I1423" t="str">
            <v>广州市佰健生物工程有限公司</v>
          </cell>
          <cell r="J1423" t="str">
            <v>广州市佰健</v>
          </cell>
        </row>
        <row r="1424">
          <cell r="D1424">
            <v>194287</v>
          </cell>
          <cell r="E1424" t="str">
            <v>Dr.Fu怡美舒清润修护保湿乳</v>
          </cell>
          <cell r="F1424" t="str">
            <v/>
          </cell>
          <cell r="G1424" t="str">
            <v>100ml</v>
          </cell>
          <cell r="H1424" t="str">
            <v>盒</v>
          </cell>
          <cell r="I1424" t="str">
            <v>宁波朗泽生物科技有限公司</v>
          </cell>
          <cell r="J1424" t="str">
            <v>宁波朗泽</v>
          </cell>
        </row>
        <row r="1425">
          <cell r="D1425">
            <v>181199</v>
          </cell>
          <cell r="E1425" t="str">
            <v>D-Sorb滴适宝营养饮液</v>
          </cell>
          <cell r="F1425" t="str">
            <v/>
          </cell>
          <cell r="G1425" t="str">
            <v>2.8ml</v>
          </cell>
          <cell r="H1425" t="str">
            <v>盒</v>
          </cell>
          <cell r="I1425" t="str">
            <v>加拿大天然维生素有限公司</v>
          </cell>
          <cell r="J1425" t="str">
            <v>加拿大</v>
          </cell>
        </row>
        <row r="1426">
          <cell r="D1426">
            <v>135164</v>
          </cell>
          <cell r="E1426" t="str">
            <v>EA-11尿酸测试条</v>
          </cell>
          <cell r="F1426" t="str">
            <v/>
          </cell>
          <cell r="G1426" t="str">
            <v>10支</v>
          </cell>
          <cell r="H1426" t="str">
            <v>盒</v>
          </cell>
          <cell r="I1426" t="str">
            <v>长沙三诺生物传感技术有限公司</v>
          </cell>
          <cell r="J1426" t="str">
            <v>三诺生物</v>
          </cell>
        </row>
        <row r="1427">
          <cell r="D1427">
            <v>135138</v>
          </cell>
          <cell r="E1427" t="str">
            <v>EA-11血糖测试条</v>
          </cell>
          <cell r="F1427" t="str">
            <v/>
          </cell>
          <cell r="G1427" t="str">
            <v>50片瓶装</v>
          </cell>
          <cell r="H1427" t="str">
            <v>盒</v>
          </cell>
          <cell r="I1427" t="str">
            <v>长沙三诺生物传感技术有限公司</v>
          </cell>
          <cell r="J1427" t="str">
            <v>三诺生物</v>
          </cell>
        </row>
        <row r="1428">
          <cell r="D1428">
            <v>135169</v>
          </cell>
          <cell r="E1428" t="str">
            <v>EA-11血糖尿酸测试仪套装</v>
          </cell>
          <cell r="F1428" t="str">
            <v/>
          </cell>
          <cell r="G1428" t="str">
            <v>血糖尿酸测试仪+50支试条</v>
          </cell>
          <cell r="H1428" t="str">
            <v>盒</v>
          </cell>
          <cell r="I1428" t="str">
            <v>长沙三诺生物传感技术有限公司</v>
          </cell>
          <cell r="J1428" t="str">
            <v>三诺生物</v>
          </cell>
        </row>
        <row r="1429">
          <cell r="D1429">
            <v>183928</v>
          </cell>
          <cell r="E1429" t="str">
            <v>JordanCleansmile净爽设计款牙刷</v>
          </cell>
          <cell r="F1429" t="str">
            <v/>
          </cell>
          <cell r="G1429" t="str">
            <v>0.15mm软毛</v>
          </cell>
          <cell r="H1429" t="str">
            <v>支</v>
          </cell>
          <cell r="I1429" t="str">
            <v>Jordan Asia Pacific Sdn.Bhd.</v>
          </cell>
          <cell r="J1429" t="str">
            <v>Jordan</v>
          </cell>
        </row>
        <row r="1430">
          <cell r="D1430">
            <v>183929</v>
          </cell>
          <cell r="E1430" t="str">
            <v>JordanlndividualReach秀我设计款牙刷</v>
          </cell>
          <cell r="F1430" t="str">
            <v/>
          </cell>
          <cell r="G1430" t="str">
            <v>0.15mm软毛</v>
          </cell>
          <cell r="H1430" t="str">
            <v>支</v>
          </cell>
          <cell r="I1430" t="str">
            <v>Jordan Asia Pacific Sdn.Bhd.</v>
          </cell>
          <cell r="J1430" t="str">
            <v>Jordan</v>
          </cell>
        </row>
        <row r="1431">
          <cell r="D1431">
            <v>183927</v>
          </cell>
          <cell r="E1431" t="str">
            <v>JordanTargetSensitive超细柔抗敏牙刷</v>
          </cell>
          <cell r="F1431" t="str">
            <v/>
          </cell>
          <cell r="G1431" t="str">
            <v>0.15mm软毛</v>
          </cell>
          <cell r="H1431" t="str">
            <v>支</v>
          </cell>
          <cell r="I1431" t="str">
            <v>Jordan Asia Pacific Sdn.Bhd.</v>
          </cell>
          <cell r="J1431" t="str">
            <v>Jordan</v>
          </cell>
        </row>
        <row r="1432">
          <cell r="D1432">
            <v>183904</v>
          </cell>
          <cell r="E1432" t="str">
            <v>Jordan儿童牙膏（混合水果味）</v>
          </cell>
          <cell r="F1432" t="str">
            <v/>
          </cell>
          <cell r="G1432" t="str">
            <v>50ml（6-12岁）</v>
          </cell>
          <cell r="H1432" t="str">
            <v>支</v>
          </cell>
          <cell r="I1432" t="str">
            <v>Jordan Asia Pacific Sdn.Bhd.</v>
          </cell>
          <cell r="J1432" t="str">
            <v>Jordan</v>
          </cell>
        </row>
        <row r="1433">
          <cell r="D1433">
            <v>183903</v>
          </cell>
          <cell r="E1433" t="str">
            <v>Jordan儿童牙膏（树莓味）</v>
          </cell>
          <cell r="F1433" t="str">
            <v/>
          </cell>
          <cell r="G1433" t="str">
            <v>50ml（0-5岁）</v>
          </cell>
          <cell r="H1433" t="str">
            <v>支</v>
          </cell>
          <cell r="I1433" t="str">
            <v>Jordan Asia Pacific Sdn.Bhd.</v>
          </cell>
          <cell r="J1433" t="str">
            <v>Jordan</v>
          </cell>
        </row>
        <row r="1434">
          <cell r="D1434">
            <v>183923</v>
          </cell>
          <cell r="E1434" t="str">
            <v>Jordan婴童牙刷（Step1）</v>
          </cell>
          <cell r="F1434" t="str">
            <v/>
          </cell>
          <cell r="G1434" t="str">
            <v>0.13mm（0-2岁）</v>
          </cell>
          <cell r="H1434" t="str">
            <v>支</v>
          </cell>
          <cell r="I1434" t="str">
            <v>Jordan Asia Pacific Sdn.Bhd.</v>
          </cell>
          <cell r="J1434" t="str">
            <v>Jordan</v>
          </cell>
        </row>
        <row r="1435">
          <cell r="D1435">
            <v>183911</v>
          </cell>
          <cell r="E1435" t="str">
            <v>Jordan婴童牙刷（Step1）双支装</v>
          </cell>
          <cell r="F1435" t="str">
            <v/>
          </cell>
          <cell r="G1435" t="str">
            <v>0.13mm（0-2岁）</v>
          </cell>
          <cell r="H1435" t="str">
            <v>套</v>
          </cell>
          <cell r="I1435" t="str">
            <v>Jordan Asia Pacific Sdn.Bhd.</v>
          </cell>
          <cell r="J1435" t="str">
            <v>Jordan</v>
          </cell>
        </row>
        <row r="1436">
          <cell r="D1436">
            <v>183924</v>
          </cell>
          <cell r="E1436" t="str">
            <v>Jordan婴童牙刷（Step2）</v>
          </cell>
          <cell r="F1436" t="str">
            <v/>
          </cell>
          <cell r="G1436" t="str">
            <v>0.15mm（3-5岁）</v>
          </cell>
          <cell r="H1436" t="str">
            <v>支</v>
          </cell>
          <cell r="I1436" t="str">
            <v>Jordan Asia Pacific Sdn.Bhd.</v>
          </cell>
          <cell r="J1436" t="str">
            <v>Jordan</v>
          </cell>
        </row>
        <row r="1437">
          <cell r="D1437">
            <v>183912</v>
          </cell>
          <cell r="E1437" t="str">
            <v>Jordan婴童牙刷（Step2）双支装</v>
          </cell>
          <cell r="F1437" t="str">
            <v/>
          </cell>
          <cell r="G1437" t="str">
            <v>0.15mm（3-5岁）</v>
          </cell>
          <cell r="H1437" t="str">
            <v>套</v>
          </cell>
          <cell r="I1437" t="str">
            <v>Jordan Asia Pacific Sdn.Bhd.</v>
          </cell>
          <cell r="J1437" t="str">
            <v>Jordan</v>
          </cell>
        </row>
        <row r="1438">
          <cell r="D1438">
            <v>183926</v>
          </cell>
          <cell r="E1438" t="str">
            <v>Jordan婴童牙刷（Step3）</v>
          </cell>
          <cell r="F1438" t="str">
            <v/>
          </cell>
          <cell r="G1438" t="str">
            <v>0.15mm（6-9岁）</v>
          </cell>
          <cell r="H1438" t="str">
            <v>支</v>
          </cell>
          <cell r="I1438" t="str">
            <v>Jordan Asia Pacific Sdn.Bhd.</v>
          </cell>
          <cell r="J1438" t="str">
            <v>Jordan</v>
          </cell>
        </row>
        <row r="1439">
          <cell r="D1439">
            <v>183913</v>
          </cell>
          <cell r="E1439" t="str">
            <v>Jordan婴童牙刷（Step3）双支装</v>
          </cell>
          <cell r="F1439" t="str">
            <v/>
          </cell>
          <cell r="G1439" t="str">
            <v>0.15mm（6-9岁）</v>
          </cell>
          <cell r="H1439" t="str">
            <v>套</v>
          </cell>
          <cell r="I1439" t="str">
            <v>Jordan Asia Pacific Sdn.Bhd.</v>
          </cell>
          <cell r="J1439" t="str">
            <v>Jordan</v>
          </cell>
        </row>
        <row r="1440">
          <cell r="D1440">
            <v>169242</v>
          </cell>
          <cell r="E1440" t="str">
            <v>PM2.5儿童防护口罩</v>
          </cell>
          <cell r="F1440" t="str">
            <v/>
          </cell>
          <cell r="G1440" t="str">
            <v>5只</v>
          </cell>
          <cell r="H1440" t="str">
            <v>包</v>
          </cell>
          <cell r="I1440" t="str">
            <v>江门市舒而美医疗用品有限公司</v>
          </cell>
          <cell r="J1440" t="str">
            <v>江门舒而美</v>
          </cell>
        </row>
        <row r="1441">
          <cell r="D1441">
            <v>158024</v>
          </cell>
          <cell r="E1441" t="str">
            <v>PM2.5儿童防霾舒适口罩</v>
          </cell>
          <cell r="F1441" t="str">
            <v/>
          </cell>
          <cell r="G1441" t="str">
            <v>1只+6枚过滤卡</v>
          </cell>
          <cell r="H1441" t="str">
            <v>盒</v>
          </cell>
          <cell r="I1441" t="str">
            <v>常州天天爱医疗器械有限公司</v>
          </cell>
          <cell r="J1441" t="str">
            <v>常州天天爱</v>
          </cell>
        </row>
        <row r="1442">
          <cell r="D1442">
            <v>157213</v>
          </cell>
          <cell r="E1442" t="str">
            <v>PM2.5防护口罩</v>
          </cell>
          <cell r="F1442" t="str">
            <v/>
          </cell>
          <cell r="G1442" t="str">
            <v>1只（可更换滤片式S小号）</v>
          </cell>
          <cell r="H1442" t="str">
            <v>袋</v>
          </cell>
          <cell r="I1442" t="str">
            <v>稳健医疗用品股份有限公司(稳健实业(深圳)有限公司)</v>
          </cell>
          <cell r="J1442" t="str">
            <v>稳健医疗</v>
          </cell>
        </row>
        <row r="1443">
          <cell r="D1443">
            <v>157215</v>
          </cell>
          <cell r="E1443" t="str">
            <v>PM2.5防护口罩</v>
          </cell>
          <cell r="F1443" t="str">
            <v/>
          </cell>
          <cell r="G1443" t="str">
            <v>1只（可更换滤片式M中号）</v>
          </cell>
          <cell r="H1443" t="str">
            <v>袋</v>
          </cell>
          <cell r="I1443" t="str">
            <v>稳健医疗用品股份有限公司(稳健实业(深圳)有限公司)</v>
          </cell>
          <cell r="J1443" t="str">
            <v>稳健医疗</v>
          </cell>
        </row>
        <row r="1444">
          <cell r="D1444">
            <v>157216</v>
          </cell>
          <cell r="E1444" t="str">
            <v>PM2.5防护口罩</v>
          </cell>
          <cell r="F1444" t="str">
            <v/>
          </cell>
          <cell r="G1444" t="str">
            <v>3只（随弃式）</v>
          </cell>
          <cell r="H1444" t="str">
            <v>袋</v>
          </cell>
          <cell r="I1444" t="str">
            <v>稳健医疗用品股份有限公司(稳健实业(深圳)有限公司)</v>
          </cell>
          <cell r="J1444" t="str">
            <v>稳健医疗</v>
          </cell>
        </row>
        <row r="1445">
          <cell r="D1445">
            <v>157217</v>
          </cell>
          <cell r="E1445" t="str">
            <v>PM2.5防护口罩</v>
          </cell>
          <cell r="F1445" t="str">
            <v/>
          </cell>
          <cell r="G1445" t="str">
            <v>3只（呼吸阀型随弃式）</v>
          </cell>
          <cell r="H1445" t="str">
            <v>袋</v>
          </cell>
          <cell r="I1445" t="str">
            <v>稳健医疗用品股份有限公司(稳健实业(深圳)有限公司)</v>
          </cell>
          <cell r="J1445" t="str">
            <v>稳健医疗</v>
          </cell>
        </row>
        <row r="1446">
          <cell r="D1446">
            <v>157214</v>
          </cell>
          <cell r="E1446" t="str">
            <v>PM2.5防护口罩滤片</v>
          </cell>
          <cell r="F1446" t="str">
            <v/>
          </cell>
          <cell r="G1446" t="str">
            <v>3只（15cmx8cm）</v>
          </cell>
          <cell r="H1446" t="str">
            <v>袋</v>
          </cell>
          <cell r="I1446" t="str">
            <v>稳健医疗用品股份有限公司(稳健实业(深圳)有限公司)</v>
          </cell>
          <cell r="J1446" t="str">
            <v>稳健医疗</v>
          </cell>
        </row>
        <row r="1447">
          <cell r="D1447">
            <v>158028</v>
          </cell>
          <cell r="E1447" t="str">
            <v>PM2.5防霾舒适口罩</v>
          </cell>
          <cell r="F1447" t="str">
            <v/>
          </cell>
          <cell r="G1447" t="str">
            <v>1只+6枚过滤卡</v>
          </cell>
          <cell r="H1447" t="str">
            <v>盒</v>
          </cell>
          <cell r="I1447" t="str">
            <v>常州天天爱医疗器械有限公司</v>
          </cell>
          <cell r="J1447" t="str">
            <v>常州天天爱</v>
          </cell>
        </row>
        <row r="1448">
          <cell r="D1448">
            <v>134839</v>
          </cell>
          <cell r="E1448" t="str">
            <v>PM2.5口罩</v>
          </cell>
          <cell r="F1448" t="str">
            <v/>
          </cell>
          <cell r="G1448" t="str">
            <v>1只全棉口罩+5片N95滤片(成人款)</v>
          </cell>
          <cell r="H1448" t="str">
            <v>包</v>
          </cell>
          <cell r="I1448" t="str">
            <v>稳健医疗用品股份有限公司(稳健实业(深圳)有限公司)</v>
          </cell>
          <cell r="J1448" t="str">
            <v>稳健实业(深圳)</v>
          </cell>
        </row>
        <row r="1449">
          <cell r="D1449">
            <v>134840</v>
          </cell>
          <cell r="E1449" t="str">
            <v>PM2.5口罩</v>
          </cell>
          <cell r="F1449" t="str">
            <v/>
          </cell>
          <cell r="G1449" t="str">
            <v>5只（成人款清新蓝）</v>
          </cell>
          <cell r="H1449" t="str">
            <v>包</v>
          </cell>
          <cell r="I1449" t="str">
            <v>稳健医疗用品股份有限公司(稳健实业(深圳)有限公司)</v>
          </cell>
          <cell r="J1449" t="str">
            <v>稳健实业(深圳)</v>
          </cell>
        </row>
        <row r="1450">
          <cell r="D1450">
            <v>134841</v>
          </cell>
          <cell r="E1450" t="str">
            <v>PM2.5口罩</v>
          </cell>
          <cell r="F1450" t="str">
            <v/>
          </cell>
          <cell r="G1450" t="str">
            <v>5只（成人款经典白）</v>
          </cell>
          <cell r="H1450" t="str">
            <v>袋</v>
          </cell>
          <cell r="I1450" t="str">
            <v>稳健医疗用品股份有限公司(稳健实业(深圳)有限公司)</v>
          </cell>
          <cell r="J1450" t="str">
            <v>稳健实业(深圳)</v>
          </cell>
        </row>
        <row r="1451">
          <cell r="D1451">
            <v>168101</v>
          </cell>
          <cell r="E1451" t="str">
            <v>PM2.5立体防霾口罩</v>
          </cell>
          <cell r="F1451" t="str">
            <v/>
          </cell>
          <cell r="G1451" t="str">
            <v>成人款M（1只+4片过滤片）</v>
          </cell>
          <cell r="H1451" t="str">
            <v>盒</v>
          </cell>
          <cell r="I1451" t="str">
            <v>四川新天地环保科技有限公司</v>
          </cell>
          <cell r="J1451" t="str">
            <v>四川新天地环保</v>
          </cell>
        </row>
        <row r="1452">
          <cell r="D1452">
            <v>168119</v>
          </cell>
          <cell r="E1452" t="str">
            <v>PM2.5立体防霾口罩</v>
          </cell>
          <cell r="F1452" t="str">
            <v/>
          </cell>
          <cell r="G1452" t="str">
            <v>儿童型M（1只+4片过滤片）</v>
          </cell>
          <cell r="H1452" t="str">
            <v>盒</v>
          </cell>
          <cell r="I1452" t="str">
            <v>四川新天地环保科技有限公司</v>
          </cell>
          <cell r="J1452" t="str">
            <v>四川新天地环保</v>
          </cell>
        </row>
        <row r="1453">
          <cell r="D1453">
            <v>144701</v>
          </cell>
          <cell r="E1453" t="str">
            <v>PPT锁水保湿人体润滑剂</v>
          </cell>
          <cell r="F1453" t="str">
            <v/>
          </cell>
          <cell r="G1453" t="str">
            <v>60ml</v>
          </cell>
          <cell r="H1453" t="str">
            <v>瓶</v>
          </cell>
          <cell r="I1453" t="str">
            <v/>
          </cell>
          <cell r="J1453" t="str">
            <v>深圳市凯丽丝</v>
          </cell>
        </row>
        <row r="1454">
          <cell r="D1454">
            <v>193719</v>
          </cell>
          <cell r="E1454" t="str">
            <v>SPENNY诗佩妮诱吻迷情雾面唇膏01</v>
          </cell>
          <cell r="F1454" t="str">
            <v/>
          </cell>
          <cell r="G1454" t="str">
            <v>3.8g</v>
          </cell>
          <cell r="H1454" t="str">
            <v>支</v>
          </cell>
          <cell r="I1454" t="str">
            <v>上海堇时生物科技有限公司</v>
          </cell>
          <cell r="J1454" t="str">
            <v>上海堇时</v>
          </cell>
        </row>
        <row r="1455">
          <cell r="D1455">
            <v>193720</v>
          </cell>
          <cell r="E1455" t="str">
            <v>SPENNY诗佩妮诱吻迷情雾面唇膏02</v>
          </cell>
          <cell r="F1455" t="str">
            <v/>
          </cell>
          <cell r="G1455" t="str">
            <v>3.8g</v>
          </cell>
          <cell r="H1455" t="str">
            <v>支</v>
          </cell>
          <cell r="I1455" t="str">
            <v>上海堇时生物科技有限公司</v>
          </cell>
          <cell r="J1455" t="str">
            <v>上海堇时</v>
          </cell>
        </row>
        <row r="1456">
          <cell r="D1456">
            <v>193721</v>
          </cell>
          <cell r="E1456" t="str">
            <v>SPENNY诗佩妮诱吻迷情雾面唇膏03</v>
          </cell>
          <cell r="F1456" t="str">
            <v/>
          </cell>
          <cell r="G1456" t="str">
            <v>3.8g</v>
          </cell>
          <cell r="H1456" t="str">
            <v>支</v>
          </cell>
          <cell r="I1456" t="str">
            <v>上海堇时生物科技有限公司</v>
          </cell>
          <cell r="J1456" t="str">
            <v>上海堇时</v>
          </cell>
        </row>
        <row r="1457">
          <cell r="D1457">
            <v>193722</v>
          </cell>
          <cell r="E1457" t="str">
            <v>SPENNY诗佩妮诱吻迷情雾面唇膏04</v>
          </cell>
          <cell r="F1457" t="str">
            <v/>
          </cell>
          <cell r="G1457" t="str">
            <v>3.8g</v>
          </cell>
          <cell r="H1457" t="str">
            <v>支</v>
          </cell>
          <cell r="I1457" t="str">
            <v>上海堇时生物科技有限公司</v>
          </cell>
          <cell r="J1457" t="str">
            <v>上海堇时</v>
          </cell>
        </row>
        <row r="1458">
          <cell r="D1458">
            <v>193723</v>
          </cell>
          <cell r="E1458" t="str">
            <v>SPENNY诗佩妮诱吻迷情雾面唇膏05</v>
          </cell>
          <cell r="F1458" t="str">
            <v/>
          </cell>
          <cell r="G1458" t="str">
            <v>3.8g</v>
          </cell>
          <cell r="H1458" t="str">
            <v>支</v>
          </cell>
          <cell r="I1458" t="str">
            <v>上海堇时生物科技有限公司</v>
          </cell>
          <cell r="J1458" t="str">
            <v>上海堇时</v>
          </cell>
        </row>
        <row r="1459">
          <cell r="D1459">
            <v>193724</v>
          </cell>
          <cell r="E1459" t="str">
            <v>SPENNY诗佩妮诱吻迷情雾面唇膏06</v>
          </cell>
          <cell r="F1459" t="str">
            <v/>
          </cell>
          <cell r="G1459" t="str">
            <v>3.8g</v>
          </cell>
          <cell r="H1459" t="str">
            <v>支</v>
          </cell>
          <cell r="I1459" t="str">
            <v>上海堇时生物科技有限公司</v>
          </cell>
          <cell r="J1459" t="str">
            <v>上海堇时</v>
          </cell>
        </row>
        <row r="1460">
          <cell r="D1460">
            <v>181245</v>
          </cell>
          <cell r="E1460" t="str">
            <v>SWISSE钙维生素D片</v>
          </cell>
          <cell r="F1460" t="str">
            <v/>
          </cell>
          <cell r="G1460" t="str">
            <v>1.895gx60片</v>
          </cell>
          <cell r="H1460" t="str">
            <v>瓶</v>
          </cell>
          <cell r="I1460" t="str">
            <v>Swisse Wellness Ply Ltd</v>
          </cell>
          <cell r="J1460" t="str">
            <v>SWISSEWELLNESS</v>
          </cell>
        </row>
        <row r="1461">
          <cell r="D1461">
            <v>181246</v>
          </cell>
          <cell r="E1461" t="str">
            <v>SWISSE钙维生素D片</v>
          </cell>
          <cell r="F1461" t="str">
            <v/>
          </cell>
          <cell r="G1461" t="str">
            <v>1.895gx90片</v>
          </cell>
          <cell r="H1461" t="str">
            <v>瓶</v>
          </cell>
          <cell r="I1461" t="str">
            <v>Swisse Wellness Ply Ltd</v>
          </cell>
          <cell r="J1461" t="str">
            <v>SWISSWELLNESS</v>
          </cell>
        </row>
        <row r="1462">
          <cell r="D1462">
            <v>195879</v>
          </cell>
          <cell r="E1462" t="str">
            <v>SWISSE维生素D滴剂</v>
          </cell>
          <cell r="F1462" t="str">
            <v/>
          </cell>
          <cell r="G1462" t="str">
            <v>30ml</v>
          </cell>
          <cell r="H1462" t="str">
            <v>瓶</v>
          </cell>
          <cell r="I1462" t="str">
            <v>Swisse Wellness Ply Ltd</v>
          </cell>
          <cell r="J1462" t="str">
            <v>SWISSE WELLNESS</v>
          </cell>
        </row>
        <row r="1463">
          <cell r="D1463">
            <v>180335</v>
          </cell>
          <cell r="E1463" t="str">
            <v>SY型氧气袋</v>
          </cell>
          <cell r="F1463" t="str">
            <v/>
          </cell>
          <cell r="G1463" t="str">
            <v>SY-42L</v>
          </cell>
          <cell r="H1463" t="str">
            <v>只</v>
          </cell>
          <cell r="I1463" t="str">
            <v>江苏鱼跃医疗设备股份有限公司</v>
          </cell>
          <cell r="J1463" t="str">
            <v>江苏鱼跃</v>
          </cell>
        </row>
        <row r="1464">
          <cell r="D1464">
            <v>162065</v>
          </cell>
          <cell r="E1464" t="str">
            <v>TAIJI本草护发素</v>
          </cell>
          <cell r="F1464" t="str">
            <v/>
          </cell>
          <cell r="G1464" t="str">
            <v>200g</v>
          </cell>
          <cell r="H1464" t="str">
            <v>瓶</v>
          </cell>
          <cell r="I1464" t="str">
            <v>太极集团重庆涪陵制药厂有限公司</v>
          </cell>
          <cell r="J1464" t="str">
            <v>太极涪陵药厂</v>
          </cell>
        </row>
        <row r="1465">
          <cell r="D1465">
            <v>142117</v>
          </cell>
          <cell r="E1465" t="str">
            <v>β-胡萝卜素软胶囊</v>
          </cell>
          <cell r="F1465" t="str">
            <v/>
          </cell>
          <cell r="G1465" t="str">
            <v>0.5gx60粒</v>
          </cell>
          <cell r="H1465" t="str">
            <v>瓶</v>
          </cell>
          <cell r="I1465" t="str">
            <v>威海紫光科技园有限公司</v>
          </cell>
          <cell r="J1465" t="str">
            <v>威海紫光（委托威海紫光生物科技开发）</v>
          </cell>
        </row>
        <row r="1466">
          <cell r="D1466">
            <v>150442</v>
          </cell>
          <cell r="E1466" t="str">
            <v>阿苯达唑片</v>
          </cell>
          <cell r="F1466" t="str">
            <v/>
          </cell>
          <cell r="G1466" t="str">
            <v>0.2g*2片</v>
          </cell>
          <cell r="H1466" t="str">
            <v>盒</v>
          </cell>
          <cell r="I1466" t="str">
            <v>安徽圣鹰药业有限公司</v>
          </cell>
          <cell r="J1466" t="str">
            <v>安徽圣鹰</v>
          </cell>
        </row>
        <row r="1467">
          <cell r="D1467">
            <v>197490</v>
          </cell>
          <cell r="E1467" t="str">
            <v>阿达木单抗注射液</v>
          </cell>
          <cell r="F1467" t="str">
            <v>安健宁</v>
          </cell>
          <cell r="G1467" t="str">
            <v>0.8ml:40mgx1支</v>
          </cell>
          <cell r="H1467" t="str">
            <v>盒</v>
          </cell>
          <cell r="I1467" t="str">
            <v>海正生物制药有限公司</v>
          </cell>
          <cell r="J1467" t="str">
            <v>海正生物制药</v>
          </cell>
        </row>
        <row r="1468">
          <cell r="D1468">
            <v>70343</v>
          </cell>
          <cell r="E1468" t="str">
            <v>阿达帕林凝胶</v>
          </cell>
          <cell r="F1468" t="str">
            <v/>
          </cell>
          <cell r="G1468" t="str">
            <v>15mgx15gx1支</v>
          </cell>
          <cell r="H1468" t="str">
            <v>盒</v>
          </cell>
          <cell r="I1468" t="str">
            <v>海南全星制药有限公司(原：海南先锋制药有限公司)</v>
          </cell>
          <cell r="J1468" t="str">
            <v>海南全星</v>
          </cell>
        </row>
        <row r="1469">
          <cell r="D1469">
            <v>88822</v>
          </cell>
          <cell r="E1469" t="str">
            <v>阿达帕林凝胶</v>
          </cell>
          <cell r="F1469" t="str">
            <v/>
          </cell>
          <cell r="G1469" t="str">
            <v>0.1%（30g：30mg）</v>
          </cell>
          <cell r="H1469" t="str">
            <v>支</v>
          </cell>
          <cell r="I1469" t="str">
            <v>江苏中丹制药有限公司</v>
          </cell>
          <cell r="J1469" t="str">
            <v>江苏中丹</v>
          </cell>
        </row>
        <row r="1470">
          <cell r="D1470">
            <v>175132</v>
          </cell>
          <cell r="E1470" t="str">
            <v>阿道夫防脱育发洗发水</v>
          </cell>
          <cell r="F1470" t="str">
            <v/>
          </cell>
          <cell r="G1470" t="str">
            <v>500g</v>
          </cell>
          <cell r="H1470" t="str">
            <v>瓶</v>
          </cell>
          <cell r="I1470" t="str">
            <v>广州澳谷生物科技有限公司</v>
          </cell>
          <cell r="J1470" t="str">
            <v>广州澳谷</v>
          </cell>
        </row>
        <row r="1471">
          <cell r="D1471">
            <v>178027</v>
          </cell>
          <cell r="E1471" t="str">
            <v>阿道夫精油洗护丝滑组合</v>
          </cell>
          <cell r="F1471" t="str">
            <v/>
          </cell>
          <cell r="G1471" t="str">
            <v>轻柔丝滑洗发乳液800g植萃精华护发乳液500g精油沐浴原液（魅力经典)500g</v>
          </cell>
          <cell r="H1471" t="str">
            <v>盒</v>
          </cell>
          <cell r="I1471" t="str">
            <v>广州德谷个人护理用品有限公司</v>
          </cell>
          <cell r="J1471" t="str">
            <v>广州德谷</v>
          </cell>
        </row>
        <row r="1472">
          <cell r="D1472">
            <v>175135</v>
          </cell>
          <cell r="E1472" t="str">
            <v>阿道夫人参自然护发素</v>
          </cell>
          <cell r="F1472" t="str">
            <v/>
          </cell>
          <cell r="G1472" t="str">
            <v>300g（五项专研</v>
          </cell>
          <cell r="H1472" t="str">
            <v>瓶</v>
          </cell>
          <cell r="I1472" t="str">
            <v>广州德谷个人护理用品有限公司</v>
          </cell>
          <cell r="J1472" t="str">
            <v>广州德谷</v>
          </cell>
        </row>
        <row r="1473">
          <cell r="D1473">
            <v>178721</v>
          </cell>
          <cell r="E1473" t="str">
            <v>阿道夫人参自然护发素</v>
          </cell>
          <cell r="F1473" t="str">
            <v/>
          </cell>
          <cell r="G1473" t="str">
            <v>500g（五项专研）</v>
          </cell>
          <cell r="H1473" t="str">
            <v>瓶</v>
          </cell>
          <cell r="I1473" t="str">
            <v>广州德谷个人护理用品有限公司</v>
          </cell>
          <cell r="J1473" t="str">
            <v>广州德谷</v>
          </cell>
        </row>
        <row r="1474">
          <cell r="D1474">
            <v>175137</v>
          </cell>
          <cell r="E1474" t="str">
            <v>阿道夫人参自然沐浴液</v>
          </cell>
          <cell r="F1474" t="str">
            <v/>
          </cell>
          <cell r="G1474" t="str">
            <v>500g（参意盎然）</v>
          </cell>
          <cell r="H1474" t="str">
            <v>瓶</v>
          </cell>
          <cell r="I1474" t="str">
            <v>广州德谷个人护理用品有限公司</v>
          </cell>
          <cell r="J1474" t="str">
            <v>广州德谷</v>
          </cell>
        </row>
        <row r="1475">
          <cell r="D1475">
            <v>175134</v>
          </cell>
          <cell r="E1475" t="str">
            <v>阿道夫人参自然洗发水</v>
          </cell>
          <cell r="F1475" t="str">
            <v/>
          </cell>
          <cell r="G1475" t="str">
            <v>500g（控油清爽）</v>
          </cell>
          <cell r="H1475" t="str">
            <v>瓶</v>
          </cell>
          <cell r="I1475" t="str">
            <v>广州德谷个人护理用品有限公司</v>
          </cell>
          <cell r="J1475" t="str">
            <v>广州德谷</v>
          </cell>
        </row>
        <row r="1476">
          <cell r="D1476">
            <v>175136</v>
          </cell>
          <cell r="E1476" t="str">
            <v>阿道夫人参自然洗发水</v>
          </cell>
          <cell r="F1476" t="str">
            <v/>
          </cell>
          <cell r="G1476" t="str">
            <v>500g（祛屑止痒）</v>
          </cell>
          <cell r="H1476" t="str">
            <v>瓶</v>
          </cell>
          <cell r="I1476" t="str">
            <v>广州德谷个人护理用品有限公司</v>
          </cell>
          <cell r="J1476" t="str">
            <v>广州德谷</v>
          </cell>
        </row>
        <row r="1477">
          <cell r="D1477">
            <v>37461</v>
          </cell>
          <cell r="E1477" t="str">
            <v>阿尔发降糖饼干</v>
          </cell>
          <cell r="F1477" t="str">
            <v/>
          </cell>
          <cell r="G1477" t="str">
            <v>225g</v>
          </cell>
          <cell r="H1477" t="str">
            <v>袋</v>
          </cell>
          <cell r="I1477" t="str">
            <v/>
          </cell>
          <cell r="J1477" t="str">
            <v>天津阿尔发</v>
          </cell>
        </row>
        <row r="1478">
          <cell r="D1478">
            <v>82458</v>
          </cell>
          <cell r="E1478" t="str">
            <v>阿法骨化醇片</v>
          </cell>
          <cell r="F1478" t="str">
            <v>立庆</v>
          </cell>
          <cell r="G1478" t="str">
            <v>0.25ugx10片x2板</v>
          </cell>
          <cell r="H1478" t="str">
            <v>盒</v>
          </cell>
          <cell r="I1478" t="str">
            <v>重庆药友制药有限责任公司</v>
          </cell>
          <cell r="J1478" t="str">
            <v>重庆药友</v>
          </cell>
        </row>
        <row r="1479">
          <cell r="D1479">
            <v>46494</v>
          </cell>
          <cell r="E1479" t="str">
            <v>阿法骨化醇软胶囊(法能)</v>
          </cell>
          <cell r="F1479" t="str">
            <v/>
          </cell>
          <cell r="G1479" t="str">
            <v>0.25μgx20粒</v>
          </cell>
          <cell r="H1479" t="str">
            <v>盒</v>
          </cell>
          <cell r="I1479" t="str">
            <v>南通华山药业有限公司</v>
          </cell>
          <cell r="J1479" t="str">
            <v>南通华山</v>
          </cell>
        </row>
        <row r="1480">
          <cell r="D1480">
            <v>41013</v>
          </cell>
          <cell r="E1480" t="str">
            <v>阿法骨化醇软胶囊(延迪诺)</v>
          </cell>
          <cell r="F1480" t="str">
            <v/>
          </cell>
          <cell r="G1480" t="str">
            <v>0.5ugx20粒</v>
          </cell>
          <cell r="H1480" t="str">
            <v>盒</v>
          </cell>
          <cell r="I1480" t="str">
            <v>上海信谊延安药业有限公司</v>
          </cell>
          <cell r="J1480" t="str">
            <v>上海信谊延安</v>
          </cell>
        </row>
        <row r="1481">
          <cell r="D1481">
            <v>128733</v>
          </cell>
          <cell r="E1481" t="str">
            <v>阿格利司特级初榨橄榄油</v>
          </cell>
          <cell r="F1481" t="str">
            <v/>
          </cell>
          <cell r="G1481" t="str">
            <v>250ml</v>
          </cell>
          <cell r="H1481" t="str">
            <v>瓶</v>
          </cell>
          <cell r="I1481" t="str">
            <v/>
          </cell>
          <cell r="J1481" t="str">
            <v>希腊法克拉利</v>
          </cell>
        </row>
        <row r="1482">
          <cell r="D1482">
            <v>128735</v>
          </cell>
          <cell r="E1482" t="str">
            <v>阿格利司特级初榨橄榄油</v>
          </cell>
          <cell r="F1482" t="str">
            <v/>
          </cell>
          <cell r="G1482" t="str">
            <v>500ml</v>
          </cell>
          <cell r="H1482" t="str">
            <v>瓶</v>
          </cell>
          <cell r="I1482" t="str">
            <v/>
          </cell>
          <cell r="J1482" t="str">
            <v>希腊法克拉利</v>
          </cell>
        </row>
        <row r="1483">
          <cell r="D1483">
            <v>128737</v>
          </cell>
          <cell r="E1483" t="str">
            <v>阿格利司特级初榨橄榄油</v>
          </cell>
          <cell r="F1483" t="str">
            <v/>
          </cell>
          <cell r="G1483" t="str">
            <v>1L</v>
          </cell>
          <cell r="H1483" t="str">
            <v>瓶</v>
          </cell>
          <cell r="I1483" t="str">
            <v/>
          </cell>
          <cell r="J1483" t="str">
            <v>希腊法克拉利</v>
          </cell>
        </row>
        <row r="1484">
          <cell r="D1484">
            <v>45028</v>
          </cell>
          <cell r="E1484" t="str">
            <v>阿归养血糖浆</v>
          </cell>
          <cell r="F1484" t="str">
            <v/>
          </cell>
          <cell r="G1484" t="str">
            <v>200ml</v>
          </cell>
          <cell r="H1484" t="str">
            <v>瓶</v>
          </cell>
          <cell r="I1484" t="str">
            <v>李时珍医药集团有限公司</v>
          </cell>
          <cell r="J1484" t="str">
            <v>李时珍医药</v>
          </cell>
        </row>
        <row r="1485">
          <cell r="D1485">
            <v>161193</v>
          </cell>
          <cell r="E1485" t="str">
            <v>阿胶红糖</v>
          </cell>
          <cell r="F1485" t="str">
            <v/>
          </cell>
          <cell r="G1485" t="str">
            <v>216g(18gx12条）</v>
          </cell>
          <cell r="H1485" t="str">
            <v>袋</v>
          </cell>
          <cell r="I1485" t="str">
            <v>福建好日子食品有限公司</v>
          </cell>
          <cell r="J1485" t="str">
            <v>福建好日子</v>
          </cell>
        </row>
        <row r="1486">
          <cell r="D1486">
            <v>163016</v>
          </cell>
          <cell r="E1486" t="str">
            <v>阿胶红糖</v>
          </cell>
          <cell r="F1486" t="str">
            <v/>
          </cell>
          <cell r="G1486" t="str">
            <v>300g</v>
          </cell>
          <cell r="H1486" t="str">
            <v>袋</v>
          </cell>
          <cell r="I1486" t="str">
            <v>江西林丰药业有限公司</v>
          </cell>
          <cell r="J1486" t="str">
            <v>江西林丰</v>
          </cell>
        </row>
        <row r="1487">
          <cell r="D1487">
            <v>156573</v>
          </cell>
          <cell r="E1487" t="str">
            <v>阿胶山楂</v>
          </cell>
          <cell r="F1487" t="str">
            <v/>
          </cell>
          <cell r="G1487" t="str">
            <v>300g</v>
          </cell>
          <cell r="H1487" t="str">
            <v>袋</v>
          </cell>
          <cell r="I1487" t="str">
            <v>山东宏济堂制药集团济南阿胶制品有限公司</v>
          </cell>
          <cell r="J1487" t="str">
            <v>山东宏济堂</v>
          </cell>
        </row>
        <row r="1488">
          <cell r="D1488">
            <v>158057</v>
          </cell>
          <cell r="E1488" t="str">
            <v>阿胶山楂</v>
          </cell>
          <cell r="F1488" t="str">
            <v/>
          </cell>
          <cell r="G1488" t="str">
            <v>300g</v>
          </cell>
          <cell r="H1488" t="str">
            <v>袋</v>
          </cell>
          <cell r="I1488" t="str">
            <v>山东宏济堂制药集团济南阿胶制品有限公司</v>
          </cell>
          <cell r="J1488" t="str">
            <v>山东宏济堂</v>
          </cell>
        </row>
        <row r="1489">
          <cell r="D1489">
            <v>169902</v>
          </cell>
          <cell r="E1489" t="str">
            <v>阿胶山楂</v>
          </cell>
          <cell r="F1489" t="str">
            <v/>
          </cell>
          <cell r="G1489" t="str">
            <v>100g</v>
          </cell>
          <cell r="H1489" t="str">
            <v>袋</v>
          </cell>
          <cell r="I1489" t="str">
            <v>山东宏济堂制药集团济南阿胶制品有限公司</v>
          </cell>
          <cell r="J1489" t="str">
            <v>山东宏济堂</v>
          </cell>
        </row>
        <row r="1490">
          <cell r="D1490">
            <v>154732</v>
          </cell>
          <cell r="E1490" t="str">
            <v>阿胶枣</v>
          </cell>
          <cell r="F1490" t="str">
            <v/>
          </cell>
          <cell r="G1490" t="str">
            <v>100g</v>
          </cell>
          <cell r="H1490" t="str">
            <v>袋</v>
          </cell>
          <cell r="I1490" t="str">
            <v>山东宏济堂制药集团济南阿胶制品有限公司</v>
          </cell>
          <cell r="J1490" t="str">
            <v>山东宏济堂</v>
          </cell>
        </row>
        <row r="1491">
          <cell r="D1491">
            <v>90336</v>
          </cell>
          <cell r="E1491" t="str">
            <v>阿拉坦五味丸</v>
          </cell>
          <cell r="F1491" t="str">
            <v/>
          </cell>
          <cell r="G1491" t="str">
            <v>3gx6袋</v>
          </cell>
          <cell r="H1491" t="str">
            <v>盒</v>
          </cell>
          <cell r="I1491" t="str">
            <v>内蒙古大唐药业有限公司</v>
          </cell>
          <cell r="J1491" t="str">
            <v>内蒙古大唐
</v>
          </cell>
        </row>
        <row r="1492">
          <cell r="D1492">
            <v>82149</v>
          </cell>
          <cell r="E1492" t="str">
            <v>阿拉坦五味丸(阿拉坦-5)</v>
          </cell>
          <cell r="F1492" t="str">
            <v/>
          </cell>
          <cell r="G1492" t="str">
            <v>0.2gx30粒x2板</v>
          </cell>
          <cell r="H1492" t="str">
            <v>盒</v>
          </cell>
          <cell r="I1492" t="str">
            <v/>
          </cell>
          <cell r="J1492" t="str">
            <v>内蒙古蒙药</v>
          </cell>
        </row>
        <row r="1493">
          <cell r="D1493">
            <v>39275</v>
          </cell>
          <cell r="E1493" t="str">
            <v>阿仑麟酸钠片(天可)</v>
          </cell>
          <cell r="F1493" t="str">
            <v/>
          </cell>
          <cell r="G1493" t="str">
            <v>10mgx10片</v>
          </cell>
          <cell r="H1493" t="str">
            <v>盒</v>
          </cell>
          <cell r="I1493" t="str">
            <v>海南曼克星制药厂</v>
          </cell>
          <cell r="J1493" t="str">
            <v>海南曼克星</v>
          </cell>
        </row>
        <row r="1494">
          <cell r="D1494">
            <v>108449</v>
          </cell>
          <cell r="E1494" t="str">
            <v>阿仑膦酸钠片</v>
          </cell>
          <cell r="F1494" t="str">
            <v/>
          </cell>
          <cell r="G1494" t="str">
            <v>70mgx4片</v>
          </cell>
          <cell r="H1494" t="str">
            <v>盒</v>
          </cell>
          <cell r="I1494" t="str">
            <v>涿州东乐制药有限公司</v>
          </cell>
          <cell r="J1494" t="str">
            <v>涿州东乐</v>
          </cell>
        </row>
        <row r="1495">
          <cell r="D1495">
            <v>83790</v>
          </cell>
          <cell r="E1495" t="str">
            <v>阿米卡星洗剂</v>
          </cell>
          <cell r="F1495" t="str">
            <v/>
          </cell>
          <cell r="G1495" t="str">
            <v>25ml(50ml:125mg)</v>
          </cell>
          <cell r="H1495" t="str">
            <v>瓶</v>
          </cell>
          <cell r="I1495" t="str">
            <v>海南皇隆制药厂有限公司</v>
          </cell>
          <cell r="J1495" t="str">
            <v>海南皇隆</v>
          </cell>
        </row>
        <row r="1496">
          <cell r="D1496">
            <v>47882</v>
          </cell>
          <cell r="E1496" t="str">
            <v>阿莫西林分散片</v>
          </cell>
          <cell r="F1496" t="str">
            <v/>
          </cell>
          <cell r="G1496" t="str">
            <v>0.125gx12片x2板</v>
          </cell>
          <cell r="H1496" t="str">
            <v>盒</v>
          </cell>
          <cell r="I1496" t="str">
            <v>西南药业股份有限公司</v>
          </cell>
          <cell r="J1496" t="str">
            <v>西南药业</v>
          </cell>
        </row>
        <row r="1497">
          <cell r="D1497">
            <v>131930</v>
          </cell>
          <cell r="E1497" t="str">
            <v>阿莫西林胶囊</v>
          </cell>
          <cell r="F1497" t="str">
            <v/>
          </cell>
          <cell r="G1497" t="str">
            <v>0.5g*12粒*4板</v>
          </cell>
          <cell r="H1497" t="str">
            <v>盒</v>
          </cell>
          <cell r="I1497" t="str">
            <v>广州白云山制药股份有限公司广州白云山制药总厂</v>
          </cell>
          <cell r="J1497" t="str">
            <v>广州白云山总厂</v>
          </cell>
        </row>
        <row r="1498">
          <cell r="D1498">
            <v>205181</v>
          </cell>
          <cell r="E1498" t="str">
            <v>阿莫西林胶囊</v>
          </cell>
          <cell r="F1498" t="str">
            <v/>
          </cell>
          <cell r="G1498" t="str">
            <v>0.5gx20粒</v>
          </cell>
          <cell r="H1498" t="str">
            <v>盒</v>
          </cell>
          <cell r="I1498" t="str">
            <v>昆明贝克诺顿制药有限公司</v>
          </cell>
          <cell r="J1498" t="str">
            <v>昆明贝克诺顿制药</v>
          </cell>
        </row>
        <row r="1499">
          <cell r="D1499">
            <v>144678</v>
          </cell>
          <cell r="E1499" t="str">
            <v>阿莫西林胶囊</v>
          </cell>
          <cell r="F1499" t="str">
            <v/>
          </cell>
          <cell r="G1499" t="str">
            <v>0.5gx36粒</v>
          </cell>
          <cell r="H1499" t="str">
            <v>盒</v>
          </cell>
          <cell r="I1499" t="str">
            <v>哈药集团制药总厂</v>
          </cell>
          <cell r="J1499" t="str">
            <v>哈药制药总厂</v>
          </cell>
        </row>
        <row r="1500">
          <cell r="D1500">
            <v>2522</v>
          </cell>
          <cell r="E1500" t="str">
            <v>阿莫西林颗粒</v>
          </cell>
          <cell r="F1500" t="str">
            <v/>
          </cell>
          <cell r="G1500" t="str">
            <v>125mgx12包</v>
          </cell>
          <cell r="H1500" t="str">
            <v>盒</v>
          </cell>
          <cell r="I1500" t="str">
            <v>珠海联邦制药股份有限公司中山分公司</v>
          </cell>
          <cell r="J1500" t="str">
            <v>珠海联邦中山</v>
          </cell>
        </row>
        <row r="1501">
          <cell r="D1501">
            <v>733</v>
          </cell>
          <cell r="E1501" t="str">
            <v>阿莫西林颗粒(强必林)</v>
          </cell>
          <cell r="F1501" t="str">
            <v/>
          </cell>
          <cell r="G1501" t="str">
            <v>0.125gx12包</v>
          </cell>
          <cell r="H1501" t="str">
            <v>盒</v>
          </cell>
          <cell r="I1501" t="str">
            <v>海南三叶制药厂有限公司</v>
          </cell>
          <cell r="J1501" t="str">
            <v>海南三叶</v>
          </cell>
        </row>
        <row r="1502">
          <cell r="D1502">
            <v>37263</v>
          </cell>
          <cell r="E1502" t="str">
            <v>阿莫西林克拉维酸钾干混悬剂</v>
          </cell>
          <cell r="F1502" t="str">
            <v>奥先</v>
          </cell>
          <cell r="G1502" t="str">
            <v>0.2285gx12包(7:1)</v>
          </cell>
          <cell r="H1502" t="str">
            <v>盒</v>
          </cell>
          <cell r="I1502" t="str">
            <v>澳美制药厂</v>
          </cell>
          <cell r="J1502" t="str">
            <v>香港澳美</v>
          </cell>
        </row>
        <row r="1503">
          <cell r="D1503">
            <v>66394</v>
          </cell>
          <cell r="E1503" t="str">
            <v>阿莫西林双氯西林钠片</v>
          </cell>
          <cell r="F1503" t="str">
            <v/>
          </cell>
          <cell r="G1503" t="str">
            <v>0.375gx12片
</v>
          </cell>
          <cell r="H1503" t="str">
            <v>盒
</v>
          </cell>
          <cell r="I1503" t="str">
            <v/>
          </cell>
          <cell r="J1503" t="str">
            <v>海南斯达制药</v>
          </cell>
        </row>
        <row r="1504">
          <cell r="D1504">
            <v>62769</v>
          </cell>
          <cell r="E1504" t="str">
            <v>阿那曲唑片</v>
          </cell>
          <cell r="F1504" t="str">
            <v/>
          </cell>
          <cell r="G1504" t="str">
            <v>1mgx14片</v>
          </cell>
          <cell r="H1504" t="str">
            <v>盒</v>
          </cell>
          <cell r="I1504" t="str">
            <v>阿斯利康制药有限公司</v>
          </cell>
          <cell r="J1504" t="str">
            <v>美国阿斯利康</v>
          </cell>
        </row>
        <row r="1505">
          <cell r="D1505">
            <v>153935</v>
          </cell>
          <cell r="E1505" t="str">
            <v>阿那曲唑片</v>
          </cell>
          <cell r="F1505" t="str">
            <v>艾达</v>
          </cell>
          <cell r="G1505" t="str">
            <v>1mgx14片/瓶</v>
          </cell>
          <cell r="H1505" t="str">
            <v>盒</v>
          </cell>
          <cell r="I1505" t="str">
            <v>江苏扬子江药业集团有限公司</v>
          </cell>
          <cell r="J1505" t="str">
            <v>扬子江药业</v>
          </cell>
        </row>
        <row r="1506">
          <cell r="D1506">
            <v>176374</v>
          </cell>
          <cell r="E1506" t="str">
            <v>阿奇霉素干混悬剂</v>
          </cell>
          <cell r="F1506" t="str">
            <v/>
          </cell>
          <cell r="G1506" t="str">
            <v>200mg/5ml</v>
          </cell>
          <cell r="H1506" t="str">
            <v>瓶</v>
          </cell>
          <cell r="I1506" t="str">
            <v>克罗地亚Pliva Croatia Ltd</v>
          </cell>
          <cell r="J1506" t="str">
            <v>克罗地亚</v>
          </cell>
        </row>
        <row r="1507">
          <cell r="D1507">
            <v>39096</v>
          </cell>
          <cell r="E1507" t="str">
            <v>阿奇霉素片</v>
          </cell>
          <cell r="F1507" t="str">
            <v/>
          </cell>
          <cell r="G1507" t="str">
            <v>0.25gx6片</v>
          </cell>
          <cell r="H1507" t="str">
            <v>盒</v>
          </cell>
          <cell r="I1507" t="str">
            <v>西南药业股份有限公司</v>
          </cell>
          <cell r="J1507" t="str">
            <v>西南药业</v>
          </cell>
        </row>
        <row r="1508">
          <cell r="D1508">
            <v>170021</v>
          </cell>
          <cell r="E1508" t="str">
            <v>阿奇霉素片</v>
          </cell>
          <cell r="F1508" t="str">
            <v/>
          </cell>
          <cell r="G1508" t="str">
            <v>0.25gx6片</v>
          </cell>
          <cell r="H1508" t="str">
            <v>盒</v>
          </cell>
          <cell r="I1508" t="str">
            <v>浙江华润三九众益制药有限公司(浙江众益制药有限公司)</v>
          </cell>
          <cell r="J1508" t="str">
            <v>浙江华润三九众益</v>
          </cell>
        </row>
        <row r="1509">
          <cell r="D1509">
            <v>187033</v>
          </cell>
          <cell r="E1509" t="str">
            <v>阿瑞匹坦胶囊</v>
          </cell>
          <cell r="F1509" t="str">
            <v>意美</v>
          </cell>
          <cell r="G1509" t="str">
            <v>125mgx1粒+80mgx2粒</v>
          </cell>
          <cell r="H1509" t="str">
            <v>盒</v>
          </cell>
          <cell r="I1509" t="str">
            <v>杭州默沙东制药有限公司</v>
          </cell>
          <cell r="J1509" t="str">
            <v>杭州默沙东</v>
          </cell>
        </row>
        <row r="1510">
          <cell r="D1510">
            <v>118866</v>
          </cell>
          <cell r="E1510" t="str">
            <v>阿司匹林肠溶胶囊</v>
          </cell>
          <cell r="F1510" t="str">
            <v/>
          </cell>
          <cell r="G1510" t="str">
            <v>0.1gx30粒</v>
          </cell>
          <cell r="H1510" t="str">
            <v>盒</v>
          </cell>
          <cell r="I1510" t="str">
            <v/>
          </cell>
          <cell r="J1510" t="str">
            <v>永信药品工业</v>
          </cell>
        </row>
        <row r="1511">
          <cell r="D1511">
            <v>201179</v>
          </cell>
          <cell r="E1511" t="str">
            <v>阿司匹林缓释片</v>
          </cell>
          <cell r="F1511" t="str">
            <v/>
          </cell>
          <cell r="G1511" t="str">
            <v>50mgx36片</v>
          </cell>
          <cell r="H1511" t="str">
            <v>盒</v>
          </cell>
          <cell r="I1511" t="str">
            <v>哈尔滨格拉雷医药经销有限责任公司</v>
          </cell>
          <cell r="J1511" t="str">
            <v>哈尔滨格拉雷药业</v>
          </cell>
        </row>
        <row r="1512">
          <cell r="D1512">
            <v>55116</v>
          </cell>
          <cell r="E1512" t="str">
            <v>阿司匹林维生素C泡腾片</v>
          </cell>
          <cell r="F1512" t="str">
            <v>拜阿司匹林</v>
          </cell>
          <cell r="G1512" t="str">
            <v>10片</v>
          </cell>
          <cell r="H1512" t="str">
            <v>盒</v>
          </cell>
          <cell r="I1512" t="str">
            <v>Bayer Vital GmbH</v>
          </cell>
          <cell r="J1512" t="str">
            <v>德国</v>
          </cell>
        </row>
        <row r="1513">
          <cell r="D1513">
            <v>39706</v>
          </cell>
          <cell r="E1513" t="str">
            <v>阿替洛尔片</v>
          </cell>
          <cell r="F1513" t="str">
            <v/>
          </cell>
          <cell r="G1513" t="str">
            <v>25mgx60片/瓶</v>
          </cell>
          <cell r="H1513" t="str">
            <v>盒</v>
          </cell>
          <cell r="I1513" t="str">
            <v>世贸天阶制药（江苏）有限责任公司</v>
          </cell>
          <cell r="J1513" t="str">
            <v>江苏方强</v>
          </cell>
        </row>
        <row r="1514">
          <cell r="D1514">
            <v>131053</v>
          </cell>
          <cell r="E1514" t="str">
            <v>阿替洛尔片</v>
          </cell>
          <cell r="F1514" t="str">
            <v/>
          </cell>
          <cell r="G1514" t="str">
            <v>25mgx50片</v>
          </cell>
          <cell r="H1514" t="str">
            <v>瓶</v>
          </cell>
          <cell r="I1514" t="str">
            <v>浙江万晟药业有限公司</v>
          </cell>
          <cell r="J1514" t="str">
            <v>浙江万晟药业</v>
          </cell>
        </row>
        <row r="1515">
          <cell r="D1515">
            <v>171450</v>
          </cell>
          <cell r="E1515" t="str">
            <v>阿托伐他汀钙分散片</v>
          </cell>
          <cell r="F1515" t="str">
            <v/>
          </cell>
          <cell r="G1515" t="str">
            <v>20mgx7片</v>
          </cell>
          <cell r="H1515" t="str">
            <v>盒</v>
          </cell>
          <cell r="I1515" t="str">
            <v>广东百科制药有限公司</v>
          </cell>
          <cell r="J1515" t="str">
            <v>广东百科制药</v>
          </cell>
        </row>
        <row r="1516">
          <cell r="D1516">
            <v>114105</v>
          </cell>
          <cell r="E1516" t="str">
            <v>阿托伐他汀钙胶囊</v>
          </cell>
          <cell r="F1516" t="str">
            <v/>
          </cell>
          <cell r="G1516" t="str">
            <v>10mgx10粒</v>
          </cell>
          <cell r="H1516" t="str">
            <v>盒</v>
          </cell>
          <cell r="I1516" t="str">
            <v>天方药业有限公司(原河南天方药业股份有限公司)</v>
          </cell>
          <cell r="J1516" t="str">
            <v>天方药业有限公司</v>
          </cell>
        </row>
        <row r="1517">
          <cell r="D1517">
            <v>178080</v>
          </cell>
          <cell r="E1517" t="str">
            <v>阿托伐他汀钙胶囊</v>
          </cell>
          <cell r="F1517" t="str">
            <v>尤佳</v>
          </cell>
          <cell r="G1517" t="str">
            <v>20mgx10粒</v>
          </cell>
          <cell r="H1517" t="str">
            <v>盒</v>
          </cell>
          <cell r="I1517" t="str">
            <v>天方药业有限公司(原河南天方药业股份有限公司)</v>
          </cell>
          <cell r="J1517" t="str">
            <v>天方药业</v>
          </cell>
        </row>
        <row r="1518">
          <cell r="D1518">
            <v>38875</v>
          </cell>
          <cell r="E1518" t="str">
            <v>阿托伐他汀钙胶囊(尤佳)</v>
          </cell>
          <cell r="F1518" t="str">
            <v>尤佳</v>
          </cell>
          <cell r="G1518" t="str">
            <v>10mgx7粒</v>
          </cell>
          <cell r="H1518" t="str">
            <v>盒</v>
          </cell>
          <cell r="I1518" t="str">
            <v>天方药业有限公司(原河南天方药业股份有限公司)</v>
          </cell>
          <cell r="J1518" t="str">
            <v>河南天方药业</v>
          </cell>
        </row>
        <row r="1519">
          <cell r="D1519">
            <v>130527</v>
          </cell>
          <cell r="E1519" t="str">
            <v>阿托伐他汀钙片</v>
          </cell>
          <cell r="F1519" t="str">
            <v/>
          </cell>
          <cell r="G1519" t="str">
            <v>10mgx7片</v>
          </cell>
          <cell r="H1519" t="str">
            <v>盒</v>
          </cell>
          <cell r="I1519" t="str">
            <v>浙江新东港药业股份有限公司</v>
          </cell>
          <cell r="J1519" t="str">
            <v>浙江乐普药业</v>
          </cell>
        </row>
        <row r="1520">
          <cell r="D1520">
            <v>182089</v>
          </cell>
          <cell r="E1520" t="str">
            <v>阿托伐他汀钙片</v>
          </cell>
          <cell r="F1520" t="str">
            <v>立普妥</v>
          </cell>
          <cell r="G1520" t="str">
            <v>10mgx28片</v>
          </cell>
          <cell r="H1520" t="str">
            <v>盒</v>
          </cell>
          <cell r="I1520" t="str">
            <v>大连辉瑞制药有限公司</v>
          </cell>
          <cell r="J1520" t="str">
            <v>辉瑞制药</v>
          </cell>
        </row>
        <row r="1521">
          <cell r="D1521">
            <v>206855</v>
          </cell>
          <cell r="E1521" t="str">
            <v>阿托伐他汀钙片</v>
          </cell>
          <cell r="F1521" t="str">
            <v/>
          </cell>
          <cell r="G1521" t="str">
            <v>10mgx28片</v>
          </cell>
          <cell r="H1521" t="str">
            <v>盒</v>
          </cell>
          <cell r="I1521" t="str">
            <v>兴安药业有限公司</v>
          </cell>
          <cell r="J1521" t="str">
            <v>兴安药业</v>
          </cell>
        </row>
        <row r="1522">
          <cell r="D1522">
            <v>23452</v>
          </cell>
          <cell r="E1522" t="str">
            <v>阿魏酸哌嗪片</v>
          </cell>
          <cell r="F1522" t="str">
            <v/>
          </cell>
          <cell r="G1522" t="str">
            <v>50mgx180片</v>
          </cell>
          <cell r="H1522" t="str">
            <v>瓶</v>
          </cell>
          <cell r="I1522" t="str">
            <v>成都亨达药业有限公司</v>
          </cell>
          <cell r="J1522" t="str">
            <v>成都亨达</v>
          </cell>
        </row>
        <row r="1523">
          <cell r="D1523">
            <v>195587</v>
          </cell>
          <cell r="E1523" t="str">
            <v>阿昔替尼片</v>
          </cell>
          <cell r="F1523" t="str">
            <v>英立达</v>
          </cell>
          <cell r="G1523" t="str">
            <v>5mgx28</v>
          </cell>
          <cell r="H1523" t="str">
            <v>盒</v>
          </cell>
          <cell r="I1523" t="str">
            <v>Pfizer Manufacturing Deutschland GmbH</v>
          </cell>
          <cell r="J1523" t="str">
            <v>Pfizer Manufacturing</v>
          </cell>
        </row>
        <row r="1524">
          <cell r="D1524">
            <v>162796</v>
          </cell>
          <cell r="E1524" t="str">
            <v>艾草浴足粉</v>
          </cell>
          <cell r="F1524" t="str">
            <v/>
          </cell>
          <cell r="G1524" t="str">
            <v>20gx8袋</v>
          </cell>
          <cell r="H1524" t="str">
            <v>袋</v>
          </cell>
          <cell r="I1524" t="str">
            <v>绵阳全珍堂科技有限公司</v>
          </cell>
          <cell r="J1524" t="str">
            <v>绵阳全珍堂</v>
          </cell>
        </row>
        <row r="1525">
          <cell r="D1525">
            <v>166323</v>
          </cell>
          <cell r="E1525" t="str">
            <v>艾达肤皮肤抑菌凝胶</v>
          </cell>
          <cell r="F1525" t="str">
            <v/>
          </cell>
          <cell r="G1525" t="str">
            <v>20g</v>
          </cell>
          <cell r="H1525" t="str">
            <v>支</v>
          </cell>
          <cell r="I1525" t="str">
            <v>成都抚南医药有限公司</v>
          </cell>
          <cell r="J1525" t="str">
            <v>成都抚南医药</v>
          </cell>
        </row>
        <row r="1526">
          <cell r="D1526">
            <v>198101</v>
          </cell>
          <cell r="E1526" t="str">
            <v>艾尔巴韦格拉瑞韦片</v>
          </cell>
          <cell r="F1526" t="str">
            <v/>
          </cell>
          <cell r="G1526" t="str">
            <v>50mg/100mgx28片</v>
          </cell>
          <cell r="H1526" t="str">
            <v>盒</v>
          </cell>
          <cell r="I1526" t="str">
            <v>MSD International GmbH</v>
          </cell>
          <cell r="J1526" t="str">
            <v>爱尔兰</v>
          </cell>
        </row>
        <row r="1527">
          <cell r="D1527">
            <v>73651</v>
          </cell>
          <cell r="E1527" t="str">
            <v>艾灸盒</v>
          </cell>
          <cell r="F1527" t="str">
            <v/>
          </cell>
          <cell r="G1527" t="str">
            <v>单孔</v>
          </cell>
          <cell r="H1527" t="str">
            <v>个</v>
          </cell>
          <cell r="I1527" t="str">
            <v>烟台爱心医疗器械有限公司</v>
          </cell>
          <cell r="J1527" t="str">
            <v>烟台爱心医疗</v>
          </cell>
        </row>
        <row r="1528">
          <cell r="D1528">
            <v>73776</v>
          </cell>
          <cell r="E1528" t="str">
            <v>艾灸盒</v>
          </cell>
          <cell r="F1528" t="str">
            <v/>
          </cell>
          <cell r="G1528" t="str">
            <v>双孔</v>
          </cell>
          <cell r="H1528" t="str">
            <v>个</v>
          </cell>
          <cell r="I1528" t="str">
            <v>烟台爱心医疗器械有限公司</v>
          </cell>
          <cell r="J1528" t="str">
            <v>烟台爱心医疗</v>
          </cell>
        </row>
        <row r="1529">
          <cell r="D1529">
            <v>183040</v>
          </cell>
          <cell r="E1529" t="str">
            <v>艾灸贴</v>
          </cell>
          <cell r="F1529" t="str">
            <v/>
          </cell>
          <cell r="G1529" t="str">
            <v>7贴（72mm×95mm）</v>
          </cell>
          <cell r="H1529" t="str">
            <v>盒</v>
          </cell>
          <cell r="I1529" t="str">
            <v>青岛卓护医疗用品有限公司</v>
          </cell>
          <cell r="J1529" t="str">
            <v>青岛卓护</v>
          </cell>
        </row>
        <row r="1530">
          <cell r="D1530">
            <v>150938</v>
          </cell>
          <cell r="E1530" t="str">
            <v>艾普拉唑肠溶片</v>
          </cell>
          <cell r="F1530" t="str">
            <v/>
          </cell>
          <cell r="G1530" t="str">
            <v>5mg*6片</v>
          </cell>
          <cell r="H1530" t="str">
            <v>盒</v>
          </cell>
          <cell r="I1530" t="str">
            <v>丽珠集团丽珠制药厂</v>
          </cell>
          <cell r="J1530" t="str">
            <v>丽珠集团</v>
          </cell>
        </row>
        <row r="1531">
          <cell r="D1531">
            <v>152415</v>
          </cell>
          <cell r="E1531" t="str">
            <v>艾司奥美拉唑肠溶胶囊</v>
          </cell>
          <cell r="F1531" t="str">
            <v>莱美舒</v>
          </cell>
          <cell r="G1531" t="str">
            <v>20mgx7粒x1板</v>
          </cell>
          <cell r="H1531" t="str">
            <v>盒</v>
          </cell>
          <cell r="I1531" t="str">
            <v>重庆莱美药业股份有限公司</v>
          </cell>
          <cell r="J1531" t="str">
            <v>重庆莱美</v>
          </cell>
        </row>
        <row r="1532">
          <cell r="D1532">
            <v>118051</v>
          </cell>
          <cell r="E1532" t="str">
            <v>艾叶绒沐浴包(艾草沐浴包)</v>
          </cell>
          <cell r="F1532" t="str">
            <v/>
          </cell>
          <cell r="G1532" t="str">
            <v>12.5gx30袋</v>
          </cell>
          <cell r="H1532" t="str">
            <v>包</v>
          </cell>
          <cell r="I1532" t="str">
            <v/>
          </cell>
          <cell r="J1532" t="str">
            <v>长沙艾医生物科技</v>
          </cell>
        </row>
        <row r="1533">
          <cell r="D1533">
            <v>46775</v>
          </cell>
          <cell r="E1533" t="str">
            <v>艾腋净喷液</v>
          </cell>
          <cell r="F1533" t="str">
            <v/>
          </cell>
          <cell r="G1533" t="str">
            <v>20ml</v>
          </cell>
          <cell r="H1533" t="str">
            <v>盒</v>
          </cell>
          <cell r="I1533" t="str">
            <v>厦门美商医药有限公司(原:厦门东风药业有限公司)</v>
          </cell>
          <cell r="J1533" t="str">
            <v>厦门美商医药</v>
          </cell>
        </row>
        <row r="1534">
          <cell r="D1534">
            <v>143107</v>
          </cell>
          <cell r="E1534" t="str">
            <v>爱司盟DHA软胶囊</v>
          </cell>
          <cell r="F1534" t="str">
            <v/>
          </cell>
          <cell r="G1534" t="str">
            <v>655mg*100粒</v>
          </cell>
          <cell r="H1534" t="str">
            <v>瓶</v>
          </cell>
          <cell r="I1534" t="str">
            <v>珠海市横琴新区爱司盟贸易有限公司</v>
          </cell>
          <cell r="J1534" t="str">
            <v>美国</v>
          </cell>
        </row>
        <row r="1535">
          <cell r="D1535">
            <v>163983</v>
          </cell>
          <cell r="E1535" t="str">
            <v>爱司盟DHA藻油</v>
          </cell>
          <cell r="F1535" t="str">
            <v/>
          </cell>
          <cell r="G1535" t="str">
            <v>28.8g（480mgx60粒）</v>
          </cell>
          <cell r="H1535" t="str">
            <v>瓶</v>
          </cell>
          <cell r="I1535" t="str">
            <v/>
          </cell>
          <cell r="J1535" t="str">
            <v>美国爱司盟</v>
          </cell>
        </row>
        <row r="1536">
          <cell r="D1536">
            <v>143074</v>
          </cell>
          <cell r="E1536" t="str">
            <v>爱司盟朝鲜蓟复合片</v>
          </cell>
          <cell r="F1536" t="str">
            <v/>
          </cell>
          <cell r="G1536" t="str">
            <v>1300mg*60片</v>
          </cell>
          <cell r="H1536" t="str">
            <v>瓶</v>
          </cell>
          <cell r="I1536" t="str">
            <v>珠海市横琴新区爱司盟贸易有限公司</v>
          </cell>
          <cell r="J1536" t="str">
            <v>美国</v>
          </cell>
        </row>
        <row r="1537">
          <cell r="D1537">
            <v>143089</v>
          </cell>
          <cell r="E1537" t="str">
            <v>爱司盟大豆磷脂软胶囊</v>
          </cell>
          <cell r="F1537" t="str">
            <v/>
          </cell>
          <cell r="G1537" t="str">
            <v>1600mg*200粒</v>
          </cell>
          <cell r="H1537" t="str">
            <v>瓶</v>
          </cell>
          <cell r="I1537" t="str">
            <v>珠海市横琴新区爱司盟贸易有限公司</v>
          </cell>
          <cell r="J1537" t="str">
            <v>美国</v>
          </cell>
        </row>
        <row r="1538">
          <cell r="D1538">
            <v>143094</v>
          </cell>
          <cell r="E1538" t="str">
            <v>爱司盟番茄软胶囊</v>
          </cell>
          <cell r="F1538" t="str">
            <v/>
          </cell>
          <cell r="G1538" t="str">
            <v>420mg*60粒</v>
          </cell>
          <cell r="H1538" t="str">
            <v>瓶</v>
          </cell>
          <cell r="I1538" t="str">
            <v>珠海市横琴新区爱司盟贸易有限公司</v>
          </cell>
          <cell r="J1538" t="str">
            <v>美国</v>
          </cell>
        </row>
        <row r="1539">
          <cell r="D1539">
            <v>143056</v>
          </cell>
          <cell r="E1539" t="str">
            <v>爱司盟酵素纤维片</v>
          </cell>
          <cell r="F1539" t="str">
            <v/>
          </cell>
          <cell r="G1539" t="str">
            <v>1350mg*60片</v>
          </cell>
          <cell r="H1539" t="str">
            <v>瓶</v>
          </cell>
          <cell r="I1539" t="str">
            <v>珠海市横琴新区爱司盟贸易有限公司</v>
          </cell>
          <cell r="J1539" t="str">
            <v>美国</v>
          </cell>
        </row>
        <row r="1540">
          <cell r="D1540">
            <v>163982</v>
          </cell>
          <cell r="E1540" t="str">
            <v>爱司盟蔓越莓复合辅食营养补充品</v>
          </cell>
          <cell r="F1540" t="str">
            <v/>
          </cell>
          <cell r="G1540" t="str">
            <v>40.8g（680mgx60片）</v>
          </cell>
          <cell r="H1540" t="str">
            <v>瓶</v>
          </cell>
          <cell r="I1540" t="str">
            <v/>
          </cell>
          <cell r="J1540" t="str">
            <v>美国爱司盟</v>
          </cell>
        </row>
        <row r="1541">
          <cell r="D1541">
            <v>143095</v>
          </cell>
          <cell r="E1541" t="str">
            <v>爱司盟牡蛎浓缩软胶囊</v>
          </cell>
          <cell r="F1541" t="str">
            <v/>
          </cell>
          <cell r="G1541" t="str">
            <v>1490mg*330粒</v>
          </cell>
          <cell r="H1541" t="str">
            <v>瓶</v>
          </cell>
          <cell r="I1541" t="str">
            <v>珠海市横琴新区爱司盟贸易有限公司</v>
          </cell>
          <cell r="J1541" t="str">
            <v>美国</v>
          </cell>
        </row>
        <row r="1542">
          <cell r="D1542">
            <v>143093</v>
          </cell>
          <cell r="E1542" t="str">
            <v>爱司盟纳豆复合片</v>
          </cell>
          <cell r="F1542" t="str">
            <v/>
          </cell>
          <cell r="G1542" t="str">
            <v>925mg*60片</v>
          </cell>
          <cell r="H1542" t="str">
            <v>瓶</v>
          </cell>
          <cell r="I1542" t="str">
            <v>珠海市横琴新区爱司盟贸易有限公司</v>
          </cell>
          <cell r="J1542" t="str">
            <v>美国</v>
          </cell>
        </row>
        <row r="1543">
          <cell r="D1543">
            <v>143086</v>
          </cell>
          <cell r="E1543" t="str">
            <v>爱司盟男士复合片</v>
          </cell>
          <cell r="F1543" t="str">
            <v/>
          </cell>
          <cell r="G1543" t="str">
            <v>1600mg*60片</v>
          </cell>
          <cell r="H1543" t="str">
            <v>瓶</v>
          </cell>
          <cell r="I1543" t="str">
            <v>珠海市横琴新区爱司盟贸易有限公司</v>
          </cell>
          <cell r="J1543" t="str">
            <v>美国</v>
          </cell>
        </row>
        <row r="1544">
          <cell r="D1544">
            <v>143090</v>
          </cell>
          <cell r="E1544" t="str">
            <v>爱司盟女士复合片</v>
          </cell>
          <cell r="F1544" t="str">
            <v/>
          </cell>
          <cell r="G1544" t="str">
            <v>1775mg*60片</v>
          </cell>
          <cell r="H1544" t="str">
            <v>瓶</v>
          </cell>
          <cell r="I1544" t="str">
            <v>珠海市横琴新区爱司盟贸易有限公司</v>
          </cell>
          <cell r="J1544" t="str">
            <v>美国</v>
          </cell>
        </row>
        <row r="1545">
          <cell r="D1545">
            <v>143092</v>
          </cell>
          <cell r="E1545" t="str">
            <v>爱司盟葡萄复合胶囊</v>
          </cell>
          <cell r="F1545" t="str">
            <v/>
          </cell>
          <cell r="G1545" t="str">
            <v>650mg*60粒</v>
          </cell>
          <cell r="H1545" t="str">
            <v>瓶</v>
          </cell>
          <cell r="I1545" t="str">
            <v>珠海市横琴新区爱司盟贸易有限公司</v>
          </cell>
          <cell r="J1545" t="str">
            <v>美国</v>
          </cell>
        </row>
        <row r="1546">
          <cell r="D1546">
            <v>143083</v>
          </cell>
          <cell r="E1546" t="str">
            <v>爱司盟蔷薇果蓝莓咀嚼片</v>
          </cell>
          <cell r="F1546" t="str">
            <v/>
          </cell>
          <cell r="G1546" t="str">
            <v>1450mg*90片</v>
          </cell>
          <cell r="H1546" t="str">
            <v>瓶</v>
          </cell>
          <cell r="I1546" t="str">
            <v>珠海市横琴新区爱司盟贸易有限公司</v>
          </cell>
          <cell r="J1546" t="str">
            <v>美国</v>
          </cell>
        </row>
        <row r="1547">
          <cell r="D1547">
            <v>143091</v>
          </cell>
          <cell r="E1547" t="str">
            <v>爱司盟鲨鱼软骨复合片</v>
          </cell>
          <cell r="F1547" t="str">
            <v/>
          </cell>
          <cell r="G1547" t="str">
            <v>1280mg*60片</v>
          </cell>
          <cell r="H1547" t="str">
            <v>瓶</v>
          </cell>
          <cell r="I1547" t="str">
            <v>珠海市横琴新区爱司盟贸易有限公司</v>
          </cell>
          <cell r="J1547" t="str">
            <v>美国</v>
          </cell>
        </row>
        <row r="1548">
          <cell r="D1548">
            <v>143108</v>
          </cell>
          <cell r="E1548" t="str">
            <v>爱司盟山桑子叶黄素复合片</v>
          </cell>
          <cell r="F1548" t="str">
            <v/>
          </cell>
          <cell r="G1548" t="str">
            <v>1200mg*60片</v>
          </cell>
          <cell r="H1548" t="str">
            <v>瓶</v>
          </cell>
          <cell r="I1548" t="str">
            <v>珠海市横琴新区爱司盟贸易有限公司</v>
          </cell>
          <cell r="J1548" t="str">
            <v>美国</v>
          </cell>
        </row>
        <row r="1549">
          <cell r="D1549">
            <v>143054</v>
          </cell>
          <cell r="E1549" t="str">
            <v>爱司盟深海鱼油软胶囊</v>
          </cell>
          <cell r="F1549" t="str">
            <v/>
          </cell>
          <cell r="G1549" t="str">
            <v>1300mg*200粒</v>
          </cell>
          <cell r="H1549" t="str">
            <v>瓶</v>
          </cell>
          <cell r="I1549" t="str">
            <v>珠海市横琴新区爱司盟贸易有限公司</v>
          </cell>
          <cell r="J1549" t="str">
            <v>美国</v>
          </cell>
        </row>
        <row r="1550">
          <cell r="D1550">
            <v>143097</v>
          </cell>
          <cell r="E1550" t="str">
            <v>爱司盟水解胶原弹力蛋白片</v>
          </cell>
          <cell r="F1550" t="str">
            <v/>
          </cell>
          <cell r="G1550" t="str">
            <v>1435mg*60片</v>
          </cell>
          <cell r="H1550" t="str">
            <v>瓶</v>
          </cell>
          <cell r="I1550" t="str">
            <v>珠海市横琴新区爱司盟贸易有限公司</v>
          </cell>
          <cell r="J1550" t="str">
            <v>美国</v>
          </cell>
        </row>
        <row r="1551">
          <cell r="D1551">
            <v>143082</v>
          </cell>
          <cell r="E1551" t="str">
            <v>爱司盟素食营养蛋白粉</v>
          </cell>
          <cell r="F1551" t="str">
            <v/>
          </cell>
          <cell r="G1551" t="str">
            <v>500g</v>
          </cell>
          <cell r="H1551" t="str">
            <v>瓶</v>
          </cell>
          <cell r="I1551" t="str">
            <v>珠海市横琴新区爱司盟贸易有限公司</v>
          </cell>
          <cell r="J1551" t="str">
            <v>美国</v>
          </cell>
        </row>
        <row r="1552">
          <cell r="D1552">
            <v>163981</v>
          </cell>
          <cell r="E1552" t="str">
            <v>爱司盟叶黄素酯复合辅食营养补充品</v>
          </cell>
          <cell r="F1552" t="str">
            <v/>
          </cell>
          <cell r="G1552" t="str">
            <v>81g（1350mgx60片）</v>
          </cell>
          <cell r="H1552" t="str">
            <v>瓶</v>
          </cell>
          <cell r="I1552" t="str">
            <v/>
          </cell>
          <cell r="J1552" t="str">
            <v>美国爱司盟</v>
          </cell>
        </row>
        <row r="1553">
          <cell r="D1553">
            <v>143053</v>
          </cell>
          <cell r="E1553" t="str">
            <v>爱司盟叶酸片</v>
          </cell>
          <cell r="F1553" t="str">
            <v/>
          </cell>
          <cell r="G1553" t="str">
            <v>150mg*100片</v>
          </cell>
          <cell r="H1553" t="str">
            <v>瓶</v>
          </cell>
          <cell r="I1553" t="str">
            <v>珠海市横琴新区爱司盟贸易有限公司</v>
          </cell>
          <cell r="J1553" t="str">
            <v>美国</v>
          </cell>
        </row>
        <row r="1554">
          <cell r="D1554">
            <v>143052</v>
          </cell>
          <cell r="E1554" t="str">
            <v>爱司盟益生菌胶囊</v>
          </cell>
          <cell r="F1554" t="str">
            <v/>
          </cell>
          <cell r="G1554" t="str">
            <v>600mg*90粒</v>
          </cell>
          <cell r="H1554" t="str">
            <v>瓶</v>
          </cell>
          <cell r="I1554" t="str">
            <v>珠海市横琴新区爱司盟贸易有限公司</v>
          </cell>
          <cell r="J1554" t="str">
            <v>美国</v>
          </cell>
        </row>
        <row r="1555">
          <cell r="D1555">
            <v>163980</v>
          </cell>
          <cell r="E1555" t="str">
            <v>爱司盟综酶纤维辅食营养补充品</v>
          </cell>
          <cell r="F1555" t="str">
            <v/>
          </cell>
          <cell r="G1555" t="str">
            <v>81g（1350mgx60片）</v>
          </cell>
          <cell r="H1555" t="str">
            <v>瓶</v>
          </cell>
          <cell r="I1555" t="str">
            <v/>
          </cell>
          <cell r="J1555" t="str">
            <v>美国爱司盟</v>
          </cell>
        </row>
        <row r="1556">
          <cell r="D1556">
            <v>178163</v>
          </cell>
          <cell r="E1556" t="str">
            <v>瑷丝特兰舒缓柔护防晒霜SPF30/PA++</v>
          </cell>
          <cell r="F1556" t="str">
            <v/>
          </cell>
          <cell r="G1556" t="str">
            <v>60ml</v>
          </cell>
          <cell r="H1556" t="str">
            <v>瓶</v>
          </cell>
          <cell r="I1556" t="str">
            <v>株式会社瑷丝特兰</v>
          </cell>
          <cell r="J1556" t="str">
            <v>株式会社</v>
          </cell>
        </row>
        <row r="1557">
          <cell r="D1557">
            <v>178160</v>
          </cell>
          <cell r="E1557" t="str">
            <v>瑷丝特兰舒缓柔护洁肤泡沫</v>
          </cell>
          <cell r="F1557" t="str">
            <v/>
          </cell>
          <cell r="G1557" t="str">
            <v>400ml</v>
          </cell>
          <cell r="H1557" t="str">
            <v>瓶</v>
          </cell>
          <cell r="I1557" t="str">
            <v>株式会社瑷丝特兰</v>
          </cell>
          <cell r="J1557" t="str">
            <v>株式会社</v>
          </cell>
        </row>
        <row r="1558">
          <cell r="D1558">
            <v>178159</v>
          </cell>
          <cell r="E1558" t="str">
            <v>瑷丝特兰舒缓柔护洁肤啫喱</v>
          </cell>
          <cell r="F1558" t="str">
            <v/>
          </cell>
          <cell r="G1558" t="str">
            <v>250ml</v>
          </cell>
          <cell r="H1558" t="str">
            <v>瓶</v>
          </cell>
          <cell r="I1558" t="str">
            <v>株式会社瑷丝特兰</v>
          </cell>
          <cell r="J1558" t="str">
            <v>株式会社</v>
          </cell>
        </row>
        <row r="1559">
          <cell r="D1559">
            <v>178162</v>
          </cell>
          <cell r="E1559" t="str">
            <v>瑷丝特兰舒缓柔护润肤乳</v>
          </cell>
          <cell r="F1559" t="str">
            <v/>
          </cell>
          <cell r="G1559" t="str">
            <v>200ml</v>
          </cell>
          <cell r="H1559" t="str">
            <v>瓶</v>
          </cell>
          <cell r="I1559" t="str">
            <v>株式会社瑷丝特兰</v>
          </cell>
          <cell r="J1559" t="str">
            <v>株式会社</v>
          </cell>
        </row>
        <row r="1560">
          <cell r="D1560">
            <v>178161</v>
          </cell>
          <cell r="E1560" t="str">
            <v>瑷丝特兰舒缓柔护润肤霜</v>
          </cell>
          <cell r="F1560" t="str">
            <v/>
          </cell>
          <cell r="G1560" t="str">
            <v>100ml</v>
          </cell>
          <cell r="H1560" t="str">
            <v>瓶</v>
          </cell>
          <cell r="I1560" t="str">
            <v>株式会社瑷丝特兰</v>
          </cell>
          <cell r="J1560" t="str">
            <v>株式会社</v>
          </cell>
        </row>
        <row r="1561">
          <cell r="D1561">
            <v>10397</v>
          </cell>
          <cell r="E1561" t="str">
            <v>安宫牛黄丸</v>
          </cell>
          <cell r="F1561" t="str">
            <v/>
          </cell>
          <cell r="G1561" t="str">
            <v>3g</v>
          </cell>
          <cell r="H1561" t="str">
            <v>粒</v>
          </cell>
          <cell r="I1561" t="str">
            <v>太极集团重庆桐君阁药厂有限公司</v>
          </cell>
          <cell r="J1561" t="str">
            <v>桐君阁药厂</v>
          </cell>
        </row>
        <row r="1562">
          <cell r="D1562">
            <v>131528</v>
          </cell>
          <cell r="E1562" t="str">
            <v>安坤片</v>
          </cell>
          <cell r="F1562" t="str">
            <v/>
          </cell>
          <cell r="G1562" t="str">
            <v>0.46gx15片x3板</v>
          </cell>
          <cell r="H1562" t="str">
            <v>盒</v>
          </cell>
          <cell r="I1562" t="str">
            <v>陕西步长高新制药有限公司</v>
          </cell>
          <cell r="J1562" t="str">
            <v>陕西步长高新</v>
          </cell>
        </row>
        <row r="1563">
          <cell r="D1563">
            <v>58024</v>
          </cell>
          <cell r="E1563" t="str">
            <v>安坤赞育丸</v>
          </cell>
          <cell r="F1563" t="str">
            <v/>
          </cell>
          <cell r="G1563" t="str">
            <v>9gx10丸(大蜜丸)</v>
          </cell>
          <cell r="H1563" t="str">
            <v>盒</v>
          </cell>
          <cell r="I1563" t="str">
            <v/>
          </cell>
          <cell r="J1563" t="str">
            <v>北京同仁堂</v>
          </cell>
        </row>
        <row r="1564">
          <cell r="D1564">
            <v>204644</v>
          </cell>
          <cell r="E1564" t="str">
            <v>安乐片</v>
          </cell>
          <cell r="F1564" t="str">
            <v/>
          </cell>
          <cell r="G1564" t="str">
            <v>0.3gx60片</v>
          </cell>
          <cell r="H1564" t="str">
            <v>盒</v>
          </cell>
          <cell r="I1564" t="str">
            <v>湖北荆江源制药股份有限公司</v>
          </cell>
          <cell r="J1564" t="str">
            <v>湖北荆江源制药</v>
          </cell>
        </row>
        <row r="1565">
          <cell r="D1565">
            <v>31768</v>
          </cell>
          <cell r="E1565" t="str">
            <v>安眠补脑糖浆</v>
          </cell>
          <cell r="F1565" t="str">
            <v/>
          </cell>
          <cell r="G1565" t="str">
            <v>100ml</v>
          </cell>
          <cell r="H1565" t="str">
            <v>瓶</v>
          </cell>
          <cell r="I1565" t="str">
            <v>李时珍医药集团有限公司</v>
          </cell>
          <cell r="J1565" t="str">
            <v>李时珍医药</v>
          </cell>
        </row>
        <row r="1566">
          <cell r="D1566">
            <v>138038</v>
          </cell>
          <cell r="E1566" t="str">
            <v>安慕希希腊风味酸奶（伊利）</v>
          </cell>
          <cell r="F1566" t="str">
            <v/>
          </cell>
          <cell r="G1566" t="str">
            <v>205gx12盒</v>
          </cell>
          <cell r="H1566" t="str">
            <v>件</v>
          </cell>
          <cell r="I1566" t="str">
            <v>内蒙古伊利实业集团股份有限公司</v>
          </cell>
          <cell r="J1566" t="str">
            <v>内蒙古伊利实业</v>
          </cell>
        </row>
        <row r="1567">
          <cell r="D1567">
            <v>355</v>
          </cell>
          <cell r="E1567" t="str">
            <v>安乃近片</v>
          </cell>
          <cell r="F1567" t="str">
            <v/>
          </cell>
          <cell r="G1567" t="str">
            <v>0.5gx500片</v>
          </cell>
          <cell r="H1567" t="str">
            <v>瓶</v>
          </cell>
          <cell r="I1567" t="str">
            <v>西南药业股份有限公司</v>
          </cell>
          <cell r="J1567" t="str">
            <v>西南药业</v>
          </cell>
        </row>
        <row r="1568">
          <cell r="D1568">
            <v>82831</v>
          </cell>
          <cell r="E1568" t="str">
            <v>安神补脑片</v>
          </cell>
          <cell r="F1568" t="str">
            <v/>
          </cell>
          <cell r="G1568" t="str">
            <v>0.31gx18片(薄膜衣)</v>
          </cell>
          <cell r="H1568" t="str">
            <v>盒</v>
          </cell>
          <cell r="I1568" t="str">
            <v>通化茂祥制药有限公司</v>
          </cell>
          <cell r="J1568" t="str">
            <v>通化茂祥</v>
          </cell>
        </row>
        <row r="1569">
          <cell r="D1569">
            <v>10696</v>
          </cell>
          <cell r="E1569" t="str">
            <v>安神补心丸</v>
          </cell>
          <cell r="F1569" t="str">
            <v/>
          </cell>
          <cell r="G1569" t="str">
            <v>300丸(浓缩丸)</v>
          </cell>
          <cell r="H1569" t="str">
            <v>瓶</v>
          </cell>
          <cell r="I1569" t="str">
            <v>兰州佛慈制药股份有限公司</v>
          </cell>
          <cell r="J1569" t="str">
            <v>兰州佛慈</v>
          </cell>
        </row>
        <row r="1570">
          <cell r="D1570">
            <v>56248</v>
          </cell>
          <cell r="E1570" t="str">
            <v>安神丸</v>
          </cell>
          <cell r="F1570" t="str">
            <v/>
          </cell>
          <cell r="G1570" t="str">
            <v>0.3gx12丸x2板</v>
          </cell>
          <cell r="H1570" t="str">
            <v>盒</v>
          </cell>
          <cell r="I1570" t="str">
            <v>金诃藏药股份有限公司</v>
          </cell>
          <cell r="J1570" t="str">
            <v>青海金诃藏药</v>
          </cell>
        </row>
        <row r="1571">
          <cell r="D1571">
            <v>39912</v>
          </cell>
          <cell r="E1571" t="str">
            <v>安胃片</v>
          </cell>
          <cell r="F1571" t="str">
            <v/>
          </cell>
          <cell r="G1571" t="str">
            <v>15片x3板</v>
          </cell>
          <cell r="H1571" t="str">
            <v>盒</v>
          </cell>
          <cell r="I1571" t="str">
            <v>太极集团四川绵阳制药有限公司</v>
          </cell>
          <cell r="J1571" t="str">
            <v>四川绵阳制药</v>
          </cell>
        </row>
        <row r="1572">
          <cell r="D1572">
            <v>91389</v>
          </cell>
          <cell r="E1572" t="str">
            <v>安胃止痛胶囊</v>
          </cell>
          <cell r="F1572" t="str">
            <v/>
          </cell>
          <cell r="G1572" t="str">
            <v>0.3gx36粒</v>
          </cell>
          <cell r="H1572" t="str">
            <v>盒</v>
          </cell>
          <cell r="I1572" t="str">
            <v>山西澳迩药业有限公司</v>
          </cell>
          <cell r="J1572" t="str">
            <v>山西澳迩</v>
          </cell>
        </row>
        <row r="1573">
          <cell r="D1573">
            <v>205659</v>
          </cell>
          <cell r="E1573" t="str">
            <v>安稳+血糖仪套装</v>
          </cell>
          <cell r="F1573" t="str">
            <v/>
          </cell>
          <cell r="G1573" t="str">
            <v>安稳+血糖仪1、试条150、采血针150、采血笔1</v>
          </cell>
          <cell r="H1573" t="str">
            <v>套</v>
          </cell>
          <cell r="I1573" t="str">
            <v>长沙三诺生物传感技术有限公司</v>
          </cell>
          <cell r="J1573" t="str">
            <v>长沙三诺生物</v>
          </cell>
        </row>
        <row r="1574">
          <cell r="D1574">
            <v>100431</v>
          </cell>
          <cell r="E1574" t="str">
            <v>安稳血糖试条</v>
          </cell>
          <cell r="F1574" t="str">
            <v/>
          </cell>
          <cell r="G1574" t="str">
            <v>50支瓶装</v>
          </cell>
          <cell r="H1574" t="str">
            <v>盒</v>
          </cell>
          <cell r="I1574" t="str">
            <v>长沙三诺生物传感技术有限公司</v>
          </cell>
          <cell r="J1574" t="str">
            <v>长沙三诺生物</v>
          </cell>
        </row>
        <row r="1575">
          <cell r="D1575">
            <v>135149</v>
          </cell>
          <cell r="E1575" t="str">
            <v>安易血糖试条</v>
          </cell>
          <cell r="F1575" t="str">
            <v/>
          </cell>
          <cell r="G1575" t="str">
            <v>50支瓶装</v>
          </cell>
          <cell r="H1575" t="str">
            <v>盒</v>
          </cell>
          <cell r="I1575" t="str">
            <v>长沙三诺生物传感技术有限公司</v>
          </cell>
          <cell r="J1575" t="str">
            <v>三诺生物</v>
          </cell>
        </row>
        <row r="1576">
          <cell r="D1576">
            <v>135140</v>
          </cell>
          <cell r="E1576" t="str">
            <v>安易血糖仪套装</v>
          </cell>
          <cell r="F1576" t="str">
            <v/>
          </cell>
          <cell r="G1576" t="str">
            <v>安易血糖仪+50片试条</v>
          </cell>
          <cell r="H1576" t="str">
            <v>盒</v>
          </cell>
          <cell r="I1576" t="str">
            <v>长沙三诺生物传感技术有限公司</v>
          </cell>
          <cell r="J1576" t="str">
            <v>三诺生物</v>
          </cell>
        </row>
        <row r="1577">
          <cell r="D1577">
            <v>49937</v>
          </cell>
          <cell r="E1577" t="str">
            <v>安中片</v>
          </cell>
          <cell r="F1577" t="str">
            <v/>
          </cell>
          <cell r="G1577" t="str">
            <v>12片x3板</v>
          </cell>
          <cell r="H1577" t="str">
            <v>盒</v>
          </cell>
          <cell r="I1577" t="str">
            <v>太极集团重庆桐君阁药厂有限公司</v>
          </cell>
          <cell r="J1577" t="str">
            <v>桐君阁药厂</v>
          </cell>
        </row>
        <row r="1578">
          <cell r="D1578">
            <v>135764</v>
          </cell>
          <cell r="E1578" t="str">
            <v>氨苄西林氯唑西林钠胶囊</v>
          </cell>
          <cell r="F1578" t="str">
            <v/>
          </cell>
          <cell r="G1578" t="str">
            <v>0.5gx10粒</v>
          </cell>
          <cell r="H1578" t="str">
            <v>盒</v>
          </cell>
          <cell r="I1578" t="str">
            <v>澳美制药厂</v>
          </cell>
          <cell r="J1578" t="str">
            <v>香港澳美制药</v>
          </cell>
        </row>
        <row r="1579">
          <cell r="D1579">
            <v>12753</v>
          </cell>
          <cell r="E1579" t="str">
            <v>氨茶碱缓释片(阿咪康)</v>
          </cell>
          <cell r="F1579" t="str">
            <v/>
          </cell>
          <cell r="G1579" t="str">
            <v>0.1gx20片</v>
          </cell>
          <cell r="H1579" t="str">
            <v>盒</v>
          </cell>
          <cell r="I1579" t="str">
            <v>西南药业股份有限公司</v>
          </cell>
          <cell r="J1579" t="str">
            <v>西南药业</v>
          </cell>
        </row>
        <row r="1580">
          <cell r="D1580">
            <v>13666</v>
          </cell>
          <cell r="E1580" t="str">
            <v>氨茶碱片</v>
          </cell>
          <cell r="F1580" t="str">
            <v/>
          </cell>
          <cell r="G1580" t="str">
            <v>0.1gx100片</v>
          </cell>
          <cell r="H1580" t="str">
            <v>瓶</v>
          </cell>
          <cell r="I1580" t="str">
            <v>太原市振兴制药有限责任公司</v>
          </cell>
          <cell r="J1580" t="str">
            <v>太原振兴</v>
          </cell>
        </row>
        <row r="1581">
          <cell r="D1581">
            <v>40702</v>
          </cell>
          <cell r="E1581" t="str">
            <v>氨茶碱片</v>
          </cell>
          <cell r="F1581" t="str">
            <v/>
          </cell>
          <cell r="G1581" t="str">
            <v>0.1gx100片</v>
          </cell>
          <cell r="H1581" t="str">
            <v>瓶</v>
          </cell>
          <cell r="I1581" t="str">
            <v>西南药业股份有限公司</v>
          </cell>
          <cell r="J1581" t="str">
            <v>西南药业</v>
          </cell>
        </row>
        <row r="1582">
          <cell r="D1582">
            <v>58392</v>
          </cell>
          <cell r="E1582" t="str">
            <v>氨酚氯雷伪麻缓释片(金得菲)</v>
          </cell>
          <cell r="F1582" t="str">
            <v/>
          </cell>
          <cell r="G1582" t="str">
            <v>12片</v>
          </cell>
          <cell r="H1582" t="str">
            <v>盒</v>
          </cell>
          <cell r="I1582" t="str">
            <v>深圳海王药业有限公司</v>
          </cell>
          <cell r="J1582" t="str">
            <v>深圳海王药业</v>
          </cell>
        </row>
        <row r="1583">
          <cell r="D1583">
            <v>53777</v>
          </cell>
          <cell r="E1583" t="str">
            <v>氨酚羟考酮片(泰勒宁)</v>
          </cell>
          <cell r="F1583" t="str">
            <v/>
          </cell>
          <cell r="G1583" t="str">
            <v>5mg+325mgx10片</v>
          </cell>
          <cell r="H1583" t="str">
            <v>盒</v>
          </cell>
          <cell r="I1583" t="str">
            <v>国药集团工业股份有限公司</v>
          </cell>
          <cell r="J1583" t="str">
            <v>国药集团</v>
          </cell>
        </row>
        <row r="1584">
          <cell r="D1584">
            <v>623</v>
          </cell>
          <cell r="E1584" t="str">
            <v>氨酚伪麻美芬片/氨麻美敏片Ⅱ(日夜百服咛)</v>
          </cell>
          <cell r="F1584" t="str">
            <v/>
          </cell>
          <cell r="G1584" t="str">
            <v>12片</v>
          </cell>
          <cell r="H1584" t="str">
            <v>盒</v>
          </cell>
          <cell r="I1584" t="str">
            <v>中美上海施贵宝制药有限公司</v>
          </cell>
          <cell r="J1584" t="str">
            <v>上海施贵宝</v>
          </cell>
        </row>
        <row r="1585">
          <cell r="D1585">
            <v>191426</v>
          </cell>
          <cell r="E1585" t="str">
            <v>氨磺必利片</v>
          </cell>
          <cell r="F1585" t="str">
            <v>索里昂</v>
          </cell>
          <cell r="G1585" t="str">
            <v>0.2gx20片</v>
          </cell>
          <cell r="H1585" t="str">
            <v>盒</v>
          </cell>
          <cell r="I1585" t="str">
            <v>赛诺菲(杭州)制药有限公司</v>
          </cell>
          <cell r="J1585" t="str">
            <v>赛诺菲（杭州）</v>
          </cell>
        </row>
        <row r="1586">
          <cell r="D1586">
            <v>147406</v>
          </cell>
          <cell r="E1586" t="str">
            <v>氨基葡萄糖碳酸钙胶囊</v>
          </cell>
          <cell r="F1586" t="str">
            <v/>
          </cell>
          <cell r="G1586" t="str">
            <v>0.4gx100粒</v>
          </cell>
          <cell r="H1586" t="str">
            <v>盒</v>
          </cell>
          <cell r="I1586" t="str">
            <v>威海南波湾生物技术有限公司</v>
          </cell>
          <cell r="J1586" t="str">
            <v>威海南波湾</v>
          </cell>
        </row>
        <row r="1587">
          <cell r="D1587">
            <v>50439</v>
          </cell>
          <cell r="E1587" t="str">
            <v>氨咖黄敏胶囊</v>
          </cell>
          <cell r="F1587" t="str">
            <v/>
          </cell>
          <cell r="G1587" t="str">
            <v>复方10粒x100板</v>
          </cell>
          <cell r="H1587" t="str">
            <v>盒</v>
          </cell>
          <cell r="I1587" t="str">
            <v>重庆申高生化制药有限公司(原：重庆荣高生化制药)</v>
          </cell>
          <cell r="J1587" t="str">
            <v>重庆申高生化</v>
          </cell>
        </row>
        <row r="1588">
          <cell r="D1588">
            <v>144236</v>
          </cell>
          <cell r="E1588" t="str">
            <v>氨咖黄敏口服溶液</v>
          </cell>
          <cell r="F1588" t="str">
            <v/>
          </cell>
          <cell r="G1588" t="str">
            <v>10mlx10支</v>
          </cell>
          <cell r="H1588" t="str">
            <v>盒</v>
          </cell>
          <cell r="I1588" t="str">
            <v>江西和盈药业有限公司</v>
          </cell>
          <cell r="J1588" t="str">
            <v>江西和盈药业</v>
          </cell>
        </row>
        <row r="1589">
          <cell r="D1589">
            <v>5102</v>
          </cell>
          <cell r="E1589" t="str">
            <v>氨林酚咖胶囊(去痛胶囊)</v>
          </cell>
          <cell r="F1589" t="str">
            <v/>
          </cell>
          <cell r="G1589" t="str">
            <v>12粒</v>
          </cell>
          <cell r="H1589" t="str">
            <v>盒</v>
          </cell>
          <cell r="I1589" t="str">
            <v>重庆迪康长江制药有限公司</v>
          </cell>
          <cell r="J1589" t="str">
            <v>重庆迪康长江</v>
          </cell>
        </row>
        <row r="1590">
          <cell r="D1590">
            <v>179682</v>
          </cell>
          <cell r="E1590" t="str">
            <v>氨氯地平阿托伐他汀钙片</v>
          </cell>
          <cell r="F1590" t="str">
            <v/>
          </cell>
          <cell r="G1590" t="str">
            <v>5mg：10mgx7片</v>
          </cell>
          <cell r="H1590" t="str">
            <v>盒</v>
          </cell>
          <cell r="I1590" t="str">
            <v>瀚晖制药有限公司（原海正辉瑞制药有限公司）</v>
          </cell>
          <cell r="J1590" t="str">
            <v>瀚晖制药（原海正辉瑞）</v>
          </cell>
        </row>
        <row r="1591">
          <cell r="D1591">
            <v>158719</v>
          </cell>
          <cell r="E1591" t="str">
            <v>氨糖软骨素加钙片</v>
          </cell>
          <cell r="F1591" t="str">
            <v/>
          </cell>
          <cell r="G1591" t="str">
            <v>1gx64粒</v>
          </cell>
          <cell r="H1591" t="str">
            <v>盒</v>
          </cell>
          <cell r="I1591" t="str">
            <v>广东千林健康产业有限公司</v>
          </cell>
          <cell r="J1591" t="str">
            <v>广东千林</v>
          </cell>
        </row>
        <row r="1592">
          <cell r="D1592">
            <v>158769</v>
          </cell>
          <cell r="E1592" t="str">
            <v>氨糖软骨素加钙片</v>
          </cell>
          <cell r="F1592" t="str">
            <v/>
          </cell>
          <cell r="G1592" t="str">
            <v>120g(1.0gx120片)</v>
          </cell>
          <cell r="H1592" t="str">
            <v>瓶</v>
          </cell>
          <cell r="I1592" t="str">
            <v>仙乐健康科技股份有限公司</v>
          </cell>
          <cell r="J1592" t="str">
            <v>仙乐健康</v>
          </cell>
        </row>
        <row r="1593">
          <cell r="D1593">
            <v>186337</v>
          </cell>
          <cell r="E1593" t="str">
            <v>氨糖软骨素加钙片</v>
          </cell>
          <cell r="F1593" t="str">
            <v/>
          </cell>
          <cell r="G1593" t="str">
            <v>60g(1.0gx30片x2瓶)</v>
          </cell>
          <cell r="H1593" t="str">
            <v>盒</v>
          </cell>
          <cell r="I1593" t="str">
            <v>仙乐健康科技股份有限公司</v>
          </cell>
          <cell r="J1593" t="str">
            <v>仙乐健康科技</v>
          </cell>
        </row>
        <row r="1594">
          <cell r="D1594">
            <v>186339</v>
          </cell>
          <cell r="E1594" t="str">
            <v>氨糖软骨素加钙片</v>
          </cell>
          <cell r="F1594" t="str">
            <v/>
          </cell>
          <cell r="G1594" t="str">
            <v>125g（1.25gx100片）</v>
          </cell>
          <cell r="H1594" t="str">
            <v>瓶</v>
          </cell>
          <cell r="I1594" t="str">
            <v>武汉维奥制药有限公司</v>
          </cell>
          <cell r="J1594" t="str">
            <v>武汉维奥制药</v>
          </cell>
        </row>
        <row r="1595">
          <cell r="D1595">
            <v>156066</v>
          </cell>
          <cell r="E1595" t="str">
            <v>敖东牌人参蜂王浆口服液</v>
          </cell>
          <cell r="F1595" t="str">
            <v/>
          </cell>
          <cell r="G1595" t="str">
            <v>10mlx20支</v>
          </cell>
          <cell r="H1595" t="str">
            <v>盒</v>
          </cell>
          <cell r="I1595" t="str">
            <v>吉林敖东延边药业股份有限公司</v>
          </cell>
          <cell r="J1595" t="str">
            <v>吉林敖东延边</v>
          </cell>
        </row>
        <row r="1596">
          <cell r="D1596">
            <v>97842</v>
          </cell>
          <cell r="E1596" t="str">
            <v>奥氮平片</v>
          </cell>
          <cell r="F1596" t="str">
            <v/>
          </cell>
          <cell r="G1596" t="str">
            <v>5mgx14粒</v>
          </cell>
          <cell r="H1596" t="str">
            <v>盒</v>
          </cell>
          <cell r="I1596" t="str">
            <v>江苏豪森药业股份有限公司</v>
          </cell>
          <cell r="J1596" t="str">
            <v>江苏豪森药业</v>
          </cell>
        </row>
        <row r="1597">
          <cell r="D1597">
            <v>105108</v>
          </cell>
          <cell r="E1597" t="str">
            <v>奥卡西平片(仁澳)</v>
          </cell>
          <cell r="F1597" t="str">
            <v/>
          </cell>
          <cell r="G1597" t="str">
            <v>0.3gx30片</v>
          </cell>
          <cell r="H1597" t="str">
            <v>盒</v>
          </cell>
          <cell r="I1597" t="str">
            <v>北京四环制药有限公司</v>
          </cell>
          <cell r="J1597" t="str">
            <v>北京四环制药</v>
          </cell>
        </row>
        <row r="1598">
          <cell r="D1598">
            <v>202037</v>
          </cell>
          <cell r="E1598" t="str">
            <v>奥拉帕利片</v>
          </cell>
          <cell r="F1598" t="str">
            <v>利普卓</v>
          </cell>
          <cell r="G1598" t="str">
            <v>150mgx56片</v>
          </cell>
          <cell r="H1598" t="str">
            <v>盒</v>
          </cell>
          <cell r="I1598" t="str">
            <v>AbbVie Deutschland GmbH &amp; Co. KG</v>
          </cell>
          <cell r="J1598" t="str">
            <v>德国AbbVie Deutschland</v>
          </cell>
        </row>
        <row r="1599">
          <cell r="D1599">
            <v>66547</v>
          </cell>
          <cell r="E1599" t="str">
            <v>奥拉西坦胶囊(欧来宁)</v>
          </cell>
          <cell r="F1599" t="str">
            <v/>
          </cell>
          <cell r="G1599" t="str">
            <v>0.4gx24粒
</v>
          </cell>
          <cell r="H1599" t="str">
            <v>瓶
</v>
          </cell>
          <cell r="I1599" t="str">
            <v>石药集团欧意药业有限公司(原:石家庄欧意药业公司)</v>
          </cell>
          <cell r="J1599" t="str">
            <v>石药欧意</v>
          </cell>
        </row>
        <row r="1600">
          <cell r="D1600">
            <v>140277</v>
          </cell>
          <cell r="E1600" t="str">
            <v>奥利司他胶囊</v>
          </cell>
          <cell r="F1600" t="str">
            <v/>
          </cell>
          <cell r="G1600" t="str">
            <v>0.12克*21粒</v>
          </cell>
          <cell r="H1600" t="str">
            <v>盒</v>
          </cell>
          <cell r="I1600" t="str">
            <v>山东新时代药业有限公司</v>
          </cell>
          <cell r="J1600" t="str">
            <v>山东新时代</v>
          </cell>
        </row>
        <row r="1601">
          <cell r="D1601">
            <v>196414</v>
          </cell>
          <cell r="E1601" t="str">
            <v>奥利司他胶囊</v>
          </cell>
          <cell r="F1601" t="str">
            <v/>
          </cell>
          <cell r="G1601" t="str">
            <v>0.12gx21粒</v>
          </cell>
          <cell r="H1601" t="str">
            <v>盒</v>
          </cell>
          <cell r="I1601" t="str">
            <v>杭州中美华东制药有限公司</v>
          </cell>
          <cell r="J1601" t="str">
            <v>杭州中美华东</v>
          </cell>
        </row>
        <row r="1602">
          <cell r="D1602">
            <v>108531</v>
          </cell>
          <cell r="E1602" t="str">
            <v>奥利司他胶囊(艾丽)</v>
          </cell>
          <cell r="F1602" t="str">
            <v/>
          </cell>
          <cell r="G1602" t="str">
            <v>0.12gx21粒</v>
          </cell>
          <cell r="H1602" t="str">
            <v>盒</v>
          </cell>
          <cell r="I1602" t="str">
            <v>重庆华森制药有限公司</v>
          </cell>
          <cell r="J1602" t="str">
            <v>重庆华森制药</v>
          </cell>
        </row>
        <row r="1603">
          <cell r="D1603">
            <v>141479</v>
          </cell>
          <cell r="E1603" t="str">
            <v>奥利司他片</v>
          </cell>
          <cell r="F1603" t="str">
            <v/>
          </cell>
          <cell r="G1603" t="str">
            <v>0.12gx1片x24板</v>
          </cell>
          <cell r="H1603" t="str">
            <v>盒</v>
          </cell>
          <cell r="I1603" t="str">
            <v>海正辉瑞制药有限公司（原浙江海正药业股份有限公司）</v>
          </cell>
          <cell r="J1603" t="str">
            <v>浙江海正</v>
          </cell>
        </row>
        <row r="1604">
          <cell r="D1604">
            <v>180014</v>
          </cell>
          <cell r="E1604" t="str">
            <v>奥洛芙祛痘凝胶</v>
          </cell>
          <cell r="F1604" t="str">
            <v/>
          </cell>
          <cell r="G1604" t="str">
            <v>20ml</v>
          </cell>
          <cell r="H1604" t="str">
            <v>瓶</v>
          </cell>
          <cell r="I1604" t="str">
            <v>上海永迈生物技术有限公司</v>
          </cell>
          <cell r="J1604" t="str">
            <v>上海永迈生物</v>
          </cell>
        </row>
        <row r="1605">
          <cell r="D1605">
            <v>180282</v>
          </cell>
          <cell r="E1605" t="str">
            <v>奥洛芙修护精华液</v>
          </cell>
          <cell r="F1605" t="str">
            <v/>
          </cell>
          <cell r="G1605" t="str">
            <v>20ml</v>
          </cell>
          <cell r="H1605" t="str">
            <v>瓶</v>
          </cell>
          <cell r="I1605" t="str">
            <v>上海永迈生物技术有限公司</v>
          </cell>
          <cell r="J1605" t="str">
            <v>上海永迈生物</v>
          </cell>
        </row>
        <row r="1606">
          <cell r="D1606">
            <v>31398</v>
          </cell>
          <cell r="E1606" t="str">
            <v>奥美拉唑肠溶胶囊</v>
          </cell>
          <cell r="F1606" t="str">
            <v/>
          </cell>
          <cell r="G1606" t="str">
            <v>20mgx14粒</v>
          </cell>
          <cell r="H1606" t="str">
            <v>盒</v>
          </cell>
          <cell r="I1606" t="str">
            <v>悦康药业集团股份有限公司</v>
          </cell>
          <cell r="J1606" t="str">
            <v>悦康药业</v>
          </cell>
        </row>
        <row r="1607">
          <cell r="D1607">
            <v>140294</v>
          </cell>
          <cell r="E1607" t="str">
            <v>奥美拉唑肠溶胶囊</v>
          </cell>
          <cell r="F1607" t="str">
            <v/>
          </cell>
          <cell r="G1607" t="str">
            <v>20mgx28s</v>
          </cell>
          <cell r="H1607" t="str">
            <v>盒</v>
          </cell>
          <cell r="I1607" t="str">
            <v>太极集团重庆涪陵制药厂有限公司</v>
          </cell>
          <cell r="J1607" t="str">
            <v>太极涪陵药厂</v>
          </cell>
        </row>
        <row r="1608">
          <cell r="D1608">
            <v>13326</v>
          </cell>
          <cell r="E1608" t="str">
            <v>奥美拉唑镁肠溶片(洛赛克)</v>
          </cell>
          <cell r="F1608" t="str">
            <v/>
          </cell>
          <cell r="G1608" t="str">
            <v>10mgx7片</v>
          </cell>
          <cell r="H1608" t="str">
            <v>盒</v>
          </cell>
          <cell r="I1608" t="str">
            <v>阿斯利康制药有限公司</v>
          </cell>
          <cell r="J1608" t="str">
            <v>阿斯利康</v>
          </cell>
        </row>
        <row r="1609">
          <cell r="D1609">
            <v>118401</v>
          </cell>
          <cell r="E1609" t="str">
            <v>奥美沙坦酯片</v>
          </cell>
          <cell r="F1609" t="str">
            <v/>
          </cell>
          <cell r="G1609" t="str">
            <v>20mgx7片</v>
          </cell>
          <cell r="H1609" t="str">
            <v>盒</v>
          </cell>
          <cell r="I1609" t="str">
            <v>北京福元医药股份有限公司</v>
          </cell>
          <cell r="J1609" t="str">
            <v>北京福元医药</v>
          </cell>
        </row>
        <row r="1610">
          <cell r="D1610">
            <v>160877</v>
          </cell>
          <cell r="E1610" t="str">
            <v>奥美沙坦酯片</v>
          </cell>
          <cell r="F1610" t="str">
            <v>希佳</v>
          </cell>
          <cell r="G1610" t="str">
            <v>20mgx7片</v>
          </cell>
          <cell r="H1610" t="str">
            <v>盒</v>
          </cell>
          <cell r="I1610" t="str">
            <v>南京正大天晴制药有限公司</v>
          </cell>
          <cell r="J1610" t="str">
            <v>南京正大天晴</v>
          </cell>
        </row>
        <row r="1611">
          <cell r="D1611">
            <v>205001</v>
          </cell>
          <cell r="E1611" t="str">
            <v>奥美沙坦酯氢氯噻嗪片</v>
          </cell>
          <cell r="F1611" t="str">
            <v/>
          </cell>
          <cell r="G1611" t="str">
            <v>20mg:12.5mgx7片</v>
          </cell>
          <cell r="H1611" t="str">
            <v>盒</v>
          </cell>
          <cell r="I1611" t="str">
            <v>第一三共制药(上海)有限公司</v>
          </cell>
          <cell r="J1611" t="str">
            <v>第一三共制药（上海）</v>
          </cell>
        </row>
        <row r="1612">
          <cell r="D1612">
            <v>82072</v>
          </cell>
          <cell r="E1612" t="str">
            <v>奥妙净蓝全效无磷洗衣粉</v>
          </cell>
          <cell r="F1612" t="str">
            <v/>
          </cell>
          <cell r="G1612" t="str">
            <v>1.8kg</v>
          </cell>
          <cell r="H1612" t="str">
            <v>袋</v>
          </cell>
          <cell r="I1612" t="str">
            <v>联合利华(中国)有限公司</v>
          </cell>
          <cell r="J1612" t="str">
            <v>联合利华</v>
          </cell>
        </row>
        <row r="1613">
          <cell r="D1613">
            <v>170361</v>
          </cell>
          <cell r="E1613" t="str">
            <v>奥泰（ALLTIME）牌天然芦荟津胶囊</v>
          </cell>
          <cell r="F1613" t="str">
            <v/>
          </cell>
          <cell r="G1613" t="str">
            <v>1450mgx60粒</v>
          </cell>
          <cell r="H1613" t="str">
            <v>瓶</v>
          </cell>
          <cell r="I1613" t="str">
            <v>美国胜天国际集团股份有限公司</v>
          </cell>
          <cell r="J1613" t="str">
            <v>美国胜天</v>
          </cell>
        </row>
        <row r="1614">
          <cell r="D1614">
            <v>170363</v>
          </cell>
          <cell r="E1614" t="str">
            <v>奥泰（ALLTIME）牌褪黑素片</v>
          </cell>
          <cell r="F1614" t="str">
            <v/>
          </cell>
          <cell r="G1614" t="str">
            <v>500mgx60粒</v>
          </cell>
          <cell r="H1614" t="str">
            <v>瓶</v>
          </cell>
          <cell r="I1614" t="str">
            <v>美国胜天国际集团股份有限公司</v>
          </cell>
          <cell r="J1614" t="str">
            <v>美国胜天</v>
          </cell>
        </row>
        <row r="1615">
          <cell r="D1615">
            <v>170360</v>
          </cell>
          <cell r="E1615" t="str">
            <v>奥泰（ALLTIME）牌亚麻酸胶囊</v>
          </cell>
          <cell r="F1615" t="str">
            <v/>
          </cell>
          <cell r="G1615" t="str">
            <v>500mgx90粒</v>
          </cell>
          <cell r="H1615" t="str">
            <v>瓶</v>
          </cell>
          <cell r="I1615" t="str">
            <v>美国胜天国际集团股份有限公司</v>
          </cell>
          <cell r="J1615" t="str">
            <v>美国胜天</v>
          </cell>
        </row>
        <row r="1616">
          <cell r="D1616">
            <v>170359</v>
          </cell>
          <cell r="E1616" t="str">
            <v>奥泰（ALLTIME）牌银杏叶胶囊</v>
          </cell>
          <cell r="F1616" t="str">
            <v/>
          </cell>
          <cell r="G1616" t="str">
            <v>500mgx60粒</v>
          </cell>
          <cell r="H1616" t="str">
            <v>瓶</v>
          </cell>
          <cell r="I1616" t="str">
            <v>美国胜天国际集团股份有限公司</v>
          </cell>
          <cell r="J1616" t="str">
            <v>美国胜天</v>
          </cell>
        </row>
        <row r="1617">
          <cell r="D1617">
            <v>170354</v>
          </cell>
          <cell r="E1617" t="str">
            <v>奥泰牌鲨鱼软骨粉胶囊</v>
          </cell>
          <cell r="F1617" t="str">
            <v/>
          </cell>
          <cell r="G1617" t="str">
            <v>850mgx120粒</v>
          </cell>
          <cell r="H1617" t="str">
            <v>瓶</v>
          </cell>
          <cell r="I1617" t="str">
            <v>美国胜天国际集团股份有限公司</v>
          </cell>
          <cell r="J1617" t="str">
            <v>美国胜天</v>
          </cell>
        </row>
        <row r="1618">
          <cell r="D1618">
            <v>58407</v>
          </cell>
          <cell r="E1618" t="str">
            <v>奥硝唑分散片</v>
          </cell>
          <cell r="F1618" t="str">
            <v/>
          </cell>
          <cell r="G1618" t="str">
            <v>0.25gx8片x2板</v>
          </cell>
          <cell r="H1618" t="str">
            <v>盒</v>
          </cell>
          <cell r="I1618" t="str">
            <v>湖南九典制药有限公司</v>
          </cell>
          <cell r="J1618" t="str">
            <v>湖南九典制药</v>
          </cell>
        </row>
        <row r="1619">
          <cell r="D1619">
            <v>30794</v>
          </cell>
          <cell r="E1619" t="str">
            <v>奥硝唑胶囊</v>
          </cell>
          <cell r="F1619" t="str">
            <v/>
          </cell>
          <cell r="G1619" t="str">
            <v>0.25gx6粒x2板</v>
          </cell>
          <cell r="H1619" t="str">
            <v>盒</v>
          </cell>
          <cell r="I1619" t="str">
            <v>西安万隆制药有限责任公司</v>
          </cell>
          <cell r="J1619" t="str">
            <v>西安万隆</v>
          </cell>
        </row>
        <row r="1620">
          <cell r="D1620">
            <v>38545</v>
          </cell>
          <cell r="E1620" t="str">
            <v>奥硝唑片</v>
          </cell>
          <cell r="F1620" t="str">
            <v/>
          </cell>
          <cell r="G1620" t="str">
            <v>0.25gx12片</v>
          </cell>
          <cell r="H1620" t="str">
            <v>盒</v>
          </cell>
          <cell r="I1620" t="str">
            <v>浙江爱生药业有限公司</v>
          </cell>
          <cell r="J1620" t="str">
            <v>浙江爱生</v>
          </cell>
        </row>
        <row r="1621">
          <cell r="D1621">
            <v>199017</v>
          </cell>
          <cell r="E1621" t="str">
            <v>奥硝唑阴道栓</v>
          </cell>
          <cell r="F1621" t="str">
            <v>瑞申</v>
          </cell>
          <cell r="G1621" t="str">
            <v>0.5gx6粒</v>
          </cell>
          <cell r="H1621" t="str">
            <v>盒</v>
          </cell>
          <cell r="I1621" t="str">
            <v>中国药科大学制药有限公司</v>
          </cell>
          <cell r="J1621" t="str">
            <v>药大制药</v>
          </cell>
        </row>
        <row r="1622">
          <cell r="D1622">
            <v>182984</v>
          </cell>
          <cell r="E1622" t="str">
            <v>澳萃维胶原蛋白粉固体饮料</v>
          </cell>
          <cell r="F1622" t="str">
            <v/>
          </cell>
          <cell r="G1622" t="str">
            <v>300g</v>
          </cell>
          <cell r="H1622" t="str">
            <v>罐</v>
          </cell>
          <cell r="I1622" t="str">
            <v>广州澳柯葆贸易有限公司</v>
          </cell>
          <cell r="J1622" t="str">
            <v>广州澳柯葆</v>
          </cell>
        </row>
        <row r="1623">
          <cell r="D1623">
            <v>182983</v>
          </cell>
          <cell r="E1623" t="str">
            <v>澳萃维水解胶原蛋白压片糖果</v>
          </cell>
          <cell r="F1623" t="str">
            <v/>
          </cell>
          <cell r="G1623" t="str">
            <v>75g（1.25g×60）</v>
          </cell>
          <cell r="H1623" t="str">
            <v>瓶</v>
          </cell>
          <cell r="I1623" t="str">
            <v>广州澳柯葆贸易有限公司</v>
          </cell>
          <cell r="J1623" t="str">
            <v>广州澳柯葆</v>
          </cell>
        </row>
        <row r="1624">
          <cell r="D1624">
            <v>182985</v>
          </cell>
          <cell r="E1624" t="str">
            <v>澳萃维速溶植物蛋白粉固体饮料（巧克力味）</v>
          </cell>
          <cell r="F1624" t="str">
            <v/>
          </cell>
          <cell r="G1624" t="str">
            <v>375g</v>
          </cell>
          <cell r="H1624" t="str">
            <v>罐</v>
          </cell>
          <cell r="I1624" t="str">
            <v>广州澳柯葆贸易有限公司</v>
          </cell>
          <cell r="J1624" t="str">
            <v>广州澳柯葆</v>
          </cell>
        </row>
        <row r="1625">
          <cell r="D1625">
            <v>182986</v>
          </cell>
          <cell r="E1625" t="str">
            <v>澳萃维速溶植物蛋白粉固体饮料（香草味）</v>
          </cell>
          <cell r="F1625" t="str">
            <v/>
          </cell>
          <cell r="G1625" t="str">
            <v>375g</v>
          </cell>
          <cell r="H1625" t="str">
            <v>件</v>
          </cell>
          <cell r="I1625" t="str">
            <v>广州澳柯葆贸易有限公司</v>
          </cell>
          <cell r="J1625" t="str">
            <v>广州澳柯葆</v>
          </cell>
        </row>
        <row r="1626">
          <cell r="D1626">
            <v>182987</v>
          </cell>
          <cell r="E1626" t="str">
            <v>澳萃维速溶植物蛋白粉固体饮料（原味）</v>
          </cell>
          <cell r="F1626" t="str">
            <v/>
          </cell>
          <cell r="G1626" t="str">
            <v>375g</v>
          </cell>
          <cell r="H1626" t="str">
            <v>罐</v>
          </cell>
          <cell r="I1626" t="str">
            <v>广州澳柯葆贸易有限公司</v>
          </cell>
          <cell r="J1626" t="str">
            <v>广州澳柯葆</v>
          </cell>
        </row>
        <row r="1627">
          <cell r="D1627">
            <v>158671</v>
          </cell>
          <cell r="E1627" t="str">
            <v>澳琳达蛋白质粉</v>
          </cell>
          <cell r="F1627" t="str">
            <v/>
          </cell>
          <cell r="G1627" t="str">
            <v>150gx2罐礼盒装</v>
          </cell>
          <cell r="H1627" t="str">
            <v>盒</v>
          </cell>
          <cell r="I1627" t="str">
            <v>上海澳琳达健康食品有限公司</v>
          </cell>
          <cell r="J1627" t="str">
            <v>澳大利亚</v>
          </cell>
        </row>
        <row r="1628">
          <cell r="D1628">
            <v>158672</v>
          </cell>
          <cell r="E1628" t="str">
            <v>澳琳达蛋白质粉</v>
          </cell>
          <cell r="F1628" t="str">
            <v/>
          </cell>
          <cell r="G1628" t="str">
            <v>375g</v>
          </cell>
          <cell r="H1628" t="str">
            <v>盒</v>
          </cell>
          <cell r="I1628" t="str">
            <v>上海澳琳达健康食品有限公司</v>
          </cell>
          <cell r="J1628" t="str">
            <v>澳大利亚</v>
          </cell>
        </row>
        <row r="1629">
          <cell r="D1629">
            <v>158673</v>
          </cell>
          <cell r="E1629" t="str">
            <v>澳琳达儿童鱼油胶囊</v>
          </cell>
          <cell r="F1629" t="str">
            <v/>
          </cell>
          <cell r="G1629" t="str">
            <v>24g(400mgx60粒)</v>
          </cell>
          <cell r="H1629" t="str">
            <v>瓶</v>
          </cell>
          <cell r="I1629" t="str">
            <v>上海澳琳达健康食品有限公司</v>
          </cell>
          <cell r="J1629" t="str">
            <v>澳大利亚</v>
          </cell>
        </row>
        <row r="1630">
          <cell r="D1630">
            <v>158668</v>
          </cell>
          <cell r="E1630" t="str">
            <v>澳琳达蜂王浆胶囊</v>
          </cell>
          <cell r="F1630" t="str">
            <v/>
          </cell>
          <cell r="G1630" t="str">
            <v>511g(1400mgx365粒)</v>
          </cell>
          <cell r="H1630" t="str">
            <v>瓶</v>
          </cell>
          <cell r="I1630" t="str">
            <v>上海澳琳达健康食品有限公司</v>
          </cell>
          <cell r="J1630" t="str">
            <v>澳大利亚</v>
          </cell>
        </row>
        <row r="1631">
          <cell r="D1631">
            <v>158670</v>
          </cell>
          <cell r="E1631" t="str">
            <v>澳琳达蜂子粉胶囊</v>
          </cell>
          <cell r="F1631" t="str">
            <v/>
          </cell>
          <cell r="G1631" t="str">
            <v>62.25g(725mgx90粒)</v>
          </cell>
          <cell r="H1631" t="str">
            <v>瓶</v>
          </cell>
          <cell r="I1631" t="str">
            <v>上海澳琳达健康食品有限公司</v>
          </cell>
          <cell r="J1631" t="str">
            <v>澳大利亚</v>
          </cell>
        </row>
        <row r="1632">
          <cell r="D1632">
            <v>158669</v>
          </cell>
          <cell r="E1632" t="str">
            <v>澳琳达蓝莓奶片</v>
          </cell>
          <cell r="F1632" t="str">
            <v/>
          </cell>
          <cell r="G1632" t="str">
            <v>86.4g(720mgx120片)</v>
          </cell>
          <cell r="H1632" t="str">
            <v>瓶</v>
          </cell>
          <cell r="I1632" t="str">
            <v>上海澳琳达健康食品有限公司</v>
          </cell>
          <cell r="J1632" t="str">
            <v>澳大利亚</v>
          </cell>
        </row>
        <row r="1633">
          <cell r="D1633">
            <v>158682</v>
          </cell>
          <cell r="E1633" t="str">
            <v>澳琳达牛初乳粉</v>
          </cell>
          <cell r="F1633" t="str">
            <v/>
          </cell>
          <cell r="G1633" t="str">
            <v>60g(1gx60袋)</v>
          </cell>
          <cell r="H1633" t="str">
            <v>盒</v>
          </cell>
          <cell r="I1633" t="str">
            <v>上海澳琳达健康食品有限公司</v>
          </cell>
          <cell r="J1633" t="str">
            <v>澳大利亚</v>
          </cell>
        </row>
        <row r="1634">
          <cell r="D1634">
            <v>158762</v>
          </cell>
          <cell r="E1634" t="str">
            <v>澳琳达牌蜂胶胶囊</v>
          </cell>
          <cell r="F1634" t="str">
            <v/>
          </cell>
          <cell r="G1634" t="str">
            <v>182.5g(500mgx365粒)</v>
          </cell>
          <cell r="H1634" t="str">
            <v>瓶</v>
          </cell>
          <cell r="I1634" t="str">
            <v>GMP Pharmaceuticals Pty Ltd</v>
          </cell>
          <cell r="J1634" t="str">
            <v>澳大利亚</v>
          </cell>
        </row>
        <row r="1635">
          <cell r="D1635">
            <v>158763</v>
          </cell>
          <cell r="E1635" t="str">
            <v>澳琳达牌蜂胶胶囊</v>
          </cell>
          <cell r="F1635" t="str">
            <v/>
          </cell>
          <cell r="G1635" t="str">
            <v>182.5g(500mgx60粒)2瓶加送1瓶礼盒装</v>
          </cell>
          <cell r="H1635" t="str">
            <v>盒</v>
          </cell>
          <cell r="I1635" t="str">
            <v>GMP Pharmaceuticals Pty Ltd</v>
          </cell>
          <cell r="J1635" t="str">
            <v>澳大利亚</v>
          </cell>
        </row>
        <row r="1636">
          <cell r="D1636">
            <v>158764</v>
          </cell>
          <cell r="E1636" t="str">
            <v>澳琳达牌蜂胶胶囊</v>
          </cell>
          <cell r="F1636" t="str">
            <v/>
          </cell>
          <cell r="G1636" t="str">
            <v>60g(500mgx120粒)</v>
          </cell>
          <cell r="H1636" t="str">
            <v>瓶</v>
          </cell>
          <cell r="I1636" t="str">
            <v>GMP Pharmaceuticals Pty Ltd</v>
          </cell>
          <cell r="J1636" t="str">
            <v>澳大利亚</v>
          </cell>
        </row>
        <row r="1637">
          <cell r="D1637">
            <v>158681</v>
          </cell>
          <cell r="E1637" t="str">
            <v>澳琳达葡萄籽复合胶囊</v>
          </cell>
          <cell r="F1637" t="str">
            <v/>
          </cell>
          <cell r="G1637" t="str">
            <v>54g(600mgx90粒)</v>
          </cell>
          <cell r="H1637" t="str">
            <v>瓶</v>
          </cell>
          <cell r="I1637" t="str">
            <v>上海澳琳达健康食品有限公司</v>
          </cell>
          <cell r="J1637" t="str">
            <v>澳大利亚</v>
          </cell>
        </row>
        <row r="1638">
          <cell r="D1638">
            <v>169250</v>
          </cell>
          <cell r="E1638" t="str">
            <v>澳琳达深海鱼油软胶囊</v>
          </cell>
          <cell r="F1638" t="str">
            <v/>
          </cell>
          <cell r="G1638" t="str">
            <v>420g（1400mgx300粒）</v>
          </cell>
          <cell r="H1638" t="str">
            <v>瓶</v>
          </cell>
          <cell r="I1638" t="str">
            <v>澳琳达天然食品有限公司</v>
          </cell>
          <cell r="J1638" t="str">
            <v>澳琳达天然</v>
          </cell>
        </row>
        <row r="1639">
          <cell r="D1639">
            <v>158683</v>
          </cell>
          <cell r="E1639" t="str">
            <v>澳琳达羊奶片</v>
          </cell>
          <cell r="F1639" t="str">
            <v/>
          </cell>
          <cell r="G1639" t="str">
            <v>172.8g(720mgx240片)</v>
          </cell>
          <cell r="H1639" t="str">
            <v>瓶</v>
          </cell>
          <cell r="I1639" t="str">
            <v>上海澳琳达健康食品有限公司</v>
          </cell>
          <cell r="J1639" t="str">
            <v>澳大利亚</v>
          </cell>
        </row>
        <row r="1640">
          <cell r="D1640">
            <v>147285</v>
          </cell>
          <cell r="E1640" t="str">
            <v>八卫熊宝宝抑菌乳膏</v>
          </cell>
          <cell r="F1640" t="str">
            <v/>
          </cell>
          <cell r="G1640" t="str">
            <v>15g</v>
          </cell>
          <cell r="H1640" t="str">
            <v>盒</v>
          </cell>
          <cell r="I1640" t="str">
            <v>江西聚成生物科技有限公司</v>
          </cell>
          <cell r="J1640" t="str">
            <v>江西聚成生物</v>
          </cell>
        </row>
        <row r="1641">
          <cell r="D1641">
            <v>167024</v>
          </cell>
          <cell r="E1641" t="str">
            <v>八珍胶囊</v>
          </cell>
          <cell r="F1641" t="str">
            <v/>
          </cell>
          <cell r="G1641" t="str">
            <v>0.4gx12粒x6板</v>
          </cell>
          <cell r="H1641" t="str">
            <v>盒</v>
          </cell>
          <cell r="I1641" t="str">
            <v>江西杏林白马药业有限公司</v>
          </cell>
          <cell r="J1641" t="str">
            <v>江西杏林白马</v>
          </cell>
        </row>
        <row r="1642">
          <cell r="D1642">
            <v>135904</v>
          </cell>
          <cell r="E1642" t="str">
            <v>八珍益母片</v>
          </cell>
          <cell r="F1642" t="str">
            <v>太极独圣</v>
          </cell>
          <cell r="G1642" t="str">
            <v>15片x2板(糖衣)</v>
          </cell>
          <cell r="H1642" t="str">
            <v>盒</v>
          </cell>
          <cell r="I1642" t="str">
            <v>太极集团四川绵阳制药有限公司</v>
          </cell>
          <cell r="J1642" t="str">
            <v>四川绵阳制药</v>
          </cell>
        </row>
        <row r="1643">
          <cell r="D1643">
            <v>157382</v>
          </cell>
          <cell r="E1643" t="str">
            <v>巴仙苁蓉强肾胶囊</v>
          </cell>
          <cell r="F1643" t="str">
            <v/>
          </cell>
          <cell r="G1643" t="str">
            <v>0.3gx24粒</v>
          </cell>
          <cell r="H1643" t="str">
            <v>盒</v>
          </cell>
          <cell r="I1643" t="str">
            <v>哈尔滨圣泰生物制药有限公司</v>
          </cell>
          <cell r="J1643" t="str">
            <v>哈尔滨圣泰生物</v>
          </cell>
        </row>
        <row r="1644">
          <cell r="D1644">
            <v>178244</v>
          </cell>
          <cell r="E1644" t="str">
            <v>疤痕平</v>
          </cell>
          <cell r="F1644" t="str">
            <v/>
          </cell>
          <cell r="G1644" t="str">
            <v>15g（烧伤专用）</v>
          </cell>
          <cell r="H1644" t="str">
            <v>支</v>
          </cell>
          <cell r="I1644" t="str">
            <v>哈尔滨乾佰纳生物药业有限公司</v>
          </cell>
          <cell r="J1644" t="str">
            <v>哈尔滨乾佰纳</v>
          </cell>
        </row>
        <row r="1645">
          <cell r="D1645">
            <v>178245</v>
          </cell>
          <cell r="E1645" t="str">
            <v>疤痕平</v>
          </cell>
          <cell r="F1645" t="str">
            <v/>
          </cell>
          <cell r="G1645" t="str">
            <v>20g</v>
          </cell>
          <cell r="H1645" t="str">
            <v>支</v>
          </cell>
          <cell r="I1645" t="str">
            <v>哈尔滨乾佰纳生物药业有限公司</v>
          </cell>
          <cell r="J1645" t="str">
            <v>哈尔滨乾佰纳</v>
          </cell>
        </row>
        <row r="1646">
          <cell r="D1646">
            <v>136053</v>
          </cell>
          <cell r="E1646" t="str">
            <v>白带丸</v>
          </cell>
          <cell r="F1646" t="str">
            <v/>
          </cell>
          <cell r="G1646" t="str">
            <v>6gx12袋(浓缩水丸)</v>
          </cell>
          <cell r="H1646" t="str">
            <v>盒</v>
          </cell>
          <cell r="I1646" t="str">
            <v>太极集团四川绵阳制药有限公司</v>
          </cell>
          <cell r="J1646" t="str">
            <v>四川绵阳制药</v>
          </cell>
        </row>
        <row r="1647">
          <cell r="D1647">
            <v>15039</v>
          </cell>
          <cell r="E1647" t="str">
            <v>白灵片</v>
          </cell>
          <cell r="F1647" t="str">
            <v/>
          </cell>
          <cell r="G1647" t="str">
            <v>96片</v>
          </cell>
          <cell r="H1647" t="str">
            <v>瓶</v>
          </cell>
          <cell r="I1647" t="str">
            <v>国药集团冯了性(佛山)药业有限公司</v>
          </cell>
          <cell r="J1647" t="str">
            <v>佛山冯了性药业</v>
          </cell>
        </row>
        <row r="1648">
          <cell r="D1648">
            <v>199493</v>
          </cell>
          <cell r="E1648" t="str">
            <v>白柳皮控油平衡洗发露</v>
          </cell>
          <cell r="F1648" t="str">
            <v/>
          </cell>
          <cell r="G1648" t="str">
            <v>230ml</v>
          </cell>
          <cell r="H1648" t="str">
            <v>盒</v>
          </cell>
          <cell r="I1648" t="str">
            <v>美萃国际贸易（上海）有限公司</v>
          </cell>
          <cell r="J1648" t="str">
            <v>美萃国际（上海）</v>
          </cell>
        </row>
        <row r="1649">
          <cell r="D1649">
            <v>159082</v>
          </cell>
          <cell r="E1649" t="str">
            <v>白燕窝（免浸泡立炖片）</v>
          </cell>
          <cell r="F1649" t="str">
            <v/>
          </cell>
          <cell r="G1649" t="str">
            <v>3g/袋</v>
          </cell>
          <cell r="H1649" t="str">
            <v>袋</v>
          </cell>
          <cell r="I1649" t="str">
            <v>SUNSHINE REGION SDN BHD</v>
          </cell>
          <cell r="J1649" t="str">
            <v>马来西亚</v>
          </cell>
        </row>
        <row r="1650">
          <cell r="D1650">
            <v>167029</v>
          </cell>
          <cell r="E1650" t="str">
            <v>白燕窝(燕盏)</v>
          </cell>
          <cell r="F1650" t="str">
            <v/>
          </cell>
          <cell r="G1650" t="str">
            <v>30g/盒(桐君阁)</v>
          </cell>
          <cell r="H1650" t="str">
            <v>盒</v>
          </cell>
          <cell r="I1650" t="str">
            <v>SUNSHINE REGION SDN BHD</v>
          </cell>
          <cell r="J1650" t="str">
            <v>马来西亚</v>
          </cell>
        </row>
        <row r="1651">
          <cell r="D1651">
            <v>140876</v>
          </cell>
          <cell r="E1651" t="str">
            <v>白燕窝燕盏（正典燕窝）</v>
          </cell>
          <cell r="F1651" t="str">
            <v/>
          </cell>
          <cell r="G1651" t="str">
            <v>优雅50g（礼盒装）</v>
          </cell>
          <cell r="H1651" t="str">
            <v>盒</v>
          </cell>
          <cell r="I1651" t="str">
            <v>PT.Swift Marketing Sdn.Bhd.</v>
          </cell>
          <cell r="J1651" t="str">
            <v>马来西亚正典</v>
          </cell>
        </row>
        <row r="1652">
          <cell r="D1652">
            <v>140880</v>
          </cell>
          <cell r="E1652" t="str">
            <v>白燕窝燕盏（正典燕窝）</v>
          </cell>
          <cell r="F1652" t="str">
            <v/>
          </cell>
          <cell r="G1652" t="str">
            <v>典雅70g（礼盒装）</v>
          </cell>
          <cell r="H1652" t="str">
            <v>盒</v>
          </cell>
          <cell r="I1652" t="str">
            <v>PT.Swift Marketing Sdn.Bhd.</v>
          </cell>
          <cell r="J1652" t="str">
            <v>马来西亚正典</v>
          </cell>
        </row>
        <row r="1653">
          <cell r="D1653">
            <v>142899</v>
          </cell>
          <cell r="E1653" t="str">
            <v>白燕窝燕盏（正典燕窝）</v>
          </cell>
          <cell r="F1653" t="str">
            <v/>
          </cell>
          <cell r="G1653" t="str">
            <v>尔雅30克（礼盒装）</v>
          </cell>
          <cell r="H1653" t="str">
            <v>盒</v>
          </cell>
          <cell r="I1653" t="str">
            <v>PT.Swift Marketing Sdn.Bhd.</v>
          </cell>
          <cell r="J1653" t="str">
            <v>马来西亚正典</v>
          </cell>
        </row>
        <row r="1654">
          <cell r="D1654">
            <v>157969</v>
          </cell>
          <cell r="E1654" t="str">
            <v>百合固金颗粒</v>
          </cell>
          <cell r="F1654" t="str">
            <v/>
          </cell>
          <cell r="G1654" t="str">
            <v>9gx6袋</v>
          </cell>
          <cell r="H1654" t="str">
            <v>盒</v>
          </cell>
          <cell r="I1654" t="str">
            <v>迪沙药业集团有限公司</v>
          </cell>
          <cell r="J1654" t="str">
            <v>迪沙药业</v>
          </cell>
        </row>
        <row r="1655">
          <cell r="D1655">
            <v>104016</v>
          </cell>
          <cell r="E1655" t="str">
            <v>百合康大豆卵磷脂软胶囊</v>
          </cell>
          <cell r="F1655" t="str">
            <v/>
          </cell>
          <cell r="G1655" t="str">
            <v>1.2gx100粒</v>
          </cell>
          <cell r="H1655" t="str">
            <v>瓶</v>
          </cell>
          <cell r="I1655" t="str">
            <v>威海百合生物技术股份有限公司</v>
          </cell>
          <cell r="J1655" t="str">
            <v>威海百合生物技术</v>
          </cell>
        </row>
        <row r="1656">
          <cell r="D1656">
            <v>190485</v>
          </cell>
          <cell r="E1656" t="str">
            <v>百合康牌维生素E软胶囊</v>
          </cell>
          <cell r="F1656" t="str">
            <v/>
          </cell>
          <cell r="G1656" t="str">
            <v>24g(400mgx60粒)</v>
          </cell>
          <cell r="H1656" t="str">
            <v>瓶</v>
          </cell>
          <cell r="I1656" t="str">
            <v>威海百合生物技术股份有限公司</v>
          </cell>
          <cell r="J1656" t="str">
            <v>威海百合</v>
          </cell>
        </row>
        <row r="1657">
          <cell r="D1657">
            <v>160067</v>
          </cell>
          <cell r="E1657" t="str">
            <v>百合康硒螺旋藻软胶囊</v>
          </cell>
          <cell r="F1657" t="str">
            <v/>
          </cell>
          <cell r="G1657" t="str">
            <v>0.5gx60粒</v>
          </cell>
          <cell r="H1657" t="str">
            <v>瓶</v>
          </cell>
          <cell r="I1657" t="str">
            <v>威海百合生物技术股份有限公司</v>
          </cell>
          <cell r="J1657" t="str">
            <v>威海百合生物</v>
          </cell>
        </row>
        <row r="1658">
          <cell r="D1658">
            <v>184580</v>
          </cell>
          <cell r="E1658" t="str">
            <v>百合玉竹代用茶</v>
          </cell>
          <cell r="F1658" t="str">
            <v/>
          </cell>
          <cell r="G1658" t="str">
            <v>80g(8g×10袋)</v>
          </cell>
          <cell r="H1658" t="str">
            <v>罐</v>
          </cell>
          <cell r="I1658" t="str">
            <v>吉林省天壹参草中药饮片有限公司</v>
          </cell>
          <cell r="J1658" t="str">
            <v>吉林省天壹参草</v>
          </cell>
        </row>
        <row r="1659">
          <cell r="D1659">
            <v>45537</v>
          </cell>
          <cell r="E1659" t="str">
            <v>百咳静糖浆</v>
          </cell>
          <cell r="F1659" t="str">
            <v/>
          </cell>
          <cell r="G1659" t="str">
            <v>180ml(低糖型)</v>
          </cell>
          <cell r="H1659" t="str">
            <v>瓶</v>
          </cell>
          <cell r="I1659" t="str">
            <v>太极集团四川天诚制药有限公司</v>
          </cell>
          <cell r="J1659" t="str">
            <v>四川天诚制药</v>
          </cell>
        </row>
        <row r="1660">
          <cell r="D1660">
            <v>204705</v>
          </cell>
          <cell r="E1660" t="str">
            <v>百令片</v>
          </cell>
          <cell r="F1660" t="str">
            <v/>
          </cell>
          <cell r="G1660" t="str">
            <v>0.45gx60片</v>
          </cell>
          <cell r="H1660" t="str">
            <v>盒</v>
          </cell>
          <cell r="I1660" t="str">
            <v>青海珠峰冬虫夏草药业有限公司</v>
          </cell>
          <cell r="J1660" t="str">
            <v>青海珠峰</v>
          </cell>
        </row>
        <row r="1661">
          <cell r="D1661">
            <v>126538</v>
          </cell>
          <cell r="E1661" t="str">
            <v>百雀羚草本水嫩精纯明星BB霜</v>
          </cell>
          <cell r="F1661" t="str">
            <v/>
          </cell>
          <cell r="G1661" t="str">
            <v>40g</v>
          </cell>
          <cell r="H1661" t="str">
            <v>瓶</v>
          </cell>
          <cell r="I1661" t="str">
            <v/>
          </cell>
          <cell r="J1661" t="str">
            <v>上海百雀羚</v>
          </cell>
        </row>
        <row r="1662">
          <cell r="D1662">
            <v>147216</v>
          </cell>
          <cell r="E1662" t="str">
            <v>百雀羚肌初赋活抗皱菁华霜</v>
          </cell>
          <cell r="F1662" t="str">
            <v/>
          </cell>
          <cell r="G1662" t="str">
            <v>50g</v>
          </cell>
          <cell r="H1662" t="str">
            <v>瓶</v>
          </cell>
          <cell r="I1662" t="str">
            <v>上海百雀羚日用化学有限公司</v>
          </cell>
          <cell r="J1662" t="str">
            <v>上海百雀羚</v>
          </cell>
        </row>
        <row r="1663">
          <cell r="D1663">
            <v>147172</v>
          </cell>
          <cell r="E1663" t="str">
            <v>百雀羚肌初赋活修护眼霜</v>
          </cell>
          <cell r="F1663" t="str">
            <v/>
          </cell>
          <cell r="G1663" t="str">
            <v>10g</v>
          </cell>
          <cell r="H1663" t="str">
            <v>瓶</v>
          </cell>
          <cell r="I1663" t="str">
            <v>上海百雀羚日用化学有限公司</v>
          </cell>
          <cell r="J1663" t="str">
            <v>上海百雀羚</v>
          </cell>
        </row>
        <row r="1664">
          <cell r="D1664">
            <v>185385</v>
          </cell>
          <cell r="E1664" t="str">
            <v>百雀羚肌初赋活至臻套装</v>
          </cell>
          <cell r="F1664" t="str">
            <v/>
          </cell>
          <cell r="G1664" t="str">
            <v>精华水90ml精华液90ml焕颜乳90ml抗皱菁华霜50g</v>
          </cell>
          <cell r="H1664" t="str">
            <v>套</v>
          </cell>
          <cell r="I1664" t="str">
            <v>上海百雀羚日用化学有限公司</v>
          </cell>
          <cell r="J1664" t="str">
            <v>上海百雀羚</v>
          </cell>
        </row>
        <row r="1665">
          <cell r="D1665">
            <v>187555</v>
          </cell>
          <cell r="E1665" t="str">
            <v>百癣夏塔热片</v>
          </cell>
          <cell r="F1665" t="str">
            <v/>
          </cell>
          <cell r="G1665" t="str">
            <v>0.3gx12片x2板</v>
          </cell>
          <cell r="H1665" t="str">
            <v>盒</v>
          </cell>
          <cell r="I1665" t="str">
            <v>新奇康药业股份有限公司（原新疆奇康哈博维药股份有限公司）</v>
          </cell>
          <cell r="J1665" t="str">
            <v>新奇康药业</v>
          </cell>
        </row>
        <row r="1666">
          <cell r="D1666">
            <v>150076</v>
          </cell>
          <cell r="E1666" t="str">
            <v>板蓝根含片</v>
          </cell>
          <cell r="F1666" t="str">
            <v/>
          </cell>
          <cell r="G1666" t="str">
            <v>0.5g*9片*2板</v>
          </cell>
          <cell r="H1666" t="str">
            <v>盒</v>
          </cell>
          <cell r="I1666" t="str">
            <v>洛阳新春都生物制药有限公司</v>
          </cell>
          <cell r="J1666" t="str">
            <v>洛阳新春都</v>
          </cell>
        </row>
        <row r="1667">
          <cell r="D1667">
            <v>55034</v>
          </cell>
          <cell r="E1667" t="str">
            <v>板蓝根颗粒</v>
          </cell>
          <cell r="F1667" t="str">
            <v/>
          </cell>
          <cell r="G1667" t="str">
            <v>10gx20袋</v>
          </cell>
          <cell r="H1667" t="str">
            <v>袋</v>
          </cell>
          <cell r="I1667" t="str">
            <v>四川逢春制药有限公司</v>
          </cell>
          <cell r="J1667" t="str">
            <v>四川逢春制药</v>
          </cell>
        </row>
        <row r="1668">
          <cell r="D1668">
            <v>194331</v>
          </cell>
          <cell r="E1668" t="str">
            <v>板蓝根颗粒</v>
          </cell>
          <cell r="F1668" t="str">
            <v/>
          </cell>
          <cell r="G1668" t="str">
            <v>3gx30袋</v>
          </cell>
          <cell r="H1668" t="str">
            <v>袋</v>
          </cell>
          <cell r="I1668" t="str">
            <v>广西宝瑞坦制药有限公司</v>
          </cell>
          <cell r="J1668" t="str">
            <v>广西宝瑞坦</v>
          </cell>
        </row>
        <row r="1669">
          <cell r="D1669">
            <v>36958</v>
          </cell>
          <cell r="E1669" t="str">
            <v>板蓝根片</v>
          </cell>
          <cell r="F1669" t="str">
            <v/>
          </cell>
          <cell r="G1669" t="str">
            <v>100片</v>
          </cell>
          <cell r="H1669" t="str">
            <v>瓶</v>
          </cell>
          <cell r="I1669" t="str">
            <v>广西世彪药业有限公司</v>
          </cell>
          <cell r="J1669" t="str">
            <v>广西世彪药业</v>
          </cell>
        </row>
        <row r="1670">
          <cell r="D1670">
            <v>27262</v>
          </cell>
          <cell r="E1670" t="str">
            <v>板蓝根糖浆</v>
          </cell>
          <cell r="F1670" t="str">
            <v/>
          </cell>
          <cell r="G1670" t="str">
            <v>100ml</v>
          </cell>
          <cell r="H1670" t="str">
            <v>瓶</v>
          </cell>
          <cell r="I1670" t="str">
            <v>李时珍医药集团有限公司</v>
          </cell>
          <cell r="J1670" t="str">
            <v>李时珍医药</v>
          </cell>
        </row>
        <row r="1671">
          <cell r="D1671">
            <v>183994</v>
          </cell>
          <cell r="E1671" t="str">
            <v>半夏露颗粒</v>
          </cell>
          <cell r="F1671" t="str">
            <v/>
          </cell>
          <cell r="G1671" t="str">
            <v>7gx6袋</v>
          </cell>
          <cell r="H1671" t="str">
            <v>盒</v>
          </cell>
          <cell r="I1671" t="str">
            <v>云南万裕药业有限公司</v>
          </cell>
          <cell r="J1671" t="str">
            <v>云南万裕</v>
          </cell>
        </row>
        <row r="1672">
          <cell r="D1672">
            <v>126108</v>
          </cell>
          <cell r="E1672" t="str">
            <v>半夏天麻丸</v>
          </cell>
          <cell r="F1672" t="str">
            <v/>
          </cell>
          <cell r="G1672" t="str">
            <v>6g（100丸）x12袋(水丸)</v>
          </cell>
          <cell r="H1672" t="str">
            <v>盒</v>
          </cell>
          <cell r="I1672" t="str">
            <v>太极集团四川绵阳制药有限公司</v>
          </cell>
          <cell r="J1672" t="str">
            <v>四川绵阳制药</v>
          </cell>
        </row>
        <row r="1673">
          <cell r="D1673">
            <v>187485</v>
          </cell>
          <cell r="E1673" t="str">
            <v>半自动尿液分析仪</v>
          </cell>
          <cell r="F1673" t="str">
            <v/>
          </cell>
          <cell r="G1673" t="str">
            <v>Ui-10A</v>
          </cell>
          <cell r="H1673" t="str">
            <v>盒</v>
          </cell>
          <cell r="I1673" t="str">
            <v>成都恩普生医疗科技有限公司</v>
          </cell>
          <cell r="J1673" t="str">
            <v>成都恩普生</v>
          </cell>
        </row>
        <row r="1674">
          <cell r="D1674">
            <v>187486</v>
          </cell>
          <cell r="E1674" t="str">
            <v>半自动尿液分析仪</v>
          </cell>
          <cell r="F1674" t="str">
            <v/>
          </cell>
          <cell r="G1674" t="str">
            <v>Ui-2A</v>
          </cell>
          <cell r="H1674" t="str">
            <v>盒</v>
          </cell>
          <cell r="I1674" t="str">
            <v>成都恩普生医疗科技有限公司</v>
          </cell>
          <cell r="J1674" t="str">
            <v>成都恩普生</v>
          </cell>
        </row>
        <row r="1675">
          <cell r="D1675">
            <v>187488</v>
          </cell>
          <cell r="E1675" t="str">
            <v>半自动尿液分析仪</v>
          </cell>
          <cell r="F1675" t="str">
            <v/>
          </cell>
          <cell r="G1675" t="str">
            <v>Ui-1</v>
          </cell>
          <cell r="H1675" t="str">
            <v>盒</v>
          </cell>
          <cell r="I1675" t="str">
            <v>成都恩普生医疗科技有限公司</v>
          </cell>
          <cell r="J1675" t="str">
            <v>成都恩普生</v>
          </cell>
        </row>
        <row r="1676">
          <cell r="D1676">
            <v>83352</v>
          </cell>
          <cell r="E1676" t="str">
            <v>伴侣凝胶(超滑避韵牌)</v>
          </cell>
          <cell r="F1676" t="str">
            <v/>
          </cell>
          <cell r="G1676" t="str">
            <v>10mlx4支</v>
          </cell>
          <cell r="H1676" t="str">
            <v>盒</v>
          </cell>
          <cell r="I1676" t="str">
            <v>四川省佳汇泰生物科技开发有限公司</v>
          </cell>
          <cell r="J1676" t="str">
            <v>四川省佳汇泰</v>
          </cell>
        </row>
        <row r="1677">
          <cell r="D1677">
            <v>189373</v>
          </cell>
          <cell r="E1677" t="str">
            <v>包装饮用水</v>
          </cell>
          <cell r="F1677" t="str">
            <v>冰露</v>
          </cell>
          <cell r="G1677" t="str">
            <v>550ml</v>
          </cell>
          <cell r="H1677" t="str">
            <v>瓶</v>
          </cell>
          <cell r="I1677" t="str">
            <v>中粮可口可乐饮料（四川）有限公司</v>
          </cell>
          <cell r="J1677" t="str">
            <v>中粮可口可乐</v>
          </cell>
        </row>
        <row r="1678">
          <cell r="D1678">
            <v>115151</v>
          </cell>
          <cell r="E1678" t="str">
            <v>胞磷胆碱钠片</v>
          </cell>
          <cell r="F1678" t="str">
            <v/>
          </cell>
          <cell r="G1678" t="str">
            <v>0.2gx10片</v>
          </cell>
          <cell r="H1678" t="str">
            <v>盒</v>
          </cell>
          <cell r="I1678" t="str">
            <v>福建省闽东力捷迅药业有限公司</v>
          </cell>
          <cell r="J1678" t="str">
            <v>福建省闽东力捷迅</v>
          </cell>
        </row>
        <row r="1679">
          <cell r="D1679">
            <v>175574</v>
          </cell>
          <cell r="E1679" t="str">
            <v>薄荷抑菌膏</v>
          </cell>
          <cell r="F1679" t="str">
            <v/>
          </cell>
          <cell r="G1679" t="str">
            <v>10g</v>
          </cell>
          <cell r="H1679" t="str">
            <v>支</v>
          </cell>
          <cell r="I1679" t="str">
            <v>漳州无极药业有限公司</v>
          </cell>
          <cell r="J1679" t="str">
            <v>漳州无极药业</v>
          </cell>
        </row>
        <row r="1680">
          <cell r="D1680">
            <v>59621</v>
          </cell>
          <cell r="E1680" t="str">
            <v>宝宝金水(亲子套装)</v>
          </cell>
          <cell r="F1680" t="str">
            <v/>
          </cell>
          <cell r="G1680" t="str">
            <v>105ml(赠20ml+80g)</v>
          </cell>
          <cell r="H1680" t="str">
            <v>盒</v>
          </cell>
          <cell r="I1680" t="str">
            <v/>
          </cell>
          <cell r="J1680" t="str">
            <v>立志美丽(南京)</v>
          </cell>
        </row>
        <row r="1681">
          <cell r="D1681">
            <v>27264</v>
          </cell>
          <cell r="E1681" t="str">
            <v>宝儿康糖浆</v>
          </cell>
          <cell r="F1681" t="str">
            <v/>
          </cell>
          <cell r="G1681" t="str">
            <v>100ml</v>
          </cell>
          <cell r="H1681" t="str">
            <v>瓶</v>
          </cell>
          <cell r="I1681" t="str">
            <v>李时珍医药集团有限公司</v>
          </cell>
          <cell r="J1681" t="str">
            <v>李时珍医药</v>
          </cell>
        </row>
        <row r="1682">
          <cell r="D1682">
            <v>182980</v>
          </cell>
          <cell r="E1682" t="str">
            <v>宝兰鱼油胶囊1000</v>
          </cell>
          <cell r="F1682" t="str">
            <v/>
          </cell>
          <cell r="G1682" t="str">
            <v>152g(0.76g×200粒)</v>
          </cell>
          <cell r="H1682" t="str">
            <v>瓶</v>
          </cell>
          <cell r="I1682" t="str">
            <v>广州澳柯葆贸易有限公司</v>
          </cell>
          <cell r="J1682" t="str">
            <v>广州澳柯葆</v>
          </cell>
        </row>
        <row r="1683">
          <cell r="D1683">
            <v>134995</v>
          </cell>
          <cell r="E1683" t="str">
            <v>宝圆核桃（阿克苏）</v>
          </cell>
          <cell r="F1683" t="str">
            <v/>
          </cell>
          <cell r="G1683" t="str">
            <v>500g（新温185、1级）</v>
          </cell>
          <cell r="H1683" t="str">
            <v>袋</v>
          </cell>
          <cell r="I1683" t="str">
            <v>温宿县木本粮油林场</v>
          </cell>
          <cell r="J1683" t="str">
            <v>温宿县木本粮油</v>
          </cell>
        </row>
        <row r="1684">
          <cell r="D1684">
            <v>34014</v>
          </cell>
          <cell r="E1684" t="str">
            <v>保妇康凝胶</v>
          </cell>
          <cell r="F1684" t="str">
            <v/>
          </cell>
          <cell r="G1684" t="str">
            <v>4gx3支</v>
          </cell>
          <cell r="H1684" t="str">
            <v>盒</v>
          </cell>
          <cell r="I1684" t="str">
            <v>江西杏林白马药业有限公司</v>
          </cell>
          <cell r="J1684" t="str">
            <v>江西杏林白马</v>
          </cell>
        </row>
        <row r="1685">
          <cell r="D1685">
            <v>135794</v>
          </cell>
          <cell r="E1685" t="str">
            <v>保和丸</v>
          </cell>
          <cell r="F1685" t="str">
            <v/>
          </cell>
          <cell r="G1685" t="str">
            <v>18丸*2板(浓缩丸)</v>
          </cell>
          <cell r="H1685" t="str">
            <v>盒</v>
          </cell>
          <cell r="I1685" t="str">
            <v>太极集团重庆中药二厂</v>
          </cell>
          <cell r="J1685" t="str">
            <v>重庆中药二厂</v>
          </cell>
        </row>
        <row r="1686">
          <cell r="D1686">
            <v>125389</v>
          </cell>
          <cell r="E1686" t="str">
            <v>保丽净假牙清洁片</v>
          </cell>
          <cell r="F1686" t="str">
            <v/>
          </cell>
          <cell r="G1686" t="str">
            <v>30片(全/半口假牙专用)</v>
          </cell>
          <cell r="H1686" t="str">
            <v>盒</v>
          </cell>
          <cell r="I1686" t="str">
            <v> Block Drug Co.Inc(美国)</v>
          </cell>
          <cell r="J1686" t="str">
            <v>BlockDrugCo.Inc(美国)</v>
          </cell>
        </row>
        <row r="1687">
          <cell r="D1687">
            <v>125575</v>
          </cell>
          <cell r="E1687" t="str">
            <v>保丽净假牙清洁片(局部假牙专用）</v>
          </cell>
          <cell r="F1687" t="str">
            <v/>
          </cell>
          <cell r="G1687" t="str">
            <v>30片</v>
          </cell>
          <cell r="H1687" t="str">
            <v>盒</v>
          </cell>
          <cell r="I1687" t="str">
            <v/>
          </cell>
          <cell r="J1687" t="str">
            <v>美国Block</v>
          </cell>
        </row>
        <row r="1688">
          <cell r="D1688">
            <v>191166</v>
          </cell>
          <cell r="E1688" t="str">
            <v>贝德玛赋妍烟酰胺滋润修护霜</v>
          </cell>
          <cell r="F1688" t="str">
            <v/>
          </cell>
          <cell r="G1688" t="str">
            <v>200ml</v>
          </cell>
          <cell r="H1688" t="str">
            <v>瓶</v>
          </cell>
          <cell r="I1688" t="str">
            <v>诺奥思（NAOS）</v>
          </cell>
          <cell r="J1688" t="str">
            <v>诺奥思（NAOS）</v>
          </cell>
        </row>
        <row r="1689">
          <cell r="D1689">
            <v>191167</v>
          </cell>
          <cell r="E1689" t="str">
            <v>贝德玛舒妍多效洁肤液</v>
          </cell>
          <cell r="F1689" t="str">
            <v/>
          </cell>
          <cell r="G1689" t="str">
            <v>250ml</v>
          </cell>
          <cell r="H1689" t="str">
            <v>瓶</v>
          </cell>
          <cell r="I1689" t="str">
            <v>诺奥思（NAOS）</v>
          </cell>
          <cell r="J1689" t="str">
            <v>诺奥思（NAOS）</v>
          </cell>
        </row>
        <row r="1690">
          <cell r="D1690">
            <v>191168</v>
          </cell>
          <cell r="E1690" t="str">
            <v>贝德玛舒妍多效洁肤液</v>
          </cell>
          <cell r="F1690" t="str">
            <v/>
          </cell>
          <cell r="G1690" t="str">
            <v>1L</v>
          </cell>
          <cell r="H1690" t="str">
            <v>瓶</v>
          </cell>
          <cell r="I1690" t="str">
            <v>诺奥思（NAOS）</v>
          </cell>
          <cell r="J1690" t="str">
            <v>诺奥思（NAOS）</v>
          </cell>
        </row>
        <row r="1691">
          <cell r="D1691">
            <v>202685</v>
          </cell>
          <cell r="E1691" t="str">
            <v>贝伐珠单抗注射液</v>
          </cell>
          <cell r="F1691" t="str">
            <v>安可达</v>
          </cell>
          <cell r="G1691" t="str">
            <v>100mg:4ml</v>
          </cell>
          <cell r="H1691" t="str">
            <v>支</v>
          </cell>
          <cell r="I1691" t="str">
            <v>齐鲁制药有限公司</v>
          </cell>
          <cell r="J1691" t="str">
            <v>齐鲁制药</v>
          </cell>
        </row>
        <row r="1692">
          <cell r="D1692">
            <v>134300</v>
          </cell>
          <cell r="E1692" t="str">
            <v>贝前列素钠片</v>
          </cell>
          <cell r="F1692" t="str">
            <v>德纳</v>
          </cell>
          <cell r="G1692" t="str">
            <v>20ugx10片</v>
          </cell>
          <cell r="H1692" t="str">
            <v>盒</v>
          </cell>
          <cell r="I1692" t="str">
            <v>深圳万乐药业有限公司</v>
          </cell>
          <cell r="J1692" t="str">
            <v>深圳万乐药业</v>
          </cell>
        </row>
        <row r="1693">
          <cell r="D1693">
            <v>203495</v>
          </cell>
          <cell r="E1693" t="str">
            <v>背部固定器</v>
          </cell>
          <cell r="F1693" t="str">
            <v/>
          </cell>
          <cell r="G1693" t="str">
            <v>OH-102 XL</v>
          </cell>
          <cell r="H1693" t="str">
            <v>盒</v>
          </cell>
          <cell r="I1693" t="str">
            <v>浙江瑞瀚医疗器材制造有限公司</v>
          </cell>
          <cell r="J1693" t="str">
            <v>浙江瑞瀚</v>
          </cell>
        </row>
        <row r="1694">
          <cell r="D1694">
            <v>203497</v>
          </cell>
          <cell r="E1694" t="str">
            <v>背部固定器</v>
          </cell>
          <cell r="F1694" t="str">
            <v/>
          </cell>
          <cell r="G1694" t="str">
            <v>OH-102 S</v>
          </cell>
          <cell r="H1694" t="str">
            <v>盒</v>
          </cell>
          <cell r="I1694" t="str">
            <v>浙江瑞瀚医疗器材制造有限公司</v>
          </cell>
          <cell r="J1694" t="str">
            <v>浙江瑞瀚</v>
          </cell>
        </row>
        <row r="1695">
          <cell r="D1695">
            <v>203498</v>
          </cell>
          <cell r="E1695" t="str">
            <v>背部固定器</v>
          </cell>
          <cell r="F1695" t="str">
            <v/>
          </cell>
          <cell r="G1695" t="str">
            <v>OH-102 XXL</v>
          </cell>
          <cell r="H1695" t="str">
            <v>盒</v>
          </cell>
          <cell r="I1695" t="str">
            <v>浙江瑞瀚医疗器材制造有限公司</v>
          </cell>
          <cell r="J1695" t="str">
            <v>浙江瑞瀚</v>
          </cell>
        </row>
        <row r="1696">
          <cell r="D1696">
            <v>203499</v>
          </cell>
          <cell r="E1696" t="str">
            <v>背部固定器</v>
          </cell>
          <cell r="F1696" t="str">
            <v/>
          </cell>
          <cell r="G1696" t="str">
            <v>OH-102 M</v>
          </cell>
          <cell r="H1696" t="str">
            <v>盒</v>
          </cell>
          <cell r="I1696" t="str">
            <v>浙江瑞瀚医疗器材制造有限公司</v>
          </cell>
          <cell r="J1696" t="str">
            <v>浙江瑞瀚</v>
          </cell>
        </row>
        <row r="1697">
          <cell r="D1697">
            <v>205630</v>
          </cell>
          <cell r="E1697" t="str">
            <v>倍爱力外用延时喷剂</v>
          </cell>
          <cell r="F1697" t="str">
            <v/>
          </cell>
          <cell r="G1697" t="str">
            <v>15ml</v>
          </cell>
          <cell r="H1697" t="str">
            <v>瓶</v>
          </cell>
          <cell r="I1697" t="str">
            <v>青岛乐享回龙科技有限公司</v>
          </cell>
          <cell r="J1697" t="str">
            <v>青岛乐享回龙</v>
          </cell>
        </row>
        <row r="1698">
          <cell r="D1698">
            <v>124866</v>
          </cell>
          <cell r="E1698" t="str">
            <v>倍尔康非接触式电子体温计</v>
          </cell>
          <cell r="F1698" t="str">
            <v/>
          </cell>
          <cell r="G1698" t="str">
            <v>JXB-183</v>
          </cell>
          <cell r="H1698" t="str">
            <v>台</v>
          </cell>
          <cell r="I1698" t="str">
            <v>广州市倍尔康医疗器械有限公司</v>
          </cell>
          <cell r="J1698" t="str">
            <v>广州倍尔康</v>
          </cell>
        </row>
        <row r="1699">
          <cell r="D1699">
            <v>136524</v>
          </cell>
          <cell r="E1699" t="str">
            <v>本草祛痘精华液</v>
          </cell>
          <cell r="F1699" t="str">
            <v/>
          </cell>
          <cell r="G1699" t="str">
            <v>50ml</v>
          </cell>
          <cell r="H1699" t="str">
            <v>瓶</v>
          </cell>
          <cell r="I1699" t="str">
            <v>北京华风时代化妆品有限公司</v>
          </cell>
          <cell r="J1699" t="str">
            <v>北京华风</v>
          </cell>
        </row>
        <row r="1700">
          <cell r="D1700">
            <v>192536</v>
          </cell>
          <cell r="E1700" t="str">
            <v>苯磺酸氨氯地平片</v>
          </cell>
          <cell r="F1700" t="str">
            <v/>
          </cell>
          <cell r="G1700" t="str">
            <v>5mgx28片</v>
          </cell>
          <cell r="H1700" t="str">
            <v>盒</v>
          </cell>
          <cell r="I1700" t="str">
            <v>苏州东瑞制药有限公司</v>
          </cell>
          <cell r="J1700" t="str">
            <v>苏州东瑞</v>
          </cell>
        </row>
        <row r="1701">
          <cell r="D1701">
            <v>58711</v>
          </cell>
          <cell r="E1701" t="str">
            <v>苯磺酸氨氯地平片</v>
          </cell>
          <cell r="F1701" t="str">
            <v/>
          </cell>
          <cell r="G1701" t="str">
            <v>5mgx7片</v>
          </cell>
          <cell r="H1701" t="str">
            <v>盒</v>
          </cell>
          <cell r="I1701" t="str">
            <v>重庆科瑞制药(集团)有限公司</v>
          </cell>
          <cell r="J1701" t="str">
            <v>重庆科瑞</v>
          </cell>
        </row>
        <row r="1702">
          <cell r="D1702">
            <v>67610</v>
          </cell>
          <cell r="E1702" t="str">
            <v>苯磺酸氨氯地平片</v>
          </cell>
          <cell r="F1702" t="str">
            <v/>
          </cell>
          <cell r="G1702" t="str">
            <v>5mgx14片</v>
          </cell>
          <cell r="H1702" t="str">
            <v>盒</v>
          </cell>
          <cell r="I1702" t="str">
            <v>广州白云山制药股份有限公司广州白云山制药总厂</v>
          </cell>
          <cell r="J1702" t="str">
            <v>广州白云山总厂</v>
          </cell>
        </row>
        <row r="1703">
          <cell r="D1703">
            <v>100104</v>
          </cell>
          <cell r="E1703" t="str">
            <v>苯磺酸氨氯地平片</v>
          </cell>
          <cell r="F1703" t="str">
            <v/>
          </cell>
          <cell r="G1703" t="str">
            <v>5mgx14片x2板</v>
          </cell>
          <cell r="H1703" t="str">
            <v>盒</v>
          </cell>
          <cell r="I1703" t="str">
            <v>山东方明药业有限公司</v>
          </cell>
          <cell r="J1703" t="str">
            <v>山东方明</v>
          </cell>
        </row>
        <row r="1704">
          <cell r="D1704">
            <v>141571</v>
          </cell>
          <cell r="E1704" t="str">
            <v>苯磺酸氨氯地平片</v>
          </cell>
          <cell r="F1704" t="str">
            <v/>
          </cell>
          <cell r="G1704" t="str">
            <v>5mgx28片</v>
          </cell>
          <cell r="H1704" t="str">
            <v>盒</v>
          </cell>
          <cell r="I1704" t="str">
            <v>北京福元医药股份有限公司</v>
          </cell>
          <cell r="J1704" t="str">
            <v>北京福元医药</v>
          </cell>
        </row>
        <row r="1705">
          <cell r="D1705">
            <v>154546</v>
          </cell>
          <cell r="E1705" t="str">
            <v>苯磺酸氨氯地平片</v>
          </cell>
          <cell r="F1705" t="str">
            <v/>
          </cell>
          <cell r="G1705" t="str">
            <v>5mgx28片</v>
          </cell>
          <cell r="H1705" t="str">
            <v>盒</v>
          </cell>
          <cell r="I1705" t="str">
            <v>四川省百草生物药业有限公司</v>
          </cell>
          <cell r="J1705" t="str">
            <v>四川百草生物</v>
          </cell>
        </row>
        <row r="1706">
          <cell r="D1706">
            <v>92655</v>
          </cell>
          <cell r="E1706" t="str">
            <v>苯磺酸氨氯地平片</v>
          </cell>
          <cell r="F1706" t="str">
            <v>压氏达</v>
          </cell>
          <cell r="G1706" t="str">
            <v>5mgx7片</v>
          </cell>
          <cell r="H1706" t="str">
            <v>盒</v>
          </cell>
          <cell r="I1706" t="str">
            <v>北京赛科药业有限责任公司(北京第二制药厂)</v>
          </cell>
          <cell r="J1706" t="str">
            <v>华润赛科(北京赛科)</v>
          </cell>
        </row>
        <row r="1707">
          <cell r="D1707">
            <v>23977</v>
          </cell>
          <cell r="E1707" t="str">
            <v>苯磺酸氨氯地平片(压氏达)</v>
          </cell>
          <cell r="F1707" t="str">
            <v/>
          </cell>
          <cell r="G1707" t="str">
            <v>5mgx14片</v>
          </cell>
          <cell r="H1707" t="str">
            <v>盒</v>
          </cell>
          <cell r="I1707" t="str">
            <v>北京赛科药业有限责任公司(北京第二制药厂)</v>
          </cell>
          <cell r="J1707" t="str">
            <v>华润赛科</v>
          </cell>
        </row>
        <row r="1708">
          <cell r="D1708">
            <v>31356</v>
          </cell>
          <cell r="E1708" t="str">
            <v>苯磺酸左氨氯地平片</v>
          </cell>
          <cell r="F1708" t="str">
            <v/>
          </cell>
          <cell r="G1708" t="str">
            <v>2.5mgx7片x2板</v>
          </cell>
          <cell r="H1708" t="str">
            <v>盒</v>
          </cell>
          <cell r="I1708" t="str">
            <v>施慧达药业集团有限公司（原吉林省天风制药）</v>
          </cell>
          <cell r="J1708" t="str">
            <v>施慧达(原吉林天风)</v>
          </cell>
        </row>
        <row r="1709">
          <cell r="D1709">
            <v>110800</v>
          </cell>
          <cell r="E1709" t="str">
            <v>苯磺酸左氨氯地平片</v>
          </cell>
          <cell r="F1709" t="str">
            <v/>
          </cell>
          <cell r="G1709" t="str">
            <v>2.5mgx14片</v>
          </cell>
          <cell r="H1709" t="str">
            <v>盒</v>
          </cell>
          <cell r="I1709" t="str">
            <v>先声药业有限公司(原：海南先声药业有限公司)</v>
          </cell>
          <cell r="J1709" t="str">
            <v>先声药业</v>
          </cell>
        </row>
        <row r="1710">
          <cell r="D1710">
            <v>122212</v>
          </cell>
          <cell r="E1710" t="str">
            <v>苯磺酸左氨氯地平片</v>
          </cell>
          <cell r="F1710" t="str">
            <v/>
          </cell>
          <cell r="G1710" t="str">
            <v>5mgx7片x2板</v>
          </cell>
          <cell r="H1710" t="str">
            <v>盒</v>
          </cell>
          <cell r="I1710" t="str">
            <v>浙江昂利康制药有限公司</v>
          </cell>
          <cell r="J1710" t="str">
            <v>浙江昂利康</v>
          </cell>
        </row>
        <row r="1711">
          <cell r="D1711">
            <v>64983</v>
          </cell>
          <cell r="E1711" t="str">
            <v>苯磺酸左旋氨氯地平片</v>
          </cell>
          <cell r="F1711" t="str">
            <v/>
          </cell>
          <cell r="G1711" t="str">
            <v>2.5mgx14片</v>
          </cell>
          <cell r="H1711" t="str">
            <v>盒</v>
          </cell>
          <cell r="I1711" t="str">
            <v>江西施美药业股份有限公司（原江西施美制药有限公司）</v>
          </cell>
          <cell r="J1711" t="str">
            <v>江西施美</v>
          </cell>
        </row>
        <row r="1712">
          <cell r="D1712">
            <v>181632</v>
          </cell>
          <cell r="E1712" t="str">
            <v>苯磺酸左旋氨氯地平片</v>
          </cell>
          <cell r="F1712" t="str">
            <v/>
          </cell>
          <cell r="G1712" t="str">
            <v>2.5mgX14片</v>
          </cell>
          <cell r="H1712" t="str">
            <v>盒</v>
          </cell>
          <cell r="I1712" t="str">
            <v>山东新时代药业有限公司</v>
          </cell>
          <cell r="J1712" t="str">
            <v>山东新时代</v>
          </cell>
        </row>
        <row r="1713">
          <cell r="D1713">
            <v>206814</v>
          </cell>
          <cell r="E1713" t="str">
            <v>苯溴马隆片</v>
          </cell>
          <cell r="F1713" t="str">
            <v/>
          </cell>
          <cell r="G1713" t="str">
            <v>50mgx10片x3板</v>
          </cell>
          <cell r="H1713" t="str">
            <v>盒</v>
          </cell>
          <cell r="I1713" t="str">
            <v>常州康普药业有限公司(国营武进)</v>
          </cell>
          <cell r="J1713" t="str">
            <v>常州康普药业</v>
          </cell>
        </row>
        <row r="1714">
          <cell r="D1714">
            <v>100899</v>
          </cell>
          <cell r="E1714" t="str">
            <v>鼻窦炎口服液</v>
          </cell>
          <cell r="F1714" t="str">
            <v/>
          </cell>
          <cell r="G1714" t="str">
            <v>10mlx10支</v>
          </cell>
          <cell r="H1714" t="str">
            <v>盒</v>
          </cell>
          <cell r="I1714" t="str">
            <v>太极集团重庆桐君阁药厂有限公司</v>
          </cell>
          <cell r="J1714" t="str">
            <v>桐君阁药厂</v>
          </cell>
        </row>
        <row r="1715">
          <cell r="D1715">
            <v>133765</v>
          </cell>
          <cell r="E1715" t="str">
            <v>鼻宁喷雾剂</v>
          </cell>
          <cell r="F1715" t="str">
            <v/>
          </cell>
          <cell r="G1715" t="str">
            <v>10ml</v>
          </cell>
          <cell r="H1715" t="str">
            <v>瓶</v>
          </cell>
          <cell r="I1715" t="str">
            <v>百花医药集团股份有限公司（原百花医药股份有限公司）</v>
          </cell>
          <cell r="J1715" t="str">
            <v>贵州百花医药</v>
          </cell>
        </row>
        <row r="1716">
          <cell r="D1716">
            <v>182507</v>
          </cell>
          <cell r="E1716" t="str">
            <v>鼻腔护理液</v>
          </cell>
          <cell r="F1716" t="str">
            <v/>
          </cell>
          <cell r="G1716" t="str">
            <v>60ml</v>
          </cell>
          <cell r="H1716" t="str">
            <v>瓶</v>
          </cell>
          <cell r="I1716" t="str">
            <v>江苏奇力康皮肤药业有限公司</v>
          </cell>
          <cell r="J1716" t="str">
            <v>江苏奇力康</v>
          </cell>
        </row>
        <row r="1717">
          <cell r="D1717">
            <v>173838</v>
          </cell>
          <cell r="E1717" t="str">
            <v>鼻腔喷雾器</v>
          </cell>
          <cell r="F1717" t="str">
            <v/>
          </cell>
          <cell r="G1717" t="str">
            <v>50ml</v>
          </cell>
          <cell r="H1717" t="str">
            <v>盒</v>
          </cell>
          <cell r="I1717" t="str">
            <v>常州今人医疗科技有限公司</v>
          </cell>
          <cell r="J1717" t="str">
            <v>常州今人</v>
          </cell>
        </row>
        <row r="1718">
          <cell r="D1718">
            <v>14521</v>
          </cell>
          <cell r="E1718" t="str">
            <v>鼻渊舒口服液</v>
          </cell>
          <cell r="F1718" t="str">
            <v/>
          </cell>
          <cell r="G1718" t="str">
            <v>10mlx10支(无糖)</v>
          </cell>
          <cell r="H1718" t="str">
            <v>盒</v>
          </cell>
          <cell r="I1718" t="str">
            <v>成都华神集团股份有限公司制药厂</v>
          </cell>
          <cell r="J1718" t="str">
            <v>成都华神集团</v>
          </cell>
        </row>
        <row r="1719">
          <cell r="D1719">
            <v>31769</v>
          </cell>
          <cell r="E1719" t="str">
            <v>鼻渊丸</v>
          </cell>
          <cell r="F1719" t="str">
            <v/>
          </cell>
          <cell r="G1719" t="str">
            <v>300丸</v>
          </cell>
          <cell r="H1719" t="str">
            <v>瓶</v>
          </cell>
          <cell r="I1719" t="str">
            <v>李时珍医药集团有限公司</v>
          </cell>
          <cell r="J1719" t="str">
            <v>李时珍医药</v>
          </cell>
        </row>
        <row r="1720">
          <cell r="D1720">
            <v>65734</v>
          </cell>
          <cell r="E1720" t="str">
            <v>比卡鲁胺片(康士得)</v>
          </cell>
          <cell r="F1720" t="str">
            <v>康士得</v>
          </cell>
          <cell r="G1720" t="str">
            <v>50mgx28片</v>
          </cell>
          <cell r="H1720" t="str">
            <v>盒</v>
          </cell>
          <cell r="I1720" t="str">
            <v>阿斯利康制药有限公司</v>
          </cell>
          <cell r="J1720" t="str">
            <v>阿斯利康</v>
          </cell>
        </row>
        <row r="1721">
          <cell r="D1721">
            <v>112519</v>
          </cell>
          <cell r="E1721" t="str">
            <v>比沙可啶肠溶片(乐可舒)</v>
          </cell>
          <cell r="F1721" t="str">
            <v>乐可舒</v>
          </cell>
          <cell r="G1721" t="str">
            <v>5mgx10片</v>
          </cell>
          <cell r="H1721" t="str">
            <v>盒</v>
          </cell>
          <cell r="I1721" t="str">
            <v>上海勃林格殷格翰药业有限公司</v>
          </cell>
          <cell r="J1721" t="str">
            <v>法国(上海勃林格殷格翰分装)</v>
          </cell>
        </row>
        <row r="1722">
          <cell r="D1722">
            <v>136691</v>
          </cell>
          <cell r="E1722" t="str">
            <v>比沙可啶栓</v>
          </cell>
          <cell r="F1722" t="str">
            <v/>
          </cell>
          <cell r="G1722" t="str">
            <v>10mgx6S</v>
          </cell>
          <cell r="H1722" t="str">
            <v>盒</v>
          </cell>
          <cell r="I1722" t="str">
            <v>上海勃林格殷格翰药业有限公司</v>
          </cell>
          <cell r="J1722" t="str">
            <v>勃林格殷格翰</v>
          </cell>
        </row>
        <row r="1723">
          <cell r="D1723">
            <v>161320</v>
          </cell>
          <cell r="E1723" t="str">
            <v>吡非尼酮胶囊</v>
          </cell>
          <cell r="F1723" t="str">
            <v/>
          </cell>
          <cell r="G1723" t="str">
            <v>100mgx54片</v>
          </cell>
          <cell r="H1723" t="str">
            <v>盒</v>
          </cell>
          <cell r="I1723" t="str">
            <v>北京康蒂尼药业有限公司</v>
          </cell>
          <cell r="J1723" t="str">
            <v>北京康蒂尼药业</v>
          </cell>
        </row>
        <row r="1724">
          <cell r="D1724">
            <v>141618</v>
          </cell>
          <cell r="E1724" t="str">
            <v>吡罗昔康凝胶</v>
          </cell>
          <cell r="F1724" t="str">
            <v/>
          </cell>
          <cell r="G1724" t="str">
            <v>30g</v>
          </cell>
          <cell r="H1724" t="str">
            <v>盒</v>
          </cell>
          <cell r="I1724" t="str">
            <v>江苏中丹制药有限公司</v>
          </cell>
          <cell r="J1724" t="str">
            <v>江苏中丹制药</v>
          </cell>
        </row>
        <row r="1725">
          <cell r="D1725">
            <v>2250</v>
          </cell>
          <cell r="E1725" t="str">
            <v>吡罗昔康片(炎痛喜康片)</v>
          </cell>
          <cell r="F1725" t="str">
            <v/>
          </cell>
          <cell r="G1725" t="str">
            <v>0.02gx25片</v>
          </cell>
          <cell r="H1725" t="str">
            <v>瓶</v>
          </cell>
          <cell r="I1725" t="str">
            <v>重庆和平制药有限公司</v>
          </cell>
          <cell r="J1725" t="str">
            <v>重庆和平</v>
          </cell>
        </row>
        <row r="1726">
          <cell r="D1726">
            <v>198378</v>
          </cell>
          <cell r="E1726" t="str">
            <v>吡美莫司乳膏</v>
          </cell>
          <cell r="F1726" t="str">
            <v>爱宁达</v>
          </cell>
          <cell r="G1726" t="str">
            <v>1%15g</v>
          </cell>
          <cell r="H1726" t="str">
            <v>盒</v>
          </cell>
          <cell r="I1726" t="str">
            <v>MEDA Manufacturing GmbH</v>
          </cell>
          <cell r="J1726" t="str">
            <v>法国(MEDA Manufacturing)</v>
          </cell>
        </row>
        <row r="1727">
          <cell r="D1727">
            <v>31558</v>
          </cell>
          <cell r="E1727" t="str">
            <v>吡嘧司特钾片</v>
          </cell>
          <cell r="F1727" t="str">
            <v/>
          </cell>
          <cell r="G1727" t="str">
            <v>10mgx10片</v>
          </cell>
          <cell r="H1727" t="str">
            <v>盒</v>
          </cell>
          <cell r="I1727" t="str">
            <v>国药集团国瑞药业有限公司</v>
          </cell>
          <cell r="J1727" t="str">
            <v>国药国瑞</v>
          </cell>
        </row>
        <row r="1728">
          <cell r="D1728">
            <v>178919</v>
          </cell>
          <cell r="E1728" t="str">
            <v>必达净女性抑菌洗液</v>
          </cell>
          <cell r="F1728" t="str">
            <v/>
          </cell>
          <cell r="G1728" t="str">
            <v>100ml</v>
          </cell>
          <cell r="H1728" t="str">
            <v>盒</v>
          </cell>
          <cell r="I1728" t="str">
            <v>萌蒂分销股份有限公司菲律宾分公司</v>
          </cell>
          <cell r="J1728" t="str">
            <v>菲律宾</v>
          </cell>
        </row>
        <row r="1729">
          <cell r="D1729">
            <v>70480</v>
          </cell>
          <cell r="E1729" t="str">
            <v>痹痛宁胶囊</v>
          </cell>
          <cell r="F1729" t="str">
            <v/>
          </cell>
          <cell r="G1729" t="str">
            <v>0.2克x12粒x2板</v>
          </cell>
          <cell r="H1729" t="str">
            <v>盒</v>
          </cell>
          <cell r="I1729" t="str">
            <v>贵州恒霸药业有限责任公司</v>
          </cell>
          <cell r="J1729" t="str">
            <v>贵州恒霸</v>
          </cell>
        </row>
        <row r="1730">
          <cell r="D1730">
            <v>109513</v>
          </cell>
          <cell r="E1730" t="str">
            <v>碧浪洁护如新洗衣液</v>
          </cell>
          <cell r="F1730" t="str">
            <v/>
          </cell>
          <cell r="G1730" t="str">
            <v>2kg（清雅茉莉香型）</v>
          </cell>
          <cell r="H1730" t="str">
            <v>瓶</v>
          </cell>
          <cell r="I1730" t="str">
            <v/>
          </cell>
          <cell r="J1730" t="str">
            <v>广州宝洁</v>
          </cell>
        </row>
        <row r="1731">
          <cell r="D1731">
            <v>61631</v>
          </cell>
          <cell r="E1731" t="str">
            <v>碧浪五星真洁净无磷洗衣粉</v>
          </cell>
          <cell r="F1731" t="str">
            <v/>
          </cell>
          <cell r="G1731" t="str">
            <v>1.7kg（自然清新）</v>
          </cell>
          <cell r="H1731" t="str">
            <v>袋</v>
          </cell>
          <cell r="I1731" t="str">
            <v>广州宝洁有限公司</v>
          </cell>
          <cell r="J1731" t="str">
            <v>广州宝洁</v>
          </cell>
        </row>
        <row r="1732">
          <cell r="D1732">
            <v>74651</v>
          </cell>
          <cell r="E1732" t="str">
            <v>碧生源减肥茶</v>
          </cell>
          <cell r="F1732" t="str">
            <v/>
          </cell>
          <cell r="G1732" t="str">
            <v>2.5gx25袋（买20赠5）</v>
          </cell>
          <cell r="H1732" t="str">
            <v>盒</v>
          </cell>
          <cell r="I1732" t="str">
            <v>北京澳特舒尔保健品开发有限公司</v>
          </cell>
          <cell r="J1732" t="str">
            <v>北京澳特舒尔</v>
          </cell>
        </row>
        <row r="1733">
          <cell r="D1733">
            <v>155569</v>
          </cell>
          <cell r="E1733" t="str">
            <v>碧生源牌纤纤茶</v>
          </cell>
          <cell r="F1733" t="str">
            <v/>
          </cell>
          <cell r="G1733" t="str">
            <v>2.5gx25袋</v>
          </cell>
          <cell r="H1733" t="str">
            <v>盒</v>
          </cell>
          <cell r="I1733" t="str">
            <v>北京澳特舒尔保健品开发有限公司</v>
          </cell>
          <cell r="J1733" t="str">
            <v>北京澳特舒尔</v>
          </cell>
        </row>
        <row r="1734">
          <cell r="D1734">
            <v>132044</v>
          </cell>
          <cell r="E1734" t="str">
            <v>苄达赖氨酸滴眼液</v>
          </cell>
          <cell r="F1734" t="str">
            <v>易达尔康</v>
          </cell>
          <cell r="G1734" t="str">
            <v>10ml(8ml:40mg)</v>
          </cell>
          <cell r="H1734" t="str">
            <v>瓶</v>
          </cell>
          <cell r="I1734" t="str">
            <v>河北医科大学制药厂</v>
          </cell>
          <cell r="J1734" t="str">
            <v>河北医科大学</v>
          </cell>
        </row>
        <row r="1735">
          <cell r="D1735">
            <v>152868</v>
          </cell>
          <cell r="E1735" t="str">
            <v>苄达赖氨酸滴眼液</v>
          </cell>
          <cell r="F1735" t="str">
            <v/>
          </cell>
          <cell r="G1735" t="str">
            <v>5mL（8mL:40mg）</v>
          </cell>
          <cell r="H1735" t="str">
            <v>瓶</v>
          </cell>
          <cell r="I1735" t="str">
            <v>河北医科大学制药厂</v>
          </cell>
          <cell r="J1735" t="str">
            <v>河北医科大学</v>
          </cell>
        </row>
        <row r="1736">
          <cell r="D1736">
            <v>168339</v>
          </cell>
          <cell r="E1736" t="str">
            <v>苄达赖氨酸滴眼液</v>
          </cell>
          <cell r="F1736" t="str">
            <v>莎普爱思</v>
          </cell>
          <cell r="G1736" t="str">
            <v>0.3ml：1.5mgx20支</v>
          </cell>
          <cell r="H1736" t="str">
            <v>盒</v>
          </cell>
          <cell r="I1736" t="str">
            <v>浙江莎普爱思药业股份有限公司(原浙江莎普爱思制药有限公司)</v>
          </cell>
          <cell r="J1736" t="str">
            <v>浙江莎普爱思</v>
          </cell>
        </row>
        <row r="1737">
          <cell r="D1737">
            <v>57266</v>
          </cell>
          <cell r="E1737" t="str">
            <v>便通胶囊</v>
          </cell>
          <cell r="F1737" t="str">
            <v/>
          </cell>
          <cell r="G1737" t="str">
            <v>0.35gx9粒x2板</v>
          </cell>
          <cell r="H1737" t="str">
            <v>盒</v>
          </cell>
          <cell r="I1737" t="str">
            <v>健民药业集团股份有限公司</v>
          </cell>
          <cell r="J1737" t="str">
            <v>健民药业</v>
          </cell>
        </row>
        <row r="1738">
          <cell r="D1738">
            <v>165436</v>
          </cell>
          <cell r="E1738" t="str">
            <v>便携式超声雾化器</v>
          </cell>
          <cell r="F1738" t="str">
            <v/>
          </cell>
          <cell r="G1738" t="str">
            <v>miniAir360</v>
          </cell>
          <cell r="H1738" t="str">
            <v>台</v>
          </cell>
          <cell r="I1738" t="str">
            <v>深圳来福士医疗器械有限公司</v>
          </cell>
          <cell r="J1738" t="str">
            <v>深圳来福士</v>
          </cell>
        </row>
        <row r="1739">
          <cell r="D1739">
            <v>165437</v>
          </cell>
          <cell r="E1739" t="str">
            <v>便携式超声雾化器</v>
          </cell>
          <cell r="F1739" t="str">
            <v/>
          </cell>
          <cell r="G1739" t="str">
            <v>miniAir360+</v>
          </cell>
          <cell r="H1739" t="str">
            <v>台</v>
          </cell>
          <cell r="I1739" t="str">
            <v>深圳来福士医疗器械有限公司</v>
          </cell>
          <cell r="J1739" t="str">
            <v>深圳来福士</v>
          </cell>
        </row>
        <row r="1740">
          <cell r="D1740">
            <v>181333</v>
          </cell>
          <cell r="E1740" t="str">
            <v>便携式超声雾化器</v>
          </cell>
          <cell r="F1740" t="str">
            <v/>
          </cell>
          <cell r="G1740" t="str">
            <v>A5</v>
          </cell>
          <cell r="H1740" t="str">
            <v>台</v>
          </cell>
          <cell r="I1740" t="str">
            <v>深圳来福士医疗器械有限公司</v>
          </cell>
          <cell r="J1740" t="str">
            <v>深圳来福士</v>
          </cell>
        </row>
        <row r="1741">
          <cell r="D1741">
            <v>175658</v>
          </cell>
          <cell r="E1741" t="str">
            <v>便携式氧气呼吸器</v>
          </cell>
          <cell r="F1741" t="str">
            <v/>
          </cell>
          <cell r="G1741" t="str">
            <v>LFBZ-800</v>
          </cell>
          <cell r="H1741" t="str">
            <v>瓶</v>
          </cell>
          <cell r="I1741" t="str">
            <v>连云港利丰医用氧产品有限公司</v>
          </cell>
          <cell r="J1741" t="str">
            <v>连云港利丰</v>
          </cell>
        </row>
        <row r="1742">
          <cell r="D1742">
            <v>148908</v>
          </cell>
          <cell r="E1742" t="str">
            <v>便携式药盒</v>
          </cell>
          <cell r="F1742" t="str">
            <v/>
          </cell>
          <cell r="G1742" t="str">
            <v>75*105mm(方形)</v>
          </cell>
          <cell r="H1742" t="str">
            <v>个</v>
          </cell>
          <cell r="I1742" t="str">
            <v>青岛海诺生物工程有限公司</v>
          </cell>
          <cell r="J1742" t="str">
            <v>青岛海诺</v>
          </cell>
        </row>
        <row r="1743">
          <cell r="D1743">
            <v>206457</v>
          </cell>
          <cell r="E1743" t="str">
            <v>便携式药盒</v>
          </cell>
          <cell r="F1743" t="str">
            <v/>
          </cell>
          <cell r="G1743" t="str">
            <v>10.5cmx2.5cmx7cm（1只）</v>
          </cell>
          <cell r="H1743" t="str">
            <v>盒</v>
          </cell>
          <cell r="I1743" t="str">
            <v>青岛海诺生物工程有限公司</v>
          </cell>
          <cell r="J1743" t="str">
            <v>青岛海诺生物</v>
          </cell>
        </row>
        <row r="1744">
          <cell r="D1744">
            <v>22660</v>
          </cell>
          <cell r="E1744" t="str">
            <v>标准桃金娘油肠溶胶囊</v>
          </cell>
          <cell r="F1744" t="str">
            <v/>
          </cell>
          <cell r="G1744" t="str">
            <v>0.45gx10粒(含300mg标准桃金娘油)(成人装)</v>
          </cell>
          <cell r="H1744" t="str">
            <v>盒</v>
          </cell>
          <cell r="I1744" t="str">
            <v>德国保时佳大药厂</v>
          </cell>
          <cell r="J1744" t="str">
            <v>德国</v>
          </cell>
        </row>
        <row r="1745">
          <cell r="D1745">
            <v>23894</v>
          </cell>
          <cell r="E1745" t="str">
            <v>标准桃金娘油肠溶胶囊(吉诺通)</v>
          </cell>
          <cell r="F1745" t="str">
            <v/>
          </cell>
          <cell r="G1745" t="str">
            <v>120mgx10粒(儿童装)</v>
          </cell>
          <cell r="H1745" t="str">
            <v>盒</v>
          </cell>
          <cell r="I1745" t="str">
            <v>德国保时佳大药厂</v>
          </cell>
          <cell r="J1745" t="str">
            <v>德国</v>
          </cell>
        </row>
        <row r="1746">
          <cell r="D1746">
            <v>2022</v>
          </cell>
          <cell r="E1746" t="str">
            <v>别嘌醇片</v>
          </cell>
          <cell r="F1746" t="str">
            <v/>
          </cell>
          <cell r="G1746" t="str">
            <v>0.1gx100片</v>
          </cell>
          <cell r="H1746" t="str">
            <v>瓶</v>
          </cell>
          <cell r="I1746" t="str">
            <v>重庆青阳药业有限公司</v>
          </cell>
          <cell r="J1746" t="str">
            <v>重庆青阳</v>
          </cell>
        </row>
        <row r="1747">
          <cell r="D1747">
            <v>157293</v>
          </cell>
          <cell r="E1747" t="str">
            <v>别嘌醇片</v>
          </cell>
          <cell r="F1747" t="str">
            <v/>
          </cell>
          <cell r="G1747" t="str">
            <v>0.1gx100片</v>
          </cell>
          <cell r="H1747" t="str">
            <v>瓶</v>
          </cell>
          <cell r="I1747" t="str">
            <v>广州康和药业有限公司</v>
          </cell>
          <cell r="J1747" t="str">
            <v>广州康和</v>
          </cell>
        </row>
        <row r="1748">
          <cell r="D1748">
            <v>69773</v>
          </cell>
          <cell r="E1748" t="str">
            <v>冰宝贴</v>
          </cell>
          <cell r="F1748" t="str">
            <v/>
          </cell>
          <cell r="G1748" t="str">
            <v>6贴、儿童型</v>
          </cell>
          <cell r="H1748" t="str">
            <v>袋</v>
          </cell>
          <cell r="I1748" t="str">
            <v>上海小林日化</v>
          </cell>
          <cell r="J1748" t="str">
            <v>上海小林</v>
          </cell>
        </row>
        <row r="1749">
          <cell r="D1749">
            <v>113697</v>
          </cell>
          <cell r="E1749" t="str">
            <v>冰喉30分钟克刻糖</v>
          </cell>
          <cell r="F1749" t="str">
            <v/>
          </cell>
          <cell r="G1749" t="str">
            <v>40g(约16粒)无糖</v>
          </cell>
          <cell r="H1749" t="str">
            <v>盒</v>
          </cell>
          <cell r="I1749" t="str">
            <v>海南长安医药销售有限公司</v>
          </cell>
          <cell r="J1749" t="str">
            <v>海南长安</v>
          </cell>
        </row>
        <row r="1750">
          <cell r="D1750">
            <v>118556</v>
          </cell>
          <cell r="E1750" t="str">
            <v>冰喉30分钟克刻糖</v>
          </cell>
          <cell r="F1750" t="str">
            <v/>
          </cell>
          <cell r="G1750" t="str">
            <v>40g(16粒)</v>
          </cell>
          <cell r="H1750" t="str">
            <v>盒</v>
          </cell>
          <cell r="I1750" t="str">
            <v>贵州四季常青药业有限公司</v>
          </cell>
          <cell r="J1750" t="str">
            <v>贵州四季常青</v>
          </cell>
        </row>
        <row r="1751">
          <cell r="D1751">
            <v>170113</v>
          </cell>
          <cell r="E1751" t="str">
            <v>冰喉30分钟克刻糖</v>
          </cell>
          <cell r="F1751" t="str">
            <v/>
          </cell>
          <cell r="G1751" t="str">
            <v>40g(16粒)(无糖型)</v>
          </cell>
          <cell r="H1751" t="str">
            <v>盒 </v>
          </cell>
          <cell r="I1751" t="str">
            <v>贵州四季常青药业有限公司</v>
          </cell>
          <cell r="J1751" t="str">
            <v>贵州四季常青</v>
          </cell>
        </row>
        <row r="1752">
          <cell r="D1752">
            <v>162590</v>
          </cell>
          <cell r="E1752" t="str">
            <v>冰菊皇茶</v>
          </cell>
          <cell r="F1752" t="str">
            <v/>
          </cell>
          <cell r="G1752" t="str">
            <v>60g</v>
          </cell>
          <cell r="H1752" t="str">
            <v>盒</v>
          </cell>
          <cell r="I1752" t="str">
            <v>江西四海生物科技有限公司</v>
          </cell>
          <cell r="J1752" t="str">
            <v>江西四海</v>
          </cell>
        </row>
        <row r="1753">
          <cell r="D1753">
            <v>162588</v>
          </cell>
          <cell r="E1753" t="str">
            <v>冰菊杞茶</v>
          </cell>
          <cell r="F1753" t="str">
            <v/>
          </cell>
          <cell r="G1753" t="str">
            <v>60g</v>
          </cell>
          <cell r="H1753" t="str">
            <v>盒</v>
          </cell>
          <cell r="I1753" t="str">
            <v>江西四海生物科技有限公司</v>
          </cell>
          <cell r="J1753" t="str">
            <v>江西四海</v>
          </cell>
        </row>
        <row r="1754">
          <cell r="D1754">
            <v>63589</v>
          </cell>
          <cell r="E1754" t="str">
            <v>冰爽清凉茶</v>
          </cell>
          <cell r="F1754" t="str">
            <v/>
          </cell>
          <cell r="G1754" t="str">
            <v>216g</v>
          </cell>
          <cell r="H1754" t="str">
            <v>袋</v>
          </cell>
          <cell r="I1754" t="str">
            <v>重庆万氏商贸有限公司</v>
          </cell>
          <cell r="J1754" t="str">
            <v>重庆万氏商贸</v>
          </cell>
        </row>
        <row r="1755">
          <cell r="D1755">
            <v>8165</v>
          </cell>
          <cell r="E1755" t="str">
            <v>冰王鳄油冻疮消乳膏（冻不怕）</v>
          </cell>
          <cell r="F1755" t="str">
            <v/>
          </cell>
          <cell r="G1755" t="str">
            <v>30g</v>
          </cell>
          <cell r="H1755" t="str">
            <v>盒</v>
          </cell>
          <cell r="I1755" t="str">
            <v>平舆冰王生物工程有限公司</v>
          </cell>
          <cell r="J1755" t="str">
            <v>平舆冰王</v>
          </cell>
        </row>
        <row r="1756">
          <cell r="D1756">
            <v>162589</v>
          </cell>
          <cell r="E1756" t="str">
            <v>冰益智茶</v>
          </cell>
          <cell r="F1756" t="str">
            <v/>
          </cell>
          <cell r="G1756" t="str">
            <v>60g</v>
          </cell>
          <cell r="H1756" t="str">
            <v>盒</v>
          </cell>
          <cell r="I1756" t="str">
            <v>江西四海生物科技有限公司</v>
          </cell>
          <cell r="J1756" t="str">
            <v>江西四海</v>
          </cell>
        </row>
        <row r="1757">
          <cell r="D1757">
            <v>162591</v>
          </cell>
          <cell r="E1757" t="str">
            <v>冰银菊茶</v>
          </cell>
          <cell r="F1757" t="str">
            <v/>
          </cell>
          <cell r="G1757" t="str">
            <v>60g</v>
          </cell>
          <cell r="H1757" t="str">
            <v>盒</v>
          </cell>
          <cell r="I1757" t="str">
            <v>江西四海生物科技有限公司</v>
          </cell>
          <cell r="J1757" t="str">
            <v>江西四海</v>
          </cell>
        </row>
        <row r="1758">
          <cell r="D1758">
            <v>7625</v>
          </cell>
          <cell r="E1758" t="str">
            <v>兵兵退热贴</v>
          </cell>
          <cell r="F1758" t="str">
            <v/>
          </cell>
          <cell r="G1758" t="str">
            <v>2贴(普通装)BB-01Ⅲ型</v>
          </cell>
          <cell r="H1758" t="str">
            <v>袋</v>
          </cell>
          <cell r="I1758" t="str">
            <v>武汉市海格尔科技有限公司</v>
          </cell>
          <cell r="J1758" t="str">
            <v>珠海国佳（原武汉海格尔）</v>
          </cell>
        </row>
        <row r="1759">
          <cell r="D1759">
            <v>6182</v>
          </cell>
          <cell r="E1759" t="str">
            <v>兵兵医用退热贴</v>
          </cell>
          <cell r="F1759" t="str">
            <v/>
          </cell>
          <cell r="G1759" t="str">
            <v>2贴x2袋(儿童型)BB-01Ⅱ型</v>
          </cell>
          <cell r="H1759" t="str">
            <v>盒</v>
          </cell>
          <cell r="I1759" t="str">
            <v>珠海国佳新材股份有限公司</v>
          </cell>
          <cell r="J1759" t="str">
            <v>珠海国佳</v>
          </cell>
        </row>
        <row r="1760">
          <cell r="D1760">
            <v>82886</v>
          </cell>
          <cell r="E1760" t="str">
            <v>兵兵医用退热贴</v>
          </cell>
          <cell r="F1760" t="str">
            <v/>
          </cell>
          <cell r="G1760" t="str">
            <v>1贴x2袋(儿童装)BB-01Ⅱ型</v>
          </cell>
          <cell r="H1760" t="str">
            <v>盒</v>
          </cell>
          <cell r="I1760" t="str">
            <v>珠海国佳新材股份有限公司</v>
          </cell>
          <cell r="J1760" t="str">
            <v>珠海国佳</v>
          </cell>
        </row>
        <row r="1761">
          <cell r="D1761">
            <v>2024</v>
          </cell>
          <cell r="E1761" t="str">
            <v>丙磺舒片</v>
          </cell>
          <cell r="F1761" t="str">
            <v/>
          </cell>
          <cell r="G1761" t="str">
            <v>0.25gx100片</v>
          </cell>
          <cell r="H1761" t="str">
            <v>瓶</v>
          </cell>
          <cell r="I1761" t="str">
            <v>上海集成药厂</v>
          </cell>
          <cell r="J1761" t="str">
            <v>沪集成药厂</v>
          </cell>
        </row>
        <row r="1762">
          <cell r="D1762">
            <v>40837</v>
          </cell>
          <cell r="E1762" t="str">
            <v>丙酸交沙霉素颗粒(贝贝莎)</v>
          </cell>
          <cell r="F1762" t="str">
            <v/>
          </cell>
          <cell r="G1762" t="str">
            <v>0.1gx6袋</v>
          </cell>
          <cell r="H1762" t="str">
            <v>盒</v>
          </cell>
          <cell r="I1762" t="str">
            <v>西南药业股份有限公司</v>
          </cell>
          <cell r="J1762" t="str">
            <v>西南药业</v>
          </cell>
        </row>
        <row r="1763">
          <cell r="D1763">
            <v>721</v>
          </cell>
          <cell r="E1763" t="str">
            <v>丙戊酸镁片</v>
          </cell>
          <cell r="F1763" t="str">
            <v/>
          </cell>
          <cell r="G1763" t="str">
            <v>0.2gx60片</v>
          </cell>
          <cell r="H1763" t="str">
            <v>瓶</v>
          </cell>
          <cell r="I1763" t="str">
            <v>湖南省湘中制药有限公司</v>
          </cell>
          <cell r="J1763" t="str">
            <v>湖南湘中</v>
          </cell>
        </row>
        <row r="1764">
          <cell r="D1764">
            <v>63469</v>
          </cell>
          <cell r="E1764" t="str">
            <v>丙戊酸钠缓释片(典泰)</v>
          </cell>
          <cell r="F1764" t="str">
            <v/>
          </cell>
          <cell r="G1764" t="str">
            <v>0.2gx30片</v>
          </cell>
          <cell r="H1764" t="str">
            <v>盒</v>
          </cell>
          <cell r="I1764" t="str">
            <v>江苏恒瑞医药股份有限公司</v>
          </cell>
          <cell r="J1764" t="str">
            <v>江苏恒瑞</v>
          </cell>
        </row>
        <row r="1765">
          <cell r="D1765">
            <v>31086</v>
          </cell>
          <cell r="E1765" t="str">
            <v>病人移动辅助设备（手杖）</v>
          </cell>
          <cell r="F1765" t="str">
            <v/>
          </cell>
          <cell r="G1765" t="str">
            <v>YU830</v>
          </cell>
          <cell r="H1765" t="str">
            <v>支</v>
          </cell>
          <cell r="I1765" t="str">
            <v>江苏鱼跃医疗设备股份有限公司</v>
          </cell>
          <cell r="J1765" t="str">
            <v>江苏鱼跃</v>
          </cell>
        </row>
        <row r="1766">
          <cell r="D1766">
            <v>86066</v>
          </cell>
          <cell r="E1766" t="str">
            <v>拨云锭</v>
          </cell>
          <cell r="F1766" t="str">
            <v/>
          </cell>
          <cell r="G1766" t="str">
            <v>0.17gx2锭+8ml</v>
          </cell>
          <cell r="H1766" t="str">
            <v>盒</v>
          </cell>
          <cell r="I1766" t="str">
            <v>武汉五景药业有限公司</v>
          </cell>
          <cell r="J1766" t="str">
            <v>武汉五景药业</v>
          </cell>
        </row>
        <row r="1767">
          <cell r="D1767">
            <v>195208</v>
          </cell>
          <cell r="E1767" t="str">
            <v>波生坦片</v>
          </cell>
          <cell r="F1767" t="str">
            <v>全可利</v>
          </cell>
          <cell r="G1767" t="str">
            <v>125mgx56片</v>
          </cell>
          <cell r="H1767" t="str">
            <v>盒</v>
          </cell>
          <cell r="I1767" t="str">
            <v>加拿大Patheon Inc.</v>
          </cell>
          <cell r="J1767" t="str">
            <v>加拿大</v>
          </cell>
        </row>
        <row r="1768">
          <cell r="D1768">
            <v>163713</v>
          </cell>
          <cell r="E1768" t="str">
            <v>玻璃酸钠滴眼液</v>
          </cell>
          <cell r="F1768" t="str">
            <v/>
          </cell>
          <cell r="G1768" t="str">
            <v>5ml:15mg(0.3%)</v>
          </cell>
          <cell r="H1768" t="str">
            <v>盒</v>
          </cell>
          <cell r="I1768" t="str">
            <v>参天制药（中国）有限公司</v>
          </cell>
          <cell r="J1768" t="str">
            <v>参天制药</v>
          </cell>
        </row>
        <row r="1769">
          <cell r="D1769">
            <v>202754</v>
          </cell>
          <cell r="E1769" t="str">
            <v>玻璃酸钠滴眼液</v>
          </cell>
          <cell r="F1769" t="str">
            <v/>
          </cell>
          <cell r="G1769" t="str">
            <v>0.3%(0.4ml:1.2mg)x10支</v>
          </cell>
          <cell r="H1769" t="str">
            <v>盒</v>
          </cell>
          <cell r="I1769" t="str">
            <v>成都普什制药有限公司</v>
          </cell>
          <cell r="J1769" t="str">
            <v>成都普什制药</v>
          </cell>
        </row>
        <row r="1770">
          <cell r="D1770">
            <v>63223</v>
          </cell>
          <cell r="E1770" t="str">
            <v>玻璃体温计</v>
          </cell>
          <cell r="F1770" t="str">
            <v/>
          </cell>
          <cell r="G1770" t="str">
            <v>内标式(腋下型)中号</v>
          </cell>
          <cell r="H1770" t="str">
            <v>支</v>
          </cell>
          <cell r="I1770" t="str">
            <v>东阿阿胶阿华医疗器械有限公司</v>
          </cell>
          <cell r="J1770" t="str">
            <v>东阿阿胶阿华</v>
          </cell>
        </row>
        <row r="1771">
          <cell r="D1771">
            <v>187542</v>
          </cell>
          <cell r="E1771" t="str">
            <v>玻璃体温计</v>
          </cell>
          <cell r="F1771" t="str">
            <v/>
          </cell>
          <cell r="G1771" t="str">
            <v>三角型棒式 口腔型x10支</v>
          </cell>
          <cell r="H1771" t="str">
            <v>盒</v>
          </cell>
          <cell r="I1771" t="str">
            <v>安徽方达药械有限公司</v>
          </cell>
          <cell r="J1771" t="str">
            <v>安徽方达</v>
          </cell>
        </row>
        <row r="1772">
          <cell r="D1772">
            <v>187543</v>
          </cell>
          <cell r="E1772" t="str">
            <v>玻璃体温计</v>
          </cell>
          <cell r="F1772" t="str">
            <v/>
          </cell>
          <cell r="G1772" t="str">
            <v>内标式 腋下型（中）x10支</v>
          </cell>
          <cell r="H1772" t="str">
            <v>盒</v>
          </cell>
          <cell r="I1772" t="str">
            <v>安徽方达药械有限公司</v>
          </cell>
          <cell r="J1772" t="str">
            <v>安徽方达</v>
          </cell>
        </row>
        <row r="1773">
          <cell r="D1773">
            <v>187388</v>
          </cell>
          <cell r="E1773" t="str">
            <v>泊沙康唑口服混悬液</v>
          </cell>
          <cell r="F1773" t="str">
            <v>诺科飞</v>
          </cell>
          <cell r="G1773" t="str">
            <v>40mg/ml</v>
          </cell>
          <cell r="H1773" t="str">
            <v>瓶</v>
          </cell>
          <cell r="I1773" t="str">
            <v>Patheon Inc.,Whitby Operations</v>
          </cell>
          <cell r="J1773" t="str">
            <v>Patheon Inc</v>
          </cell>
        </row>
        <row r="1774">
          <cell r="D1774">
            <v>180632</v>
          </cell>
          <cell r="E1774" t="str">
            <v>勃锐精复合营养粉</v>
          </cell>
          <cell r="F1774" t="str">
            <v/>
          </cell>
          <cell r="G1774" t="str">
            <v>5g×30袋</v>
          </cell>
          <cell r="H1774" t="str">
            <v>盒</v>
          </cell>
          <cell r="I1774" t="str">
            <v>sigma-tau Heal thScience lnternational BV</v>
          </cell>
          <cell r="J1774" t="str">
            <v>意大利</v>
          </cell>
        </row>
        <row r="1775">
          <cell r="D1775">
            <v>199442</v>
          </cell>
          <cell r="E1775" t="str">
            <v>博乐达祛痘调理凝露</v>
          </cell>
          <cell r="F1775" t="str">
            <v/>
          </cell>
          <cell r="G1775" t="str">
            <v>30g</v>
          </cell>
          <cell r="H1775" t="str">
            <v>盒</v>
          </cell>
          <cell r="I1775" t="str">
            <v>上海思贝化妆品科技有限公司</v>
          </cell>
          <cell r="J1775" t="str">
            <v>上海思贝</v>
          </cell>
        </row>
        <row r="1776">
          <cell r="D1776">
            <v>199443</v>
          </cell>
          <cell r="E1776" t="str">
            <v>博乐达滋养调理面膜</v>
          </cell>
          <cell r="F1776" t="str">
            <v/>
          </cell>
          <cell r="G1776" t="str">
            <v>100g</v>
          </cell>
          <cell r="H1776" t="str">
            <v>盒</v>
          </cell>
          <cell r="I1776" t="str">
            <v>上海思贝化妆品科技有限公司</v>
          </cell>
          <cell r="J1776" t="str">
            <v>上海思贝</v>
          </cell>
        </row>
        <row r="1777">
          <cell r="D1777">
            <v>88870</v>
          </cell>
          <cell r="E1777" t="str">
            <v>补肺活血胶囊</v>
          </cell>
          <cell r="F1777" t="str">
            <v/>
          </cell>
          <cell r="G1777" t="str">
            <v>0.35gx40粒</v>
          </cell>
          <cell r="H1777" t="str">
            <v>盒</v>
          </cell>
          <cell r="I1777" t="str">
            <v>广东永康药业有限公司</v>
          </cell>
          <cell r="J1777" t="str">
            <v>广东雷允上</v>
          </cell>
        </row>
        <row r="1778">
          <cell r="D1778">
            <v>189314</v>
          </cell>
          <cell r="E1778" t="str">
            <v>补金片</v>
          </cell>
          <cell r="F1778" t="str">
            <v/>
          </cell>
          <cell r="G1778" t="str">
            <v>0.25gx110片</v>
          </cell>
          <cell r="H1778" t="str">
            <v>瓶</v>
          </cell>
          <cell r="I1778" t="str">
            <v>通化百信药业有限公司</v>
          </cell>
          <cell r="J1778" t="str">
            <v>通化百信</v>
          </cell>
        </row>
        <row r="1779">
          <cell r="D1779">
            <v>74369</v>
          </cell>
          <cell r="E1779" t="str">
            <v>补肾强身胶囊</v>
          </cell>
          <cell r="F1779" t="str">
            <v/>
          </cell>
          <cell r="G1779" t="str">
            <v>0.3gx12粒x2板</v>
          </cell>
          <cell r="H1779" t="str">
            <v>盒</v>
          </cell>
          <cell r="I1779" t="str">
            <v>太极集团重庆桐君阁药厂有限公司</v>
          </cell>
          <cell r="J1779" t="str">
            <v>桐君阁药厂</v>
          </cell>
        </row>
        <row r="1780">
          <cell r="D1780">
            <v>40419</v>
          </cell>
          <cell r="E1780" t="str">
            <v>补肾益脑胶囊</v>
          </cell>
          <cell r="F1780" t="str">
            <v/>
          </cell>
          <cell r="G1780" t="str">
            <v>0.27gx12粒x2板</v>
          </cell>
          <cell r="H1780" t="str">
            <v>盒</v>
          </cell>
          <cell r="I1780" t="str">
            <v>太极集团浙江东方制药有限公司</v>
          </cell>
          <cell r="J1780" t="str">
            <v>浙江东方</v>
          </cell>
        </row>
        <row r="1781">
          <cell r="D1781">
            <v>141247</v>
          </cell>
          <cell r="E1781" t="str">
            <v>补血益母丸</v>
          </cell>
          <cell r="F1781" t="str">
            <v/>
          </cell>
          <cell r="G1781" t="str">
            <v>12gx6袋</v>
          </cell>
          <cell r="H1781" t="str">
            <v>盒</v>
          </cell>
          <cell r="I1781" t="str">
            <v>株洲千金药业股份有限公司</v>
          </cell>
          <cell r="J1781" t="str">
            <v>株洲千金药业</v>
          </cell>
        </row>
        <row r="1782">
          <cell r="D1782">
            <v>182303</v>
          </cell>
          <cell r="E1782" t="str">
            <v>补益资生丸</v>
          </cell>
          <cell r="F1782" t="str">
            <v/>
          </cell>
          <cell r="G1782" t="str">
            <v>6gx10丸(大蜜丸)</v>
          </cell>
          <cell r="H1782" t="str">
            <v>盒</v>
          </cell>
          <cell r="I1782" t="str">
            <v>北京同仁堂股份有限公司同仁堂制药厂</v>
          </cell>
          <cell r="J1782" t="str">
            <v>北京同仁堂</v>
          </cell>
        </row>
        <row r="1783">
          <cell r="D1783">
            <v>135906</v>
          </cell>
          <cell r="E1783" t="str">
            <v>补中益气丸</v>
          </cell>
          <cell r="F1783" t="str">
            <v>太极独圣</v>
          </cell>
          <cell r="G1783" t="str">
            <v>6gx12袋(水丸)</v>
          </cell>
          <cell r="H1783" t="str">
            <v>盒</v>
          </cell>
          <cell r="I1783" t="str">
            <v>太极集团四川绵阳制药有限公司</v>
          </cell>
          <cell r="J1783" t="str">
            <v>四川绵阳制药</v>
          </cell>
        </row>
        <row r="1784">
          <cell r="D1784">
            <v>144534</v>
          </cell>
          <cell r="E1784" t="str">
            <v>补中益气丸</v>
          </cell>
          <cell r="F1784" t="str">
            <v/>
          </cell>
          <cell r="G1784" t="str">
            <v>480丸(浓缩丸)</v>
          </cell>
          <cell r="H1784" t="str">
            <v>瓶</v>
          </cell>
          <cell r="I1784" t="str">
            <v>上海宝龙安庆药业有限公司(原：安庆汇达丰)</v>
          </cell>
          <cell r="J1784" t="str">
            <v>上海宝龙安庆</v>
          </cell>
        </row>
        <row r="1785">
          <cell r="D1785">
            <v>152765</v>
          </cell>
          <cell r="E1785" t="str">
            <v>补中益气丸(水丸）</v>
          </cell>
          <cell r="F1785" t="str">
            <v/>
          </cell>
          <cell r="G1785" t="str">
            <v>6gx10袋</v>
          </cell>
          <cell r="H1785" t="str">
            <v>盒</v>
          </cell>
          <cell r="I1785" t="str">
            <v>太极集团四川绵阳制药有限公司</v>
          </cell>
          <cell r="J1785" t="str">
            <v>四川绵阳制药</v>
          </cell>
        </row>
        <row r="1786">
          <cell r="D1786">
            <v>134299</v>
          </cell>
          <cell r="E1786" t="str">
            <v>布地奈德鼻喷雾剂</v>
          </cell>
          <cell r="F1786" t="str">
            <v/>
          </cell>
          <cell r="G1786" t="str">
            <v>32ug:120喷（OTC)</v>
          </cell>
          <cell r="H1786" t="str">
            <v>盒</v>
          </cell>
          <cell r="I1786" t="str">
            <v>阿斯利康制药有限公司</v>
          </cell>
          <cell r="J1786" t="str">
            <v>阿斯利康制药</v>
          </cell>
        </row>
        <row r="1787">
          <cell r="D1787">
            <v>17313</v>
          </cell>
          <cell r="E1787" t="str">
            <v>布地奈德鼻喷雾剂(雷诺考特)</v>
          </cell>
          <cell r="F1787" t="str">
            <v/>
          </cell>
          <cell r="G1787" t="str">
            <v>64ug/喷:120喷</v>
          </cell>
          <cell r="H1787" t="str">
            <v>盒</v>
          </cell>
          <cell r="I1787" t="str">
            <v>上海强生制药有限公司</v>
          </cell>
          <cell r="J1787" t="str">
            <v>上海强生</v>
          </cell>
        </row>
        <row r="1788">
          <cell r="D1788">
            <v>173026</v>
          </cell>
          <cell r="E1788" t="str">
            <v>布地奈德福莫特罗吸入粉雾剂(Ⅱ)(布地奈德福莫特罗粉吸入剂)</v>
          </cell>
          <cell r="F1788" t="str">
            <v>信必可都保</v>
          </cell>
          <cell r="G1788" t="str">
            <v>160ug/4.5ug/120吸/支</v>
          </cell>
          <cell r="H1788" t="str">
            <v>盒</v>
          </cell>
          <cell r="I1788" t="str">
            <v>瑞典AstraZeneca AB s-15185,sodertalje</v>
          </cell>
          <cell r="J1788" t="str">
            <v>瑞典AstraZenecaAB</v>
          </cell>
        </row>
        <row r="1789">
          <cell r="D1789">
            <v>203221</v>
          </cell>
          <cell r="E1789" t="str">
            <v>布林佐胺噻吗洛尔滴眼液</v>
          </cell>
          <cell r="F1789" t="str">
            <v/>
          </cell>
          <cell r="G1789" t="str">
            <v>5ml:50mg:25mg</v>
          </cell>
          <cell r="H1789" t="str">
            <v>盒</v>
          </cell>
          <cell r="I1789" t="str">
            <v>(比利时)S.a.ALCON-COUVREURn.v</v>
          </cell>
          <cell r="J1789" t="str">
            <v>(比利时)S.A.Alcon-CouvreurN.V.</v>
          </cell>
        </row>
        <row r="1790">
          <cell r="D1790">
            <v>120327</v>
          </cell>
          <cell r="E1790" t="str">
            <v>布洛芬缓释胶囊</v>
          </cell>
          <cell r="F1790" t="str">
            <v/>
          </cell>
          <cell r="G1790" t="str">
            <v>0.3gx11粒x2板</v>
          </cell>
          <cell r="H1790" t="str">
            <v>盒</v>
          </cell>
          <cell r="I1790" t="str">
            <v>福建太平洋制药有限公司</v>
          </cell>
          <cell r="J1790" t="str">
            <v>福建太平洋</v>
          </cell>
        </row>
        <row r="1791">
          <cell r="D1791">
            <v>43656</v>
          </cell>
          <cell r="E1791" t="str">
            <v>布洛芬缓释片(芬尼康)</v>
          </cell>
          <cell r="F1791" t="str">
            <v/>
          </cell>
          <cell r="G1791" t="str">
            <v>0.3gx10片</v>
          </cell>
          <cell r="H1791" t="str">
            <v>盒</v>
          </cell>
          <cell r="I1791" t="str">
            <v>西南药业股份有限公司</v>
          </cell>
          <cell r="J1791" t="str">
            <v>西南药业</v>
          </cell>
        </row>
        <row r="1792">
          <cell r="D1792">
            <v>74557</v>
          </cell>
          <cell r="E1792" t="str">
            <v>布洛芬缓释片(芬尼康)</v>
          </cell>
          <cell r="F1792" t="str">
            <v>芬尼康</v>
          </cell>
          <cell r="G1792" t="str">
            <v>0.3gx12片x2板</v>
          </cell>
          <cell r="H1792" t="str">
            <v>盒</v>
          </cell>
          <cell r="I1792" t="str">
            <v>西南药业股份有限公司</v>
          </cell>
          <cell r="J1792" t="str">
            <v>西南药业</v>
          </cell>
        </row>
        <row r="1793">
          <cell r="D1793">
            <v>17310</v>
          </cell>
          <cell r="E1793" t="str">
            <v>布洛芬混悬滴剂(美林)</v>
          </cell>
          <cell r="F1793" t="str">
            <v/>
          </cell>
          <cell r="G1793" t="str">
            <v>15ml(15ml:0.6g)</v>
          </cell>
          <cell r="H1793" t="str">
            <v>盒</v>
          </cell>
          <cell r="I1793" t="str">
            <v>上海强生制药有限公司</v>
          </cell>
          <cell r="J1793" t="str">
            <v>上海强生制药</v>
          </cell>
        </row>
        <row r="1794">
          <cell r="D1794">
            <v>12862</v>
          </cell>
          <cell r="E1794" t="str">
            <v>布洛芬混悬液(美林)</v>
          </cell>
          <cell r="F1794" t="str">
            <v/>
          </cell>
          <cell r="G1794" t="str">
            <v>30ml:0.6g</v>
          </cell>
          <cell r="H1794" t="str">
            <v>瓶</v>
          </cell>
          <cell r="I1794" t="str">
            <v>上海强生制药有限公司</v>
          </cell>
          <cell r="J1794" t="str">
            <v>上海强生制药</v>
          </cell>
        </row>
        <row r="1795">
          <cell r="D1795">
            <v>162705</v>
          </cell>
          <cell r="E1795" t="str">
            <v>彩虹电热蚊香片</v>
          </cell>
          <cell r="F1795" t="str">
            <v/>
          </cell>
          <cell r="G1795" t="str">
            <v>30+3片（芳香）</v>
          </cell>
          <cell r="H1795" t="str">
            <v>盒</v>
          </cell>
          <cell r="I1795" t="str">
            <v>成都彩虹电器(集团)股份有限公司</v>
          </cell>
          <cell r="J1795" t="str">
            <v>成都彩虹</v>
          </cell>
        </row>
        <row r="1796">
          <cell r="D1796">
            <v>162703</v>
          </cell>
          <cell r="E1796" t="str">
            <v>彩虹电热蚊香液</v>
          </cell>
          <cell r="F1796" t="str">
            <v/>
          </cell>
          <cell r="G1796" t="str">
            <v>48+48夜（无味）</v>
          </cell>
          <cell r="H1796" t="str">
            <v>盒</v>
          </cell>
          <cell r="I1796" t="str">
            <v>成都彩虹电器(集团)股份有限公司</v>
          </cell>
          <cell r="J1796" t="str">
            <v>成都彩虹</v>
          </cell>
        </row>
        <row r="1797">
          <cell r="D1797">
            <v>162704</v>
          </cell>
          <cell r="E1797" t="str">
            <v>彩虹电热蚊香液</v>
          </cell>
          <cell r="F1797" t="str">
            <v/>
          </cell>
          <cell r="G1797" t="str">
            <v>48夜（无味）</v>
          </cell>
          <cell r="H1797" t="str">
            <v>盒</v>
          </cell>
          <cell r="I1797" t="str">
            <v>成都彩虹电器(集团)股份有限公司</v>
          </cell>
          <cell r="J1797" t="str">
            <v>成都彩虹</v>
          </cell>
        </row>
        <row r="1798">
          <cell r="D1798">
            <v>162706</v>
          </cell>
          <cell r="E1798" t="str">
            <v>彩虹电热蚊香液</v>
          </cell>
          <cell r="F1798" t="str">
            <v/>
          </cell>
          <cell r="G1798" t="str">
            <v>90夜+6夜（无味）（2瓶+1器）</v>
          </cell>
          <cell r="H1798" t="str">
            <v>盒</v>
          </cell>
          <cell r="I1798" t="str">
            <v>成都彩虹电器(集团)股份有限公司</v>
          </cell>
          <cell r="J1798" t="str">
            <v>成都彩虹</v>
          </cell>
        </row>
        <row r="1799">
          <cell r="D1799">
            <v>162602</v>
          </cell>
          <cell r="E1799" t="str">
            <v>彩虹蚊香</v>
          </cell>
          <cell r="F1799" t="str">
            <v/>
          </cell>
          <cell r="G1799" t="str">
            <v>10单圈（150g桂花檀香加大盘）</v>
          </cell>
          <cell r="H1799" t="str">
            <v>盒</v>
          </cell>
          <cell r="I1799" t="str">
            <v>成都彩虹电器(集团)股份有限公司</v>
          </cell>
          <cell r="J1799" t="str">
            <v>成都彩虹</v>
          </cell>
        </row>
        <row r="1800">
          <cell r="D1800">
            <v>143308</v>
          </cell>
          <cell r="E1800" t="str">
            <v>参茯胶囊</v>
          </cell>
          <cell r="F1800" t="str">
            <v/>
          </cell>
          <cell r="G1800" t="str">
            <v>0.3gx12粒x2板</v>
          </cell>
          <cell r="H1800" t="str">
            <v>盒</v>
          </cell>
          <cell r="I1800" t="str">
            <v>陕西健民制药有限公司</v>
          </cell>
          <cell r="J1800" t="str">
            <v>陕西健民</v>
          </cell>
        </row>
        <row r="1801">
          <cell r="D1801">
            <v>107838</v>
          </cell>
          <cell r="E1801" t="str">
            <v>参灵草牌参灵草口服液</v>
          </cell>
          <cell r="F1801" t="str">
            <v/>
          </cell>
          <cell r="G1801" t="str">
            <v>200mlx10瓶</v>
          </cell>
          <cell r="H1801" t="str">
            <v>盒</v>
          </cell>
          <cell r="I1801" t="str">
            <v>江中药业股份有限公司</v>
          </cell>
          <cell r="J1801" t="str">
            <v>江中药业</v>
          </cell>
        </row>
        <row r="1802">
          <cell r="D1802">
            <v>177525</v>
          </cell>
          <cell r="E1802" t="str">
            <v>参灵草牌原草液</v>
          </cell>
          <cell r="F1802" t="str">
            <v/>
          </cell>
          <cell r="G1802" t="str">
            <v>100mlx10瓶</v>
          </cell>
          <cell r="H1802" t="str">
            <v>盒</v>
          </cell>
          <cell r="I1802" t="str">
            <v>江中药业股份有限公司</v>
          </cell>
          <cell r="J1802" t="str">
            <v>江中药业</v>
          </cell>
        </row>
        <row r="1803">
          <cell r="D1803">
            <v>117329</v>
          </cell>
          <cell r="E1803" t="str">
            <v>参苓白术散</v>
          </cell>
          <cell r="F1803" t="str">
            <v/>
          </cell>
          <cell r="G1803" t="str">
            <v>3gx12袋</v>
          </cell>
          <cell r="H1803" t="str">
            <v>盒</v>
          </cell>
          <cell r="I1803" t="str">
            <v>吉林永利药业股份有限公司</v>
          </cell>
          <cell r="J1803" t="str">
            <v>吉林永利</v>
          </cell>
        </row>
        <row r="1804">
          <cell r="D1804">
            <v>114939</v>
          </cell>
          <cell r="E1804" t="str">
            <v>参麦地黄丸</v>
          </cell>
          <cell r="F1804" t="str">
            <v/>
          </cell>
          <cell r="G1804" t="str">
            <v>9gx6袋</v>
          </cell>
          <cell r="H1804" t="str">
            <v>盒</v>
          </cell>
          <cell r="I1804" t="str">
            <v>太极集团浙江东方制药有限公司</v>
          </cell>
          <cell r="J1804" t="str">
            <v>浙江东方</v>
          </cell>
        </row>
        <row r="1805">
          <cell r="D1805">
            <v>93269</v>
          </cell>
          <cell r="E1805" t="str">
            <v>参麦颗粒</v>
          </cell>
          <cell r="F1805" t="str">
            <v/>
          </cell>
          <cell r="G1805" t="str">
            <v>25gx9袋</v>
          </cell>
          <cell r="H1805" t="str">
            <v>盒</v>
          </cell>
          <cell r="I1805" t="str">
            <v>李时珍医药集团有限公司</v>
          </cell>
          <cell r="J1805" t="str">
            <v>李时珍医药</v>
          </cell>
        </row>
        <row r="1806">
          <cell r="D1806">
            <v>39316</v>
          </cell>
          <cell r="E1806" t="str">
            <v>参梅养胃颗粒</v>
          </cell>
          <cell r="F1806" t="str">
            <v/>
          </cell>
          <cell r="G1806" t="str">
            <v>16gx9袋</v>
          </cell>
          <cell r="H1806" t="str">
            <v>盒</v>
          </cell>
          <cell r="I1806" t="str">
            <v>吉林省康福药业有限公司</v>
          </cell>
          <cell r="J1806" t="str">
            <v>吉林康福</v>
          </cell>
        </row>
        <row r="1807">
          <cell r="D1807">
            <v>67345</v>
          </cell>
          <cell r="E1807" t="str">
            <v>参芪健胃颗粒</v>
          </cell>
          <cell r="F1807" t="str">
            <v/>
          </cell>
          <cell r="G1807" t="str">
            <v>16gx12袋
</v>
          </cell>
          <cell r="H1807" t="str">
            <v>盒</v>
          </cell>
          <cell r="I1807" t="str">
            <v>河南辅仁堂制药有限公司</v>
          </cell>
          <cell r="J1807" t="str">
            <v>河南辅仁堂
</v>
          </cell>
        </row>
        <row r="1808">
          <cell r="D1808">
            <v>98933</v>
          </cell>
          <cell r="E1808" t="str">
            <v>参芪首乌补汁</v>
          </cell>
          <cell r="F1808" t="str">
            <v/>
          </cell>
          <cell r="G1808" t="str">
            <v>120mlx2瓶</v>
          </cell>
          <cell r="H1808" t="str">
            <v>盒</v>
          </cell>
          <cell r="I1808" t="str">
            <v>太极集团四川南充制药有限公司</v>
          </cell>
          <cell r="J1808" t="str">
            <v>四川南充制药</v>
          </cell>
        </row>
        <row r="1809">
          <cell r="D1809">
            <v>198690</v>
          </cell>
          <cell r="E1809" t="str">
            <v>参茸鹿胎丸</v>
          </cell>
          <cell r="F1809" t="str">
            <v/>
          </cell>
          <cell r="G1809" t="str">
            <v>9gx12丸（大蜜丸）</v>
          </cell>
          <cell r="H1809" t="str">
            <v>盒</v>
          </cell>
          <cell r="I1809" t="str">
            <v>吉林金宝药业股份有限公司</v>
          </cell>
          <cell r="J1809" t="str">
            <v>吉林金宝药业</v>
          </cell>
        </row>
        <row r="1810">
          <cell r="D1810">
            <v>90635</v>
          </cell>
          <cell r="E1810" t="str">
            <v>参芍胶囊</v>
          </cell>
          <cell r="F1810" t="str">
            <v/>
          </cell>
          <cell r="G1810" t="str">
            <v>0.25gx16粒x3板</v>
          </cell>
          <cell r="H1810" t="str">
            <v>盒</v>
          </cell>
          <cell r="I1810" t="str">
            <v>保定步长天浩制药有限公司</v>
          </cell>
          <cell r="J1810" t="str">
            <v>保定天浩制药</v>
          </cell>
        </row>
        <row r="1811">
          <cell r="D1811">
            <v>181078</v>
          </cell>
          <cell r="E1811" t="str">
            <v>参术儿康糖浆</v>
          </cell>
          <cell r="F1811" t="str">
            <v/>
          </cell>
          <cell r="G1811" t="str">
            <v>10mlx10支</v>
          </cell>
          <cell r="H1811" t="str">
            <v>盒</v>
          </cell>
          <cell r="I1811" t="str">
            <v>吉林长白山药业集团股份有限公司</v>
          </cell>
          <cell r="J1811" t="str">
            <v>吉林长白山</v>
          </cell>
        </row>
        <row r="1812">
          <cell r="D1812">
            <v>1305</v>
          </cell>
          <cell r="E1812" t="str">
            <v>参苏丸</v>
          </cell>
          <cell r="F1812" t="str">
            <v/>
          </cell>
          <cell r="G1812" t="str">
            <v>6gx9袋</v>
          </cell>
          <cell r="H1812" t="str">
            <v>盒</v>
          </cell>
          <cell r="I1812" t="str">
            <v>太极集团四川绵阳制药有限公司</v>
          </cell>
          <cell r="J1812" t="str">
            <v>四川绵阳制药</v>
          </cell>
        </row>
        <row r="1813">
          <cell r="D1813">
            <v>157164</v>
          </cell>
          <cell r="E1813" t="str">
            <v>参苏丸</v>
          </cell>
          <cell r="F1813" t="str">
            <v/>
          </cell>
          <cell r="G1813" t="str">
            <v>6gx10袋(水丸)</v>
          </cell>
          <cell r="H1813" t="str">
            <v>盒</v>
          </cell>
          <cell r="I1813" t="str">
            <v>太极集团四川绵阳制药有限公司</v>
          </cell>
          <cell r="J1813" t="str">
            <v>四川绵阳制药</v>
          </cell>
        </row>
        <row r="1814">
          <cell r="D1814">
            <v>75318</v>
          </cell>
          <cell r="E1814" t="str">
            <v>参仙升脉口服液</v>
          </cell>
          <cell r="F1814" t="str">
            <v/>
          </cell>
          <cell r="G1814" t="str">
            <v>10mlx6支</v>
          </cell>
          <cell r="H1814" t="str">
            <v>盒</v>
          </cell>
          <cell r="I1814" t="str">
            <v>山东步长制药有限公司</v>
          </cell>
          <cell r="J1814" t="str">
            <v>山东步长</v>
          </cell>
        </row>
        <row r="1815">
          <cell r="D1815">
            <v>115674</v>
          </cell>
          <cell r="E1815" t="str">
            <v>苍耳子鼻炎滴丸</v>
          </cell>
          <cell r="F1815" t="str">
            <v/>
          </cell>
          <cell r="G1815" t="str">
            <v>1.2g(28丸)x6支</v>
          </cell>
          <cell r="H1815" t="str">
            <v>盒</v>
          </cell>
          <cell r="I1815" t="str">
            <v>四川字库山制药有限公司</v>
          </cell>
          <cell r="J1815" t="str">
            <v>四川字库山制药</v>
          </cell>
        </row>
        <row r="1816">
          <cell r="D1816">
            <v>200252</v>
          </cell>
          <cell r="E1816" t="str">
            <v>苍耳子鼻炎滴丸</v>
          </cell>
          <cell r="F1816" t="str">
            <v/>
          </cell>
          <cell r="G1816" t="str">
            <v>1.2g(28丸)x9袋（每丸重43mg)</v>
          </cell>
          <cell r="H1816" t="str">
            <v>盒</v>
          </cell>
          <cell r="I1816" t="str">
            <v>四川字库山制药有限公司</v>
          </cell>
          <cell r="J1816" t="str">
            <v>四川字库山制药</v>
          </cell>
        </row>
        <row r="1817">
          <cell r="D1817">
            <v>147652</v>
          </cell>
          <cell r="E1817" t="str">
            <v>藏地阳光青海黑枸杞</v>
          </cell>
          <cell r="F1817" t="str">
            <v/>
          </cell>
          <cell r="G1817" t="str">
            <v>32g(4g*8袋)礼盒装</v>
          </cell>
          <cell r="H1817" t="str">
            <v>盒</v>
          </cell>
          <cell r="I1817" t="str">
            <v>青海藏地生物科技有限公司</v>
          </cell>
          <cell r="J1817" t="str">
            <v>青海柴达木盆地</v>
          </cell>
        </row>
        <row r="1818">
          <cell r="D1818">
            <v>147653</v>
          </cell>
          <cell r="E1818" t="str">
            <v>藏地阳光青海红枸杞</v>
          </cell>
          <cell r="F1818" t="str">
            <v/>
          </cell>
          <cell r="G1818" t="str">
            <v>120g(15g*8袋)礼盒装</v>
          </cell>
          <cell r="H1818" t="str">
            <v>盒</v>
          </cell>
          <cell r="I1818" t="str">
            <v>青海藏地生物科技有限公司</v>
          </cell>
          <cell r="J1818" t="str">
            <v>青海柴达木盆地</v>
          </cell>
        </row>
        <row r="1819">
          <cell r="D1819">
            <v>99820</v>
          </cell>
          <cell r="E1819" t="str">
            <v>藏降脂胶囊</v>
          </cell>
          <cell r="F1819" t="str">
            <v/>
          </cell>
          <cell r="G1819" t="str">
            <v>0.25gx10粒x2板</v>
          </cell>
          <cell r="H1819" t="str">
            <v>盒</v>
          </cell>
          <cell r="I1819" t="str">
            <v>金诃藏药股份有限公司</v>
          </cell>
          <cell r="J1819" t="str">
            <v>青海金诃藏药</v>
          </cell>
        </row>
        <row r="1820">
          <cell r="D1820">
            <v>171669</v>
          </cell>
          <cell r="E1820" t="str">
            <v>草本控痘修复面膜</v>
          </cell>
          <cell r="F1820" t="str">
            <v/>
          </cell>
          <cell r="G1820" t="str">
            <v>25mlx3片</v>
          </cell>
          <cell r="H1820" t="str">
            <v>盒</v>
          </cell>
          <cell r="I1820" t="str">
            <v>成都与康健康管理有限公司</v>
          </cell>
          <cell r="J1820" t="str">
            <v>成都与康</v>
          </cell>
        </row>
        <row r="1821">
          <cell r="D1821">
            <v>176648</v>
          </cell>
          <cell r="E1821" t="str">
            <v>草酸艾司西酞普兰片</v>
          </cell>
          <cell r="F1821" t="str">
            <v/>
          </cell>
          <cell r="G1821" t="str">
            <v>10mgx10片</v>
          </cell>
          <cell r="H1821" t="str">
            <v>盒</v>
          </cell>
          <cell r="I1821" t="str">
            <v>四川科伦药业股份有限公司</v>
          </cell>
          <cell r="J1821" t="str">
            <v>四川科伦</v>
          </cell>
        </row>
        <row r="1822">
          <cell r="D1822">
            <v>53946</v>
          </cell>
          <cell r="E1822" t="str">
            <v>草酸艾司西酞普兰片(来士普)</v>
          </cell>
          <cell r="F1822" t="str">
            <v/>
          </cell>
          <cell r="G1822" t="str">
            <v>10mgx7片</v>
          </cell>
          <cell r="H1822" t="str">
            <v>盒</v>
          </cell>
          <cell r="I1822" t="str">
            <v>西安杨森制药有限公司</v>
          </cell>
          <cell r="J1822" t="str">
            <v>西安杨森</v>
          </cell>
        </row>
        <row r="1823">
          <cell r="D1823">
            <v>59746</v>
          </cell>
          <cell r="E1823" t="str">
            <v>草仙乙肝胶囊</v>
          </cell>
          <cell r="F1823" t="str">
            <v/>
          </cell>
          <cell r="G1823" t="str">
            <v>60片</v>
          </cell>
          <cell r="H1823" t="str">
            <v>盒</v>
          </cell>
          <cell r="I1823" t="str">
            <v/>
          </cell>
          <cell r="J1823" t="str">
            <v>延边大学</v>
          </cell>
        </row>
        <row r="1824">
          <cell r="D1824">
            <v>161817</v>
          </cell>
          <cell r="E1824" t="str">
            <v>茶π蜜桃乌龙茶</v>
          </cell>
          <cell r="F1824" t="str">
            <v/>
          </cell>
          <cell r="G1824" t="str">
            <v>500ml</v>
          </cell>
          <cell r="H1824" t="str">
            <v>瓶</v>
          </cell>
          <cell r="I1824" t="str">
            <v>农夫山泉（建德）新安江饮料有限公司</v>
          </cell>
          <cell r="J1824" t="str">
            <v>农夫山泉（建德）新安江</v>
          </cell>
        </row>
        <row r="1825">
          <cell r="D1825">
            <v>206789</v>
          </cell>
          <cell r="E1825" t="str">
            <v>茶新那敏片</v>
          </cell>
          <cell r="F1825" t="str">
            <v/>
          </cell>
          <cell r="G1825" t="str">
            <v>60片</v>
          </cell>
          <cell r="H1825" t="str">
            <v>盒</v>
          </cell>
          <cell r="I1825" t="str">
            <v>山西立业制药有限公司</v>
          </cell>
          <cell r="J1825" t="str">
            <v>山西立业制药</v>
          </cell>
        </row>
        <row r="1826">
          <cell r="D1826">
            <v>199763</v>
          </cell>
          <cell r="E1826" t="str">
            <v>柴胡舒肝丸</v>
          </cell>
          <cell r="F1826" t="str">
            <v/>
          </cell>
          <cell r="G1826" t="str">
            <v>10gx10丸(大蜜丸)</v>
          </cell>
          <cell r="H1826" t="str">
            <v>盒</v>
          </cell>
          <cell r="I1826" t="str">
            <v>辽宁金丹药业有限公司</v>
          </cell>
          <cell r="J1826" t="str">
            <v>辽宁金丹药业</v>
          </cell>
        </row>
        <row r="1827">
          <cell r="D1827">
            <v>50183</v>
          </cell>
          <cell r="E1827" t="str">
            <v>柴黄胶囊</v>
          </cell>
          <cell r="F1827" t="str">
            <v/>
          </cell>
          <cell r="G1827" t="str">
            <v>0.42gx10粒x2板</v>
          </cell>
          <cell r="H1827" t="str">
            <v>盒</v>
          </cell>
          <cell r="I1827" t="str">
            <v>广西方略药业集团有限公司</v>
          </cell>
          <cell r="J1827" t="str">
            <v>广西方略药业</v>
          </cell>
        </row>
        <row r="1828">
          <cell r="D1828">
            <v>14986</v>
          </cell>
          <cell r="E1828" t="str">
            <v>柴连口服液</v>
          </cell>
          <cell r="F1828" t="str">
            <v/>
          </cell>
          <cell r="G1828" t="str">
            <v>10mlx6支</v>
          </cell>
          <cell r="H1828" t="str">
            <v>盒</v>
          </cell>
          <cell r="I1828" t="str">
            <v>哈药集团三精制药有限公司</v>
          </cell>
          <cell r="J1828" t="str">
            <v>哈药三精制药</v>
          </cell>
        </row>
        <row r="1829">
          <cell r="D1829">
            <v>147070</v>
          </cell>
          <cell r="E1829" t="str">
            <v>蟾乌凝胶膏</v>
          </cell>
          <cell r="F1829" t="str">
            <v/>
          </cell>
          <cell r="G1829" t="str">
            <v>8cmx12cmx6贴</v>
          </cell>
          <cell r="H1829" t="str">
            <v>盒</v>
          </cell>
          <cell r="I1829" t="str">
            <v>上海雷允上药业有限公司</v>
          </cell>
          <cell r="J1829" t="str">
            <v>上海雷允上</v>
          </cell>
        </row>
        <row r="1830">
          <cell r="D1830">
            <v>185193</v>
          </cell>
          <cell r="E1830" t="str">
            <v>产妇包</v>
          </cell>
          <cell r="F1830" t="str">
            <v>seni 产妇包</v>
          </cell>
          <cell r="G1830" t="str">
            <v>SE-095-ME001-L01M</v>
          </cell>
          <cell r="H1830" t="str">
            <v>包</v>
          </cell>
          <cell r="I1830" t="str">
            <v>TZMO SA（波兰）</v>
          </cell>
          <cell r="J1830" t="str">
            <v>TZMOSA（波兰）</v>
          </cell>
        </row>
        <row r="1831">
          <cell r="D1831">
            <v>10989</v>
          </cell>
          <cell r="E1831" t="str">
            <v>肠胃宁片</v>
          </cell>
          <cell r="F1831" t="str">
            <v/>
          </cell>
          <cell r="G1831" t="str">
            <v>0.3gx12片x2板</v>
          </cell>
          <cell r="H1831" t="str">
            <v>盒</v>
          </cell>
          <cell r="I1831" t="str">
            <v>云南省腾冲县东方红制药厂</v>
          </cell>
          <cell r="J1831" t="str">
            <v>云南东方红</v>
          </cell>
        </row>
        <row r="1832">
          <cell r="D1832">
            <v>162707</v>
          </cell>
          <cell r="E1832" t="str">
            <v>肠炎宁颗粒</v>
          </cell>
          <cell r="F1832" t="str">
            <v/>
          </cell>
          <cell r="G1832" t="str">
            <v>2gx9袋</v>
          </cell>
          <cell r="H1832" t="str">
            <v>盒</v>
          </cell>
          <cell r="I1832" t="str">
            <v>海南新中正制药有限公司</v>
          </cell>
          <cell r="J1832" t="str">
            <v>海南葫芦娃</v>
          </cell>
        </row>
        <row r="1833">
          <cell r="D1833">
            <v>184702</v>
          </cell>
          <cell r="E1833" t="str">
            <v>肠炎宁颗粒</v>
          </cell>
          <cell r="F1833" t="str">
            <v/>
          </cell>
          <cell r="G1833" t="str">
            <v>10gx3袋</v>
          </cell>
          <cell r="H1833" t="str">
            <v>盒</v>
          </cell>
          <cell r="I1833" t="str">
            <v>江西天施康中药股份有限公司</v>
          </cell>
          <cell r="J1833" t="str">
            <v>江西天施康中药</v>
          </cell>
        </row>
        <row r="1834">
          <cell r="D1834">
            <v>37039</v>
          </cell>
          <cell r="E1834" t="str">
            <v>肠炎宁片</v>
          </cell>
          <cell r="F1834" t="str">
            <v/>
          </cell>
          <cell r="G1834" t="str">
            <v>0.42gx24片(薄膜衣)</v>
          </cell>
          <cell r="H1834" t="str">
            <v>盒</v>
          </cell>
          <cell r="I1834" t="str">
            <v>江西康恩贝中药有限公司</v>
          </cell>
          <cell r="J1834" t="str">
            <v>江西康恩贝</v>
          </cell>
        </row>
        <row r="1835">
          <cell r="D1835">
            <v>105315</v>
          </cell>
          <cell r="E1835" t="str">
            <v>常松八味沉香散</v>
          </cell>
          <cell r="F1835" t="str">
            <v/>
          </cell>
          <cell r="G1835" t="str">
            <v>1.3gx20袋</v>
          </cell>
          <cell r="H1835" t="str">
            <v>盒</v>
          </cell>
          <cell r="I1835" t="str">
            <v>西藏藏医学院藏药有限公司</v>
          </cell>
          <cell r="J1835" t="str">
            <v>西藏藏医学院</v>
          </cell>
        </row>
        <row r="1836">
          <cell r="D1836">
            <v>6302</v>
          </cell>
          <cell r="E1836" t="str">
            <v>嫦娥加丽丸</v>
          </cell>
          <cell r="F1836" t="str">
            <v/>
          </cell>
          <cell r="G1836" t="str">
            <v>0.34gx12丸x8板</v>
          </cell>
          <cell r="H1836" t="str">
            <v>盒</v>
          </cell>
          <cell r="I1836" t="str">
            <v>太极集团重庆桐君阁药厂有限公司</v>
          </cell>
          <cell r="J1836" t="str">
            <v>桐君阁药厂</v>
          </cell>
        </row>
        <row r="1837">
          <cell r="D1837">
            <v>49754</v>
          </cell>
          <cell r="E1837" t="str">
            <v>超浓稠型燕窝饮液</v>
          </cell>
          <cell r="F1837" t="str">
            <v/>
          </cell>
          <cell r="G1837" t="str">
            <v>190g</v>
          </cell>
          <cell r="H1837" t="str">
            <v>瓶</v>
          </cell>
          <cell r="I1837" t="str">
            <v>威州许氏洋参(南京)有限公司</v>
          </cell>
          <cell r="J1837" t="str">
            <v>威州许氏</v>
          </cell>
        </row>
        <row r="1838">
          <cell r="D1838">
            <v>161671</v>
          </cell>
          <cell r="E1838" t="str">
            <v>超声胎音仪</v>
          </cell>
          <cell r="F1838" t="str">
            <v/>
          </cell>
          <cell r="G1838" t="str">
            <v>JPD-100S</v>
          </cell>
          <cell r="H1838" t="str">
            <v>台</v>
          </cell>
          <cell r="I1838" t="str">
            <v>深圳京柏医疗设备有限公司</v>
          </cell>
          <cell r="J1838" t="str">
            <v>深圳京柏</v>
          </cell>
        </row>
        <row r="1839">
          <cell r="D1839">
            <v>15516</v>
          </cell>
          <cell r="E1839" t="str">
            <v>超声雾化器</v>
          </cell>
          <cell r="F1839" t="str">
            <v/>
          </cell>
          <cell r="G1839" t="str">
            <v>402AI</v>
          </cell>
          <cell r="H1839" t="str">
            <v>台</v>
          </cell>
          <cell r="I1839" t="str">
            <v>江苏鱼跃医疗设备股份有限公司</v>
          </cell>
          <cell r="J1839" t="str">
            <v>江苏鱼跃</v>
          </cell>
        </row>
        <row r="1840">
          <cell r="D1840">
            <v>1425</v>
          </cell>
          <cell r="E1840" t="str">
            <v>沉香化气丸</v>
          </cell>
          <cell r="F1840" t="str">
            <v/>
          </cell>
          <cell r="G1840" t="str">
            <v>18gx20袋</v>
          </cell>
          <cell r="H1840" t="str">
            <v>袋</v>
          </cell>
          <cell r="I1840" t="str">
            <v>成都地奥集团天府药业股份有限公司</v>
          </cell>
          <cell r="J1840" t="str">
            <v>成都地奥天府</v>
          </cell>
        </row>
        <row r="1841">
          <cell r="D1841">
            <v>185214</v>
          </cell>
          <cell r="E1841" t="str">
            <v>成人纸尿裤</v>
          </cell>
          <cell r="F1841" t="str">
            <v>sine 环式成人纸尿裤</v>
          </cell>
          <cell r="G1841" t="str">
            <v>70cm-105cmx10片M</v>
          </cell>
          <cell r="H1841" t="str">
            <v>包</v>
          </cell>
          <cell r="I1841" t="str">
            <v>TZMO SA（波兰）</v>
          </cell>
          <cell r="J1841" t="str">
            <v>TZMOSA（波兰）</v>
          </cell>
        </row>
        <row r="1842">
          <cell r="D1842">
            <v>185250</v>
          </cell>
          <cell r="E1842" t="str">
            <v>成人纸尿裤</v>
          </cell>
          <cell r="F1842" t="str">
            <v>SUPER SENT 成人纸尿裤</v>
          </cell>
          <cell r="G1842" t="str">
            <v>75cm-110cmx10片M</v>
          </cell>
          <cell r="H1842" t="str">
            <v>包</v>
          </cell>
          <cell r="I1842" t="str">
            <v>TZMO SA（波兰）</v>
          </cell>
          <cell r="J1842" t="str">
            <v>TZMOSA（波兰）</v>
          </cell>
        </row>
        <row r="1843">
          <cell r="D1843">
            <v>185255</v>
          </cell>
          <cell r="E1843" t="str">
            <v>成人纸尿裤</v>
          </cell>
          <cell r="F1843" t="str">
            <v>SUPER SENT 成人纸尿裤</v>
          </cell>
          <cell r="G1843" t="str">
            <v>100cm-150cmx10片L</v>
          </cell>
          <cell r="H1843" t="str">
            <v>包</v>
          </cell>
          <cell r="I1843" t="str">
            <v>TZMO SA（波兰）</v>
          </cell>
          <cell r="J1843" t="str">
            <v>TZMOSA（波兰）</v>
          </cell>
        </row>
        <row r="1844">
          <cell r="D1844">
            <v>185213</v>
          </cell>
          <cell r="E1844" t="str">
            <v>成人纸尿片</v>
          </cell>
          <cell r="F1844" t="str">
            <v>seni 成人纸尿片</v>
          </cell>
          <cell r="G1844" t="str">
            <v>32cmx62.5cmx30片</v>
          </cell>
          <cell r="H1844" t="str">
            <v>包</v>
          </cell>
          <cell r="I1844" t="str">
            <v>TZMO SA（波兰）</v>
          </cell>
          <cell r="J1844" t="str">
            <v>TZMOSA（波兰）</v>
          </cell>
        </row>
        <row r="1845">
          <cell r="D1845">
            <v>133173</v>
          </cell>
          <cell r="E1845" t="str">
            <v>成长快乐多种维生素加锌咀嚼片</v>
          </cell>
          <cell r="F1845" t="str">
            <v/>
          </cell>
          <cell r="G1845" t="str">
            <v>180g（1.5gx120片）</v>
          </cell>
          <cell r="H1845" t="str">
            <v>瓶</v>
          </cell>
          <cell r="I1845" t="str">
            <v>养生堂药业有限公司</v>
          </cell>
          <cell r="J1845" t="str">
            <v>海南养生堂</v>
          </cell>
        </row>
        <row r="1846">
          <cell r="D1846">
            <v>128904</v>
          </cell>
          <cell r="E1846" t="str">
            <v>成长快乐牌多种维生素加钙咀嚼片</v>
          </cell>
          <cell r="F1846" t="str">
            <v/>
          </cell>
          <cell r="G1846" t="str">
            <v>180g（1.5gx120片）</v>
          </cell>
          <cell r="H1846" t="str">
            <v>瓶</v>
          </cell>
          <cell r="I1846" t="str">
            <v>养生堂药业有限公司</v>
          </cell>
          <cell r="J1846" t="str">
            <v>海南养生堂</v>
          </cell>
        </row>
        <row r="1847">
          <cell r="D1847">
            <v>200523</v>
          </cell>
          <cell r="E1847" t="str">
            <v>池根亿含铁辅食营养补充品</v>
          </cell>
          <cell r="F1847" t="str">
            <v/>
          </cell>
          <cell r="G1847" t="str">
            <v>60g(2gx30袋)</v>
          </cell>
          <cell r="H1847" t="str">
            <v>盒</v>
          </cell>
          <cell r="I1847" t="str">
            <v>BIFIDO Co.,Ltd</v>
          </cell>
          <cell r="J1847" t="str">
            <v>BIFIDO</v>
          </cell>
        </row>
        <row r="1848">
          <cell r="D1848">
            <v>38600</v>
          </cell>
          <cell r="E1848" t="str">
            <v>齿痛消炎灵颗粒</v>
          </cell>
          <cell r="F1848" t="str">
            <v/>
          </cell>
          <cell r="G1848" t="str">
            <v>10gx4袋(无蔗糖)</v>
          </cell>
          <cell r="H1848" t="str">
            <v>盒</v>
          </cell>
          <cell r="I1848" t="str">
            <v>河南辅仁堂制药有限公司</v>
          </cell>
          <cell r="J1848" t="str">
            <v>河南辅仁堂</v>
          </cell>
        </row>
        <row r="1849">
          <cell r="D1849">
            <v>108251</v>
          </cell>
          <cell r="E1849" t="str">
            <v>齿痛消炎灵颗粒</v>
          </cell>
          <cell r="F1849" t="str">
            <v/>
          </cell>
          <cell r="G1849" t="str">
            <v>10gx7袋(无蔗糖)</v>
          </cell>
          <cell r="H1849" t="str">
            <v>盒</v>
          </cell>
          <cell r="I1849" t="str">
            <v>河南辅仁堂制药有限公司</v>
          </cell>
          <cell r="J1849" t="str">
            <v>河南辅仁堂</v>
          </cell>
        </row>
        <row r="1850">
          <cell r="D1850">
            <v>189045</v>
          </cell>
          <cell r="E1850" t="str">
            <v>赤尾天然胶乳橡胶避孕套</v>
          </cell>
          <cell r="F1850" t="str">
            <v/>
          </cell>
          <cell r="G1850" t="str">
            <v>52mmx7只(黄金超薄小储)</v>
          </cell>
          <cell r="H1850" t="str">
            <v>盒</v>
          </cell>
          <cell r="I1850" t="str">
            <v>广州万方健医药有限公司</v>
          </cell>
          <cell r="J1850" t="str">
            <v>广州万方健</v>
          </cell>
        </row>
        <row r="1851">
          <cell r="D1851">
            <v>189051</v>
          </cell>
          <cell r="E1851" t="str">
            <v>赤尾天然胶乳橡胶避孕套</v>
          </cell>
          <cell r="F1851" t="str">
            <v/>
          </cell>
          <cell r="G1851" t="str">
            <v>52mmx7只(铂金至薄小储)</v>
          </cell>
          <cell r="H1851" t="str">
            <v>盒</v>
          </cell>
          <cell r="I1851" t="str">
            <v>广州万方健医药有限公司</v>
          </cell>
          <cell r="J1851" t="str">
            <v>广州万方健</v>
          </cell>
        </row>
        <row r="1852">
          <cell r="D1852">
            <v>189052</v>
          </cell>
          <cell r="E1852" t="str">
            <v>赤尾天然胶乳橡胶避孕套</v>
          </cell>
          <cell r="F1852" t="str">
            <v/>
          </cell>
          <cell r="G1852" t="str">
            <v>52mmx7只(黑金极薄小储)</v>
          </cell>
          <cell r="H1852" t="str">
            <v>盒</v>
          </cell>
          <cell r="I1852" t="str">
            <v>广州万方健医药有限公司</v>
          </cell>
          <cell r="J1852" t="str">
            <v>广州万方健</v>
          </cell>
        </row>
        <row r="1853">
          <cell r="D1853">
            <v>189053</v>
          </cell>
          <cell r="E1853" t="str">
            <v>赤尾天然胶乳橡胶避孕套</v>
          </cell>
          <cell r="F1853" t="str">
            <v/>
          </cell>
          <cell r="G1853" t="str">
            <v>52mmx7只(黄金超薄无储)</v>
          </cell>
          <cell r="H1853" t="str">
            <v>盒</v>
          </cell>
          <cell r="I1853" t="str">
            <v>广州万方健医药有限公司</v>
          </cell>
          <cell r="J1853" t="str">
            <v>广州万方健</v>
          </cell>
        </row>
        <row r="1854">
          <cell r="D1854">
            <v>189054</v>
          </cell>
          <cell r="E1854" t="str">
            <v>赤尾天然胶乳橡胶避孕套</v>
          </cell>
          <cell r="F1854" t="str">
            <v/>
          </cell>
          <cell r="G1854" t="str">
            <v>52mmx7只(黑金极薄无储)</v>
          </cell>
          <cell r="H1854" t="str">
            <v>盒</v>
          </cell>
          <cell r="I1854" t="str">
            <v>广州万方健医药有限公司</v>
          </cell>
          <cell r="J1854" t="str">
            <v>广州万方健</v>
          </cell>
        </row>
        <row r="1855">
          <cell r="D1855">
            <v>189057</v>
          </cell>
          <cell r="E1855" t="str">
            <v>赤尾天然胶乳橡胶避孕套</v>
          </cell>
          <cell r="F1855" t="str">
            <v/>
          </cell>
          <cell r="G1855" t="str">
            <v>52mmx7只(铂金至薄无储)</v>
          </cell>
          <cell r="H1855" t="str">
            <v>盒</v>
          </cell>
          <cell r="I1855" t="str">
            <v>广州万方健医药有限公司</v>
          </cell>
          <cell r="J1855" t="str">
            <v>广州万方健</v>
          </cell>
        </row>
        <row r="1856">
          <cell r="D1856">
            <v>199406</v>
          </cell>
          <cell r="E1856" t="str">
            <v>赤尾天然胶乳橡胶避孕套</v>
          </cell>
          <cell r="F1856" t="str">
            <v/>
          </cell>
          <cell r="G1856" t="str">
            <v>52mmx7只（黄金超薄大储精囊）</v>
          </cell>
          <cell r="H1856" t="str">
            <v>盒</v>
          </cell>
          <cell r="I1856" t="str">
            <v>广州万方健医药有限公司</v>
          </cell>
          <cell r="J1856" t="str">
            <v>广州万方健</v>
          </cell>
        </row>
        <row r="1857">
          <cell r="D1857">
            <v>201836</v>
          </cell>
          <cell r="E1857" t="str">
            <v>赤尾天然胶乳橡胶避孕套</v>
          </cell>
          <cell r="F1857" t="str">
            <v/>
          </cell>
          <cell r="G1857" t="str">
            <v>52mmx7只(黑金极薄大储)</v>
          </cell>
          <cell r="H1857" t="str">
            <v>盒</v>
          </cell>
          <cell r="I1857" t="str">
            <v>广州万方健医药有限公司</v>
          </cell>
          <cell r="J1857" t="str">
            <v>广州万方健</v>
          </cell>
        </row>
        <row r="1858">
          <cell r="D1858">
            <v>160168</v>
          </cell>
          <cell r="E1858" t="str">
            <v>冲泡燕窝</v>
          </cell>
          <cell r="F1858" t="str">
            <v/>
          </cell>
          <cell r="G1858" t="str">
            <v>3gx30支</v>
          </cell>
          <cell r="H1858" t="str">
            <v>盒</v>
          </cell>
          <cell r="I1858" t="str">
            <v>南京极燕食品有限公司</v>
          </cell>
          <cell r="J1858" t="str">
            <v>南京极燕</v>
          </cell>
        </row>
        <row r="1859">
          <cell r="D1859">
            <v>160169</v>
          </cell>
          <cell r="E1859" t="str">
            <v>冲泡燕窝</v>
          </cell>
          <cell r="F1859" t="str">
            <v/>
          </cell>
          <cell r="G1859" t="str">
            <v>3gx12支</v>
          </cell>
          <cell r="H1859" t="str">
            <v>盒</v>
          </cell>
          <cell r="I1859" t="str">
            <v>南京极燕食品有限公司</v>
          </cell>
          <cell r="J1859" t="str">
            <v>南京极燕</v>
          </cell>
        </row>
        <row r="1860">
          <cell r="D1860">
            <v>151417</v>
          </cell>
          <cell r="E1860" t="str">
            <v>初元牌核黄素氨基酸口服液</v>
          </cell>
          <cell r="F1860" t="str">
            <v/>
          </cell>
          <cell r="G1860" t="str">
            <v>100ml/瓶x5瓶</v>
          </cell>
          <cell r="H1860" t="str">
            <v>盒</v>
          </cell>
          <cell r="I1860" t="str">
            <v>江中药业股份有限公司</v>
          </cell>
          <cell r="J1860" t="str">
            <v>江中药业股份</v>
          </cell>
        </row>
        <row r="1861">
          <cell r="D1861">
            <v>187805</v>
          </cell>
          <cell r="E1861" t="str">
            <v>初元牌核黄素氨基酸口服液</v>
          </cell>
          <cell r="F1861" t="str">
            <v/>
          </cell>
          <cell r="G1861" t="str">
            <v>100mlx8瓶</v>
          </cell>
          <cell r="H1861" t="str">
            <v>盒</v>
          </cell>
          <cell r="I1861" t="str">
            <v>江中药业股份有限公司</v>
          </cell>
          <cell r="J1861" t="str">
            <v>江中药业股份</v>
          </cell>
        </row>
        <row r="1862">
          <cell r="D1862">
            <v>151418</v>
          </cell>
          <cell r="E1862" t="str">
            <v>初元牌酪蛋白氨基酸口服液</v>
          </cell>
          <cell r="F1862" t="str">
            <v/>
          </cell>
          <cell r="G1862" t="str">
            <v>100ml/瓶x5瓶</v>
          </cell>
          <cell r="H1862" t="str">
            <v>盒</v>
          </cell>
          <cell r="I1862" t="str">
            <v>江中药业股份有限公司</v>
          </cell>
          <cell r="J1862" t="str">
            <v>江中药业股份</v>
          </cell>
        </row>
        <row r="1863">
          <cell r="D1863">
            <v>187806</v>
          </cell>
          <cell r="E1863" t="str">
            <v>初元牌酪蛋白氨基酸口服液</v>
          </cell>
          <cell r="F1863" t="str">
            <v/>
          </cell>
          <cell r="G1863" t="str">
            <v>100mlx8瓶</v>
          </cell>
          <cell r="H1863" t="str">
            <v>盒</v>
          </cell>
          <cell r="I1863" t="str">
            <v>江中药业股份有限公司</v>
          </cell>
          <cell r="J1863" t="str">
            <v>江中药业股份</v>
          </cell>
        </row>
        <row r="1864">
          <cell r="D1864">
            <v>49449</v>
          </cell>
          <cell r="E1864" t="str">
            <v>除湿白带丸</v>
          </cell>
          <cell r="F1864" t="str">
            <v/>
          </cell>
          <cell r="G1864" t="str">
            <v>6gx12袋</v>
          </cell>
          <cell r="H1864" t="str">
            <v>盒</v>
          </cell>
          <cell r="I1864" t="str">
            <v>太极集团四川绵阳制药有限公司</v>
          </cell>
          <cell r="J1864" t="str">
            <v>四川绵阳制药</v>
          </cell>
        </row>
        <row r="1865">
          <cell r="D1865">
            <v>26202</v>
          </cell>
          <cell r="E1865" t="str">
            <v>除湿止痒洗液</v>
          </cell>
          <cell r="F1865" t="str">
            <v/>
          </cell>
          <cell r="G1865" t="str">
            <v>150ml</v>
          </cell>
          <cell r="H1865" t="str">
            <v>瓶</v>
          </cell>
          <cell r="I1865" t="str">
            <v>四川省通园制药集团有限公司</v>
          </cell>
          <cell r="J1865" t="str">
            <v>四川通园制药</v>
          </cell>
        </row>
        <row r="1866">
          <cell r="D1866">
            <v>107994</v>
          </cell>
          <cell r="E1866" t="str">
            <v>除脂生发片</v>
          </cell>
          <cell r="F1866" t="str">
            <v/>
          </cell>
          <cell r="G1866" t="str">
            <v>12片x4板</v>
          </cell>
          <cell r="H1866" t="str">
            <v>盒</v>
          </cell>
          <cell r="I1866" t="str">
            <v>吉林吉春制药有限公司</v>
          </cell>
          <cell r="J1866" t="str">
            <v>吉林吉春</v>
          </cell>
        </row>
        <row r="1867">
          <cell r="D1867">
            <v>168627</v>
          </cell>
          <cell r="E1867" t="str">
            <v>除脂生发片</v>
          </cell>
          <cell r="F1867" t="str">
            <v/>
          </cell>
          <cell r="G1867" t="str">
            <v>0.3gx36片（薄膜衣）</v>
          </cell>
          <cell r="H1867" t="str">
            <v>盒</v>
          </cell>
          <cell r="I1867" t="str">
            <v>黑龙江天宏药业股份有限公司</v>
          </cell>
          <cell r="J1867" t="str">
            <v>黑龙江天宏</v>
          </cell>
        </row>
        <row r="1868">
          <cell r="D1868">
            <v>154477</v>
          </cell>
          <cell r="E1868" t="str">
            <v>厨房清洁消毒粉</v>
          </cell>
          <cell r="F1868" t="str">
            <v/>
          </cell>
          <cell r="G1868" t="str">
            <v>180g</v>
          </cell>
          <cell r="H1868" t="str">
            <v>桶</v>
          </cell>
          <cell r="I1868" t="str">
            <v>天津顶硕药业股份有限公司</v>
          </cell>
          <cell r="J1868" t="str">
            <v>天津顶硕</v>
          </cell>
        </row>
        <row r="1869">
          <cell r="D1869">
            <v>134763</v>
          </cell>
          <cell r="E1869" t="str">
            <v>川百止痒洗剂</v>
          </cell>
          <cell r="F1869" t="str">
            <v/>
          </cell>
          <cell r="G1869" t="str">
            <v>50ml</v>
          </cell>
          <cell r="H1869" t="str">
            <v>盒</v>
          </cell>
          <cell r="I1869" t="str">
            <v>北京贞玉民生药业有限公司</v>
          </cell>
          <cell r="J1869" t="str">
            <v>北京贞玉民生</v>
          </cell>
        </row>
        <row r="1870">
          <cell r="D1870">
            <v>1917</v>
          </cell>
          <cell r="E1870" t="str">
            <v>川贝枇杷糖浆</v>
          </cell>
          <cell r="F1870" t="str">
            <v/>
          </cell>
          <cell r="G1870" t="str">
            <v>100ml</v>
          </cell>
          <cell r="H1870" t="str">
            <v>瓶</v>
          </cell>
          <cell r="I1870" t="str">
            <v>太极集团四川天诚制药有限公司</v>
          </cell>
          <cell r="J1870" t="str">
            <v>四川天诚制药</v>
          </cell>
        </row>
        <row r="1871">
          <cell r="D1871">
            <v>27260</v>
          </cell>
          <cell r="E1871" t="str">
            <v>川贝雪梨糖浆</v>
          </cell>
          <cell r="F1871" t="str">
            <v/>
          </cell>
          <cell r="G1871" t="str">
            <v>100ml</v>
          </cell>
          <cell r="H1871" t="str">
            <v>瓶</v>
          </cell>
          <cell r="I1871" t="str">
            <v>李时珍医药集团有限公司</v>
          </cell>
          <cell r="J1871" t="str">
            <v>李时珍医药</v>
          </cell>
        </row>
        <row r="1872">
          <cell r="D1872">
            <v>73625</v>
          </cell>
          <cell r="E1872" t="str">
            <v>川芎茶调口服液</v>
          </cell>
          <cell r="F1872" t="str">
            <v/>
          </cell>
          <cell r="G1872" t="str">
            <v>10mlx10支</v>
          </cell>
          <cell r="H1872" t="str">
            <v>盒</v>
          </cell>
          <cell r="I1872" t="str">
            <v>太极集团重庆涪陵制药厂有限公司</v>
          </cell>
          <cell r="J1872" t="str">
            <v>太极涪陵药厂</v>
          </cell>
        </row>
        <row r="1873">
          <cell r="D1873">
            <v>1465</v>
          </cell>
          <cell r="E1873" t="str">
            <v>川芎茶调片</v>
          </cell>
          <cell r="F1873" t="str">
            <v/>
          </cell>
          <cell r="G1873" t="str">
            <v>50片</v>
          </cell>
          <cell r="H1873" t="str">
            <v>瓶</v>
          </cell>
          <cell r="I1873" t="str">
            <v>太极集团重庆桐君阁药厂有限公司</v>
          </cell>
          <cell r="J1873" t="str">
            <v>桐君阁药厂</v>
          </cell>
        </row>
        <row r="1874">
          <cell r="D1874">
            <v>83308</v>
          </cell>
          <cell r="E1874" t="str">
            <v>川芎茶调丸</v>
          </cell>
          <cell r="F1874" t="str">
            <v/>
          </cell>
          <cell r="G1874" t="str">
            <v>6gx12袋(水丸)</v>
          </cell>
          <cell r="H1874" t="str">
            <v>盒</v>
          </cell>
          <cell r="I1874" t="str">
            <v>太极集团四川绵阳制药有限公司</v>
          </cell>
          <cell r="J1874" t="str">
            <v>四川绵阳制药</v>
          </cell>
        </row>
        <row r="1875">
          <cell r="D1875">
            <v>108007</v>
          </cell>
          <cell r="E1875" t="str">
            <v>川芎清脑颗粒</v>
          </cell>
          <cell r="F1875" t="str">
            <v/>
          </cell>
          <cell r="G1875" t="str">
            <v>10gx6袋</v>
          </cell>
          <cell r="H1875" t="str">
            <v>盒</v>
          </cell>
          <cell r="I1875" t="str">
            <v>济川药业集团有限公司（原济川药业集团股份有限公司）</v>
          </cell>
          <cell r="J1875" t="str">
            <v>江苏济川</v>
          </cell>
        </row>
        <row r="1876">
          <cell r="D1876">
            <v>191089</v>
          </cell>
          <cell r="E1876" t="str">
            <v>川蛭通络胶囊</v>
          </cell>
          <cell r="F1876" t="str">
            <v/>
          </cell>
          <cell r="G1876" t="str">
            <v>0.25gx24粒</v>
          </cell>
          <cell r="H1876" t="str">
            <v>盒</v>
          </cell>
          <cell r="I1876" t="str">
            <v>鲁南厚普制药有限公司</v>
          </cell>
          <cell r="J1876" t="str">
            <v>鲁南厚普制药</v>
          </cell>
        </row>
        <row r="1877">
          <cell r="D1877">
            <v>163232</v>
          </cell>
          <cell r="E1877" t="str">
            <v>穿黄清热胶囊</v>
          </cell>
          <cell r="F1877" t="str">
            <v/>
          </cell>
          <cell r="G1877" t="str">
            <v>0.36gx36粒</v>
          </cell>
          <cell r="H1877" t="str">
            <v>盒</v>
          </cell>
          <cell r="I1877" t="str">
            <v>四川好医生药业集团有限公司(原:四川好医生制药)</v>
          </cell>
          <cell r="J1877" t="str">
            <v>四川好医生药业</v>
          </cell>
        </row>
        <row r="1878">
          <cell r="D1878">
            <v>122292</v>
          </cell>
          <cell r="E1878" t="str">
            <v>穿王消炎胶囊</v>
          </cell>
          <cell r="F1878" t="str">
            <v/>
          </cell>
          <cell r="G1878" t="str">
            <v>0.25gx24粒</v>
          </cell>
          <cell r="H1878" t="str">
            <v>盒</v>
          </cell>
          <cell r="I1878" t="str">
            <v>广东罗定制药有限公司</v>
          </cell>
          <cell r="J1878" t="str">
            <v>广东一力罗定</v>
          </cell>
        </row>
        <row r="1879">
          <cell r="D1879">
            <v>126446</v>
          </cell>
          <cell r="E1879" t="str">
            <v>穿心莲滴丸</v>
          </cell>
          <cell r="F1879" t="str">
            <v/>
          </cell>
          <cell r="G1879" t="str">
            <v>15丸（每丸重42mg）/袋x9袋</v>
          </cell>
          <cell r="H1879" t="str">
            <v>盒</v>
          </cell>
          <cell r="I1879" t="str">
            <v>四川字库山制药有限公司</v>
          </cell>
          <cell r="J1879" t="str">
            <v>四川字库山制药</v>
          </cell>
        </row>
        <row r="1880">
          <cell r="D1880">
            <v>92708</v>
          </cell>
          <cell r="E1880" t="str">
            <v>穿心莲片</v>
          </cell>
          <cell r="F1880" t="str">
            <v/>
          </cell>
          <cell r="G1880" t="str">
            <v>20片(薄膜衣)</v>
          </cell>
          <cell r="H1880" t="str">
            <v>盒</v>
          </cell>
          <cell r="I1880" t="str">
            <v>广西嘉进药业有限公司</v>
          </cell>
          <cell r="J1880" t="str">
            <v>广西嘉进</v>
          </cell>
        </row>
        <row r="1881">
          <cell r="D1881">
            <v>154574</v>
          </cell>
          <cell r="E1881" t="str">
            <v>创可贴</v>
          </cell>
          <cell r="F1881" t="str">
            <v/>
          </cell>
          <cell r="G1881" t="str">
            <v>58mmx44mmx15片（猫奴必备）</v>
          </cell>
          <cell r="H1881" t="str">
            <v>盒</v>
          </cell>
          <cell r="I1881" t="str">
            <v>浙江红雨医药用品有限公司</v>
          </cell>
          <cell r="J1881" t="str">
            <v>浙江红雨医药</v>
          </cell>
        </row>
        <row r="1882">
          <cell r="D1882">
            <v>154587</v>
          </cell>
          <cell r="E1882" t="str">
            <v>创可贴</v>
          </cell>
          <cell r="F1882" t="str">
            <v/>
          </cell>
          <cell r="G1882" t="str">
            <v>7.5cmx7.5cmx2片（婴儿防水护脐专用）</v>
          </cell>
          <cell r="H1882" t="str">
            <v>袋</v>
          </cell>
          <cell r="I1882" t="str">
            <v>浙江红雨医药用品有限公司</v>
          </cell>
          <cell r="J1882" t="str">
            <v>浙江红雨医药</v>
          </cell>
        </row>
        <row r="1883">
          <cell r="D1883">
            <v>154588</v>
          </cell>
          <cell r="E1883" t="str">
            <v>创可贴</v>
          </cell>
          <cell r="F1883" t="str">
            <v/>
          </cell>
          <cell r="G1883" t="str">
            <v>4片x20包（时尚唇型）</v>
          </cell>
          <cell r="H1883" t="str">
            <v>盒</v>
          </cell>
          <cell r="I1883" t="str">
            <v>浙江红雨医药用品有限公司</v>
          </cell>
          <cell r="J1883" t="str">
            <v>浙江红雨医药</v>
          </cell>
        </row>
        <row r="1884">
          <cell r="D1884">
            <v>154589</v>
          </cell>
          <cell r="E1884" t="str">
            <v>创可贴</v>
          </cell>
          <cell r="F1884" t="str">
            <v/>
          </cell>
          <cell r="G1884" t="str">
            <v>55mmx25mmx15片（儿童多彩）</v>
          </cell>
          <cell r="H1884" t="str">
            <v>盒</v>
          </cell>
          <cell r="I1884" t="str">
            <v>浙江红雨医药用品有限公司</v>
          </cell>
          <cell r="J1884" t="str">
            <v>浙江红雨医药</v>
          </cell>
        </row>
        <row r="1885">
          <cell r="D1885">
            <v>154591</v>
          </cell>
          <cell r="E1885" t="str">
            <v>创可贴</v>
          </cell>
          <cell r="F1885" t="str">
            <v/>
          </cell>
          <cell r="G1885" t="str">
            <v>55mmx40mmx15片（机智猴）</v>
          </cell>
          <cell r="H1885" t="str">
            <v>盒</v>
          </cell>
          <cell r="I1885" t="str">
            <v>浙江红雨医药用品有限公司</v>
          </cell>
          <cell r="J1885" t="str">
            <v>浙江红雨医药</v>
          </cell>
        </row>
        <row r="1886">
          <cell r="D1886">
            <v>169932</v>
          </cell>
          <cell r="E1886" t="str">
            <v>创可贴</v>
          </cell>
          <cell r="F1886" t="str">
            <v/>
          </cell>
          <cell r="G1886" t="str">
            <v>38x3810片72x1910片40x10mm5片弹力透气型</v>
          </cell>
          <cell r="H1886" t="str">
            <v>盒</v>
          </cell>
          <cell r="I1886" t="str">
            <v>浙江红雨医药用品有限公司</v>
          </cell>
          <cell r="J1886" t="str">
            <v>浙江红雨医药</v>
          </cell>
        </row>
        <row r="1887">
          <cell r="D1887">
            <v>171307</v>
          </cell>
          <cell r="E1887" t="str">
            <v>创可贴</v>
          </cell>
          <cell r="F1887" t="str">
            <v/>
          </cell>
          <cell r="G1887" t="str">
            <v>72mmx19mmx20片冬款（阻水透气型）</v>
          </cell>
          <cell r="H1887" t="str">
            <v>盒</v>
          </cell>
          <cell r="I1887" t="str">
            <v>浙江红雨医药用品有限公司</v>
          </cell>
          <cell r="J1887" t="str">
            <v>浙江红雨医药</v>
          </cell>
        </row>
        <row r="1888">
          <cell r="D1888">
            <v>203301</v>
          </cell>
          <cell r="E1888" t="str">
            <v>创可贴</v>
          </cell>
          <cell r="F1888" t="str">
            <v/>
          </cell>
          <cell r="G1888" t="str">
            <v>70mmx22mmx6片（防水型）</v>
          </cell>
          <cell r="H1888" t="str">
            <v>包</v>
          </cell>
          <cell r="I1888" t="str">
            <v>青岛海诺生物工程有限公司</v>
          </cell>
          <cell r="J1888" t="str">
            <v/>
          </cell>
        </row>
        <row r="1889">
          <cell r="D1889">
            <v>165596</v>
          </cell>
          <cell r="E1889" t="str">
            <v>创口贴</v>
          </cell>
          <cell r="F1889" t="str">
            <v/>
          </cell>
          <cell r="G1889" t="str">
            <v>76mmx25mmx20片(舒适透气型)</v>
          </cell>
          <cell r="H1889" t="str">
            <v>盒</v>
          </cell>
          <cell r="I1889" t="str">
            <v>青岛海诺生物工程有限公司</v>
          </cell>
          <cell r="J1889" t="str">
            <v>青岛海诺生物工程</v>
          </cell>
        </row>
        <row r="1890">
          <cell r="D1890">
            <v>206358</v>
          </cell>
          <cell r="E1890" t="str">
            <v>创口贴</v>
          </cell>
          <cell r="F1890" t="str">
            <v/>
          </cell>
          <cell r="G1890" t="str">
            <v>76mmx25mmx20片（透明防水型）</v>
          </cell>
          <cell r="H1890" t="str">
            <v>盒</v>
          </cell>
          <cell r="I1890" t="str">
            <v>青岛海诺生物工程有限公司</v>
          </cell>
          <cell r="J1890" t="str">
            <v>青岛海诺生物</v>
          </cell>
        </row>
        <row r="1891">
          <cell r="D1891">
            <v>206363</v>
          </cell>
          <cell r="E1891" t="str">
            <v>创口贴</v>
          </cell>
          <cell r="F1891" t="str">
            <v/>
          </cell>
          <cell r="G1891" t="str">
            <v>70mmx18mmx20片(轻巧便利型)</v>
          </cell>
          <cell r="H1891" t="str">
            <v>盒</v>
          </cell>
          <cell r="I1891" t="str">
            <v>青岛海诺生物工程有限公司</v>
          </cell>
          <cell r="J1891" t="str">
            <v>青岛海诺生物</v>
          </cell>
        </row>
        <row r="1892">
          <cell r="D1892">
            <v>206368</v>
          </cell>
          <cell r="E1892" t="str">
            <v>创口贴</v>
          </cell>
          <cell r="F1892" t="str">
            <v/>
          </cell>
          <cell r="G1892" t="str">
            <v>70mmx18mmx100片(经济型)</v>
          </cell>
          <cell r="H1892" t="str">
            <v>盒</v>
          </cell>
          <cell r="I1892" t="str">
            <v>青岛海诺生物工程有限公司</v>
          </cell>
          <cell r="J1892" t="str">
            <v>青岛海诺</v>
          </cell>
        </row>
        <row r="1893">
          <cell r="D1893">
            <v>144126</v>
          </cell>
          <cell r="E1893" t="str">
            <v>创伤应急包</v>
          </cell>
          <cell r="F1893" t="str">
            <v/>
          </cell>
          <cell r="G1893" t="str">
            <v>HN-003(58组件)</v>
          </cell>
          <cell r="H1893" t="str">
            <v>盒</v>
          </cell>
          <cell r="I1893" t="str">
            <v>青岛海诺生物工程有限公司</v>
          </cell>
          <cell r="J1893" t="str">
            <v>青岛海诺</v>
          </cell>
        </row>
        <row r="1894">
          <cell r="D1894">
            <v>179913</v>
          </cell>
          <cell r="E1894" t="str">
            <v>创伤应急包</v>
          </cell>
          <cell r="F1894" t="str">
            <v/>
          </cell>
          <cell r="G1894" t="str">
            <v>HN-006(156组件)</v>
          </cell>
          <cell r="H1894" t="str">
            <v>个</v>
          </cell>
          <cell r="I1894" t="str">
            <v>青岛海诺生物工程有限公司</v>
          </cell>
          <cell r="J1894" t="str">
            <v>青岛海诺</v>
          </cell>
        </row>
        <row r="1895">
          <cell r="D1895">
            <v>184552</v>
          </cell>
          <cell r="E1895" t="str">
            <v>创伤应急包</v>
          </cell>
          <cell r="F1895" t="str">
            <v/>
          </cell>
          <cell r="G1895" t="str">
            <v>HN-001(156组件)</v>
          </cell>
          <cell r="H1895" t="str">
            <v>个</v>
          </cell>
          <cell r="I1895" t="str">
            <v>青岛海诺生物工程有限公司</v>
          </cell>
          <cell r="J1895" t="str">
            <v>青岛海诺生物</v>
          </cell>
        </row>
        <row r="1896">
          <cell r="D1896">
            <v>143225</v>
          </cell>
          <cell r="E1896" t="str">
            <v>创盈金斯利安多维片</v>
          </cell>
          <cell r="F1896" t="str">
            <v/>
          </cell>
          <cell r="G1896" t="str">
            <v>1.17gx50片</v>
          </cell>
          <cell r="H1896" t="str">
            <v>盒</v>
          </cell>
          <cell r="I1896" t="str">
            <v>北京斯利安药业有限公司(原:北京北大药业有限公司)</v>
          </cell>
          <cell r="J1896" t="str">
            <v>北京斯利安</v>
          </cell>
        </row>
        <row r="1897">
          <cell r="D1897">
            <v>205000</v>
          </cell>
          <cell r="E1897" t="str">
            <v>创灼膏</v>
          </cell>
          <cell r="F1897" t="str">
            <v/>
          </cell>
          <cell r="G1897" t="str">
            <v>10g</v>
          </cell>
          <cell r="H1897" t="str">
            <v>盒</v>
          </cell>
          <cell r="I1897" t="str">
            <v>四川同人泰药业股份有限公司(原四川同人泰药业有限公司)</v>
          </cell>
          <cell r="J1897" t="str">
            <v>四川同人泰药业</v>
          </cell>
        </row>
        <row r="1898">
          <cell r="D1898">
            <v>135012</v>
          </cell>
          <cell r="E1898" t="str">
            <v>捶捶爽按摩披肩(宋金)</v>
          </cell>
          <cell r="F1898" t="str">
            <v/>
          </cell>
          <cell r="G1898" t="str">
            <v>SJ-1168</v>
          </cell>
          <cell r="H1898" t="str">
            <v>盒</v>
          </cell>
          <cell r="I1898" t="str">
            <v>浙江森菱电子科技有限公司</v>
          </cell>
          <cell r="J1898" t="str">
            <v>浙江森菱电子</v>
          </cell>
        </row>
        <row r="1899">
          <cell r="D1899">
            <v>148733</v>
          </cell>
          <cell r="E1899" t="str">
            <v>纯水清洁棉</v>
          </cell>
          <cell r="F1899" t="str">
            <v/>
          </cell>
          <cell r="G1899" t="str">
            <v>15cmx8cm,6s</v>
          </cell>
          <cell r="H1899" t="str">
            <v>盒</v>
          </cell>
          <cell r="I1899" t="str">
            <v>稳健医疗（嘉鱼）有限公司</v>
          </cell>
          <cell r="J1899" t="str">
            <v>嘉鱼稳健</v>
          </cell>
        </row>
        <row r="1900">
          <cell r="D1900">
            <v>148734</v>
          </cell>
          <cell r="E1900" t="str">
            <v>纯水清洁棉</v>
          </cell>
          <cell r="F1900" t="str">
            <v/>
          </cell>
          <cell r="G1900" t="str">
            <v>15cmx8cm,33s</v>
          </cell>
          <cell r="H1900" t="str">
            <v>盒</v>
          </cell>
          <cell r="I1900" t="str">
            <v>稳健医疗（嘉鱼）有限公司</v>
          </cell>
          <cell r="J1900" t="str">
            <v>嘉鱼稳健</v>
          </cell>
        </row>
        <row r="1901">
          <cell r="D1901">
            <v>161215</v>
          </cell>
          <cell r="E1901" t="str">
            <v>磁疗万通筋骨贴</v>
          </cell>
          <cell r="F1901" t="str">
            <v/>
          </cell>
          <cell r="G1901" t="str">
            <v>7cmx10cmx10贴</v>
          </cell>
          <cell r="H1901" t="str">
            <v>盒</v>
          </cell>
          <cell r="I1901" t="str">
            <v>通化万通药业股份有限公司</v>
          </cell>
          <cell r="J1901" t="str">
            <v>通化万通</v>
          </cell>
        </row>
        <row r="1902">
          <cell r="D1902">
            <v>55713</v>
          </cell>
          <cell r="E1902" t="str">
            <v>雌三醇乳膏(欧维婷)</v>
          </cell>
          <cell r="F1902" t="str">
            <v/>
          </cell>
          <cell r="G1902" t="str">
            <v>15g</v>
          </cell>
          <cell r="H1902" t="str">
            <v>支</v>
          </cell>
          <cell r="I1902" t="str">
            <v>荷兰欧加农公司</v>
          </cell>
          <cell r="J1902" t="str">
            <v>爱尔兰欧加农</v>
          </cell>
        </row>
        <row r="1903">
          <cell r="D1903">
            <v>74012</v>
          </cell>
          <cell r="E1903" t="str">
            <v>刺五加颗粒</v>
          </cell>
          <cell r="F1903" t="str">
            <v/>
          </cell>
          <cell r="G1903" t="str">
            <v>10gx10袋</v>
          </cell>
          <cell r="H1903" t="str">
            <v>盒</v>
          </cell>
          <cell r="I1903" t="str">
            <v>吉林省通化博祥药业股份有限公司</v>
          </cell>
          <cell r="J1903" t="str">
            <v>吉林通化博祥</v>
          </cell>
        </row>
        <row r="1904">
          <cell r="D1904">
            <v>163563</v>
          </cell>
          <cell r="E1904" t="str">
            <v>聪滋牌摩尔农庄饮料</v>
          </cell>
          <cell r="F1904" t="str">
            <v/>
          </cell>
          <cell r="G1904" t="str">
            <v>240mlx10罐</v>
          </cell>
          <cell r="H1904" t="str">
            <v>盒</v>
          </cell>
          <cell r="I1904" t="str">
            <v>云南摩尔农庄生物科技开发有限公司</v>
          </cell>
          <cell r="J1904" t="str">
            <v>云南摩尔农庄</v>
          </cell>
        </row>
        <row r="1905">
          <cell r="D1905">
            <v>174697</v>
          </cell>
          <cell r="E1905" t="str">
            <v>促肝细胞生长素肠溶胶囊</v>
          </cell>
          <cell r="F1905" t="str">
            <v/>
          </cell>
          <cell r="G1905" t="str">
            <v>50mgx12粒</v>
          </cell>
          <cell r="H1905" t="str">
            <v>盒</v>
          </cell>
          <cell r="I1905" t="str">
            <v>杭州华津药业股份有限公司(原:杭州华锦药业有限公司)</v>
          </cell>
          <cell r="J1905" t="str">
            <v>杭州华津</v>
          </cell>
        </row>
        <row r="1906">
          <cell r="D1906">
            <v>62813</v>
          </cell>
          <cell r="E1906" t="str">
            <v>促黄体生成素检测试纸（胶体金免疫层析法）</v>
          </cell>
          <cell r="F1906" t="str">
            <v>淑女避孕试纸(排卵试纸)</v>
          </cell>
          <cell r="G1906" t="str">
            <v>LH-A3.0(1条装)</v>
          </cell>
          <cell r="H1906" t="str">
            <v>盒</v>
          </cell>
          <cell r="I1906" t="str">
            <v/>
          </cell>
          <cell r="J1906" t="str">
            <v>深圳比特</v>
          </cell>
        </row>
        <row r="1907">
          <cell r="D1907">
            <v>17297</v>
          </cell>
          <cell r="E1907" t="str">
            <v>醋氨己酸锌胶囊</v>
          </cell>
          <cell r="F1907" t="str">
            <v/>
          </cell>
          <cell r="G1907" t="str">
            <v>0.15gx24粒</v>
          </cell>
          <cell r="H1907" t="str">
            <v>盒</v>
          </cell>
          <cell r="I1907" t="str">
            <v>江苏扬子江药业集团有限公司</v>
          </cell>
          <cell r="J1907" t="str">
            <v>江苏扬子江</v>
          </cell>
        </row>
        <row r="1908">
          <cell r="D1908">
            <v>58950</v>
          </cell>
          <cell r="E1908" t="str">
            <v>醋氯芬酸肠溶片</v>
          </cell>
          <cell r="F1908" t="str">
            <v/>
          </cell>
          <cell r="G1908" t="str">
            <v>0.1gx10片</v>
          </cell>
          <cell r="H1908" t="str">
            <v>盒</v>
          </cell>
          <cell r="I1908" t="str">
            <v>四川维奥制药有限公司</v>
          </cell>
          <cell r="J1908" t="str">
            <v>四川维奥制药</v>
          </cell>
        </row>
        <row r="1909">
          <cell r="D1909">
            <v>189697</v>
          </cell>
          <cell r="E1909" t="str">
            <v>醋酸阿比特龙片</v>
          </cell>
          <cell r="F1909" t="str">
            <v/>
          </cell>
          <cell r="G1909" t="str">
            <v>0.25gx60片</v>
          </cell>
          <cell r="H1909" t="str">
            <v>瓶</v>
          </cell>
          <cell r="I1909" t="str">
            <v>正大天晴药业集团股份有限公司</v>
          </cell>
          <cell r="J1909" t="str">
            <v>正大天晴</v>
          </cell>
        </row>
        <row r="1910">
          <cell r="D1910">
            <v>194290</v>
          </cell>
          <cell r="E1910" t="str">
            <v>醋酸阿比特龙片</v>
          </cell>
          <cell r="F1910" t="str">
            <v/>
          </cell>
          <cell r="G1910" t="str">
            <v>0.25gx120片</v>
          </cell>
          <cell r="H1910" t="str">
            <v>瓶</v>
          </cell>
          <cell r="I1910" t="str">
            <v>成都盛迪医药有限公司</v>
          </cell>
          <cell r="J1910" t="str">
            <v>成都盛迪</v>
          </cell>
        </row>
        <row r="1911">
          <cell r="D1911">
            <v>108708</v>
          </cell>
          <cell r="E1911" t="str">
            <v>醋酸钙胶囊</v>
          </cell>
          <cell r="F1911" t="str">
            <v/>
          </cell>
          <cell r="G1911" t="str">
            <v>0.6gx12粒</v>
          </cell>
          <cell r="H1911" t="str">
            <v>盒</v>
          </cell>
          <cell r="I1911" t="str">
            <v>昆明邦宇制药有限公司</v>
          </cell>
          <cell r="J1911" t="str">
            <v>昆明邦宇制药</v>
          </cell>
        </row>
        <row r="1912">
          <cell r="D1912">
            <v>185552</v>
          </cell>
          <cell r="E1912" t="str">
            <v>醋酸钙颗粒</v>
          </cell>
          <cell r="F1912" t="str">
            <v/>
          </cell>
          <cell r="G1912" t="str">
            <v>0.2g（3gx20包）无糖型</v>
          </cell>
          <cell r="H1912" t="str">
            <v>盒</v>
          </cell>
          <cell r="I1912" t="str">
            <v>昆明邦宇制药有限公司</v>
          </cell>
          <cell r="J1912" t="str">
            <v>昆明邦宇</v>
          </cell>
        </row>
        <row r="1913">
          <cell r="D1913">
            <v>181161</v>
          </cell>
          <cell r="E1913" t="str">
            <v>醋酸加尼瑞克注射液</v>
          </cell>
          <cell r="F1913" t="str">
            <v/>
          </cell>
          <cell r="G1913" t="str">
            <v>0.5ml;0.25mg（以加尼瑞克计）</v>
          </cell>
          <cell r="H1913" t="str">
            <v>盒</v>
          </cell>
          <cell r="I1913" t="str">
            <v>正大天晴药业集团股份有限公司</v>
          </cell>
          <cell r="J1913" t="str">
            <v>正大天晴药业</v>
          </cell>
        </row>
        <row r="1914">
          <cell r="D1914">
            <v>205830</v>
          </cell>
          <cell r="E1914" t="str">
            <v>醋酸甲地孕酮分散片</v>
          </cell>
          <cell r="F1914" t="str">
            <v/>
          </cell>
          <cell r="G1914" t="str">
            <v>40mgx12片x3板</v>
          </cell>
          <cell r="H1914" t="str">
            <v>盒</v>
          </cell>
          <cell r="I1914" t="str">
            <v>西安远大德天药业股份有限公司</v>
          </cell>
          <cell r="J1914" t="str">
            <v>西安远大德天</v>
          </cell>
        </row>
        <row r="1915">
          <cell r="D1915">
            <v>43793</v>
          </cell>
          <cell r="E1915" t="str">
            <v>醋酸曲安奈德益康唑乳膏</v>
          </cell>
          <cell r="F1915" t="str">
            <v/>
          </cell>
          <cell r="G1915" t="str">
            <v>15g</v>
          </cell>
          <cell r="H1915" t="str">
            <v>盒</v>
          </cell>
          <cell r="I1915" t="str">
            <v/>
          </cell>
          <cell r="J1915" t="str">
            <v>江苏恒瑞医药</v>
          </cell>
        </row>
        <row r="1916">
          <cell r="D1916">
            <v>139205</v>
          </cell>
          <cell r="E1916" t="str">
            <v>达沙替尼片</v>
          </cell>
          <cell r="F1916" t="str">
            <v/>
          </cell>
          <cell r="G1916" t="str">
            <v>20mgx7片</v>
          </cell>
          <cell r="H1916" t="str">
            <v>盒</v>
          </cell>
          <cell r="I1916" t="str">
            <v>正大天晴药业集团股份有限公司</v>
          </cell>
          <cell r="J1916" t="str">
            <v>正大天晴药业</v>
          </cell>
        </row>
        <row r="1917">
          <cell r="D1917">
            <v>118239</v>
          </cell>
          <cell r="E1917" t="str">
            <v>大败毒胶囊</v>
          </cell>
          <cell r="F1917" t="str">
            <v/>
          </cell>
          <cell r="G1917" t="str">
            <v>0.5gx30粒</v>
          </cell>
          <cell r="H1917" t="str">
            <v>盒</v>
          </cell>
          <cell r="I1917" t="str">
            <v>石家庄以岭药业股份有限公司</v>
          </cell>
          <cell r="J1917" t="str">
            <v>石家庄以岭</v>
          </cell>
        </row>
        <row r="1918">
          <cell r="D1918">
            <v>63973</v>
          </cell>
          <cell r="E1918" t="str">
            <v>大便器</v>
          </cell>
          <cell r="F1918" t="str">
            <v/>
          </cell>
          <cell r="G1918" t="str">
            <v>D-A型(有盖)</v>
          </cell>
          <cell r="H1918" t="str">
            <v>套</v>
          </cell>
          <cell r="I1918" t="str">
            <v>成都明森医疗器械有限责任公司</v>
          </cell>
          <cell r="J1918" t="str">
            <v>成都明森</v>
          </cell>
        </row>
        <row r="1919">
          <cell r="D1919">
            <v>63976</v>
          </cell>
          <cell r="E1919" t="str">
            <v>大便器</v>
          </cell>
          <cell r="F1919" t="str">
            <v/>
          </cell>
          <cell r="G1919" t="str">
            <v>C(无盖)</v>
          </cell>
          <cell r="H1919" t="str">
            <v>套</v>
          </cell>
          <cell r="I1919" t="str">
            <v>成都明森医疗器械有限责任公司</v>
          </cell>
          <cell r="J1919" t="str">
            <v>成都明森</v>
          </cell>
        </row>
        <row r="1920">
          <cell r="D1920">
            <v>66994</v>
          </cell>
          <cell r="E1920" t="str">
            <v>大豆蛋白粉（原蛋白质粉）</v>
          </cell>
          <cell r="F1920" t="str">
            <v>自然之宝</v>
          </cell>
          <cell r="G1920" t="str">
            <v>455g</v>
          </cell>
          <cell r="H1920" t="str">
            <v>听</v>
          </cell>
          <cell r="I1920" t="str">
            <v>美国NATURE'S BOUNTY INC</v>
          </cell>
          <cell r="J1920" t="str">
            <v>美国NATURE'SBOUNTYINC</v>
          </cell>
        </row>
        <row r="1921">
          <cell r="D1921">
            <v>147418</v>
          </cell>
          <cell r="E1921" t="str">
            <v>大豆磷脂胶囊（金奥力牌）</v>
          </cell>
          <cell r="F1921" t="str">
            <v/>
          </cell>
          <cell r="G1921" t="str">
            <v>1000mg/粒*200粒</v>
          </cell>
          <cell r="H1921" t="str">
            <v>瓶</v>
          </cell>
          <cell r="I1921" t="str">
            <v>威海清华紫光科技开发有限公司</v>
          </cell>
          <cell r="J1921" t="str">
            <v>威海紫光</v>
          </cell>
        </row>
        <row r="1922">
          <cell r="D1922">
            <v>152460</v>
          </cell>
          <cell r="E1922" t="str">
            <v>大豆卵磷脂胶囊</v>
          </cell>
          <cell r="F1922" t="str">
            <v/>
          </cell>
          <cell r="G1922" t="str">
            <v>760mgx60粒</v>
          </cell>
          <cell r="H1922" t="str">
            <v>瓶</v>
          </cell>
          <cell r="I1922" t="str">
            <v>威海清华紫光科技开发有限公司</v>
          </cell>
          <cell r="J1922" t="str">
            <v>威海紫光生物科技开发</v>
          </cell>
        </row>
        <row r="1923">
          <cell r="D1923">
            <v>67205</v>
          </cell>
          <cell r="E1923" t="str">
            <v>大豆提取物胶原蛋白软胶囊(千林)</v>
          </cell>
          <cell r="F1923" t="str">
            <v/>
          </cell>
          <cell r="G1923" t="str">
            <v>700mgx60粒</v>
          </cell>
          <cell r="H1923" t="str">
            <v>瓶</v>
          </cell>
          <cell r="I1923" t="str">
            <v>仙乐健康科技股份有限公司</v>
          </cell>
          <cell r="J1923" t="str">
            <v>广东仙乐(广东保瑞)</v>
          </cell>
        </row>
        <row r="1924">
          <cell r="D1924">
            <v>124495</v>
          </cell>
          <cell r="E1924" t="str">
            <v>大豆异黄酮维E软胶囊</v>
          </cell>
          <cell r="F1924" t="str">
            <v/>
          </cell>
          <cell r="G1924" t="str">
            <v>500mgx100粒</v>
          </cell>
          <cell r="H1924" t="str">
            <v>瓶</v>
          </cell>
          <cell r="I1924" t="str">
            <v>威海清华紫光科技开发有限公司</v>
          </cell>
          <cell r="J1924" t="str">
            <v>威海紫光（委托威海紫光生物科技开发）</v>
          </cell>
        </row>
        <row r="1925">
          <cell r="D1925">
            <v>37228</v>
          </cell>
          <cell r="E1925" t="str">
            <v>大红枣</v>
          </cell>
          <cell r="F1925" t="str">
            <v/>
          </cell>
          <cell r="G1925" t="str">
            <v>454g</v>
          </cell>
          <cell r="H1925" t="str">
            <v>袋</v>
          </cell>
          <cell r="I1925" t="str">
            <v>成都齐力红食品有限责任公司</v>
          </cell>
          <cell r="J1925" t="str">
            <v>成都齐力红</v>
          </cell>
        </row>
        <row r="1926">
          <cell r="D1926">
            <v>81448</v>
          </cell>
          <cell r="E1926" t="str">
            <v>大活络胶囊</v>
          </cell>
          <cell r="F1926" t="str">
            <v/>
          </cell>
          <cell r="G1926" t="str">
            <v>0.25gx36粒</v>
          </cell>
          <cell r="H1926" t="str">
            <v>盒</v>
          </cell>
          <cell r="I1926" t="str">
            <v>江西药都樟树药业有限公司</v>
          </cell>
          <cell r="J1926" t="str">
            <v>江西药都樟树</v>
          </cell>
        </row>
        <row r="1927">
          <cell r="D1927">
            <v>21591</v>
          </cell>
          <cell r="E1927" t="str">
            <v>大活络丸</v>
          </cell>
          <cell r="F1927" t="str">
            <v/>
          </cell>
          <cell r="G1927" t="str">
            <v>3.5gx6丸</v>
          </cell>
          <cell r="H1927" t="str">
            <v>盒</v>
          </cell>
          <cell r="I1927" t="str">
            <v>太极集团重庆桐君阁药厂有限公司</v>
          </cell>
          <cell r="J1927" t="str">
            <v>桐君阁药厂</v>
          </cell>
        </row>
        <row r="1928">
          <cell r="D1928">
            <v>37128</v>
          </cell>
          <cell r="E1928" t="str">
            <v>大活络丸</v>
          </cell>
          <cell r="F1928" t="str">
            <v/>
          </cell>
          <cell r="G1928" t="str">
            <v>3.5gx10丸</v>
          </cell>
          <cell r="H1928" t="str">
            <v>盒</v>
          </cell>
          <cell r="I1928" t="str">
            <v>吉林省正辉煌药业有限公司</v>
          </cell>
          <cell r="J1928" t="str">
            <v>吉林正辉煌</v>
          </cell>
        </row>
        <row r="1929">
          <cell r="D1929">
            <v>162787</v>
          </cell>
          <cell r="E1929" t="str">
            <v>大麦茶</v>
          </cell>
          <cell r="F1929" t="str">
            <v/>
          </cell>
          <cell r="G1929" t="str">
            <v>160g（特级）</v>
          </cell>
          <cell r="H1929" t="str">
            <v>盒</v>
          </cell>
          <cell r="I1929" t="str">
            <v>江西致和堂中药饮片有限公司</v>
          </cell>
          <cell r="J1929" t="str">
            <v>江西致和堂</v>
          </cell>
        </row>
        <row r="1930">
          <cell r="D1930">
            <v>161842</v>
          </cell>
          <cell r="E1930" t="str">
            <v>大山楂丸</v>
          </cell>
          <cell r="F1930" t="str">
            <v/>
          </cell>
          <cell r="G1930" t="str">
            <v>9gx40丸</v>
          </cell>
          <cell r="H1930" t="str">
            <v>袋</v>
          </cell>
          <cell r="I1930" t="str">
            <v>山西振东开元制药有限公司</v>
          </cell>
          <cell r="J1930" t="str">
            <v>山西振东开元</v>
          </cell>
        </row>
        <row r="1931">
          <cell r="D1931">
            <v>124545</v>
          </cell>
          <cell r="E1931" t="str">
            <v>大卫颗粒</v>
          </cell>
          <cell r="F1931" t="str">
            <v/>
          </cell>
          <cell r="G1931" t="str">
            <v>6gx9袋</v>
          </cell>
          <cell r="H1931" t="str">
            <v>盒</v>
          </cell>
          <cell r="I1931" t="str">
            <v>四川国康药业有限公司</v>
          </cell>
          <cell r="J1931" t="str">
            <v>四川国康药业</v>
          </cell>
        </row>
        <row r="1932">
          <cell r="D1932">
            <v>162587</v>
          </cell>
          <cell r="E1932" t="str">
            <v>大卫颗粒</v>
          </cell>
          <cell r="F1932" t="str">
            <v/>
          </cell>
          <cell r="G1932" t="str">
            <v>6gx10袋</v>
          </cell>
          <cell r="H1932" t="str">
            <v>盒</v>
          </cell>
          <cell r="I1932" t="str">
            <v>陕西兴邦药业有限公司</v>
          </cell>
          <cell r="J1932" t="str">
            <v>陕西兴邦</v>
          </cell>
        </row>
        <row r="1933">
          <cell r="D1933">
            <v>180981</v>
          </cell>
          <cell r="E1933" t="str">
            <v>大枣枸杞桂圆茶</v>
          </cell>
          <cell r="F1933" t="str">
            <v/>
          </cell>
          <cell r="G1933" t="str">
            <v>120g(10g×12袋)</v>
          </cell>
          <cell r="H1933" t="str">
            <v>盒</v>
          </cell>
          <cell r="I1933" t="str">
            <v>四川德仁堂中药科技股份有限公司</v>
          </cell>
          <cell r="J1933" t="str">
            <v>四川德仁堂</v>
          </cell>
        </row>
        <row r="1934">
          <cell r="D1934">
            <v>163022</v>
          </cell>
          <cell r="E1934" t="str">
            <v>大枣黑糖</v>
          </cell>
          <cell r="F1934" t="str">
            <v/>
          </cell>
          <cell r="G1934" t="str">
            <v>220g</v>
          </cell>
          <cell r="H1934" t="str">
            <v>盒</v>
          </cell>
          <cell r="I1934" t="str">
            <v>江西林丰药业有限公司</v>
          </cell>
          <cell r="J1934" t="str">
            <v>江西林丰</v>
          </cell>
        </row>
        <row r="1935">
          <cell r="D1935">
            <v>161191</v>
          </cell>
          <cell r="E1935" t="str">
            <v>大枣红糖</v>
          </cell>
          <cell r="F1935" t="str">
            <v/>
          </cell>
          <cell r="G1935" t="str">
            <v>216g(18gx12条）</v>
          </cell>
          <cell r="H1935" t="str">
            <v>袋</v>
          </cell>
          <cell r="I1935" t="str">
            <v>福建好日子食品有限公司</v>
          </cell>
          <cell r="J1935" t="str">
            <v>福建好日子</v>
          </cell>
        </row>
        <row r="1936">
          <cell r="D1936">
            <v>163023</v>
          </cell>
          <cell r="E1936" t="str">
            <v>大枣红糖</v>
          </cell>
          <cell r="F1936" t="str">
            <v/>
          </cell>
          <cell r="G1936" t="str">
            <v>300g</v>
          </cell>
          <cell r="H1936" t="str">
            <v>袋</v>
          </cell>
          <cell r="I1936" t="str">
            <v>江西林丰药业有限公司</v>
          </cell>
          <cell r="J1936" t="str">
            <v>江西林丰</v>
          </cell>
        </row>
        <row r="1937">
          <cell r="D1937">
            <v>114657</v>
          </cell>
          <cell r="E1937" t="str">
            <v>丹参片</v>
          </cell>
          <cell r="F1937" t="str">
            <v/>
          </cell>
          <cell r="G1937" t="str">
            <v>60片（薄膜衣）</v>
          </cell>
          <cell r="H1937" t="str">
            <v>盒</v>
          </cell>
          <cell r="I1937" t="str">
            <v>雷允上药业集团有限公司</v>
          </cell>
          <cell r="J1937" t="str">
            <v>上海雷允上</v>
          </cell>
        </row>
        <row r="1938">
          <cell r="D1938">
            <v>70109</v>
          </cell>
          <cell r="E1938" t="str">
            <v>丹参酮胶囊</v>
          </cell>
          <cell r="F1938" t="str">
            <v/>
          </cell>
          <cell r="G1938" t="str">
            <v>0.25gx24粒</v>
          </cell>
          <cell r="H1938" t="str">
            <v>盒</v>
          </cell>
          <cell r="I1938" t="str">
            <v>河北兴隆希力药业有限公司</v>
          </cell>
          <cell r="J1938" t="str">
            <v>河北兴隆希力</v>
          </cell>
        </row>
        <row r="1939">
          <cell r="D1939">
            <v>57523</v>
          </cell>
          <cell r="E1939" t="str">
            <v>丹莪妇康煎膏</v>
          </cell>
          <cell r="F1939" t="str">
            <v/>
          </cell>
          <cell r="G1939" t="str">
            <v>150g</v>
          </cell>
          <cell r="H1939" t="str">
            <v>瓶</v>
          </cell>
          <cell r="I1939" t="str">
            <v>滇虹药业集团股份有限公司</v>
          </cell>
          <cell r="J1939" t="str">
            <v>滇虹股份</v>
          </cell>
        </row>
        <row r="1940">
          <cell r="D1940">
            <v>175373</v>
          </cell>
          <cell r="E1940" t="str">
            <v>丹莪妇康煎膏</v>
          </cell>
          <cell r="F1940" t="str">
            <v/>
          </cell>
          <cell r="G1940" t="str">
            <v>15gx6袋</v>
          </cell>
          <cell r="H1940" t="str">
            <v>盒</v>
          </cell>
          <cell r="I1940" t="str">
            <v>滇虹药业集团股份有限公司</v>
          </cell>
          <cell r="J1940" t="str">
            <v>滇虹药业</v>
          </cell>
        </row>
        <row r="1941">
          <cell r="D1941">
            <v>112508</v>
          </cell>
          <cell r="E1941" t="str">
            <v>丹黄祛瘀胶囊</v>
          </cell>
          <cell r="F1941" t="str">
            <v/>
          </cell>
          <cell r="G1941" t="str">
            <v>0.4gx36粒</v>
          </cell>
          <cell r="H1941" t="str">
            <v>盒</v>
          </cell>
          <cell r="I1941" t="str">
            <v>吉林龙鑫药业有限公司</v>
          </cell>
          <cell r="J1941" t="str">
            <v>吉林龙鑫药业</v>
          </cell>
        </row>
        <row r="1942">
          <cell r="D1942">
            <v>34482</v>
          </cell>
          <cell r="E1942" t="str">
            <v>丹七片</v>
          </cell>
          <cell r="F1942" t="str">
            <v/>
          </cell>
          <cell r="G1942" t="str">
            <v>0.3gx48片</v>
          </cell>
          <cell r="H1942" t="str">
            <v>瓶</v>
          </cell>
          <cell r="I1942" t="str">
            <v>天津同仁堂集团股份有限公司</v>
          </cell>
          <cell r="J1942" t="str">
            <v>天津同仁堂</v>
          </cell>
        </row>
        <row r="1943">
          <cell r="D1943">
            <v>129777</v>
          </cell>
          <cell r="E1943" t="str">
            <v>丹瑞肤乐宝凝露</v>
          </cell>
          <cell r="F1943" t="str">
            <v/>
          </cell>
          <cell r="G1943" t="str">
            <v>25g</v>
          </cell>
          <cell r="H1943" t="str">
            <v>支</v>
          </cell>
          <cell r="I1943" t="str">
            <v>北京百根康诺生物技术有限公司</v>
          </cell>
          <cell r="J1943" t="str">
            <v>北京百根康诺</v>
          </cell>
        </row>
        <row r="1944">
          <cell r="D1944">
            <v>87428</v>
          </cell>
          <cell r="E1944" t="str">
            <v>丹葶肺心颗粒</v>
          </cell>
          <cell r="F1944" t="str">
            <v/>
          </cell>
          <cell r="G1944" t="str">
            <v>10gx10袋</v>
          </cell>
          <cell r="H1944" t="str">
            <v>盒</v>
          </cell>
          <cell r="I1944" t="str">
            <v>吉林万通药业有限公司</v>
          </cell>
          <cell r="J1944" t="str">
            <v>吉林万通</v>
          </cell>
        </row>
        <row r="1945">
          <cell r="D1945">
            <v>116210</v>
          </cell>
          <cell r="E1945" t="str">
            <v>丹珍头痛胶囊</v>
          </cell>
          <cell r="F1945" t="str">
            <v/>
          </cell>
          <cell r="G1945" t="str">
            <v>0.5gx12粒x2板</v>
          </cell>
          <cell r="H1945" t="str">
            <v>盒</v>
          </cell>
          <cell r="I1945" t="str">
            <v>青海益欣药业有限责任公司</v>
          </cell>
          <cell r="J1945" t="str">
            <v>青海益欣药业</v>
          </cell>
        </row>
        <row r="1946">
          <cell r="D1946">
            <v>119566</v>
          </cell>
          <cell r="E1946" t="str">
            <v>丹栀逍遥丸</v>
          </cell>
          <cell r="F1946" t="str">
            <v/>
          </cell>
          <cell r="G1946" t="str">
            <v>6gx10袋
</v>
          </cell>
          <cell r="H1946" t="str">
            <v>盒</v>
          </cell>
          <cell r="I1946" t="str">
            <v>昆明中药厂有限公司</v>
          </cell>
          <cell r="J1946" t="str">
            <v>昆明中药厂</v>
          </cell>
        </row>
        <row r="1947">
          <cell r="D1947">
            <v>161803</v>
          </cell>
          <cell r="E1947" t="str">
            <v>单方耳冰糖银耳汤块</v>
          </cell>
          <cell r="F1947" t="str">
            <v/>
          </cell>
          <cell r="G1947" t="str">
            <v>21gx5枚</v>
          </cell>
          <cell r="H1947" t="str">
            <v>盒</v>
          </cell>
          <cell r="I1947" t="str">
            <v>通江古林银耳有限公司</v>
          </cell>
          <cell r="J1947" t="str">
            <v>通江古林</v>
          </cell>
        </row>
        <row r="1948">
          <cell r="D1948">
            <v>69240</v>
          </cell>
          <cell r="E1948" t="str">
            <v>单唾液酸四己糖神经节苷脂钠注射液</v>
          </cell>
          <cell r="F1948" t="str">
            <v/>
          </cell>
          <cell r="G1948" t="str">
            <v>2ml:20mg</v>
          </cell>
          <cell r="H1948" t="str">
            <v>支</v>
          </cell>
          <cell r="I1948" t="str">
            <v>齐鲁制药有限公司</v>
          </cell>
          <cell r="J1948" t="str">
            <v>齐鲁制药</v>
          </cell>
        </row>
        <row r="1949">
          <cell r="D1949">
            <v>101084</v>
          </cell>
          <cell r="E1949" t="str">
            <v>单硝酸异山梨酯片</v>
          </cell>
          <cell r="F1949" t="str">
            <v/>
          </cell>
          <cell r="G1949" t="str">
            <v>20mgx48片</v>
          </cell>
          <cell r="H1949" t="str">
            <v>盒</v>
          </cell>
          <cell r="I1949" t="str">
            <v>石家庄以岭药业股份有限公司</v>
          </cell>
          <cell r="J1949" t="str">
            <v>石家庄以岭</v>
          </cell>
        </row>
        <row r="1950">
          <cell r="D1950">
            <v>37051</v>
          </cell>
          <cell r="E1950" t="str">
            <v>胆舒软胶囊</v>
          </cell>
          <cell r="F1950" t="str">
            <v/>
          </cell>
          <cell r="G1950" t="str">
            <v>120mgx30粒</v>
          </cell>
          <cell r="H1950" t="str">
            <v>盒</v>
          </cell>
          <cell r="I1950" t="str">
            <v>大连天宇奥森制药有限公司(大连奥森制药厂)</v>
          </cell>
          <cell r="J1950" t="str">
            <v>大连天宇奥森</v>
          </cell>
        </row>
        <row r="1951">
          <cell r="D1951">
            <v>152579</v>
          </cell>
          <cell r="E1951" t="str">
            <v>胆舒软胶囊</v>
          </cell>
          <cell r="F1951" t="str">
            <v/>
          </cell>
          <cell r="G1951" t="str">
            <v>0.4gx24粒</v>
          </cell>
          <cell r="H1951" t="str">
            <v>瓶</v>
          </cell>
          <cell r="I1951" t="str">
            <v>四川光大制药有限公司</v>
          </cell>
          <cell r="J1951" t="str">
            <v>四川光大</v>
          </cell>
        </row>
        <row r="1952">
          <cell r="D1952">
            <v>70414</v>
          </cell>
          <cell r="E1952" t="str">
            <v>胆香鼻炎片</v>
          </cell>
          <cell r="F1952" t="str">
            <v/>
          </cell>
          <cell r="G1952" t="str">
            <v>12片x2板</v>
          </cell>
          <cell r="H1952" t="str">
            <v>盒</v>
          </cell>
          <cell r="I1952" t="str">
            <v>广东恒诚制药有限公司(湛江向阳药业有限公司)</v>
          </cell>
          <cell r="J1952" t="str">
            <v>广东恒诚</v>
          </cell>
        </row>
        <row r="1953">
          <cell r="D1953">
            <v>168678</v>
          </cell>
          <cell r="E1953" t="str">
            <v>胆香鼻炎片</v>
          </cell>
          <cell r="F1953" t="str">
            <v/>
          </cell>
          <cell r="G1953" t="str">
            <v>0.31gx12片x2板（薄膜衣）</v>
          </cell>
          <cell r="H1953" t="str">
            <v>盒</v>
          </cell>
          <cell r="I1953" t="str">
            <v>深圳市泰康制药有限公司</v>
          </cell>
          <cell r="J1953" t="str">
            <v>深圳市泰康制药</v>
          </cell>
        </row>
        <row r="1954">
          <cell r="D1954">
            <v>191021</v>
          </cell>
          <cell r="E1954" t="str">
            <v>弹性绷带</v>
          </cell>
          <cell r="F1954" t="str">
            <v/>
          </cell>
          <cell r="G1954" t="str">
            <v>腰部用 黑色 普通：65-85cm(M)</v>
          </cell>
          <cell r="H1954" t="str">
            <v>盒</v>
          </cell>
          <cell r="I1954" t="str">
            <v>日本兴和株式会社</v>
          </cell>
          <cell r="J1954" t="str">
            <v>日本兴和株式</v>
          </cell>
        </row>
        <row r="1955">
          <cell r="D1955">
            <v>154560</v>
          </cell>
          <cell r="E1955" t="str">
            <v>弹性绷带</v>
          </cell>
          <cell r="F1955" t="str">
            <v/>
          </cell>
          <cell r="G1955" t="str">
            <v>7.5cmx3.2mx1卷（高弹型）</v>
          </cell>
          <cell r="H1955" t="str">
            <v>盒</v>
          </cell>
          <cell r="I1955" t="str">
            <v>浙江红雨医药用品有限公司</v>
          </cell>
          <cell r="J1955" t="str">
            <v>浙江红雨医药</v>
          </cell>
        </row>
        <row r="1956">
          <cell r="D1956">
            <v>190968</v>
          </cell>
          <cell r="E1956" t="str">
            <v>弹性绷带</v>
          </cell>
          <cell r="F1956" t="str">
            <v/>
          </cell>
          <cell r="G1956" t="str">
            <v>肘关节用 黑色 小号：19-22cm(S)</v>
          </cell>
          <cell r="H1956" t="str">
            <v>盒</v>
          </cell>
          <cell r="I1956" t="str">
            <v>日本兴和株式会社</v>
          </cell>
          <cell r="J1956" t="str">
            <v>日本兴和株式</v>
          </cell>
        </row>
        <row r="1957">
          <cell r="D1957">
            <v>190998</v>
          </cell>
          <cell r="E1957" t="str">
            <v>弹性绷带</v>
          </cell>
          <cell r="F1957" t="str">
            <v/>
          </cell>
          <cell r="G1957" t="str">
            <v>腕关节用 黑色 普通：15-17cm(M)</v>
          </cell>
          <cell r="H1957" t="str">
            <v>盒</v>
          </cell>
          <cell r="I1957" t="str">
            <v>日本兴和株式会社</v>
          </cell>
          <cell r="J1957" t="str">
            <v>日本兴和株式</v>
          </cell>
        </row>
        <row r="1958">
          <cell r="D1958">
            <v>191018</v>
          </cell>
          <cell r="E1958" t="str">
            <v>弹性绷带</v>
          </cell>
          <cell r="F1958" t="str">
            <v/>
          </cell>
          <cell r="G1958" t="str">
            <v>腰部用（加强型）黑色 大号：80-100cm(L)</v>
          </cell>
          <cell r="H1958" t="str">
            <v>盒</v>
          </cell>
          <cell r="I1958" t="str">
            <v>日本兴和株式会社</v>
          </cell>
          <cell r="J1958" t="str">
            <v>日本兴和株式</v>
          </cell>
        </row>
        <row r="1959">
          <cell r="D1959">
            <v>191019</v>
          </cell>
          <cell r="E1959" t="str">
            <v>弹性绷带</v>
          </cell>
          <cell r="F1959" t="str">
            <v/>
          </cell>
          <cell r="G1959" t="str">
            <v>腰部用 黑色 加大号：95-115cm(LL)</v>
          </cell>
          <cell r="H1959" t="str">
            <v>盒</v>
          </cell>
          <cell r="I1959" t="str">
            <v>日本兴和株式会社</v>
          </cell>
          <cell r="J1959" t="str">
            <v>日本兴和株式</v>
          </cell>
        </row>
        <row r="1960">
          <cell r="D1960">
            <v>191023</v>
          </cell>
          <cell r="E1960" t="str">
            <v>弹性绷带</v>
          </cell>
          <cell r="F1960" t="str">
            <v/>
          </cell>
          <cell r="G1960" t="str">
            <v>腰部用（加强型）黑色 加大号：95-115cm(LL)</v>
          </cell>
          <cell r="H1960" t="str">
            <v>盒</v>
          </cell>
          <cell r="I1960" t="str">
            <v>日本兴和株式会社</v>
          </cell>
          <cell r="J1960" t="str">
            <v>日本兴和株式</v>
          </cell>
        </row>
        <row r="1961">
          <cell r="D1961">
            <v>190979</v>
          </cell>
          <cell r="E1961" t="str">
            <v>弹性绷带</v>
          </cell>
          <cell r="F1961" t="str">
            <v/>
          </cell>
          <cell r="G1961" t="str">
            <v>踝关节用 黑色 普通：24-26cm(M)</v>
          </cell>
          <cell r="H1961" t="str">
            <v>盒</v>
          </cell>
          <cell r="I1961" t="str">
            <v>日本兴和株式会社</v>
          </cell>
          <cell r="J1961" t="str">
            <v>日本兴和株式</v>
          </cell>
        </row>
        <row r="1962">
          <cell r="D1962">
            <v>82967</v>
          </cell>
          <cell r="E1962" t="str">
            <v>蛋白粉</v>
          </cell>
          <cell r="F1962" t="str">
            <v/>
          </cell>
          <cell r="G1962" t="str">
            <v>400g</v>
          </cell>
          <cell r="H1962" t="str">
            <v>罐</v>
          </cell>
          <cell r="I1962" t="str">
            <v>威海紫光科技园有限公司</v>
          </cell>
          <cell r="J1962" t="str">
            <v>威海紫光</v>
          </cell>
        </row>
        <row r="1963">
          <cell r="D1963">
            <v>131657</v>
          </cell>
          <cell r="E1963" t="str">
            <v>蛋白琥珀酸铁口服溶液</v>
          </cell>
          <cell r="F1963" t="str">
            <v/>
          </cell>
          <cell r="G1963" t="str">
            <v>15ml:40mgx10瓶</v>
          </cell>
          <cell r="H1963" t="str">
            <v>盒</v>
          </cell>
          <cell r="I1963" t="str">
            <v>ITALFARMACO S.A.</v>
          </cell>
          <cell r="J1963" t="str">
            <v>ITALFARMACOS.A.</v>
          </cell>
        </row>
        <row r="1964">
          <cell r="D1964">
            <v>122654</v>
          </cell>
          <cell r="E1964" t="str">
            <v>蛋白质粉</v>
          </cell>
          <cell r="F1964" t="str">
            <v/>
          </cell>
          <cell r="G1964" t="str">
            <v>600g（水果味）</v>
          </cell>
          <cell r="H1964" t="str">
            <v>罐</v>
          </cell>
          <cell r="I1964" t="str">
            <v>汤臣倍健股份有限公司</v>
          </cell>
          <cell r="J1964" t="str">
            <v>汤臣倍健</v>
          </cell>
        </row>
        <row r="1965">
          <cell r="D1965">
            <v>156039</v>
          </cell>
          <cell r="E1965" t="str">
            <v>当飞利肝宁片</v>
          </cell>
          <cell r="F1965" t="str">
            <v/>
          </cell>
          <cell r="G1965" t="str">
            <v>0.45gx12片x4板</v>
          </cell>
          <cell r="H1965" t="str">
            <v>盒</v>
          </cell>
          <cell r="I1965" t="str">
            <v>江西心正药业有限责任公司</v>
          </cell>
          <cell r="J1965" t="str">
            <v>江西心正药业</v>
          </cell>
        </row>
        <row r="1966">
          <cell r="D1966">
            <v>42721</v>
          </cell>
          <cell r="E1966" t="str">
            <v>党参蜂蜜</v>
          </cell>
          <cell r="F1966" t="str">
            <v/>
          </cell>
          <cell r="G1966" t="str">
            <v>950g</v>
          </cell>
          <cell r="H1966" t="str">
            <v>瓶</v>
          </cell>
          <cell r="I1966" t="str">
            <v>成都郫县青田食品厂</v>
          </cell>
          <cell r="J1966" t="str">
            <v>成都郫县青田</v>
          </cell>
        </row>
        <row r="1967">
          <cell r="D1967">
            <v>154088</v>
          </cell>
          <cell r="E1967" t="str">
            <v>党参蜂蜜</v>
          </cell>
          <cell r="F1967" t="str">
            <v/>
          </cell>
          <cell r="G1967" t="str">
            <v>950g</v>
          </cell>
          <cell r="H1967" t="str">
            <v>瓶</v>
          </cell>
          <cell r="I1967" t="str">
            <v>成都诚德生物科技有限公司</v>
          </cell>
          <cell r="J1967" t="str">
            <v>成都诚德</v>
          </cell>
        </row>
        <row r="1968">
          <cell r="D1968">
            <v>30790</v>
          </cell>
          <cell r="E1968" t="str">
            <v>荡涤灵颗粒</v>
          </cell>
          <cell r="F1968" t="str">
            <v/>
          </cell>
          <cell r="G1968" t="str">
            <v>12gx6袋(无糖)</v>
          </cell>
          <cell r="H1968" t="str">
            <v>盒</v>
          </cell>
          <cell r="I1968" t="str">
            <v>太极集团四川绵阳制药有限公司</v>
          </cell>
          <cell r="J1968" t="str">
            <v>四川绵阳制药</v>
          </cell>
        </row>
        <row r="1969">
          <cell r="D1969">
            <v>187116</v>
          </cell>
          <cell r="E1969" t="str">
            <v>道源堂牌育发露</v>
          </cell>
          <cell r="F1969" t="str">
            <v/>
          </cell>
          <cell r="G1969" t="str">
            <v>100ml</v>
          </cell>
          <cell r="H1969" t="str">
            <v>瓶</v>
          </cell>
          <cell r="I1969" t="str">
            <v>四川省成都道源化妆品有限责任公司</v>
          </cell>
          <cell r="J1969" t="str">
            <v>四川成都道源</v>
          </cell>
        </row>
        <row r="1970">
          <cell r="D1970">
            <v>187103</v>
          </cell>
          <cell r="E1970" t="str">
            <v>道源堂育发防脱洗发露</v>
          </cell>
          <cell r="F1970" t="str">
            <v/>
          </cell>
          <cell r="G1970" t="str">
            <v>300ml</v>
          </cell>
          <cell r="H1970" t="str">
            <v>瓶</v>
          </cell>
          <cell r="I1970" t="str">
            <v>四川省成都道源化妆品有限责任公司</v>
          </cell>
          <cell r="J1970" t="str">
            <v>四川成都道源</v>
          </cell>
        </row>
        <row r="1971">
          <cell r="D1971">
            <v>90305</v>
          </cell>
          <cell r="E1971" t="str">
            <v>灯盏生脉胶囊</v>
          </cell>
          <cell r="F1971" t="str">
            <v/>
          </cell>
          <cell r="G1971" t="str">
            <v>0.18gx18粒</v>
          </cell>
          <cell r="H1971" t="str">
            <v>盒</v>
          </cell>
          <cell r="I1971" t="str">
            <v>云南生物谷灯盏花药业有限公司</v>
          </cell>
          <cell r="J1971" t="str">
            <v>生物谷灯盏花
</v>
          </cell>
        </row>
        <row r="1972">
          <cell r="D1972">
            <v>152737</v>
          </cell>
          <cell r="E1972" t="str">
            <v>登康假牙清洁片</v>
          </cell>
          <cell r="F1972" t="str">
            <v/>
          </cell>
          <cell r="G1972" t="str">
            <v>30片</v>
          </cell>
          <cell r="H1972" t="str">
            <v>盒</v>
          </cell>
          <cell r="I1972" t="str">
            <v>扬州美星口腔护理用品有限公司</v>
          </cell>
          <cell r="J1972" t="str">
            <v>扬州美星</v>
          </cell>
        </row>
        <row r="1973">
          <cell r="D1973">
            <v>183870</v>
          </cell>
          <cell r="E1973" t="str">
            <v>等参海水鼻腔护理喷雾</v>
          </cell>
          <cell r="F1973" t="str">
            <v/>
          </cell>
          <cell r="G1973" t="str">
            <v>100ml</v>
          </cell>
          <cell r="H1973" t="str">
            <v>瓶</v>
          </cell>
          <cell r="I1973" t="str">
            <v>Gerolymato Str lnternational S.A.</v>
          </cell>
          <cell r="J1973" t="str">
            <v>Gerolymato</v>
          </cell>
        </row>
        <row r="1974">
          <cell r="D1974">
            <v>128742</v>
          </cell>
          <cell r="E1974" t="str">
            <v>低频治疗器</v>
          </cell>
          <cell r="F1974" t="str">
            <v/>
          </cell>
          <cell r="G1974" t="str">
            <v>HV-F1200</v>
          </cell>
          <cell r="H1974" t="str">
            <v>台</v>
          </cell>
          <cell r="I1974" t="str">
            <v>欧姆龙(大连)有限公司</v>
          </cell>
          <cell r="J1974" t="str">
            <v>欧姆龙(大连)</v>
          </cell>
        </row>
        <row r="1975">
          <cell r="D1975">
            <v>152353</v>
          </cell>
          <cell r="E1975" t="str">
            <v>滴露免洗抑菌洗手液</v>
          </cell>
          <cell r="F1975" t="str">
            <v/>
          </cell>
          <cell r="G1975" t="str">
            <v>50ml（经典松木）</v>
          </cell>
          <cell r="H1975" t="str">
            <v>瓶</v>
          </cell>
          <cell r="I1975" t="str">
            <v>利洁时家化(中国)有限公司</v>
          </cell>
          <cell r="J1975" t="str">
            <v>利洁时家化</v>
          </cell>
        </row>
        <row r="1976">
          <cell r="D1976">
            <v>113043</v>
          </cell>
          <cell r="E1976" t="str">
            <v>滴露衣物除菌液</v>
          </cell>
          <cell r="F1976" t="str">
            <v/>
          </cell>
          <cell r="G1976" t="str">
            <v>750ml柠檬味</v>
          </cell>
          <cell r="H1976" t="str">
            <v>瓶</v>
          </cell>
          <cell r="I1976" t="str">
            <v/>
          </cell>
          <cell r="J1976" t="str">
            <v>利洁时家化</v>
          </cell>
        </row>
        <row r="1977">
          <cell r="D1977">
            <v>113523</v>
          </cell>
          <cell r="E1977" t="str">
            <v>滴眼用利福平</v>
          </cell>
          <cell r="F1977" t="str">
            <v/>
          </cell>
          <cell r="G1977" t="str">
            <v>10ml：10mg</v>
          </cell>
          <cell r="H1977" t="str">
            <v>支</v>
          </cell>
          <cell r="I1977" t="str">
            <v>武汉五景药业有限公司</v>
          </cell>
          <cell r="J1977" t="str">
            <v>武汉五景药业</v>
          </cell>
        </row>
        <row r="1978">
          <cell r="D1978">
            <v>152931</v>
          </cell>
          <cell r="E1978" t="str">
            <v>迪美兰DHA藻油软糖</v>
          </cell>
          <cell r="F1978" t="str">
            <v/>
          </cell>
          <cell r="G1978" t="str">
            <v>33g(0.55gx60粒)</v>
          </cell>
          <cell r="H1978" t="str">
            <v>盒</v>
          </cell>
          <cell r="I1978" t="str">
            <v>安士生物科技(中山)有限公司</v>
          </cell>
          <cell r="J1978" t="str">
            <v>安士生物</v>
          </cell>
        </row>
        <row r="1979">
          <cell r="D1979">
            <v>152934</v>
          </cell>
          <cell r="E1979" t="str">
            <v>迪美兰共轭亚油酸甘油酯软胶囊</v>
          </cell>
          <cell r="F1979" t="str">
            <v/>
          </cell>
          <cell r="G1979" t="str">
            <v>45g(0.75gx60粒)</v>
          </cell>
          <cell r="H1979" t="str">
            <v>盒</v>
          </cell>
          <cell r="I1979" t="str">
            <v>安士生物科技(中山)有限公司</v>
          </cell>
          <cell r="J1979" t="str">
            <v>安士生物</v>
          </cell>
        </row>
        <row r="1980">
          <cell r="D1980">
            <v>152933</v>
          </cell>
          <cell r="E1980" t="str">
            <v>迪美兰菊粉益生菌固体饮料</v>
          </cell>
          <cell r="F1980" t="str">
            <v/>
          </cell>
          <cell r="G1980" t="str">
            <v>30g(2gx15)</v>
          </cell>
          <cell r="H1980" t="str">
            <v>盒</v>
          </cell>
          <cell r="I1980" t="str">
            <v>安士生物科技(中山)有限公司</v>
          </cell>
          <cell r="J1980" t="str">
            <v>安士生物</v>
          </cell>
        </row>
        <row r="1981">
          <cell r="D1981">
            <v>69315</v>
          </cell>
          <cell r="E1981" t="str">
            <v>地奥司明片(爱脉朗)</v>
          </cell>
          <cell r="F1981" t="str">
            <v/>
          </cell>
          <cell r="G1981" t="str">
            <v>500mgx20片</v>
          </cell>
          <cell r="H1981" t="str">
            <v>盒</v>
          </cell>
          <cell r="I1981" t="str">
            <v>施维雅(天津)制药有限公司</v>
          </cell>
          <cell r="J1981" t="str">
            <v>施维雅</v>
          </cell>
        </row>
        <row r="1982">
          <cell r="D1982">
            <v>187909</v>
          </cell>
          <cell r="E1982" t="str">
            <v>地奥紫黄精片</v>
          </cell>
          <cell r="F1982" t="str">
            <v/>
          </cell>
          <cell r="G1982" t="str">
            <v>0.7gx90片</v>
          </cell>
          <cell r="H1982" t="str">
            <v>盒</v>
          </cell>
          <cell r="I1982" t="str">
            <v>成都地奥九泓制药厂</v>
          </cell>
          <cell r="J1982" t="str">
            <v>成都地奥</v>
          </cell>
        </row>
        <row r="1983">
          <cell r="D1983">
            <v>16762</v>
          </cell>
          <cell r="E1983" t="str">
            <v>地巴唑片</v>
          </cell>
          <cell r="F1983" t="str">
            <v/>
          </cell>
          <cell r="G1983" t="str">
            <v>10mgx100片</v>
          </cell>
          <cell r="H1983" t="str">
            <v>瓶</v>
          </cell>
          <cell r="I1983" t="str">
            <v>世贸天阶制药（江苏）有限责任公司</v>
          </cell>
          <cell r="J1983" t="str">
            <v>世贸天阶</v>
          </cell>
        </row>
        <row r="1984">
          <cell r="D1984">
            <v>108064</v>
          </cell>
          <cell r="E1984" t="str">
            <v>地红霉素肠溶胶囊</v>
          </cell>
          <cell r="F1984" t="str">
            <v/>
          </cell>
          <cell r="G1984" t="str">
            <v>0.125gx6粒</v>
          </cell>
          <cell r="H1984" t="str">
            <v>盒</v>
          </cell>
          <cell r="I1984" t="str">
            <v>天津华津制药有限公司</v>
          </cell>
          <cell r="J1984" t="str">
            <v>天津华津制药</v>
          </cell>
        </row>
        <row r="1985">
          <cell r="D1985">
            <v>98767</v>
          </cell>
          <cell r="E1985" t="str">
            <v>地氯雷他定分散片</v>
          </cell>
          <cell r="F1985" t="str">
            <v/>
          </cell>
          <cell r="G1985" t="str">
            <v>5mgx8片</v>
          </cell>
          <cell r="H1985" t="str">
            <v>盒</v>
          </cell>
          <cell r="I1985" t="str">
            <v>海南普利制药有限公司</v>
          </cell>
          <cell r="J1985" t="str">
            <v>海南普利</v>
          </cell>
        </row>
        <row r="1986">
          <cell r="D1986">
            <v>11441</v>
          </cell>
          <cell r="E1986" t="str">
            <v>地塞米松磷酸钠滴眼液</v>
          </cell>
          <cell r="F1986" t="str">
            <v/>
          </cell>
          <cell r="G1986" t="str">
            <v>1.25mg:5ml</v>
          </cell>
          <cell r="H1986" t="str">
            <v>支</v>
          </cell>
          <cell r="I1986" t="str">
            <v>新乡华青药业有限公司</v>
          </cell>
          <cell r="J1986" t="str">
            <v>新乡华青</v>
          </cell>
        </row>
        <row r="1987">
          <cell r="D1987">
            <v>117379</v>
          </cell>
          <cell r="E1987" t="str">
            <v>地特胰岛素注射液</v>
          </cell>
          <cell r="F1987" t="str">
            <v/>
          </cell>
          <cell r="G1987" t="str">
            <v>300单位：3ml/支（特充）</v>
          </cell>
          <cell r="H1987" t="str">
            <v>支</v>
          </cell>
          <cell r="I1987" t="str">
            <v>(丹麦)Novo Nordisk A/S</v>
          </cell>
          <cell r="J1987" t="str">
            <v>丹麦诺和诺德公司</v>
          </cell>
        </row>
        <row r="1988">
          <cell r="D1988">
            <v>151437</v>
          </cell>
          <cell r="E1988" t="str">
            <v>地衣芽孢杆菌活菌胶囊（京常乐）</v>
          </cell>
          <cell r="F1988" t="str">
            <v/>
          </cell>
          <cell r="G1988" t="str">
            <v>0.25gx18粒</v>
          </cell>
          <cell r="H1988" t="str">
            <v>盒</v>
          </cell>
          <cell r="I1988" t="str">
            <v>浙江京新药业股份有限公司</v>
          </cell>
          <cell r="J1988" t="str">
            <v>浙江京新</v>
          </cell>
        </row>
        <row r="1989">
          <cell r="D1989">
            <v>74172</v>
          </cell>
          <cell r="E1989" t="str">
            <v>递法明片</v>
          </cell>
          <cell r="F1989" t="str">
            <v/>
          </cell>
          <cell r="G1989" t="str">
            <v>0.4gx20片</v>
          </cell>
          <cell r="H1989" t="str">
            <v>盒</v>
          </cell>
          <cell r="I1989" t="str">
            <v/>
          </cell>
          <cell r="J1989" t="str">
            <v>法国乐康一美的澜</v>
          </cell>
        </row>
        <row r="1990">
          <cell r="D1990">
            <v>46273</v>
          </cell>
          <cell r="E1990" t="str">
            <v>第6感天然胶乳橡胶避孕套</v>
          </cell>
          <cell r="F1990" t="str">
            <v/>
          </cell>
          <cell r="G1990" t="str">
            <v>12只(超薄平滑)</v>
          </cell>
          <cell r="H1990" t="str">
            <v>盒</v>
          </cell>
          <cell r="I1990" t="str">
            <v>PLEASURE LATEX PRODUCTS SDN(马来西亚)</v>
          </cell>
          <cell r="J1990" t="str">
            <v>马来西亚</v>
          </cell>
        </row>
        <row r="1991">
          <cell r="D1991">
            <v>46278</v>
          </cell>
          <cell r="E1991" t="str">
            <v>第6感天然胶乳橡胶避孕套</v>
          </cell>
          <cell r="F1991" t="str">
            <v/>
          </cell>
          <cell r="G1991" t="str">
            <v>12只(颗粒)</v>
          </cell>
          <cell r="H1991" t="str">
            <v>盒</v>
          </cell>
          <cell r="I1991" t="str">
            <v>PLEASURE LATEX PRODUCTS SDN(马来西亚)</v>
          </cell>
          <cell r="J1991" t="str">
            <v>马来西亚</v>
          </cell>
        </row>
        <row r="1992">
          <cell r="D1992">
            <v>99132</v>
          </cell>
          <cell r="E1992" t="str">
            <v>第6感天然胶乳橡胶避孕套</v>
          </cell>
          <cell r="F1992" t="str">
            <v>安全套</v>
          </cell>
          <cell r="G1992" t="str">
            <v>12只(至尊超滑)茉莉香</v>
          </cell>
          <cell r="H1992" t="str">
            <v>盒</v>
          </cell>
          <cell r="I1992" t="str">
            <v/>
          </cell>
          <cell r="J1992" t="str">
            <v>泰国INNOLATEX</v>
          </cell>
        </row>
        <row r="1993">
          <cell r="D1993">
            <v>20478</v>
          </cell>
          <cell r="E1993" t="str">
            <v>第6感橡胶避孕套</v>
          </cell>
          <cell r="F1993" t="str">
            <v/>
          </cell>
          <cell r="G1993" t="str">
            <v>24只(6合1)</v>
          </cell>
          <cell r="H1993" t="str">
            <v>盒</v>
          </cell>
          <cell r="I1993" t="str">
            <v>武汉人福高科技产业有限公司</v>
          </cell>
          <cell r="J1993" t="str">
            <v>武汉人福</v>
          </cell>
        </row>
        <row r="1994">
          <cell r="D1994">
            <v>170092</v>
          </cell>
          <cell r="E1994" t="str">
            <v>蒂苒纯真百合柔雾唇膏</v>
          </cell>
          <cell r="F1994" t="str">
            <v/>
          </cell>
          <cell r="G1994" t="str">
            <v>3.2g（202）</v>
          </cell>
          <cell r="H1994" t="str">
            <v>支</v>
          </cell>
          <cell r="I1994" t="str">
            <v>广州冬己婴童护理用品有限公司</v>
          </cell>
          <cell r="J1994" t="str">
            <v>广州冬己婴童护理</v>
          </cell>
        </row>
        <row r="1995">
          <cell r="D1995">
            <v>170093</v>
          </cell>
          <cell r="E1995" t="str">
            <v>蒂苒纯真百合柔雾唇膏</v>
          </cell>
          <cell r="F1995" t="str">
            <v/>
          </cell>
          <cell r="G1995" t="str">
            <v>3.2g（203）</v>
          </cell>
          <cell r="H1995" t="str">
            <v>支</v>
          </cell>
          <cell r="I1995" t="str">
            <v>广州冬己婴童护理用品有限公司</v>
          </cell>
          <cell r="J1995" t="str">
            <v>广州冬己婴童护理</v>
          </cell>
        </row>
        <row r="1996">
          <cell r="D1996">
            <v>170094</v>
          </cell>
          <cell r="E1996" t="str">
            <v>蒂苒纯真百合柔雾唇膏</v>
          </cell>
          <cell r="F1996" t="str">
            <v/>
          </cell>
          <cell r="G1996" t="str">
            <v>3.2g（206）</v>
          </cell>
          <cell r="H1996" t="str">
            <v>支</v>
          </cell>
          <cell r="I1996" t="str">
            <v>广州冬己婴童护理用品有限公司</v>
          </cell>
          <cell r="J1996" t="str">
            <v>广州冬己婴童护理</v>
          </cell>
        </row>
        <row r="1997">
          <cell r="D1997">
            <v>170095</v>
          </cell>
          <cell r="E1997" t="str">
            <v>蒂苒纯真百合柔雾唇膏</v>
          </cell>
          <cell r="F1997" t="str">
            <v/>
          </cell>
          <cell r="G1997" t="str">
            <v>3.2g（204）</v>
          </cell>
          <cell r="H1997" t="str">
            <v>支</v>
          </cell>
          <cell r="I1997" t="str">
            <v>广州冬己婴童护理用品有限公司</v>
          </cell>
          <cell r="J1997" t="str">
            <v>广州冬己婴童护理</v>
          </cell>
        </row>
        <row r="1998">
          <cell r="D1998">
            <v>169049</v>
          </cell>
          <cell r="E1998" t="str">
            <v>蒂苒我的女孩润手霜（初见蝴蝶结）</v>
          </cell>
          <cell r="F1998" t="str">
            <v/>
          </cell>
          <cell r="G1998" t="str">
            <v>45g</v>
          </cell>
          <cell r="H1998" t="str">
            <v>支</v>
          </cell>
          <cell r="I1998" t="str">
            <v>广州冬己婴童护理用品有限公司</v>
          </cell>
          <cell r="J1998" t="str">
            <v>广州冬己婴童护理</v>
          </cell>
        </row>
        <row r="1999">
          <cell r="D1999">
            <v>169043</v>
          </cell>
          <cell r="E1999" t="str">
            <v>蒂苒我的女孩润手霜（花痴女神）</v>
          </cell>
          <cell r="F1999" t="str">
            <v/>
          </cell>
          <cell r="G1999" t="str">
            <v>45g</v>
          </cell>
          <cell r="H1999" t="str">
            <v>支</v>
          </cell>
          <cell r="I1999" t="str">
            <v>广州冬己婴童护理用品有限公司</v>
          </cell>
          <cell r="J1999" t="str">
            <v>广州冬己婴童护理</v>
          </cell>
        </row>
        <row r="2000">
          <cell r="D2000">
            <v>169050</v>
          </cell>
          <cell r="E2000" t="str">
            <v>蒂苒我的女孩润手霜（懵萌的暗恋）</v>
          </cell>
          <cell r="F2000" t="str">
            <v/>
          </cell>
          <cell r="G2000" t="str">
            <v>45g</v>
          </cell>
          <cell r="H2000" t="str">
            <v>支</v>
          </cell>
          <cell r="I2000" t="str">
            <v>广州冬己婴童护理用品有限公司</v>
          </cell>
          <cell r="J2000" t="str">
            <v>广州冬己婴童护理</v>
          </cell>
        </row>
        <row r="2001">
          <cell r="D2001">
            <v>169039</v>
          </cell>
          <cell r="E2001" t="str">
            <v>蒂苒我的女孩润手霜（暖暖的羊毛围巾)</v>
          </cell>
          <cell r="F2001" t="str">
            <v/>
          </cell>
          <cell r="G2001" t="str">
            <v>45g</v>
          </cell>
          <cell r="H2001" t="str">
            <v>支</v>
          </cell>
          <cell r="I2001" t="str">
            <v>广州冬己婴童护理用品有限公司</v>
          </cell>
          <cell r="J2001" t="str">
            <v>广州冬己婴童护理</v>
          </cell>
        </row>
        <row r="2002">
          <cell r="D2002">
            <v>9683</v>
          </cell>
          <cell r="E2002" t="str">
            <v>颠茄磺苄啶片(泻立停)</v>
          </cell>
          <cell r="F2002" t="str">
            <v/>
          </cell>
          <cell r="G2002" t="str">
            <v>0.48x12片</v>
          </cell>
          <cell r="H2002" t="str">
            <v>盒</v>
          </cell>
          <cell r="I2002" t="str">
            <v>江西汇仁药业股份有限公司(原江西汇仁药业有限公司)</v>
          </cell>
          <cell r="J2002" t="str">
            <v>江西汇仁</v>
          </cell>
        </row>
        <row r="2003">
          <cell r="D2003">
            <v>233</v>
          </cell>
          <cell r="E2003" t="str">
            <v>颠茄磺苄啶片(泻痢停片)</v>
          </cell>
          <cell r="F2003" t="str">
            <v/>
          </cell>
          <cell r="G2003" t="str">
            <v>0.488gx10片</v>
          </cell>
          <cell r="H2003" t="str">
            <v>瓶</v>
          </cell>
          <cell r="I2003" t="str">
            <v>哈药集团制药六厂</v>
          </cell>
          <cell r="J2003" t="str">
            <v>哈药制药六厂</v>
          </cell>
        </row>
        <row r="2004">
          <cell r="D2004">
            <v>184708</v>
          </cell>
          <cell r="E2004" t="str">
            <v>点而康表面消毒液</v>
          </cell>
          <cell r="F2004" t="str">
            <v/>
          </cell>
          <cell r="G2004" t="str">
            <v>280ml</v>
          </cell>
          <cell r="H2004" t="str">
            <v>瓶</v>
          </cell>
          <cell r="I2004" t="str">
            <v>上海利康消毒高科技有限公司</v>
          </cell>
          <cell r="J2004" t="str">
            <v>上海利康消毒</v>
          </cell>
        </row>
        <row r="2005">
          <cell r="D2005">
            <v>206527</v>
          </cell>
          <cell r="E2005" t="str">
            <v>点尔康碘伏皮肤消毒液</v>
          </cell>
          <cell r="F2005" t="str">
            <v/>
          </cell>
          <cell r="G2005" t="str">
            <v>75ml</v>
          </cell>
          <cell r="H2005" t="str">
            <v>盒</v>
          </cell>
          <cell r="I2005" t="str">
            <v>上海利康消毒高科技有限公司</v>
          </cell>
          <cell r="J2005" t="str">
            <v>上海利康</v>
          </cell>
        </row>
        <row r="2006">
          <cell r="D2006">
            <v>152732</v>
          </cell>
          <cell r="E2006" t="str">
            <v>碘伏棉球</v>
          </cell>
          <cell r="F2006" t="str">
            <v/>
          </cell>
          <cell r="G2006" t="str">
            <v>25粒</v>
          </cell>
          <cell r="H2006" t="str">
            <v>瓶</v>
          </cell>
          <cell r="I2006" t="str">
            <v>振德医疗用品股份有限公司</v>
          </cell>
          <cell r="J2006" t="str">
            <v>绍兴振德医用敷料</v>
          </cell>
        </row>
        <row r="2007">
          <cell r="D2007">
            <v>11793</v>
          </cell>
          <cell r="E2007" t="str">
            <v>碘伏消毒液</v>
          </cell>
          <cell r="F2007" t="str">
            <v/>
          </cell>
          <cell r="G2007" t="str">
            <v>100ml</v>
          </cell>
          <cell r="H2007" t="str">
            <v>瓶</v>
          </cell>
          <cell r="I2007" t="str">
            <v>四川蓉康世圣药业有限责任公司</v>
          </cell>
          <cell r="J2007" t="str">
            <v>成都蓉康</v>
          </cell>
        </row>
        <row r="2008">
          <cell r="D2008">
            <v>205631</v>
          </cell>
          <cell r="E2008" t="str">
            <v>碘伏消毒液</v>
          </cell>
          <cell r="F2008" t="str">
            <v>诺洁焦点碘伏消毒液</v>
          </cell>
          <cell r="G2008" t="str">
            <v>70ml</v>
          </cell>
          <cell r="H2008" t="str">
            <v>瓶</v>
          </cell>
          <cell r="I2008" t="str">
            <v>沈阳汇翼宁消毒科技有限公司</v>
          </cell>
          <cell r="J2008" t="str">
            <v>沈阳汇翼宁</v>
          </cell>
        </row>
        <row r="2009">
          <cell r="D2009">
            <v>86636</v>
          </cell>
          <cell r="E2009" t="str">
            <v>碘酒消毒液</v>
          </cell>
          <cell r="F2009" t="str">
            <v/>
          </cell>
          <cell r="G2009" t="str">
            <v>20ml</v>
          </cell>
          <cell r="H2009" t="str">
            <v>瓶</v>
          </cell>
          <cell r="I2009" t="str">
            <v>四川省伊洁士医疗科技有限公司</v>
          </cell>
          <cell r="J2009" t="str">
            <v>四川省伊洁士</v>
          </cell>
        </row>
        <row r="2010">
          <cell r="D2010">
            <v>173680</v>
          </cell>
          <cell r="E2010" t="str">
            <v>电动轮椅车</v>
          </cell>
          <cell r="F2010" t="str">
            <v/>
          </cell>
          <cell r="G2010" t="str">
            <v>D130AL</v>
          </cell>
          <cell r="H2010" t="str">
            <v>台</v>
          </cell>
          <cell r="I2010" t="str">
            <v>江苏鱼跃医疗设备股份有限公司</v>
          </cell>
          <cell r="J2010" t="str">
            <v>江苏鱼跃</v>
          </cell>
        </row>
        <row r="2011">
          <cell r="D2011">
            <v>184121</v>
          </cell>
          <cell r="E2011" t="str">
            <v>电动轮椅车</v>
          </cell>
          <cell r="F2011" t="str">
            <v/>
          </cell>
          <cell r="G2011" t="str">
            <v>W5213</v>
          </cell>
          <cell r="H2011" t="str">
            <v>台</v>
          </cell>
          <cell r="I2011" t="str">
            <v>浙江英洛华康复器材有限公司</v>
          </cell>
          <cell r="J2011" t="str">
            <v>浙江英洛华</v>
          </cell>
        </row>
        <row r="2012">
          <cell r="D2012">
            <v>124799</v>
          </cell>
          <cell r="E2012" t="str">
            <v>电脑中频经络通治疗仪</v>
          </cell>
          <cell r="F2012" t="str">
            <v/>
          </cell>
          <cell r="G2012" t="str">
            <v>QX2001-AII</v>
          </cell>
          <cell r="H2012" t="str">
            <v>台</v>
          </cell>
          <cell r="I2012" t="str">
            <v>广州市侨鑫医疗器械科技发展有限公司</v>
          </cell>
          <cell r="J2012" t="str">
            <v>广州市侨鑫</v>
          </cell>
        </row>
        <row r="2013">
          <cell r="D2013">
            <v>184568</v>
          </cell>
          <cell r="E2013" t="str">
            <v>电子多用陶瓷壶</v>
          </cell>
          <cell r="F2013" t="str">
            <v/>
          </cell>
          <cell r="G2013" t="str">
            <v>4.0L（YLR204）</v>
          </cell>
          <cell r="H2013" t="str">
            <v>只</v>
          </cell>
          <cell r="I2013" t="str">
            <v>潮州市潮安区东凤镇荣乐不锈钢制品厂</v>
          </cell>
          <cell r="J2013" t="str">
            <v>潮州潮安东凤荣乐</v>
          </cell>
        </row>
        <row r="2014">
          <cell r="D2014">
            <v>184569</v>
          </cell>
          <cell r="E2014" t="str">
            <v>电子多用陶瓷壶</v>
          </cell>
          <cell r="F2014" t="str">
            <v/>
          </cell>
          <cell r="G2014" t="str">
            <v>5.0L（YLR205）</v>
          </cell>
          <cell r="H2014" t="str">
            <v>只</v>
          </cell>
          <cell r="I2014" t="str">
            <v>潮州市潮安区东凤镇荣乐不锈钢制品厂</v>
          </cell>
          <cell r="J2014" t="str">
            <v>潮州潮安东凤荣乐</v>
          </cell>
        </row>
        <row r="2015">
          <cell r="D2015">
            <v>197778</v>
          </cell>
          <cell r="E2015" t="str">
            <v>电子体温计</v>
          </cell>
          <cell r="F2015" t="str">
            <v/>
          </cell>
          <cell r="G2015" t="str">
            <v>HK-908</v>
          </cell>
          <cell r="H2015" t="str">
            <v>支</v>
          </cell>
          <cell r="I2015" t="str">
            <v>东莞市好康电子科技有限公司</v>
          </cell>
          <cell r="J2015" t="str">
            <v>东莞好康电子</v>
          </cell>
        </row>
        <row r="2016">
          <cell r="D2016">
            <v>74675</v>
          </cell>
          <cell r="E2016" t="str">
            <v>电子血压计</v>
          </cell>
          <cell r="F2016" t="str">
            <v/>
          </cell>
          <cell r="G2016" t="str">
            <v>YE-630A</v>
          </cell>
          <cell r="H2016" t="str">
            <v>台</v>
          </cell>
          <cell r="I2016" t="str">
            <v>江苏鱼跃医疗设备股份有限公司</v>
          </cell>
          <cell r="J2016" t="str">
            <v>江苏鱼跃</v>
          </cell>
        </row>
        <row r="2017">
          <cell r="D2017">
            <v>75131</v>
          </cell>
          <cell r="E2017" t="str">
            <v>电子血压计</v>
          </cell>
          <cell r="F2017" t="str">
            <v/>
          </cell>
          <cell r="G2017" t="str">
            <v>YE-8700A</v>
          </cell>
          <cell r="H2017" t="str">
            <v>台</v>
          </cell>
          <cell r="I2017" t="str">
            <v>江苏鱼跃医疗设备股份有限公司</v>
          </cell>
          <cell r="J2017" t="str">
            <v>江苏鱼跃</v>
          </cell>
        </row>
        <row r="2018">
          <cell r="D2018">
            <v>111354</v>
          </cell>
          <cell r="E2018" t="str">
            <v>电子血压计</v>
          </cell>
          <cell r="F2018" t="str">
            <v/>
          </cell>
          <cell r="G2018" t="str">
            <v>HEM-1000</v>
          </cell>
          <cell r="H2018" t="str">
            <v>台</v>
          </cell>
          <cell r="I2018" t="str">
            <v>欧姆龙(大连)有限公司</v>
          </cell>
          <cell r="J2018" t="str">
            <v>欧姆龙大连</v>
          </cell>
        </row>
        <row r="2019">
          <cell r="D2019">
            <v>145227</v>
          </cell>
          <cell r="E2019" t="str">
            <v>电子血压计</v>
          </cell>
          <cell r="F2019" t="str">
            <v/>
          </cell>
          <cell r="G2019" t="str">
            <v>J20</v>
          </cell>
          <cell r="H2019" t="str">
            <v>台</v>
          </cell>
          <cell r="I2019" t="str">
            <v>欧姆龙健康医疗株式会社</v>
          </cell>
          <cell r="J2019" t="str">
            <v>日本欧姆龙健康</v>
          </cell>
        </row>
        <row r="2020">
          <cell r="D2020">
            <v>202327</v>
          </cell>
          <cell r="E2020" t="str">
            <v>电子血压计</v>
          </cell>
          <cell r="F2020" t="str">
            <v/>
          </cell>
          <cell r="G2020" t="str">
            <v>HEM-7126（上臂式）</v>
          </cell>
          <cell r="H2020" t="str">
            <v>台</v>
          </cell>
          <cell r="I2020" t="str">
            <v>欧姆龙(大连)有限公司</v>
          </cell>
          <cell r="J2020" t="str">
            <v>大连欧姆龙</v>
          </cell>
        </row>
        <row r="2021">
          <cell r="D2021">
            <v>99832</v>
          </cell>
          <cell r="E2021" t="str">
            <v>电子血压计(欧姆龙)</v>
          </cell>
          <cell r="F2021" t="str">
            <v/>
          </cell>
          <cell r="G2021" t="str">
            <v>HEM-7117</v>
          </cell>
          <cell r="H2021" t="str">
            <v>台</v>
          </cell>
          <cell r="I2021" t="str">
            <v>欧姆龙(大连)有限公司</v>
          </cell>
          <cell r="J2021" t="str">
            <v>大连欧姆龙</v>
          </cell>
        </row>
        <row r="2022">
          <cell r="D2022">
            <v>181793</v>
          </cell>
          <cell r="E2022" t="str">
            <v>电子血压计(欧姆龙)</v>
          </cell>
          <cell r="F2022" t="str">
            <v/>
          </cell>
          <cell r="G2022" t="str">
            <v>HEM-6322T（手腕式）</v>
          </cell>
          <cell r="H2022" t="str">
            <v>台</v>
          </cell>
          <cell r="I2022" t="str">
            <v>欧姆龙(大连)有限公司</v>
          </cell>
          <cell r="J2022" t="str">
            <v>欧姆龙(大连)</v>
          </cell>
        </row>
        <row r="2023">
          <cell r="D2023">
            <v>67501</v>
          </cell>
          <cell r="E2023" t="str">
            <v>电子血压计(智能臂式)</v>
          </cell>
          <cell r="F2023" t="str">
            <v/>
          </cell>
          <cell r="G2023" t="str">
            <v>KD-591</v>
          </cell>
          <cell r="H2023" t="str">
            <v>台</v>
          </cell>
          <cell r="I2023" t="str">
            <v>天津九安医疗电子股份有限公司</v>
          </cell>
          <cell r="J2023" t="str">
            <v>天津九安</v>
          </cell>
        </row>
        <row r="2024">
          <cell r="D2024">
            <v>105173</v>
          </cell>
          <cell r="E2024" t="str">
            <v>电子血压计(智能臂式)</v>
          </cell>
          <cell r="F2024" t="str">
            <v/>
          </cell>
          <cell r="G2024" t="str">
            <v>KD-5902</v>
          </cell>
          <cell r="H2024" t="str">
            <v>台</v>
          </cell>
          <cell r="I2024" t="str">
            <v>天津九安医疗电子股份有限公司</v>
          </cell>
          <cell r="J2024" t="str">
            <v>天津九安</v>
          </cell>
        </row>
        <row r="2025">
          <cell r="D2025">
            <v>67583</v>
          </cell>
          <cell r="E2025" t="str">
            <v>电子血压计(智能腕式)</v>
          </cell>
          <cell r="F2025" t="str">
            <v/>
          </cell>
          <cell r="G2025" t="str">
            <v>KD-791</v>
          </cell>
          <cell r="H2025" t="str">
            <v>台</v>
          </cell>
          <cell r="I2025" t="str">
            <v>天津九安医疗电子股份有限公司</v>
          </cell>
          <cell r="J2025" t="str">
            <v>天津九安</v>
          </cell>
        </row>
        <row r="2026">
          <cell r="D2026">
            <v>109244</v>
          </cell>
          <cell r="E2026" t="str">
            <v>电子脂肪秤</v>
          </cell>
          <cell r="F2026" t="str">
            <v/>
          </cell>
          <cell r="G2026" t="str">
            <v>EF901</v>
          </cell>
          <cell r="H2026" t="str">
            <v>台</v>
          </cell>
          <cell r="I2026" t="str">
            <v/>
          </cell>
          <cell r="J2026" t="str">
            <v>广东香山</v>
          </cell>
        </row>
        <row r="2027">
          <cell r="D2027">
            <v>189963</v>
          </cell>
          <cell r="E2027" t="str">
            <v>雕牌透明皂</v>
          </cell>
          <cell r="F2027" t="str">
            <v/>
          </cell>
          <cell r="G2027" t="str">
            <v>202g（净爽青柠）</v>
          </cell>
          <cell r="H2027" t="str">
            <v>个</v>
          </cell>
          <cell r="I2027" t="str">
            <v>纳爱斯集团有限公司</v>
          </cell>
          <cell r="J2027" t="str">
            <v>纳爱斯集团</v>
          </cell>
        </row>
        <row r="2028">
          <cell r="D2028">
            <v>107910</v>
          </cell>
          <cell r="E2028" t="str">
            <v>跌打榜药酒</v>
          </cell>
          <cell r="F2028" t="str">
            <v/>
          </cell>
          <cell r="G2028" t="str">
            <v>28ml</v>
          </cell>
          <cell r="H2028" t="str">
            <v>瓶</v>
          </cell>
          <cell r="I2028" t="str">
            <v>广东恒诚制药有限公司(湛江向阳药业有限公司)</v>
          </cell>
          <cell r="J2028" t="str">
            <v>广东恒诚制药</v>
          </cell>
        </row>
        <row r="2029">
          <cell r="D2029">
            <v>123989</v>
          </cell>
          <cell r="E2029" t="str">
            <v>丁硼乳膏</v>
          </cell>
          <cell r="F2029" t="str">
            <v/>
          </cell>
          <cell r="G2029" t="str">
            <v>65g</v>
          </cell>
          <cell r="H2029" t="str">
            <v>支</v>
          </cell>
          <cell r="I2029" t="str">
            <v>浙江一新制药股份有限公司</v>
          </cell>
          <cell r="J2029" t="str">
            <v>浙江一新</v>
          </cell>
        </row>
        <row r="2030">
          <cell r="D2030">
            <v>1320</v>
          </cell>
          <cell r="E2030" t="str">
            <v>定坤丹</v>
          </cell>
          <cell r="F2030" t="str">
            <v/>
          </cell>
          <cell r="G2030" t="str">
            <v>10.8gx6丸</v>
          </cell>
          <cell r="H2030" t="str">
            <v>盒</v>
          </cell>
          <cell r="I2030" t="str">
            <v>山西广誉远国药有限公司</v>
          </cell>
          <cell r="J2030" t="str">
            <v>山西广誉远</v>
          </cell>
        </row>
        <row r="2031">
          <cell r="D2031">
            <v>199892</v>
          </cell>
          <cell r="E2031" t="str">
            <v>定坤丹口服液</v>
          </cell>
          <cell r="F2031" t="str">
            <v/>
          </cell>
          <cell r="G2031" t="str">
            <v>10mlx8支</v>
          </cell>
          <cell r="H2031" t="str">
            <v>盒</v>
          </cell>
          <cell r="I2031" t="str">
            <v>山西广誉远国药有限公司</v>
          </cell>
          <cell r="J2031" t="str">
            <v>山西广誉远</v>
          </cell>
        </row>
        <row r="2032">
          <cell r="D2032">
            <v>195586</v>
          </cell>
          <cell r="E2032" t="str">
            <v>东乐膏</v>
          </cell>
          <cell r="F2032" t="str">
            <v/>
          </cell>
          <cell r="G2032" t="str">
            <v>6cmx9cmx3贴x2袋</v>
          </cell>
          <cell r="H2032" t="str">
            <v>盒</v>
          </cell>
          <cell r="I2032" t="str">
            <v>颈复康集团保定东方制药有限公司</v>
          </cell>
          <cell r="J2032" t="str">
            <v>颈复康集团保定东方</v>
          </cell>
        </row>
        <row r="2033">
          <cell r="D2033">
            <v>164952</v>
          </cell>
          <cell r="E2033" t="str">
            <v>东鹏特饮（原名：东鹏特饮（维生素功能饮料））</v>
          </cell>
          <cell r="F2033" t="str">
            <v/>
          </cell>
          <cell r="G2033" t="str">
            <v>250ml/瓶</v>
          </cell>
          <cell r="H2033" t="str">
            <v>瓶</v>
          </cell>
          <cell r="I2033" t="str">
            <v>广州市东鹏食品饮料有限公司</v>
          </cell>
          <cell r="J2033" t="str">
            <v>广州市东鹏</v>
          </cell>
        </row>
        <row r="2034">
          <cell r="D2034">
            <v>169052</v>
          </cell>
          <cell r="E2034" t="str">
            <v>冬己宝宝椰油滋养润手霜</v>
          </cell>
          <cell r="F2034" t="str">
            <v/>
          </cell>
          <cell r="G2034" t="str">
            <v>45g</v>
          </cell>
          <cell r="H2034" t="str">
            <v>支</v>
          </cell>
          <cell r="I2034" t="str">
            <v>广州冬己婴童护理用品有限公司</v>
          </cell>
          <cell r="J2034" t="str">
            <v>广州冬己婴童护理</v>
          </cell>
        </row>
        <row r="2035">
          <cell r="D2035">
            <v>49183</v>
          </cell>
          <cell r="E2035" t="str">
            <v>冻疮膏</v>
          </cell>
          <cell r="F2035" t="str">
            <v/>
          </cell>
          <cell r="G2035" t="str">
            <v>40g</v>
          </cell>
          <cell r="H2035" t="str">
            <v>盒</v>
          </cell>
          <cell r="I2035" t="str">
            <v>湖北科田药业有限公司</v>
          </cell>
          <cell r="J2035" t="str">
            <v>湖北科田</v>
          </cell>
        </row>
        <row r="2036">
          <cell r="D2036">
            <v>59033</v>
          </cell>
          <cell r="E2036" t="str">
            <v>冻疮膏</v>
          </cell>
          <cell r="F2036" t="str">
            <v/>
          </cell>
          <cell r="G2036" t="str">
            <v>20g</v>
          </cell>
          <cell r="H2036" t="str">
            <v>支</v>
          </cell>
          <cell r="I2036" t="str">
            <v>上海运佳黄浦制药有限公司</v>
          </cell>
          <cell r="J2036" t="str">
            <v>上海运佳黄浦制药</v>
          </cell>
        </row>
        <row r="2037">
          <cell r="D2037">
            <v>155627</v>
          </cell>
          <cell r="E2037" t="str">
            <v>冻干纯燕窝</v>
          </cell>
          <cell r="F2037" t="str">
            <v/>
          </cell>
          <cell r="G2037" t="str">
            <v>3g/碗x3碗</v>
          </cell>
          <cell r="H2037" t="str">
            <v>盒</v>
          </cell>
          <cell r="I2037" t="str">
            <v>广东乐陶陶药业股份有限公司</v>
          </cell>
          <cell r="J2037" t="str">
            <v>广东乐陶陶药业</v>
          </cell>
        </row>
        <row r="2038">
          <cell r="D2038">
            <v>155628</v>
          </cell>
          <cell r="E2038" t="str">
            <v>冻干纯燕窝</v>
          </cell>
          <cell r="F2038" t="str">
            <v/>
          </cell>
          <cell r="G2038" t="str">
            <v>3g/碗</v>
          </cell>
          <cell r="H2038" t="str">
            <v>盒</v>
          </cell>
          <cell r="I2038" t="str">
            <v>广东乐陶陶药业股份有限公司</v>
          </cell>
          <cell r="J2038" t="str">
            <v>广东乐陶陶药业</v>
          </cell>
        </row>
        <row r="2039">
          <cell r="D2039">
            <v>181759</v>
          </cell>
          <cell r="E2039" t="str">
            <v>冻干红枣</v>
          </cell>
          <cell r="F2039" t="str">
            <v/>
          </cell>
          <cell r="G2039" t="str">
            <v>30g</v>
          </cell>
          <cell r="H2039" t="str">
            <v>袋</v>
          </cell>
          <cell r="I2039" t="str">
            <v>沧州世友果品枣业有限公司</v>
          </cell>
          <cell r="J2039" t="str">
            <v>沧州世友果品</v>
          </cell>
        </row>
        <row r="2040">
          <cell r="D2040">
            <v>181761</v>
          </cell>
          <cell r="E2040" t="str">
            <v>冻干红枣</v>
          </cell>
          <cell r="F2040" t="str">
            <v/>
          </cell>
          <cell r="G2040" t="str">
            <v>100g</v>
          </cell>
          <cell r="H2040" t="str">
            <v>袋</v>
          </cell>
          <cell r="I2040" t="str">
            <v>沧州世友果品枣业有限公司</v>
          </cell>
          <cell r="J2040" t="str">
            <v>沧州世友果品</v>
          </cell>
        </row>
        <row r="2041">
          <cell r="D2041">
            <v>181758</v>
          </cell>
          <cell r="E2041" t="str">
            <v>冻干枣圈</v>
          </cell>
          <cell r="F2041" t="str">
            <v/>
          </cell>
          <cell r="G2041" t="str">
            <v>100g</v>
          </cell>
          <cell r="H2041" t="str">
            <v>袋</v>
          </cell>
          <cell r="I2041" t="str">
            <v>沧州世友果品枣业有限公司</v>
          </cell>
          <cell r="J2041" t="str">
            <v>沧州世友果品</v>
          </cell>
        </row>
        <row r="2042">
          <cell r="D2042">
            <v>181763</v>
          </cell>
          <cell r="E2042" t="str">
            <v>冻干枣圈</v>
          </cell>
          <cell r="F2042" t="str">
            <v/>
          </cell>
          <cell r="G2042" t="str">
            <v>30g</v>
          </cell>
          <cell r="H2042" t="str">
            <v>袋</v>
          </cell>
          <cell r="I2042" t="str">
            <v>沧州世友果品枣业有限公司</v>
          </cell>
          <cell r="J2042" t="str">
            <v>沧州世友果品</v>
          </cell>
        </row>
        <row r="2043">
          <cell r="D2043">
            <v>205186</v>
          </cell>
          <cell r="E2043" t="str">
            <v>都乐牌清咽片</v>
          </cell>
          <cell r="F2043" t="str">
            <v>金嗓子喉宝都乐牌清咽片</v>
          </cell>
          <cell r="G2043" t="str">
            <v>2gx12片(铁盒)</v>
          </cell>
          <cell r="H2043" t="str">
            <v>盒</v>
          </cell>
          <cell r="I2043" t="str">
            <v>广西金嗓子保健品有限公司</v>
          </cell>
          <cell r="J2043" t="str">
            <v>广西金嗓子</v>
          </cell>
        </row>
        <row r="2044">
          <cell r="D2044">
            <v>162624</v>
          </cell>
          <cell r="E2044" t="str">
            <v>豆笔祛痘印凝胶</v>
          </cell>
          <cell r="F2044" t="str">
            <v/>
          </cell>
          <cell r="G2044" t="str">
            <v>20g</v>
          </cell>
          <cell r="H2044" t="str">
            <v>盒</v>
          </cell>
          <cell r="I2044" t="str">
            <v>成都中青美业科技有限责任公司</v>
          </cell>
          <cell r="J2044" t="str">
            <v>成都中青美</v>
          </cell>
        </row>
        <row r="2045">
          <cell r="D2045">
            <v>172550</v>
          </cell>
          <cell r="E2045" t="str">
            <v>豆笔至臻控油洁面乳</v>
          </cell>
          <cell r="F2045" t="str">
            <v/>
          </cell>
          <cell r="G2045" t="str">
            <v>60g</v>
          </cell>
          <cell r="H2045" t="str">
            <v>支</v>
          </cell>
          <cell r="I2045" t="str">
            <v>成都中青美业科技有限责任公司</v>
          </cell>
          <cell r="J2045" t="str">
            <v>成都中青</v>
          </cell>
        </row>
        <row r="2046">
          <cell r="D2046">
            <v>60385</v>
          </cell>
          <cell r="E2046" t="str">
            <v>豆凋零去痘液</v>
          </cell>
          <cell r="F2046" t="str">
            <v/>
          </cell>
          <cell r="G2046" t="str">
            <v>30ml</v>
          </cell>
          <cell r="H2046" t="str">
            <v>瓶</v>
          </cell>
          <cell r="I2046" t="str">
            <v>重庆灵方生物技术有限公司</v>
          </cell>
          <cell r="J2046" t="str">
            <v>重庆灵方</v>
          </cell>
        </row>
        <row r="2047">
          <cell r="D2047">
            <v>31264</v>
          </cell>
          <cell r="E2047" t="str">
            <v>独一味分散片</v>
          </cell>
          <cell r="F2047" t="str">
            <v/>
          </cell>
          <cell r="G2047" t="str">
            <v>0.5gx12片x2板</v>
          </cell>
          <cell r="H2047" t="str">
            <v>盒</v>
          </cell>
          <cell r="I2047" t="str">
            <v>江西南昌制药有限公司</v>
          </cell>
          <cell r="J2047" t="str">
            <v>江西南昌</v>
          </cell>
        </row>
        <row r="2048">
          <cell r="D2048">
            <v>130499</v>
          </cell>
          <cell r="E2048" t="str">
            <v>独一味分散片</v>
          </cell>
          <cell r="F2048" t="str">
            <v/>
          </cell>
          <cell r="G2048" t="str">
            <v>0.5gx48片</v>
          </cell>
          <cell r="H2048" t="str">
            <v>盒</v>
          </cell>
          <cell r="I2048" t="str">
            <v>重庆希尔安药业有限公司</v>
          </cell>
          <cell r="J2048" t="str">
            <v>重庆希尔安药业</v>
          </cell>
        </row>
        <row r="2049">
          <cell r="D2049">
            <v>163823</v>
          </cell>
          <cell r="E2049" t="str">
            <v>杜蕾斯K-Y人体润滑剂</v>
          </cell>
          <cell r="F2049" t="str">
            <v/>
          </cell>
          <cell r="G2049" t="str">
            <v>50g</v>
          </cell>
          <cell r="H2049" t="str">
            <v>支</v>
          </cell>
          <cell r="I2049" t="str">
            <v>SURETEX LIMITED（泰国）</v>
          </cell>
          <cell r="J2049" t="str">
            <v>SURETEXLIMITED（泰国）</v>
          </cell>
        </row>
        <row r="2050">
          <cell r="D2050">
            <v>42173</v>
          </cell>
          <cell r="E2050" t="str">
            <v>杜蕾斯人体润滑液</v>
          </cell>
          <cell r="F2050" t="str">
            <v/>
          </cell>
          <cell r="G2050" t="str">
            <v>50ml(激情热感装)</v>
          </cell>
          <cell r="H2050" t="str">
            <v>支</v>
          </cell>
          <cell r="I2050" t="str">
            <v>青岛伦敦杜蕾斯有限公司</v>
          </cell>
          <cell r="J2050" t="str">
            <v>青岛伦敦杜蕾斯</v>
          </cell>
        </row>
        <row r="2051">
          <cell r="D2051">
            <v>143460</v>
          </cell>
          <cell r="E2051" t="str">
            <v>杜蕾斯天然胶乳橡胶避孕套</v>
          </cell>
          <cell r="F2051" t="str">
            <v/>
          </cell>
          <cell r="G2051" t="str">
            <v>6只(AiR至薄幻隐装)</v>
          </cell>
          <cell r="H2051" t="str">
            <v>盒</v>
          </cell>
          <cell r="I2051" t="str">
            <v>青岛伦敦杜蕾斯有限公司</v>
          </cell>
          <cell r="J2051" t="str">
            <v>青岛伦敦杜蕾斯</v>
          </cell>
        </row>
        <row r="2052">
          <cell r="D2052">
            <v>121281</v>
          </cell>
          <cell r="E2052" t="str">
            <v>杜蕾斯天然乳胶橡胶避孕套</v>
          </cell>
          <cell r="F2052" t="str">
            <v/>
          </cell>
          <cell r="G2052" t="str">
            <v>12只(亲昵装)</v>
          </cell>
          <cell r="H2052" t="str">
            <v>盒</v>
          </cell>
          <cell r="I2052" t="str">
            <v>青岛伦敦杜蕾斯有限公司</v>
          </cell>
          <cell r="J2052" t="str">
            <v>青岛伦敦</v>
          </cell>
        </row>
        <row r="2053">
          <cell r="D2053">
            <v>48956</v>
          </cell>
          <cell r="E2053" t="str">
            <v>杜仲降压片</v>
          </cell>
          <cell r="F2053" t="str">
            <v/>
          </cell>
          <cell r="G2053" t="str">
            <v>0.3gx90片</v>
          </cell>
          <cell r="H2053" t="str">
            <v>盒</v>
          </cell>
          <cell r="I2053" t="str">
            <v>贵阳德昌祥药业有限公司</v>
          </cell>
          <cell r="J2053" t="str">
            <v>贵阳德昌祥</v>
          </cell>
        </row>
        <row r="2054">
          <cell r="D2054">
            <v>110341</v>
          </cell>
          <cell r="E2054" t="str">
            <v>杜仲壮骨胶囊</v>
          </cell>
          <cell r="F2054" t="str">
            <v/>
          </cell>
          <cell r="G2054" t="str">
            <v>0.5gx36粒</v>
          </cell>
          <cell r="H2054" t="str">
            <v>盒</v>
          </cell>
          <cell r="I2054" t="str">
            <v>甘肃岷海制药有限责任公司</v>
          </cell>
          <cell r="J2054" t="str">
            <v>甘肃岷海制药</v>
          </cell>
        </row>
        <row r="2055">
          <cell r="D2055">
            <v>134371</v>
          </cell>
          <cell r="E2055" t="str">
            <v>肚痛泻丸(奥松)</v>
          </cell>
          <cell r="F2055" t="str">
            <v/>
          </cell>
          <cell r="G2055" t="str">
            <v>0.2gx150丸(小蜜丸)</v>
          </cell>
          <cell r="H2055" t="str">
            <v>瓶</v>
          </cell>
          <cell r="I2055" t="str">
            <v/>
          </cell>
          <cell r="J2055" t="str">
            <v>澳美制药厂</v>
          </cell>
        </row>
        <row r="2056">
          <cell r="D2056">
            <v>204264</v>
          </cell>
          <cell r="E2056" t="str">
            <v>度伐利尤单抗注射液</v>
          </cell>
          <cell r="F2056" t="str">
            <v>英飞凡</v>
          </cell>
          <cell r="G2056" t="str">
            <v>120mg/2.4ml</v>
          </cell>
          <cell r="H2056" t="str">
            <v>盒</v>
          </cell>
          <cell r="I2056" t="str">
            <v>美国Catalent Indiana, LLC</v>
          </cell>
          <cell r="J2056" t="str">
            <v>美国Catalent Indiana, LLC</v>
          </cell>
        </row>
        <row r="2057">
          <cell r="D2057">
            <v>58301</v>
          </cell>
          <cell r="E2057" t="str">
            <v>断血流胶囊</v>
          </cell>
          <cell r="F2057" t="str">
            <v/>
          </cell>
          <cell r="G2057" t="str">
            <v>0.35gx12粒x2板</v>
          </cell>
          <cell r="H2057" t="str">
            <v>盒</v>
          </cell>
          <cell r="I2057" t="str">
            <v>江西银涛药业有限公司</v>
          </cell>
          <cell r="J2057" t="str">
            <v>江西银涛</v>
          </cell>
        </row>
        <row r="2058">
          <cell r="D2058">
            <v>169538</v>
          </cell>
          <cell r="E2058" t="str">
            <v>断血流片</v>
          </cell>
          <cell r="F2058" t="str">
            <v/>
          </cell>
          <cell r="G2058" t="str">
            <v>0.3g×54片(糖衣片）</v>
          </cell>
          <cell r="H2058" t="str">
            <v>瓶</v>
          </cell>
          <cell r="I2058" t="str">
            <v>安庆回音必制药股份有限公司</v>
          </cell>
          <cell r="J2058" t="str">
            <v>安庆回音必制药</v>
          </cell>
        </row>
        <row r="2059">
          <cell r="D2059">
            <v>157481</v>
          </cell>
          <cell r="E2059" t="str">
            <v>椴树原蜜</v>
          </cell>
          <cell r="F2059" t="str">
            <v/>
          </cell>
          <cell r="G2059" t="str">
            <v>500g</v>
          </cell>
          <cell r="H2059" t="str">
            <v>瓶</v>
          </cell>
          <cell r="I2059" t="str">
            <v>上海森蜂园蜂业有限公司</v>
          </cell>
          <cell r="J2059" t="str">
            <v>上海森蜂园</v>
          </cell>
        </row>
        <row r="2060">
          <cell r="D2060">
            <v>157483</v>
          </cell>
          <cell r="E2060" t="str">
            <v>椴树原蜜</v>
          </cell>
          <cell r="F2060" t="str">
            <v/>
          </cell>
          <cell r="G2060" t="str">
            <v>1000g</v>
          </cell>
          <cell r="H2060" t="str">
            <v>瓶</v>
          </cell>
          <cell r="I2060" t="str">
            <v>上海森蜂园蜂业有限公司</v>
          </cell>
          <cell r="J2060" t="str">
            <v>上海森蜂园</v>
          </cell>
        </row>
        <row r="2061">
          <cell r="D2061">
            <v>157485</v>
          </cell>
          <cell r="E2061" t="str">
            <v>椴树原蜜</v>
          </cell>
          <cell r="F2061" t="str">
            <v/>
          </cell>
          <cell r="G2061" t="str">
            <v>15gx14袋</v>
          </cell>
          <cell r="H2061" t="str">
            <v>瓶</v>
          </cell>
          <cell r="I2061" t="str">
            <v>上海森蜂园蜂业有限公司</v>
          </cell>
          <cell r="J2061" t="str">
            <v>上海森蜂园</v>
          </cell>
        </row>
        <row r="2062">
          <cell r="D2062">
            <v>157496</v>
          </cell>
          <cell r="E2062" t="str">
            <v>椴树原蜜</v>
          </cell>
          <cell r="F2062" t="str">
            <v/>
          </cell>
          <cell r="G2062" t="str">
            <v>500gx4瓶(礼盒装）</v>
          </cell>
          <cell r="H2062" t="str">
            <v>盒</v>
          </cell>
          <cell r="I2062" t="str">
            <v>上海森蜂园蜂业有限公司</v>
          </cell>
          <cell r="J2062" t="str">
            <v>上海森蜂园</v>
          </cell>
        </row>
        <row r="2063">
          <cell r="D2063">
            <v>157378</v>
          </cell>
          <cell r="E2063" t="str">
            <v>对化学性肝损伤有辅助保护功能胶囊</v>
          </cell>
          <cell r="F2063" t="str">
            <v/>
          </cell>
          <cell r="G2063" t="str">
            <v>0.4gx6粒</v>
          </cell>
          <cell r="H2063" t="str">
            <v>盒</v>
          </cell>
          <cell r="I2063" t="str">
            <v>远大医药（中国）有限公司</v>
          </cell>
          <cell r="J2063" t="str">
            <v>远大医药</v>
          </cell>
        </row>
        <row r="2064">
          <cell r="D2064">
            <v>199448</v>
          </cell>
          <cell r="E2064" t="str">
            <v>对乙酰氨基酚片</v>
          </cell>
          <cell r="F2064" t="str">
            <v/>
          </cell>
          <cell r="G2064" t="str">
            <v>0.5gx100片</v>
          </cell>
          <cell r="H2064" t="str">
            <v>瓶</v>
          </cell>
          <cell r="I2064" t="str">
            <v>成都通德药业有限公司</v>
          </cell>
          <cell r="J2064" t="str">
            <v>成都通德</v>
          </cell>
        </row>
        <row r="2065">
          <cell r="D2065">
            <v>4533</v>
          </cell>
          <cell r="E2065" t="str">
            <v>对乙酰氨基酚片(扑热息痛片)</v>
          </cell>
          <cell r="F2065" t="str">
            <v/>
          </cell>
          <cell r="G2065" t="str">
            <v>0.5gx500片</v>
          </cell>
          <cell r="H2065" t="str">
            <v>瓶</v>
          </cell>
          <cell r="I2065" t="str">
            <v>西南药业股份有限公司</v>
          </cell>
          <cell r="J2065" t="str">
            <v>西南药业</v>
          </cell>
        </row>
        <row r="2066">
          <cell r="D2066">
            <v>204022</v>
          </cell>
          <cell r="E2066" t="str">
            <v>多参数记录仪</v>
          </cell>
          <cell r="F2066" t="str">
            <v>健康魔方</v>
          </cell>
          <cell r="G2066" t="str">
            <v>H8</v>
          </cell>
          <cell r="H2066" t="str">
            <v>套</v>
          </cell>
          <cell r="I2066" t="str">
            <v>深圳市深大赫云技术有限公司</v>
          </cell>
          <cell r="J2066" t="str">
            <v>深圳深大赫云</v>
          </cell>
        </row>
        <row r="2067">
          <cell r="D2067">
            <v>63076</v>
          </cell>
          <cell r="E2067" t="str">
            <v>多功能拨罐理疗器</v>
          </cell>
          <cell r="F2067" t="str">
            <v/>
          </cell>
          <cell r="G2067" t="str">
            <v>1x6</v>
          </cell>
          <cell r="H2067" t="str">
            <v>套</v>
          </cell>
          <cell r="I2067" t="str">
            <v>北京国医研医药技术开发有限公司</v>
          </cell>
          <cell r="J2067" t="str">
            <v>北京国医研医药</v>
          </cell>
        </row>
        <row r="2068">
          <cell r="D2068">
            <v>139945</v>
          </cell>
          <cell r="E2068" t="str">
            <v>多功能防护口罩(功能性立体口罩)</v>
          </cell>
          <cell r="F2068" t="str">
            <v/>
          </cell>
          <cell r="G2068" t="str">
            <v>5片装立体型S码</v>
          </cell>
          <cell r="H2068" t="str">
            <v>盒</v>
          </cell>
          <cell r="I2068" t="str">
            <v>广州阳普医疗科技股份有限公司</v>
          </cell>
          <cell r="J2068" t="str">
            <v>广州阳普医疗</v>
          </cell>
        </row>
        <row r="2069">
          <cell r="D2069">
            <v>139946</v>
          </cell>
          <cell r="E2069" t="str">
            <v>多功能防护口罩(功能性立体口罩)</v>
          </cell>
          <cell r="F2069" t="str">
            <v/>
          </cell>
          <cell r="G2069" t="str">
            <v>5片装立体型M码</v>
          </cell>
          <cell r="H2069" t="str">
            <v>盒</v>
          </cell>
          <cell r="I2069" t="str">
            <v>广州阳普医疗科技股份有限公司</v>
          </cell>
          <cell r="J2069" t="str">
            <v>广州阳普医疗</v>
          </cell>
        </row>
        <row r="2070">
          <cell r="D2070">
            <v>139947</v>
          </cell>
          <cell r="E2070" t="str">
            <v>多功能防护口罩(功能性立体口罩)</v>
          </cell>
          <cell r="F2070" t="str">
            <v/>
          </cell>
          <cell r="G2070" t="str">
            <v>5片装立体型L码</v>
          </cell>
          <cell r="H2070" t="str">
            <v>盒</v>
          </cell>
          <cell r="I2070" t="str">
            <v>广州阳普医疗科技股份有限公司</v>
          </cell>
          <cell r="J2070" t="str">
            <v>广州阳普医疗</v>
          </cell>
        </row>
        <row r="2071">
          <cell r="D2071">
            <v>151919</v>
          </cell>
          <cell r="E2071" t="str">
            <v>多磺酸粘多糖乳膏（喜辽妥）</v>
          </cell>
          <cell r="F2071" t="str">
            <v/>
          </cell>
          <cell r="G2071" t="str">
            <v>40g</v>
          </cell>
          <cell r="H2071" t="str">
            <v>支</v>
          </cell>
          <cell r="I2071" t="str">
            <v>Mobilat Produktions </v>
          </cell>
          <cell r="J2071" t="str">
            <v>德国</v>
          </cell>
        </row>
        <row r="2072">
          <cell r="D2072">
            <v>110702</v>
          </cell>
          <cell r="E2072" t="str">
            <v>多聚葡萄糖(钙铁锌)</v>
          </cell>
          <cell r="F2072" t="str">
            <v/>
          </cell>
          <cell r="G2072" t="str">
            <v>450g</v>
          </cell>
          <cell r="H2072" t="str">
            <v>罐</v>
          </cell>
          <cell r="I2072" t="str">
            <v>深圳市金宝城食品有限公司</v>
          </cell>
          <cell r="J2072" t="str">
            <v>深圳市金宝城</v>
          </cell>
        </row>
        <row r="2073">
          <cell r="D2073">
            <v>110701</v>
          </cell>
          <cell r="E2073" t="str">
            <v>多聚葡萄糖(益生元)</v>
          </cell>
          <cell r="F2073" t="str">
            <v/>
          </cell>
          <cell r="G2073" t="str">
            <v>450g</v>
          </cell>
          <cell r="H2073" t="str">
            <v>罐</v>
          </cell>
          <cell r="I2073" t="str">
            <v>深圳市金宝城食品有限公司</v>
          </cell>
          <cell r="J2073" t="str">
            <v>深圳市金宝城</v>
          </cell>
        </row>
        <row r="2074">
          <cell r="D2074">
            <v>107426</v>
          </cell>
          <cell r="E2074" t="str">
            <v>多潘立酮混悬液(吗丁啉)</v>
          </cell>
          <cell r="F2074" t="str">
            <v/>
          </cell>
          <cell r="G2074" t="str">
            <v>1ml:1mgx100ml(儿童装)</v>
          </cell>
          <cell r="H2074" t="str">
            <v>瓶</v>
          </cell>
          <cell r="I2074" t="str">
            <v>西安杨森制药有限公司</v>
          </cell>
          <cell r="J2074" t="str">
            <v>西安杨森</v>
          </cell>
        </row>
        <row r="2075">
          <cell r="D2075">
            <v>43148</v>
          </cell>
          <cell r="E2075" t="str">
            <v>多索茶碱胶囊(凯宝川苧)</v>
          </cell>
          <cell r="F2075" t="str">
            <v/>
          </cell>
          <cell r="G2075" t="str">
            <v>0.2gx10粒</v>
          </cell>
          <cell r="H2075" t="str">
            <v>盒</v>
          </cell>
          <cell r="I2075" t="str">
            <v>上海凯宝药业有限公司</v>
          </cell>
          <cell r="J2075" t="str">
            <v>上海凯宝</v>
          </cell>
        </row>
        <row r="2076">
          <cell r="D2076">
            <v>54348</v>
          </cell>
          <cell r="E2076" t="str">
            <v>多索茶碱片（安赛玛）</v>
          </cell>
          <cell r="F2076" t="str">
            <v/>
          </cell>
          <cell r="G2076" t="str">
            <v>0.2gx12片</v>
          </cell>
          <cell r="H2076" t="str">
            <v>盒</v>
          </cell>
          <cell r="I2076" t="str">
            <v>黑龙江福和华星制药集团股份有限公司</v>
          </cell>
          <cell r="J2076" t="str">
            <v>黑龙江福和</v>
          </cell>
        </row>
        <row r="2077">
          <cell r="D2077">
            <v>197859</v>
          </cell>
          <cell r="E2077" t="str">
            <v>多维元素分散片(21)</v>
          </cell>
          <cell r="F2077" t="str">
            <v/>
          </cell>
          <cell r="G2077" t="str">
            <v>60片（复方）</v>
          </cell>
          <cell r="H2077" t="str">
            <v>盒</v>
          </cell>
          <cell r="I2077" t="str">
            <v>浙江圣博康药业有限公司</v>
          </cell>
          <cell r="J2077" t="str">
            <v>浙江圣博康</v>
          </cell>
        </row>
        <row r="2078">
          <cell r="D2078">
            <v>163858</v>
          </cell>
          <cell r="E2078" t="str">
            <v>多维元素片(29)</v>
          </cell>
          <cell r="F2078" t="str">
            <v>善存</v>
          </cell>
          <cell r="G2078" t="str">
            <v>30片x6盒</v>
          </cell>
          <cell r="H2078" t="str">
            <v>组</v>
          </cell>
          <cell r="I2078" t="str">
            <v>惠氏制药有限公司</v>
          </cell>
          <cell r="J2078" t="str">
            <v>惠氏制药</v>
          </cell>
        </row>
        <row r="2079">
          <cell r="D2079">
            <v>4277</v>
          </cell>
          <cell r="E2079" t="str">
            <v>多维元素片（29-Ⅱ）</v>
          </cell>
          <cell r="F2079" t="str">
            <v/>
          </cell>
          <cell r="G2079" t="str">
            <v>30片</v>
          </cell>
          <cell r="H2079" t="str">
            <v>瓶</v>
          </cell>
          <cell r="I2079" t="str">
            <v>惠氏制药有限公司</v>
          </cell>
          <cell r="J2079" t="str">
            <v>惠氏制药</v>
          </cell>
        </row>
        <row r="2080">
          <cell r="D2080">
            <v>124508</v>
          </cell>
          <cell r="E2080" t="str">
            <v>多种维生素加矿物质片（金奥力牌）</v>
          </cell>
          <cell r="F2080" t="str">
            <v/>
          </cell>
          <cell r="G2080" t="str">
            <v>1000mgx60片</v>
          </cell>
          <cell r="H2080" t="str">
            <v>瓶</v>
          </cell>
          <cell r="I2080" t="str">
            <v>威海南波湾生物技术有限公司</v>
          </cell>
          <cell r="J2080" t="str">
            <v>威海紫光科技（委托威海南波生产）湾</v>
          </cell>
        </row>
        <row r="2081">
          <cell r="D2081">
            <v>64897</v>
          </cell>
          <cell r="E2081" t="str">
            <v>多种维生素咀嚼片(黄金搭档)</v>
          </cell>
          <cell r="F2081" t="str">
            <v/>
          </cell>
          <cell r="G2081" t="str">
            <v>1000mgx60片(儿童及青少年)(巧克力味)</v>
          </cell>
          <cell r="H2081" t="str">
            <v>盒</v>
          </cell>
          <cell r="I2081" t="str">
            <v>无锡健特药业有限公司</v>
          </cell>
          <cell r="J2081" t="str">
            <v>无锡健特(上海黄金搭档)</v>
          </cell>
        </row>
        <row r="2082">
          <cell r="D2082">
            <v>161988</v>
          </cell>
          <cell r="E2082" t="str">
            <v>多种维生素矿物质片</v>
          </cell>
          <cell r="F2082" t="str">
            <v/>
          </cell>
          <cell r="G2082" t="str">
            <v>54g（1200mgx45片）（成人）</v>
          </cell>
          <cell r="H2082" t="str">
            <v>瓶</v>
          </cell>
          <cell r="I2082" t="str">
            <v>汤臣倍健股份有限公司</v>
          </cell>
          <cell r="J2082" t="str">
            <v>汤臣倍健</v>
          </cell>
        </row>
        <row r="2083">
          <cell r="D2083">
            <v>162041</v>
          </cell>
          <cell r="E2083" t="str">
            <v>多种维生素矿物质片</v>
          </cell>
          <cell r="F2083" t="str">
            <v/>
          </cell>
          <cell r="G2083" t="str">
            <v>79.2g(1.32gx60片）（孕早期）</v>
          </cell>
          <cell r="H2083" t="str">
            <v>盒</v>
          </cell>
          <cell r="I2083" t="str">
            <v>汤臣倍健股份有限公司</v>
          </cell>
          <cell r="J2083" t="str">
            <v>汤臣倍健</v>
          </cell>
        </row>
        <row r="2084">
          <cell r="D2084">
            <v>162012</v>
          </cell>
          <cell r="E2084" t="str">
            <v>多种维生素矿物质片（成人）+B族维生素片</v>
          </cell>
          <cell r="F2084" t="str">
            <v/>
          </cell>
          <cell r="G2084" t="str">
            <v>76.5g（54gx1瓶+22.5gx1瓶）</v>
          </cell>
          <cell r="H2084" t="str">
            <v>盒</v>
          </cell>
          <cell r="I2084" t="str">
            <v>汤臣倍健股份有限公司</v>
          </cell>
          <cell r="J2084" t="str">
            <v>汤臣倍健</v>
          </cell>
        </row>
        <row r="2085">
          <cell r="D2085">
            <v>138699</v>
          </cell>
          <cell r="E2085" t="str">
            <v>多种维生素矿物质片（女士型）</v>
          </cell>
          <cell r="F2085" t="str">
            <v/>
          </cell>
          <cell r="G2085" t="str">
            <v>1.5gx60片</v>
          </cell>
          <cell r="H2085" t="str">
            <v>瓶</v>
          </cell>
          <cell r="I2085" t="str">
            <v>汤臣倍健股份有限公司</v>
          </cell>
          <cell r="J2085" t="str">
            <v>汤臣倍健</v>
          </cell>
        </row>
        <row r="2086">
          <cell r="D2086">
            <v>184139</v>
          </cell>
          <cell r="E2086" t="str">
            <v>多种维生素矿物质片（孕妇乳母）</v>
          </cell>
          <cell r="F2086" t="str">
            <v/>
          </cell>
          <cell r="G2086" t="str">
            <v>111.6g(1.24g×90片)</v>
          </cell>
          <cell r="H2086" t="str">
            <v>瓶</v>
          </cell>
          <cell r="I2086" t="str">
            <v>汤臣倍健股份有限公司</v>
          </cell>
          <cell r="J2086" t="str">
            <v>汤臣倍健</v>
          </cell>
        </row>
        <row r="2087">
          <cell r="D2087">
            <v>126314</v>
          </cell>
          <cell r="E2087" t="str">
            <v>多种维生素矿物质片（孕妇型）</v>
          </cell>
          <cell r="F2087" t="str">
            <v/>
          </cell>
          <cell r="G2087" t="str">
            <v>111.6g(1.24g/片x90片)</v>
          </cell>
          <cell r="H2087" t="str">
            <v>瓶</v>
          </cell>
          <cell r="I2087" t="str">
            <v>汤臣倍健股份有限公司</v>
          </cell>
          <cell r="J2087" t="str">
            <v>广东汤臣倍健</v>
          </cell>
        </row>
        <row r="2088">
          <cell r="D2088">
            <v>163390</v>
          </cell>
          <cell r="E2088" t="str">
            <v>多种维生素硒片（孕妇、乳母型）</v>
          </cell>
          <cell r="F2088" t="str">
            <v/>
          </cell>
          <cell r="G2088" t="str">
            <v>30g（500mgx30片x2瓶）</v>
          </cell>
          <cell r="H2088" t="str">
            <v>盒</v>
          </cell>
          <cell r="I2088" t="str">
            <v>深圳市贝蜜儿生物制品有限公司</v>
          </cell>
          <cell r="J2088" t="str">
            <v>深圳市贝蜜儿</v>
          </cell>
        </row>
        <row r="2089">
          <cell r="D2089">
            <v>126289</v>
          </cell>
          <cell r="E2089" t="str">
            <v>多重倍护牙膏</v>
          </cell>
          <cell r="F2089" t="str">
            <v/>
          </cell>
          <cell r="G2089" t="str">
            <v>100g（舒适达）</v>
          </cell>
          <cell r="H2089" t="str">
            <v>盒</v>
          </cell>
          <cell r="I2089" t="str">
            <v>葛兰素史克日用保健品(中国)有限公司</v>
          </cell>
          <cell r="J2089" t="str">
            <v>葛兰素史克日用保健品</v>
          </cell>
        </row>
        <row r="2090">
          <cell r="D2090">
            <v>134372</v>
          </cell>
          <cell r="E2090" t="str">
            <v>厄贝沙坦分散片</v>
          </cell>
          <cell r="F2090" t="str">
            <v/>
          </cell>
          <cell r="G2090" t="str">
            <v>0.15gx10片</v>
          </cell>
          <cell r="H2090" t="str">
            <v>盒</v>
          </cell>
          <cell r="I2090" t="str">
            <v>潍坊中狮制药有限公司</v>
          </cell>
          <cell r="J2090" t="str">
            <v>潍坊中狮</v>
          </cell>
        </row>
        <row r="2091">
          <cell r="D2091">
            <v>177010</v>
          </cell>
          <cell r="E2091" t="str">
            <v>厄贝沙坦胶囊</v>
          </cell>
          <cell r="F2091" t="str">
            <v>伊康宁</v>
          </cell>
          <cell r="G2091" t="str">
            <v>75mgx7粒x4板</v>
          </cell>
          <cell r="H2091" t="str">
            <v>盒</v>
          </cell>
          <cell r="I2091" t="str">
            <v>上海信谊天平药业有限公司</v>
          </cell>
          <cell r="J2091" t="str">
            <v>上海信谊</v>
          </cell>
        </row>
        <row r="2092">
          <cell r="D2092">
            <v>102295</v>
          </cell>
          <cell r="E2092" t="str">
            <v>厄贝沙坦片</v>
          </cell>
          <cell r="F2092" t="str">
            <v/>
          </cell>
          <cell r="G2092" t="str">
            <v>75mgx12片</v>
          </cell>
          <cell r="H2092" t="str">
            <v>盒</v>
          </cell>
          <cell r="I2092" t="str">
            <v>瀚晖制药有限公司（原海正辉瑞制药有限公司）</v>
          </cell>
          <cell r="J2092" t="str">
            <v>瀚晖制药</v>
          </cell>
        </row>
        <row r="2093">
          <cell r="D2093">
            <v>165275</v>
          </cell>
          <cell r="E2093" t="str">
            <v>厄贝沙坦片</v>
          </cell>
          <cell r="F2093" t="str">
            <v>安来</v>
          </cell>
          <cell r="G2093" t="str">
            <v>75mgx42片</v>
          </cell>
          <cell r="H2093" t="str">
            <v>盒</v>
          </cell>
          <cell r="I2093" t="str">
            <v>浙江华海药业股份有限公司</v>
          </cell>
          <cell r="J2093" t="str">
            <v>浙江华海药业</v>
          </cell>
        </row>
        <row r="2094">
          <cell r="D2094">
            <v>173976</v>
          </cell>
          <cell r="E2094" t="str">
            <v>厄贝沙坦片</v>
          </cell>
          <cell r="F2094" t="str">
            <v>安来</v>
          </cell>
          <cell r="G2094" t="str">
            <v>75mgx12片</v>
          </cell>
          <cell r="H2094" t="str">
            <v>盒</v>
          </cell>
          <cell r="I2094" t="str">
            <v>浙江华海药业股份有限公司</v>
          </cell>
          <cell r="J2094" t="str">
            <v>浙江华海</v>
          </cell>
        </row>
        <row r="2095">
          <cell r="D2095">
            <v>187812</v>
          </cell>
          <cell r="E2095" t="str">
            <v>厄贝沙坦片</v>
          </cell>
          <cell r="F2095" t="str">
            <v>伊达力</v>
          </cell>
          <cell r="G2095" t="str">
            <v>0.15gx6片</v>
          </cell>
          <cell r="H2095" t="str">
            <v>盒</v>
          </cell>
          <cell r="I2095" t="str">
            <v>瀚晖制药有限公司（原海正辉瑞制药有限公司）</v>
          </cell>
          <cell r="J2095" t="str">
            <v>瀚晖制药</v>
          </cell>
        </row>
        <row r="2096">
          <cell r="D2096">
            <v>30777</v>
          </cell>
          <cell r="E2096" t="str">
            <v>厄贝沙坦片(甘悦喜)</v>
          </cell>
          <cell r="F2096" t="str">
            <v/>
          </cell>
          <cell r="G2096" t="str">
            <v>75mgx6片x2板</v>
          </cell>
          <cell r="H2096" t="str">
            <v>盒</v>
          </cell>
          <cell r="I2096" t="str">
            <v>南京长澳制药有限公司</v>
          </cell>
          <cell r="J2096" t="str">
            <v>南京长澳</v>
          </cell>
        </row>
        <row r="2097">
          <cell r="D2097">
            <v>109398</v>
          </cell>
          <cell r="E2097" t="str">
            <v>厄贝沙坦氢氯噻嗪胶囊(安利博)</v>
          </cell>
          <cell r="F2097" t="str">
            <v/>
          </cell>
          <cell r="G2097" t="str">
            <v>150mg:12.5mgx10粒</v>
          </cell>
          <cell r="H2097" t="str">
            <v>盒</v>
          </cell>
          <cell r="I2097" t="str">
            <v>元和药业股份有限公司</v>
          </cell>
          <cell r="J2097" t="str">
            <v>元和药业</v>
          </cell>
        </row>
        <row r="2098">
          <cell r="D2098">
            <v>156918</v>
          </cell>
          <cell r="E2098" t="str">
            <v>厄贝沙坦氢氯噻嗪片</v>
          </cell>
          <cell r="F2098" t="str">
            <v/>
          </cell>
          <cell r="G2098" t="str">
            <v>75mg：6.25mgx10片</v>
          </cell>
          <cell r="H2098" t="str">
            <v>盒</v>
          </cell>
          <cell r="I2098" t="str">
            <v>浙江华海药业股份有限公司</v>
          </cell>
          <cell r="J2098" t="str">
            <v>浙江华海</v>
          </cell>
        </row>
        <row r="2099">
          <cell r="D2099">
            <v>191031</v>
          </cell>
          <cell r="E2099" t="str">
            <v>恩护士异丙醇耳道喷剂</v>
          </cell>
          <cell r="F2099" t="str">
            <v/>
          </cell>
          <cell r="G2099" t="str">
            <v>15ml</v>
          </cell>
          <cell r="H2099" t="str">
            <v>瓶</v>
          </cell>
          <cell r="I2099" t="str">
            <v>成都博创必成生物技术有限公司</v>
          </cell>
          <cell r="J2099" t="str">
            <v>成都博创</v>
          </cell>
        </row>
        <row r="2100">
          <cell r="D2100">
            <v>203852</v>
          </cell>
          <cell r="E2100" t="str">
            <v>恩曲他滨替诺福韦片</v>
          </cell>
          <cell r="F2100" t="str">
            <v/>
          </cell>
          <cell r="G2100" t="str">
            <v>200mg/300mgx30片</v>
          </cell>
          <cell r="H2100" t="str">
            <v>盒</v>
          </cell>
          <cell r="I2100" t="str">
            <v>正大天晴药业集团股份有限公司</v>
          </cell>
          <cell r="J2100" t="str">
            <v>正大天晴药业</v>
          </cell>
        </row>
        <row r="2101">
          <cell r="D2101">
            <v>122221</v>
          </cell>
          <cell r="E2101" t="str">
            <v>恩替卡韦胶囊</v>
          </cell>
          <cell r="F2101" t="str">
            <v/>
          </cell>
          <cell r="G2101" t="str">
            <v>0.5mgx7粒</v>
          </cell>
          <cell r="H2101" t="str">
            <v>盒</v>
          </cell>
          <cell r="I2101" t="str">
            <v>福建广生堂药业股份有限公司</v>
          </cell>
          <cell r="J2101" t="str">
            <v>福建广生堂</v>
          </cell>
        </row>
        <row r="2102">
          <cell r="D2102">
            <v>135244</v>
          </cell>
          <cell r="E2102" t="str">
            <v>恩替卡韦胶囊</v>
          </cell>
          <cell r="F2102" t="str">
            <v/>
          </cell>
          <cell r="G2102" t="str">
            <v>0.5mgx7粒</v>
          </cell>
          <cell r="H2102" t="str">
            <v>盒</v>
          </cell>
          <cell r="I2102" t="str">
            <v>南京正大天晴制药有限公司</v>
          </cell>
          <cell r="J2102" t="str">
            <v>南京正大天晴</v>
          </cell>
        </row>
        <row r="2103">
          <cell r="D2103">
            <v>200845</v>
          </cell>
          <cell r="E2103" t="str">
            <v>恩替卡韦胶囊</v>
          </cell>
          <cell r="F2103" t="str">
            <v/>
          </cell>
          <cell r="G2103" t="str">
            <v>0.5mgx12粒x2板</v>
          </cell>
          <cell r="H2103" t="str">
            <v>盒</v>
          </cell>
          <cell r="I2103" t="str">
            <v>南京正大天晴制药有限公司</v>
          </cell>
          <cell r="J2103" t="str">
            <v>南京正大天晴制药</v>
          </cell>
        </row>
        <row r="2104">
          <cell r="D2104">
            <v>1792</v>
          </cell>
          <cell r="E2104" t="str">
            <v>儿康宁糖浆</v>
          </cell>
          <cell r="F2104" t="str">
            <v/>
          </cell>
          <cell r="G2104" t="str">
            <v>150ml</v>
          </cell>
          <cell r="H2104" t="str">
            <v>瓶</v>
          </cell>
          <cell r="I2104" t="str">
            <v>太极集团重庆涪陵制药厂有限公司</v>
          </cell>
          <cell r="J2104" t="str">
            <v>太极涪陵药厂</v>
          </cell>
        </row>
        <row r="2105">
          <cell r="D2105">
            <v>72218</v>
          </cell>
          <cell r="E2105" t="str">
            <v>儿康宁糖浆</v>
          </cell>
          <cell r="F2105" t="str">
            <v/>
          </cell>
          <cell r="G2105" t="str">
            <v>100mlx6瓶</v>
          </cell>
          <cell r="H2105" t="str">
            <v>盒</v>
          </cell>
          <cell r="I2105" t="str">
            <v>太极集团重庆涪陵制药厂有限公司</v>
          </cell>
          <cell r="J2105" t="str">
            <v>太极涪陵药厂</v>
          </cell>
        </row>
        <row r="2106">
          <cell r="D2106">
            <v>177770</v>
          </cell>
          <cell r="E2106" t="str">
            <v>儿康宁糖浆</v>
          </cell>
          <cell r="F2106" t="str">
            <v/>
          </cell>
          <cell r="G2106" t="str">
            <v>300ml</v>
          </cell>
          <cell r="H2106" t="str">
            <v>瓶</v>
          </cell>
          <cell r="I2106" t="str">
            <v>太极集团重庆涪陵制药厂有限公司</v>
          </cell>
          <cell r="J2106" t="str">
            <v>太极涪陵药厂</v>
          </cell>
        </row>
        <row r="2107">
          <cell r="D2107">
            <v>162793</v>
          </cell>
          <cell r="E2107" t="str">
            <v>儿童艾叶洗护包</v>
          </cell>
          <cell r="F2107" t="str">
            <v/>
          </cell>
          <cell r="G2107" t="str">
            <v>20gx8袋</v>
          </cell>
          <cell r="H2107" t="str">
            <v>袋</v>
          </cell>
          <cell r="I2107" t="str">
            <v>绵阳全珍堂科技有限公司</v>
          </cell>
          <cell r="J2107" t="str">
            <v>绵阳全珍堂</v>
          </cell>
        </row>
        <row r="2108">
          <cell r="D2108">
            <v>185098</v>
          </cell>
          <cell r="E2108" t="str">
            <v>儿童清香水果味牙膏</v>
          </cell>
          <cell r="F2108" t="str">
            <v/>
          </cell>
          <cell r="G2108" t="str">
            <v>70g（鲜鲜橙子味）</v>
          </cell>
          <cell r="H2108" t="str">
            <v>盒</v>
          </cell>
          <cell r="I2108" t="str">
            <v>福建省梦娇兰日用化学品有限公司</v>
          </cell>
          <cell r="J2108" t="str">
            <v>福建梦娇兰</v>
          </cell>
        </row>
        <row r="2109">
          <cell r="D2109">
            <v>29058</v>
          </cell>
          <cell r="E2109" t="str">
            <v>儿童维D钙咀嚼片</v>
          </cell>
          <cell r="F2109" t="str">
            <v>迪巧</v>
          </cell>
          <cell r="G2109" t="str">
            <v>30片</v>
          </cell>
          <cell r="H2109" t="str">
            <v>盒</v>
          </cell>
          <cell r="I2109" t="str">
            <v>美国安士制药有限公司</v>
          </cell>
          <cell r="J2109" t="str">
            <v>安士制药(中山)</v>
          </cell>
        </row>
        <row r="2110">
          <cell r="D2110">
            <v>185096</v>
          </cell>
          <cell r="E2110" t="str">
            <v>儿童维生素牙膏</v>
          </cell>
          <cell r="F2110" t="str">
            <v/>
          </cell>
          <cell r="G2110" t="str">
            <v>70g（亲亲草莓味）</v>
          </cell>
          <cell r="H2110" t="str">
            <v>盒</v>
          </cell>
          <cell r="I2110" t="str">
            <v>福建省梦娇兰日用化学品有限公司</v>
          </cell>
          <cell r="J2110" t="str">
            <v>福建省梦娇兰</v>
          </cell>
        </row>
        <row r="2111">
          <cell r="D2111">
            <v>181181</v>
          </cell>
          <cell r="E2111" t="str">
            <v>儿童盈养洗护优惠装</v>
          </cell>
          <cell r="F2111" t="str">
            <v/>
          </cell>
          <cell r="G2111" t="str">
            <v>99ml+99ml</v>
          </cell>
          <cell r="H2111" t="str">
            <v>套</v>
          </cell>
          <cell r="I2111" t="str">
            <v>上海上美化妆品有限公司</v>
          </cell>
          <cell r="J2111" t="str">
            <v>上海上美</v>
          </cell>
        </row>
        <row r="2112">
          <cell r="D2112">
            <v>53639</v>
          </cell>
          <cell r="E2112" t="str">
            <v>儿泻康贴膜</v>
          </cell>
          <cell r="F2112" t="str">
            <v/>
          </cell>
          <cell r="G2112" t="str">
            <v>0.23gx3贴</v>
          </cell>
          <cell r="H2112" t="str">
            <v>盒</v>
          </cell>
          <cell r="I2112" t="str">
            <v>山西晋新双鹤药业有限责任公司</v>
          </cell>
          <cell r="J2112" t="str">
            <v>山西晋新双鹤</v>
          </cell>
        </row>
        <row r="2113">
          <cell r="D2113">
            <v>153011</v>
          </cell>
          <cell r="E2113" t="str">
            <v>儿泻停颗粒</v>
          </cell>
          <cell r="F2113" t="str">
            <v/>
          </cell>
          <cell r="G2113" t="str">
            <v>0.5gx12袋</v>
          </cell>
          <cell r="H2113" t="str">
            <v>盒</v>
          </cell>
          <cell r="I2113" t="str">
            <v>合肥华润神鹿药业有限公司(合肥神鹿双鹤药业)</v>
          </cell>
          <cell r="J2113" t="str">
            <v>合肥华润神鹿</v>
          </cell>
        </row>
        <row r="2114">
          <cell r="D2114">
            <v>187366</v>
          </cell>
          <cell r="E2114" t="str">
            <v>耳背式助听器</v>
          </cell>
          <cell r="F2114" t="str">
            <v/>
          </cell>
          <cell r="G2114" t="str">
            <v>AS05R（天启2E L）</v>
          </cell>
          <cell r="H2114" t="str">
            <v>盒</v>
          </cell>
          <cell r="I2114" t="str">
            <v>欧仕达听力科技（厦门）有限公司</v>
          </cell>
          <cell r="J2114" t="str">
            <v>欧仕达听力科技</v>
          </cell>
        </row>
        <row r="2115">
          <cell r="D2115">
            <v>187367</v>
          </cell>
          <cell r="E2115" t="str">
            <v>耳背式助听器</v>
          </cell>
          <cell r="F2115" t="str">
            <v/>
          </cell>
          <cell r="G2115" t="str">
            <v>AS05R（天启2E R）</v>
          </cell>
          <cell r="H2115" t="str">
            <v>盒</v>
          </cell>
          <cell r="I2115" t="str">
            <v>欧仕达听力科技（厦门）有限公司</v>
          </cell>
          <cell r="J2115" t="str">
            <v>欧仕达听力科技</v>
          </cell>
        </row>
        <row r="2116">
          <cell r="D2116">
            <v>187364</v>
          </cell>
          <cell r="E2116" t="str">
            <v>耳内式助听器</v>
          </cell>
          <cell r="F2116" t="str">
            <v/>
          </cell>
          <cell r="G2116" t="str">
            <v>D-C-C2R（天启2C R）</v>
          </cell>
          <cell r="H2116" t="str">
            <v>盒</v>
          </cell>
          <cell r="I2116" t="str">
            <v>欧仕达听力科技（厦门）有限公司</v>
          </cell>
          <cell r="J2116" t="str">
            <v>欧仕达听力科技</v>
          </cell>
        </row>
        <row r="2117">
          <cell r="D2117">
            <v>187365</v>
          </cell>
          <cell r="E2117" t="str">
            <v>耳内式助听器</v>
          </cell>
          <cell r="F2117" t="str">
            <v/>
          </cell>
          <cell r="G2117" t="str">
            <v>D-C-C2R（天启2C L）</v>
          </cell>
          <cell r="H2117" t="str">
            <v>盒</v>
          </cell>
          <cell r="I2117" t="str">
            <v>欧仕达听力科技（厦门）有限公司</v>
          </cell>
          <cell r="J2117" t="str">
            <v>欧仕达听力科技</v>
          </cell>
        </row>
        <row r="2118">
          <cell r="D2118">
            <v>47315</v>
          </cell>
          <cell r="E2118" t="str">
            <v>二甲双胍格列本脲胶囊(I)</v>
          </cell>
          <cell r="F2118" t="str">
            <v/>
          </cell>
          <cell r="G2118" t="str">
            <v>250mg:1.25mgx60粒</v>
          </cell>
          <cell r="H2118" t="str">
            <v>盒</v>
          </cell>
          <cell r="I2118" t="str">
            <v>河南羚锐制药股份有限公司</v>
          </cell>
          <cell r="J2118" t="str">
            <v>河南羚锐</v>
          </cell>
        </row>
        <row r="2119">
          <cell r="D2119">
            <v>201279</v>
          </cell>
          <cell r="E2119" t="str">
            <v>二甲双胍维格列汀片(Ⅱ)</v>
          </cell>
          <cell r="F2119" t="str">
            <v>宜合瑞</v>
          </cell>
          <cell r="G2119" t="str">
            <v>850mg:50mgx30片</v>
          </cell>
          <cell r="H2119" t="str">
            <v>盒</v>
          </cell>
          <cell r="I2119" t="str">
            <v>北京诺华制药有限公司</v>
          </cell>
          <cell r="J2119" t="str">
            <v>德国Novartis Pharma Produktions GmbH</v>
          </cell>
        </row>
        <row r="2120">
          <cell r="D2120">
            <v>195016</v>
          </cell>
          <cell r="E2120" t="str">
            <v>二件式造口袋</v>
          </cell>
          <cell r="F2120" t="str">
            <v>胜舒</v>
          </cell>
          <cell r="G2120" t="str">
            <v>11856（尿路造口袋）</v>
          </cell>
          <cell r="H2120" t="str">
            <v>个</v>
          </cell>
          <cell r="I2120" t="str">
            <v>Coloplast A/S</v>
          </cell>
          <cell r="J2120" t="str">
            <v>Coloplast A/S</v>
          </cell>
        </row>
        <row r="2121">
          <cell r="D2121">
            <v>195017</v>
          </cell>
          <cell r="E2121" t="str">
            <v>二件式造口袋</v>
          </cell>
          <cell r="F2121" t="str">
            <v>胜舒</v>
          </cell>
          <cell r="G2121" t="str">
            <v>10386（肠造口袋）</v>
          </cell>
          <cell r="H2121" t="str">
            <v>个</v>
          </cell>
          <cell r="I2121" t="str">
            <v>Coloplast A/S</v>
          </cell>
          <cell r="J2121" t="str">
            <v>Coloplast A/S</v>
          </cell>
        </row>
        <row r="2122">
          <cell r="D2122">
            <v>199850</v>
          </cell>
          <cell r="E2122" t="str">
            <v>二件式造口袋</v>
          </cell>
          <cell r="F2122" t="str">
            <v>胜舒</v>
          </cell>
          <cell r="G2122" t="str">
            <v>11856（尿路造口袋） 10个</v>
          </cell>
          <cell r="H2122" t="str">
            <v>盒</v>
          </cell>
          <cell r="I2122" t="str">
            <v>Coloplast A/S</v>
          </cell>
          <cell r="J2122" t="str">
            <v>Coloplast A/S</v>
          </cell>
        </row>
        <row r="2123">
          <cell r="D2123">
            <v>182760</v>
          </cell>
          <cell r="E2123" t="str">
            <v>二十五味儿茶丸</v>
          </cell>
          <cell r="F2123" t="str">
            <v/>
          </cell>
          <cell r="G2123" t="str">
            <v>0.3gx30丸x3小盒（水丸）</v>
          </cell>
          <cell r="H2123" t="str">
            <v>盒</v>
          </cell>
          <cell r="I2123" t="str">
            <v>金诃藏药股份有限公司</v>
          </cell>
          <cell r="J2123" t="str">
            <v>金诃藏药</v>
          </cell>
        </row>
        <row r="2124">
          <cell r="D2124">
            <v>16623</v>
          </cell>
          <cell r="E2124" t="str">
            <v>二十五味肺病胶囊</v>
          </cell>
          <cell r="F2124" t="str">
            <v/>
          </cell>
          <cell r="G2124" t="str">
            <v>0.33gx10粒x2板x3盒</v>
          </cell>
          <cell r="H2124" t="str">
            <v>盒</v>
          </cell>
          <cell r="I2124" t="str">
            <v>金诃藏药股份有限公司</v>
          </cell>
          <cell r="J2124" t="str">
            <v>青海金诃藏药</v>
          </cell>
        </row>
        <row r="2125">
          <cell r="D2125">
            <v>182743</v>
          </cell>
          <cell r="E2125" t="str">
            <v>二十五味肺病丸</v>
          </cell>
          <cell r="F2125" t="str">
            <v/>
          </cell>
          <cell r="G2125" t="str">
            <v>0.5gx6丸x2板</v>
          </cell>
          <cell r="H2125" t="str">
            <v>盒</v>
          </cell>
          <cell r="I2125" t="str">
            <v>西藏神猴药业有限责任公司(原：西藏聂拉木藏药厂)</v>
          </cell>
          <cell r="J2125" t="str">
            <v>西藏神猴</v>
          </cell>
        </row>
        <row r="2126">
          <cell r="D2126">
            <v>200901</v>
          </cell>
          <cell r="E2126" t="str">
            <v>二十五味肺病丸</v>
          </cell>
          <cell r="F2126" t="str">
            <v/>
          </cell>
          <cell r="G2126" t="str">
            <v>0.5gx40丸</v>
          </cell>
          <cell r="H2126" t="str">
            <v>盒</v>
          </cell>
          <cell r="I2126" t="str">
            <v>西藏甘露藏药股份有限公司</v>
          </cell>
          <cell r="J2126" t="str">
            <v>西藏甘露藏药</v>
          </cell>
        </row>
        <row r="2127">
          <cell r="D2127">
            <v>129812</v>
          </cell>
          <cell r="E2127" t="str">
            <v>二十五味驴血丸</v>
          </cell>
          <cell r="F2127" t="str">
            <v/>
          </cell>
          <cell r="G2127" t="str">
            <v>0.25gx20丸</v>
          </cell>
          <cell r="H2127" t="str">
            <v>盒</v>
          </cell>
          <cell r="I2127" t="str">
            <v>西藏昌都光宇利民药业有限责任公司</v>
          </cell>
          <cell r="J2127" t="str">
            <v>西藏昌都</v>
          </cell>
        </row>
        <row r="2128">
          <cell r="D2128">
            <v>200913</v>
          </cell>
          <cell r="E2128" t="str">
            <v>二十五味驴血丸</v>
          </cell>
          <cell r="F2128" t="str">
            <v/>
          </cell>
          <cell r="G2128" t="str">
            <v>0.25gx12丸x2板</v>
          </cell>
          <cell r="H2128" t="str">
            <v>盒</v>
          </cell>
          <cell r="I2128" t="str">
            <v>西藏甘露藏药股份有限公司</v>
          </cell>
          <cell r="J2128" t="str">
            <v>西藏甘露藏药</v>
          </cell>
        </row>
        <row r="2129">
          <cell r="D2129">
            <v>129813</v>
          </cell>
          <cell r="E2129" t="str">
            <v>二十五味马宝丸</v>
          </cell>
          <cell r="F2129" t="str">
            <v/>
          </cell>
          <cell r="G2129" t="str">
            <v>0.3gx20丸</v>
          </cell>
          <cell r="H2129" t="str">
            <v>盒</v>
          </cell>
          <cell r="I2129" t="str">
            <v>西藏昌都光宇利民药业有限责任公司</v>
          </cell>
          <cell r="J2129" t="str">
            <v>西藏昌都</v>
          </cell>
        </row>
        <row r="2130">
          <cell r="D2130">
            <v>58277</v>
          </cell>
          <cell r="E2130" t="str">
            <v>二十五味珊瑚丸</v>
          </cell>
          <cell r="F2130" t="str">
            <v/>
          </cell>
          <cell r="G2130" t="str">
            <v>1gx6丸</v>
          </cell>
          <cell r="H2130" t="str">
            <v>盒</v>
          </cell>
          <cell r="I2130" t="str">
            <v>西藏甘露藏药股份有限公司</v>
          </cell>
          <cell r="J2130" t="str">
            <v>西藏甘露藏药</v>
          </cell>
        </row>
        <row r="2131">
          <cell r="D2131">
            <v>183532</v>
          </cell>
          <cell r="E2131" t="str">
            <v>二十五味竺黄散</v>
          </cell>
          <cell r="F2131" t="str">
            <v/>
          </cell>
          <cell r="G2131" t="str">
            <v>1.2gx9袋</v>
          </cell>
          <cell r="H2131" t="str">
            <v>盒</v>
          </cell>
          <cell r="I2131" t="str">
            <v>金诃藏药股份有限公司</v>
          </cell>
          <cell r="J2131" t="str">
            <v>金诃藏药</v>
          </cell>
        </row>
        <row r="2132">
          <cell r="D2132">
            <v>186740</v>
          </cell>
          <cell r="E2132" t="str">
            <v>法罗培南钠片</v>
          </cell>
          <cell r="F2132" t="str">
            <v/>
          </cell>
          <cell r="G2132" t="str">
            <v>0.2gx3片</v>
          </cell>
          <cell r="H2132" t="str">
            <v>盒</v>
          </cell>
          <cell r="I2132" t="str">
            <v>鲁南贝特制药有限公司(原山东鲁南贝特制药有限公司)</v>
          </cell>
          <cell r="J2132" t="str">
            <v>鲁南贝特</v>
          </cell>
        </row>
        <row r="2133">
          <cell r="D2133">
            <v>314</v>
          </cell>
          <cell r="E2133" t="str">
            <v>法莫替丁片</v>
          </cell>
          <cell r="F2133" t="str">
            <v/>
          </cell>
          <cell r="G2133" t="str">
            <v>20mgx24片</v>
          </cell>
          <cell r="H2133" t="str">
            <v>盒</v>
          </cell>
          <cell r="I2133" t="str">
            <v>重庆青阳药业有限公司</v>
          </cell>
          <cell r="J2133" t="str">
            <v>重庆青阳</v>
          </cell>
        </row>
        <row r="2134">
          <cell r="D2134">
            <v>16641</v>
          </cell>
          <cell r="E2134" t="str">
            <v>法莫替丁片(高舒达)</v>
          </cell>
          <cell r="F2134" t="str">
            <v/>
          </cell>
          <cell r="G2134" t="str">
            <v>20mgx30片</v>
          </cell>
          <cell r="H2134" t="str">
            <v>盒</v>
          </cell>
          <cell r="I2134" t="str">
            <v>安斯泰来制药(中国)有限公司</v>
          </cell>
          <cell r="J2134" t="str">
            <v>中国安斯泰来</v>
          </cell>
        </row>
        <row r="2135">
          <cell r="D2135">
            <v>155181</v>
          </cell>
          <cell r="E2135" t="str">
            <v>凡士林防干修复霜</v>
          </cell>
          <cell r="F2135" t="str">
            <v/>
          </cell>
          <cell r="G2135" t="str">
            <v>100g</v>
          </cell>
          <cell r="H2135" t="str">
            <v>盒</v>
          </cell>
          <cell r="I2135" t="str">
            <v>无锡樱花梦美容制品有限公司</v>
          </cell>
          <cell r="J2135" t="str">
            <v>无锡樱花梦美容制品</v>
          </cell>
        </row>
        <row r="2136">
          <cell r="D2136">
            <v>128849</v>
          </cell>
          <cell r="E2136" t="str">
            <v>凡士林膏</v>
          </cell>
          <cell r="F2136" t="str">
            <v/>
          </cell>
          <cell r="G2136" t="str">
            <v>50g</v>
          </cell>
          <cell r="H2136" t="str">
            <v>盒</v>
          </cell>
          <cell r="I2136" t="str">
            <v>南阳市森源生物技术开发有限责任公司</v>
          </cell>
          <cell r="J2136" t="str">
            <v>南阳森源</v>
          </cell>
        </row>
        <row r="2137">
          <cell r="D2137">
            <v>64313</v>
          </cell>
          <cell r="E2137" t="str">
            <v>泛昔洛韦胶囊(仙林纳)</v>
          </cell>
          <cell r="F2137" t="str">
            <v>仙林纳</v>
          </cell>
          <cell r="G2137" t="str">
            <v>0.125gx6粒</v>
          </cell>
          <cell r="H2137" t="str">
            <v>盒</v>
          </cell>
          <cell r="I2137" t="str">
            <v>美罗药业股份有限公司（原大连美罗大药厂）</v>
          </cell>
          <cell r="J2137" t="str">
            <v>大连美罗</v>
          </cell>
        </row>
        <row r="2138">
          <cell r="D2138">
            <v>206748</v>
          </cell>
          <cell r="E2138" t="str">
            <v>泛昔洛韦片</v>
          </cell>
          <cell r="F2138" t="str">
            <v>丽珠风</v>
          </cell>
          <cell r="G2138" t="str">
            <v>0.125gx6片</v>
          </cell>
          <cell r="H2138" t="str">
            <v>盒</v>
          </cell>
          <cell r="I2138" t="str">
            <v>丽珠集团丽珠制药厂</v>
          </cell>
          <cell r="J2138" t="str">
            <v>丽珠集团</v>
          </cell>
        </row>
        <row r="2139">
          <cell r="D2139">
            <v>28366</v>
          </cell>
          <cell r="E2139" t="str">
            <v>泛昔洛韦片(泛思天)</v>
          </cell>
          <cell r="F2139" t="str">
            <v/>
          </cell>
          <cell r="G2139" t="str">
            <v>0.125gx6片</v>
          </cell>
          <cell r="H2139" t="str">
            <v>盒</v>
          </cell>
          <cell r="I2139" t="str">
            <v>地奥集团成都药业股份有限公司</v>
          </cell>
          <cell r="J2139" t="str">
            <v>地奥成都药业</v>
          </cell>
        </row>
        <row r="2140">
          <cell r="D2140">
            <v>105451</v>
          </cell>
          <cell r="E2140" t="str">
            <v>泛昔洛韦片(罗汀)</v>
          </cell>
          <cell r="F2140" t="str">
            <v/>
          </cell>
          <cell r="G2140" t="str">
            <v>0.25gx6片</v>
          </cell>
          <cell r="H2140" t="str">
            <v>盒</v>
          </cell>
          <cell r="I2140" t="str">
            <v>山东罗欣药业集团股份有限公司(原山东罗欣药业有限公司)</v>
          </cell>
          <cell r="J2140" t="str">
            <v>山东罗欣</v>
          </cell>
        </row>
        <row r="2141">
          <cell r="D2141">
            <v>1306</v>
          </cell>
          <cell r="E2141" t="str">
            <v>防风通圣丸</v>
          </cell>
          <cell r="F2141" t="str">
            <v/>
          </cell>
          <cell r="G2141" t="str">
            <v>6gx9袋</v>
          </cell>
          <cell r="H2141" t="str">
            <v>盒</v>
          </cell>
          <cell r="I2141" t="str">
            <v>太极集团四川绵阳制药有限公司</v>
          </cell>
          <cell r="J2141" t="str">
            <v>四川绵阳制药</v>
          </cell>
        </row>
        <row r="2142">
          <cell r="D2142">
            <v>22973</v>
          </cell>
          <cell r="E2142" t="str">
            <v>防风通圣丸</v>
          </cell>
          <cell r="F2142" t="str">
            <v/>
          </cell>
          <cell r="G2142" t="str">
            <v>6gx5袋</v>
          </cell>
          <cell r="H2142" t="str">
            <v>盒</v>
          </cell>
          <cell r="I2142" t="str">
            <v>太极集团重庆桐君阁药厂有限公司</v>
          </cell>
          <cell r="J2142" t="str">
            <v>桐君阁药厂</v>
          </cell>
        </row>
        <row r="2143">
          <cell r="D2143">
            <v>197049</v>
          </cell>
          <cell r="E2143" t="str">
            <v>防护口罩</v>
          </cell>
          <cell r="F2143" t="str">
            <v/>
          </cell>
          <cell r="G2143" t="str">
            <v>22cmx13.5cmx1只（日抛型）</v>
          </cell>
          <cell r="H2143" t="str">
            <v>只</v>
          </cell>
          <cell r="I2143" t="str">
            <v>成都市卫生材料厂</v>
          </cell>
          <cell r="J2143" t="str">
            <v>成都卫生材料</v>
          </cell>
        </row>
        <row r="2144">
          <cell r="D2144">
            <v>187499</v>
          </cell>
          <cell r="E2144" t="str">
            <v>防护用品</v>
          </cell>
          <cell r="F2144" t="str">
            <v/>
          </cell>
          <cell r="G2144" t="str">
            <v>XAG/FH-5-B-S</v>
          </cell>
          <cell r="H2144" t="str">
            <v>盒</v>
          </cell>
          <cell r="I2144" t="str">
            <v>成都新澳冠医疗器械有限公司</v>
          </cell>
          <cell r="J2144" t="str">
            <v>成都新澳冠</v>
          </cell>
        </row>
        <row r="2145">
          <cell r="D2145">
            <v>148730</v>
          </cell>
          <cell r="E2145" t="str">
            <v>防霾口罩</v>
          </cell>
          <cell r="F2145" t="str">
            <v/>
          </cell>
          <cell r="G2145" t="str">
            <v>5只（儿童装）</v>
          </cell>
          <cell r="H2145" t="str">
            <v>盒</v>
          </cell>
          <cell r="I2145" t="str">
            <v>青岛海诺生物工程有限公司</v>
          </cell>
          <cell r="J2145" t="str">
            <v>青岛海诺</v>
          </cell>
        </row>
        <row r="2146">
          <cell r="D2146">
            <v>148731</v>
          </cell>
          <cell r="E2146" t="str">
            <v>防霾口罩</v>
          </cell>
          <cell r="F2146" t="str">
            <v/>
          </cell>
          <cell r="G2146" t="str">
            <v>5只（成人装）</v>
          </cell>
          <cell r="H2146" t="str">
            <v>盒</v>
          </cell>
          <cell r="I2146" t="str">
            <v>青岛海诺生物工程有限公司</v>
          </cell>
          <cell r="J2146" t="str">
            <v>青岛海诺</v>
          </cell>
        </row>
        <row r="2147">
          <cell r="D2147">
            <v>139885</v>
          </cell>
          <cell r="E2147" t="str">
            <v>防霾口罩(立体超薄型)</v>
          </cell>
          <cell r="F2147" t="str">
            <v/>
          </cell>
          <cell r="G2147" t="str">
            <v>4片装L码</v>
          </cell>
          <cell r="H2147" t="str">
            <v>盒</v>
          </cell>
          <cell r="I2147" t="str">
            <v>广州阳普医疗科技股份有限公司</v>
          </cell>
          <cell r="J2147" t="str">
            <v>广州阳普医疗</v>
          </cell>
        </row>
        <row r="2148">
          <cell r="D2148">
            <v>139942</v>
          </cell>
          <cell r="E2148" t="str">
            <v>防霾口罩(立体超薄型)</v>
          </cell>
          <cell r="F2148" t="str">
            <v/>
          </cell>
          <cell r="G2148" t="str">
            <v>4片装S码</v>
          </cell>
          <cell r="H2148" t="str">
            <v>盒</v>
          </cell>
          <cell r="I2148" t="str">
            <v>广州阳普医疗科技股份有限公司</v>
          </cell>
          <cell r="J2148" t="str">
            <v>广州阳普医疗</v>
          </cell>
        </row>
        <row r="2149">
          <cell r="D2149">
            <v>139944</v>
          </cell>
          <cell r="E2149" t="str">
            <v>防霾口罩(立体超薄型)</v>
          </cell>
          <cell r="F2149" t="str">
            <v/>
          </cell>
          <cell r="G2149" t="str">
            <v>4片装M码</v>
          </cell>
          <cell r="H2149" t="str">
            <v>盒</v>
          </cell>
          <cell r="I2149" t="str">
            <v>广州阳普医疗科技股份有限公司</v>
          </cell>
          <cell r="J2149" t="str">
            <v>广州阳普医疗</v>
          </cell>
        </row>
        <row r="2150">
          <cell r="D2150">
            <v>139887</v>
          </cell>
          <cell r="E2150" t="str">
            <v>防霾口罩(立体天然棉型)</v>
          </cell>
          <cell r="F2150" t="str">
            <v/>
          </cell>
          <cell r="G2150" t="str">
            <v>1枚装附送4枚滤片L码</v>
          </cell>
          <cell r="H2150" t="str">
            <v>盒</v>
          </cell>
          <cell r="I2150" t="str">
            <v>广州阳普医疗科技股份有限公司</v>
          </cell>
          <cell r="J2150" t="str">
            <v>广州阳普医疗</v>
          </cell>
        </row>
        <row r="2151">
          <cell r="D2151">
            <v>139897</v>
          </cell>
          <cell r="E2151" t="str">
            <v>防霾口罩(立体天然棉型)</v>
          </cell>
          <cell r="F2151" t="str">
            <v/>
          </cell>
          <cell r="G2151" t="str">
            <v>1枚装附送4枚滤片S码</v>
          </cell>
          <cell r="H2151" t="str">
            <v>盒</v>
          </cell>
          <cell r="I2151" t="str">
            <v>广州阳普医疗科技股份有限公司</v>
          </cell>
          <cell r="J2151" t="str">
            <v>广州阳普医疗</v>
          </cell>
        </row>
        <row r="2152">
          <cell r="D2152">
            <v>139943</v>
          </cell>
          <cell r="E2152" t="str">
            <v>防霾口罩(立体天然棉型)</v>
          </cell>
          <cell r="F2152" t="str">
            <v/>
          </cell>
          <cell r="G2152" t="str">
            <v>1枚装附送4枚滤片M码</v>
          </cell>
          <cell r="H2152" t="str">
            <v>盒</v>
          </cell>
          <cell r="I2152" t="str">
            <v>广州阳普医疗科技股份有限公司</v>
          </cell>
          <cell r="J2152" t="str">
            <v>广州阳普医疗</v>
          </cell>
        </row>
        <row r="2153">
          <cell r="D2153">
            <v>143234</v>
          </cell>
          <cell r="E2153" t="str">
            <v>防霾口罩专用滤片（超细颗粒滤片）</v>
          </cell>
          <cell r="F2153" t="str">
            <v/>
          </cell>
          <cell r="G2153" t="str">
            <v>M/S</v>
          </cell>
          <cell r="H2153" t="str">
            <v>盒</v>
          </cell>
          <cell r="I2153" t="str">
            <v>广州阳普医疗科技股份有限公司</v>
          </cell>
          <cell r="J2153" t="str">
            <v>广州阳普医疗</v>
          </cell>
        </row>
        <row r="2154">
          <cell r="D2154">
            <v>143235</v>
          </cell>
          <cell r="E2154" t="str">
            <v>防霾口罩专用滤片（超细颗粒滤片）</v>
          </cell>
          <cell r="F2154" t="str">
            <v/>
          </cell>
          <cell r="G2154" t="str">
            <v>L</v>
          </cell>
          <cell r="H2154" t="str">
            <v>盒</v>
          </cell>
          <cell r="I2154" t="str">
            <v>广州阳普医疗科技股份有限公司</v>
          </cell>
          <cell r="J2154" t="str">
            <v>广州阳普医疗</v>
          </cell>
        </row>
        <row r="2155">
          <cell r="D2155">
            <v>12026</v>
          </cell>
          <cell r="E2155" t="str">
            <v>防水创可贴</v>
          </cell>
          <cell r="F2155" t="str">
            <v>邦迪</v>
          </cell>
          <cell r="G2155" t="str">
            <v>5片x20袋x(70mmx22mm)</v>
          </cell>
          <cell r="H2155" t="str">
            <v>盒</v>
          </cell>
          <cell r="I2155" t="str">
            <v>上海强生有限公司</v>
          </cell>
          <cell r="J2155" t="str">
            <v>上海强生</v>
          </cell>
        </row>
        <row r="2156">
          <cell r="D2156">
            <v>161757</v>
          </cell>
          <cell r="E2156" t="str">
            <v>防蚊花露水</v>
          </cell>
          <cell r="F2156" t="str">
            <v/>
          </cell>
          <cell r="G2156" t="str">
            <v>195ml</v>
          </cell>
          <cell r="H2156" t="str">
            <v>瓶</v>
          </cell>
          <cell r="I2156" t="str">
            <v>南通市潘妍化妆品厂</v>
          </cell>
          <cell r="J2156" t="str">
            <v>南通市潘妍</v>
          </cell>
        </row>
        <row r="2157">
          <cell r="D2157">
            <v>2644</v>
          </cell>
          <cell r="E2157" t="str">
            <v>防芷鼻炎片</v>
          </cell>
          <cell r="F2157" t="str">
            <v/>
          </cell>
          <cell r="G2157" t="str">
            <v>30片</v>
          </cell>
          <cell r="H2157" t="str">
            <v>盒</v>
          </cell>
          <cell r="I2157" t="str">
            <v>广西天天乐药业股份有限公司</v>
          </cell>
          <cell r="J2157" t="str">
            <v>广西天天乐</v>
          </cell>
        </row>
        <row r="2158">
          <cell r="D2158">
            <v>4043</v>
          </cell>
          <cell r="E2158" t="str">
            <v>飞雕牌皮肤消毒液(75#消毒酒精)</v>
          </cell>
          <cell r="F2158" t="str">
            <v/>
          </cell>
          <cell r="G2158" t="str">
            <v>75#:100ml</v>
          </cell>
          <cell r="H2158" t="str">
            <v>瓶</v>
          </cell>
          <cell r="I2158" t="str">
            <v>四川蓉康世圣药业有限责任公司</v>
          </cell>
          <cell r="J2158" t="str">
            <v>成都蓉康</v>
          </cell>
        </row>
        <row r="2159">
          <cell r="D2159">
            <v>206690</v>
          </cell>
          <cell r="E2159" t="str">
            <v>飞鹰活络油</v>
          </cell>
          <cell r="F2159" t="str">
            <v/>
          </cell>
          <cell r="G2159" t="str">
            <v>50ml</v>
          </cell>
          <cell r="H2159" t="str">
            <v>瓶</v>
          </cell>
          <cell r="I2159" t="str">
            <v>欧化药业有限公司</v>
          </cell>
          <cell r="J2159" t="str">
            <v>欧化药业</v>
          </cell>
        </row>
        <row r="2160">
          <cell r="D2160">
            <v>182046</v>
          </cell>
          <cell r="E2160" t="str">
            <v>非布司他片</v>
          </cell>
          <cell r="F2160" t="str">
            <v/>
          </cell>
          <cell r="G2160" t="str">
            <v>40mg×7片</v>
          </cell>
          <cell r="H2160" t="str">
            <v>盒</v>
          </cell>
          <cell r="I2160" t="str">
            <v>杭州朱养心药业有限公司</v>
          </cell>
          <cell r="J2160" t="str">
            <v>杭州朱养心药业</v>
          </cell>
        </row>
        <row r="2161">
          <cell r="D2161">
            <v>175479</v>
          </cell>
          <cell r="E2161" t="str">
            <v>非接触式红外体温计</v>
          </cell>
          <cell r="F2161" t="str">
            <v/>
          </cell>
          <cell r="G2161" t="str">
            <v>JXB-182</v>
          </cell>
          <cell r="H2161" t="str">
            <v>盒</v>
          </cell>
          <cell r="I2161" t="str">
            <v>广州市倍尔康医疗器械有限公司</v>
          </cell>
          <cell r="J2161" t="str">
            <v>广州倍尔康</v>
          </cell>
        </row>
        <row r="2162">
          <cell r="D2162">
            <v>45199</v>
          </cell>
          <cell r="E2162" t="str">
            <v>非洛地平缓释片（II）</v>
          </cell>
          <cell r="F2162" t="str">
            <v/>
          </cell>
          <cell r="G2162" t="str">
            <v>5mgx10片x2板</v>
          </cell>
          <cell r="H2162" t="str">
            <v>盒</v>
          </cell>
          <cell r="I2162" t="str">
            <v>合肥立方制药股份有限公司</v>
          </cell>
          <cell r="J2162" t="str">
            <v>合肥立方</v>
          </cell>
        </row>
        <row r="2163">
          <cell r="D2163">
            <v>20217</v>
          </cell>
          <cell r="E2163" t="str">
            <v>非洛地平片</v>
          </cell>
          <cell r="F2163" t="str">
            <v/>
          </cell>
          <cell r="G2163" t="str">
            <v>2.5mgx24片</v>
          </cell>
          <cell r="H2163" t="str">
            <v>盒</v>
          </cell>
          <cell r="I2163" t="str">
            <v>江苏联环药业股份有限公司</v>
          </cell>
          <cell r="J2163" t="str">
            <v>江苏联环</v>
          </cell>
        </row>
        <row r="2164">
          <cell r="D2164">
            <v>135055</v>
          </cell>
          <cell r="E2164" t="str">
            <v>非那雄胺片</v>
          </cell>
          <cell r="F2164" t="str">
            <v/>
          </cell>
          <cell r="G2164" t="str">
            <v>5mg*20片</v>
          </cell>
          <cell r="H2164" t="str">
            <v>盒</v>
          </cell>
          <cell r="I2164" t="str">
            <v>天方药业有限公司(原河南天方药业股份有限公司)</v>
          </cell>
          <cell r="J2164" t="str">
            <v>天方药业</v>
          </cell>
        </row>
        <row r="2165">
          <cell r="D2165">
            <v>136618</v>
          </cell>
          <cell r="E2165" t="str">
            <v>非那雄胺片</v>
          </cell>
          <cell r="F2165" t="str">
            <v/>
          </cell>
          <cell r="G2165" t="str">
            <v>5mgx10片</v>
          </cell>
          <cell r="H2165" t="str">
            <v>盒</v>
          </cell>
          <cell r="I2165" t="str">
            <v>成都倍特药业有限公司(原四川方向药业有限责任公司)</v>
          </cell>
          <cell r="J2165" t="str">
            <v>成都倍特</v>
          </cell>
        </row>
        <row r="2166">
          <cell r="D2166">
            <v>202135</v>
          </cell>
          <cell r="E2166" t="str">
            <v>非诺贝特胶囊</v>
          </cell>
          <cell r="F2166" t="str">
            <v/>
          </cell>
          <cell r="G2166" t="str">
            <v>0.1gx10粒x2板</v>
          </cell>
          <cell r="H2166" t="str">
            <v>盒</v>
          </cell>
          <cell r="I2166" t="str">
            <v>辰欣药业股份有限公司（原山东鲁抗辰欣药业有限公司）</v>
          </cell>
          <cell r="J2166" t="str">
            <v>辰欣药业</v>
          </cell>
        </row>
        <row r="2167">
          <cell r="D2167">
            <v>17324</v>
          </cell>
          <cell r="E2167" t="str">
            <v>非诺贝特片</v>
          </cell>
          <cell r="F2167" t="str">
            <v/>
          </cell>
          <cell r="G2167" t="str">
            <v>0.1gx100片</v>
          </cell>
          <cell r="H2167" t="str">
            <v>瓶</v>
          </cell>
          <cell r="I2167" t="str">
            <v>徐州恩华药业集团有限公司</v>
          </cell>
          <cell r="J2167" t="str">
            <v>徐州恩华</v>
          </cell>
        </row>
        <row r="2168">
          <cell r="D2168">
            <v>45094</v>
          </cell>
          <cell r="E2168" t="str">
            <v>肺宁胶囊</v>
          </cell>
          <cell r="F2168" t="str">
            <v/>
          </cell>
          <cell r="G2168" t="str">
            <v>0.5gx12粒x2板</v>
          </cell>
          <cell r="H2168" t="str">
            <v>盒</v>
          </cell>
          <cell r="I2168" t="str">
            <v>长春银诺克药业有限公司</v>
          </cell>
          <cell r="J2168" t="str">
            <v>长春银诺克</v>
          </cell>
        </row>
        <row r="2169">
          <cell r="D2169">
            <v>150861</v>
          </cell>
          <cell r="E2169" t="str">
            <v>肺宁颗粒</v>
          </cell>
          <cell r="F2169" t="str">
            <v/>
          </cell>
          <cell r="G2169" t="str">
            <v>10gx6袋</v>
          </cell>
          <cell r="H2169" t="str">
            <v>盒</v>
          </cell>
          <cell r="I2169" t="str">
            <v>吉林省罗邦药业有限公司</v>
          </cell>
          <cell r="J2169" t="str">
            <v>吉林省罗邦</v>
          </cell>
        </row>
        <row r="2170">
          <cell r="D2170">
            <v>31147</v>
          </cell>
          <cell r="E2170" t="str">
            <v>肺气肿片(707金扉康)</v>
          </cell>
          <cell r="F2170" t="str">
            <v/>
          </cell>
          <cell r="G2170" t="str">
            <v>100片</v>
          </cell>
          <cell r="H2170" t="str">
            <v>瓶</v>
          </cell>
          <cell r="I2170" t="str">
            <v>江苏七0七天然制药有限公司</v>
          </cell>
          <cell r="J2170" t="str">
            <v>江苏七0七</v>
          </cell>
        </row>
        <row r="2171">
          <cell r="D2171">
            <v>165155</v>
          </cell>
          <cell r="E2171" t="str">
            <v>痱子粉</v>
          </cell>
          <cell r="F2171" t="str">
            <v/>
          </cell>
          <cell r="G2171" t="str">
            <v>50g</v>
          </cell>
          <cell r="H2171" t="str">
            <v>筒</v>
          </cell>
          <cell r="I2171" t="str">
            <v>健民集团叶开泰国药(随州)有限公司(原武汉健民集团随州药业)</v>
          </cell>
          <cell r="J2171" t="str">
            <v>健民集团叶开泰</v>
          </cell>
        </row>
        <row r="2172">
          <cell r="D2172">
            <v>16672</v>
          </cell>
          <cell r="E2172" t="str">
            <v>酚氨咖敏(克感敏片)</v>
          </cell>
          <cell r="F2172" t="str">
            <v/>
          </cell>
          <cell r="G2172" t="str">
            <v>100片</v>
          </cell>
          <cell r="H2172" t="str">
            <v>瓶</v>
          </cell>
          <cell r="I2172" t="str">
            <v>重庆和平制药有限公司</v>
          </cell>
          <cell r="J2172" t="str">
            <v>重庆和平</v>
          </cell>
        </row>
        <row r="2173">
          <cell r="D2173">
            <v>116402</v>
          </cell>
          <cell r="E2173" t="str">
            <v>粉尘螨滴剂</v>
          </cell>
          <cell r="F2173" t="str">
            <v/>
          </cell>
          <cell r="G2173" t="str">
            <v>5号:2ml(1000ug/ml)</v>
          </cell>
          <cell r="H2173" t="str">
            <v>支</v>
          </cell>
          <cell r="I2173" t="str">
            <v>浙江我武生物科技股份有限公司</v>
          </cell>
          <cell r="J2173" t="str">
            <v>浙江我武生物</v>
          </cell>
        </row>
        <row r="2174">
          <cell r="D2174">
            <v>187742</v>
          </cell>
          <cell r="E2174" t="str">
            <v>粉尘螨滴剂</v>
          </cell>
          <cell r="F2174" t="str">
            <v/>
          </cell>
          <cell r="G2174" t="str">
            <v>3号:2ml(100ug/ml)</v>
          </cell>
          <cell r="H2174" t="str">
            <v>盒</v>
          </cell>
          <cell r="I2174" t="str">
            <v>浙江我武生物科技股份有限公司</v>
          </cell>
          <cell r="J2174" t="str">
            <v>浙江我武生物</v>
          </cell>
        </row>
        <row r="2175">
          <cell r="D2175">
            <v>187753</v>
          </cell>
          <cell r="E2175" t="str">
            <v>粉尘螨滴剂</v>
          </cell>
          <cell r="F2175" t="str">
            <v/>
          </cell>
          <cell r="G2175" t="str">
            <v>2号:2ml(10ug/ml)</v>
          </cell>
          <cell r="H2175" t="str">
            <v>盒</v>
          </cell>
          <cell r="I2175" t="str">
            <v>浙江我武生物科技股份有限公司</v>
          </cell>
          <cell r="J2175" t="str">
            <v>浙江我武生物</v>
          </cell>
        </row>
        <row r="2176">
          <cell r="D2176">
            <v>114006</v>
          </cell>
          <cell r="E2176" t="str">
            <v>风寒咳嗽丸</v>
          </cell>
          <cell r="F2176" t="str">
            <v/>
          </cell>
          <cell r="G2176" t="str">
            <v>6gx12袋(水丸)</v>
          </cell>
          <cell r="H2176" t="str">
            <v>盒</v>
          </cell>
          <cell r="I2176" t="str">
            <v>太极集团四川绵阳制药有限公司</v>
          </cell>
          <cell r="J2176" t="str">
            <v>四川绵阳制药</v>
          </cell>
        </row>
        <row r="2177">
          <cell r="D2177">
            <v>84361</v>
          </cell>
          <cell r="E2177" t="str">
            <v>风湿定胶囊</v>
          </cell>
          <cell r="F2177" t="str">
            <v/>
          </cell>
          <cell r="G2177" t="str">
            <v>0.3gx12粒x2板</v>
          </cell>
          <cell r="H2177" t="str">
            <v>盒</v>
          </cell>
          <cell r="I2177" t="str">
            <v>郑州韩都药业集团有限公司</v>
          </cell>
          <cell r="J2177" t="str">
            <v>郑州韩都药业</v>
          </cell>
        </row>
        <row r="2178">
          <cell r="D2178">
            <v>143218</v>
          </cell>
          <cell r="E2178" t="str">
            <v>风湿骨痛片</v>
          </cell>
          <cell r="F2178" t="str">
            <v/>
          </cell>
          <cell r="G2178" t="str">
            <v>0.36gx24片x2板</v>
          </cell>
          <cell r="H2178" t="str">
            <v>盒</v>
          </cell>
          <cell r="I2178" t="str">
            <v>安徽美欣制药有限公司</v>
          </cell>
          <cell r="J2178" t="str">
            <v>安徽美欣制药</v>
          </cell>
        </row>
        <row r="2179">
          <cell r="D2179">
            <v>148397</v>
          </cell>
          <cell r="E2179" t="str">
            <v>风湿寒痛片</v>
          </cell>
          <cell r="F2179" t="str">
            <v/>
          </cell>
          <cell r="G2179" t="str">
            <v>0.3gx80片*4瓶</v>
          </cell>
          <cell r="H2179" t="str">
            <v>盒</v>
          </cell>
          <cell r="I2179" t="str">
            <v>天津同仁堂集团股份有限公司</v>
          </cell>
          <cell r="J2179" t="str">
            <v>天津同仁堂</v>
          </cell>
        </row>
        <row r="2180">
          <cell r="D2180">
            <v>114640</v>
          </cell>
          <cell r="E2180" t="str">
            <v>风油精</v>
          </cell>
          <cell r="F2180" t="str">
            <v/>
          </cell>
          <cell r="G2180" t="str">
            <v>9ml
</v>
          </cell>
          <cell r="H2180" t="str">
            <v>支</v>
          </cell>
          <cell r="I2180" t="str">
            <v/>
          </cell>
          <cell r="J2180" t="str">
            <v>漳州水仙
</v>
          </cell>
        </row>
        <row r="2181">
          <cell r="D2181">
            <v>129770</v>
          </cell>
          <cell r="E2181" t="str">
            <v>风油精</v>
          </cell>
          <cell r="F2181" t="str">
            <v/>
          </cell>
          <cell r="G2181" t="str">
            <v>5ml</v>
          </cell>
          <cell r="H2181" t="str">
            <v>瓶</v>
          </cell>
          <cell r="I2181" t="str">
            <v>漳州水仙药业有限公司</v>
          </cell>
          <cell r="J2181" t="str">
            <v>漳州水仙药业</v>
          </cell>
        </row>
        <row r="2182">
          <cell r="D2182">
            <v>186416</v>
          </cell>
          <cell r="E2182" t="str">
            <v>风油精</v>
          </cell>
          <cell r="F2182" t="str">
            <v/>
          </cell>
          <cell r="G2182" t="str">
            <v>6ml</v>
          </cell>
          <cell r="H2182" t="str">
            <v>瓶</v>
          </cell>
          <cell r="I2182" t="str">
            <v>广东一力集团制药股份有限公司(广东一力集团制药有限公司)</v>
          </cell>
          <cell r="J2182" t="str">
            <v>广东一力</v>
          </cell>
        </row>
        <row r="2183">
          <cell r="D2183">
            <v>186433</v>
          </cell>
          <cell r="E2183" t="str">
            <v>风油精</v>
          </cell>
          <cell r="F2183" t="str">
            <v/>
          </cell>
          <cell r="G2183" t="str">
            <v>9ml</v>
          </cell>
          <cell r="H2183" t="str">
            <v>瓶</v>
          </cell>
          <cell r="I2183" t="str">
            <v>广东一力集团制药股份有限公司(广东一力集团制药有限公司)</v>
          </cell>
          <cell r="J2183" t="str">
            <v>广东一力</v>
          </cell>
        </row>
        <row r="2184">
          <cell r="D2184">
            <v>36375</v>
          </cell>
          <cell r="E2184" t="str">
            <v>枫蓼肠胃康胶囊</v>
          </cell>
          <cell r="F2184" t="str">
            <v/>
          </cell>
          <cell r="G2184" t="str">
            <v>0.37gx12粒</v>
          </cell>
          <cell r="H2184" t="str">
            <v>盒</v>
          </cell>
          <cell r="I2184" t="str">
            <v>海口奇力制药股份有限公司</v>
          </cell>
          <cell r="J2184" t="str">
            <v>海口奇力制药</v>
          </cell>
        </row>
        <row r="2185">
          <cell r="D2185">
            <v>113764</v>
          </cell>
          <cell r="E2185" t="str">
            <v>枫蓼肠胃康颗粒</v>
          </cell>
          <cell r="F2185" t="str">
            <v/>
          </cell>
          <cell r="G2185" t="str">
            <v>8gx9袋</v>
          </cell>
          <cell r="H2185" t="str">
            <v>盒</v>
          </cell>
          <cell r="I2185" t="str">
            <v>海口市制药厂有限公司</v>
          </cell>
          <cell r="J2185" t="str">
            <v>海口制药厂</v>
          </cell>
        </row>
        <row r="2186">
          <cell r="D2186">
            <v>114604</v>
          </cell>
          <cell r="E2186" t="str">
            <v>枫蓼肠胃康颗粒</v>
          </cell>
          <cell r="F2186" t="str">
            <v/>
          </cell>
          <cell r="G2186" t="str">
            <v>3gx9袋(无糖型)</v>
          </cell>
          <cell r="H2186" t="str">
            <v>盒</v>
          </cell>
          <cell r="I2186" t="str">
            <v>海口市制药厂有限公司</v>
          </cell>
          <cell r="J2186" t="str">
            <v>海口制药
</v>
          </cell>
        </row>
        <row r="2187">
          <cell r="D2187">
            <v>16682</v>
          </cell>
          <cell r="E2187" t="str">
            <v>蜂胶胶囊</v>
          </cell>
          <cell r="F2187" t="str">
            <v/>
          </cell>
          <cell r="G2187" t="str">
            <v>30g(500mgx60粒)</v>
          </cell>
          <cell r="H2187" t="str">
            <v>瓶</v>
          </cell>
          <cell r="I2187" t="str">
            <v>威海清华紫光科技开发有限公司</v>
          </cell>
          <cell r="J2187" t="str">
            <v>威海紫光</v>
          </cell>
        </row>
        <row r="2188">
          <cell r="D2188">
            <v>115430</v>
          </cell>
          <cell r="E2188" t="str">
            <v>蜂胶口腔膜</v>
          </cell>
          <cell r="F2188" t="str">
            <v/>
          </cell>
          <cell r="G2188" t="str">
            <v>1cmx1.3cmx5片x6袋</v>
          </cell>
          <cell r="H2188" t="str">
            <v>盒</v>
          </cell>
          <cell r="I2188" t="str">
            <v>北京紫竹药业有限公司</v>
          </cell>
          <cell r="J2188" t="str">
            <v>华润紫竹药业</v>
          </cell>
        </row>
        <row r="2189">
          <cell r="D2189">
            <v>135230</v>
          </cell>
          <cell r="E2189" t="str">
            <v>蜂胶牙痛酊</v>
          </cell>
          <cell r="F2189" t="str">
            <v/>
          </cell>
          <cell r="G2189" t="str">
            <v>5ml</v>
          </cell>
          <cell r="H2189" t="str">
            <v>盒</v>
          </cell>
          <cell r="I2189" t="str">
            <v>福元药业有限公司（福元药业股份有限公司）</v>
          </cell>
          <cell r="J2189" t="str">
            <v>福元药业</v>
          </cell>
        </row>
        <row r="2190">
          <cell r="D2190">
            <v>184860</v>
          </cell>
          <cell r="E2190" t="str">
            <v>夫西地酸乳膏</v>
          </cell>
          <cell r="F2190" t="str">
            <v>奥络</v>
          </cell>
          <cell r="G2190" t="str">
            <v>2%(15g:0.3g)</v>
          </cell>
          <cell r="H2190" t="str">
            <v>支</v>
          </cell>
          <cell r="I2190" t="str">
            <v>澳美制药厂</v>
          </cell>
          <cell r="J2190" t="str">
            <v>澳美制药厂</v>
          </cell>
        </row>
        <row r="2191">
          <cell r="D2191">
            <v>29593</v>
          </cell>
          <cell r="E2191" t="str">
            <v>呋麻滴鼻液</v>
          </cell>
          <cell r="F2191" t="str">
            <v/>
          </cell>
          <cell r="G2191" t="str">
            <v>10ml</v>
          </cell>
          <cell r="H2191" t="str">
            <v>支</v>
          </cell>
          <cell r="I2191" t="str">
            <v>武汉五景药业有限公司</v>
          </cell>
          <cell r="J2191" t="str">
            <v>武汉五景</v>
          </cell>
        </row>
        <row r="2192">
          <cell r="D2192">
            <v>187576</v>
          </cell>
          <cell r="E2192" t="str">
            <v>呋喃妥因栓</v>
          </cell>
          <cell r="F2192" t="str">
            <v/>
          </cell>
          <cell r="G2192" t="str">
            <v>0.1gx6枚</v>
          </cell>
          <cell r="H2192" t="str">
            <v>盒</v>
          </cell>
          <cell r="I2192" t="str">
            <v>武汉中联集团四药药业有限公司</v>
          </cell>
          <cell r="J2192" t="str">
            <v>国药集团武汉</v>
          </cell>
        </row>
        <row r="2193">
          <cell r="D2193">
            <v>141616</v>
          </cell>
          <cell r="E2193" t="str">
            <v>呋喃西林凝胶</v>
          </cell>
          <cell r="F2193" t="str">
            <v/>
          </cell>
          <cell r="G2193" t="str">
            <v>20g</v>
          </cell>
          <cell r="H2193" t="str">
            <v>支</v>
          </cell>
          <cell r="I2193" t="str">
            <v>江苏中丹制药有限公司</v>
          </cell>
          <cell r="J2193" t="str">
            <v>江苏中丹</v>
          </cell>
        </row>
        <row r="2194">
          <cell r="D2194">
            <v>55265</v>
          </cell>
          <cell r="E2194" t="str">
            <v>呋喃唑酮片</v>
          </cell>
          <cell r="F2194" t="str">
            <v/>
          </cell>
          <cell r="G2194" t="str">
            <v>0.1gx100片</v>
          </cell>
          <cell r="H2194" t="str">
            <v>瓶</v>
          </cell>
          <cell r="I2194" t="str">
            <v>山西云鹏制药有限公司</v>
          </cell>
          <cell r="J2194" t="str">
            <v>山西云鹏</v>
          </cell>
        </row>
        <row r="2195">
          <cell r="D2195">
            <v>89036</v>
          </cell>
          <cell r="E2195" t="str">
            <v>肤疾洗剂</v>
          </cell>
          <cell r="F2195" t="str">
            <v/>
          </cell>
          <cell r="G2195" t="str">
            <v>100ml(附雄黄8.3g)</v>
          </cell>
          <cell r="H2195" t="str">
            <v>瓶</v>
          </cell>
          <cell r="I2195" t="str">
            <v>江西杏林白马药业有限公司</v>
          </cell>
          <cell r="J2195" t="str">
            <v>江西杏林白马</v>
          </cell>
        </row>
        <row r="2196">
          <cell r="D2196">
            <v>136523</v>
          </cell>
          <cell r="E2196" t="str">
            <v>肤乐宝超浓缩芦荟胶（雅嘉莱）</v>
          </cell>
          <cell r="F2196" t="str">
            <v>肤乐宝</v>
          </cell>
          <cell r="G2196" t="str">
            <v>50g儿童装</v>
          </cell>
          <cell r="H2196" t="str">
            <v>盒</v>
          </cell>
          <cell r="I2196" t="str">
            <v>北京华风时代化妆品有限公司</v>
          </cell>
          <cell r="J2196" t="str">
            <v>北京华风</v>
          </cell>
        </row>
        <row r="2197">
          <cell r="D2197">
            <v>151289</v>
          </cell>
          <cell r="E2197" t="str">
            <v>肤乐霜</v>
          </cell>
          <cell r="F2197" t="str">
            <v/>
          </cell>
          <cell r="G2197" t="str">
            <v>15g</v>
          </cell>
          <cell r="H2197" t="str">
            <v>支</v>
          </cell>
          <cell r="I2197" t="str">
            <v>江西赣泽实业有限责任公司</v>
          </cell>
          <cell r="J2197" t="str">
            <v>江西赣泽</v>
          </cell>
        </row>
        <row r="2198">
          <cell r="D2198">
            <v>186335</v>
          </cell>
          <cell r="E2198" t="str">
            <v>肤王胶原草本软膏</v>
          </cell>
          <cell r="F2198" t="str">
            <v/>
          </cell>
          <cell r="G2198" t="str">
            <v>15g</v>
          </cell>
          <cell r="H2198" t="str">
            <v>盒</v>
          </cell>
          <cell r="I2198" t="str">
            <v>江西海联生物科技有限公司</v>
          </cell>
          <cell r="J2198" t="str">
            <v>江西海联</v>
          </cell>
        </row>
        <row r="2199">
          <cell r="D2199">
            <v>147125</v>
          </cell>
          <cell r="E2199" t="str">
            <v>肤痔清软膏</v>
          </cell>
          <cell r="F2199" t="str">
            <v/>
          </cell>
          <cell r="G2199" t="str">
            <v>20gx2支</v>
          </cell>
          <cell r="H2199" t="str">
            <v>盒</v>
          </cell>
          <cell r="I2199" t="str">
            <v>贵州绿太阳制药有限公司</v>
          </cell>
          <cell r="J2199" t="str">
            <v>贵州绿太阳</v>
          </cell>
        </row>
        <row r="2200">
          <cell r="D2200">
            <v>192827</v>
          </cell>
          <cell r="E2200" t="str">
            <v>肤痔清软膏</v>
          </cell>
          <cell r="F2200" t="str">
            <v/>
          </cell>
          <cell r="G2200" t="str">
            <v>7.5gx2支</v>
          </cell>
          <cell r="H2200" t="str">
            <v>盒</v>
          </cell>
          <cell r="I2200" t="str">
            <v>贵州绿太阳制药有限公司</v>
          </cell>
          <cell r="J2200" t="str">
            <v>贵州绿太阳制药</v>
          </cell>
        </row>
        <row r="2201">
          <cell r="D2201">
            <v>176514</v>
          </cell>
          <cell r="E2201" t="str">
            <v>肤专家湿养王抑菌软膏</v>
          </cell>
          <cell r="F2201" t="str">
            <v/>
          </cell>
          <cell r="G2201" t="str">
            <v>20g</v>
          </cell>
          <cell r="H2201" t="str">
            <v>支</v>
          </cell>
          <cell r="I2201" t="str">
            <v>武汉润禾生物医药有限公司</v>
          </cell>
          <cell r="J2201" t="str">
            <v>武汉润禾生物</v>
          </cell>
        </row>
        <row r="2202">
          <cell r="D2202">
            <v>176511</v>
          </cell>
          <cell r="E2202" t="str">
            <v>肤专家抑菌软膏</v>
          </cell>
          <cell r="F2202" t="str">
            <v/>
          </cell>
          <cell r="G2202" t="str">
            <v>20g</v>
          </cell>
          <cell r="H2202" t="str">
            <v>支</v>
          </cell>
          <cell r="I2202" t="str">
            <v>武汉润禾生物医药有限公司</v>
          </cell>
          <cell r="J2202" t="str">
            <v>武汉润禾生物</v>
          </cell>
        </row>
        <row r="2203">
          <cell r="D2203">
            <v>155396</v>
          </cell>
          <cell r="E2203" t="str">
            <v>伏格列波糖胶囊</v>
          </cell>
          <cell r="F2203" t="str">
            <v/>
          </cell>
          <cell r="G2203" t="str">
            <v>0.2mgx24粒</v>
          </cell>
          <cell r="H2203" t="str">
            <v>盒</v>
          </cell>
          <cell r="I2203" t="str">
            <v>江苏万邦生化制药股份有限公司</v>
          </cell>
          <cell r="J2203" t="str">
            <v>江苏万邦生化医药</v>
          </cell>
        </row>
        <row r="2204">
          <cell r="D2204">
            <v>133327</v>
          </cell>
          <cell r="E2204" t="str">
            <v>芙儿宝贝倍润滋养霜</v>
          </cell>
          <cell r="F2204" t="str">
            <v/>
          </cell>
          <cell r="G2204" t="str">
            <v>50g</v>
          </cell>
          <cell r="H2204" t="str">
            <v>支</v>
          </cell>
          <cell r="I2204" t="str">
            <v/>
          </cell>
          <cell r="J2204" t="str">
            <v>中国厦门</v>
          </cell>
        </row>
        <row r="2205">
          <cell r="D2205">
            <v>133305</v>
          </cell>
          <cell r="E2205" t="str">
            <v>芙儿宝贝布丁宝贝电热蚊香片</v>
          </cell>
          <cell r="F2205" t="str">
            <v/>
          </cell>
          <cell r="G2205" t="str">
            <v>30片</v>
          </cell>
          <cell r="H2205" t="str">
            <v>盒</v>
          </cell>
          <cell r="I2205" t="str">
            <v/>
          </cell>
          <cell r="J2205" t="str">
            <v>中国厦门</v>
          </cell>
        </row>
        <row r="2206">
          <cell r="D2206">
            <v>133307</v>
          </cell>
          <cell r="E2206" t="str">
            <v>芙儿宝贝布丁宝贝电热蚊香液</v>
          </cell>
          <cell r="F2206" t="str">
            <v/>
          </cell>
          <cell r="G2206" t="str">
            <v>45ml</v>
          </cell>
          <cell r="H2206" t="str">
            <v>支</v>
          </cell>
          <cell r="I2206" t="str">
            <v/>
          </cell>
          <cell r="J2206" t="str">
            <v>中国厦门</v>
          </cell>
        </row>
        <row r="2207">
          <cell r="D2207">
            <v>133324</v>
          </cell>
          <cell r="E2207" t="str">
            <v>芙儿宝贝布丁宝贝电热蚊香液</v>
          </cell>
          <cell r="F2207" t="str">
            <v/>
          </cell>
          <cell r="G2207" t="str">
            <v>电热蚊香液1个+电热蚊香器1个</v>
          </cell>
          <cell r="H2207" t="str">
            <v>盒</v>
          </cell>
          <cell r="I2207" t="str">
            <v/>
          </cell>
          <cell r="J2207" t="str">
            <v>中国厦门</v>
          </cell>
        </row>
        <row r="2208">
          <cell r="D2208">
            <v>133302</v>
          </cell>
          <cell r="E2208" t="str">
            <v>芙儿宝贝除虫菊素驱蚊乳</v>
          </cell>
          <cell r="F2208" t="str">
            <v/>
          </cell>
          <cell r="G2208" t="str">
            <v>20g</v>
          </cell>
          <cell r="H2208" t="str">
            <v>支</v>
          </cell>
          <cell r="I2208" t="str">
            <v/>
          </cell>
          <cell r="J2208" t="str">
            <v>中国厦门</v>
          </cell>
        </row>
        <row r="2209">
          <cell r="D2209">
            <v>133303</v>
          </cell>
          <cell r="E2209" t="str">
            <v>芙儿宝贝除虫菊素驱蚊乳</v>
          </cell>
          <cell r="F2209" t="str">
            <v/>
          </cell>
          <cell r="G2209" t="str">
            <v>40g</v>
          </cell>
          <cell r="H2209" t="str">
            <v>支</v>
          </cell>
          <cell r="I2209" t="str">
            <v/>
          </cell>
          <cell r="J2209" t="str">
            <v>中国厦门</v>
          </cell>
        </row>
        <row r="2210">
          <cell r="D2210">
            <v>133317</v>
          </cell>
          <cell r="E2210" t="str">
            <v>芙儿宝贝多孔玉米热痱粉</v>
          </cell>
          <cell r="F2210" t="str">
            <v/>
          </cell>
          <cell r="G2210" t="str">
            <v>100g</v>
          </cell>
          <cell r="H2210" t="str">
            <v>盒</v>
          </cell>
          <cell r="I2210" t="str">
            <v/>
          </cell>
          <cell r="J2210" t="str">
            <v>中国厦门</v>
          </cell>
        </row>
        <row r="2211">
          <cell r="D2211">
            <v>133315</v>
          </cell>
          <cell r="E2211" t="str">
            <v>芙儿宝贝多孔玉米爽身粉</v>
          </cell>
          <cell r="F2211" t="str">
            <v/>
          </cell>
          <cell r="G2211" t="str">
            <v>100g</v>
          </cell>
          <cell r="H2211" t="str">
            <v>盒</v>
          </cell>
          <cell r="I2211" t="str">
            <v/>
          </cell>
          <cell r="J2211" t="str">
            <v>中国厦门</v>
          </cell>
        </row>
        <row r="2212">
          <cell r="D2212">
            <v>133319</v>
          </cell>
          <cell r="E2212" t="str">
            <v>芙儿宝贝多效紫草膏</v>
          </cell>
          <cell r="F2212" t="str">
            <v/>
          </cell>
          <cell r="G2212" t="str">
            <v>12g</v>
          </cell>
          <cell r="H2212" t="str">
            <v>支</v>
          </cell>
          <cell r="I2212" t="str">
            <v/>
          </cell>
          <cell r="J2212" t="str">
            <v>中国厦门</v>
          </cell>
        </row>
        <row r="2213">
          <cell r="D2213">
            <v>133310</v>
          </cell>
          <cell r="E2213" t="str">
            <v>芙儿宝贝痱子水</v>
          </cell>
          <cell r="F2213" t="str">
            <v/>
          </cell>
          <cell r="G2213" t="str">
            <v>30ml</v>
          </cell>
          <cell r="H2213" t="str">
            <v>瓶</v>
          </cell>
          <cell r="I2213" t="str">
            <v/>
          </cell>
          <cell r="J2213" t="str">
            <v>中国厦门</v>
          </cell>
        </row>
        <row r="2214">
          <cell r="D2214">
            <v>133318</v>
          </cell>
          <cell r="E2214" t="str">
            <v>芙儿宝贝红屁屁护臀膏</v>
          </cell>
          <cell r="F2214" t="str">
            <v/>
          </cell>
          <cell r="G2214" t="str">
            <v>20g</v>
          </cell>
          <cell r="H2214" t="str">
            <v>支</v>
          </cell>
          <cell r="I2214" t="str">
            <v/>
          </cell>
          <cell r="J2214" t="str">
            <v>中国厦门</v>
          </cell>
        </row>
        <row r="2215">
          <cell r="D2215">
            <v>133320</v>
          </cell>
          <cell r="E2215" t="str">
            <v>芙儿宝贝湿疹奶藓膏</v>
          </cell>
          <cell r="F2215" t="str">
            <v/>
          </cell>
          <cell r="G2215" t="str">
            <v>20g</v>
          </cell>
          <cell r="H2215" t="str">
            <v>支</v>
          </cell>
          <cell r="I2215" t="str">
            <v/>
          </cell>
          <cell r="J2215" t="str">
            <v>中国厦门</v>
          </cell>
        </row>
        <row r="2216">
          <cell r="D2216">
            <v>133322</v>
          </cell>
          <cell r="E2216" t="str">
            <v>芙儿宝贝水润润保湿霜</v>
          </cell>
          <cell r="F2216" t="str">
            <v/>
          </cell>
          <cell r="G2216" t="str">
            <v>50g</v>
          </cell>
          <cell r="H2216" t="str">
            <v>盒</v>
          </cell>
          <cell r="I2216" t="str">
            <v/>
          </cell>
          <cell r="J2216" t="str">
            <v>中国厦门</v>
          </cell>
        </row>
        <row r="2217">
          <cell r="D2217">
            <v>133306</v>
          </cell>
          <cell r="E2217" t="str">
            <v>芙儿宝贝止痒祛痱香膏</v>
          </cell>
          <cell r="F2217" t="str">
            <v/>
          </cell>
          <cell r="G2217" t="str">
            <v>20g</v>
          </cell>
          <cell r="H2217" t="str">
            <v>支</v>
          </cell>
          <cell r="I2217" t="str">
            <v/>
          </cell>
          <cell r="J2217" t="str">
            <v>中国厦门</v>
          </cell>
        </row>
        <row r="2218">
          <cell r="D2218">
            <v>133308</v>
          </cell>
          <cell r="E2218" t="str">
            <v>芙儿宝贝止痒祛痱香膏</v>
          </cell>
          <cell r="F2218" t="str">
            <v/>
          </cell>
          <cell r="G2218" t="str">
            <v>40g</v>
          </cell>
          <cell r="H2218" t="str">
            <v>支</v>
          </cell>
          <cell r="I2218" t="str">
            <v/>
          </cell>
          <cell r="J2218" t="str">
            <v>中国厦门</v>
          </cell>
        </row>
        <row r="2219">
          <cell r="D2219">
            <v>184583</v>
          </cell>
          <cell r="E2219" t="str">
            <v>茯苓陈皮俪质茶</v>
          </cell>
          <cell r="F2219" t="str">
            <v/>
          </cell>
          <cell r="G2219" t="str">
            <v>80g(8g×10袋)</v>
          </cell>
          <cell r="H2219" t="str">
            <v>罐</v>
          </cell>
          <cell r="I2219" t="str">
            <v>吉林省天壹参草中药饮片有限公司</v>
          </cell>
          <cell r="J2219" t="str">
            <v>吉林省天壹参草</v>
          </cell>
        </row>
        <row r="2220">
          <cell r="D2220">
            <v>169466</v>
          </cell>
          <cell r="E2220" t="str">
            <v>茯苓红豆薏米粉</v>
          </cell>
          <cell r="F2220" t="str">
            <v/>
          </cell>
          <cell r="G2220" t="str">
            <v>600克</v>
          </cell>
          <cell r="H2220" t="str">
            <v>罐</v>
          </cell>
          <cell r="I2220" t="str">
            <v>广东多合生物科技有限公司</v>
          </cell>
          <cell r="J2220" t="str">
            <v>广东多合生物</v>
          </cell>
        </row>
        <row r="2221">
          <cell r="D2221">
            <v>184582</v>
          </cell>
          <cell r="E2221" t="str">
            <v>茯苓金菊代用茶</v>
          </cell>
          <cell r="F2221" t="str">
            <v/>
          </cell>
          <cell r="G2221" t="str">
            <v>67g(6.7g×10袋)</v>
          </cell>
          <cell r="H2221" t="str">
            <v>罐</v>
          </cell>
          <cell r="I2221" t="str">
            <v>吉林省天壹参草中药饮片有限公司</v>
          </cell>
          <cell r="J2221" t="str">
            <v>吉林省天壹参草</v>
          </cell>
        </row>
        <row r="2222">
          <cell r="D2222">
            <v>151293</v>
          </cell>
          <cell r="E2222" t="str">
            <v>茯苓山楂固体饮料（京儿开味宝）</v>
          </cell>
          <cell r="F2222" t="str">
            <v/>
          </cell>
          <cell r="G2222" t="str">
            <v>2gx20袋</v>
          </cell>
          <cell r="H2222" t="str">
            <v>盒</v>
          </cell>
          <cell r="I2222" t="str">
            <v>仙乐健康科技股份有限公司</v>
          </cell>
          <cell r="J2222" t="str">
            <v>仙乐健康</v>
          </cell>
        </row>
        <row r="2223">
          <cell r="D2223">
            <v>46903</v>
          </cell>
          <cell r="E2223" t="str">
            <v>茯苓西洋参氨基酸口服液(苓参氨基酸口服液)</v>
          </cell>
          <cell r="F2223" t="str">
            <v/>
          </cell>
          <cell r="G2223" t="str">
            <v>10mlx12支</v>
          </cell>
          <cell r="H2223" t="str">
            <v>盒</v>
          </cell>
          <cell r="I2223" t="str">
            <v>江西国仁堂医药生物技术有限公司</v>
          </cell>
          <cell r="J2223" t="str">
            <v>江西国仁堂</v>
          </cell>
        </row>
        <row r="2224">
          <cell r="D2224">
            <v>40266</v>
          </cell>
          <cell r="E2224" t="str">
            <v>氟康唑胶囊</v>
          </cell>
          <cell r="F2224" t="str">
            <v/>
          </cell>
          <cell r="G2224" t="str">
            <v>50mgx6粒</v>
          </cell>
          <cell r="H2224" t="str">
            <v>盒</v>
          </cell>
          <cell r="I2224" t="str">
            <v>西南药业股份有限公司</v>
          </cell>
          <cell r="J2224" t="str">
            <v>西南药业</v>
          </cell>
        </row>
        <row r="2225">
          <cell r="D2225">
            <v>63533</v>
          </cell>
          <cell r="E2225" t="str">
            <v>氟康唑胶囊</v>
          </cell>
          <cell r="F2225" t="str">
            <v/>
          </cell>
          <cell r="G2225" t="str">
            <v>150mgx6粒</v>
          </cell>
          <cell r="H2225" t="str">
            <v>盒</v>
          </cell>
          <cell r="I2225" t="str">
            <v>西南药业股份有限公司</v>
          </cell>
          <cell r="J2225" t="str">
            <v>西南药业</v>
          </cell>
        </row>
        <row r="2226">
          <cell r="D2226">
            <v>198946</v>
          </cell>
          <cell r="E2226" t="str">
            <v>氟康唑片</v>
          </cell>
          <cell r="F2226" t="str">
            <v/>
          </cell>
          <cell r="G2226" t="str">
            <v>50mgx30片</v>
          </cell>
          <cell r="H2226" t="str">
            <v>盒</v>
          </cell>
          <cell r="I2226" t="str">
            <v>四川科伦药业股份有限公司</v>
          </cell>
          <cell r="J2226" t="str">
            <v>四川科伦药业</v>
          </cell>
        </row>
        <row r="2227">
          <cell r="D2227">
            <v>148099</v>
          </cell>
          <cell r="E2227" t="str">
            <v>氟哌噻吨美利曲辛片</v>
          </cell>
          <cell r="F2227" t="str">
            <v/>
          </cell>
          <cell r="G2227" t="str">
            <v>氟哌噻吨0.5mg和美利曲辛10mgx14片</v>
          </cell>
          <cell r="H2227" t="str">
            <v>盒</v>
          </cell>
          <cell r="I2227" t="str">
            <v>海思科制药（眉山）有限公司</v>
          </cell>
          <cell r="J2227" t="str">
            <v>海思科制药</v>
          </cell>
        </row>
        <row r="2228">
          <cell r="D2228">
            <v>155650</v>
          </cell>
          <cell r="E2228" t="str">
            <v>氟哌噻吨美利曲辛片</v>
          </cell>
          <cell r="F2228" t="str">
            <v/>
          </cell>
          <cell r="G2228" t="str">
            <v>10片x2板</v>
          </cell>
          <cell r="H2228" t="str">
            <v>盒</v>
          </cell>
          <cell r="I2228" t="str">
            <v>重庆圣华曦药业股份有限公司</v>
          </cell>
          <cell r="J2228" t="str">
            <v>重庆圣华曦</v>
          </cell>
        </row>
        <row r="2229">
          <cell r="D2229">
            <v>178994</v>
          </cell>
          <cell r="E2229" t="str">
            <v>氟维司群注射液</v>
          </cell>
          <cell r="F2229" t="str">
            <v>芙仕得</v>
          </cell>
          <cell r="G2229" t="str">
            <v>5ml：0.25gX2支</v>
          </cell>
          <cell r="H2229" t="str">
            <v>盒</v>
          </cell>
          <cell r="I2229" t="str">
            <v>德国VetterPharma-FertigungGmbH&amp;Co.KG</v>
          </cell>
          <cell r="J2229" t="str">
            <v>德国VetterPharma-Fertigung</v>
          </cell>
        </row>
        <row r="2230">
          <cell r="D2230">
            <v>196145</v>
          </cell>
          <cell r="E2230" t="str">
            <v>福多司坦片</v>
          </cell>
          <cell r="F2230" t="str">
            <v>舒可达</v>
          </cell>
          <cell r="G2230" t="str">
            <v>0.2gx10片</v>
          </cell>
          <cell r="H2230" t="str">
            <v>盒</v>
          </cell>
          <cell r="I2230" t="str">
            <v>四川科伦药业股份有限公司</v>
          </cell>
          <cell r="J2230" t="str">
            <v>四川科伦药业</v>
          </cell>
        </row>
        <row r="2231">
          <cell r="D2231">
            <v>160711</v>
          </cell>
          <cell r="E2231" t="str">
            <v>福多司坦片</v>
          </cell>
          <cell r="F2231" t="str">
            <v/>
          </cell>
          <cell r="G2231" t="str">
            <v>0.2gx12片</v>
          </cell>
          <cell r="H2231" t="str">
            <v>盒</v>
          </cell>
          <cell r="I2231" t="str">
            <v>江苏正大丰海制药有限公司(江苏省黄海药业有限公司)</v>
          </cell>
          <cell r="J2231" t="str">
            <v>江苏正大</v>
          </cell>
        </row>
        <row r="2232">
          <cell r="D2232">
            <v>53770</v>
          </cell>
          <cell r="E2232" t="str">
            <v>福辛普利钠片</v>
          </cell>
          <cell r="F2232" t="str">
            <v/>
          </cell>
          <cell r="G2232" t="str">
            <v>10mgx7片x2板</v>
          </cell>
          <cell r="H2232" t="str">
            <v>盒</v>
          </cell>
          <cell r="I2232" t="str">
            <v>浙江华海药业股份有限公司</v>
          </cell>
          <cell r="J2232" t="str">
            <v>浙江华海</v>
          </cell>
        </row>
        <row r="2233">
          <cell r="D2233">
            <v>165273</v>
          </cell>
          <cell r="E2233" t="str">
            <v>福辛普利钠片</v>
          </cell>
          <cell r="F2233" t="str">
            <v/>
          </cell>
          <cell r="G2233" t="str">
            <v>10mgx7片</v>
          </cell>
          <cell r="H2233" t="str">
            <v>盒</v>
          </cell>
          <cell r="I2233" t="str">
            <v>浙江华海药业股份有限公司</v>
          </cell>
          <cell r="J2233" t="str">
            <v>浙江华海药业</v>
          </cell>
        </row>
        <row r="2234">
          <cell r="D2234">
            <v>180633</v>
          </cell>
          <cell r="E2234" t="str">
            <v>辅助授精系统TheStorkOTC</v>
          </cell>
          <cell r="F2234" t="str">
            <v/>
          </cell>
          <cell r="G2234" t="str">
            <v>1000-022</v>
          </cell>
          <cell r="H2234" t="str">
            <v>盒</v>
          </cell>
          <cell r="I2234" t="str">
            <v>THE STORK lB2c,lnc.300 Oxford Drive, Suite 330,Monroeville,PA 15146,USA</v>
          </cell>
          <cell r="J2234" t="str">
            <v>美国</v>
          </cell>
        </row>
        <row r="2235">
          <cell r="D2235">
            <v>103984</v>
          </cell>
          <cell r="E2235" t="str">
            <v>妇洁康冲洗器</v>
          </cell>
          <cell r="F2235" t="str">
            <v/>
          </cell>
          <cell r="G2235" t="str">
            <v>50ml(附3支冲洗头)</v>
          </cell>
          <cell r="H2235" t="str">
            <v>盒</v>
          </cell>
          <cell r="I2235" t="str">
            <v>成都兰润生物科技有限公司</v>
          </cell>
          <cell r="J2235" t="str">
            <v>成都兰润</v>
          </cell>
        </row>
        <row r="2236">
          <cell r="D2236">
            <v>136056</v>
          </cell>
          <cell r="E2236" t="str">
            <v>妇康宁片</v>
          </cell>
          <cell r="F2236" t="str">
            <v/>
          </cell>
          <cell r="G2236" t="str">
            <v>0.25gx15片x3板(糖衣)</v>
          </cell>
          <cell r="H2236" t="str">
            <v>盒</v>
          </cell>
          <cell r="I2236" t="str">
            <v>太极集团四川绵阳制药有限公司</v>
          </cell>
          <cell r="J2236" t="str">
            <v>四川绵阳制药</v>
          </cell>
        </row>
        <row r="2237">
          <cell r="D2237">
            <v>31801</v>
          </cell>
          <cell r="E2237" t="str">
            <v>妇科白带膏</v>
          </cell>
          <cell r="F2237" t="str">
            <v/>
          </cell>
          <cell r="G2237" t="str">
            <v>200g</v>
          </cell>
          <cell r="H2237" t="str">
            <v>瓶</v>
          </cell>
          <cell r="I2237" t="str">
            <v>李时珍医药集团有限公司</v>
          </cell>
          <cell r="J2237" t="str">
            <v>李时珍医药</v>
          </cell>
        </row>
        <row r="2238">
          <cell r="D2238">
            <v>83772</v>
          </cell>
          <cell r="E2238" t="str">
            <v>妇科十味片</v>
          </cell>
          <cell r="F2238" t="str">
            <v/>
          </cell>
          <cell r="G2238" t="str">
            <v>0.3gx15片x4板</v>
          </cell>
          <cell r="H2238" t="str">
            <v>盒</v>
          </cell>
          <cell r="I2238" t="str">
            <v>太极集团四川绵阳制药有限公司</v>
          </cell>
          <cell r="J2238" t="str">
            <v>四川绵阳制药</v>
          </cell>
        </row>
        <row r="2239">
          <cell r="D2239">
            <v>27261</v>
          </cell>
          <cell r="E2239" t="str">
            <v>妇科调经颗粒</v>
          </cell>
          <cell r="F2239" t="str">
            <v/>
          </cell>
          <cell r="G2239" t="str">
            <v>14gx12袋</v>
          </cell>
          <cell r="H2239" t="str">
            <v>盒</v>
          </cell>
          <cell r="I2239" t="str">
            <v>李时珍医药集团有限公司</v>
          </cell>
          <cell r="J2239" t="str">
            <v>李时珍医药</v>
          </cell>
        </row>
        <row r="2240">
          <cell r="D2240">
            <v>23095</v>
          </cell>
          <cell r="E2240" t="str">
            <v>妇科止血灵</v>
          </cell>
          <cell r="F2240" t="str">
            <v/>
          </cell>
          <cell r="G2240" t="str">
            <v>36s</v>
          </cell>
          <cell r="H2240" t="str">
            <v>盒</v>
          </cell>
          <cell r="I2240" t="str">
            <v>长春万德制药有限公司</v>
          </cell>
          <cell r="J2240" t="str">
            <v>长春万德制药</v>
          </cell>
        </row>
        <row r="2241">
          <cell r="D2241">
            <v>44734</v>
          </cell>
          <cell r="E2241" t="str">
            <v>妇科止痒胶囊</v>
          </cell>
          <cell r="F2241" t="str">
            <v/>
          </cell>
          <cell r="G2241" t="str">
            <v>0.4gx36片</v>
          </cell>
          <cell r="H2241" t="str">
            <v>盒</v>
          </cell>
          <cell r="I2241" t="str">
            <v>陕西步长制药有限公司(原:咸阳步长制药有限公司)</v>
          </cell>
          <cell r="J2241" t="str">
            <v>陕西步长</v>
          </cell>
        </row>
        <row r="2242">
          <cell r="D2242">
            <v>142296</v>
          </cell>
          <cell r="E2242" t="str">
            <v>妇乐片</v>
          </cell>
          <cell r="F2242" t="str">
            <v/>
          </cell>
          <cell r="G2242" t="str">
            <v>0.5gx30片(薄膜衣)</v>
          </cell>
          <cell r="H2242" t="str">
            <v>盒</v>
          </cell>
          <cell r="I2242" t="str">
            <v>陕西东泰制药有限公司</v>
          </cell>
          <cell r="J2242" t="str">
            <v>陕西东泰制药</v>
          </cell>
        </row>
        <row r="2243">
          <cell r="D2243">
            <v>43764</v>
          </cell>
          <cell r="E2243" t="str">
            <v>妇血康颗粒</v>
          </cell>
          <cell r="F2243" t="str">
            <v/>
          </cell>
          <cell r="G2243" t="str">
            <v>3gx12袋(无糖)</v>
          </cell>
          <cell r="H2243" t="str">
            <v>盒</v>
          </cell>
          <cell r="I2243" t="str">
            <v>广西桂西制药有限公司</v>
          </cell>
          <cell r="J2243" t="str">
            <v>广西桂西制药</v>
          </cell>
        </row>
        <row r="2244">
          <cell r="D2244">
            <v>136208</v>
          </cell>
          <cell r="E2244" t="str">
            <v>妇炎康分散片</v>
          </cell>
          <cell r="F2244" t="str">
            <v/>
          </cell>
          <cell r="G2244" t="str">
            <v>0.35gx18片x2板</v>
          </cell>
          <cell r="H2244" t="str">
            <v>盒</v>
          </cell>
          <cell r="I2244" t="str">
            <v>广东国源国药制药有限公司</v>
          </cell>
          <cell r="J2244" t="str">
            <v>广东国源国药制药</v>
          </cell>
        </row>
        <row r="2245">
          <cell r="D2245">
            <v>71223</v>
          </cell>
          <cell r="E2245" t="str">
            <v>妇炎舒胶囊</v>
          </cell>
          <cell r="F2245" t="str">
            <v/>
          </cell>
          <cell r="G2245" t="str">
            <v>0.4gx12粒x3板</v>
          </cell>
          <cell r="H2245" t="str">
            <v>盒</v>
          </cell>
          <cell r="I2245" t="str">
            <v>陕西东科制药有限责任公司</v>
          </cell>
          <cell r="J2245" t="str">
            <v>陕西东科</v>
          </cell>
        </row>
        <row r="2246">
          <cell r="D2246">
            <v>64795</v>
          </cell>
          <cell r="E2246" t="str">
            <v>附桂骨痛颗粒</v>
          </cell>
          <cell r="F2246" t="str">
            <v/>
          </cell>
          <cell r="G2246" t="str">
            <v>5gx12袋</v>
          </cell>
          <cell r="H2246" t="str">
            <v>盒</v>
          </cell>
          <cell r="I2246" t="str">
            <v>清华德人西安幸福制药有限公司</v>
          </cell>
          <cell r="J2246" t="str">
            <v>清华德人西安幸福</v>
          </cell>
        </row>
        <row r="2247">
          <cell r="D2247">
            <v>83306</v>
          </cell>
          <cell r="E2247" t="str">
            <v>附子理中丸</v>
          </cell>
          <cell r="F2247" t="str">
            <v/>
          </cell>
          <cell r="G2247" t="str">
            <v>6gx12袋(水蜜丸)</v>
          </cell>
          <cell r="H2247" t="str">
            <v>盒</v>
          </cell>
          <cell r="I2247" t="str">
            <v>太极集团四川绵阳制药有限公司</v>
          </cell>
          <cell r="J2247" t="str">
            <v>四川绵阳制药</v>
          </cell>
        </row>
        <row r="2248">
          <cell r="D2248">
            <v>133171</v>
          </cell>
          <cell r="E2248" t="str">
            <v>复方a-酮酸片</v>
          </cell>
          <cell r="F2248" t="str">
            <v/>
          </cell>
          <cell r="G2248" t="str">
            <v>0.63gx100片</v>
          </cell>
          <cell r="H2248" t="str">
            <v>瓶</v>
          </cell>
          <cell r="I2248" t="str">
            <v>北京福元医药股份有限公司</v>
          </cell>
          <cell r="J2248" t="str">
            <v>北京福元</v>
          </cell>
        </row>
        <row r="2249">
          <cell r="D2249">
            <v>25599</v>
          </cell>
          <cell r="E2249" t="str">
            <v>复方氨酚那敏颗粒</v>
          </cell>
          <cell r="F2249" t="str">
            <v/>
          </cell>
          <cell r="G2249" t="str">
            <v>复方:100袋</v>
          </cell>
          <cell r="H2249" t="str">
            <v>袋</v>
          </cell>
          <cell r="I2249" t="str">
            <v>成都蓉药集团四川长威制药有限公司</v>
          </cell>
          <cell r="J2249" t="str">
            <v>四川峨嵋山</v>
          </cell>
        </row>
        <row r="2250">
          <cell r="D2250">
            <v>236</v>
          </cell>
          <cell r="E2250" t="str">
            <v>复方氨酚葡锌片(康必得)</v>
          </cell>
          <cell r="F2250" t="str">
            <v/>
          </cell>
          <cell r="G2250" t="str">
            <v>12片</v>
          </cell>
          <cell r="H2250" t="str">
            <v>盒</v>
          </cell>
          <cell r="I2250" t="str">
            <v>河北恒利集团制药股份有限公司</v>
          </cell>
          <cell r="J2250" t="str">
            <v>河北恒利</v>
          </cell>
        </row>
        <row r="2251">
          <cell r="D2251">
            <v>44031</v>
          </cell>
          <cell r="E2251" t="str">
            <v>复方氨酚烷胺胶囊</v>
          </cell>
          <cell r="F2251" t="str">
            <v/>
          </cell>
          <cell r="G2251" t="str">
            <v>12粒</v>
          </cell>
          <cell r="H2251" t="str">
            <v>盒</v>
          </cell>
          <cell r="I2251" t="str">
            <v>华润三九(北京)药业有限公司(原北京三九药业有限公司)</v>
          </cell>
          <cell r="J2251" t="str">
            <v>华润三九(北京)</v>
          </cell>
        </row>
        <row r="2252">
          <cell r="D2252">
            <v>54122</v>
          </cell>
          <cell r="E2252" t="str">
            <v>复方氨酚烷胺胶囊</v>
          </cell>
          <cell r="F2252" t="str">
            <v/>
          </cell>
          <cell r="G2252" t="str">
            <v>10粒x2板</v>
          </cell>
          <cell r="H2252" t="str">
            <v>盒</v>
          </cell>
          <cell r="I2252" t="str">
            <v>江西铜鼓仁和制药有限公司</v>
          </cell>
          <cell r="J2252" t="str">
            <v>江西铜鼓仁和</v>
          </cell>
        </row>
        <row r="2253">
          <cell r="D2253">
            <v>49352</v>
          </cell>
          <cell r="E2253" t="str">
            <v>复方氨酚溴敏胶囊</v>
          </cell>
          <cell r="F2253" t="str">
            <v/>
          </cell>
          <cell r="G2253" t="str">
            <v>10粒</v>
          </cell>
          <cell r="H2253" t="str">
            <v>盒</v>
          </cell>
          <cell r="I2253" t="str">
            <v>澳美制药厂</v>
          </cell>
          <cell r="J2253" t="str">
            <v>香港澳美</v>
          </cell>
        </row>
        <row r="2254">
          <cell r="D2254">
            <v>58959</v>
          </cell>
          <cell r="E2254" t="str">
            <v>复方氨基丁酸维E胶囊</v>
          </cell>
          <cell r="F2254" t="str">
            <v/>
          </cell>
          <cell r="G2254" t="str">
            <v>30粒</v>
          </cell>
          <cell r="H2254" t="str">
            <v>瓶</v>
          </cell>
          <cell r="I2254" t="str">
            <v>广州白云山制药股份有限公司广州白云山制药总厂</v>
          </cell>
          <cell r="J2254" t="str">
            <v>广州白云山总厂</v>
          </cell>
        </row>
        <row r="2255">
          <cell r="D2255">
            <v>176273</v>
          </cell>
          <cell r="E2255" t="str">
            <v>复方氨基酸胶囊(8-11)</v>
          </cell>
          <cell r="F2255" t="str">
            <v/>
          </cell>
          <cell r="G2255" t="str">
            <v>0.35gx10粒</v>
          </cell>
          <cell r="H2255" t="str">
            <v>盒</v>
          </cell>
          <cell r="I2255" t="str">
            <v>深圳万和制药有限公司</v>
          </cell>
          <cell r="J2255" t="str">
            <v>深圳万和制药</v>
          </cell>
        </row>
        <row r="2256">
          <cell r="D2256">
            <v>3463</v>
          </cell>
          <cell r="E2256" t="str">
            <v>复方氨基酸胶囊（8-11）</v>
          </cell>
          <cell r="F2256" t="str">
            <v/>
          </cell>
          <cell r="G2256" t="str">
            <v>0.35gx30粒</v>
          </cell>
          <cell r="H2256" t="str">
            <v>盒</v>
          </cell>
          <cell r="I2256" t="str">
            <v>深圳万和制药有限公司</v>
          </cell>
          <cell r="J2256" t="str">
            <v>深圳万和</v>
          </cell>
        </row>
        <row r="2257">
          <cell r="D2257">
            <v>60015</v>
          </cell>
          <cell r="E2257" t="str">
            <v>复方百部止咳颗粒</v>
          </cell>
          <cell r="F2257" t="str">
            <v/>
          </cell>
          <cell r="G2257" t="str">
            <v>10gx12袋</v>
          </cell>
          <cell r="H2257" t="str">
            <v>盒</v>
          </cell>
          <cell r="I2257" t="str">
            <v/>
          </cell>
          <cell r="J2257" t="str">
            <v>广西日田</v>
          </cell>
        </row>
        <row r="2258">
          <cell r="D2258">
            <v>166353</v>
          </cell>
          <cell r="E2258" t="str">
            <v>复方百部止咳颗粒</v>
          </cell>
          <cell r="F2258" t="str">
            <v/>
          </cell>
          <cell r="G2258" t="str">
            <v>10gx15袋</v>
          </cell>
          <cell r="H2258" t="str">
            <v>盒</v>
          </cell>
          <cell r="I2258" t="str">
            <v>四川省通园制药集团有限公司</v>
          </cell>
          <cell r="J2258" t="str">
            <v>四川省通园</v>
          </cell>
        </row>
        <row r="2259">
          <cell r="D2259">
            <v>41121</v>
          </cell>
          <cell r="E2259" t="str">
            <v>复方斑蝥胶囊</v>
          </cell>
          <cell r="F2259" t="str">
            <v/>
          </cell>
          <cell r="G2259" t="str">
            <v>0.25gx24粒</v>
          </cell>
          <cell r="H2259" t="str">
            <v>盒</v>
          </cell>
          <cell r="I2259" t="str">
            <v>山西省吕梁中药厂</v>
          </cell>
          <cell r="J2259" t="str">
            <v>山西吕梁中药</v>
          </cell>
        </row>
        <row r="2260">
          <cell r="D2260">
            <v>71102</v>
          </cell>
          <cell r="E2260" t="str">
            <v>复方斑蝥胶囊</v>
          </cell>
          <cell r="F2260" t="str">
            <v/>
          </cell>
          <cell r="G2260" t="str">
            <v>0.25克x48粒</v>
          </cell>
          <cell r="H2260" t="str">
            <v>盒</v>
          </cell>
          <cell r="I2260" t="str">
            <v>北京亚东生物制药有限公司</v>
          </cell>
          <cell r="J2260" t="str">
            <v>北京亚东</v>
          </cell>
        </row>
        <row r="2261">
          <cell r="D2261">
            <v>30562</v>
          </cell>
          <cell r="E2261" t="str">
            <v>复方板蓝根颗粒</v>
          </cell>
          <cell r="F2261" t="str">
            <v/>
          </cell>
          <cell r="G2261" t="str">
            <v>15gx20袋</v>
          </cell>
          <cell r="H2261" t="str">
            <v>袋</v>
          </cell>
          <cell r="I2261" t="str">
            <v>太极集团重庆中药二厂</v>
          </cell>
          <cell r="J2261" t="str">
            <v>重庆中药二厂</v>
          </cell>
        </row>
        <row r="2262">
          <cell r="D2262">
            <v>159214</v>
          </cell>
          <cell r="E2262" t="str">
            <v>复方板蓝根颗粒</v>
          </cell>
          <cell r="F2262" t="str">
            <v/>
          </cell>
          <cell r="G2262" t="str">
            <v>15gx20袋</v>
          </cell>
          <cell r="H2262" t="str">
            <v>袋</v>
          </cell>
          <cell r="I2262" t="str">
            <v>四川光大制药有限公司</v>
          </cell>
          <cell r="J2262" t="str">
            <v>四川光大</v>
          </cell>
        </row>
        <row r="2263">
          <cell r="D2263">
            <v>35530</v>
          </cell>
          <cell r="E2263" t="str">
            <v>复方薄荷脑软膏</v>
          </cell>
          <cell r="F2263" t="str">
            <v/>
          </cell>
          <cell r="G2263" t="str">
            <v>28g</v>
          </cell>
          <cell r="H2263" t="str">
            <v>盒</v>
          </cell>
          <cell r="I2263" t="str">
            <v>曼秀雷敦(中国)药业有限公司</v>
          </cell>
          <cell r="J2263" t="str">
            <v>曼秀雷敦</v>
          </cell>
        </row>
        <row r="2264">
          <cell r="D2264">
            <v>134542</v>
          </cell>
          <cell r="E2264" t="str">
            <v>复方倍氯米松樟脑乳膏(无极膏)</v>
          </cell>
          <cell r="F2264" t="str">
            <v/>
          </cell>
          <cell r="G2264" t="str">
            <v>20g</v>
          </cell>
          <cell r="H2264" t="str">
            <v>盒</v>
          </cell>
          <cell r="I2264" t="str">
            <v>上海延安药业(湖北)有限公司</v>
          </cell>
          <cell r="J2264" t="str">
            <v>上海延安</v>
          </cell>
        </row>
        <row r="2265">
          <cell r="D2265">
            <v>18244</v>
          </cell>
          <cell r="E2265" t="str">
            <v>复方鳖甲软肝片</v>
          </cell>
          <cell r="F2265" t="str">
            <v/>
          </cell>
          <cell r="G2265" t="str">
            <v>0.5gx48片</v>
          </cell>
          <cell r="H2265" t="str">
            <v>盒</v>
          </cell>
          <cell r="I2265" t="str">
            <v>内蒙古福瑞中蒙药科技股份有限公司</v>
          </cell>
          <cell r="J2265" t="str">
            <v>内蒙古福瑞中蒙</v>
          </cell>
        </row>
        <row r="2266">
          <cell r="D2266">
            <v>16215</v>
          </cell>
          <cell r="E2266" t="str">
            <v>复方川贝清喉喷雾剂</v>
          </cell>
          <cell r="F2266" t="str">
            <v/>
          </cell>
          <cell r="G2266" t="str">
            <v>20ml/瓶</v>
          </cell>
          <cell r="H2266" t="str">
            <v>盒</v>
          </cell>
          <cell r="I2266" t="str">
            <v>成都民意制药有限责任公司</v>
          </cell>
          <cell r="J2266" t="str">
            <v>成都民意</v>
          </cell>
        </row>
        <row r="2267">
          <cell r="D2267">
            <v>136407</v>
          </cell>
          <cell r="E2267" t="str">
            <v>复方醋酸地塞米松乳膏</v>
          </cell>
          <cell r="F2267" t="str">
            <v/>
          </cell>
          <cell r="G2267" t="str">
            <v>10g(10g:7.5mg)</v>
          </cell>
          <cell r="H2267" t="str">
            <v>支</v>
          </cell>
          <cell r="I2267" t="str">
            <v>广东顺德顺峰药业有限公司</v>
          </cell>
          <cell r="J2267" t="str">
            <v>广东华润顺峰</v>
          </cell>
        </row>
        <row r="2268">
          <cell r="D2268">
            <v>121575</v>
          </cell>
          <cell r="E2268" t="str">
            <v>复方醋酸氟轻松酊</v>
          </cell>
          <cell r="F2268" t="str">
            <v/>
          </cell>
          <cell r="G2268" t="str">
            <v>50ml（喷雾用）</v>
          </cell>
          <cell r="H2268" t="str">
            <v>瓶</v>
          </cell>
          <cell r="I2268" t="str">
            <v>内蒙古大唐药业有限公司</v>
          </cell>
          <cell r="J2268" t="str">
            <v>内蒙古大唐</v>
          </cell>
        </row>
        <row r="2269">
          <cell r="D2269">
            <v>40696</v>
          </cell>
          <cell r="E2269" t="str">
            <v>复方丹参片</v>
          </cell>
          <cell r="F2269" t="str">
            <v/>
          </cell>
          <cell r="G2269" t="str">
            <v>0.26gx120片x3瓶</v>
          </cell>
          <cell r="H2269" t="str">
            <v>盒</v>
          </cell>
          <cell r="I2269" t="str">
            <v>太极集团重庆桐君阁药厂有限公司</v>
          </cell>
          <cell r="J2269" t="str">
            <v>桐君阁药厂</v>
          </cell>
        </row>
        <row r="2270">
          <cell r="D2270">
            <v>45321</v>
          </cell>
          <cell r="E2270" t="str">
            <v>复方丹参片</v>
          </cell>
          <cell r="F2270" t="str">
            <v/>
          </cell>
          <cell r="G2270" t="str">
            <v>200片(薄膜衣)</v>
          </cell>
          <cell r="H2270" t="str">
            <v>瓶</v>
          </cell>
          <cell r="I2270" t="str">
            <v>太极集团四川绵阳制药有限公司</v>
          </cell>
          <cell r="J2270" t="str">
            <v>四川绵阳制药</v>
          </cell>
        </row>
        <row r="2271">
          <cell r="D2271">
            <v>64719</v>
          </cell>
          <cell r="E2271" t="str">
            <v>复方丹参片</v>
          </cell>
          <cell r="F2271" t="str">
            <v/>
          </cell>
          <cell r="G2271" t="str">
            <v>100片(薄膜衣片)</v>
          </cell>
          <cell r="H2271" t="str">
            <v>瓶</v>
          </cell>
          <cell r="I2271" t="str">
            <v>太极集团浙江东方制药有限公司</v>
          </cell>
          <cell r="J2271" t="str">
            <v>浙江东方</v>
          </cell>
        </row>
        <row r="2272">
          <cell r="D2272">
            <v>161622</v>
          </cell>
          <cell r="E2272" t="str">
            <v>复方丹参片</v>
          </cell>
          <cell r="F2272" t="str">
            <v/>
          </cell>
          <cell r="G2272" t="str">
            <v>0.32gx50片(薄膜衣小片)</v>
          </cell>
          <cell r="H2272" t="str">
            <v>瓶</v>
          </cell>
          <cell r="I2272" t="str">
            <v>雷允上药业集团有限公司</v>
          </cell>
          <cell r="J2272" t="str">
            <v>上海雷允上</v>
          </cell>
        </row>
        <row r="2273">
          <cell r="D2273">
            <v>177185</v>
          </cell>
          <cell r="E2273" t="str">
            <v>复方丹参片</v>
          </cell>
          <cell r="F2273" t="str">
            <v/>
          </cell>
          <cell r="G2273" t="str">
            <v>0.32gx270片(薄膜衣)</v>
          </cell>
          <cell r="H2273" t="str">
            <v>盒</v>
          </cell>
          <cell r="I2273" t="str">
            <v>湖北金龙福药业有限公司</v>
          </cell>
          <cell r="J2273" t="str">
            <v>湖北金龙药业</v>
          </cell>
        </row>
        <row r="2274">
          <cell r="D2274">
            <v>1515</v>
          </cell>
          <cell r="E2274" t="str">
            <v>复方蛋氨酸胆碱片(东宝肝泰片)</v>
          </cell>
          <cell r="F2274" t="str">
            <v/>
          </cell>
          <cell r="G2274" t="str">
            <v>48片</v>
          </cell>
          <cell r="H2274" t="str">
            <v>盒</v>
          </cell>
          <cell r="I2274" t="str">
            <v>通化东宝药业股份有限公司</v>
          </cell>
          <cell r="J2274" t="str">
            <v>通化东宝药业</v>
          </cell>
        </row>
        <row r="2275">
          <cell r="D2275">
            <v>142283</v>
          </cell>
          <cell r="E2275" t="str">
            <v>复方地龙胶囊</v>
          </cell>
          <cell r="F2275" t="str">
            <v/>
          </cell>
          <cell r="G2275" t="str">
            <v>0.28gx12粒x2板/盒</v>
          </cell>
          <cell r="H2275" t="str">
            <v>盒</v>
          </cell>
          <cell r="I2275" t="str">
            <v>南京恒生制药有限公司</v>
          </cell>
          <cell r="J2275" t="str">
            <v>南京恒生制药</v>
          </cell>
        </row>
        <row r="2276">
          <cell r="D2276">
            <v>159864</v>
          </cell>
          <cell r="E2276" t="str">
            <v>复方冬凌草含片</v>
          </cell>
          <cell r="F2276" t="str">
            <v/>
          </cell>
          <cell r="G2276" t="str">
            <v>0.6gx30片</v>
          </cell>
          <cell r="H2276" t="str">
            <v>盒</v>
          </cell>
          <cell r="I2276" t="str">
            <v>河南省济源市济世药业有限公司</v>
          </cell>
          <cell r="J2276" t="str">
            <v>河南济源济世</v>
          </cell>
        </row>
        <row r="2277">
          <cell r="D2277">
            <v>10340</v>
          </cell>
          <cell r="E2277" t="str">
            <v>复方对乙酰氨基酚片Ⅱ(散列通)</v>
          </cell>
          <cell r="F2277" t="str">
            <v/>
          </cell>
          <cell r="G2277" t="str">
            <v>10片</v>
          </cell>
          <cell r="H2277" t="str">
            <v>盒</v>
          </cell>
          <cell r="I2277" t="str">
            <v>西南药业股份有限公司</v>
          </cell>
          <cell r="J2277" t="str">
            <v>西南药业</v>
          </cell>
        </row>
        <row r="2278">
          <cell r="D2278">
            <v>203005</v>
          </cell>
          <cell r="E2278" t="str">
            <v>复方二氯醋酸二异丙胺片</v>
          </cell>
          <cell r="F2278" t="str">
            <v/>
          </cell>
          <cell r="G2278" t="str">
            <v>20mgx24片</v>
          </cell>
          <cell r="H2278" t="str">
            <v>盒</v>
          </cell>
          <cell r="I2278" t="str">
            <v>丹东医创药业有限责任公司</v>
          </cell>
          <cell r="J2278" t="str">
            <v>丹东医创药业</v>
          </cell>
        </row>
        <row r="2279">
          <cell r="D2279">
            <v>109427</v>
          </cell>
          <cell r="E2279" t="str">
            <v>复方酚咖伪麻胶囊</v>
          </cell>
          <cell r="F2279" t="str">
            <v/>
          </cell>
          <cell r="G2279" t="str">
            <v>18粒(复方)</v>
          </cell>
          <cell r="H2279" t="str">
            <v>盒</v>
          </cell>
          <cell r="I2279" t="str">
            <v>四川杨天生物药业股份有限公司</v>
          </cell>
          <cell r="J2279" t="str">
            <v>四川杨天</v>
          </cell>
        </row>
        <row r="2280">
          <cell r="D2280">
            <v>66918</v>
          </cell>
          <cell r="E2280" t="str">
            <v>复方氟米松软膏(奥深)</v>
          </cell>
          <cell r="F2280" t="str">
            <v>奥深</v>
          </cell>
          <cell r="G2280" t="str">
            <v>15g</v>
          </cell>
          <cell r="H2280" t="str">
            <v>支</v>
          </cell>
          <cell r="I2280" t="str">
            <v>澳美制药厂</v>
          </cell>
          <cell r="J2280" t="str">
            <v>香港澳美</v>
          </cell>
        </row>
        <row r="2281">
          <cell r="D2281">
            <v>43399</v>
          </cell>
          <cell r="E2281" t="str">
            <v>复方福尔可定口服溶液</v>
          </cell>
          <cell r="F2281" t="str">
            <v/>
          </cell>
          <cell r="G2281" t="str">
            <v>10mlx30袋</v>
          </cell>
          <cell r="H2281" t="str">
            <v>盒</v>
          </cell>
          <cell r="I2281" t="str">
            <v>澳美制药厂</v>
          </cell>
          <cell r="J2281" t="str">
            <v>香港澳美</v>
          </cell>
        </row>
        <row r="2282">
          <cell r="D2282">
            <v>49868</v>
          </cell>
          <cell r="E2282" t="str">
            <v>复方福尔可定口服溶液(澳特斯)</v>
          </cell>
          <cell r="F2282" t="str">
            <v/>
          </cell>
          <cell r="G2282" t="str">
            <v>100ml</v>
          </cell>
          <cell r="H2282" t="str">
            <v>瓶</v>
          </cell>
          <cell r="I2282" t="str">
            <v>澳美制药厂</v>
          </cell>
          <cell r="J2282" t="str">
            <v>香港澳美</v>
          </cell>
        </row>
        <row r="2283">
          <cell r="D2283">
            <v>60174</v>
          </cell>
          <cell r="E2283" t="str">
            <v>复方甘草口服溶液</v>
          </cell>
          <cell r="F2283" t="str">
            <v/>
          </cell>
          <cell r="G2283" t="str">
            <v>150ml</v>
          </cell>
          <cell r="H2283" t="str">
            <v>瓶</v>
          </cell>
          <cell r="I2283" t="str">
            <v>西南药业股份有限公司</v>
          </cell>
          <cell r="J2283" t="str">
            <v>西南药业</v>
          </cell>
        </row>
        <row r="2284">
          <cell r="D2284">
            <v>39747</v>
          </cell>
          <cell r="E2284" t="str">
            <v>复方甘草片</v>
          </cell>
          <cell r="F2284" t="str">
            <v/>
          </cell>
          <cell r="G2284" t="str">
            <v>50片</v>
          </cell>
          <cell r="H2284" t="str">
            <v>瓶</v>
          </cell>
          <cell r="I2284" t="str">
            <v>西南药业股份有限公司</v>
          </cell>
          <cell r="J2284" t="str">
            <v>西南药业</v>
          </cell>
        </row>
        <row r="2285">
          <cell r="D2285">
            <v>67700</v>
          </cell>
          <cell r="E2285" t="str">
            <v>复方甘草酸苷片</v>
          </cell>
          <cell r="F2285" t="str">
            <v/>
          </cell>
          <cell r="G2285" t="str">
            <v>10片x10板(糖衣)</v>
          </cell>
          <cell r="H2285" t="str">
            <v>盒</v>
          </cell>
          <cell r="I2285" t="str">
            <v>卫材(中国)药业有限公司</v>
          </cell>
          <cell r="J2285" t="str">
            <v>卫材（中国）</v>
          </cell>
        </row>
        <row r="2286">
          <cell r="D2286">
            <v>121087</v>
          </cell>
          <cell r="E2286" t="str">
            <v>复方甘草酸苷片</v>
          </cell>
          <cell r="F2286" t="str">
            <v/>
          </cell>
          <cell r="G2286" t="str">
            <v>12片x3板</v>
          </cell>
          <cell r="H2286" t="str">
            <v>盒</v>
          </cell>
          <cell r="I2286" t="str">
            <v>西安利君制药有限责任公司(西安利君制药股份有限公司</v>
          </cell>
          <cell r="J2286" t="str">
            <v>西安利君</v>
          </cell>
        </row>
        <row r="2287">
          <cell r="D2287">
            <v>113980</v>
          </cell>
          <cell r="E2287" t="str">
            <v>复方甘草浙贝氯化铵片</v>
          </cell>
          <cell r="F2287" t="str">
            <v/>
          </cell>
          <cell r="G2287" t="str">
            <v>50mgx36片薄膜衣片</v>
          </cell>
          <cell r="H2287" t="str">
            <v>盒</v>
          </cell>
          <cell r="I2287" t="str">
            <v>浙江康恩贝制药股份有限公司</v>
          </cell>
          <cell r="J2287" t="str">
            <v>浙江康恩贝</v>
          </cell>
        </row>
        <row r="2288">
          <cell r="D2288">
            <v>44462</v>
          </cell>
          <cell r="E2288" t="str">
            <v>复方感冒灵片</v>
          </cell>
          <cell r="F2288" t="str">
            <v/>
          </cell>
          <cell r="G2288" t="str">
            <v>100片(薄膜衣)</v>
          </cell>
          <cell r="H2288" t="str">
            <v>瓶</v>
          </cell>
          <cell r="I2288" t="str">
            <v>广东一力集团制药股份有限公司(广东一力集团制药有限公司)</v>
          </cell>
          <cell r="J2288" t="str">
            <v>广东一力制药</v>
          </cell>
        </row>
        <row r="2289">
          <cell r="D2289">
            <v>160638</v>
          </cell>
          <cell r="E2289" t="str">
            <v>复方感冒灵片</v>
          </cell>
          <cell r="F2289" t="str">
            <v/>
          </cell>
          <cell r="G2289" t="str">
            <v>0.23gx60片(薄膜衣)</v>
          </cell>
          <cell r="H2289" t="str">
            <v>瓶</v>
          </cell>
          <cell r="I2289" t="str">
            <v>广东一力集团制药股份有限公司(广东一力集团制药有限公司)</v>
          </cell>
          <cell r="J2289" t="str">
            <v>广东一力</v>
          </cell>
        </row>
        <row r="2290">
          <cell r="D2290">
            <v>834</v>
          </cell>
          <cell r="E2290" t="str">
            <v>复方枸橼酸铁铵(补血糖浆)</v>
          </cell>
          <cell r="F2290" t="str">
            <v/>
          </cell>
          <cell r="G2290" t="str">
            <v>500ml</v>
          </cell>
          <cell r="H2290" t="str">
            <v>瓶</v>
          </cell>
          <cell r="I2290" t="str">
            <v>重庆和平制药有限公司</v>
          </cell>
          <cell r="J2290" t="str">
            <v>重庆和平</v>
          </cell>
        </row>
        <row r="2291">
          <cell r="D2291">
            <v>181478</v>
          </cell>
          <cell r="E2291" t="str">
            <v>复方红衣补血口服液</v>
          </cell>
          <cell r="F2291" t="str">
            <v/>
          </cell>
          <cell r="G2291" t="str">
            <v>10mlx18支</v>
          </cell>
          <cell r="H2291" t="str">
            <v>盒</v>
          </cell>
          <cell r="I2291" t="str">
            <v>山东翔宇健康制药有限公司</v>
          </cell>
          <cell r="J2291" t="str">
            <v>翔宇药业</v>
          </cell>
        </row>
        <row r="2292">
          <cell r="D2292">
            <v>131335</v>
          </cell>
          <cell r="E2292" t="str">
            <v>复方黄柏祛癣搽剂</v>
          </cell>
          <cell r="F2292" t="str">
            <v>FFHBQXCJ</v>
          </cell>
          <cell r="G2292" t="str">
            <v>30ml</v>
          </cell>
          <cell r="H2292" t="str">
            <v>瓶</v>
          </cell>
          <cell r="I2292" t="str">
            <v>陕西功达制药有限公司</v>
          </cell>
          <cell r="J2292" t="str">
            <v>陕西功达</v>
          </cell>
        </row>
        <row r="2293">
          <cell r="D2293">
            <v>151025</v>
          </cell>
          <cell r="E2293" t="str">
            <v>复方黄柏液</v>
          </cell>
          <cell r="F2293" t="str">
            <v/>
          </cell>
          <cell r="G2293" t="str">
            <v>20ml/瓶*6瓶</v>
          </cell>
          <cell r="H2293" t="str">
            <v>盒</v>
          </cell>
          <cell r="I2293" t="str">
            <v>山东汉方制药有限公司</v>
          </cell>
          <cell r="J2293" t="str">
            <v>山东汉方</v>
          </cell>
        </row>
        <row r="2294">
          <cell r="D2294">
            <v>49248</v>
          </cell>
          <cell r="E2294" t="str">
            <v>复方黄连素片</v>
          </cell>
          <cell r="F2294" t="str">
            <v/>
          </cell>
          <cell r="G2294" t="str">
            <v>30mgx100片(糖衣)</v>
          </cell>
          <cell r="H2294" t="str">
            <v>瓶</v>
          </cell>
          <cell r="I2294" t="str">
            <v>太极集团重庆桐君阁药厂有限公司</v>
          </cell>
          <cell r="J2294" t="str">
            <v>桐君阁药厂</v>
          </cell>
        </row>
        <row r="2295">
          <cell r="D2295">
            <v>123701</v>
          </cell>
          <cell r="E2295" t="str">
            <v>复方黄连素片</v>
          </cell>
          <cell r="F2295" t="str">
            <v/>
          </cell>
          <cell r="G2295" t="str">
            <v>30mgx100片(糖衣)</v>
          </cell>
          <cell r="H2295" t="str">
            <v>瓶</v>
          </cell>
          <cell r="I2295" t="str">
            <v>云南明镜亨利制药有限公司</v>
          </cell>
          <cell r="J2295" t="str">
            <v>云南明镜亨利</v>
          </cell>
        </row>
        <row r="2296">
          <cell r="D2296">
            <v>122325</v>
          </cell>
          <cell r="E2296" t="str">
            <v>复方黄松洗液</v>
          </cell>
          <cell r="F2296" t="str">
            <v/>
          </cell>
          <cell r="G2296" t="str">
            <v>280ml（带冲洗器）</v>
          </cell>
          <cell r="H2296" t="str">
            <v>瓶</v>
          </cell>
          <cell r="I2296" t="str">
            <v>广西源安堂药业有限公司</v>
          </cell>
          <cell r="J2296" t="str">
            <v>广西源安堂</v>
          </cell>
        </row>
        <row r="2297">
          <cell r="D2297">
            <v>63416</v>
          </cell>
          <cell r="E2297" t="str">
            <v>复方黄藤洗液</v>
          </cell>
          <cell r="F2297" t="str">
            <v/>
          </cell>
          <cell r="G2297" t="str">
            <v>150ml(内附冲洗器）</v>
          </cell>
          <cell r="H2297" t="str">
            <v>瓶</v>
          </cell>
          <cell r="I2297" t="str">
            <v>广西德联制药有限公司</v>
          </cell>
          <cell r="J2297" t="str">
            <v>广西德联</v>
          </cell>
        </row>
        <row r="2298">
          <cell r="D2298">
            <v>2063</v>
          </cell>
          <cell r="E2298" t="str">
            <v>复方磺胺甲噁唑片</v>
          </cell>
          <cell r="F2298" t="str">
            <v/>
          </cell>
          <cell r="G2298" t="str">
            <v>100片</v>
          </cell>
          <cell r="H2298" t="str">
            <v>瓶</v>
          </cell>
          <cell r="I2298" t="str">
            <v>西南药业股份有限公司</v>
          </cell>
          <cell r="J2298" t="str">
            <v>西南药业</v>
          </cell>
        </row>
        <row r="2299">
          <cell r="D2299">
            <v>58475</v>
          </cell>
          <cell r="E2299" t="str">
            <v>复方磺胺甲噁唑片</v>
          </cell>
          <cell r="F2299" t="str">
            <v/>
          </cell>
          <cell r="G2299" t="str">
            <v>0.48gx10片</v>
          </cell>
          <cell r="H2299" t="str">
            <v>板</v>
          </cell>
          <cell r="I2299" t="str">
            <v>西南药业股份有限公司</v>
          </cell>
          <cell r="J2299" t="str">
            <v>西南药业</v>
          </cell>
        </row>
        <row r="2300">
          <cell r="D2300">
            <v>60097</v>
          </cell>
          <cell r="E2300" t="str">
            <v>复方活脑舒胶囊</v>
          </cell>
          <cell r="F2300" t="str">
            <v/>
          </cell>
          <cell r="G2300" t="str">
            <v>0.25g×24粒</v>
          </cell>
          <cell r="H2300" t="str">
            <v>盒</v>
          </cell>
          <cell r="I2300" t="str">
            <v>吉林省辉南长龙生化药业股份有限公司</v>
          </cell>
          <cell r="J2300" t="str">
            <v>吉林辉南长龙</v>
          </cell>
        </row>
        <row r="2301">
          <cell r="D2301">
            <v>161567</v>
          </cell>
          <cell r="E2301" t="str">
            <v>复方金钱草颗粒</v>
          </cell>
          <cell r="F2301" t="str">
            <v/>
          </cell>
          <cell r="G2301" t="str">
            <v>10g×21袋</v>
          </cell>
          <cell r="H2301" t="str">
            <v>包</v>
          </cell>
          <cell r="I2301" t="str">
            <v>广西万通制药有限公司</v>
          </cell>
          <cell r="J2301" t="str">
            <v>广西万通制药</v>
          </cell>
        </row>
        <row r="2302">
          <cell r="D2302">
            <v>186489</v>
          </cell>
          <cell r="E2302" t="str">
            <v>复方桔梗止咳片</v>
          </cell>
          <cell r="F2302" t="str">
            <v/>
          </cell>
          <cell r="G2302" t="str">
            <v>0.25gx15片x2板</v>
          </cell>
          <cell r="H2302" t="str">
            <v>盒</v>
          </cell>
          <cell r="I2302" t="str">
            <v>太极集团四川绵阳制药有限公司</v>
          </cell>
          <cell r="J2302" t="str">
            <v>四川绵阳制药</v>
          </cell>
        </row>
        <row r="2303">
          <cell r="D2303">
            <v>159524</v>
          </cell>
          <cell r="E2303" t="str">
            <v>复方聚维酮碘搽剂</v>
          </cell>
          <cell r="F2303" t="str">
            <v/>
          </cell>
          <cell r="G2303" t="str">
            <v>2mLx4瓶+创口贴</v>
          </cell>
          <cell r="H2303" t="str">
            <v>盒</v>
          </cell>
          <cell r="I2303" t="str">
            <v/>
          </cell>
          <cell r="J2303" t="str">
            <v>哈尔滨快好（原乐泰）</v>
          </cell>
        </row>
        <row r="2304">
          <cell r="D2304">
            <v>65747</v>
          </cell>
          <cell r="E2304" t="str">
            <v>复方聚维酮碘搽剂(亮甲)</v>
          </cell>
          <cell r="F2304" t="str">
            <v>亮甲</v>
          </cell>
          <cell r="G2304" t="str">
            <v>3mlx2瓶+指甲锉</v>
          </cell>
          <cell r="H2304" t="str">
            <v>盒</v>
          </cell>
          <cell r="I2304" t="str">
            <v>哈尔滨乐泰药业有限公司</v>
          </cell>
          <cell r="J2304" t="str">
            <v>乐泰药业</v>
          </cell>
        </row>
        <row r="2305">
          <cell r="D2305">
            <v>89462</v>
          </cell>
          <cell r="E2305" t="str">
            <v>复方蓝棕果片</v>
          </cell>
          <cell r="F2305" t="str">
            <v/>
          </cell>
          <cell r="G2305" t="str">
            <v>250mgx20s</v>
          </cell>
          <cell r="H2305" t="str">
            <v>盒</v>
          </cell>
          <cell r="I2305" t="str">
            <v>成都地奥九泓制药厂</v>
          </cell>
          <cell r="J2305" t="str">
            <v>成都地奥</v>
          </cell>
        </row>
        <row r="2306">
          <cell r="D2306">
            <v>72575</v>
          </cell>
          <cell r="E2306" t="str">
            <v>复方磷酸可待因口服溶液</v>
          </cell>
          <cell r="F2306" t="str">
            <v>奥亭</v>
          </cell>
          <cell r="G2306" t="str">
            <v>10mlx15袋</v>
          </cell>
          <cell r="H2306" t="str">
            <v>盒</v>
          </cell>
          <cell r="I2306" t="str">
            <v>澳美制药厂</v>
          </cell>
          <cell r="J2306" t="str">
            <v>香港澳美</v>
          </cell>
        </row>
        <row r="2307">
          <cell r="D2307">
            <v>50994</v>
          </cell>
          <cell r="E2307" t="str">
            <v>复方硫酸亚铁叶酸片</v>
          </cell>
          <cell r="F2307" t="str">
            <v/>
          </cell>
          <cell r="G2307" t="str">
            <v>50mgx24片(薄膜衣)</v>
          </cell>
          <cell r="H2307" t="str">
            <v>盒</v>
          </cell>
          <cell r="I2307" t="str">
            <v>吉林省西点药业科技发展股份有限公司</v>
          </cell>
          <cell r="J2307" t="str">
            <v>吉林西点</v>
          </cell>
        </row>
        <row r="2308">
          <cell r="D2308">
            <v>985</v>
          </cell>
          <cell r="E2308" t="str">
            <v>复方炉甘石眼膏</v>
          </cell>
          <cell r="F2308" t="str">
            <v/>
          </cell>
          <cell r="G2308" t="str">
            <v>2g</v>
          </cell>
          <cell r="H2308" t="str">
            <v>支</v>
          </cell>
          <cell r="I2308" t="str">
            <v>南京白敬宇制药有限责任公司</v>
          </cell>
          <cell r="J2308" t="str">
            <v>南京白敬宇</v>
          </cell>
        </row>
        <row r="2309">
          <cell r="D2309">
            <v>161936</v>
          </cell>
          <cell r="E2309" t="str">
            <v>复方铝酸铋颗粒</v>
          </cell>
          <cell r="F2309" t="str">
            <v/>
          </cell>
          <cell r="G2309" t="str">
            <v>1.3gx28袋</v>
          </cell>
          <cell r="H2309" t="str">
            <v>盒</v>
          </cell>
          <cell r="I2309" t="str">
            <v>辽宁奥达制药有限公司(原:营口奥达制药有限公司)</v>
          </cell>
          <cell r="J2309" t="str">
            <v>辽宁奥达</v>
          </cell>
        </row>
        <row r="2310">
          <cell r="D2310">
            <v>164901</v>
          </cell>
          <cell r="E2310" t="str">
            <v>复方铝酸铋颗粒</v>
          </cell>
          <cell r="F2310" t="str">
            <v/>
          </cell>
          <cell r="G2310" t="str">
            <v>1.3gx24袋</v>
          </cell>
          <cell r="H2310" t="str">
            <v>盒</v>
          </cell>
          <cell r="I2310" t="str">
            <v>辽宁奥达制药有限公司(原:营口奥达制药有限公司)</v>
          </cell>
          <cell r="J2310" t="str">
            <v>辽宁奥达制药</v>
          </cell>
        </row>
        <row r="2311">
          <cell r="D2311">
            <v>45179</v>
          </cell>
          <cell r="E2311" t="str">
            <v>复方氯化钠滴眼液</v>
          </cell>
          <cell r="F2311" t="str">
            <v/>
          </cell>
          <cell r="G2311" t="str">
            <v>0.55%:10ml</v>
          </cell>
          <cell r="H2311" t="str">
            <v>盒</v>
          </cell>
          <cell r="I2311" t="str">
            <v>江苏汉晨药业有限公司</v>
          </cell>
          <cell r="J2311" t="str">
            <v>江苏汉晨药业</v>
          </cell>
        </row>
        <row r="2312">
          <cell r="D2312">
            <v>159358</v>
          </cell>
          <cell r="E2312" t="str">
            <v>复方氯化钠滴眼液</v>
          </cell>
          <cell r="F2312" t="str">
            <v/>
          </cell>
          <cell r="G2312" t="str">
            <v>10mlx2支(0.55%)</v>
          </cell>
          <cell r="H2312" t="str">
            <v>盒</v>
          </cell>
          <cell r="I2312" t="str">
            <v>南京天朗制药有限公司</v>
          </cell>
          <cell r="J2312" t="str">
            <v>南京天朗</v>
          </cell>
        </row>
        <row r="2313">
          <cell r="D2313">
            <v>107476</v>
          </cell>
          <cell r="E2313" t="str">
            <v>复方氯化钠滴眼液(E洁)</v>
          </cell>
          <cell r="F2313" t="str">
            <v/>
          </cell>
          <cell r="G2313" t="str">
            <v>0.55%:15ml</v>
          </cell>
          <cell r="H2313" t="str">
            <v>盒</v>
          </cell>
          <cell r="I2313" t="str">
            <v>武汉五景药业有限公司</v>
          </cell>
          <cell r="J2313" t="str">
            <v>武汉五景药业</v>
          </cell>
        </row>
        <row r="2314">
          <cell r="D2314">
            <v>135089</v>
          </cell>
          <cell r="E2314" t="str">
            <v>复方氯己定含漱液（口泰）</v>
          </cell>
          <cell r="F2314" t="str">
            <v/>
          </cell>
          <cell r="G2314" t="str">
            <v>300ml</v>
          </cell>
          <cell r="H2314" t="str">
            <v>瓶</v>
          </cell>
          <cell r="I2314" t="str">
            <v/>
          </cell>
          <cell r="J2314" t="str">
            <v>深圳南粤</v>
          </cell>
        </row>
        <row r="2315">
          <cell r="D2315">
            <v>48194</v>
          </cell>
          <cell r="E2315" t="str">
            <v>复方门冬维甘滴眼液</v>
          </cell>
          <cell r="F2315" t="str">
            <v/>
          </cell>
          <cell r="G2315" t="str">
            <v>15ml</v>
          </cell>
          <cell r="H2315" t="str">
            <v>盒</v>
          </cell>
          <cell r="I2315" t="str">
            <v>江西闪亮制药有限公司</v>
          </cell>
          <cell r="J2315" t="str">
            <v>江西闪亮</v>
          </cell>
        </row>
        <row r="2316">
          <cell r="D2316">
            <v>108029</v>
          </cell>
          <cell r="E2316" t="str">
            <v>复方木尼孜其颗粒</v>
          </cell>
          <cell r="F2316" t="str">
            <v/>
          </cell>
          <cell r="G2316" t="str">
            <v>12gx6袋</v>
          </cell>
          <cell r="H2316" t="str">
            <v>盒</v>
          </cell>
          <cell r="I2316" t="str">
            <v>新疆维吾尔药业有限责任公司</v>
          </cell>
          <cell r="J2316" t="str">
            <v>新疆维吾尔药业</v>
          </cell>
        </row>
        <row r="2317">
          <cell r="D2317">
            <v>141278</v>
          </cell>
          <cell r="E2317" t="str">
            <v>复方木香小檗碱片</v>
          </cell>
          <cell r="F2317" t="str">
            <v/>
          </cell>
          <cell r="G2317" t="str">
            <v>20片（糖衣）</v>
          </cell>
          <cell r="H2317" t="str">
            <v>盒</v>
          </cell>
          <cell r="I2317" t="str">
            <v>黄石飞云制药有限公司</v>
          </cell>
          <cell r="J2317" t="str">
            <v>远大医药黄石飞云</v>
          </cell>
        </row>
        <row r="2318">
          <cell r="D2318">
            <v>106212</v>
          </cell>
          <cell r="E2318" t="str">
            <v>复方南板蓝根片</v>
          </cell>
          <cell r="F2318" t="str">
            <v/>
          </cell>
          <cell r="G2318" t="str">
            <v>0.42gx100片(素片)</v>
          </cell>
          <cell r="H2318" t="str">
            <v>盒</v>
          </cell>
          <cell r="I2318" t="str">
            <v>云南白药集团股份有限公司</v>
          </cell>
          <cell r="J2318" t="str">
            <v>云南白药股份</v>
          </cell>
        </row>
        <row r="2319">
          <cell r="D2319">
            <v>147951</v>
          </cell>
          <cell r="E2319" t="str">
            <v>复方南板蓝根片</v>
          </cell>
          <cell r="F2319" t="str">
            <v/>
          </cell>
          <cell r="G2319" t="str">
            <v>100片（糖衣）</v>
          </cell>
          <cell r="H2319" t="str">
            <v>瓶</v>
          </cell>
          <cell r="I2319" t="str">
            <v>广东省罗浮山白鹤制药厂</v>
          </cell>
          <cell r="J2319" t="str">
            <v>广东省罗浮山白鹤</v>
          </cell>
        </row>
        <row r="2320">
          <cell r="D2320">
            <v>75433</v>
          </cell>
          <cell r="E2320" t="str">
            <v>复方脑蛋白水解物片</v>
          </cell>
          <cell r="F2320" t="str">
            <v/>
          </cell>
          <cell r="G2320" t="str">
            <v>36片(糖衣)</v>
          </cell>
          <cell r="H2320" t="str">
            <v>瓶</v>
          </cell>
          <cell r="I2320" t="str">
            <v>哈药集团三精明水药业有限公司</v>
          </cell>
          <cell r="J2320" t="str">
            <v>哈药三精明水</v>
          </cell>
        </row>
        <row r="2321">
          <cell r="D2321">
            <v>118846</v>
          </cell>
          <cell r="E2321" t="str">
            <v>复方尿囊素片</v>
          </cell>
          <cell r="F2321" t="str">
            <v/>
          </cell>
          <cell r="G2321" t="str">
            <v>30片</v>
          </cell>
          <cell r="H2321" t="str">
            <v>盒</v>
          </cell>
          <cell r="I2321" t="str">
            <v>江苏正大丰海制药有限公司(江苏省黄海药业有限公司)</v>
          </cell>
          <cell r="J2321" t="str">
            <v>江苏正大丰海制药</v>
          </cell>
        </row>
        <row r="2322">
          <cell r="D2322">
            <v>90172</v>
          </cell>
          <cell r="E2322" t="str">
            <v>复方胚肝铁铵片</v>
          </cell>
          <cell r="F2322" t="str">
            <v/>
          </cell>
          <cell r="G2322" t="str">
            <v>36片</v>
          </cell>
          <cell r="H2322" t="str">
            <v>盒</v>
          </cell>
          <cell r="I2322" t="str">
            <v>陕西博森生物制药股份集团有限公司</v>
          </cell>
          <cell r="J2322" t="str">
            <v>陕西博森</v>
          </cell>
        </row>
        <row r="2323">
          <cell r="D2323">
            <v>88314</v>
          </cell>
          <cell r="E2323" t="str">
            <v>复方硼砂含漱液</v>
          </cell>
          <cell r="F2323" t="str">
            <v/>
          </cell>
          <cell r="G2323" t="str">
            <v>250ml</v>
          </cell>
          <cell r="H2323" t="str">
            <v>瓶</v>
          </cell>
          <cell r="I2323" t="str">
            <v>上海运佳黄浦制药有限公司</v>
          </cell>
          <cell r="J2323" t="str">
            <v>上海运佳黄埔</v>
          </cell>
        </row>
        <row r="2324">
          <cell r="D2324">
            <v>98099</v>
          </cell>
          <cell r="E2324" t="str">
            <v>复方枇杷止咳颗粒</v>
          </cell>
          <cell r="F2324" t="str">
            <v/>
          </cell>
          <cell r="G2324" t="str">
            <v>10gx10袋</v>
          </cell>
          <cell r="H2324" t="str">
            <v>盒</v>
          </cell>
          <cell r="I2324" t="str">
            <v>太极集团四川绵阳制药有限公司</v>
          </cell>
          <cell r="J2324" t="str">
            <v>四川绵阳制药</v>
          </cell>
        </row>
        <row r="2325">
          <cell r="D2325">
            <v>29864</v>
          </cell>
          <cell r="E2325" t="str">
            <v>复方气管炎片</v>
          </cell>
          <cell r="F2325" t="str">
            <v/>
          </cell>
          <cell r="G2325" t="str">
            <v>0.35gx12片x2板(薄膜衣)</v>
          </cell>
          <cell r="H2325" t="str">
            <v>盒</v>
          </cell>
          <cell r="I2325" t="str">
            <v/>
          </cell>
          <cell r="J2325" t="str">
            <v>陕西香菊药业</v>
          </cell>
        </row>
        <row r="2326">
          <cell r="D2326">
            <v>85896</v>
          </cell>
          <cell r="E2326" t="str">
            <v>复方氢溴酸东莨菪碱贴膏</v>
          </cell>
          <cell r="F2326" t="str">
            <v/>
          </cell>
          <cell r="G2326" t="str">
            <v>2贴</v>
          </cell>
          <cell r="H2326" t="str">
            <v>盒</v>
          </cell>
          <cell r="I2326" t="str">
            <v>桂林天和药业股份有限公司</v>
          </cell>
          <cell r="J2326" t="str">
            <v>桂林华润天和（原桂林天和）</v>
          </cell>
        </row>
        <row r="2327">
          <cell r="D2327">
            <v>188215</v>
          </cell>
          <cell r="E2327" t="str">
            <v>复方氢溴酸东莨菪碱贴膏</v>
          </cell>
          <cell r="F2327" t="str">
            <v/>
          </cell>
          <cell r="G2327" t="str">
            <v>2cmx2cmx4片x3袋</v>
          </cell>
          <cell r="H2327" t="str">
            <v>盒</v>
          </cell>
          <cell r="I2327" t="str">
            <v>南通百益制药有限公司</v>
          </cell>
          <cell r="J2327" t="str">
            <v>江苏百益</v>
          </cell>
        </row>
        <row r="2328">
          <cell r="D2328">
            <v>121572</v>
          </cell>
          <cell r="E2328" t="str">
            <v>复方氢溴酸右美沙芬糖浆</v>
          </cell>
          <cell r="F2328" t="str">
            <v/>
          </cell>
          <cell r="G2328" t="str">
            <v>60ml</v>
          </cell>
          <cell r="H2328" t="str">
            <v>瓶</v>
          </cell>
          <cell r="I2328" t="str">
            <v>湖北凤凰白云山药业有限公司</v>
          </cell>
          <cell r="J2328" t="str">
            <v>湖北凤凰白云山</v>
          </cell>
        </row>
        <row r="2329">
          <cell r="D2329">
            <v>22933</v>
          </cell>
          <cell r="E2329" t="str">
            <v>复方氢氧化铝片</v>
          </cell>
          <cell r="F2329" t="str">
            <v/>
          </cell>
          <cell r="G2329" t="str">
            <v>100片</v>
          </cell>
          <cell r="H2329" t="str">
            <v>瓶</v>
          </cell>
          <cell r="I2329" t="str">
            <v>广东一力集团制药股份有限公司(广东一力集团制药有限公司)</v>
          </cell>
          <cell r="J2329" t="str">
            <v>广东一力</v>
          </cell>
        </row>
        <row r="2330">
          <cell r="D2330">
            <v>105333</v>
          </cell>
          <cell r="E2330" t="str">
            <v>复方珊瑚姜溶液尿素咪康唑软膏复合制剂(帕特药盒)</v>
          </cell>
          <cell r="F2330" t="str">
            <v/>
          </cell>
          <cell r="G2330" t="str">
            <v>30mlx5gx2支</v>
          </cell>
          <cell r="H2330" t="str">
            <v>盒</v>
          </cell>
          <cell r="I2330" t="str">
            <v>贵州金桥药业有限公司</v>
          </cell>
          <cell r="J2330" t="str">
            <v>贵州金桥</v>
          </cell>
        </row>
        <row r="2331">
          <cell r="D2331">
            <v>112022</v>
          </cell>
          <cell r="E2331" t="str">
            <v>复方嗜酸乳杆菌片</v>
          </cell>
          <cell r="F2331" t="str">
            <v/>
          </cell>
          <cell r="G2331" t="str">
            <v>0.5gx24片</v>
          </cell>
          <cell r="H2331" t="str">
            <v>盒</v>
          </cell>
          <cell r="I2331" t="str">
            <v>通化金马药业集团股份有限公司</v>
          </cell>
          <cell r="J2331" t="str">
            <v>通化金马药业</v>
          </cell>
        </row>
        <row r="2332">
          <cell r="D2332">
            <v>179237</v>
          </cell>
          <cell r="E2332" t="str">
            <v>复方嗜酸乳杆菌片</v>
          </cell>
          <cell r="F2332" t="str">
            <v/>
          </cell>
          <cell r="G2332" t="str">
            <v>0.5gx6片x5板</v>
          </cell>
          <cell r="H2332" t="str">
            <v>盒</v>
          </cell>
          <cell r="I2332" t="str">
            <v>通化金马药业集团股份有限公司</v>
          </cell>
          <cell r="J2332" t="str">
            <v>通化金马药业</v>
          </cell>
        </row>
        <row r="2333">
          <cell r="D2333">
            <v>127418</v>
          </cell>
          <cell r="E2333" t="str">
            <v>复方手参丸</v>
          </cell>
          <cell r="F2333" t="str">
            <v/>
          </cell>
          <cell r="G2333" t="str">
            <v>0.3gx60丸（水丸）</v>
          </cell>
          <cell r="H2333" t="str">
            <v>盒</v>
          </cell>
          <cell r="I2333" t="str">
            <v>金诃藏药股份有限公司</v>
          </cell>
          <cell r="J2333" t="str">
            <v>金诃藏药股份</v>
          </cell>
        </row>
        <row r="2334">
          <cell r="D2334">
            <v>165163</v>
          </cell>
          <cell r="E2334" t="str">
            <v>复方双花藤止痒搽剂</v>
          </cell>
          <cell r="F2334" t="str">
            <v/>
          </cell>
          <cell r="G2334" t="str">
            <v>150ml</v>
          </cell>
          <cell r="H2334" t="str">
            <v>盒</v>
          </cell>
          <cell r="I2334" t="str">
            <v>广西邦琪药业有限公司</v>
          </cell>
          <cell r="J2334" t="str">
            <v>广西邦琪</v>
          </cell>
        </row>
        <row r="2335">
          <cell r="D2335">
            <v>100634</v>
          </cell>
          <cell r="E2335" t="str">
            <v>复方酮康唑发用洗剂(康王洗剂)</v>
          </cell>
          <cell r="F2335" t="str">
            <v/>
          </cell>
          <cell r="G2335" t="str">
            <v>70ml/管</v>
          </cell>
          <cell r="H2335" t="str">
            <v>盒</v>
          </cell>
          <cell r="I2335" t="str">
            <v>滇虹药业集团股份有限公司</v>
          </cell>
          <cell r="J2335" t="str">
            <v>滇虹股份</v>
          </cell>
        </row>
        <row r="2336">
          <cell r="D2336">
            <v>3198</v>
          </cell>
          <cell r="E2336" t="str">
            <v>复方酮康唑软膏</v>
          </cell>
          <cell r="F2336" t="str">
            <v/>
          </cell>
          <cell r="G2336" t="str">
            <v>7g</v>
          </cell>
          <cell r="H2336" t="str">
            <v>瓶</v>
          </cell>
          <cell r="I2336" t="str">
            <v>上海宝龙药业有限公司</v>
          </cell>
          <cell r="J2336" t="str">
            <v>上海宝龙</v>
          </cell>
        </row>
        <row r="2337">
          <cell r="D2337">
            <v>141609</v>
          </cell>
          <cell r="E2337" t="str">
            <v>复方酮康唑软膏</v>
          </cell>
          <cell r="F2337" t="str">
            <v/>
          </cell>
          <cell r="G2337" t="str">
            <v>20g</v>
          </cell>
          <cell r="H2337" t="str">
            <v>支</v>
          </cell>
          <cell r="I2337" t="str">
            <v>江苏中丹制药有限公司</v>
          </cell>
          <cell r="J2337" t="str">
            <v>江苏中丹制药</v>
          </cell>
        </row>
        <row r="2338">
          <cell r="D2338">
            <v>144514</v>
          </cell>
          <cell r="E2338" t="str">
            <v>复方酮康唑软膏</v>
          </cell>
          <cell r="F2338" t="str">
            <v/>
          </cell>
          <cell r="G2338" t="str">
            <v>20g</v>
          </cell>
          <cell r="H2338" t="str">
            <v>支</v>
          </cell>
          <cell r="I2338" t="str">
            <v>上海宝龙药业有限公司</v>
          </cell>
          <cell r="J2338" t="str">
            <v>上海宝龙</v>
          </cell>
        </row>
        <row r="2339">
          <cell r="D2339">
            <v>117597</v>
          </cell>
          <cell r="E2339" t="str">
            <v>复方酮康唑软膏(皮康王)</v>
          </cell>
          <cell r="F2339" t="str">
            <v/>
          </cell>
          <cell r="G2339" t="str">
            <v>15g</v>
          </cell>
          <cell r="H2339" t="str">
            <v>瓶</v>
          </cell>
          <cell r="I2339" t="str">
            <v>滇虹药业集团股份有限公司</v>
          </cell>
          <cell r="J2339" t="str">
            <v>滇虹股份</v>
          </cell>
        </row>
        <row r="2340">
          <cell r="D2340">
            <v>58789</v>
          </cell>
          <cell r="E2340" t="str">
            <v>复方妥英麻黄茶碱片</v>
          </cell>
          <cell r="F2340" t="str">
            <v/>
          </cell>
          <cell r="G2340" t="str">
            <v>100片</v>
          </cell>
          <cell r="H2340" t="str">
            <v>瓶</v>
          </cell>
          <cell r="I2340" t="str">
            <v>石药集团欧意药业有限公司(原:石家庄欧意药业公司)</v>
          </cell>
          <cell r="J2340" t="str">
            <v>石药欧意</v>
          </cell>
        </row>
        <row r="2341">
          <cell r="D2341">
            <v>488</v>
          </cell>
          <cell r="E2341" t="str">
            <v>复方维生素U片</v>
          </cell>
          <cell r="F2341" t="str">
            <v>维仙优</v>
          </cell>
          <cell r="G2341" t="str">
            <v>30片</v>
          </cell>
          <cell r="H2341" t="str">
            <v>瓶</v>
          </cell>
          <cell r="I2341" t="str">
            <v>日本滋贺县制药株式会社</v>
          </cell>
          <cell r="J2341" t="str">
            <v>日本滋贺</v>
          </cell>
        </row>
        <row r="2342">
          <cell r="D2342">
            <v>83089</v>
          </cell>
          <cell r="E2342" t="str">
            <v>复方仙鹤草肠炎片</v>
          </cell>
          <cell r="F2342" t="str">
            <v/>
          </cell>
          <cell r="G2342" t="str">
            <v>0.4gx12片x2板</v>
          </cell>
          <cell r="H2342" t="str">
            <v>盒</v>
          </cell>
          <cell r="I2342" t="str">
            <v>山东仙河药业有限公司</v>
          </cell>
          <cell r="J2342" t="str">
            <v>山东仙河</v>
          </cell>
        </row>
        <row r="2343">
          <cell r="D2343">
            <v>1912</v>
          </cell>
          <cell r="E2343" t="str">
            <v>复方鲜竹沥液</v>
          </cell>
          <cell r="F2343" t="str">
            <v/>
          </cell>
          <cell r="G2343" t="str">
            <v>10mlx6支</v>
          </cell>
          <cell r="H2343" t="str">
            <v>盒</v>
          </cell>
          <cell r="I2343" t="str">
            <v>江西汇仁药业股份有限公司(原江西汇仁药业有限公司)</v>
          </cell>
          <cell r="J2343" t="str">
            <v>江西汇仁药业</v>
          </cell>
        </row>
        <row r="2344">
          <cell r="D2344">
            <v>101361</v>
          </cell>
          <cell r="E2344" t="str">
            <v>复方鲜竹沥液</v>
          </cell>
          <cell r="F2344" t="str">
            <v/>
          </cell>
          <cell r="G2344" t="str">
            <v>20mlx6瓶（含糖）</v>
          </cell>
          <cell r="H2344" t="str">
            <v>盒</v>
          </cell>
          <cell r="I2344" t="str">
            <v>江西南昌济生制药厂</v>
          </cell>
          <cell r="J2344" t="str">
            <v>江西南昌济生</v>
          </cell>
        </row>
        <row r="2345">
          <cell r="D2345">
            <v>190257</v>
          </cell>
          <cell r="E2345" t="str">
            <v>复方消化酶胶囊(Ⅱ)</v>
          </cell>
          <cell r="F2345" t="str">
            <v>千红怡美</v>
          </cell>
          <cell r="G2345" t="str">
            <v>10粒x1板</v>
          </cell>
          <cell r="H2345" t="str">
            <v>盒</v>
          </cell>
          <cell r="I2345" t="str">
            <v>常州千红生化制药有限公司</v>
          </cell>
          <cell r="J2345" t="str">
            <v>常州千红生化</v>
          </cell>
        </row>
        <row r="2346">
          <cell r="D2346">
            <v>73044</v>
          </cell>
          <cell r="E2346" t="str">
            <v>复方锌铁钙口服溶液</v>
          </cell>
          <cell r="F2346" t="str">
            <v/>
          </cell>
          <cell r="G2346" t="str">
            <v>10mlx10支</v>
          </cell>
          <cell r="H2346" t="str">
            <v>盒</v>
          </cell>
          <cell r="I2346" t="str">
            <v>岳阳新华达制药有限公司</v>
          </cell>
          <cell r="J2346" t="str">
            <v>岳阳新华达</v>
          </cell>
        </row>
        <row r="2347">
          <cell r="D2347">
            <v>154872</v>
          </cell>
          <cell r="E2347" t="str">
            <v>复方锌铁钙口服溶液</v>
          </cell>
          <cell r="F2347" t="str">
            <v/>
          </cell>
          <cell r="G2347" t="str">
            <v>10mlx20支</v>
          </cell>
          <cell r="H2347" t="str">
            <v>盒</v>
          </cell>
          <cell r="I2347" t="str">
            <v>岳阳新华达制药有限公司</v>
          </cell>
          <cell r="J2347" t="str">
            <v>岳阳新华达</v>
          </cell>
        </row>
        <row r="2348">
          <cell r="D2348">
            <v>117327</v>
          </cell>
          <cell r="E2348" t="str">
            <v>复方杏香兔耳风片</v>
          </cell>
          <cell r="F2348" t="str">
            <v/>
          </cell>
          <cell r="G2348" t="str">
            <v>0.5gx12片x2板(薄膜衣)</v>
          </cell>
          <cell r="H2348" t="str">
            <v>盒</v>
          </cell>
          <cell r="I2348" t="str">
            <v>湖北济安堂药业股份有限公司</v>
          </cell>
          <cell r="J2348" t="str">
            <v>湖北济安堂</v>
          </cell>
        </row>
        <row r="2349">
          <cell r="D2349">
            <v>144855</v>
          </cell>
          <cell r="E2349" t="str">
            <v>复方玄驹胶囊</v>
          </cell>
          <cell r="F2349" t="str">
            <v/>
          </cell>
          <cell r="G2349" t="str">
            <v>0.42gx36粒</v>
          </cell>
          <cell r="H2349" t="str">
            <v>盒</v>
          </cell>
          <cell r="I2349" t="str">
            <v/>
          </cell>
          <cell r="J2349" t="str">
            <v>浙江施强（原施强药业）</v>
          </cell>
        </row>
        <row r="2350">
          <cell r="D2350">
            <v>18235</v>
          </cell>
          <cell r="E2350" t="str">
            <v>复方血栓通胶囊</v>
          </cell>
          <cell r="F2350" t="str">
            <v/>
          </cell>
          <cell r="G2350" t="str">
            <v>0.5gx30粒</v>
          </cell>
          <cell r="H2350" t="str">
            <v>盒</v>
          </cell>
          <cell r="I2350" t="str">
            <v>广东众生药业股份有限公司</v>
          </cell>
          <cell r="J2350" t="str">
            <v>广东众生药业</v>
          </cell>
        </row>
        <row r="2351">
          <cell r="D2351">
            <v>68467</v>
          </cell>
          <cell r="E2351" t="str">
            <v>复方乙醇消毒液</v>
          </cell>
          <cell r="F2351" t="str">
            <v/>
          </cell>
          <cell r="G2351" t="str">
            <v>120ml±5ml(喷雾型)</v>
          </cell>
          <cell r="H2351" t="str">
            <v>瓶</v>
          </cell>
          <cell r="I2351" t="str">
            <v>重庆普康消毒用品有限公司</v>
          </cell>
          <cell r="J2351" t="str">
            <v>重庆普康</v>
          </cell>
        </row>
        <row r="2352">
          <cell r="D2352">
            <v>20507</v>
          </cell>
          <cell r="E2352" t="str">
            <v>复方吲哚美辛酊(舒肤特酊)</v>
          </cell>
          <cell r="F2352" t="str">
            <v/>
          </cell>
          <cell r="G2352" t="str">
            <v>50ml</v>
          </cell>
          <cell r="H2352" t="str">
            <v>瓶</v>
          </cell>
          <cell r="I2352" t="str">
            <v>贵州宏奇药业有限公司</v>
          </cell>
          <cell r="J2352" t="str">
            <v>贵州宏奇</v>
          </cell>
        </row>
        <row r="2353">
          <cell r="D2353">
            <v>119037</v>
          </cell>
          <cell r="E2353" t="str">
            <v>复方鱼腥草片</v>
          </cell>
          <cell r="F2353" t="str">
            <v/>
          </cell>
          <cell r="G2353" t="str">
            <v>0.41gx12片x3板（薄膜衣）</v>
          </cell>
          <cell r="H2353" t="str">
            <v>盒</v>
          </cell>
          <cell r="I2353" t="str">
            <v>太极集团四川绵阳制药有限公司</v>
          </cell>
          <cell r="J2353" t="str">
            <v>四川绵阳制药</v>
          </cell>
        </row>
        <row r="2354">
          <cell r="D2354">
            <v>23756</v>
          </cell>
          <cell r="E2354" t="str">
            <v>复方枣仁胶囊</v>
          </cell>
          <cell r="F2354" t="str">
            <v/>
          </cell>
          <cell r="G2354" t="str">
            <v>0.4gx6粒</v>
          </cell>
          <cell r="H2354" t="str">
            <v>盒</v>
          </cell>
          <cell r="I2354" t="str">
            <v>重庆希尔安药业有限公司</v>
          </cell>
          <cell r="J2354" t="str">
            <v>重庆希尔安</v>
          </cell>
        </row>
        <row r="2355">
          <cell r="D2355">
            <v>27263</v>
          </cell>
          <cell r="E2355" t="str">
            <v>复方紫龙片(咳喘片)</v>
          </cell>
          <cell r="F2355" t="str">
            <v/>
          </cell>
          <cell r="G2355" t="str">
            <v>0.6gx9片x2板</v>
          </cell>
          <cell r="H2355" t="str">
            <v>盒</v>
          </cell>
          <cell r="I2355" t="str">
            <v>李时珍医药集团有限公司</v>
          </cell>
          <cell r="J2355" t="str">
            <v>李时珍医药</v>
          </cell>
        </row>
        <row r="2356">
          <cell r="D2356">
            <v>159506</v>
          </cell>
          <cell r="E2356" t="str">
            <v>复合氨基酸维生素B1维生素B2片</v>
          </cell>
          <cell r="F2356" t="str">
            <v> </v>
          </cell>
          <cell r="G2356" t="str">
            <v>0.5gx60片</v>
          </cell>
          <cell r="H2356" t="str">
            <v>盒</v>
          </cell>
          <cell r="I2356" t="str">
            <v>威海百合生物技术股份有限公司</v>
          </cell>
          <cell r="J2356" t="str">
            <v>威海百合生物技术</v>
          </cell>
        </row>
        <row r="2357">
          <cell r="D2357">
            <v>200110</v>
          </cell>
          <cell r="E2357" t="str">
            <v>复合超声关节炎治疗仪</v>
          </cell>
          <cell r="F2357" t="str">
            <v/>
          </cell>
          <cell r="G2357" t="str">
            <v>TY-LD-300</v>
          </cell>
          <cell r="H2357" t="str">
            <v>台</v>
          </cell>
          <cell r="I2357" t="str">
            <v>四川泰猷科技有限公司</v>
          </cell>
          <cell r="J2357" t="str">
            <v>四川泰猷科技</v>
          </cell>
        </row>
        <row r="2358">
          <cell r="D2358">
            <v>181864</v>
          </cell>
          <cell r="E2358" t="str">
            <v>复合凝乳酶胶囊</v>
          </cell>
          <cell r="F2358" t="str">
            <v/>
          </cell>
          <cell r="G2358" t="str">
            <v>6粒（复方）</v>
          </cell>
          <cell r="H2358" t="str">
            <v>盒</v>
          </cell>
          <cell r="I2358" t="str">
            <v>葵花药业集团(唐山)生物制药有限公司</v>
          </cell>
          <cell r="J2358" t="str">
            <v>葵花药业唐山</v>
          </cell>
        </row>
        <row r="2359">
          <cell r="D2359">
            <v>161949</v>
          </cell>
          <cell r="E2359" t="str">
            <v>复合乳酸菌胶囊</v>
          </cell>
          <cell r="F2359" t="str">
            <v/>
          </cell>
          <cell r="G2359" t="str">
            <v>0.33gx12粒</v>
          </cell>
          <cell r="H2359" t="str">
            <v>盒</v>
          </cell>
          <cell r="I2359" t="str">
            <v>江苏美通制药有限公司(泰州美通药业有限公司)</v>
          </cell>
          <cell r="J2359" t="str">
            <v>江苏美通</v>
          </cell>
        </row>
        <row r="2360">
          <cell r="D2360">
            <v>92207</v>
          </cell>
          <cell r="E2360" t="str">
            <v>复合肽营养饮品（II型初元）</v>
          </cell>
          <cell r="F2360" t="str">
            <v/>
          </cell>
          <cell r="G2360" t="str">
            <v>100mlx8瓶</v>
          </cell>
          <cell r="H2360" t="str">
            <v>盒</v>
          </cell>
          <cell r="I2360" t="str">
            <v>江中药业股份有限公司</v>
          </cell>
          <cell r="J2360" t="str">
            <v>江中药业股份</v>
          </cell>
        </row>
        <row r="2361">
          <cell r="D2361">
            <v>92208</v>
          </cell>
          <cell r="E2361" t="str">
            <v>复合肽营养饮品（初元I型）</v>
          </cell>
          <cell r="F2361" t="str">
            <v/>
          </cell>
          <cell r="G2361" t="str">
            <v>100mlx8瓶</v>
          </cell>
          <cell r="H2361" t="str">
            <v>盒</v>
          </cell>
          <cell r="I2361" t="str">
            <v>江中药业股份有限公司</v>
          </cell>
          <cell r="J2361" t="str">
            <v>江中药业股份</v>
          </cell>
        </row>
        <row r="2362">
          <cell r="D2362">
            <v>92206</v>
          </cell>
          <cell r="E2362" t="str">
            <v>复合肽营养饮品Ⅰ型（初元）</v>
          </cell>
          <cell r="F2362" t="str">
            <v/>
          </cell>
          <cell r="G2362" t="str">
            <v>100mlx5瓶</v>
          </cell>
          <cell r="H2362" t="str">
            <v>盒</v>
          </cell>
          <cell r="I2362" t="str">
            <v>江中药业股份有限公司</v>
          </cell>
          <cell r="J2362" t="str">
            <v>江中药业股份</v>
          </cell>
        </row>
        <row r="2363">
          <cell r="D2363">
            <v>92205</v>
          </cell>
          <cell r="E2363" t="str">
            <v>复合肽营养饮品Ⅱ型（初元）</v>
          </cell>
          <cell r="F2363" t="str">
            <v/>
          </cell>
          <cell r="G2363" t="str">
            <v>100mlx5瓶</v>
          </cell>
          <cell r="H2363" t="str">
            <v>盒</v>
          </cell>
          <cell r="I2363" t="str">
            <v>江中药业股份有限公司</v>
          </cell>
          <cell r="J2363" t="str">
            <v>江中药业股份</v>
          </cell>
        </row>
        <row r="2364">
          <cell r="D2364">
            <v>89023</v>
          </cell>
          <cell r="E2364" t="str">
            <v>复合维生素片(爱乐维)</v>
          </cell>
          <cell r="F2364" t="str">
            <v/>
          </cell>
          <cell r="G2364" t="str">
            <v>30片</v>
          </cell>
          <cell r="H2364" t="str">
            <v>盒</v>
          </cell>
          <cell r="I2364" t="str">
            <v>东盛科技启东盖天力制药股份有限公司</v>
          </cell>
          <cell r="J2364" t="str">
            <v>拜耳医药启东</v>
          </cell>
        </row>
        <row r="2365">
          <cell r="D2365">
            <v>188519</v>
          </cell>
          <cell r="E2365" t="str">
            <v>复合益生菌冻干粉</v>
          </cell>
          <cell r="F2365" t="str">
            <v/>
          </cell>
          <cell r="G2365" t="str">
            <v>1500mg x30袋</v>
          </cell>
          <cell r="H2365" t="str">
            <v>盒</v>
          </cell>
          <cell r="I2365" t="str">
            <v>江苏阿尔发生物科技有限公司</v>
          </cell>
          <cell r="J2365" t="str">
            <v>江苏阿尔发</v>
          </cell>
        </row>
        <row r="2366">
          <cell r="D2366">
            <v>176166</v>
          </cell>
          <cell r="E2366" t="str">
            <v>富马酸福莫特罗粉吸入剂</v>
          </cell>
          <cell r="F2366" t="str">
            <v/>
          </cell>
          <cell r="G2366" t="str">
            <v>12μgx10粒x3板</v>
          </cell>
          <cell r="H2366" t="str">
            <v>盒</v>
          </cell>
          <cell r="I2366" t="str">
            <v>正大天晴药业集团股份有限公司</v>
          </cell>
          <cell r="J2366" t="str">
            <v>正大天晴</v>
          </cell>
        </row>
        <row r="2367">
          <cell r="D2367">
            <v>182126</v>
          </cell>
          <cell r="E2367" t="str">
            <v>富马酸卢帕他定片</v>
          </cell>
          <cell r="F2367" t="str">
            <v/>
          </cell>
          <cell r="G2367" t="str">
            <v>10mgx3片</v>
          </cell>
          <cell r="H2367" t="str">
            <v>盒</v>
          </cell>
          <cell r="I2367" t="str">
            <v>四川海思科制药有限公司</v>
          </cell>
          <cell r="J2367" t="str">
            <v>四川海思科</v>
          </cell>
        </row>
        <row r="2368">
          <cell r="D2368">
            <v>148351</v>
          </cell>
          <cell r="E2368" t="str">
            <v>富马酸替诺福韦二吡呋酯片</v>
          </cell>
          <cell r="F2368" t="str">
            <v/>
          </cell>
          <cell r="G2368" t="str">
            <v>300mgx30片</v>
          </cell>
          <cell r="H2368" t="str">
            <v>盒</v>
          </cell>
          <cell r="I2368" t="str">
            <v/>
          </cell>
          <cell r="J2368" t="str">
            <v>南非AspenPortElizabeth(Pty)Ltd</v>
          </cell>
        </row>
        <row r="2369">
          <cell r="D2369">
            <v>182131</v>
          </cell>
          <cell r="E2369" t="str">
            <v>富马酸替诺福韦二吡呋酯片</v>
          </cell>
          <cell r="F2369" t="str">
            <v/>
          </cell>
          <cell r="G2369" t="str">
            <v>300mgx20片</v>
          </cell>
          <cell r="H2369" t="str">
            <v>盒</v>
          </cell>
          <cell r="I2369" t="str">
            <v>成都倍特药业有限公司</v>
          </cell>
          <cell r="J2369" t="str">
            <v>成都倍特</v>
          </cell>
        </row>
        <row r="2370">
          <cell r="D2370">
            <v>195787</v>
          </cell>
          <cell r="E2370" t="str">
            <v>富马酸替诺福韦二吡呋酯片</v>
          </cell>
          <cell r="F2370" t="str">
            <v/>
          </cell>
          <cell r="G2370" t="str">
            <v>0.3gx30片</v>
          </cell>
          <cell r="H2370" t="str">
            <v>瓶</v>
          </cell>
          <cell r="I2370" t="str">
            <v>齐鲁制药有限公司</v>
          </cell>
          <cell r="J2370" t="str">
            <v>齐鲁制药</v>
          </cell>
        </row>
        <row r="2371">
          <cell r="D2371">
            <v>152970</v>
          </cell>
          <cell r="E2371" t="str">
            <v>富马酸酮替芬滴眼液</v>
          </cell>
          <cell r="F2371" t="str">
            <v/>
          </cell>
          <cell r="G2371" t="str">
            <v>10mL（5mL:2.5mg）</v>
          </cell>
          <cell r="H2371" t="str">
            <v>瓶</v>
          </cell>
          <cell r="I2371" t="str">
            <v>江西闪亮制药有限公司</v>
          </cell>
          <cell r="J2371" t="str">
            <v>江西闪亮</v>
          </cell>
        </row>
        <row r="2372">
          <cell r="D2372">
            <v>200875</v>
          </cell>
          <cell r="E2372" t="str">
            <v>腹部固定器</v>
          </cell>
          <cell r="F2372" t="str">
            <v/>
          </cell>
          <cell r="G2372" t="str">
            <v>半弹性(CR-163)XXL</v>
          </cell>
          <cell r="H2372" t="str">
            <v>只</v>
          </cell>
          <cell r="I2372" t="str">
            <v>杭州莱莎生物科技有限公司</v>
          </cell>
          <cell r="J2372" t="str">
            <v>杭州莱莎</v>
          </cell>
        </row>
        <row r="2373">
          <cell r="D2373">
            <v>200876</v>
          </cell>
          <cell r="E2373" t="str">
            <v>腹部固定器</v>
          </cell>
          <cell r="F2373" t="str">
            <v/>
          </cell>
          <cell r="G2373" t="str">
            <v>半弹性(CR-163)L</v>
          </cell>
          <cell r="H2373" t="str">
            <v>只</v>
          </cell>
          <cell r="I2373" t="str">
            <v>杭州莱莎生物科技有限公司</v>
          </cell>
          <cell r="J2373" t="str">
            <v>杭州莱莎</v>
          </cell>
        </row>
        <row r="2374">
          <cell r="D2374">
            <v>102569</v>
          </cell>
          <cell r="E2374" t="str">
            <v>腹带</v>
          </cell>
          <cell r="F2374" t="str">
            <v/>
          </cell>
          <cell r="G2374" t="str">
            <v>JHFD03-L</v>
          </cell>
          <cell r="H2374" t="str">
            <v>个</v>
          </cell>
          <cell r="I2374" t="str">
            <v>冀州市佳禾医疗器械有限公司</v>
          </cell>
          <cell r="J2374" t="str">
            <v>冀州佳禾</v>
          </cell>
        </row>
        <row r="2375">
          <cell r="D2375">
            <v>182770</v>
          </cell>
          <cell r="E2375" t="str">
            <v>嘎日迪五味丸</v>
          </cell>
          <cell r="F2375" t="str">
            <v/>
          </cell>
          <cell r="G2375" t="str">
            <v>15粒</v>
          </cell>
          <cell r="H2375" t="str">
            <v>盒</v>
          </cell>
          <cell r="I2375" t="str">
            <v>内蒙古蒙药股份有限公司</v>
          </cell>
          <cell r="J2375" t="str">
            <v>内蒙古蒙药</v>
          </cell>
        </row>
        <row r="2376">
          <cell r="D2376">
            <v>189557</v>
          </cell>
          <cell r="E2376" t="str">
            <v>钆塞酸二钠注射液</v>
          </cell>
          <cell r="F2376" t="str">
            <v/>
          </cell>
          <cell r="G2376" t="str">
            <v>10ml预装玻璃注射器1ml/钆塞酸二钠181.43mg</v>
          </cell>
          <cell r="H2376" t="str">
            <v>盒</v>
          </cell>
          <cell r="I2376" t="str">
            <v>正大天晴药业集团股份有限公司</v>
          </cell>
          <cell r="J2376" t="str">
            <v>正大天晴</v>
          </cell>
        </row>
        <row r="2377">
          <cell r="D2377">
            <v>145385</v>
          </cell>
          <cell r="E2377" t="str">
            <v>钙尔奇牌维生素D钙软胶囊</v>
          </cell>
          <cell r="F2377" t="str">
            <v/>
          </cell>
          <cell r="G2377" t="str">
            <v>1.0gx110粒</v>
          </cell>
          <cell r="H2377" t="str">
            <v>瓶</v>
          </cell>
          <cell r="I2377" t="str">
            <v>广东千林健康产业有限公司</v>
          </cell>
          <cell r="J2377" t="str">
            <v>广东千林(广东仙乐)</v>
          </cell>
        </row>
        <row r="2378">
          <cell r="D2378">
            <v>153799</v>
          </cell>
          <cell r="E2378" t="str">
            <v>钙尔奇牌维生素D钙软胶囊</v>
          </cell>
          <cell r="F2378" t="str">
            <v/>
          </cell>
          <cell r="G2378" t="str">
            <v>166g(1gx110粒+1gx28粒x2瓶)</v>
          </cell>
          <cell r="H2378" t="str">
            <v>盒</v>
          </cell>
          <cell r="I2378" t="str">
            <v>广东千林健康产业有限公司</v>
          </cell>
          <cell r="J2378" t="str">
            <v>广东千林</v>
          </cell>
        </row>
        <row r="2379">
          <cell r="D2379">
            <v>161999</v>
          </cell>
          <cell r="E2379" t="str">
            <v>钙加D软胶囊</v>
          </cell>
          <cell r="F2379" t="str">
            <v/>
          </cell>
          <cell r="G2379" t="str">
            <v>180g（1000mgx90粒x2瓶）</v>
          </cell>
          <cell r="H2379" t="str">
            <v>盒</v>
          </cell>
          <cell r="I2379" t="str">
            <v>汤臣倍健股份有限公司</v>
          </cell>
          <cell r="J2379" t="str">
            <v>汤臣倍健</v>
          </cell>
        </row>
        <row r="2380">
          <cell r="D2380">
            <v>162057</v>
          </cell>
          <cell r="E2380" t="str">
            <v>钙加D软胶囊</v>
          </cell>
          <cell r="F2380" t="str">
            <v/>
          </cell>
          <cell r="G2380" t="str">
            <v>90g(1000mgx90粒）</v>
          </cell>
          <cell r="H2380" t="str">
            <v>瓶</v>
          </cell>
          <cell r="I2380" t="str">
            <v>汤臣倍健股份有限公司</v>
          </cell>
          <cell r="J2380" t="str">
            <v>汤臣倍健</v>
          </cell>
        </row>
        <row r="2381">
          <cell r="D2381">
            <v>125634</v>
          </cell>
          <cell r="E2381" t="str">
            <v>钙加锌口服液(哈药六牌)</v>
          </cell>
          <cell r="F2381" t="str">
            <v/>
          </cell>
          <cell r="G2381" t="str">
            <v>10mlx12支</v>
          </cell>
          <cell r="H2381" t="str">
            <v>盒</v>
          </cell>
          <cell r="I2381" t="str">
            <v>哈药集团制药六厂</v>
          </cell>
          <cell r="J2381" t="str">
            <v>哈药制药六厂</v>
          </cell>
        </row>
        <row r="2382">
          <cell r="D2382">
            <v>126316</v>
          </cell>
          <cell r="E2382" t="str">
            <v>钙镁咀嚼片（儿童及青少年）</v>
          </cell>
          <cell r="F2382" t="str">
            <v/>
          </cell>
          <cell r="G2382" t="str">
            <v>90片（1.6g/片x90片）</v>
          </cell>
          <cell r="H2382" t="str">
            <v>瓶</v>
          </cell>
          <cell r="I2382" t="str">
            <v>汤臣倍健股份有限公司</v>
          </cell>
          <cell r="J2382" t="str">
            <v>广东汤臣倍健</v>
          </cell>
        </row>
        <row r="2383">
          <cell r="D2383">
            <v>159536</v>
          </cell>
          <cell r="E2383" t="str">
            <v>钙镁片</v>
          </cell>
          <cell r="F2383" t="str">
            <v/>
          </cell>
          <cell r="G2383" t="str">
            <v>0.8gx60片</v>
          </cell>
          <cell r="H2383" t="str">
            <v>盒</v>
          </cell>
          <cell r="I2383" t="str">
            <v>威海百合生物技术股份有限公司</v>
          </cell>
          <cell r="J2383" t="str">
            <v>威海百合生物技术</v>
          </cell>
        </row>
        <row r="2384">
          <cell r="D2384">
            <v>157609</v>
          </cell>
          <cell r="E2384" t="str">
            <v>钙软糖</v>
          </cell>
          <cell r="F2384" t="str">
            <v/>
          </cell>
          <cell r="G2384" t="str">
            <v>168g（2.8gx60粒）</v>
          </cell>
          <cell r="H2384" t="str">
            <v>盒</v>
          </cell>
          <cell r="I2384" t="str">
            <v>仙乐健康科技股份有限公司</v>
          </cell>
          <cell r="J2384" t="str">
            <v>仙乐健康科技</v>
          </cell>
        </row>
        <row r="2385">
          <cell r="D2385">
            <v>157612</v>
          </cell>
          <cell r="E2385" t="str">
            <v>钙软糖</v>
          </cell>
          <cell r="F2385" t="str">
            <v/>
          </cell>
          <cell r="G2385" t="str">
            <v>84g（2.8gx30粒）</v>
          </cell>
          <cell r="H2385" t="str">
            <v>盒</v>
          </cell>
          <cell r="I2385" t="str">
            <v>仙乐健康科技股份有限公司</v>
          </cell>
          <cell r="J2385" t="str">
            <v>仙乐健康科技</v>
          </cell>
        </row>
        <row r="2386">
          <cell r="D2386">
            <v>159502</v>
          </cell>
          <cell r="E2386" t="str">
            <v>钙软糖</v>
          </cell>
          <cell r="F2386" t="str">
            <v/>
          </cell>
          <cell r="G2386" t="str">
            <v>33.6g（2.8gx12粒）</v>
          </cell>
          <cell r="H2386" t="str">
            <v>盒</v>
          </cell>
          <cell r="I2386" t="str">
            <v>仙乐健康科技股份有限公司</v>
          </cell>
          <cell r="J2386" t="str">
            <v>仙乐健康科技</v>
          </cell>
        </row>
        <row r="2387">
          <cell r="D2387">
            <v>69143</v>
          </cell>
          <cell r="E2387" t="str">
            <v>钙铁锌咀嚼片</v>
          </cell>
          <cell r="F2387" t="str">
            <v/>
          </cell>
          <cell r="G2387" t="str">
            <v>72g(1.2gx60片)</v>
          </cell>
          <cell r="H2387" t="str">
            <v>瓶</v>
          </cell>
          <cell r="I2387" t="str">
            <v>汤臣倍健股份有限公司</v>
          </cell>
          <cell r="J2387" t="str">
            <v>广东汤臣倍健</v>
          </cell>
        </row>
        <row r="2388">
          <cell r="D2388">
            <v>147319</v>
          </cell>
          <cell r="E2388" t="str">
            <v>钙铁锌咀嚼片</v>
          </cell>
          <cell r="F2388" t="str">
            <v/>
          </cell>
          <cell r="G2388" t="str">
            <v>60g(1gx60片)</v>
          </cell>
          <cell r="H2388" t="str">
            <v>瓶</v>
          </cell>
          <cell r="I2388" t="str">
            <v>威海紫光科技园有限公司</v>
          </cell>
          <cell r="J2388" t="str">
            <v>威海紫光</v>
          </cell>
        </row>
        <row r="2389">
          <cell r="D2389">
            <v>161996</v>
          </cell>
          <cell r="E2389" t="str">
            <v>钙铁锌咀嚼片</v>
          </cell>
          <cell r="F2389" t="str">
            <v/>
          </cell>
          <cell r="G2389" t="str">
            <v>78g(1.3gx60片）（儿童型-橘子味）</v>
          </cell>
          <cell r="H2389" t="str">
            <v>瓶</v>
          </cell>
          <cell r="I2389" t="str">
            <v>广州市佰健生物工程有限公司</v>
          </cell>
          <cell r="J2389" t="str">
            <v>广州市佰健</v>
          </cell>
        </row>
        <row r="2390">
          <cell r="D2390">
            <v>34284</v>
          </cell>
          <cell r="E2390" t="str">
            <v>钙铁锌口服液</v>
          </cell>
          <cell r="F2390" t="str">
            <v/>
          </cell>
          <cell r="G2390" t="str">
            <v>10mlx10支</v>
          </cell>
          <cell r="H2390" t="str">
            <v>盒</v>
          </cell>
          <cell r="I2390" t="str">
            <v>哈药集团制药总厂</v>
          </cell>
          <cell r="J2390" t="str">
            <v>哈药制药总厂</v>
          </cell>
        </row>
        <row r="2391">
          <cell r="D2391">
            <v>142097</v>
          </cell>
          <cell r="E2391" t="str">
            <v>钙维D软胶囊（原金奥力牌维钙软胶囊）</v>
          </cell>
          <cell r="F2391" t="str">
            <v/>
          </cell>
          <cell r="G2391" t="str">
            <v>1gx100粒</v>
          </cell>
          <cell r="H2391" t="str">
            <v>瓶</v>
          </cell>
          <cell r="I2391" t="str">
            <v>威海清华紫光科技开发有限公司</v>
          </cell>
          <cell r="J2391" t="str">
            <v>威海紫光</v>
          </cell>
        </row>
        <row r="2392">
          <cell r="D2392">
            <v>14056</v>
          </cell>
          <cell r="E2392" t="str">
            <v>甘草甜素片</v>
          </cell>
          <cell r="F2392" t="str">
            <v/>
          </cell>
          <cell r="G2392" t="str">
            <v>75mgx12片x4板</v>
          </cell>
          <cell r="H2392" t="str">
            <v>盒</v>
          </cell>
          <cell r="I2392" t="str">
            <v>李时珍医药集团有限公司</v>
          </cell>
          <cell r="J2392" t="str">
            <v>李时珍医药</v>
          </cell>
        </row>
        <row r="2393">
          <cell r="D2393">
            <v>164749</v>
          </cell>
          <cell r="E2393" t="str">
            <v>甘精胰岛素注射液</v>
          </cell>
          <cell r="F2393" t="str">
            <v/>
          </cell>
          <cell r="G2393" t="str">
            <v>3ml：300单位（笔芯）</v>
          </cell>
          <cell r="H2393" t="str">
            <v>盒</v>
          </cell>
          <cell r="I2393" t="str">
            <v>珠海联邦制药股份有限公司</v>
          </cell>
          <cell r="J2393" t="str">
            <v>珠海联邦制药</v>
          </cell>
        </row>
        <row r="2394">
          <cell r="D2394">
            <v>185014</v>
          </cell>
          <cell r="E2394" t="str">
            <v>甘露聚糖肽口服溶液</v>
          </cell>
          <cell r="F2394" t="str">
            <v/>
          </cell>
          <cell r="G2394" t="str">
            <v>10mlx10支</v>
          </cell>
          <cell r="H2394" t="str">
            <v>盒</v>
          </cell>
          <cell r="I2394" t="str">
            <v>国药集团川抗制药有限公司(原:成都川抗万乐药业)</v>
          </cell>
          <cell r="J2394" t="str">
            <v>国药集团川抗</v>
          </cell>
        </row>
        <row r="2395">
          <cell r="D2395">
            <v>98686</v>
          </cell>
          <cell r="E2395" t="str">
            <v>甘舒霖笔</v>
          </cell>
          <cell r="F2395" t="str">
            <v/>
          </cell>
          <cell r="G2395" t="str">
            <v>3ml：300IU</v>
          </cell>
          <cell r="H2395" t="str">
            <v>支</v>
          </cell>
          <cell r="I2395" t="str">
            <v>通化东宝药业股份有限公司</v>
          </cell>
          <cell r="J2395" t="str">
            <v>通化东宝</v>
          </cell>
        </row>
        <row r="2396">
          <cell r="D2396">
            <v>136108</v>
          </cell>
          <cell r="E2396" t="str">
            <v>肝必复软胶囊</v>
          </cell>
          <cell r="F2396" t="str">
            <v/>
          </cell>
          <cell r="G2396" t="str">
            <v>0.5gx36粒</v>
          </cell>
          <cell r="H2396" t="str">
            <v>盒</v>
          </cell>
          <cell r="I2396" t="str">
            <v>广东佳泰药业股份有限公司(原深圳市佳泰药业股份有限公司)</v>
          </cell>
          <cell r="J2396" t="str">
            <v>深圳佳泰</v>
          </cell>
        </row>
        <row r="2397">
          <cell r="D2397">
            <v>27268</v>
          </cell>
          <cell r="E2397" t="str">
            <v>肝复康丸</v>
          </cell>
          <cell r="F2397" t="str">
            <v/>
          </cell>
          <cell r="G2397" t="str">
            <v>60g</v>
          </cell>
          <cell r="H2397" t="str">
            <v>瓶</v>
          </cell>
          <cell r="I2397" t="str">
            <v>李时珍医药集团有限公司</v>
          </cell>
          <cell r="J2397" t="str">
            <v>李时珍医药</v>
          </cell>
        </row>
        <row r="2398">
          <cell r="D2398">
            <v>181479</v>
          </cell>
          <cell r="E2398" t="str">
            <v>肝复乐胶囊</v>
          </cell>
          <cell r="F2398" t="str">
            <v/>
          </cell>
          <cell r="G2398" t="str">
            <v>0.5gx60粒</v>
          </cell>
          <cell r="H2398" t="str">
            <v>盒</v>
          </cell>
          <cell r="I2398" t="str">
            <v>湖南九典制药有限公司</v>
          </cell>
          <cell r="J2398" t="str">
            <v>湖南九典</v>
          </cell>
        </row>
        <row r="2399">
          <cell r="D2399">
            <v>68980</v>
          </cell>
          <cell r="E2399" t="str">
            <v>肝苏胶囊</v>
          </cell>
          <cell r="F2399" t="str">
            <v/>
          </cell>
          <cell r="G2399" t="str">
            <v>0.42gx36粒</v>
          </cell>
          <cell r="H2399" t="str">
            <v>盒</v>
          </cell>
          <cell r="I2399" t="str">
            <v>宇妥藏药股份有限公司（原：四川宇妥藏药药业有限责任公司）</v>
          </cell>
          <cell r="J2399" t="str">
            <v>四川宇妥藏药</v>
          </cell>
        </row>
        <row r="2400">
          <cell r="D2400">
            <v>15465</v>
          </cell>
          <cell r="E2400" t="str">
            <v>肝苏颗粒</v>
          </cell>
          <cell r="F2400" t="str">
            <v/>
          </cell>
          <cell r="G2400" t="str">
            <v>9gx9袋</v>
          </cell>
          <cell r="H2400" t="str">
            <v>盒</v>
          </cell>
          <cell r="I2400" t="str">
            <v>四川古蔺肝苏药业有限公司</v>
          </cell>
          <cell r="J2400" t="str">
            <v>四川古蔺肝苏</v>
          </cell>
        </row>
        <row r="2401">
          <cell r="D2401">
            <v>54407</v>
          </cell>
          <cell r="E2401" t="str">
            <v>肝胃气痛片</v>
          </cell>
          <cell r="F2401" t="str">
            <v/>
          </cell>
          <cell r="G2401" t="str">
            <v>0.6gx12片x2板</v>
          </cell>
          <cell r="H2401" t="str">
            <v>盒</v>
          </cell>
          <cell r="I2401" t="str">
            <v>沈阳康达制药集团有限公司</v>
          </cell>
          <cell r="J2401" t="str">
            <v>沈阳康达</v>
          </cell>
        </row>
        <row r="2402">
          <cell r="D2402">
            <v>50250</v>
          </cell>
          <cell r="E2402" t="str">
            <v>感冒解毒颗粒</v>
          </cell>
          <cell r="F2402" t="str">
            <v/>
          </cell>
          <cell r="G2402" t="str">
            <v>5gx9袋</v>
          </cell>
          <cell r="H2402" t="str">
            <v>盒</v>
          </cell>
          <cell r="I2402" t="str">
            <v>黑龙江中医研究院制药</v>
          </cell>
          <cell r="J2402" t="str">
            <v>黑龙江中医研究院</v>
          </cell>
        </row>
        <row r="2403">
          <cell r="D2403">
            <v>101320</v>
          </cell>
          <cell r="E2403" t="str">
            <v>感冒解毒灵颗粒</v>
          </cell>
          <cell r="F2403" t="str">
            <v/>
          </cell>
          <cell r="G2403" t="str">
            <v>5gx10袋</v>
          </cell>
          <cell r="H2403" t="str">
            <v>盒</v>
          </cell>
          <cell r="I2403" t="str">
            <v>哈药集团中药二厂</v>
          </cell>
          <cell r="J2403" t="str">
            <v>哈药中药二厂</v>
          </cell>
        </row>
        <row r="2404">
          <cell r="D2404">
            <v>28949</v>
          </cell>
          <cell r="E2404" t="str">
            <v>感冒灵颗粒</v>
          </cell>
          <cell r="F2404" t="str">
            <v/>
          </cell>
          <cell r="G2404" t="str">
            <v>10gx9袋</v>
          </cell>
          <cell r="H2404" t="str">
            <v>盒</v>
          </cell>
          <cell r="I2404" t="str">
            <v>北京亚东生物制药有限公司</v>
          </cell>
          <cell r="J2404" t="str">
            <v>北京亚东生物</v>
          </cell>
        </row>
        <row r="2405">
          <cell r="D2405">
            <v>75307</v>
          </cell>
          <cell r="E2405" t="str">
            <v>感冒灵颗粒</v>
          </cell>
          <cell r="F2405" t="str">
            <v/>
          </cell>
          <cell r="G2405" t="str">
            <v>10gx10袋</v>
          </cell>
          <cell r="H2405" t="str">
            <v>盒</v>
          </cell>
          <cell r="I2405" t="str">
            <v>云南滇中药业有限公司</v>
          </cell>
          <cell r="J2405" t="str">
            <v>云南滇中</v>
          </cell>
        </row>
        <row r="2406">
          <cell r="D2406">
            <v>96217</v>
          </cell>
          <cell r="E2406" t="str">
            <v>感冒灵颗粒</v>
          </cell>
          <cell r="F2406" t="str">
            <v/>
          </cell>
          <cell r="G2406" t="str">
            <v>10gx15袋</v>
          </cell>
          <cell r="H2406" t="str">
            <v>袋</v>
          </cell>
          <cell r="I2406" t="str">
            <v>四川省中药厂有限责任公司</v>
          </cell>
          <cell r="J2406" t="str">
            <v>四川省中药厂</v>
          </cell>
        </row>
        <row r="2407">
          <cell r="D2407">
            <v>1486</v>
          </cell>
          <cell r="E2407" t="str">
            <v>感冒清片</v>
          </cell>
          <cell r="F2407" t="str">
            <v/>
          </cell>
          <cell r="G2407" t="str">
            <v>100片(薄膜衣)</v>
          </cell>
          <cell r="H2407" t="str">
            <v>瓶</v>
          </cell>
          <cell r="I2407" t="str">
            <v>广州白云山制药股份有限公司广州白云山制药总厂</v>
          </cell>
          <cell r="J2407" t="str">
            <v>广州白云山总厂</v>
          </cell>
        </row>
        <row r="2408">
          <cell r="D2408">
            <v>68222</v>
          </cell>
          <cell r="E2408" t="str">
            <v>感冒清热颗粒</v>
          </cell>
          <cell r="F2408" t="str">
            <v/>
          </cell>
          <cell r="G2408" t="str">
            <v>12gx9袋</v>
          </cell>
          <cell r="H2408" t="str">
            <v>盒</v>
          </cell>
          <cell r="I2408" t="str">
            <v>太极集团重庆中药二厂</v>
          </cell>
          <cell r="J2408" t="str">
            <v>重庆中药二厂</v>
          </cell>
        </row>
        <row r="2409">
          <cell r="D2409">
            <v>184599</v>
          </cell>
          <cell r="E2409" t="str">
            <v>感冒退热颗粒</v>
          </cell>
          <cell r="F2409" t="str">
            <v/>
          </cell>
          <cell r="G2409" t="str">
            <v>4.5gx12袋（无蔗糖）</v>
          </cell>
          <cell r="H2409" t="str">
            <v>盒</v>
          </cell>
          <cell r="I2409" t="str">
            <v>广东新峰药业股份有限公司(原:广东省博罗先锋药业)</v>
          </cell>
          <cell r="J2409" t="str">
            <v>广东新峰</v>
          </cell>
        </row>
        <row r="2410">
          <cell r="D2410">
            <v>180732</v>
          </cell>
          <cell r="E2410" t="str">
            <v>干耳喷剂</v>
          </cell>
          <cell r="F2410" t="str">
            <v/>
          </cell>
          <cell r="G2410" t="str">
            <v>30ml</v>
          </cell>
          <cell r="H2410" t="str">
            <v>盒</v>
          </cell>
          <cell r="I2410" t="str">
            <v>成都安蒂康生物科技有限公司  </v>
          </cell>
          <cell r="J2410" t="str">
            <v>成都安蒂康</v>
          </cell>
        </row>
        <row r="2411">
          <cell r="D2411">
            <v>2082</v>
          </cell>
          <cell r="E2411" t="str">
            <v>干酵母片</v>
          </cell>
          <cell r="F2411" t="str">
            <v/>
          </cell>
          <cell r="G2411" t="str">
            <v>0.2gx80片x100袋</v>
          </cell>
          <cell r="H2411" t="str">
            <v>包</v>
          </cell>
          <cell r="I2411" t="str">
            <v>广东五洲药业有限公司</v>
          </cell>
          <cell r="J2411" t="str">
            <v>广东五洲</v>
          </cell>
        </row>
        <row r="2412">
          <cell r="D2412">
            <v>144138</v>
          </cell>
          <cell r="E2412" t="str">
            <v>冈本OK安全套天然胶乳橡胶避孕套</v>
          </cell>
          <cell r="F2412" t="str">
            <v/>
          </cell>
          <cell r="G2412" t="str">
            <v>3只(透薄)</v>
          </cell>
          <cell r="H2412" t="str">
            <v>盒</v>
          </cell>
          <cell r="I2412" t="str">
            <v>日本冈本</v>
          </cell>
          <cell r="J2412" t="str">
            <v>日本</v>
          </cell>
        </row>
        <row r="2413">
          <cell r="D2413">
            <v>144139</v>
          </cell>
          <cell r="E2413" t="str">
            <v>冈本OK安全套天然胶乳橡胶避孕套</v>
          </cell>
          <cell r="F2413" t="str">
            <v/>
          </cell>
          <cell r="G2413" t="str">
            <v>3只(紧魅)</v>
          </cell>
          <cell r="H2413" t="str">
            <v>盒</v>
          </cell>
          <cell r="I2413" t="str">
            <v>日本冈本</v>
          </cell>
          <cell r="J2413" t="str">
            <v>日本</v>
          </cell>
        </row>
        <row r="2414">
          <cell r="D2414">
            <v>144140</v>
          </cell>
          <cell r="E2414" t="str">
            <v>冈本OK安全套天然胶乳橡胶避孕套</v>
          </cell>
          <cell r="F2414" t="str">
            <v/>
          </cell>
          <cell r="G2414" t="str">
            <v>10只(0.03透明质酸)</v>
          </cell>
          <cell r="H2414" t="str">
            <v>盒</v>
          </cell>
          <cell r="I2414" t="str">
            <v>日本冈本</v>
          </cell>
          <cell r="J2414" t="str">
            <v>日本</v>
          </cell>
        </row>
        <row r="2415">
          <cell r="D2415">
            <v>144142</v>
          </cell>
          <cell r="E2415" t="str">
            <v>冈本OK安全套天然胶乳橡胶避孕套</v>
          </cell>
          <cell r="F2415" t="str">
            <v/>
          </cell>
          <cell r="G2415" t="str">
            <v>6片(0.03贴身超薄)</v>
          </cell>
          <cell r="H2415" t="str">
            <v>盒</v>
          </cell>
          <cell r="I2415" t="str">
            <v>日本冈本</v>
          </cell>
          <cell r="J2415" t="str">
            <v>日本</v>
          </cell>
        </row>
        <row r="2416">
          <cell r="D2416">
            <v>124248</v>
          </cell>
          <cell r="E2416" t="str">
            <v>冈本OK避孕套</v>
          </cell>
          <cell r="F2416" t="str">
            <v/>
          </cell>
          <cell r="G2416" t="str">
            <v>10片（0.03贴身超薄）</v>
          </cell>
          <cell r="H2416" t="str">
            <v>盒</v>
          </cell>
          <cell r="I2416" t="str">
            <v>冈本株式会社(东京。日本)</v>
          </cell>
          <cell r="J2416" t="str">
            <v>冈本株式会社</v>
          </cell>
        </row>
        <row r="2417">
          <cell r="D2417">
            <v>134861</v>
          </cell>
          <cell r="E2417" t="str">
            <v>冈本OK避孕套</v>
          </cell>
          <cell r="F2417" t="str">
            <v/>
          </cell>
          <cell r="G2417" t="str">
            <v>2片（0.03贴身超薄）</v>
          </cell>
          <cell r="H2417" t="str">
            <v>盒</v>
          </cell>
          <cell r="I2417" t="str">
            <v>冈本株式会社(东京。日本)</v>
          </cell>
          <cell r="J2417" t="str">
            <v>冈本株式会社</v>
          </cell>
        </row>
        <row r="2418">
          <cell r="D2418">
            <v>144137</v>
          </cell>
          <cell r="E2418" t="str">
            <v>冈本OK避孕套天然胶乳橡胶避孕套</v>
          </cell>
          <cell r="F2418" t="str">
            <v/>
          </cell>
          <cell r="G2418" t="str">
            <v>10只(极润)</v>
          </cell>
          <cell r="H2418" t="str">
            <v>盒</v>
          </cell>
          <cell r="I2418" t="str">
            <v>日本冈本</v>
          </cell>
          <cell r="J2418" t="str">
            <v>日本</v>
          </cell>
        </row>
        <row r="2419">
          <cell r="D2419">
            <v>134866</v>
          </cell>
          <cell r="E2419" t="str">
            <v>冈本SKIN四合一超值套装</v>
          </cell>
          <cell r="F2419" t="str">
            <v/>
          </cell>
          <cell r="G2419" t="str">
            <v>12只</v>
          </cell>
          <cell r="H2419" t="str">
            <v>盒</v>
          </cell>
          <cell r="I2419" t="str">
            <v>冈本株式会社(东京。日本)</v>
          </cell>
          <cell r="J2419" t="str">
            <v>冈本株式会社</v>
          </cell>
        </row>
        <row r="2420">
          <cell r="D2420">
            <v>134860</v>
          </cell>
          <cell r="E2420" t="str">
            <v>冈本天然胶乳橡胶避孕套</v>
          </cell>
          <cell r="F2420" t="str">
            <v/>
          </cell>
          <cell r="G2420" t="str">
            <v>10片（紧魅）</v>
          </cell>
          <cell r="H2420" t="str">
            <v>盒</v>
          </cell>
          <cell r="I2420" t="str">
            <v/>
          </cell>
          <cell r="J2420" t="str">
            <v>冈本株式会社</v>
          </cell>
        </row>
        <row r="2421">
          <cell r="D2421">
            <v>135705</v>
          </cell>
          <cell r="E2421" t="str">
            <v>肛安软膏</v>
          </cell>
          <cell r="F2421" t="str">
            <v/>
          </cell>
          <cell r="G2421" t="str">
            <v>10g*1支</v>
          </cell>
          <cell r="H2421" t="str">
            <v>盒</v>
          </cell>
          <cell r="I2421" t="str">
            <v>烟台荣昌制药有限公司</v>
          </cell>
          <cell r="J2421" t="str">
            <v>烟台荣昌</v>
          </cell>
        </row>
        <row r="2422">
          <cell r="D2422">
            <v>186611</v>
          </cell>
          <cell r="E2422" t="str">
            <v>肛美乐修护膏升级版</v>
          </cell>
          <cell r="F2422" t="str">
            <v/>
          </cell>
          <cell r="G2422" t="str">
            <v>3gx7袋+10gx1支</v>
          </cell>
          <cell r="H2422" t="str">
            <v>盒</v>
          </cell>
          <cell r="I2422" t="str">
            <v>广州黄家圣幸生物科技有限公司</v>
          </cell>
          <cell r="J2422" t="str">
            <v>广州黄家圣幸</v>
          </cell>
        </row>
        <row r="2423">
          <cell r="D2423">
            <v>186614</v>
          </cell>
          <cell r="E2423" t="str">
            <v>肛美乐修护膏升级版</v>
          </cell>
          <cell r="F2423" t="str">
            <v/>
          </cell>
          <cell r="G2423" t="str">
            <v>10g</v>
          </cell>
          <cell r="H2423" t="str">
            <v>盒</v>
          </cell>
          <cell r="I2423" t="str">
            <v>广州黄家圣幸生物科技有限公司</v>
          </cell>
          <cell r="J2423" t="str">
            <v>广州黄家圣幸</v>
          </cell>
        </row>
        <row r="2424">
          <cell r="D2424">
            <v>186612</v>
          </cell>
          <cell r="E2424" t="str">
            <v>肛美乐修护润肤膏四</v>
          </cell>
          <cell r="F2424" t="str">
            <v/>
          </cell>
          <cell r="G2424" t="str">
            <v>10g</v>
          </cell>
          <cell r="H2424" t="str">
            <v>盒</v>
          </cell>
          <cell r="I2424" t="str">
            <v>广州黄家圣幸生物科技有限公司</v>
          </cell>
          <cell r="J2424" t="str">
            <v>广州黄家圣幸</v>
          </cell>
        </row>
        <row r="2425">
          <cell r="D2425">
            <v>107179</v>
          </cell>
          <cell r="E2425" t="str">
            <v>高丽参(正官庄)</v>
          </cell>
          <cell r="F2425" t="str">
            <v/>
          </cell>
          <cell r="G2425" t="str">
            <v>良150g&lt;20支&gt;</v>
          </cell>
          <cell r="H2425" t="str">
            <v>盒</v>
          </cell>
          <cell r="I2425" t="str">
            <v/>
          </cell>
          <cell r="J2425" t="str">
            <v>大韩民国人参公社</v>
          </cell>
        </row>
        <row r="2426">
          <cell r="D2426">
            <v>146665</v>
          </cell>
          <cell r="E2426" t="str">
            <v>高丽参元饮品</v>
          </cell>
          <cell r="F2426" t="str">
            <v/>
          </cell>
          <cell r="G2426" t="str">
            <v>100ml/瓶</v>
          </cell>
          <cell r="H2426" t="str">
            <v>瓶</v>
          </cell>
          <cell r="I2426" t="str">
            <v>韩国人参公社</v>
          </cell>
          <cell r="J2426" t="str">
            <v>韩国人参公社</v>
          </cell>
        </row>
        <row r="2427">
          <cell r="D2427">
            <v>189958</v>
          </cell>
          <cell r="E2427" t="str">
            <v>高露洁三重深洁牙刷</v>
          </cell>
          <cell r="F2427" t="str">
            <v/>
          </cell>
          <cell r="G2427" t="str">
            <v>1支</v>
          </cell>
          <cell r="H2427" t="str">
            <v>支</v>
          </cell>
          <cell r="I2427" t="str">
            <v>高露洁棕榄（中国）有限公司</v>
          </cell>
          <cell r="J2427" t="str">
            <v>广州高露洁</v>
          </cell>
        </row>
        <row r="2428">
          <cell r="D2428">
            <v>29733</v>
          </cell>
          <cell r="E2428" t="str">
            <v>高锰酸钾外用片</v>
          </cell>
          <cell r="F2428" t="str">
            <v/>
          </cell>
          <cell r="G2428" t="str">
            <v>0.1gx24片</v>
          </cell>
          <cell r="H2428" t="str">
            <v>盒</v>
          </cell>
          <cell r="I2428" t="str">
            <v>济南康福生制药有限公司</v>
          </cell>
          <cell r="J2428" t="str">
            <v>济南康福生</v>
          </cell>
        </row>
        <row r="2429">
          <cell r="D2429">
            <v>20288</v>
          </cell>
          <cell r="E2429" t="str">
            <v>高锰酸钾消毒片</v>
          </cell>
          <cell r="F2429" t="str">
            <v/>
          </cell>
          <cell r="G2429" t="str">
            <v>0.2gx12片x2板</v>
          </cell>
          <cell r="H2429" t="str">
            <v>盒</v>
          </cell>
          <cell r="I2429" t="str">
            <v>济南清华消毒用品厂</v>
          </cell>
          <cell r="J2429" t="str">
            <v>济南清华</v>
          </cell>
        </row>
        <row r="2430">
          <cell r="D2430">
            <v>173904</v>
          </cell>
          <cell r="E2430" t="str">
            <v>高渗海水鼻咽喷雾器</v>
          </cell>
          <cell r="F2430" t="str">
            <v/>
          </cell>
          <cell r="G2430" t="str">
            <v>77ml（气液分离Ⅱ型）</v>
          </cell>
          <cell r="H2430" t="str">
            <v>瓶</v>
          </cell>
          <cell r="I2430" t="str">
            <v>浙江朗柯生物工程有限公司</v>
          </cell>
          <cell r="J2430" t="str">
            <v>浙江朗柯生物</v>
          </cell>
        </row>
        <row r="2431">
          <cell r="D2431">
            <v>177527</v>
          </cell>
          <cell r="E2431" t="str">
            <v>高渗海水鼻咽喷雾器</v>
          </cell>
          <cell r="F2431" t="str">
            <v/>
          </cell>
          <cell r="G2431" t="str">
            <v>77ml（气液分离Ⅰ型）</v>
          </cell>
          <cell r="H2431" t="str">
            <v>瓶</v>
          </cell>
          <cell r="I2431" t="str">
            <v>浙江朗柯生物工程有限公司</v>
          </cell>
          <cell r="J2431" t="str">
            <v>浙江朗柯</v>
          </cell>
        </row>
        <row r="2432">
          <cell r="D2432">
            <v>137089</v>
          </cell>
          <cell r="E2432" t="str">
            <v>高效单体银妇用抗菌洗液</v>
          </cell>
          <cell r="F2432" t="str">
            <v/>
          </cell>
          <cell r="G2432" t="str">
            <v>200ml</v>
          </cell>
          <cell r="H2432" t="str">
            <v>瓶</v>
          </cell>
          <cell r="I2432" t="str">
            <v>吉林邦安宝医用设备有限公司</v>
          </cell>
          <cell r="J2432" t="str">
            <v>吉林长春</v>
          </cell>
        </row>
        <row r="2433">
          <cell r="D2433">
            <v>140820</v>
          </cell>
          <cell r="E2433" t="str">
            <v>羔羊胃提取物维B12胶囊</v>
          </cell>
          <cell r="F2433" t="str">
            <v/>
          </cell>
          <cell r="G2433" t="str">
            <v>60粒/瓶</v>
          </cell>
          <cell r="H2433" t="str">
            <v>瓶</v>
          </cell>
          <cell r="I2433" t="str">
            <v>新疆生化药业有限公司</v>
          </cell>
          <cell r="J2433" t="str">
            <v>新疆生化</v>
          </cell>
        </row>
        <row r="2434">
          <cell r="D2434">
            <v>119980</v>
          </cell>
          <cell r="E2434" t="str">
            <v>格列吡嗪控释片</v>
          </cell>
          <cell r="F2434" t="str">
            <v/>
          </cell>
          <cell r="G2434" t="str">
            <v>5mgx7片x3板(薄膜衣)</v>
          </cell>
          <cell r="H2434" t="str">
            <v>盒</v>
          </cell>
          <cell r="I2434" t="str">
            <v>北京红林制药有限公司</v>
          </cell>
          <cell r="J2434" t="str">
            <v>北京红林</v>
          </cell>
        </row>
        <row r="2435">
          <cell r="D2435">
            <v>67452</v>
          </cell>
          <cell r="E2435" t="str">
            <v>格列喹酮分散片</v>
          </cell>
          <cell r="F2435" t="str">
            <v/>
          </cell>
          <cell r="G2435" t="str">
            <v>30mgx12片x3板</v>
          </cell>
          <cell r="H2435" t="str">
            <v>盒</v>
          </cell>
          <cell r="I2435" t="str">
            <v>江苏万高药业有限公司</v>
          </cell>
          <cell r="J2435" t="str">
            <v>江苏万高</v>
          </cell>
        </row>
        <row r="2436">
          <cell r="D2436">
            <v>22646</v>
          </cell>
          <cell r="E2436" t="str">
            <v>格列美脲片(伊瑞)</v>
          </cell>
          <cell r="F2436" t="str">
            <v/>
          </cell>
          <cell r="G2436" t="str">
            <v>2mgx24片</v>
          </cell>
          <cell r="H2436" t="str">
            <v>盒</v>
          </cell>
          <cell r="I2436" t="str">
            <v>山东达因海洋生物制药股份有限公司</v>
          </cell>
          <cell r="J2436" t="str">
            <v>山东达因海洋生物</v>
          </cell>
        </row>
        <row r="2437">
          <cell r="D2437">
            <v>105427</v>
          </cell>
          <cell r="E2437" t="str">
            <v>格列齐特缓释片</v>
          </cell>
          <cell r="F2437" t="str">
            <v/>
          </cell>
          <cell r="G2437" t="str">
            <v>30mgx30片</v>
          </cell>
          <cell r="H2437" t="str">
            <v>盒</v>
          </cell>
          <cell r="I2437" t="str">
            <v>天津中新药业集团股份有限公司新新制药厂</v>
          </cell>
          <cell r="J2437" t="str">
            <v>天津中新新新</v>
          </cell>
        </row>
        <row r="2438">
          <cell r="D2438">
            <v>169455</v>
          </cell>
          <cell r="E2438" t="str">
            <v>格列齐特缓释片</v>
          </cell>
          <cell r="F2438" t="str">
            <v/>
          </cell>
          <cell r="G2438" t="str">
            <v>30mg×60片</v>
          </cell>
          <cell r="H2438" t="str">
            <v>盒</v>
          </cell>
          <cell r="I2438" t="str">
            <v>北京福元医药股份有限公司</v>
          </cell>
          <cell r="J2438" t="str">
            <v>北京万生</v>
          </cell>
        </row>
        <row r="2439">
          <cell r="D2439">
            <v>21515</v>
          </cell>
          <cell r="E2439" t="str">
            <v>格列齐特片</v>
          </cell>
          <cell r="F2439" t="str">
            <v/>
          </cell>
          <cell r="G2439" t="str">
            <v>80mgx12片x4板</v>
          </cell>
          <cell r="H2439" t="str">
            <v>盒</v>
          </cell>
          <cell r="I2439" t="str">
            <v>四川美大康药业股份有限公司</v>
          </cell>
          <cell r="J2439" t="str">
            <v>四川美大康</v>
          </cell>
        </row>
        <row r="2440">
          <cell r="D2440">
            <v>170351</v>
          </cell>
          <cell r="E2440" t="str">
            <v>格林泰乐阿拉斯加深海鲑鱼油胶囊</v>
          </cell>
          <cell r="F2440" t="str">
            <v/>
          </cell>
          <cell r="G2440" t="str">
            <v>1000mgx120粒</v>
          </cell>
          <cell r="H2440" t="str">
            <v>瓶</v>
          </cell>
          <cell r="I2440" t="str">
            <v>美国胜天国际集团股份有限公司</v>
          </cell>
          <cell r="J2440" t="str">
            <v>美国胜天</v>
          </cell>
        </row>
        <row r="2441">
          <cell r="D2441">
            <v>170352</v>
          </cell>
          <cell r="E2441" t="str">
            <v>格林泰乐阿拉斯加深海鲑鱼油胶囊</v>
          </cell>
          <cell r="F2441" t="str">
            <v/>
          </cell>
          <cell r="G2441" t="str">
            <v>1000mgx60粒</v>
          </cell>
          <cell r="H2441" t="str">
            <v>瓶</v>
          </cell>
          <cell r="I2441" t="str">
            <v>美国胜天国际集团股份有限公司</v>
          </cell>
          <cell r="J2441" t="str">
            <v>美国胜天</v>
          </cell>
        </row>
        <row r="2442">
          <cell r="D2442">
            <v>205632</v>
          </cell>
          <cell r="E2442" t="str">
            <v>格隆溴铵福莫特罗吸入气雾剂</v>
          </cell>
          <cell r="F2442" t="str">
            <v/>
          </cell>
          <cell r="G2442" t="str">
            <v>7.2μg:5.0μgx120揿</v>
          </cell>
          <cell r="H2442" t="str">
            <v>盒</v>
          </cell>
          <cell r="I2442" t="str">
            <v>英国Recipharm HC Limited</v>
          </cell>
          <cell r="J2442" t="str">
            <v>英国Recipharm HC Limited</v>
          </cell>
        </row>
        <row r="2443">
          <cell r="D2443">
            <v>162236</v>
          </cell>
          <cell r="E2443" t="str">
            <v>葛根莲子绿豆粉</v>
          </cell>
          <cell r="F2443" t="str">
            <v/>
          </cell>
          <cell r="G2443" t="str">
            <v>375g（25gx15袋）</v>
          </cell>
          <cell r="H2443" t="str">
            <v>罐</v>
          </cell>
          <cell r="I2443" t="str">
            <v>江西天方实业有限公司</v>
          </cell>
          <cell r="J2443" t="str">
            <v>江西天方</v>
          </cell>
        </row>
        <row r="2444">
          <cell r="D2444">
            <v>151159</v>
          </cell>
          <cell r="E2444" t="str">
            <v>葛根芩连片</v>
          </cell>
          <cell r="F2444" t="str">
            <v/>
          </cell>
          <cell r="G2444" t="str">
            <v>0.5gx12片x2板</v>
          </cell>
          <cell r="H2444" t="str">
            <v>盒</v>
          </cell>
          <cell r="I2444" t="str">
            <v>吉林万通药业集团梅河药业股份有限公司</v>
          </cell>
          <cell r="J2444" t="str">
            <v>吉林万通梅河</v>
          </cell>
        </row>
        <row r="2445">
          <cell r="D2445">
            <v>130596</v>
          </cell>
          <cell r="E2445" t="str">
            <v>葛根汤颗粒</v>
          </cell>
          <cell r="F2445" t="str">
            <v/>
          </cell>
          <cell r="G2445" t="str">
            <v>6gx9袋</v>
          </cell>
          <cell r="H2445" t="str">
            <v>盒</v>
          </cell>
          <cell r="I2445" t="str">
            <v>瑞阳制药有限公司</v>
          </cell>
          <cell r="J2445" t="str">
            <v>瑞阳制药</v>
          </cell>
        </row>
        <row r="2446">
          <cell r="D2446">
            <v>130104</v>
          </cell>
          <cell r="E2446" t="str">
            <v>葛兰心宁软胶囊</v>
          </cell>
          <cell r="F2446" t="str">
            <v/>
          </cell>
          <cell r="G2446" t="str">
            <v>0.58gx24粒</v>
          </cell>
          <cell r="H2446" t="str">
            <v>盒</v>
          </cell>
          <cell r="I2446" t="str">
            <v>西安千禾药业有限责任公司</v>
          </cell>
          <cell r="J2446" t="str">
            <v>西安千禾药业</v>
          </cell>
        </row>
        <row r="2447">
          <cell r="D2447">
            <v>205660</v>
          </cell>
          <cell r="E2447" t="str">
            <v>葛酮通络胶囊</v>
          </cell>
          <cell r="F2447" t="str">
            <v/>
          </cell>
          <cell r="G2447" t="str">
            <v>0.25x12粒</v>
          </cell>
          <cell r="H2447" t="str">
            <v>盒</v>
          </cell>
          <cell r="I2447" t="str">
            <v>安徽九方制药有限公司</v>
          </cell>
          <cell r="J2447" t="str">
            <v>安徽九方</v>
          </cell>
        </row>
        <row r="2448">
          <cell r="D2448">
            <v>123211</v>
          </cell>
          <cell r="E2448" t="str">
            <v>铬酵母片（汤臣倍健）</v>
          </cell>
          <cell r="F2448" t="str">
            <v/>
          </cell>
          <cell r="G2448" t="str">
            <v>45g（500mgx90片）</v>
          </cell>
          <cell r="H2448" t="str">
            <v>瓶</v>
          </cell>
          <cell r="I2448" t="str">
            <v>汤臣倍健股份有限公司</v>
          </cell>
          <cell r="J2448" t="str">
            <v>汤臣倍健</v>
          </cell>
        </row>
        <row r="2449">
          <cell r="D2449">
            <v>155357</v>
          </cell>
          <cell r="E2449" t="str">
            <v>给药器</v>
          </cell>
          <cell r="F2449" t="str">
            <v/>
          </cell>
          <cell r="G2449" t="str">
            <v>KMGYQ-01</v>
          </cell>
          <cell r="H2449" t="str">
            <v>盒</v>
          </cell>
          <cell r="I2449" t="str">
            <v>青岛科美生物科技工程有限公司</v>
          </cell>
          <cell r="J2449" t="str">
            <v>青岛科美</v>
          </cell>
        </row>
        <row r="2450">
          <cell r="D2450">
            <v>31614</v>
          </cell>
          <cell r="E2450" t="str">
            <v>更年安胶囊</v>
          </cell>
          <cell r="F2450" t="str">
            <v/>
          </cell>
          <cell r="G2450" t="str">
            <v>0.3gx12粒x2板</v>
          </cell>
          <cell r="H2450" t="str">
            <v>盒</v>
          </cell>
          <cell r="I2450" t="str">
            <v>江西新赣江药业有限公司</v>
          </cell>
          <cell r="J2450" t="str">
            <v>江西新赣江</v>
          </cell>
        </row>
        <row r="2451">
          <cell r="D2451">
            <v>56484</v>
          </cell>
          <cell r="E2451" t="str">
            <v>更昔洛韦滴眼液</v>
          </cell>
          <cell r="F2451" t="str">
            <v/>
          </cell>
          <cell r="G2451" t="str">
            <v>5mg:5ml</v>
          </cell>
          <cell r="H2451" t="str">
            <v>瓶</v>
          </cell>
          <cell r="I2451" t="str">
            <v>湖北远大天天明制药有限公司</v>
          </cell>
          <cell r="J2451" t="str">
            <v>湖北远大天天明</v>
          </cell>
        </row>
        <row r="2452">
          <cell r="D2452">
            <v>26203</v>
          </cell>
          <cell r="E2452" t="str">
            <v>更昔洛韦滴眼液(晶明)</v>
          </cell>
          <cell r="F2452" t="str">
            <v/>
          </cell>
          <cell r="G2452" t="str">
            <v>8ml：8mg</v>
          </cell>
          <cell r="H2452" t="str">
            <v>支</v>
          </cell>
          <cell r="I2452" t="str">
            <v>湖北远大天天明制药有限公司</v>
          </cell>
          <cell r="J2452" t="str">
            <v>湖北远大天天明制药</v>
          </cell>
        </row>
        <row r="2453">
          <cell r="D2453">
            <v>168507</v>
          </cell>
          <cell r="E2453" t="str">
            <v>宫颈炎康栓</v>
          </cell>
          <cell r="F2453" t="str">
            <v/>
          </cell>
          <cell r="G2453" t="str">
            <v>1.2gx6粒</v>
          </cell>
          <cell r="H2453" t="str">
            <v>盒</v>
          </cell>
          <cell r="I2453" t="str">
            <v>广西康华药业有限责任公司</v>
          </cell>
          <cell r="J2453" t="str">
            <v>广西康华</v>
          </cell>
        </row>
        <row r="2454">
          <cell r="D2454">
            <v>22685</v>
          </cell>
          <cell r="E2454" t="str">
            <v>宫瘤消胶囊</v>
          </cell>
          <cell r="F2454" t="str">
            <v/>
          </cell>
          <cell r="G2454" t="str">
            <v>0.5gx20粒x3板</v>
          </cell>
          <cell r="H2454" t="str">
            <v>盒</v>
          </cell>
          <cell r="I2454" t="str">
            <v>山东神州制药有限公司</v>
          </cell>
          <cell r="J2454" t="str">
            <v>山东步长神州</v>
          </cell>
        </row>
        <row r="2455">
          <cell r="D2455">
            <v>1291</v>
          </cell>
          <cell r="E2455" t="str">
            <v>宫血宁胶囊</v>
          </cell>
          <cell r="F2455" t="str">
            <v/>
          </cell>
          <cell r="G2455" t="str">
            <v>0.13gx18粒</v>
          </cell>
          <cell r="H2455" t="str">
            <v>盒</v>
          </cell>
          <cell r="I2455" t="str">
            <v>云南白药集团股份有限公司</v>
          </cell>
          <cell r="J2455" t="str">
            <v>云南白药股份</v>
          </cell>
        </row>
        <row r="2456">
          <cell r="D2456">
            <v>159517</v>
          </cell>
          <cell r="E2456" t="str">
            <v>共轭亚油酸绿茶肉碱软胶囊</v>
          </cell>
          <cell r="F2456" t="str">
            <v/>
          </cell>
          <cell r="G2456" t="str">
            <v>750mgx60粒</v>
          </cell>
          <cell r="H2456" t="str">
            <v>盒</v>
          </cell>
          <cell r="I2456" t="str">
            <v>威海百合生物技术股份有限公司</v>
          </cell>
          <cell r="J2456" t="str">
            <v>威海百合生物技术</v>
          </cell>
        </row>
        <row r="2457">
          <cell r="D2457">
            <v>104168</v>
          </cell>
          <cell r="E2457" t="str">
            <v>狗头枣</v>
          </cell>
          <cell r="F2457" t="str">
            <v/>
          </cell>
          <cell r="G2457" t="str">
            <v>300g</v>
          </cell>
          <cell r="H2457" t="str">
            <v>袋</v>
          </cell>
          <cell r="I2457" t="str">
            <v>成都齐力红食品有限责任公司</v>
          </cell>
          <cell r="J2457" t="str">
            <v>成都齐力红</v>
          </cell>
        </row>
        <row r="2458">
          <cell r="D2458">
            <v>146844</v>
          </cell>
          <cell r="E2458" t="str">
            <v>狗头枣</v>
          </cell>
          <cell r="F2458" t="str">
            <v/>
          </cell>
          <cell r="G2458" t="str">
            <v>散装称重</v>
          </cell>
          <cell r="H2458" t="str">
            <v>10g</v>
          </cell>
          <cell r="I2458" t="str">
            <v>清涧县一帆栆业专业合作社</v>
          </cell>
          <cell r="J2458" t="str">
            <v>一帆枣业</v>
          </cell>
        </row>
        <row r="2459">
          <cell r="D2459">
            <v>121038</v>
          </cell>
          <cell r="E2459" t="str">
            <v>枸地氯雷他定胶囊</v>
          </cell>
          <cell r="F2459" t="str">
            <v/>
          </cell>
          <cell r="G2459" t="str">
            <v>8.8mgx6粒</v>
          </cell>
          <cell r="H2459" t="str">
            <v>盒</v>
          </cell>
          <cell r="I2459" t="str">
            <v>合肥恩瑞特药业有限公司  </v>
          </cell>
          <cell r="J2459" t="str">
            <v>合肥恩瑞特</v>
          </cell>
        </row>
        <row r="2460">
          <cell r="D2460">
            <v>184963</v>
          </cell>
          <cell r="E2460" t="str">
            <v>枸杞</v>
          </cell>
          <cell r="F2460" t="str">
            <v/>
          </cell>
          <cell r="G2460" t="str">
            <v>150g(15gx10袋)</v>
          </cell>
          <cell r="H2460" t="str">
            <v>盒</v>
          </cell>
          <cell r="I2460" t="str">
            <v>四川德仁堂中药科技股份有限公司</v>
          </cell>
          <cell r="J2460" t="str">
            <v>四川德仁堂</v>
          </cell>
        </row>
        <row r="2461">
          <cell r="D2461">
            <v>48253</v>
          </cell>
          <cell r="E2461" t="str">
            <v>枸杞蜂蜜</v>
          </cell>
          <cell r="F2461" t="str">
            <v/>
          </cell>
          <cell r="G2461" t="str">
            <v>950g</v>
          </cell>
          <cell r="H2461" t="str">
            <v>瓶</v>
          </cell>
          <cell r="I2461" t="str">
            <v>成都郫县青田食品厂</v>
          </cell>
          <cell r="J2461" t="str">
            <v>成都郫县青田</v>
          </cell>
        </row>
        <row r="2462">
          <cell r="D2462">
            <v>114229</v>
          </cell>
          <cell r="E2462" t="str">
            <v>枸杞蜂蜜</v>
          </cell>
          <cell r="F2462" t="str">
            <v/>
          </cell>
          <cell r="G2462" t="str">
            <v>900g</v>
          </cell>
          <cell r="H2462" t="str">
            <v>瓶</v>
          </cell>
          <cell r="I2462" t="str">
            <v/>
          </cell>
          <cell r="J2462" t="str">
            <v>贵阳百花蜂业</v>
          </cell>
        </row>
        <row r="2463">
          <cell r="D2463">
            <v>154089</v>
          </cell>
          <cell r="E2463" t="str">
            <v>枸杞蜂蜜</v>
          </cell>
          <cell r="F2463" t="str">
            <v/>
          </cell>
          <cell r="G2463" t="str">
            <v>950g</v>
          </cell>
          <cell r="H2463" t="str">
            <v>瓶</v>
          </cell>
          <cell r="I2463" t="str">
            <v>成都诚德生物科技有限公司</v>
          </cell>
          <cell r="J2463" t="str">
            <v>成都诚德</v>
          </cell>
        </row>
        <row r="2464">
          <cell r="D2464">
            <v>163021</v>
          </cell>
          <cell r="E2464" t="str">
            <v>枸杞黑糖</v>
          </cell>
          <cell r="F2464" t="str">
            <v/>
          </cell>
          <cell r="G2464" t="str">
            <v>220g</v>
          </cell>
          <cell r="H2464" t="str">
            <v>盒</v>
          </cell>
          <cell r="I2464" t="str">
            <v>江西林丰药业有限公司</v>
          </cell>
          <cell r="J2464" t="str">
            <v>江西林丰</v>
          </cell>
        </row>
        <row r="2465">
          <cell r="D2465">
            <v>161192</v>
          </cell>
          <cell r="E2465" t="str">
            <v>枸杞红糖</v>
          </cell>
          <cell r="F2465" t="str">
            <v/>
          </cell>
          <cell r="G2465" t="str">
            <v>216g（18gx12条）</v>
          </cell>
          <cell r="H2465" t="str">
            <v>袋</v>
          </cell>
          <cell r="I2465" t="str">
            <v>福建好日子食品有限公司</v>
          </cell>
          <cell r="J2465" t="str">
            <v>福建好日子</v>
          </cell>
        </row>
        <row r="2466">
          <cell r="D2466">
            <v>169464</v>
          </cell>
          <cell r="E2466" t="str">
            <v>枸杞红枣红豆粉</v>
          </cell>
          <cell r="F2466" t="str">
            <v/>
          </cell>
          <cell r="G2466" t="str">
            <v>600克</v>
          </cell>
          <cell r="H2466" t="str">
            <v>罐</v>
          </cell>
          <cell r="I2466" t="str">
            <v>广东多合生物科技有限公司</v>
          </cell>
          <cell r="J2466" t="str">
            <v>广东多合生物</v>
          </cell>
        </row>
        <row r="2467">
          <cell r="D2467">
            <v>185378</v>
          </cell>
          <cell r="E2467" t="str">
            <v>枸杞菊花茶</v>
          </cell>
          <cell r="F2467" t="str">
            <v/>
          </cell>
          <cell r="G2467" t="str">
            <v>72g(6gx12袋)</v>
          </cell>
          <cell r="H2467" t="str">
            <v>盒</v>
          </cell>
          <cell r="I2467" t="str">
            <v>四川德仁堂中药科技股份有限公司</v>
          </cell>
          <cell r="J2467" t="str">
            <v>四川德仁堂</v>
          </cell>
        </row>
        <row r="2468">
          <cell r="D2468">
            <v>157489</v>
          </cell>
          <cell r="E2468" t="str">
            <v>枸杞原蜜</v>
          </cell>
          <cell r="F2468" t="str">
            <v/>
          </cell>
          <cell r="G2468" t="str">
            <v>500g</v>
          </cell>
          <cell r="H2468" t="str">
            <v>瓶</v>
          </cell>
          <cell r="I2468" t="str">
            <v>上海森蜂园蜂业有限公司</v>
          </cell>
          <cell r="J2468" t="str">
            <v>上海森蜂园</v>
          </cell>
        </row>
        <row r="2469">
          <cell r="D2469">
            <v>132246</v>
          </cell>
          <cell r="E2469" t="str">
            <v>枸杞子</v>
          </cell>
          <cell r="F2469" t="str">
            <v/>
          </cell>
          <cell r="G2469" t="str">
            <v>特级450g（桐君阁、李泉）</v>
          </cell>
          <cell r="H2469" t="str">
            <v>袋</v>
          </cell>
          <cell r="I2469" t="str">
            <v>重庆泰兴食品有限公司</v>
          </cell>
          <cell r="J2469" t="str">
            <v>宁夏</v>
          </cell>
        </row>
        <row r="2470">
          <cell r="D2470">
            <v>132252</v>
          </cell>
          <cell r="E2470" t="str">
            <v>枸杞子</v>
          </cell>
          <cell r="F2470" t="str">
            <v/>
          </cell>
          <cell r="G2470" t="str">
            <v>特优450g(桐君阁、李泉）</v>
          </cell>
          <cell r="H2470" t="str">
            <v>袋</v>
          </cell>
          <cell r="I2470" t="str">
            <v>重庆泰兴食品有限公司</v>
          </cell>
          <cell r="J2470" t="str">
            <v>宁夏</v>
          </cell>
        </row>
        <row r="2471">
          <cell r="D2471">
            <v>66485</v>
          </cell>
          <cell r="E2471" t="str">
            <v>枸橼酸铋钾胶囊</v>
          </cell>
          <cell r="F2471" t="str">
            <v/>
          </cell>
          <cell r="G2471" t="str">
            <v>0.3gx20粒
</v>
          </cell>
          <cell r="H2471" t="str">
            <v>盒
</v>
          </cell>
          <cell r="I2471" t="str">
            <v>国药集团汕头金石制药有限公司(汕头金石制药总厂有限公司)</v>
          </cell>
          <cell r="J2471" t="str">
            <v>汕头金石制药</v>
          </cell>
        </row>
        <row r="2472">
          <cell r="D2472">
            <v>205864</v>
          </cell>
          <cell r="E2472" t="str">
            <v>枸橼酸氯米芬胶囊</v>
          </cell>
          <cell r="F2472" t="str">
            <v/>
          </cell>
          <cell r="G2472" t="str">
            <v>50mgx20粒</v>
          </cell>
          <cell r="H2472" t="str">
            <v>盒</v>
          </cell>
          <cell r="I2472" t="str">
            <v>广州康和药业有限公司</v>
          </cell>
          <cell r="J2472" t="str">
            <v>广州康和药业</v>
          </cell>
        </row>
        <row r="2473">
          <cell r="D2473">
            <v>58355</v>
          </cell>
          <cell r="E2473" t="str">
            <v>枸橼酸莫沙必利胶囊</v>
          </cell>
          <cell r="F2473" t="str">
            <v/>
          </cell>
          <cell r="G2473" t="str">
            <v>5mgx24粒</v>
          </cell>
          <cell r="H2473" t="str">
            <v>盒</v>
          </cell>
          <cell r="I2473" t="str">
            <v>上海新黄河制药有限公司（原上海信谊黄河制药）</v>
          </cell>
          <cell r="J2473" t="str">
            <v>上海新黄河</v>
          </cell>
        </row>
        <row r="2474">
          <cell r="D2474">
            <v>72453</v>
          </cell>
          <cell r="E2474" t="str">
            <v>枸橼酸喷托维林滴丸</v>
          </cell>
          <cell r="F2474" t="str">
            <v/>
          </cell>
          <cell r="G2474" t="str">
            <v>25mgx20粒</v>
          </cell>
          <cell r="H2474" t="str">
            <v>盒</v>
          </cell>
          <cell r="I2474" t="str">
            <v>西南药业股份有限公司</v>
          </cell>
          <cell r="J2474" t="str">
            <v>西南药业</v>
          </cell>
        </row>
        <row r="2475">
          <cell r="D2475">
            <v>172774</v>
          </cell>
          <cell r="E2475" t="str">
            <v>枸橼酸氢钾钠颗粒</v>
          </cell>
          <cell r="F2475" t="str">
            <v/>
          </cell>
          <cell r="G2475" t="str">
            <v>2.5gx40袋</v>
          </cell>
          <cell r="H2475" t="str">
            <v>盒</v>
          </cell>
          <cell r="I2475" t="str">
            <v>武汉维奥制药有限公司</v>
          </cell>
          <cell r="J2475" t="str">
            <v>武汉维奥制药</v>
          </cell>
        </row>
        <row r="2476">
          <cell r="D2476">
            <v>198809</v>
          </cell>
          <cell r="E2476" t="str">
            <v>枸橼酸托瑞米芬片</v>
          </cell>
          <cell r="F2476" t="str">
            <v>法乐通</v>
          </cell>
          <cell r="G2476" t="str">
            <v>60mgx30片</v>
          </cell>
          <cell r="H2476" t="str">
            <v>盒</v>
          </cell>
          <cell r="I2476" t="str">
            <v>Orion Corporation</v>
          </cell>
          <cell r="J2476" t="str">
            <v>芬兰(Orion Corporation)</v>
          </cell>
        </row>
        <row r="2477">
          <cell r="D2477">
            <v>204098</v>
          </cell>
          <cell r="E2477" t="str">
            <v>古优牌氨基葡萄糖钙片</v>
          </cell>
          <cell r="F2477" t="str">
            <v/>
          </cell>
          <cell r="G2477" t="str">
            <v>36g(1gx36)</v>
          </cell>
          <cell r="H2477" t="str">
            <v>盒</v>
          </cell>
          <cell r="I2477" t="str">
            <v>江中药业股份有限公司</v>
          </cell>
          <cell r="J2477" t="str">
            <v>江中药业</v>
          </cell>
        </row>
        <row r="2478">
          <cell r="D2478">
            <v>187749</v>
          </cell>
          <cell r="E2478" t="str">
            <v>谷氨酰胺薁磺酸钠颗粒</v>
          </cell>
          <cell r="F2478" t="str">
            <v>施林</v>
          </cell>
          <cell r="G2478" t="str">
            <v>660mg：2mgx15小包</v>
          </cell>
          <cell r="H2478" t="str">
            <v>袋</v>
          </cell>
          <cell r="I2478" t="str">
            <v>黑龙江澳利达奈德制药有限公司</v>
          </cell>
          <cell r="J2478" t="str">
            <v>黑龙江</v>
          </cell>
        </row>
        <row r="2479">
          <cell r="D2479">
            <v>179152</v>
          </cell>
          <cell r="E2479" t="str">
            <v>谷比利朗欣片</v>
          </cell>
          <cell r="F2479" t="str">
            <v/>
          </cell>
          <cell r="G2479" t="str">
            <v>180g（1.0gx60片x3瓶）</v>
          </cell>
          <cell r="H2479" t="str">
            <v>盒</v>
          </cell>
          <cell r="I2479" t="str">
            <v>营养屋（成都）生物医药有限公司</v>
          </cell>
          <cell r="J2479" t="str">
            <v>营养屋（成都）</v>
          </cell>
        </row>
        <row r="2480">
          <cell r="D2480">
            <v>92155</v>
          </cell>
          <cell r="E2480" t="str">
            <v>谷丙甘氨酸胶囊</v>
          </cell>
          <cell r="F2480" t="str">
            <v/>
          </cell>
          <cell r="G2480" t="str">
            <v>12粒x2板</v>
          </cell>
          <cell r="H2480" t="str">
            <v>盒</v>
          </cell>
          <cell r="I2480" t="str">
            <v>天津金虹胜利药业有限公司</v>
          </cell>
          <cell r="J2480" t="str">
            <v>天津金虹胜利</v>
          </cell>
        </row>
        <row r="2481">
          <cell r="D2481">
            <v>23155</v>
          </cell>
          <cell r="E2481" t="str">
            <v>谷维素片</v>
          </cell>
          <cell r="F2481" t="str">
            <v/>
          </cell>
          <cell r="G2481" t="str">
            <v>10mgx100片</v>
          </cell>
          <cell r="H2481" t="str">
            <v>瓶</v>
          </cell>
          <cell r="I2481" t="str">
            <v>海南制药厂有限公司制药一厂</v>
          </cell>
          <cell r="J2481" t="str">
            <v>海南制药一厂</v>
          </cell>
        </row>
        <row r="2482">
          <cell r="D2482">
            <v>194379</v>
          </cell>
          <cell r="E2482" t="str">
            <v>骨化三醇软胶囊</v>
          </cell>
          <cell r="F2482" t="str">
            <v/>
          </cell>
          <cell r="G2482" t="str">
            <v>0.25ugx20粒</v>
          </cell>
          <cell r="H2482" t="str">
            <v>盒</v>
          </cell>
          <cell r="I2482" t="str">
            <v>正大制药（青岛）有限公司（原青岛正大海尔制药有限公司）</v>
          </cell>
          <cell r="J2482" t="str">
            <v>青岛正大</v>
          </cell>
        </row>
        <row r="2483">
          <cell r="D2483">
            <v>41456</v>
          </cell>
          <cell r="E2483" t="str">
            <v>骨健灵膏</v>
          </cell>
          <cell r="F2483" t="str">
            <v/>
          </cell>
          <cell r="G2483" t="str">
            <v>6.5cmx10.5cmx2片x2袋</v>
          </cell>
          <cell r="H2483" t="str">
            <v>盒</v>
          </cell>
          <cell r="I2483" t="str">
            <v>内蒙古科尔沁药业有限公司</v>
          </cell>
          <cell r="J2483" t="str">
            <v>内蒙古科尔沁</v>
          </cell>
        </row>
        <row r="2484">
          <cell r="D2484">
            <v>55948</v>
          </cell>
          <cell r="E2484" t="str">
            <v>骨筋丸胶囊</v>
          </cell>
          <cell r="F2484" t="str">
            <v/>
          </cell>
          <cell r="G2484" t="str">
            <v>0.3g×36粒</v>
          </cell>
          <cell r="H2484" t="str">
            <v>盒</v>
          </cell>
          <cell r="I2484" t="str">
            <v>河北万岁药业有限公司</v>
          </cell>
          <cell r="J2484" t="str">
            <v>河北万岁</v>
          </cell>
        </row>
        <row r="2485">
          <cell r="D2485">
            <v>134824</v>
          </cell>
          <cell r="E2485" t="str">
            <v>骨筋丸胶囊</v>
          </cell>
          <cell r="F2485" t="str">
            <v/>
          </cell>
          <cell r="G2485" t="str">
            <v>0.3gx12粒x3板</v>
          </cell>
          <cell r="H2485" t="str">
            <v>盒</v>
          </cell>
          <cell r="I2485" t="str">
            <v>重庆希尔安药业有限公司</v>
          </cell>
          <cell r="J2485" t="str">
            <v>重庆希尔安</v>
          </cell>
        </row>
        <row r="2486">
          <cell r="D2486">
            <v>67698</v>
          </cell>
          <cell r="E2486" t="str">
            <v>骨力胶囊</v>
          </cell>
          <cell r="F2486" t="str">
            <v/>
          </cell>
          <cell r="G2486" t="str">
            <v>0.3gx12粒x2板</v>
          </cell>
          <cell r="H2486" t="str">
            <v>盒</v>
          </cell>
          <cell r="I2486" t="str">
            <v>贵州百灵企业集团制药股份有限公司</v>
          </cell>
          <cell r="J2486" t="str">
            <v>贵州百灵</v>
          </cell>
        </row>
        <row r="2487">
          <cell r="D2487">
            <v>43520</v>
          </cell>
          <cell r="E2487" t="str">
            <v>骨肽片</v>
          </cell>
          <cell r="F2487" t="str">
            <v/>
          </cell>
          <cell r="G2487" t="str">
            <v>0.3gx12粒x2板(薄膜衣)</v>
          </cell>
          <cell r="H2487" t="str">
            <v>盒</v>
          </cell>
          <cell r="I2487" t="str">
            <v>吉林华康药业股份有限公司</v>
          </cell>
          <cell r="J2487" t="str">
            <v>吉林华康</v>
          </cell>
        </row>
        <row r="2488">
          <cell r="D2488">
            <v>130868</v>
          </cell>
          <cell r="E2488" t="str">
            <v>骨通贴膏</v>
          </cell>
          <cell r="F2488" t="str">
            <v/>
          </cell>
          <cell r="G2488" t="str">
            <v>8cmx13cmx8贴(打孔透气)</v>
          </cell>
          <cell r="H2488" t="str">
            <v>盒</v>
          </cell>
          <cell r="I2488" t="str">
            <v>桂林天和药业股份有限公司</v>
          </cell>
          <cell r="J2488" t="str">
            <v>桂林华润天和</v>
          </cell>
        </row>
        <row r="2489">
          <cell r="D2489">
            <v>7012</v>
          </cell>
          <cell r="E2489" t="str">
            <v>骨折挫伤胶囊</v>
          </cell>
          <cell r="F2489" t="str">
            <v/>
          </cell>
          <cell r="G2489" t="str">
            <v>0.29gx30粒</v>
          </cell>
          <cell r="H2489" t="str">
            <v>瓶</v>
          </cell>
          <cell r="I2489" t="str">
            <v>远达药业集团哈尔滨中药六厂有限公司</v>
          </cell>
          <cell r="J2489" t="str">
            <v>哈尔滨中药六厂</v>
          </cell>
        </row>
        <row r="2490">
          <cell r="D2490">
            <v>15819</v>
          </cell>
          <cell r="E2490" t="str">
            <v>固肠止泻丸</v>
          </cell>
          <cell r="F2490" t="str">
            <v/>
          </cell>
          <cell r="G2490" t="str">
            <v>216粒</v>
          </cell>
          <cell r="H2490" t="str">
            <v>瓶</v>
          </cell>
          <cell r="I2490" t="str">
            <v>西安阿房宫药业股份有限公司（原西安阿房宫药业有限公司）</v>
          </cell>
          <cell r="J2490" t="str">
            <v>西安阿房宫</v>
          </cell>
        </row>
        <row r="2491">
          <cell r="D2491">
            <v>110072</v>
          </cell>
          <cell r="E2491" t="str">
            <v>固肠止泻丸</v>
          </cell>
          <cell r="F2491" t="str">
            <v/>
          </cell>
          <cell r="G2491" t="str">
            <v>4gx5袋(浓缩丸)</v>
          </cell>
          <cell r="H2491" t="str">
            <v>盒</v>
          </cell>
          <cell r="I2491" t="str">
            <v>西安阿房宫药业股份有限公司（原西安阿房宫药业有限公司）</v>
          </cell>
          <cell r="J2491" t="str">
            <v>西安阿房宫药业</v>
          </cell>
        </row>
        <row r="2492">
          <cell r="D2492">
            <v>150740</v>
          </cell>
          <cell r="E2492" t="str">
            <v>固肾生发丸</v>
          </cell>
          <cell r="F2492" t="str">
            <v/>
          </cell>
          <cell r="G2492" t="str">
            <v>2.5g*13袋</v>
          </cell>
          <cell r="H2492" t="str">
            <v>盒</v>
          </cell>
          <cell r="I2492" t="str">
            <v>吉林省俊宏药业有限公司</v>
          </cell>
          <cell r="J2492" t="str">
            <v>吉林俊宏</v>
          </cell>
        </row>
        <row r="2493">
          <cell r="D2493">
            <v>121258</v>
          </cell>
          <cell r="E2493" t="str">
            <v>固升牌维生素K2软胶囊</v>
          </cell>
          <cell r="F2493" t="str">
            <v/>
          </cell>
          <cell r="G2493" t="str">
            <v>0.5gx45粒</v>
          </cell>
          <cell r="H2493" t="str">
            <v>瓶</v>
          </cell>
          <cell r="I2493" t="str">
            <v>玉溪市维和维生堂保健食品有限公司</v>
          </cell>
          <cell r="J2493" t="str">
            <v>玉溪市维和维生堂</v>
          </cell>
        </row>
        <row r="2494">
          <cell r="D2494">
            <v>152336</v>
          </cell>
          <cell r="E2494" t="str">
            <v>固升牌维生素K2软胶囊</v>
          </cell>
          <cell r="F2494" t="str">
            <v/>
          </cell>
          <cell r="G2494" t="str">
            <v>0.5gx30粒</v>
          </cell>
          <cell r="H2494" t="str">
            <v>盒</v>
          </cell>
          <cell r="I2494" t="str">
            <v>昆明固康保健品有限公司</v>
          </cell>
          <cell r="J2494" t="str">
            <v>昆明固康</v>
          </cell>
        </row>
        <row r="2495">
          <cell r="D2495">
            <v>201613</v>
          </cell>
          <cell r="E2495" t="str">
            <v>固升牌维生素K软胶囊</v>
          </cell>
          <cell r="F2495" t="str">
            <v/>
          </cell>
          <cell r="G2495" t="str">
            <v>22.5g(0.5gx45粒)</v>
          </cell>
          <cell r="H2495" t="str">
            <v>盒</v>
          </cell>
          <cell r="I2495" t="str">
            <v>广东固升医药科技有限公司</v>
          </cell>
          <cell r="J2495" t="str">
            <v>广东固升医药</v>
          </cell>
        </row>
        <row r="2496">
          <cell r="D2496">
            <v>88854</v>
          </cell>
          <cell r="E2496" t="str">
            <v>关节止痛膏</v>
          </cell>
          <cell r="F2496" t="str">
            <v/>
          </cell>
          <cell r="G2496" t="str">
            <v>7cmx10cmx10片</v>
          </cell>
          <cell r="H2496" t="str">
            <v>袋</v>
          </cell>
          <cell r="I2496" t="str">
            <v>河南羚锐制药股份有限公司</v>
          </cell>
          <cell r="J2496" t="str">
            <v>河南羚锐
</v>
          </cell>
        </row>
        <row r="2497">
          <cell r="D2497">
            <v>11789</v>
          </cell>
          <cell r="E2497" t="str">
            <v>冠心苏合胶囊</v>
          </cell>
          <cell r="F2497" t="str">
            <v/>
          </cell>
          <cell r="G2497" t="str">
            <v>0.35gx20粒</v>
          </cell>
          <cell r="H2497" t="str">
            <v>盒</v>
          </cell>
          <cell r="I2497" t="str">
            <v>河北万岁药业有限公司</v>
          </cell>
          <cell r="J2497" t="str">
            <v>河北万岁药业</v>
          </cell>
        </row>
        <row r="2498">
          <cell r="D2498">
            <v>3052</v>
          </cell>
          <cell r="E2498" t="str">
            <v>胱氨酸片</v>
          </cell>
          <cell r="F2498" t="str">
            <v/>
          </cell>
          <cell r="G2498" t="str">
            <v>50mgx100片</v>
          </cell>
          <cell r="H2498" t="str">
            <v>瓶</v>
          </cell>
          <cell r="I2498" t="str">
            <v>山西云鹏制药有限公司</v>
          </cell>
          <cell r="J2498" t="str">
            <v>山西云鹏</v>
          </cell>
        </row>
        <row r="2499">
          <cell r="D2499">
            <v>83270</v>
          </cell>
          <cell r="E2499" t="str">
            <v>归脾丸</v>
          </cell>
          <cell r="F2499" t="str">
            <v/>
          </cell>
          <cell r="G2499" t="str">
            <v>6gx12袋(水蜜丸)</v>
          </cell>
          <cell r="H2499" t="str">
            <v>盒</v>
          </cell>
          <cell r="I2499" t="str">
            <v>太极集团四川绵阳制药有限公司</v>
          </cell>
          <cell r="J2499" t="str">
            <v>四川绵阳制药</v>
          </cell>
        </row>
        <row r="2500">
          <cell r="D2500">
            <v>120877</v>
          </cell>
          <cell r="E2500" t="str">
            <v>归芪生血颗粒(美美)</v>
          </cell>
          <cell r="F2500" t="str">
            <v/>
          </cell>
          <cell r="G2500" t="str">
            <v>6gx15袋</v>
          </cell>
          <cell r="H2500" t="str">
            <v>盒</v>
          </cell>
          <cell r="I2500" t="str">
            <v>太极集团重庆涪陵制药厂有限公司</v>
          </cell>
          <cell r="J2500" t="str">
            <v>太极涪陵药厂</v>
          </cell>
        </row>
        <row r="2501">
          <cell r="D2501">
            <v>28206</v>
          </cell>
          <cell r="E2501" t="str">
            <v>归芎花粉口服液</v>
          </cell>
          <cell r="F2501" t="str">
            <v/>
          </cell>
          <cell r="G2501" t="str">
            <v>10mlx6支</v>
          </cell>
          <cell r="H2501" t="str">
            <v>盒</v>
          </cell>
          <cell r="I2501" t="str">
            <v>重庆科瑞南海制药有限责任公司</v>
          </cell>
          <cell r="J2501" t="str">
            <v>重庆科瑞南海</v>
          </cell>
        </row>
        <row r="2502">
          <cell r="D2502">
            <v>159752</v>
          </cell>
          <cell r="E2502" t="str">
            <v>龟甲胶</v>
          </cell>
          <cell r="F2502" t="str">
            <v/>
          </cell>
          <cell r="G2502" t="str">
            <v>200g</v>
          </cell>
          <cell r="H2502" t="str">
            <v>盒</v>
          </cell>
          <cell r="I2502" t="str">
            <v/>
          </cell>
          <cell r="J2502" t="str">
            <v>河南四方</v>
          </cell>
        </row>
        <row r="2503">
          <cell r="D2503">
            <v>12129</v>
          </cell>
          <cell r="E2503" t="str">
            <v>龟鹿补肾丸</v>
          </cell>
          <cell r="F2503" t="str">
            <v/>
          </cell>
          <cell r="G2503" t="str">
            <v>4.5gx12袋</v>
          </cell>
          <cell r="H2503" t="str">
            <v>盒</v>
          </cell>
          <cell r="I2503" t="str">
            <v>广州花城药业有限公司</v>
          </cell>
          <cell r="J2503" t="str">
            <v>广州花城药业</v>
          </cell>
        </row>
        <row r="2504">
          <cell r="D2504">
            <v>144566</v>
          </cell>
          <cell r="E2504" t="str">
            <v>桂附地黄片</v>
          </cell>
          <cell r="F2504" t="str">
            <v/>
          </cell>
          <cell r="G2504" t="str">
            <v>0.4gx12片x3板</v>
          </cell>
          <cell r="H2504" t="str">
            <v>盒</v>
          </cell>
          <cell r="I2504" t="str">
            <v>太极集团重庆桐君阁药厂有限公司</v>
          </cell>
          <cell r="J2504" t="str">
            <v>桐君阁药厂</v>
          </cell>
        </row>
        <row r="2505">
          <cell r="D2505">
            <v>163015</v>
          </cell>
          <cell r="E2505" t="str">
            <v>桂花黑糖</v>
          </cell>
          <cell r="F2505" t="str">
            <v/>
          </cell>
          <cell r="G2505" t="str">
            <v>220g</v>
          </cell>
          <cell r="H2505" t="str">
            <v>盒</v>
          </cell>
          <cell r="I2505" t="str">
            <v>江西林丰药业有限公司</v>
          </cell>
          <cell r="J2505" t="str">
            <v>江西林丰</v>
          </cell>
        </row>
        <row r="2506">
          <cell r="D2506">
            <v>148395</v>
          </cell>
          <cell r="E2506" t="str">
            <v>桂龙药膏</v>
          </cell>
          <cell r="F2506" t="str">
            <v/>
          </cell>
          <cell r="G2506" t="str">
            <v>202g</v>
          </cell>
          <cell r="H2506" t="str">
            <v>瓶</v>
          </cell>
          <cell r="I2506" t="str">
            <v>广西邦琪药业有限公司</v>
          </cell>
          <cell r="J2506" t="str">
            <v>广西邦琪</v>
          </cell>
        </row>
        <row r="2507">
          <cell r="D2507">
            <v>179671</v>
          </cell>
          <cell r="E2507" t="str">
            <v>桂圆果干</v>
          </cell>
          <cell r="F2507" t="str">
            <v/>
          </cell>
          <cell r="G2507" t="str">
            <v>500g</v>
          </cell>
          <cell r="H2507" t="str">
            <v>袋</v>
          </cell>
          <cell r="I2507" t="str">
            <v>和田齐力红枣业有限责任公司</v>
          </cell>
          <cell r="J2507" t="str">
            <v>和田齐力红</v>
          </cell>
        </row>
        <row r="2508">
          <cell r="D2508">
            <v>189636</v>
          </cell>
          <cell r="E2508" t="str">
            <v>桂圆莲子味即食花胶</v>
          </cell>
          <cell r="F2508" t="str">
            <v/>
          </cell>
          <cell r="G2508" t="str">
            <v>150克/碗</v>
          </cell>
          <cell r="H2508" t="str">
            <v>碗</v>
          </cell>
          <cell r="I2508" t="str">
            <v>广东泰升药业有限公司</v>
          </cell>
          <cell r="J2508" t="str">
            <v>广东泰升</v>
          </cell>
        </row>
        <row r="2509">
          <cell r="D2509">
            <v>169712</v>
          </cell>
          <cell r="E2509" t="str">
            <v>桂枝茯苓丸</v>
          </cell>
          <cell r="F2509" t="str">
            <v/>
          </cell>
          <cell r="G2509" t="str">
            <v>72g（每10丸重2g）（小蜜丸）</v>
          </cell>
          <cell r="H2509" t="str">
            <v>盒</v>
          </cell>
          <cell r="I2509" t="str">
            <v>山西振东开元制药有限公司</v>
          </cell>
          <cell r="J2509" t="str">
            <v>山西振东开元</v>
          </cell>
        </row>
        <row r="2510">
          <cell r="D2510">
            <v>145876</v>
          </cell>
          <cell r="E2510" t="str">
            <v>滚加贴退热宝</v>
          </cell>
          <cell r="F2510" t="str">
            <v/>
          </cell>
          <cell r="G2510" t="str">
            <v>退热走珠器30ml+退热贴4贴</v>
          </cell>
          <cell r="H2510" t="str">
            <v>盒</v>
          </cell>
          <cell r="I2510" t="str">
            <v>安徽安科余良卿药业有限公司</v>
          </cell>
          <cell r="J2510" t="str">
            <v>安徽安科余良卿</v>
          </cell>
        </row>
        <row r="2511">
          <cell r="D2511">
            <v>155624</v>
          </cell>
          <cell r="E2511" t="str">
            <v>国林牌枸杞蜂蜜</v>
          </cell>
          <cell r="F2511" t="str">
            <v/>
          </cell>
          <cell r="G2511" t="str">
            <v>250g（洋槐蜂蜜）</v>
          </cell>
          <cell r="H2511" t="str">
            <v>瓶</v>
          </cell>
          <cell r="I2511" t="str">
            <v>江西蜂之屋蜂业有限公司</v>
          </cell>
          <cell r="J2511" t="str">
            <v>江西蜂之屋蜂业</v>
          </cell>
        </row>
        <row r="2512">
          <cell r="D2512">
            <v>155625</v>
          </cell>
          <cell r="E2512" t="str">
            <v>国林牌枸杞蜂蜜</v>
          </cell>
          <cell r="F2512" t="str">
            <v/>
          </cell>
          <cell r="G2512" t="str">
            <v>250g（党参）</v>
          </cell>
          <cell r="H2512" t="str">
            <v>瓶</v>
          </cell>
          <cell r="I2512" t="str">
            <v>江西蜂之屋蜂业有限公司</v>
          </cell>
          <cell r="J2512" t="str">
            <v>江西蜂之屋蜂业</v>
          </cell>
        </row>
        <row r="2513">
          <cell r="D2513">
            <v>161784</v>
          </cell>
          <cell r="E2513" t="str">
            <v>国林牌枸杞蜂蜜</v>
          </cell>
          <cell r="F2513" t="str">
            <v/>
          </cell>
          <cell r="G2513" t="str">
            <v>250g（野菊花）</v>
          </cell>
          <cell r="H2513" t="str">
            <v>瓶</v>
          </cell>
          <cell r="I2513" t="str">
            <v>江西蜂之屋蜂业有限公司</v>
          </cell>
          <cell r="J2513" t="str">
            <v>江西蜂之屋</v>
          </cell>
        </row>
        <row r="2514">
          <cell r="D2514">
            <v>161785</v>
          </cell>
          <cell r="E2514" t="str">
            <v>国林牌枸杞蜂蜜</v>
          </cell>
          <cell r="F2514" t="str">
            <v/>
          </cell>
          <cell r="G2514" t="str">
            <v>500g（250gx2瓶）（洋槐）</v>
          </cell>
          <cell r="H2514" t="str">
            <v>盒</v>
          </cell>
          <cell r="I2514" t="str">
            <v>江西蜂之屋蜂业有限公司</v>
          </cell>
          <cell r="J2514" t="str">
            <v>江西蜂之屋</v>
          </cell>
        </row>
        <row r="2515">
          <cell r="D2515">
            <v>161786</v>
          </cell>
          <cell r="E2515" t="str">
            <v>国林牌枸杞蜂蜜</v>
          </cell>
          <cell r="F2515" t="str">
            <v/>
          </cell>
          <cell r="G2515" t="str">
            <v>250g(椴树）</v>
          </cell>
          <cell r="H2515" t="str">
            <v>瓶</v>
          </cell>
          <cell r="I2515" t="str">
            <v>江西蜂之屋蜂业有限公司</v>
          </cell>
          <cell r="J2515" t="str">
            <v>江西蜂之屋</v>
          </cell>
        </row>
        <row r="2516">
          <cell r="D2516">
            <v>161787</v>
          </cell>
          <cell r="E2516" t="str">
            <v>国林牌枸杞蜂蜜</v>
          </cell>
          <cell r="F2516" t="str">
            <v/>
          </cell>
          <cell r="G2516" t="str">
            <v>500g（250gx2瓶）（野菊花）</v>
          </cell>
          <cell r="H2516" t="str">
            <v>盒</v>
          </cell>
          <cell r="I2516" t="str">
            <v>江西蜂之屋蜂业有限公司</v>
          </cell>
          <cell r="J2516" t="str">
            <v>江西蜂之屋</v>
          </cell>
        </row>
        <row r="2517">
          <cell r="D2517">
            <v>161788</v>
          </cell>
          <cell r="E2517" t="str">
            <v>国林牌枸杞蜂蜜</v>
          </cell>
          <cell r="F2517" t="str">
            <v/>
          </cell>
          <cell r="G2517" t="str">
            <v>500g（250gx2瓶）（枇杷）</v>
          </cell>
          <cell r="H2517" t="str">
            <v>盒</v>
          </cell>
          <cell r="I2517" t="str">
            <v>江西蜂之屋蜂业有限公司</v>
          </cell>
          <cell r="J2517" t="str">
            <v>江西蜂之屋</v>
          </cell>
        </row>
        <row r="2518">
          <cell r="D2518">
            <v>161789</v>
          </cell>
          <cell r="E2518" t="str">
            <v>国林牌枸杞蜂蜜</v>
          </cell>
          <cell r="F2518" t="str">
            <v/>
          </cell>
          <cell r="G2518" t="str">
            <v>500g（250gx2瓶）（益母草）</v>
          </cell>
          <cell r="H2518" t="str">
            <v>盒</v>
          </cell>
          <cell r="I2518" t="str">
            <v>江西蜂之屋蜂业有限公司</v>
          </cell>
          <cell r="J2518" t="str">
            <v>江西蜂之屋</v>
          </cell>
        </row>
        <row r="2519">
          <cell r="D2519">
            <v>161791</v>
          </cell>
          <cell r="E2519" t="str">
            <v>国林牌枸杞蜂蜜</v>
          </cell>
          <cell r="F2519" t="str">
            <v/>
          </cell>
          <cell r="G2519" t="str">
            <v>500g（250gx2瓶）（党参）</v>
          </cell>
          <cell r="H2519" t="str">
            <v>盒</v>
          </cell>
          <cell r="I2519" t="str">
            <v>江西蜂之屋蜂业有限公司</v>
          </cell>
          <cell r="J2519" t="str">
            <v>江西蜂之屋</v>
          </cell>
        </row>
        <row r="2520">
          <cell r="D2520">
            <v>161792</v>
          </cell>
          <cell r="E2520" t="str">
            <v>国林牌枸杞蜂蜜</v>
          </cell>
          <cell r="F2520" t="str">
            <v/>
          </cell>
          <cell r="G2520" t="str">
            <v>500g（250gx2瓶）</v>
          </cell>
          <cell r="H2520" t="str">
            <v>盒</v>
          </cell>
          <cell r="I2520" t="str">
            <v>江西蜂之屋蜂业有限公司</v>
          </cell>
          <cell r="J2520" t="str">
            <v>江西蜂之屋</v>
          </cell>
        </row>
        <row r="2521">
          <cell r="D2521">
            <v>161793</v>
          </cell>
          <cell r="E2521" t="str">
            <v>国林牌枸杞蜂蜜</v>
          </cell>
          <cell r="F2521" t="str">
            <v/>
          </cell>
          <cell r="G2521" t="str">
            <v>250g（野桂花）</v>
          </cell>
          <cell r="H2521" t="str">
            <v>瓶</v>
          </cell>
          <cell r="I2521" t="str">
            <v>江西蜂之屋蜂业有限公司</v>
          </cell>
          <cell r="J2521" t="str">
            <v>江西蜂之屋</v>
          </cell>
        </row>
        <row r="2522">
          <cell r="D2522">
            <v>161794</v>
          </cell>
          <cell r="E2522" t="str">
            <v>国林牌枸杞蜂蜜</v>
          </cell>
          <cell r="F2522" t="str">
            <v/>
          </cell>
          <cell r="G2522" t="str">
            <v>250g（土黄连）</v>
          </cell>
          <cell r="H2522" t="str">
            <v>瓶</v>
          </cell>
          <cell r="I2522" t="str">
            <v>江西蜂之屋蜂业有限公司</v>
          </cell>
          <cell r="J2522" t="str">
            <v>江西蜂之屋</v>
          </cell>
        </row>
        <row r="2523">
          <cell r="D2523">
            <v>161796</v>
          </cell>
          <cell r="E2523" t="str">
            <v>国林牌枸杞蜂蜜</v>
          </cell>
          <cell r="F2523" t="str">
            <v/>
          </cell>
          <cell r="G2523" t="str">
            <v>500g（250gx2瓶）（土黄连）</v>
          </cell>
          <cell r="H2523" t="str">
            <v>盒</v>
          </cell>
          <cell r="I2523" t="str">
            <v>江西蜂之屋蜂业有限公司</v>
          </cell>
          <cell r="J2523" t="str">
            <v>江西蜂之屋</v>
          </cell>
        </row>
        <row r="2524">
          <cell r="D2524">
            <v>161797</v>
          </cell>
          <cell r="E2524" t="str">
            <v>国林牌枸杞蜂蜜</v>
          </cell>
          <cell r="F2524" t="str">
            <v/>
          </cell>
          <cell r="G2524" t="str">
            <v>500g（250gx2瓶）（野桂花）</v>
          </cell>
          <cell r="H2524" t="str">
            <v>盒</v>
          </cell>
          <cell r="I2524" t="str">
            <v>江西蜂之屋蜂业有限公司</v>
          </cell>
          <cell r="J2524" t="str">
            <v>江西蜂之屋</v>
          </cell>
        </row>
        <row r="2525">
          <cell r="D2525">
            <v>161805</v>
          </cell>
          <cell r="E2525" t="str">
            <v>国林牌枸杞蜂蜜</v>
          </cell>
          <cell r="F2525" t="str">
            <v/>
          </cell>
          <cell r="G2525" t="str">
            <v>500g（250gx2瓶）（椴树蜂蜜）</v>
          </cell>
          <cell r="H2525" t="str">
            <v>盒</v>
          </cell>
          <cell r="I2525" t="str">
            <v>江西蜂之屋蜂业有限公司</v>
          </cell>
          <cell r="J2525" t="str">
            <v>江西蜂之屋</v>
          </cell>
        </row>
        <row r="2526">
          <cell r="D2526">
            <v>123210</v>
          </cell>
          <cell r="E2526" t="str">
            <v>果蔬纤维咀嚼片（汤臣倍健）</v>
          </cell>
          <cell r="F2526" t="str">
            <v/>
          </cell>
          <cell r="G2526" t="str">
            <v>81g（900mgx90片）</v>
          </cell>
          <cell r="H2526" t="str">
            <v>瓶</v>
          </cell>
          <cell r="I2526" t="str">
            <v>汤臣倍健股份有限公司</v>
          </cell>
          <cell r="J2526" t="str">
            <v>汤臣倍健</v>
          </cell>
        </row>
        <row r="2527">
          <cell r="D2527">
            <v>97266</v>
          </cell>
          <cell r="E2527" t="str">
            <v>果蔬纤维压片糖果(千林)</v>
          </cell>
          <cell r="F2527" t="str">
            <v/>
          </cell>
          <cell r="G2527" t="str">
            <v>150gx100片</v>
          </cell>
          <cell r="H2527" t="str">
            <v>瓶</v>
          </cell>
          <cell r="I2527" t="str">
            <v>仙乐健康科技股份有限公司</v>
          </cell>
          <cell r="J2527" t="str">
            <v>广东仙乐(广东保瑞监制)</v>
          </cell>
        </row>
        <row r="2528">
          <cell r="D2528">
            <v>159870</v>
          </cell>
          <cell r="E2528" t="str">
            <v>果蔬益生素压片糖果</v>
          </cell>
          <cell r="F2528" t="str">
            <v/>
          </cell>
          <cell r="G2528" t="str">
            <v>216g(72gx3)</v>
          </cell>
          <cell r="H2528" t="str">
            <v>盒</v>
          </cell>
          <cell r="I2528" t="str">
            <v>广州市赛健生物科技有限公司</v>
          </cell>
          <cell r="J2528" t="str">
            <v>广州赛健</v>
          </cell>
        </row>
        <row r="2529">
          <cell r="D2529">
            <v>50276</v>
          </cell>
          <cell r="E2529" t="str">
            <v>果糖莱菔茶(旗人常通茶)</v>
          </cell>
          <cell r="F2529" t="str">
            <v/>
          </cell>
          <cell r="G2529" t="str">
            <v>3gx20袋</v>
          </cell>
          <cell r="H2529" t="str">
            <v>盒</v>
          </cell>
          <cell r="I2529" t="str">
            <v>大兴安岭北奇神保健品有限公司</v>
          </cell>
          <cell r="J2529" t="str">
            <v>大兴安岭北奇</v>
          </cell>
        </row>
        <row r="2530">
          <cell r="D2530">
            <v>54696</v>
          </cell>
          <cell r="E2530" t="str">
            <v>果维康维生素C含片</v>
          </cell>
          <cell r="F2530" t="str">
            <v/>
          </cell>
          <cell r="G2530" t="str">
            <v>0.79gx60粒(蓝莓味)</v>
          </cell>
          <cell r="H2530" t="str">
            <v>盒</v>
          </cell>
          <cell r="I2530" t="str">
            <v>石药集团中诺药业(石家庄)有限公司</v>
          </cell>
          <cell r="J2530" t="str">
            <v>石药中诺</v>
          </cell>
        </row>
        <row r="2531">
          <cell r="D2531">
            <v>178154</v>
          </cell>
          <cell r="E2531" t="str">
            <v>果汁维C软糖</v>
          </cell>
          <cell r="F2531" t="str">
            <v/>
          </cell>
          <cell r="G2531" t="str">
            <v>68g（提子味）</v>
          </cell>
          <cell r="H2531" t="str">
            <v>瓶</v>
          </cell>
          <cell r="I2531" t="str">
            <v>潮州市潮安区庵埠镇日美食品厂</v>
          </cell>
          <cell r="J2531" t="str">
            <v>潮州市潮安区</v>
          </cell>
        </row>
        <row r="2532">
          <cell r="D2532">
            <v>178155</v>
          </cell>
          <cell r="E2532" t="str">
            <v>果汁维C软糖</v>
          </cell>
          <cell r="F2532" t="str">
            <v/>
          </cell>
          <cell r="G2532" t="str">
            <v>68g（草莓味）</v>
          </cell>
          <cell r="H2532" t="str">
            <v>瓶</v>
          </cell>
          <cell r="I2532" t="str">
            <v>潮州市潮安区庵埠镇日美食品厂</v>
          </cell>
          <cell r="J2532" t="str">
            <v>潮州市潮安区</v>
          </cell>
        </row>
        <row r="2533">
          <cell r="D2533">
            <v>178156</v>
          </cell>
          <cell r="E2533" t="str">
            <v>果汁维C软糖</v>
          </cell>
          <cell r="F2533" t="str">
            <v/>
          </cell>
          <cell r="G2533" t="str">
            <v>68g（香橙味）</v>
          </cell>
          <cell r="H2533" t="str">
            <v>瓶</v>
          </cell>
          <cell r="I2533" t="str">
            <v>潮州市潮安区庵埠镇日美食品厂</v>
          </cell>
          <cell r="J2533" t="str">
            <v>潮州市潮安区</v>
          </cell>
        </row>
        <row r="2534">
          <cell r="D2534">
            <v>197799</v>
          </cell>
          <cell r="E2534" t="str">
            <v>哈雷防护口罩</v>
          </cell>
          <cell r="F2534" t="str">
            <v>自吸过滤式防颗粒物呼吸器</v>
          </cell>
          <cell r="G2534" t="str">
            <v>KN95  L-103V  2只</v>
          </cell>
          <cell r="H2534" t="str">
            <v>袋</v>
          </cell>
          <cell r="I2534" t="str">
            <v>广州市哈雷日用品有限公司</v>
          </cell>
          <cell r="J2534" t="str">
            <v>广州哈雷</v>
          </cell>
        </row>
        <row r="2535">
          <cell r="D2535">
            <v>127790</v>
          </cell>
          <cell r="E2535" t="str">
            <v>哈密王葡萄干</v>
          </cell>
          <cell r="F2535" t="str">
            <v/>
          </cell>
          <cell r="G2535" t="str">
            <v>400g/袋</v>
          </cell>
          <cell r="H2535" t="str">
            <v>袋</v>
          </cell>
          <cell r="I2535" t="str">
            <v>新疆喜乐食品开发有限公司</v>
          </cell>
          <cell r="J2535" t="str">
            <v>新疆喜乐食品</v>
          </cell>
        </row>
        <row r="2536">
          <cell r="D2536">
            <v>185643</v>
          </cell>
          <cell r="E2536" t="str">
            <v>哈西奈德溶液</v>
          </cell>
          <cell r="F2536" t="str">
            <v/>
          </cell>
          <cell r="G2536" t="str">
            <v>0.1%:10ml</v>
          </cell>
          <cell r="H2536" t="str">
            <v>瓶</v>
          </cell>
          <cell r="I2536" t="str">
            <v>湖北舒邦药业有限公司（湖北丝宝药业有限公司）</v>
          </cell>
          <cell r="J2536" t="str">
            <v>湖北舒邦药业</v>
          </cell>
        </row>
        <row r="2537">
          <cell r="D2537">
            <v>135464</v>
          </cell>
          <cell r="E2537" t="str">
            <v>还少丹</v>
          </cell>
          <cell r="F2537" t="str">
            <v/>
          </cell>
          <cell r="G2537" t="str">
            <v>20丸</v>
          </cell>
          <cell r="H2537" t="str">
            <v>盒</v>
          </cell>
          <cell r="I2537" t="str">
            <v>太极集团重庆桐君阁药厂有限公司</v>
          </cell>
          <cell r="J2537" t="str">
            <v>桐君阁药厂</v>
          </cell>
        </row>
        <row r="2538">
          <cell r="D2538">
            <v>160215</v>
          </cell>
          <cell r="E2538" t="str">
            <v>还少丹</v>
          </cell>
          <cell r="F2538" t="str">
            <v/>
          </cell>
          <cell r="G2538" t="str">
            <v>9gx20丸（大蜜丸）</v>
          </cell>
          <cell r="H2538" t="str">
            <v>盒</v>
          </cell>
          <cell r="I2538" t="str">
            <v>太极集团重庆桐君阁药厂有限公司</v>
          </cell>
          <cell r="J2538" t="str">
            <v>桐君阁药厂</v>
          </cell>
        </row>
        <row r="2539">
          <cell r="D2539">
            <v>51060</v>
          </cell>
          <cell r="E2539" t="str">
            <v>海飞丝洗发露</v>
          </cell>
          <cell r="F2539" t="str">
            <v/>
          </cell>
          <cell r="G2539" t="str">
            <v>400ml</v>
          </cell>
          <cell r="H2539" t="str">
            <v>瓶</v>
          </cell>
          <cell r="I2539" t="str">
            <v>广州宝洁有限公司</v>
          </cell>
          <cell r="J2539" t="str">
            <v>广州宝洁</v>
          </cell>
        </row>
        <row r="2540">
          <cell r="D2540">
            <v>199813</v>
          </cell>
          <cell r="E2540" t="str">
            <v>海马多鞭丸</v>
          </cell>
          <cell r="F2540" t="str">
            <v/>
          </cell>
          <cell r="G2540" t="str">
            <v>0.2gx100粒</v>
          </cell>
          <cell r="H2540" t="str">
            <v>盒</v>
          </cell>
          <cell r="I2540" t="str">
            <v>沈阳康达制药集团有限公司</v>
          </cell>
          <cell r="J2540" t="str">
            <v>沈阳康达制药</v>
          </cell>
        </row>
        <row r="2541">
          <cell r="D2541">
            <v>105156</v>
          </cell>
          <cell r="E2541" t="str">
            <v>海诺防磨脚专用贴</v>
          </cell>
          <cell r="F2541" t="str">
            <v/>
          </cell>
          <cell r="G2541" t="str">
            <v>2片(创可贴)+5片(防磨脚贴)</v>
          </cell>
          <cell r="H2541" t="str">
            <v>袋</v>
          </cell>
          <cell r="I2541" t="str">
            <v>青岛海诺生物工程有限公司</v>
          </cell>
          <cell r="J2541" t="str">
            <v>海诺生物</v>
          </cell>
        </row>
        <row r="2542">
          <cell r="D2542">
            <v>175123</v>
          </cell>
          <cell r="E2542" t="str">
            <v>海圣防晒修护乳SPF30</v>
          </cell>
          <cell r="F2542" t="str">
            <v/>
          </cell>
          <cell r="G2542" t="str">
            <v>50ml</v>
          </cell>
          <cell r="H2542" t="str">
            <v>瓶</v>
          </cell>
          <cell r="I2542" t="str">
            <v>广州姿采化妆品厂</v>
          </cell>
          <cell r="J2542" t="str">
            <v>广州姿采</v>
          </cell>
        </row>
        <row r="2543">
          <cell r="D2543">
            <v>19504</v>
          </cell>
          <cell r="E2543" t="str">
            <v>海通(甘糖脂片)</v>
          </cell>
          <cell r="F2543" t="str">
            <v/>
          </cell>
          <cell r="G2543" t="str">
            <v>0.1gx10s</v>
          </cell>
          <cell r="H2543" t="str">
            <v>盒</v>
          </cell>
          <cell r="I2543" t="str">
            <v>正大制药（青岛）有限公司（原青岛正大海尔制药有限公司）</v>
          </cell>
          <cell r="J2543" t="str">
            <v>青岛海尔</v>
          </cell>
        </row>
        <row r="2544">
          <cell r="D2544">
            <v>185022</v>
          </cell>
          <cell r="E2544" t="str">
            <v>海贽油（海贽臭氧抑菌油）</v>
          </cell>
          <cell r="F2544" t="str">
            <v/>
          </cell>
          <cell r="G2544" t="str">
            <v>15ml</v>
          </cell>
          <cell r="H2544" t="str">
            <v>瓶</v>
          </cell>
          <cell r="I2544" t="str">
            <v>湖南海贽医疗科技有限公司</v>
          </cell>
          <cell r="J2544" t="str">
            <v>湖南海贽医疗</v>
          </cell>
        </row>
        <row r="2545">
          <cell r="D2545">
            <v>168520</v>
          </cell>
          <cell r="E2545" t="str">
            <v>含牛初乳奶酥片</v>
          </cell>
          <cell r="F2545" t="str">
            <v/>
          </cell>
          <cell r="G2545" t="str">
            <v>60g</v>
          </cell>
          <cell r="H2545" t="str">
            <v>桶</v>
          </cell>
          <cell r="I2545" t="str">
            <v>内蒙古伊诺清真食品有限责任公司</v>
          </cell>
          <cell r="J2545" t="str">
            <v>内蒙古伊诺清真</v>
          </cell>
        </row>
        <row r="2546">
          <cell r="D2546">
            <v>146907</v>
          </cell>
          <cell r="E2546" t="str">
            <v>韩金靓清水黑发啫喱（黑色）</v>
          </cell>
          <cell r="F2546" t="str">
            <v/>
          </cell>
          <cell r="G2546" t="str">
            <v>400ml（50mlx4x2）</v>
          </cell>
          <cell r="H2546" t="str">
            <v>盒</v>
          </cell>
          <cell r="I2546" t="str">
            <v>广州御采堂化妆品有限公司</v>
          </cell>
          <cell r="J2546" t="str">
            <v>广州御采堂</v>
          </cell>
        </row>
        <row r="2547">
          <cell r="D2547">
            <v>146997</v>
          </cell>
          <cell r="E2547" t="str">
            <v>韩金靓清水黑发啫喱（黑色）</v>
          </cell>
          <cell r="F2547" t="str">
            <v/>
          </cell>
          <cell r="G2547" t="str">
            <v>100ml（50mlx2）</v>
          </cell>
          <cell r="H2547" t="str">
            <v>盒</v>
          </cell>
          <cell r="I2547" t="str">
            <v>广州御采堂化妆品有限公司</v>
          </cell>
          <cell r="J2547" t="str">
            <v>广州御采堂</v>
          </cell>
        </row>
        <row r="2548">
          <cell r="D2548">
            <v>191743</v>
          </cell>
          <cell r="E2548" t="str">
            <v>韩金靓清水黑发啫喱3.0</v>
          </cell>
          <cell r="F2548" t="str">
            <v/>
          </cell>
          <cell r="G2548" t="str">
            <v>100ml(50mlx2)</v>
          </cell>
          <cell r="H2548" t="str">
            <v>盒</v>
          </cell>
          <cell r="I2548" t="str">
            <v>广州无与伦比企业集团有限公司</v>
          </cell>
          <cell r="J2548" t="str">
            <v>广州无与伦比</v>
          </cell>
        </row>
        <row r="2549">
          <cell r="D2549">
            <v>151567</v>
          </cell>
          <cell r="E2549" t="str">
            <v>韩束倍润亮颜修容霜</v>
          </cell>
          <cell r="F2549" t="str">
            <v/>
          </cell>
          <cell r="G2549" t="str">
            <v>40ml</v>
          </cell>
          <cell r="H2549" t="str">
            <v>瓶</v>
          </cell>
          <cell r="I2549" t="str">
            <v>上海韩束化妆品有限公司</v>
          </cell>
          <cell r="J2549" t="str">
            <v>上海韩束</v>
          </cell>
        </row>
        <row r="2550">
          <cell r="D2550">
            <v>151637</v>
          </cell>
          <cell r="E2550" t="str">
            <v>韩束补水倍润面膜</v>
          </cell>
          <cell r="F2550" t="str">
            <v/>
          </cell>
          <cell r="G2550" t="str">
            <v>25mlx5片</v>
          </cell>
          <cell r="H2550" t="str">
            <v>盒</v>
          </cell>
          <cell r="I2550" t="str">
            <v>上海韩束化妆品有限公司</v>
          </cell>
          <cell r="J2550" t="str">
            <v>上海韩束</v>
          </cell>
        </row>
        <row r="2551">
          <cell r="D2551">
            <v>151620</v>
          </cell>
          <cell r="E2551" t="str">
            <v>韩束补水提亮面膜</v>
          </cell>
          <cell r="F2551" t="str">
            <v/>
          </cell>
          <cell r="G2551" t="str">
            <v>25mlx5片</v>
          </cell>
          <cell r="H2551" t="str">
            <v>盒</v>
          </cell>
          <cell r="I2551" t="str">
            <v>上海韩束化妆品有限公司</v>
          </cell>
          <cell r="J2551" t="str">
            <v>上海韩束</v>
          </cell>
        </row>
        <row r="2552">
          <cell r="D2552">
            <v>150355</v>
          </cell>
          <cell r="E2552" t="str">
            <v>韩束补水温和洁面乳</v>
          </cell>
          <cell r="F2552" t="str">
            <v/>
          </cell>
          <cell r="G2552" t="str">
            <v>160ml</v>
          </cell>
          <cell r="H2552" t="str">
            <v>瓶</v>
          </cell>
          <cell r="I2552" t="str">
            <v>上海韩束化妆品有限公司</v>
          </cell>
          <cell r="J2552" t="str">
            <v>上海韩束</v>
          </cell>
        </row>
        <row r="2553">
          <cell r="D2553">
            <v>150383</v>
          </cell>
          <cell r="E2553" t="str">
            <v>韩束多效修护眼霜</v>
          </cell>
          <cell r="F2553" t="str">
            <v/>
          </cell>
          <cell r="G2553" t="str">
            <v>15g</v>
          </cell>
          <cell r="H2553" t="str">
            <v>瓶</v>
          </cell>
          <cell r="I2553" t="str">
            <v>上海韩束化妆品有限公司</v>
          </cell>
          <cell r="J2553" t="str">
            <v>上海韩束</v>
          </cell>
        </row>
        <row r="2554">
          <cell r="D2554">
            <v>180100</v>
          </cell>
          <cell r="E2554" t="str">
            <v>韩束高保湿弹润精华霜（倍润型）(K)</v>
          </cell>
          <cell r="F2554" t="str">
            <v/>
          </cell>
          <cell r="G2554" t="str">
            <v>50g</v>
          </cell>
          <cell r="H2554" t="str">
            <v>瓶</v>
          </cell>
          <cell r="I2554" t="str">
            <v>上海上美化妆品有限公司</v>
          </cell>
          <cell r="J2554" t="str">
            <v>上海上美</v>
          </cell>
        </row>
        <row r="2555">
          <cell r="D2555">
            <v>180107</v>
          </cell>
          <cell r="E2555" t="str">
            <v>韩束红润气垫霜</v>
          </cell>
          <cell r="F2555" t="str">
            <v/>
          </cell>
          <cell r="G2555" t="str">
            <v>12g</v>
          </cell>
          <cell r="H2555" t="str">
            <v>瓶</v>
          </cell>
          <cell r="I2555" t="str">
            <v>上海上美化妆品有限公司</v>
          </cell>
          <cell r="J2555" t="str">
            <v>上海上美</v>
          </cell>
        </row>
        <row r="2556">
          <cell r="D2556">
            <v>199398</v>
          </cell>
          <cell r="E2556" t="str">
            <v>韩束黄金肌肽蜂窝活效抚纹面膜</v>
          </cell>
          <cell r="F2556" t="str">
            <v/>
          </cell>
          <cell r="G2556" t="str">
            <v>25mlx5片</v>
          </cell>
          <cell r="H2556" t="str">
            <v>盒</v>
          </cell>
          <cell r="I2556" t="str">
            <v>上海上美化妆品有限公司</v>
          </cell>
          <cell r="J2556" t="str">
            <v>上海上美</v>
          </cell>
        </row>
        <row r="2557">
          <cell r="D2557">
            <v>180105</v>
          </cell>
          <cell r="E2557" t="str">
            <v>韩束巨水光弹润奢享礼盒</v>
          </cell>
          <cell r="F2557" t="str">
            <v/>
          </cell>
          <cell r="G2557" t="str">
            <v>60ml+60ml+30ml+50g</v>
          </cell>
          <cell r="H2557" t="str">
            <v>套</v>
          </cell>
          <cell r="I2557" t="str">
            <v>上海上美化妆品有限公司</v>
          </cell>
          <cell r="J2557" t="str">
            <v>上海上美</v>
          </cell>
        </row>
        <row r="2558">
          <cell r="D2558">
            <v>150469</v>
          </cell>
          <cell r="E2558" t="str">
            <v>韩束美白保湿优选套组</v>
          </cell>
          <cell r="F2558" t="str">
            <v/>
          </cell>
          <cell r="G2558" t="str">
            <v>80ml+150ml+150ml+4gx2</v>
          </cell>
          <cell r="H2558" t="str">
            <v>盒</v>
          </cell>
          <cell r="I2558" t="str">
            <v>上海韩束化妆品有限公司</v>
          </cell>
          <cell r="J2558" t="str">
            <v>上海韩束</v>
          </cell>
        </row>
        <row r="2559">
          <cell r="D2559">
            <v>150570</v>
          </cell>
          <cell r="E2559" t="str">
            <v>韩束墨菊深度补水洁面乳</v>
          </cell>
          <cell r="F2559" t="str">
            <v/>
          </cell>
          <cell r="G2559" t="str">
            <v>160ml</v>
          </cell>
          <cell r="H2559" t="str">
            <v>瓶</v>
          </cell>
          <cell r="I2559" t="str">
            <v>上海韩束化妆品有限公司</v>
          </cell>
          <cell r="J2559" t="str">
            <v>上海韩束</v>
          </cell>
        </row>
        <row r="2560">
          <cell r="D2560">
            <v>199233</v>
          </cell>
          <cell r="E2560" t="str">
            <v>韩束墨菊深度补水六件套</v>
          </cell>
          <cell r="F2560" t="str">
            <v/>
          </cell>
          <cell r="G2560" t="str">
            <v>100ml+175ml+50g+30ml+10gx2</v>
          </cell>
          <cell r="H2560" t="str">
            <v>盒</v>
          </cell>
          <cell r="I2560" t="str">
            <v>上海上美化妆品有限公司</v>
          </cell>
          <cell r="J2560" t="str">
            <v>上海上美</v>
          </cell>
        </row>
        <row r="2561">
          <cell r="D2561">
            <v>150374</v>
          </cell>
          <cell r="E2561" t="str">
            <v>韩束墨菊深度补水六件组</v>
          </cell>
          <cell r="F2561" t="str">
            <v/>
          </cell>
          <cell r="G2561" t="str">
            <v>80ml+150ml+50g+30ml+5gx2</v>
          </cell>
          <cell r="H2561" t="str">
            <v>套</v>
          </cell>
          <cell r="I2561" t="str">
            <v>上海韩束化妆品有限公司</v>
          </cell>
          <cell r="J2561" t="str">
            <v>上海韩束</v>
          </cell>
        </row>
        <row r="2562">
          <cell r="D2562">
            <v>150369</v>
          </cell>
          <cell r="E2562" t="str">
            <v>韩束墨菊深度补水露</v>
          </cell>
          <cell r="F2562" t="str">
            <v/>
          </cell>
          <cell r="G2562" t="str">
            <v>175ml</v>
          </cell>
          <cell r="H2562" t="str">
            <v>瓶</v>
          </cell>
          <cell r="I2562" t="str">
            <v>上海韩束化妆品有限公司</v>
          </cell>
          <cell r="J2562" t="str">
            <v>上海韩束</v>
          </cell>
        </row>
        <row r="2563">
          <cell r="D2563">
            <v>150353</v>
          </cell>
          <cell r="E2563" t="str">
            <v>韩束墨菊深度补水乳</v>
          </cell>
          <cell r="F2563" t="str">
            <v/>
          </cell>
          <cell r="G2563" t="str">
            <v>175ml</v>
          </cell>
          <cell r="H2563" t="str">
            <v>瓶</v>
          </cell>
          <cell r="I2563" t="str">
            <v>上海韩束化妆品有限公司</v>
          </cell>
          <cell r="J2563" t="str">
            <v>上海韩束</v>
          </cell>
        </row>
        <row r="2564">
          <cell r="D2564">
            <v>151576</v>
          </cell>
          <cell r="E2564" t="str">
            <v>韩束墨菊深度补水修容霜</v>
          </cell>
          <cell r="F2564" t="str">
            <v/>
          </cell>
          <cell r="G2564" t="str">
            <v>40ml</v>
          </cell>
          <cell r="H2564" t="str">
            <v>瓶</v>
          </cell>
          <cell r="I2564" t="str">
            <v>上海韩束化妆品有限公司</v>
          </cell>
          <cell r="J2564" t="str">
            <v>上海韩束</v>
          </cell>
        </row>
        <row r="2565">
          <cell r="D2565">
            <v>150368</v>
          </cell>
          <cell r="E2565" t="str">
            <v>韩束墨菊深度补水滋养霜</v>
          </cell>
          <cell r="F2565" t="str">
            <v/>
          </cell>
          <cell r="G2565" t="str">
            <v>50g</v>
          </cell>
          <cell r="H2565" t="str">
            <v>瓶</v>
          </cell>
          <cell r="I2565" t="str">
            <v>上海韩束化妆品有限公司</v>
          </cell>
          <cell r="J2565" t="str">
            <v>上海韩束</v>
          </cell>
        </row>
        <row r="2566">
          <cell r="D2566">
            <v>191129</v>
          </cell>
          <cell r="E2566" t="str">
            <v>韩束墨菊深度滋润眼霜</v>
          </cell>
          <cell r="F2566" t="str">
            <v/>
          </cell>
          <cell r="G2566" t="str">
            <v>20g</v>
          </cell>
          <cell r="H2566" t="str">
            <v>盒</v>
          </cell>
          <cell r="I2566" t="str">
            <v>苏州工业园区黎姿化妆品有限公司</v>
          </cell>
          <cell r="J2566" t="str">
            <v>苏州黎姿</v>
          </cell>
        </row>
        <row r="2567">
          <cell r="D2567">
            <v>151578</v>
          </cell>
          <cell r="E2567" t="str">
            <v>韩束墨菊深度滋养眼霜</v>
          </cell>
          <cell r="F2567" t="str">
            <v/>
          </cell>
          <cell r="G2567" t="str">
            <v>15g</v>
          </cell>
          <cell r="H2567" t="str">
            <v>瓶</v>
          </cell>
          <cell r="I2567" t="str">
            <v>上海韩束化妆品有限公司</v>
          </cell>
          <cell r="J2567" t="str">
            <v>上海韩束</v>
          </cell>
        </row>
        <row r="2568">
          <cell r="D2568">
            <v>150470</v>
          </cell>
          <cell r="E2568" t="str">
            <v>韩束雪白肌美白保湿柔肤水</v>
          </cell>
          <cell r="F2568" t="str">
            <v/>
          </cell>
          <cell r="G2568" t="str">
            <v>200ml</v>
          </cell>
          <cell r="H2568" t="str">
            <v>瓶</v>
          </cell>
          <cell r="I2568" t="str">
            <v>上海韩束化妆品有限公司</v>
          </cell>
          <cell r="J2568" t="str">
            <v>上海韩束</v>
          </cell>
        </row>
        <row r="2569">
          <cell r="D2569">
            <v>191194</v>
          </cell>
          <cell r="E2569" t="str">
            <v>韩束雪白肌美白保湿柔肤水</v>
          </cell>
          <cell r="F2569" t="str">
            <v/>
          </cell>
          <cell r="G2569" t="str">
            <v>130ml</v>
          </cell>
          <cell r="H2569" t="str">
            <v>盒</v>
          </cell>
          <cell r="I2569" t="str">
            <v>上海韩束化妆品有限公司</v>
          </cell>
          <cell r="J2569" t="str">
            <v>上海韩束</v>
          </cell>
        </row>
        <row r="2570">
          <cell r="D2570">
            <v>199410</v>
          </cell>
          <cell r="E2570" t="str">
            <v>韩束雪白肌美白保湿优选礼盒</v>
          </cell>
          <cell r="F2570" t="str">
            <v/>
          </cell>
          <cell r="G2570" t="str">
            <v>120ml+130ml+30ml+100ml+10gx2</v>
          </cell>
          <cell r="H2570" t="str">
            <v>盒</v>
          </cell>
          <cell r="I2570" t="str">
            <v>上海韩束化妆品有限公司</v>
          </cell>
          <cell r="J2570" t="str">
            <v>上海韩束</v>
          </cell>
        </row>
        <row r="2571">
          <cell r="D2571">
            <v>150478</v>
          </cell>
          <cell r="E2571" t="str">
            <v>韩束雪白肌美白补水乳液</v>
          </cell>
          <cell r="F2571" t="str">
            <v/>
          </cell>
          <cell r="G2571" t="str">
            <v>175ml</v>
          </cell>
          <cell r="H2571" t="str">
            <v>瓶</v>
          </cell>
          <cell r="I2571" t="str">
            <v>上海韩束化妆品有限公司</v>
          </cell>
          <cell r="J2571" t="str">
            <v>上海韩束</v>
          </cell>
        </row>
        <row r="2572">
          <cell r="D2572">
            <v>168189</v>
          </cell>
          <cell r="E2572" t="str">
            <v>汉方元PM2.5FreeStyle主动防霾口罩</v>
          </cell>
          <cell r="F2572" t="str">
            <v/>
          </cell>
          <cell r="G2572" t="str">
            <v>9507x7只</v>
          </cell>
          <cell r="H2572" t="str">
            <v>袋</v>
          </cell>
          <cell r="I2572" t="str">
            <v>北京汉方元生物科技有限公司</v>
          </cell>
          <cell r="J2572" t="str">
            <v>北京汉方元</v>
          </cell>
        </row>
        <row r="2573">
          <cell r="D2573">
            <v>168186</v>
          </cell>
          <cell r="E2573" t="str">
            <v>汉方元PM2.5加湿润喉主动防霾口罩</v>
          </cell>
          <cell r="F2573" t="str">
            <v/>
          </cell>
          <cell r="G2573" t="str">
            <v>9500VH（3只口罩+6片加湿片）白色</v>
          </cell>
          <cell r="H2573" t="str">
            <v>袋</v>
          </cell>
          <cell r="I2573" t="str">
            <v>北京汉方元生物科技有限公司</v>
          </cell>
          <cell r="J2573" t="str">
            <v>北京汉方元</v>
          </cell>
        </row>
        <row r="2574">
          <cell r="D2574">
            <v>168187</v>
          </cell>
          <cell r="E2574" t="str">
            <v>汉方元PM2.5加湿润喉主动防霾口罩</v>
          </cell>
          <cell r="F2574" t="str">
            <v/>
          </cell>
          <cell r="G2574" t="str">
            <v>9500VH（3只口罩+6片加湿片）粉色</v>
          </cell>
          <cell r="H2574" t="str">
            <v>袋</v>
          </cell>
          <cell r="I2574" t="str">
            <v>北京汉方元生物科技有限公司</v>
          </cell>
          <cell r="J2574" t="str">
            <v>北京汉方元</v>
          </cell>
        </row>
        <row r="2575">
          <cell r="D2575">
            <v>168184</v>
          </cell>
          <cell r="E2575" t="str">
            <v>汉方元PM2.5加湿润喉主动防霾口罩</v>
          </cell>
          <cell r="F2575" t="str">
            <v/>
          </cell>
          <cell r="G2575" t="str">
            <v>9500VH（3只口罩+6片加湿片）黑色</v>
          </cell>
          <cell r="H2575" t="str">
            <v>袋</v>
          </cell>
          <cell r="I2575" t="str">
            <v>北京汉方元生物科技有限公司</v>
          </cell>
          <cell r="J2575" t="str">
            <v>北京汉方元</v>
          </cell>
        </row>
        <row r="2576">
          <cell r="D2576">
            <v>168185</v>
          </cell>
          <cell r="E2576" t="str">
            <v>汉方元PM2.5主动防霾口罩情侣款</v>
          </cell>
          <cell r="F2576" t="str">
            <v/>
          </cell>
          <cell r="G2576" t="str">
            <v>9506Vx2只（均码）</v>
          </cell>
          <cell r="H2576" t="str">
            <v>袋</v>
          </cell>
          <cell r="I2576" t="str">
            <v>北京汉方元生物科技有限公司</v>
          </cell>
          <cell r="J2576" t="str">
            <v>北京汉方元</v>
          </cell>
        </row>
        <row r="2577">
          <cell r="D2577">
            <v>168183</v>
          </cell>
          <cell r="E2577" t="str">
            <v>汉方元专业儿童PM2.5主动防霾口罩</v>
          </cell>
          <cell r="F2577" t="str">
            <v/>
          </cell>
          <cell r="G2577" t="str">
            <v>9001V/9002Vx5只（女适应年龄3-10岁））</v>
          </cell>
          <cell r="H2577" t="str">
            <v>袋</v>
          </cell>
          <cell r="I2577" t="str">
            <v>北京汉方元生物科技有限公司</v>
          </cell>
          <cell r="J2577" t="str">
            <v>北京汉方元</v>
          </cell>
        </row>
        <row r="2578">
          <cell r="D2578">
            <v>168188</v>
          </cell>
          <cell r="E2578" t="str">
            <v>汉方元专业儿童PM2.5主动防霾口罩</v>
          </cell>
          <cell r="F2578" t="str">
            <v/>
          </cell>
          <cell r="G2578" t="str">
            <v>9001V/9002Vx5只（男适应年龄3-10岁））</v>
          </cell>
          <cell r="H2578" t="str">
            <v>袋</v>
          </cell>
          <cell r="I2578" t="str">
            <v>北京汉方元生物科技有限公司</v>
          </cell>
          <cell r="J2578" t="str">
            <v>北京汉方元</v>
          </cell>
        </row>
        <row r="2579">
          <cell r="D2579">
            <v>58841</v>
          </cell>
          <cell r="E2579" t="str">
            <v>汉桃叶片</v>
          </cell>
          <cell r="F2579" t="str">
            <v/>
          </cell>
          <cell r="G2579" t="str">
            <v>0.32gx24片(糖衣)</v>
          </cell>
          <cell r="H2579" t="str">
            <v>盒</v>
          </cell>
          <cell r="I2579" t="str">
            <v>广东和平药业有限公司</v>
          </cell>
          <cell r="J2579" t="str">
            <v>广东和平</v>
          </cell>
        </row>
        <row r="2580">
          <cell r="D2580">
            <v>142960</v>
          </cell>
          <cell r="E2580" t="str">
            <v>汉苑良方百消丹牌玉妍丸</v>
          </cell>
          <cell r="F2580" t="str">
            <v/>
          </cell>
          <cell r="G2580" t="str">
            <v>42gx2</v>
          </cell>
          <cell r="H2580" t="str">
            <v>盒</v>
          </cell>
          <cell r="I2580" t="str">
            <v>河南汉方药业有限责任公司</v>
          </cell>
          <cell r="J2580" t="str">
            <v>河南汉方药业</v>
          </cell>
        </row>
        <row r="2581">
          <cell r="D2581">
            <v>174506</v>
          </cell>
          <cell r="E2581" t="str">
            <v>合生元阿尔法星较大婴儿配方奶粉</v>
          </cell>
          <cell r="F2581" t="str">
            <v/>
          </cell>
          <cell r="G2581" t="str">
            <v>900g（6~12月龄，2段）</v>
          </cell>
          <cell r="H2581" t="str">
            <v>罐</v>
          </cell>
          <cell r="I2581" t="str">
            <v>(丹麦)Arla Foods amba Arinco</v>
          </cell>
          <cell r="J2581" t="str">
            <v>丹麦</v>
          </cell>
        </row>
        <row r="2582">
          <cell r="D2582">
            <v>174527</v>
          </cell>
          <cell r="E2582" t="str">
            <v>合生元阿尔法星学龄前儿童配方奶粉</v>
          </cell>
          <cell r="F2582" t="str">
            <v/>
          </cell>
          <cell r="G2582" t="str">
            <v>900g（3~7岁，4段）</v>
          </cell>
          <cell r="H2582" t="str">
            <v>罐</v>
          </cell>
          <cell r="I2582" t="str">
            <v>(丹麦)Arla Foods amba Arinco</v>
          </cell>
          <cell r="J2582" t="str">
            <v>丹麦</v>
          </cell>
        </row>
        <row r="2583">
          <cell r="D2583">
            <v>174505</v>
          </cell>
          <cell r="E2583" t="str">
            <v>合生元阿尔法星婴儿配方奶粉</v>
          </cell>
          <cell r="F2583" t="str">
            <v/>
          </cell>
          <cell r="G2583" t="str">
            <v>900g（0~6月龄，1段）</v>
          </cell>
          <cell r="H2583" t="str">
            <v>罐</v>
          </cell>
          <cell r="I2583" t="str">
            <v>(丹麦)Arla Foods amba Arinco</v>
          </cell>
          <cell r="J2583" t="str">
            <v>丹麦</v>
          </cell>
        </row>
        <row r="2584">
          <cell r="D2584">
            <v>173676</v>
          </cell>
          <cell r="E2584" t="str">
            <v>合生元贝塔星较大婴儿配方奶粉</v>
          </cell>
          <cell r="F2584" t="str">
            <v/>
          </cell>
          <cell r="G2584" t="str">
            <v>900g金装（6~12月龄，2段）</v>
          </cell>
          <cell r="H2584" t="str">
            <v>罐 </v>
          </cell>
          <cell r="I2584" t="str">
            <v>（法国）COOPERATIVE ISIGNY-SAINTE MERE</v>
          </cell>
          <cell r="J2584" t="str">
            <v>法国</v>
          </cell>
        </row>
        <row r="2585">
          <cell r="D2585">
            <v>173675</v>
          </cell>
          <cell r="E2585" t="str">
            <v>合生元贝塔星学龄前儿童配方奶粉</v>
          </cell>
          <cell r="F2585" t="str">
            <v/>
          </cell>
          <cell r="G2585" t="str">
            <v>900g金装（3~7岁，4段）</v>
          </cell>
          <cell r="H2585" t="str">
            <v>罐</v>
          </cell>
          <cell r="I2585" t="str">
            <v>(丹麦)Arla Foods amba Arinco</v>
          </cell>
          <cell r="J2585" t="str">
            <v>丹麦</v>
          </cell>
        </row>
        <row r="2586">
          <cell r="D2586">
            <v>110849</v>
          </cell>
          <cell r="E2586" t="str">
            <v>合生元儿童微囊乳钙咀嚼片</v>
          </cell>
          <cell r="F2586" t="str">
            <v/>
          </cell>
          <cell r="G2586" t="str">
            <v>45.9g(1.53gx30片)</v>
          </cell>
          <cell r="H2586" t="str">
            <v>盒</v>
          </cell>
          <cell r="I2586" t="str">
            <v/>
          </cell>
          <cell r="J2586" t="str">
            <v>广州合生元</v>
          </cell>
        </row>
        <row r="2587">
          <cell r="D2587">
            <v>131104</v>
          </cell>
          <cell r="E2587" t="str">
            <v>合生元儿童微囊乳钙咀嚼片(水果味)</v>
          </cell>
          <cell r="F2587" t="str">
            <v/>
          </cell>
          <cell r="G2587" t="str">
            <v>45.9g(1.53gx30s)</v>
          </cell>
          <cell r="H2587" t="str">
            <v>盒</v>
          </cell>
          <cell r="I2587" t="str">
            <v/>
          </cell>
          <cell r="J2587" t="str">
            <v/>
          </cell>
        </row>
        <row r="2588">
          <cell r="D2588">
            <v>167949</v>
          </cell>
          <cell r="E2588" t="str">
            <v>合生元儿童益生菌粉（益生菌固体饮料）</v>
          </cell>
          <cell r="F2588" t="str">
            <v/>
          </cell>
          <cell r="G2588" t="str">
            <v>52g(2gx26袋）</v>
          </cell>
          <cell r="H2588" t="str">
            <v>盒</v>
          </cell>
          <cell r="I2588" t="str">
            <v>合生元(广州)健康产品有限公司</v>
          </cell>
          <cell r="J2588" t="str">
            <v>合生元(广州)</v>
          </cell>
        </row>
        <row r="2589">
          <cell r="D2589">
            <v>181617</v>
          </cell>
          <cell r="E2589" t="str">
            <v>合生元儿童益生菌粉（益生菌固体饮料）</v>
          </cell>
          <cell r="F2589" t="str">
            <v/>
          </cell>
          <cell r="G2589" t="str">
            <v>96g(2gx48袋）</v>
          </cell>
          <cell r="H2589" t="str">
            <v>盒</v>
          </cell>
          <cell r="I2589" t="str">
            <v>合生元(广州)健康产品有限公司</v>
          </cell>
          <cell r="J2589" t="str">
            <v>合生元(广州)</v>
          </cell>
        </row>
        <row r="2590">
          <cell r="D2590">
            <v>96193</v>
          </cell>
          <cell r="E2590" t="str">
            <v>合生元儿童益生菌咀嚼片</v>
          </cell>
          <cell r="F2590" t="str">
            <v/>
          </cell>
          <cell r="G2590" t="str">
            <v>0.8gx30片(草莓味)</v>
          </cell>
          <cell r="H2590" t="str">
            <v>盒</v>
          </cell>
          <cell r="I2590" t="str">
            <v>合生元(广州)健康产品有限公司</v>
          </cell>
          <cell r="J2590" t="str">
            <v>合生元(广州)</v>
          </cell>
        </row>
        <row r="2591">
          <cell r="D2591">
            <v>97692</v>
          </cell>
          <cell r="E2591" t="str">
            <v>合生元儿童益生菌咀嚼片</v>
          </cell>
          <cell r="F2591" t="str">
            <v/>
          </cell>
          <cell r="G2591" t="str">
            <v>0.8gx30片(奶味)</v>
          </cell>
          <cell r="H2591" t="str">
            <v>盒</v>
          </cell>
          <cell r="I2591" t="str">
            <v>合生元(广州)健康产品有限公司</v>
          </cell>
          <cell r="J2591" t="str">
            <v>合生元(广州)</v>
          </cell>
        </row>
        <row r="2592">
          <cell r="D2592">
            <v>201865</v>
          </cell>
          <cell r="E2592" t="str">
            <v>合生元钙维生素D颗粒</v>
          </cell>
          <cell r="F2592" t="str">
            <v/>
          </cell>
          <cell r="G2592" t="str">
            <v>65g(2.5gx26袋)</v>
          </cell>
          <cell r="H2592" t="str">
            <v>盒</v>
          </cell>
          <cell r="I2592" t="str">
            <v>合生元(广州)健康产品有限公司</v>
          </cell>
          <cell r="J2592" t="str">
            <v>合生元(广州)</v>
          </cell>
        </row>
        <row r="2593">
          <cell r="D2593">
            <v>103961</v>
          </cell>
          <cell r="E2593" t="str">
            <v>合生元较大婴儿配方奶粉(二阶段)</v>
          </cell>
          <cell r="F2593" t="str">
            <v/>
          </cell>
          <cell r="G2593" t="str">
            <v>900g(超级金装)</v>
          </cell>
          <cell r="H2593" t="str">
            <v>罐</v>
          </cell>
          <cell r="I2593" t="str">
            <v>（法国）COOPERATIVE ISIGNY-SAINTE MERE</v>
          </cell>
          <cell r="J2593" t="str">
            <v>法国合生元</v>
          </cell>
        </row>
        <row r="2594">
          <cell r="D2594">
            <v>103963</v>
          </cell>
          <cell r="E2594" t="str">
            <v>合生元较大婴儿配方奶粉(二阶段)</v>
          </cell>
          <cell r="F2594" t="str">
            <v/>
          </cell>
          <cell r="G2594" t="str">
            <v>900g(超级呵护)</v>
          </cell>
          <cell r="H2594" t="str">
            <v>罐</v>
          </cell>
          <cell r="I2594" t="str">
            <v>（法国）COOPERATIVE ISIGNY-SAINTE MERE</v>
          </cell>
          <cell r="J2594" t="str">
            <v>法国合生元</v>
          </cell>
        </row>
        <row r="2595">
          <cell r="D2595">
            <v>104057</v>
          </cell>
          <cell r="E2595" t="str">
            <v>合生元较大婴儿配方奶粉(二阶段)</v>
          </cell>
          <cell r="F2595" t="str">
            <v/>
          </cell>
          <cell r="G2595" t="str">
            <v>900g(呵护)</v>
          </cell>
          <cell r="H2595" t="str">
            <v>罐</v>
          </cell>
          <cell r="I2595" t="str">
            <v>(丹麦)Arla Foods amba Arinco</v>
          </cell>
          <cell r="J2595" t="str">
            <v>丹麦</v>
          </cell>
        </row>
        <row r="2596">
          <cell r="D2596">
            <v>103943</v>
          </cell>
          <cell r="E2596" t="str">
            <v>合生元金装妈妈配方奶粉</v>
          </cell>
          <cell r="F2596" t="str">
            <v/>
          </cell>
          <cell r="G2596" t="str">
            <v>900g(金装)</v>
          </cell>
          <cell r="H2596" t="str">
            <v>罐</v>
          </cell>
          <cell r="I2596" t="str">
            <v>（法国）COOPERATIVE ISIGNY-SAINTE MERE</v>
          </cell>
          <cell r="J2596" t="str">
            <v>法国合生元</v>
          </cell>
        </row>
        <row r="2597">
          <cell r="D2597">
            <v>110086</v>
          </cell>
          <cell r="E2597" t="str">
            <v>合生元妈妈微囊乳钙咀嚼片</v>
          </cell>
          <cell r="F2597" t="str">
            <v/>
          </cell>
          <cell r="G2597" t="str">
            <v>45.9g(1.53gx30)</v>
          </cell>
          <cell r="H2597" t="str">
            <v>盒</v>
          </cell>
          <cell r="I2597" t="str">
            <v/>
          </cell>
          <cell r="J2597" t="str">
            <v>广州合生元</v>
          </cell>
        </row>
        <row r="2598">
          <cell r="D2598">
            <v>173674</v>
          </cell>
          <cell r="E2598" t="str">
            <v>合生元派星较大婴儿配方奶粉</v>
          </cell>
          <cell r="F2598" t="str">
            <v/>
          </cell>
          <cell r="G2598" t="str">
            <v>900g超级金装（6~12月龄，2段）</v>
          </cell>
          <cell r="H2598" t="str">
            <v>罐</v>
          </cell>
          <cell r="I2598" t="str">
            <v>（法国）COOPERATIVE ISIGNY-SAINTE MERE</v>
          </cell>
          <cell r="J2598" t="str">
            <v>法国</v>
          </cell>
        </row>
        <row r="2599">
          <cell r="D2599">
            <v>174772</v>
          </cell>
          <cell r="E2599" t="str">
            <v>合生元派星学龄前儿配方奶粉</v>
          </cell>
          <cell r="F2599" t="str">
            <v/>
          </cell>
          <cell r="G2599" t="str">
            <v>900g超级金装（3~7岁，4段）</v>
          </cell>
          <cell r="H2599" t="str">
            <v>罐</v>
          </cell>
          <cell r="I2599" t="str">
            <v>(丹麦)Arla Foods amba Arinco</v>
          </cell>
          <cell r="J2599" t="str">
            <v>丹麦</v>
          </cell>
        </row>
        <row r="2600">
          <cell r="D2600">
            <v>173677</v>
          </cell>
          <cell r="E2600" t="str">
            <v>合生元派星幼儿配方奶粉</v>
          </cell>
          <cell r="F2600" t="str">
            <v/>
          </cell>
          <cell r="G2600" t="str">
            <v>900g超级金装（12~36月龄，3段）</v>
          </cell>
          <cell r="H2600" t="str">
            <v>罐</v>
          </cell>
          <cell r="I2600" t="str">
            <v>（法国）COOPERATIVE ISIGNY-SAINTE MERE</v>
          </cell>
          <cell r="J2600" t="str">
            <v>法国</v>
          </cell>
        </row>
        <row r="2601">
          <cell r="D2601">
            <v>124454</v>
          </cell>
          <cell r="E2601" t="str">
            <v>合生元学龄前儿配方奶粉</v>
          </cell>
          <cell r="F2601" t="str">
            <v/>
          </cell>
          <cell r="G2601" t="str">
            <v>900g（超级金装）</v>
          </cell>
          <cell r="H2601" t="str">
            <v>罐</v>
          </cell>
          <cell r="I2601" t="str">
            <v>(丹麦)Arla Foods amba Arinco</v>
          </cell>
          <cell r="J2601" t="str">
            <v>丹麦</v>
          </cell>
        </row>
        <row r="2602">
          <cell r="D2602">
            <v>124456</v>
          </cell>
          <cell r="E2602" t="str">
            <v>合生元学龄前儿配方奶粉</v>
          </cell>
          <cell r="F2602" t="str">
            <v/>
          </cell>
          <cell r="G2602" t="str">
            <v>900g（呵护）</v>
          </cell>
          <cell r="H2602" t="str">
            <v>罐</v>
          </cell>
          <cell r="I2602" t="str">
            <v>（法国）COOPERATIVE ISIGNY-SAINTE MERE</v>
          </cell>
          <cell r="J2602" t="str">
            <v>法国</v>
          </cell>
        </row>
        <row r="2603">
          <cell r="D2603">
            <v>124453</v>
          </cell>
          <cell r="E2603" t="str">
            <v>合生元学龄前儿童配方奶粉</v>
          </cell>
          <cell r="F2603" t="str">
            <v/>
          </cell>
          <cell r="G2603" t="str">
            <v>900g（金装）</v>
          </cell>
          <cell r="H2603" t="str">
            <v>罐</v>
          </cell>
          <cell r="I2603" t="str">
            <v>(丹麦)Arla Foods amba Arinco</v>
          </cell>
          <cell r="J2603" t="str">
            <v>丹麦</v>
          </cell>
        </row>
        <row r="2604">
          <cell r="D2604">
            <v>97690</v>
          </cell>
          <cell r="E2604" t="str">
            <v>合生元益生菌胶囊</v>
          </cell>
          <cell r="F2604" t="str">
            <v/>
          </cell>
          <cell r="G2604" t="str">
            <v>15g(0.5gx30粒)</v>
          </cell>
          <cell r="H2604" t="str">
            <v>盒</v>
          </cell>
          <cell r="I2604" t="str">
            <v>合生元(广州)健康产品有限公司</v>
          </cell>
          <cell r="J2604" t="str">
            <v>合生元(广州)</v>
          </cell>
        </row>
        <row r="2605">
          <cell r="D2605">
            <v>103941</v>
          </cell>
          <cell r="E2605" t="str">
            <v>合生元婴儿配方奶粉(二阶段)</v>
          </cell>
          <cell r="F2605" t="str">
            <v/>
          </cell>
          <cell r="G2605" t="str">
            <v>900g(金装)</v>
          </cell>
          <cell r="H2605" t="str">
            <v>罐</v>
          </cell>
          <cell r="I2605" t="str">
            <v/>
          </cell>
          <cell r="J2605" t="str">
            <v>法国合生元</v>
          </cell>
        </row>
        <row r="2606">
          <cell r="D2606">
            <v>103942</v>
          </cell>
          <cell r="E2606" t="str">
            <v>合生元婴儿配方奶粉(一阶段)</v>
          </cell>
          <cell r="F2606" t="str">
            <v/>
          </cell>
          <cell r="G2606" t="str">
            <v>900g(金装)</v>
          </cell>
          <cell r="H2606" t="str">
            <v>罐</v>
          </cell>
          <cell r="I2606" t="str">
            <v>（法国）COOPERATIVE ISIGNY-SAINTE MERE</v>
          </cell>
          <cell r="J2606" t="str">
            <v>法国合生元</v>
          </cell>
        </row>
        <row r="2607">
          <cell r="D2607">
            <v>103968</v>
          </cell>
          <cell r="E2607" t="str">
            <v>合生元婴儿配方奶粉(一阶段)</v>
          </cell>
          <cell r="F2607" t="str">
            <v/>
          </cell>
          <cell r="G2607" t="str">
            <v>900g(超级金装)</v>
          </cell>
          <cell r="H2607" t="str">
            <v>罐</v>
          </cell>
          <cell r="I2607" t="str">
            <v>（法国）COOPERATIVE ISIGNY-SAINTE MERE</v>
          </cell>
          <cell r="J2607" t="str">
            <v>合生元(法国)</v>
          </cell>
        </row>
        <row r="2608">
          <cell r="D2608">
            <v>104061</v>
          </cell>
          <cell r="E2608" t="str">
            <v>合生元婴幼儿有机多种谷粉</v>
          </cell>
          <cell r="F2608" t="str">
            <v/>
          </cell>
          <cell r="G2608" t="str">
            <v>300g</v>
          </cell>
          <cell r="H2608" t="str">
            <v>罐</v>
          </cell>
          <cell r="I2608" t="str">
            <v/>
          </cell>
          <cell r="J2608" t="str">
            <v>美国合生元</v>
          </cell>
        </row>
        <row r="2609">
          <cell r="D2609">
            <v>104055</v>
          </cell>
          <cell r="E2609" t="str">
            <v>合生元婴幼儿有机燕麦粉</v>
          </cell>
          <cell r="F2609" t="str">
            <v/>
          </cell>
          <cell r="G2609" t="str">
            <v>300g</v>
          </cell>
          <cell r="H2609" t="str">
            <v>罐</v>
          </cell>
          <cell r="I2609" t="str">
            <v/>
          </cell>
          <cell r="J2609" t="str">
            <v>美国合生元</v>
          </cell>
        </row>
        <row r="2610">
          <cell r="D2610">
            <v>103926</v>
          </cell>
          <cell r="E2610" t="str">
            <v>合生元幼儿配方奶粉(三阶段)</v>
          </cell>
          <cell r="F2610" t="str">
            <v/>
          </cell>
          <cell r="G2610" t="str">
            <v>900g(超级金装)</v>
          </cell>
          <cell r="H2610" t="str">
            <v>罐</v>
          </cell>
          <cell r="I2610" t="str">
            <v/>
          </cell>
          <cell r="J2610" t="str">
            <v>法国合生元</v>
          </cell>
        </row>
        <row r="2611">
          <cell r="D2611">
            <v>103928</v>
          </cell>
          <cell r="E2611" t="str">
            <v>合生元幼儿配方奶粉(三阶段)</v>
          </cell>
          <cell r="F2611" t="str">
            <v/>
          </cell>
          <cell r="G2611" t="str">
            <v>900g(超级呵护)</v>
          </cell>
          <cell r="H2611" t="str">
            <v>罐</v>
          </cell>
          <cell r="I2611" t="str">
            <v>（法国）COOPERATIVE ISIGNY-SAINTE MERE</v>
          </cell>
          <cell r="J2611" t="str">
            <v>法国合生元</v>
          </cell>
        </row>
        <row r="2612">
          <cell r="D2612">
            <v>103960</v>
          </cell>
          <cell r="E2612" t="str">
            <v>合生元幼儿配方奶粉(三阶段)</v>
          </cell>
          <cell r="F2612" t="str">
            <v/>
          </cell>
          <cell r="G2612" t="str">
            <v>900g(金装)</v>
          </cell>
          <cell r="H2612" t="str">
            <v>罐</v>
          </cell>
          <cell r="I2612" t="str">
            <v>（法国）COOPERATIVE ISIGNY-SAINTE MERE</v>
          </cell>
          <cell r="J2612" t="str">
            <v>法国合生元</v>
          </cell>
        </row>
        <row r="2613">
          <cell r="D2613">
            <v>104063</v>
          </cell>
          <cell r="E2613" t="str">
            <v>合生元幼儿配方奶粉(三阶段)</v>
          </cell>
          <cell r="F2613" t="str">
            <v/>
          </cell>
          <cell r="G2613" t="str">
            <v>900g(呵护)</v>
          </cell>
          <cell r="H2613" t="str">
            <v>罐</v>
          </cell>
          <cell r="I2613" t="str">
            <v>（法国）COOPERATIVE ISIGNY-SAINTE MERE</v>
          </cell>
          <cell r="J2613" t="str">
            <v>法国合生元</v>
          </cell>
        </row>
        <row r="2614">
          <cell r="D2614">
            <v>162195</v>
          </cell>
          <cell r="E2614" t="str">
            <v>和田红枣夹核桃</v>
          </cell>
          <cell r="F2614" t="str">
            <v/>
          </cell>
          <cell r="G2614" t="str">
            <v>250g</v>
          </cell>
          <cell r="H2614" t="str">
            <v>袋</v>
          </cell>
          <cell r="I2614" t="str">
            <v>皮山御盛金茂生物科技有限公司</v>
          </cell>
          <cell r="J2614" t="str">
            <v>皮山御盛</v>
          </cell>
        </row>
        <row r="2615">
          <cell r="D2615">
            <v>130035</v>
          </cell>
          <cell r="E2615" t="str">
            <v>和田六星枣</v>
          </cell>
          <cell r="F2615" t="str">
            <v/>
          </cell>
          <cell r="G2615" t="str">
            <v>500g</v>
          </cell>
          <cell r="H2615" t="str">
            <v>袋</v>
          </cell>
          <cell r="I2615" t="str">
            <v>新疆喜乐食品开发有限公司</v>
          </cell>
          <cell r="J2615" t="str">
            <v>新疆喜乐食品</v>
          </cell>
        </row>
        <row r="2616">
          <cell r="D2616">
            <v>130036</v>
          </cell>
          <cell r="E2616" t="str">
            <v>和田三星枣</v>
          </cell>
          <cell r="F2616" t="str">
            <v/>
          </cell>
          <cell r="G2616" t="str">
            <v>500g</v>
          </cell>
          <cell r="H2616" t="str">
            <v>袋</v>
          </cell>
          <cell r="I2616" t="str">
            <v>新疆喜乐食品开发有限公司</v>
          </cell>
          <cell r="J2616" t="str">
            <v>新疆喜乐食品</v>
          </cell>
        </row>
        <row r="2617">
          <cell r="D2617">
            <v>130033</v>
          </cell>
          <cell r="E2617" t="str">
            <v>和田四星枣（大唐西域）</v>
          </cell>
          <cell r="F2617" t="str">
            <v/>
          </cell>
          <cell r="G2617" t="str">
            <v>500克</v>
          </cell>
          <cell r="H2617" t="str">
            <v>袋</v>
          </cell>
          <cell r="I2617" t="str">
            <v>新疆喜乐食品开发有限公司</v>
          </cell>
          <cell r="J2617" t="str">
            <v>新疆喜乐食品</v>
          </cell>
        </row>
        <row r="2618">
          <cell r="D2618">
            <v>130034</v>
          </cell>
          <cell r="E2618" t="str">
            <v>和田五星枣</v>
          </cell>
          <cell r="F2618" t="str">
            <v/>
          </cell>
          <cell r="G2618" t="str">
            <v>500g</v>
          </cell>
          <cell r="H2618" t="str">
            <v>袋</v>
          </cell>
          <cell r="I2618" t="str">
            <v>新疆喜乐食品开发有限公司</v>
          </cell>
          <cell r="J2618" t="str">
            <v>新疆喜乐食品</v>
          </cell>
        </row>
        <row r="2619">
          <cell r="D2619">
            <v>56273</v>
          </cell>
          <cell r="E2619" t="str">
            <v>和田玉枣</v>
          </cell>
          <cell r="F2619" t="str">
            <v/>
          </cell>
          <cell r="G2619" t="str">
            <v>500g三级</v>
          </cell>
          <cell r="H2619" t="str">
            <v>袋</v>
          </cell>
          <cell r="I2619" t="str">
            <v>和田昆仑山枣业有限责任公司</v>
          </cell>
          <cell r="J2619" t="str">
            <v>和田昆仑山</v>
          </cell>
        </row>
        <row r="2620">
          <cell r="D2620">
            <v>56275</v>
          </cell>
          <cell r="E2620" t="str">
            <v>和田玉枣</v>
          </cell>
          <cell r="F2620" t="str">
            <v/>
          </cell>
          <cell r="G2620" t="str">
            <v>500g二级</v>
          </cell>
          <cell r="H2620" t="str">
            <v>袋</v>
          </cell>
          <cell r="I2620" t="str">
            <v>和田昆仑山枣业有限责任公司</v>
          </cell>
          <cell r="J2620" t="str">
            <v>和田昆仑山</v>
          </cell>
        </row>
        <row r="2621">
          <cell r="D2621">
            <v>70002</v>
          </cell>
          <cell r="E2621" t="str">
            <v>和田玉枣</v>
          </cell>
          <cell r="F2621" t="str">
            <v/>
          </cell>
          <cell r="G2621" t="str">
            <v>500g一级</v>
          </cell>
          <cell r="H2621" t="str">
            <v>袋</v>
          </cell>
          <cell r="I2621" t="str">
            <v>和田昆仑山枣业有限责任公司</v>
          </cell>
          <cell r="J2621" t="str">
            <v>和田昆仑山枣业</v>
          </cell>
        </row>
        <row r="2622">
          <cell r="D2622">
            <v>162784</v>
          </cell>
          <cell r="E2622" t="str">
            <v>荷叶茶</v>
          </cell>
          <cell r="F2622" t="str">
            <v/>
          </cell>
          <cell r="G2622" t="str">
            <v>100g</v>
          </cell>
          <cell r="H2622" t="str">
            <v>盒</v>
          </cell>
          <cell r="I2622" t="str">
            <v>江西致和堂中药饮片有限公司</v>
          </cell>
          <cell r="J2622" t="str">
            <v>江西致和堂</v>
          </cell>
        </row>
        <row r="2623">
          <cell r="D2623">
            <v>185381</v>
          </cell>
          <cell r="E2623" t="str">
            <v>荷叶茶</v>
          </cell>
          <cell r="F2623" t="str">
            <v/>
          </cell>
          <cell r="G2623" t="str">
            <v>100g</v>
          </cell>
          <cell r="H2623" t="str">
            <v>瓶</v>
          </cell>
          <cell r="I2623" t="str">
            <v>四川德仁堂中药科技股份有限公司</v>
          </cell>
          <cell r="J2623" t="str">
            <v>四川德仁堂</v>
          </cell>
        </row>
        <row r="2624">
          <cell r="D2624">
            <v>110024</v>
          </cell>
          <cell r="E2624" t="str">
            <v>核桃</v>
          </cell>
          <cell r="F2624" t="str">
            <v/>
          </cell>
          <cell r="G2624" t="str">
            <v>大麻子</v>
          </cell>
          <cell r="H2624" t="str">
            <v>10g</v>
          </cell>
          <cell r="I2624" t="str">
            <v/>
          </cell>
          <cell r="J2624" t="str">
            <v>云南</v>
          </cell>
        </row>
        <row r="2625">
          <cell r="D2625">
            <v>162239</v>
          </cell>
          <cell r="E2625" t="str">
            <v>核桃芝麻黑豆粉</v>
          </cell>
          <cell r="F2625" t="str">
            <v/>
          </cell>
          <cell r="G2625" t="str">
            <v>375g(25gx15袋)</v>
          </cell>
          <cell r="H2625" t="str">
            <v>罐</v>
          </cell>
          <cell r="I2625" t="str">
            <v>江西天方实业有限公司</v>
          </cell>
          <cell r="J2625" t="str">
            <v>江西天方</v>
          </cell>
        </row>
        <row r="2626">
          <cell r="D2626">
            <v>169467</v>
          </cell>
          <cell r="E2626" t="str">
            <v>核桃芝麻黑豆粉</v>
          </cell>
          <cell r="F2626" t="str">
            <v/>
          </cell>
          <cell r="G2626" t="str">
            <v>600克</v>
          </cell>
          <cell r="H2626" t="str">
            <v>罐</v>
          </cell>
          <cell r="I2626" t="str">
            <v>广东多合生物科技有限公司</v>
          </cell>
          <cell r="J2626" t="str">
            <v>广东多合生物</v>
          </cell>
        </row>
        <row r="2627">
          <cell r="D2627">
            <v>130162</v>
          </cell>
          <cell r="E2627" t="str">
            <v>黑涤彩胶三折晴雨伞</v>
          </cell>
          <cell r="F2627" t="str">
            <v/>
          </cell>
          <cell r="G2627" t="str">
            <v>雪月风花307E金色</v>
          </cell>
          <cell r="H2627" t="str">
            <v>把</v>
          </cell>
          <cell r="I2627" t="str">
            <v/>
          </cell>
          <cell r="J2627" t="str">
            <v>杭州天堂伞业</v>
          </cell>
        </row>
        <row r="2628">
          <cell r="D2628">
            <v>155325</v>
          </cell>
          <cell r="E2628" t="str">
            <v>黑枸杞</v>
          </cell>
          <cell r="F2628" t="str">
            <v/>
          </cell>
          <cell r="G2628" t="str">
            <v>100g</v>
          </cell>
          <cell r="H2628" t="str">
            <v>盒</v>
          </cell>
          <cell r="I2628" t="str">
            <v>四川众品康荞食品有限公司</v>
          </cell>
          <cell r="J2628" t="str">
            <v>青海格尔木</v>
          </cell>
        </row>
        <row r="2629">
          <cell r="D2629">
            <v>155326</v>
          </cell>
          <cell r="E2629" t="str">
            <v>黑枸杞</v>
          </cell>
          <cell r="F2629" t="str">
            <v/>
          </cell>
          <cell r="G2629" t="str">
            <v>50g</v>
          </cell>
          <cell r="H2629" t="str">
            <v>盒</v>
          </cell>
          <cell r="I2629" t="str">
            <v>四川众品康荞食品有限公司</v>
          </cell>
          <cell r="J2629" t="str">
            <v>青海格尔木</v>
          </cell>
        </row>
        <row r="2630">
          <cell r="D2630">
            <v>183205</v>
          </cell>
          <cell r="E2630" t="str">
            <v>黑枸杞</v>
          </cell>
          <cell r="F2630" t="str">
            <v/>
          </cell>
          <cell r="G2630" t="str">
            <v>90g</v>
          </cell>
          <cell r="H2630" t="str">
            <v>盒</v>
          </cell>
          <cell r="I2630" t="str">
            <v>江西康庆堂中药饮片有限公司</v>
          </cell>
          <cell r="J2630" t="str">
            <v>青海</v>
          </cell>
        </row>
        <row r="2631">
          <cell r="D2631">
            <v>127793</v>
          </cell>
          <cell r="E2631" t="str">
            <v>黑加仑葡萄</v>
          </cell>
          <cell r="F2631" t="str">
            <v>黑加仑葡萄</v>
          </cell>
          <cell r="G2631" t="str">
            <v>300g/罐（大唐西域）</v>
          </cell>
          <cell r="H2631" t="str">
            <v>罐</v>
          </cell>
          <cell r="I2631" t="str">
            <v/>
          </cell>
          <cell r="J2631" t="str">
            <v>新疆大唐西域</v>
          </cell>
        </row>
        <row r="2632">
          <cell r="D2632">
            <v>115811</v>
          </cell>
          <cell r="E2632" t="str">
            <v>黑苦荞茶(三匠)</v>
          </cell>
          <cell r="F2632" t="str">
            <v/>
          </cell>
          <cell r="G2632" t="str">
            <v>260g(5gx52小袋)</v>
          </cell>
          <cell r="H2632" t="str">
            <v>袋</v>
          </cell>
          <cell r="I2632" t="str">
            <v>四川三匠苦荞科技开发有限公司</v>
          </cell>
          <cell r="J2632" t="str">
            <v>四川三匠(原：西昌三匠苦荞)</v>
          </cell>
        </row>
        <row r="2633">
          <cell r="D2633">
            <v>91451</v>
          </cell>
          <cell r="E2633" t="str">
            <v>黑苦荞全胚芽茶</v>
          </cell>
          <cell r="F2633" t="str">
            <v/>
          </cell>
          <cell r="G2633" t="str">
            <v>120g(5gx24小袋)</v>
          </cell>
          <cell r="H2633" t="str">
            <v>盒</v>
          </cell>
          <cell r="I2633" t="str">
            <v>四川三匠苦荞科技开发有限公司</v>
          </cell>
          <cell r="J2633" t="str">
            <v>四川三匠(原：西昌三匠苦荞)</v>
          </cell>
        </row>
        <row r="2634">
          <cell r="D2634">
            <v>91037</v>
          </cell>
          <cell r="E2634" t="str">
            <v>黑苦荞全株茶</v>
          </cell>
          <cell r="F2634" t="str">
            <v/>
          </cell>
          <cell r="G2634" t="str">
            <v>255g(5gx51小袋)</v>
          </cell>
          <cell r="H2634" t="str">
            <v>袋</v>
          </cell>
          <cell r="I2634" t="str">
            <v>四川三匠苦荞科技开发有限公司</v>
          </cell>
          <cell r="J2634" t="str">
            <v>四川三匠(原：西昌三匠苦荞)</v>
          </cell>
        </row>
        <row r="2635">
          <cell r="D2635">
            <v>86999</v>
          </cell>
          <cell r="E2635" t="str">
            <v>黑苦荞全株茶(三匠)</v>
          </cell>
          <cell r="F2635" t="str">
            <v/>
          </cell>
          <cell r="G2635" t="str">
            <v>120g(5gx24袋)</v>
          </cell>
          <cell r="H2635" t="str">
            <v>盒</v>
          </cell>
          <cell r="I2635" t="str">
            <v>四川三匠苦荞科技开发有限公司</v>
          </cell>
          <cell r="J2635" t="str">
            <v>四川三匠(原：西昌三匠苦荞)</v>
          </cell>
        </row>
        <row r="2636">
          <cell r="D2636">
            <v>155174</v>
          </cell>
          <cell r="E2636" t="str">
            <v>黑糖阿胶贡枣</v>
          </cell>
          <cell r="F2636" t="str">
            <v/>
          </cell>
          <cell r="G2636" t="str">
            <v>散装</v>
          </cell>
          <cell r="H2636" t="str">
            <v>10g</v>
          </cell>
          <cell r="I2636" t="str">
            <v>山东沾化天厨食品有限公司</v>
          </cell>
          <cell r="J2636" t="str">
            <v>山东沾化天厨食品</v>
          </cell>
        </row>
        <row r="2637">
          <cell r="D2637">
            <v>180858</v>
          </cell>
          <cell r="E2637" t="str">
            <v>黑糖阿胶贡枣</v>
          </cell>
          <cell r="F2637" t="str">
            <v/>
          </cell>
          <cell r="G2637" t="str">
            <v>1kg</v>
          </cell>
          <cell r="H2637" t="str">
            <v>袋</v>
          </cell>
          <cell r="I2637" t="str">
            <v>山东沾化天厨食品有限公司</v>
          </cell>
          <cell r="J2637" t="str">
            <v>山东沾化</v>
          </cell>
        </row>
        <row r="2638">
          <cell r="D2638">
            <v>72828</v>
          </cell>
          <cell r="E2638" t="str">
            <v>黑眼圈眼霜（马应龙八宝）</v>
          </cell>
          <cell r="F2638" t="str">
            <v/>
          </cell>
          <cell r="G2638" t="str">
            <v>15g(紧致型)</v>
          </cell>
          <cell r="H2638" t="str">
            <v>盒</v>
          </cell>
          <cell r="I2638" t="str">
            <v>马应龙药业集团股份有限公司</v>
          </cell>
          <cell r="J2638" t="str">
            <v>马应龙股份</v>
          </cell>
        </row>
        <row r="2639">
          <cell r="D2639">
            <v>72829</v>
          </cell>
          <cell r="E2639" t="str">
            <v>黑眼圈眼霜（马应龙八宝）</v>
          </cell>
          <cell r="F2639" t="str">
            <v/>
          </cell>
          <cell r="G2639" t="str">
            <v>15g(养护型)</v>
          </cell>
          <cell r="H2639" t="str">
            <v>盒</v>
          </cell>
          <cell r="I2639" t="str">
            <v>马应龙药业集团股份有限公司</v>
          </cell>
          <cell r="J2639" t="str">
            <v>马应龙股份</v>
          </cell>
        </row>
        <row r="2640">
          <cell r="D2640">
            <v>163148</v>
          </cell>
          <cell r="E2640" t="str">
            <v>黑芝麻黑豆核桃粉</v>
          </cell>
          <cell r="F2640" t="str">
            <v/>
          </cell>
          <cell r="G2640" t="str">
            <v>180g</v>
          </cell>
          <cell r="H2640" t="str">
            <v>盒</v>
          </cell>
          <cell r="I2640" t="str">
            <v>广州市金正邦保健品有限公司</v>
          </cell>
          <cell r="J2640" t="str">
            <v>广州市金正邦</v>
          </cell>
        </row>
        <row r="2641">
          <cell r="D2641">
            <v>184587</v>
          </cell>
          <cell r="E2641" t="str">
            <v>红参陈皮代用茶</v>
          </cell>
          <cell r="F2641" t="str">
            <v/>
          </cell>
          <cell r="G2641" t="str">
            <v>75g(7.5g×10袋)</v>
          </cell>
          <cell r="H2641" t="str">
            <v>罐</v>
          </cell>
          <cell r="I2641" t="str">
            <v>吉林省天壹参草中药饮片有限公司</v>
          </cell>
          <cell r="J2641" t="str">
            <v>吉林省天壹参草</v>
          </cell>
        </row>
        <row r="2642">
          <cell r="D2642">
            <v>134901</v>
          </cell>
          <cell r="E2642" t="str">
            <v>红草止鼾胶囊</v>
          </cell>
          <cell r="F2642" t="str">
            <v/>
          </cell>
          <cell r="G2642" t="str">
            <v>0.55gx12粒x2板</v>
          </cell>
          <cell r="H2642" t="str">
            <v>盒</v>
          </cell>
          <cell r="I2642" t="str">
            <v>云南康恩贝希陶药业有限公司</v>
          </cell>
          <cell r="J2642" t="str">
            <v>云南希陶绿色</v>
          </cell>
        </row>
        <row r="2643">
          <cell r="D2643">
            <v>162237</v>
          </cell>
          <cell r="E2643" t="str">
            <v>红豆薏米枸杞粉</v>
          </cell>
          <cell r="F2643" t="str">
            <v/>
          </cell>
          <cell r="G2643" t="str">
            <v>375g（25gx15袋）</v>
          </cell>
          <cell r="H2643" t="str">
            <v>罐</v>
          </cell>
          <cell r="I2643" t="str">
            <v>江西天方实业有限公司</v>
          </cell>
          <cell r="J2643" t="str">
            <v>江西天方</v>
          </cell>
        </row>
        <row r="2644">
          <cell r="D2644">
            <v>163147</v>
          </cell>
          <cell r="E2644" t="str">
            <v>红豆薏米枸杞粉</v>
          </cell>
          <cell r="F2644" t="str">
            <v/>
          </cell>
          <cell r="G2644" t="str">
            <v>180g</v>
          </cell>
          <cell r="H2644" t="str">
            <v>盒</v>
          </cell>
          <cell r="I2644" t="str">
            <v>广州市金正邦保健品有限公司</v>
          </cell>
          <cell r="J2644" t="str">
            <v>广州市金正邦</v>
          </cell>
        </row>
        <row r="2645">
          <cell r="D2645">
            <v>68103</v>
          </cell>
          <cell r="E2645" t="str">
            <v>红核妇洁洗液</v>
          </cell>
          <cell r="F2645" t="str">
            <v/>
          </cell>
          <cell r="G2645" t="str">
            <v>150ml</v>
          </cell>
          <cell r="H2645" t="str">
            <v>盒</v>
          </cell>
          <cell r="I2645" t="str">
            <v>山东神州制药有限公司</v>
          </cell>
          <cell r="J2645" t="str">
            <v>山东步长神州</v>
          </cell>
        </row>
        <row r="2646">
          <cell r="D2646">
            <v>182758</v>
          </cell>
          <cell r="E2646" t="str">
            <v>红花清肝十三味丸</v>
          </cell>
          <cell r="F2646" t="str">
            <v/>
          </cell>
          <cell r="G2646" t="str">
            <v>30粒x2板（水丸)</v>
          </cell>
          <cell r="H2646" t="str">
            <v>盒</v>
          </cell>
          <cell r="I2646" t="str">
            <v>内蒙古蒙药股份有限公司</v>
          </cell>
          <cell r="J2646" t="str">
            <v>内蒙古蒙药</v>
          </cell>
        </row>
        <row r="2647">
          <cell r="D2647">
            <v>162794</v>
          </cell>
          <cell r="E2647" t="str">
            <v>红花浴足粉</v>
          </cell>
          <cell r="F2647" t="str">
            <v/>
          </cell>
          <cell r="G2647" t="str">
            <v>20gx8袋</v>
          </cell>
          <cell r="H2647" t="str">
            <v>袋</v>
          </cell>
          <cell r="I2647" t="str">
            <v>绵阳全珍堂科技有限公司</v>
          </cell>
          <cell r="J2647" t="str">
            <v>绵阳全珍堂</v>
          </cell>
        </row>
        <row r="2648">
          <cell r="D2648">
            <v>88980</v>
          </cell>
          <cell r="E2648" t="str">
            <v>红金消结片</v>
          </cell>
          <cell r="F2648" t="str">
            <v/>
          </cell>
          <cell r="G2648" t="str">
            <v>0.45gx12片x3板(薄膜衣)</v>
          </cell>
          <cell r="H2648" t="str">
            <v>盒</v>
          </cell>
          <cell r="I2648" t="str">
            <v>四川维奥制药有限公司</v>
          </cell>
          <cell r="J2648" t="str">
            <v>四川维奥制药</v>
          </cell>
        </row>
        <row r="2649">
          <cell r="D2649">
            <v>109938</v>
          </cell>
          <cell r="E2649" t="str">
            <v>红金消结片</v>
          </cell>
          <cell r="F2649" t="str">
            <v/>
          </cell>
          <cell r="G2649" t="str">
            <v>0.42gx12片(薄膜衣)</v>
          </cell>
          <cell r="H2649" t="str">
            <v>盒</v>
          </cell>
          <cell r="I2649" t="str">
            <v>深圳市泰康制药有限公司</v>
          </cell>
          <cell r="J2649" t="str">
            <v>深圳泰康</v>
          </cell>
        </row>
        <row r="2650">
          <cell r="D2650">
            <v>140543</v>
          </cell>
          <cell r="E2650" t="str">
            <v>红景天口服液</v>
          </cell>
          <cell r="F2650" t="str">
            <v/>
          </cell>
          <cell r="G2650" t="str">
            <v>10mlx12支</v>
          </cell>
          <cell r="H2650" t="str">
            <v>盒</v>
          </cell>
          <cell r="I2650" t="str">
            <v>西藏藏药集团股份有限公司</v>
          </cell>
          <cell r="J2650" t="str">
            <v>西藏藏药</v>
          </cell>
        </row>
        <row r="2651">
          <cell r="D2651">
            <v>127788</v>
          </cell>
          <cell r="E2651" t="str">
            <v>红马奶子葡萄干</v>
          </cell>
          <cell r="F2651" t="str">
            <v>红马奶子葡萄干</v>
          </cell>
          <cell r="G2651" t="str">
            <v>226g/袋（大唐西域）</v>
          </cell>
          <cell r="H2651" t="str">
            <v>袋</v>
          </cell>
          <cell r="I2651" t="str">
            <v/>
          </cell>
          <cell r="J2651" t="str">
            <v>新疆大唐西域</v>
          </cell>
        </row>
        <row r="2652">
          <cell r="D2652">
            <v>35660</v>
          </cell>
          <cell r="E2652" t="str">
            <v>红霉素软膏</v>
          </cell>
          <cell r="F2652" t="str">
            <v/>
          </cell>
          <cell r="G2652" t="str">
            <v>10g:1%</v>
          </cell>
          <cell r="H2652" t="str">
            <v>支</v>
          </cell>
          <cell r="I2652" t="str">
            <v>马应龙药业集团股份有限公司</v>
          </cell>
          <cell r="J2652" t="str">
            <v>马应龙股份</v>
          </cell>
        </row>
        <row r="2653">
          <cell r="D2653">
            <v>36960</v>
          </cell>
          <cell r="E2653" t="str">
            <v>红霉素眼膏</v>
          </cell>
          <cell r="F2653" t="str">
            <v/>
          </cell>
          <cell r="G2653" t="str">
            <v>10mg(0.5%)：2g</v>
          </cell>
          <cell r="H2653" t="str">
            <v>支</v>
          </cell>
          <cell r="I2653" t="str">
            <v>马应龙药业集团股份有限公司</v>
          </cell>
          <cell r="J2653" t="str">
            <v>马应龙股份</v>
          </cell>
        </row>
        <row r="2654">
          <cell r="D2654">
            <v>39391</v>
          </cell>
          <cell r="E2654" t="str">
            <v>红霉素眼膏</v>
          </cell>
          <cell r="F2654" t="str">
            <v/>
          </cell>
          <cell r="G2654" t="str">
            <v>0.5%:2g</v>
          </cell>
          <cell r="H2654" t="str">
            <v>支</v>
          </cell>
          <cell r="I2654" t="str">
            <v>重庆科瑞制药(集团)有限公司</v>
          </cell>
          <cell r="J2654" t="str">
            <v>重庆科瑞</v>
          </cell>
        </row>
        <row r="2655">
          <cell r="D2655">
            <v>181203</v>
          </cell>
          <cell r="E2655" t="str">
            <v>红色小象儿童健齿口腔护理套装（牙膏+牙刷）</v>
          </cell>
          <cell r="F2655" t="str">
            <v/>
          </cell>
          <cell r="G2655" t="str">
            <v>60g+1支</v>
          </cell>
          <cell r="H2655" t="str">
            <v>套</v>
          </cell>
          <cell r="I2655" t="str">
            <v>上海上美化妆品有限公司</v>
          </cell>
          <cell r="J2655" t="str">
            <v>上海上美</v>
          </cell>
        </row>
        <row r="2656">
          <cell r="D2656">
            <v>181211</v>
          </cell>
          <cell r="E2656" t="str">
            <v>红色小象儿童健齿牙膏（草莓冰淇淋味）</v>
          </cell>
          <cell r="F2656" t="str">
            <v/>
          </cell>
          <cell r="G2656" t="str">
            <v>60g</v>
          </cell>
          <cell r="H2656" t="str">
            <v>盒</v>
          </cell>
          <cell r="I2656" t="str">
            <v>上海上美化妆品有限公司</v>
          </cell>
          <cell r="J2656" t="str">
            <v>上海上美</v>
          </cell>
        </row>
        <row r="2657">
          <cell r="D2657">
            <v>177763</v>
          </cell>
          <cell r="E2657" t="str">
            <v>红色小象儿童净护洗手液</v>
          </cell>
          <cell r="F2657" t="str">
            <v/>
          </cell>
          <cell r="G2657" t="str">
            <v>200ml</v>
          </cell>
          <cell r="H2657" t="str">
            <v>瓶</v>
          </cell>
          <cell r="I2657" t="str">
            <v>上海上美化妆品有限公司</v>
          </cell>
          <cell r="J2657" t="str">
            <v>上海上美</v>
          </cell>
        </row>
        <row r="2658">
          <cell r="D2658">
            <v>181210</v>
          </cell>
          <cell r="E2658" t="str">
            <v>红色小象儿童洗发沐浴露</v>
          </cell>
          <cell r="F2658" t="str">
            <v/>
          </cell>
          <cell r="G2658" t="str">
            <v>530ml</v>
          </cell>
          <cell r="H2658" t="str">
            <v>瓶</v>
          </cell>
          <cell r="I2658" t="str">
            <v>上海上美化妆品有限公司</v>
          </cell>
          <cell r="J2658" t="str">
            <v>上海上美</v>
          </cell>
        </row>
        <row r="2659">
          <cell r="D2659">
            <v>181209</v>
          </cell>
          <cell r="E2659" t="str">
            <v>红色小象手口专用婴儿柔湿巾</v>
          </cell>
          <cell r="F2659" t="str">
            <v/>
          </cell>
          <cell r="G2659" t="str">
            <v>25抽</v>
          </cell>
          <cell r="H2659" t="str">
            <v>包</v>
          </cell>
          <cell r="I2659" t="str">
            <v>上海上美化妆品有限公司</v>
          </cell>
          <cell r="J2659" t="str">
            <v>上海上美</v>
          </cell>
        </row>
        <row r="2660">
          <cell r="D2660">
            <v>177894</v>
          </cell>
          <cell r="E2660" t="str">
            <v>红色小象婴儿护臀霜</v>
          </cell>
          <cell r="F2660" t="str">
            <v/>
          </cell>
          <cell r="G2660" t="str">
            <v>50g</v>
          </cell>
          <cell r="H2660" t="str">
            <v>瓶</v>
          </cell>
          <cell r="I2660" t="str">
            <v>上海上美化妆品有限公司</v>
          </cell>
          <cell r="J2660" t="str">
            <v>上海上美</v>
          </cell>
        </row>
        <row r="2661">
          <cell r="D2661">
            <v>177879</v>
          </cell>
          <cell r="E2661" t="str">
            <v>红色小象婴儿洗发沐浴露</v>
          </cell>
          <cell r="F2661" t="str">
            <v/>
          </cell>
          <cell r="G2661" t="str">
            <v>99ml</v>
          </cell>
          <cell r="H2661" t="str">
            <v>瓶</v>
          </cell>
          <cell r="I2661" t="str">
            <v>上海上美化妆品有限公司</v>
          </cell>
          <cell r="J2661" t="str">
            <v>上海上美</v>
          </cell>
        </row>
        <row r="2662">
          <cell r="D2662">
            <v>181270</v>
          </cell>
          <cell r="E2662" t="str">
            <v>红色小象幼童优护口腔护理套装（牙膏+牙刷）</v>
          </cell>
          <cell r="F2662" t="str">
            <v/>
          </cell>
          <cell r="G2662" t="str">
            <v>40g+1支</v>
          </cell>
          <cell r="H2662" t="str">
            <v>套</v>
          </cell>
          <cell r="I2662" t="str">
            <v>上海上美化妆品有限公司</v>
          </cell>
          <cell r="J2662" t="str">
            <v>上海上美</v>
          </cell>
        </row>
        <row r="2663">
          <cell r="D2663">
            <v>181205</v>
          </cell>
          <cell r="E2663" t="str">
            <v>红色小象幼童优护牙膏（草莓味）</v>
          </cell>
          <cell r="F2663" t="str">
            <v/>
          </cell>
          <cell r="G2663" t="str">
            <v>40g</v>
          </cell>
          <cell r="H2663" t="str">
            <v>盒</v>
          </cell>
          <cell r="I2663" t="str">
            <v>上海上美化妆品有限公司</v>
          </cell>
          <cell r="J2663" t="str">
            <v>上海上美</v>
          </cell>
        </row>
        <row r="2664">
          <cell r="D2664">
            <v>155552</v>
          </cell>
          <cell r="E2664" t="str">
            <v>红糖姜茶</v>
          </cell>
          <cell r="F2664" t="str">
            <v/>
          </cell>
          <cell r="G2664" t="str">
            <v>144g(18袋x8g)</v>
          </cell>
          <cell r="H2664" t="str">
            <v>盒</v>
          </cell>
          <cell r="I2664" t="str">
            <v>福建好日子食品有限公司</v>
          </cell>
          <cell r="J2664" t="str">
            <v>福建好日子</v>
          </cell>
        </row>
        <row r="2665">
          <cell r="D2665">
            <v>161189</v>
          </cell>
          <cell r="E2665" t="str">
            <v>红糖姜茶</v>
          </cell>
          <cell r="F2665" t="str">
            <v/>
          </cell>
          <cell r="G2665" t="str">
            <v>96g(8gx12包）</v>
          </cell>
          <cell r="H2665" t="str">
            <v>盒</v>
          </cell>
          <cell r="I2665" t="str">
            <v>福建好日子食品有限公司</v>
          </cell>
          <cell r="J2665" t="str">
            <v>福建好日子</v>
          </cell>
        </row>
        <row r="2666">
          <cell r="D2666">
            <v>161595</v>
          </cell>
          <cell r="E2666" t="str">
            <v>红糖姜茶</v>
          </cell>
          <cell r="F2666" t="str">
            <v/>
          </cell>
          <cell r="G2666" t="str">
            <v>48g(8gx6包）</v>
          </cell>
          <cell r="H2666" t="str">
            <v>盒</v>
          </cell>
          <cell r="I2666" t="str">
            <v>福建好日子食品有限公司</v>
          </cell>
          <cell r="J2666" t="str">
            <v>福建好日子</v>
          </cell>
        </row>
        <row r="2667">
          <cell r="D2667">
            <v>171529</v>
          </cell>
          <cell r="E2667" t="str">
            <v>红糖姜茶</v>
          </cell>
          <cell r="F2667" t="str">
            <v/>
          </cell>
          <cell r="G2667" t="str">
            <v>10gx10包</v>
          </cell>
          <cell r="H2667" t="str">
            <v>盒</v>
          </cell>
          <cell r="I2667" t="str">
            <v>浙江森宇药业有限公司</v>
          </cell>
          <cell r="J2667" t="str">
            <v>浙江森宇</v>
          </cell>
        </row>
        <row r="2668">
          <cell r="D2668">
            <v>174557</v>
          </cell>
          <cell r="E2668" t="str">
            <v>红外测温仪</v>
          </cell>
          <cell r="F2668" t="str">
            <v/>
          </cell>
          <cell r="G2668" t="str">
            <v>YHW-4</v>
          </cell>
          <cell r="H2668" t="str">
            <v>支</v>
          </cell>
          <cell r="I2668" t="str">
            <v>江苏鱼跃医用仪器有限公司</v>
          </cell>
          <cell r="J2668" t="str">
            <v>江苏鱼跃医用</v>
          </cell>
        </row>
        <row r="2669">
          <cell r="D2669">
            <v>205492</v>
          </cell>
          <cell r="E2669" t="str">
            <v>红外额式体温计</v>
          </cell>
          <cell r="F2669" t="str">
            <v/>
          </cell>
          <cell r="G2669" t="str">
            <v>MC-735W</v>
          </cell>
          <cell r="H2669" t="str">
            <v>台</v>
          </cell>
          <cell r="I2669" t="str">
            <v>昆山热映光电有限公司</v>
          </cell>
          <cell r="J2669" t="str">
            <v>昆山热映光电</v>
          </cell>
        </row>
        <row r="2670">
          <cell r="D2670">
            <v>134905</v>
          </cell>
          <cell r="E2670" t="str">
            <v>红外额温计</v>
          </cell>
          <cell r="F2670" t="str">
            <v/>
          </cell>
          <cell r="G2670" t="str">
            <v>HW-2</v>
          </cell>
          <cell r="H2670" t="str">
            <v>台</v>
          </cell>
          <cell r="I2670" t="str">
            <v>东莞市兴洲电子科技有限公司</v>
          </cell>
          <cell r="J2670" t="str">
            <v>东莞兴洲电子</v>
          </cell>
        </row>
        <row r="2671">
          <cell r="D2671">
            <v>135026</v>
          </cell>
          <cell r="E2671" t="str">
            <v>红外额温计</v>
          </cell>
          <cell r="F2671" t="str">
            <v/>
          </cell>
          <cell r="G2671" t="str">
            <v>HW-3</v>
          </cell>
          <cell r="H2671" t="str">
            <v>台</v>
          </cell>
          <cell r="I2671" t="str">
            <v>东莞市兴洲电子科技有限公司</v>
          </cell>
          <cell r="J2671" t="str">
            <v>东莞兴洲电子</v>
          </cell>
        </row>
        <row r="2672">
          <cell r="D2672">
            <v>196028</v>
          </cell>
          <cell r="E2672" t="str">
            <v>红外额温计</v>
          </cell>
          <cell r="F2672" t="str">
            <v/>
          </cell>
          <cell r="G2672" t="str">
            <v>AET-R301</v>
          </cell>
          <cell r="H2672" t="str">
            <v>个</v>
          </cell>
          <cell r="I2672" t="str">
            <v>深圳市爱立康医疗股份有限公司</v>
          </cell>
          <cell r="J2672" t="str">
            <v>深圳市爱立康</v>
          </cell>
        </row>
        <row r="2673">
          <cell r="D2673">
            <v>134906</v>
          </cell>
          <cell r="E2673" t="str">
            <v>红外体温计</v>
          </cell>
          <cell r="F2673" t="str">
            <v/>
          </cell>
          <cell r="G2673" t="str">
            <v>HW-1</v>
          </cell>
          <cell r="H2673" t="str">
            <v>台</v>
          </cell>
          <cell r="I2673" t="str">
            <v>东莞市兴洲电子科技有限公司</v>
          </cell>
          <cell r="J2673" t="str">
            <v>东莞兴洲电子</v>
          </cell>
        </row>
        <row r="2674">
          <cell r="D2674">
            <v>188279</v>
          </cell>
          <cell r="E2674" t="str">
            <v>红外体温计 </v>
          </cell>
          <cell r="F2674" t="str">
            <v/>
          </cell>
          <cell r="G2674" t="str">
            <v>UFR106
</v>
          </cell>
          <cell r="H2674" t="str">
            <v>台</v>
          </cell>
          <cell r="I2674" t="str">
            <v>深圳市优瑞恩科技有限公司</v>
          </cell>
          <cell r="J2674" t="str">
            <v>深圳优瑞恩
</v>
          </cell>
        </row>
        <row r="2675">
          <cell r="D2675">
            <v>155298</v>
          </cell>
          <cell r="E2675" t="str">
            <v>红药片</v>
          </cell>
          <cell r="F2675" t="str">
            <v/>
          </cell>
          <cell r="G2675" t="str">
            <v>0.26gx12片x2板</v>
          </cell>
          <cell r="H2675" t="str">
            <v>盒</v>
          </cell>
          <cell r="I2675" t="str">
            <v>成都森科制药有限公司</v>
          </cell>
          <cell r="J2675" t="str">
            <v>成都森科</v>
          </cell>
        </row>
        <row r="2676">
          <cell r="D2676">
            <v>155941</v>
          </cell>
          <cell r="E2676" t="str">
            <v>红原牦牛奶粉</v>
          </cell>
          <cell r="F2676" t="str">
            <v/>
          </cell>
          <cell r="G2676" t="str">
            <v>454g(普通型)</v>
          </cell>
          <cell r="H2676" t="str">
            <v>罐</v>
          </cell>
          <cell r="I2676" t="str">
            <v>红原牦牛乳业有限责任公司</v>
          </cell>
          <cell r="J2676" t="str">
            <v>红原牦牛乳业</v>
          </cell>
        </row>
        <row r="2677">
          <cell r="D2677">
            <v>155942</v>
          </cell>
          <cell r="E2677" t="str">
            <v>红原牦牛奶粉</v>
          </cell>
          <cell r="F2677" t="str">
            <v/>
          </cell>
          <cell r="G2677" t="str">
            <v>454g(中老年)</v>
          </cell>
          <cell r="H2677" t="str">
            <v>罐</v>
          </cell>
          <cell r="I2677" t="str">
            <v>红原牦牛乳业有限责任公司</v>
          </cell>
          <cell r="J2677" t="str">
            <v>红原牦牛乳业</v>
          </cell>
        </row>
        <row r="2678">
          <cell r="D2678">
            <v>155943</v>
          </cell>
          <cell r="E2678" t="str">
            <v>红原牦牛奶粉</v>
          </cell>
          <cell r="F2678" t="str">
            <v/>
          </cell>
          <cell r="G2678" t="str">
            <v>454g(儿童)</v>
          </cell>
          <cell r="H2678" t="str">
            <v>罐</v>
          </cell>
          <cell r="I2678" t="str">
            <v>红原牦牛乳业有限责任公司</v>
          </cell>
          <cell r="J2678" t="str">
            <v>红原牦牛乳业</v>
          </cell>
        </row>
        <row r="2679">
          <cell r="D2679">
            <v>191447</v>
          </cell>
          <cell r="E2679" t="str">
            <v>红枣味即食花胶</v>
          </cell>
          <cell r="F2679" t="str">
            <v/>
          </cell>
          <cell r="G2679" t="str">
            <v>150g/碗</v>
          </cell>
          <cell r="H2679" t="str">
            <v>碗</v>
          </cell>
          <cell r="I2679" t="str">
            <v>广东泰升药业有限公司</v>
          </cell>
          <cell r="J2679" t="str">
            <v>广东泰升</v>
          </cell>
        </row>
        <row r="2680">
          <cell r="D2680">
            <v>144659</v>
          </cell>
          <cell r="E2680" t="str">
            <v>鸿茅药酒</v>
          </cell>
          <cell r="F2680" t="str">
            <v/>
          </cell>
          <cell r="G2680" t="str">
            <v>500ml/瓶*4瓶/盒</v>
          </cell>
          <cell r="H2680" t="str">
            <v>盒</v>
          </cell>
          <cell r="I2680" t="str">
            <v>内蒙古鸿茅药业有限责任公司</v>
          </cell>
          <cell r="J2680" t="str">
            <v>内蒙古鸿茅药业</v>
          </cell>
        </row>
        <row r="2681">
          <cell r="D2681">
            <v>154201</v>
          </cell>
          <cell r="E2681" t="str">
            <v>鸿茅药酒</v>
          </cell>
          <cell r="F2681" t="str">
            <v/>
          </cell>
          <cell r="G2681" t="str">
            <v>500mLx6瓶</v>
          </cell>
          <cell r="H2681" t="str">
            <v>盒</v>
          </cell>
          <cell r="I2681" t="str">
            <v>内蒙古鸿茅药业有限责任公司</v>
          </cell>
          <cell r="J2681" t="str">
            <v>内蒙古鸿茅</v>
          </cell>
        </row>
        <row r="2682">
          <cell r="D2682">
            <v>105060</v>
          </cell>
          <cell r="E2682" t="str">
            <v>喉疾灵胶囊</v>
          </cell>
          <cell r="F2682" t="str">
            <v/>
          </cell>
          <cell r="G2682" t="str">
            <v>0.25gx12粒x3板(盒装)</v>
          </cell>
          <cell r="H2682" t="str">
            <v>盒</v>
          </cell>
          <cell r="I2682" t="str">
            <v>广东一片天制药有限公司</v>
          </cell>
          <cell r="J2682" t="str">
            <v>广东一片天</v>
          </cell>
        </row>
        <row r="2683">
          <cell r="D2683">
            <v>49016</v>
          </cell>
          <cell r="E2683" t="str">
            <v>喉舒宁片</v>
          </cell>
          <cell r="F2683" t="str">
            <v/>
          </cell>
          <cell r="G2683" t="str">
            <v>24片(糖衣)</v>
          </cell>
          <cell r="H2683" t="str">
            <v>盒</v>
          </cell>
          <cell r="I2683" t="str">
            <v>广东省罗浮山白鹤制药厂</v>
          </cell>
          <cell r="J2683" t="str">
            <v>广东罗浮山白鹤</v>
          </cell>
        </row>
        <row r="2684">
          <cell r="D2684">
            <v>50186</v>
          </cell>
          <cell r="E2684" t="str">
            <v>喉舒宁片</v>
          </cell>
          <cell r="F2684" t="str">
            <v/>
          </cell>
          <cell r="G2684" t="str">
            <v>0.27gx24片</v>
          </cell>
          <cell r="H2684" t="str">
            <v>盒</v>
          </cell>
          <cell r="I2684" t="str">
            <v>广西龙州方略制药有限公司</v>
          </cell>
          <cell r="J2684" t="str">
            <v>广西方略</v>
          </cell>
        </row>
        <row r="2685">
          <cell r="D2685">
            <v>55529</v>
          </cell>
          <cell r="E2685" t="str">
            <v>喉痛灵颗粒</v>
          </cell>
          <cell r="F2685" t="str">
            <v/>
          </cell>
          <cell r="G2685" t="str">
            <v>10g×10袋</v>
          </cell>
          <cell r="H2685" t="str">
            <v>盒</v>
          </cell>
          <cell r="I2685" t="str">
            <v>广西禅方药业有限公司</v>
          </cell>
          <cell r="J2685" t="str">
            <v>广西禅方药业</v>
          </cell>
        </row>
        <row r="2686">
          <cell r="D2686">
            <v>44639</v>
          </cell>
          <cell r="E2686" t="str">
            <v>喉痛灵片</v>
          </cell>
          <cell r="F2686" t="str">
            <v/>
          </cell>
          <cell r="G2686" t="str">
            <v>12片x3板(糖衣)</v>
          </cell>
          <cell r="H2686" t="str">
            <v>盒</v>
          </cell>
          <cell r="I2686" t="str">
            <v>广东省惠州市中药厂有限公司</v>
          </cell>
          <cell r="J2686" t="str">
            <v>广东惠州中药厂</v>
          </cell>
        </row>
        <row r="2687">
          <cell r="D2687">
            <v>13862</v>
          </cell>
          <cell r="E2687" t="str">
            <v>喉咽清口服液</v>
          </cell>
          <cell r="F2687" t="str">
            <v/>
          </cell>
          <cell r="G2687" t="str">
            <v>10mlx6支</v>
          </cell>
          <cell r="H2687" t="str">
            <v>盒</v>
          </cell>
          <cell r="I2687" t="str">
            <v>湖南时代阳光药业股份有限公司</v>
          </cell>
          <cell r="J2687" t="str">
            <v>湖南时代阳光</v>
          </cell>
        </row>
        <row r="2688">
          <cell r="D2688">
            <v>98018</v>
          </cell>
          <cell r="E2688" t="str">
            <v>喉咽清口服液</v>
          </cell>
          <cell r="F2688" t="str">
            <v/>
          </cell>
          <cell r="G2688" t="str">
            <v>10mlx10支</v>
          </cell>
          <cell r="H2688" t="str">
            <v>盒</v>
          </cell>
          <cell r="I2688" t="str">
            <v>湖南时代阳光药业股份有限公司</v>
          </cell>
          <cell r="J2688" t="str">
            <v>湖南时代阳光</v>
          </cell>
        </row>
        <row r="2689">
          <cell r="D2689">
            <v>170218</v>
          </cell>
          <cell r="E2689" t="str">
            <v>喉咽清口服液</v>
          </cell>
          <cell r="F2689" t="str">
            <v/>
          </cell>
          <cell r="G2689" t="str">
            <v>10mlx12支</v>
          </cell>
          <cell r="H2689" t="str">
            <v>盒</v>
          </cell>
          <cell r="I2689" t="str">
            <v>湖南时代阳光药业股份有限公司</v>
          </cell>
          <cell r="J2689" t="str">
            <v>湖南时代阳光</v>
          </cell>
        </row>
        <row r="2690">
          <cell r="D2690">
            <v>134266</v>
          </cell>
          <cell r="E2690" t="str">
            <v>喉炎丸</v>
          </cell>
          <cell r="F2690" t="str">
            <v/>
          </cell>
          <cell r="G2690" t="str">
            <v>60粒/瓶x2瓶/盒（每100粒重0.3g）</v>
          </cell>
          <cell r="H2690" t="str">
            <v>盒</v>
          </cell>
          <cell r="I2690" t="str">
            <v>成都九芝堂金鼎药业有限公司</v>
          </cell>
          <cell r="J2690" t="str">
            <v>成都九芝堂</v>
          </cell>
        </row>
        <row r="2691">
          <cell r="D2691">
            <v>67771</v>
          </cell>
          <cell r="E2691" t="str">
            <v>猴耳环消炎颗粒</v>
          </cell>
          <cell r="F2691" t="str">
            <v/>
          </cell>
          <cell r="G2691" t="str">
            <v>5gx9袋</v>
          </cell>
          <cell r="H2691" t="str">
            <v>盒</v>
          </cell>
          <cell r="I2691" t="str">
            <v>广州莱泰制药有限公司</v>
          </cell>
          <cell r="J2691" t="str">
            <v>广州莱泰制药</v>
          </cell>
        </row>
        <row r="2692">
          <cell r="D2692">
            <v>136713</v>
          </cell>
          <cell r="E2692" t="str">
            <v>猴姑苏打饼干15天装</v>
          </cell>
          <cell r="F2692" t="str">
            <v/>
          </cell>
          <cell r="G2692" t="str">
            <v>720g</v>
          </cell>
          <cell r="H2692" t="str">
            <v>盒</v>
          </cell>
          <cell r="I2692" t="str">
            <v>福建省正鸿富食品有限公司</v>
          </cell>
          <cell r="J2692" t="str">
            <v>福建正鸿</v>
          </cell>
        </row>
        <row r="2693">
          <cell r="D2693">
            <v>129763</v>
          </cell>
          <cell r="E2693" t="str">
            <v>猴姑酥性饼干</v>
          </cell>
          <cell r="F2693" t="str">
            <v/>
          </cell>
          <cell r="G2693" t="str">
            <v>15天装720g</v>
          </cell>
          <cell r="H2693" t="str">
            <v>盒</v>
          </cell>
          <cell r="I2693" t="str">
            <v>福建省正鸿富食品有限公司</v>
          </cell>
          <cell r="J2693" t="str">
            <v>福建正鸿富食品有限公司</v>
          </cell>
        </row>
        <row r="2694">
          <cell r="D2694">
            <v>131463</v>
          </cell>
          <cell r="E2694" t="str">
            <v>猴姑酥性饼干</v>
          </cell>
          <cell r="F2694" t="str">
            <v/>
          </cell>
          <cell r="G2694" t="str">
            <v>30天装1440g</v>
          </cell>
          <cell r="H2694" t="str">
            <v>盒</v>
          </cell>
          <cell r="I2694" t="str">
            <v>福建省正鸿富食品有限公司</v>
          </cell>
          <cell r="J2694" t="str">
            <v>福建正鸿富食品有限公司</v>
          </cell>
        </row>
        <row r="2695">
          <cell r="D2695">
            <v>136709</v>
          </cell>
          <cell r="E2695" t="str">
            <v>猴姑酥性饼干7天装</v>
          </cell>
          <cell r="F2695" t="str">
            <v/>
          </cell>
          <cell r="G2695" t="str">
            <v>336g</v>
          </cell>
          <cell r="H2695" t="str">
            <v>盒</v>
          </cell>
          <cell r="I2695" t="str">
            <v>福建省正鸿富食品有限公司</v>
          </cell>
          <cell r="J2695" t="str">
            <v>福建正鸿</v>
          </cell>
        </row>
        <row r="2696">
          <cell r="D2696">
            <v>147855</v>
          </cell>
          <cell r="E2696" t="str">
            <v>猴菇饮（口服液）</v>
          </cell>
          <cell r="F2696" t="str">
            <v/>
          </cell>
          <cell r="G2696" t="str">
            <v>10mlx12支</v>
          </cell>
          <cell r="H2696" t="str">
            <v>盒</v>
          </cell>
          <cell r="I2696" t="str">
            <v>浙江康恩贝中药有限公司</v>
          </cell>
          <cell r="J2696" t="str">
            <v>浙江康恩贝中药</v>
          </cell>
        </row>
        <row r="2697">
          <cell r="D2697">
            <v>169465</v>
          </cell>
          <cell r="E2697" t="str">
            <v>猴头菇燕麦山药粉</v>
          </cell>
          <cell r="F2697" t="str">
            <v/>
          </cell>
          <cell r="G2697" t="str">
            <v>600克</v>
          </cell>
          <cell r="H2697" t="str">
            <v>罐</v>
          </cell>
          <cell r="I2697" t="str">
            <v>广东多合生物科技有限公司</v>
          </cell>
          <cell r="J2697" t="str">
            <v>广东多合生物</v>
          </cell>
        </row>
        <row r="2698">
          <cell r="D2698">
            <v>6249</v>
          </cell>
          <cell r="E2698" t="str">
            <v>猴头菌片</v>
          </cell>
          <cell r="F2698" t="str">
            <v/>
          </cell>
          <cell r="G2698" t="str">
            <v>0.25gx100片</v>
          </cell>
          <cell r="H2698" t="str">
            <v>瓶</v>
          </cell>
          <cell r="I2698" t="str">
            <v>襄樊隆中药业有限责任公司</v>
          </cell>
          <cell r="J2698" t="str">
            <v>湖北襄阳隆中(襄樊隆中)</v>
          </cell>
        </row>
        <row r="2699">
          <cell r="D2699">
            <v>29076</v>
          </cell>
          <cell r="E2699" t="str">
            <v>猴头菌片</v>
          </cell>
          <cell r="F2699" t="str">
            <v/>
          </cell>
          <cell r="G2699" t="str">
            <v>48片</v>
          </cell>
          <cell r="H2699" t="str">
            <v>盒</v>
          </cell>
          <cell r="I2699" t="str">
            <v>襄樊隆中药业有限责任公司</v>
          </cell>
          <cell r="J2699" t="str">
            <v>湖北襄阳隆中(襄樊隆中)</v>
          </cell>
        </row>
        <row r="2700">
          <cell r="D2700">
            <v>204023</v>
          </cell>
          <cell r="E2700" t="str">
            <v>呼吸训练器</v>
          </cell>
          <cell r="F2700" t="str">
            <v>致坚爱思呼吸训练器</v>
          </cell>
          <cell r="G2700" t="str">
            <v>ZJ-BTD 02</v>
          </cell>
          <cell r="H2700" t="str">
            <v>套</v>
          </cell>
          <cell r="I2700" t="str">
            <v>四川致坚医疗科技有限公司</v>
          </cell>
          <cell r="J2700" t="str">
            <v>四川致坚医疗</v>
          </cell>
        </row>
        <row r="2701">
          <cell r="D2701">
            <v>61050</v>
          </cell>
          <cell r="E2701" t="str">
            <v>狐别祛臭露</v>
          </cell>
          <cell r="F2701" t="str">
            <v/>
          </cell>
          <cell r="G2701" t="str">
            <v>30ml</v>
          </cell>
          <cell r="H2701" t="str">
            <v>瓶</v>
          </cell>
          <cell r="I2701" t="str">
            <v>重庆灵方生物技术有限公司</v>
          </cell>
          <cell r="J2701" t="str">
            <v>重庆灵方</v>
          </cell>
        </row>
        <row r="2702">
          <cell r="D2702">
            <v>57650</v>
          </cell>
          <cell r="E2702" t="str">
            <v>虎力散胶囊</v>
          </cell>
          <cell r="F2702" t="str">
            <v/>
          </cell>
          <cell r="G2702" t="str">
            <v>0.3gx8粒</v>
          </cell>
          <cell r="H2702" t="str">
            <v>盒</v>
          </cell>
          <cell r="I2702" t="str">
            <v>云南云河药业股份有限公司(云南个旧制药厂)</v>
          </cell>
          <cell r="J2702" t="str">
            <v>云南云河</v>
          </cell>
        </row>
        <row r="2703">
          <cell r="D2703">
            <v>94917</v>
          </cell>
          <cell r="E2703" t="str">
            <v>虎力散胶囊</v>
          </cell>
          <cell r="F2703" t="str">
            <v/>
          </cell>
          <cell r="G2703" t="str">
            <v>0.3gx6粒</v>
          </cell>
          <cell r="H2703" t="str">
            <v>盒</v>
          </cell>
          <cell r="I2703" t="str">
            <v>云南云河药业股份有限公司(云南个旧制药厂)</v>
          </cell>
          <cell r="J2703" t="str">
            <v>云南云河药业</v>
          </cell>
        </row>
        <row r="2704">
          <cell r="D2704">
            <v>105309</v>
          </cell>
          <cell r="E2704" t="str">
            <v>护创搭档(消毒再敷贴)</v>
          </cell>
          <cell r="F2704" t="str">
            <v/>
          </cell>
          <cell r="G2704" t="str">
            <v>碘伏消毒棉棒6支+防水创可贴12片</v>
          </cell>
          <cell r="H2704" t="str">
            <v>盒</v>
          </cell>
          <cell r="I2704" t="str">
            <v>青岛海诺生物工程有限公司</v>
          </cell>
          <cell r="J2704" t="str">
            <v>青岛海诺生物</v>
          </cell>
        </row>
        <row r="2705">
          <cell r="D2705">
            <v>96120</v>
          </cell>
          <cell r="E2705" t="str">
            <v>护肤甘油（美国甘油）</v>
          </cell>
          <cell r="F2705" t="str">
            <v/>
          </cell>
          <cell r="G2705" t="str">
            <v>120ml</v>
          </cell>
          <cell r="H2705" t="str">
            <v>瓶</v>
          </cell>
          <cell r="I2705" t="str">
            <v/>
          </cell>
          <cell r="J2705" t="str">
            <v>南阳森源生物</v>
          </cell>
        </row>
        <row r="2706">
          <cell r="D2706">
            <v>185195</v>
          </cell>
          <cell r="E2706" t="str">
            <v>护肤性湿巾</v>
          </cell>
          <cell r="F2706" t="str">
            <v>seni care护肤性湿巾</v>
          </cell>
          <cell r="G2706" t="str">
            <v>200mmx300mmx10片</v>
          </cell>
          <cell r="H2706" t="str">
            <v>包</v>
          </cell>
          <cell r="I2706" t="str">
            <v>TZMO SA（波兰）</v>
          </cell>
          <cell r="J2706" t="str">
            <v>TZMOSA（波兰）</v>
          </cell>
        </row>
        <row r="2707">
          <cell r="D2707">
            <v>147130</v>
          </cell>
          <cell r="E2707" t="str">
            <v>护肝宁片</v>
          </cell>
          <cell r="F2707" t="str">
            <v/>
          </cell>
          <cell r="G2707" t="str">
            <v>0.35gx100片</v>
          </cell>
          <cell r="H2707" t="str">
            <v>瓶</v>
          </cell>
          <cell r="I2707" t="str">
            <v>贵州信邦制药股份有限公司</v>
          </cell>
          <cell r="J2707" t="str">
            <v>贵州信邦</v>
          </cell>
        </row>
        <row r="2708">
          <cell r="D2708">
            <v>101132</v>
          </cell>
          <cell r="E2708" t="str">
            <v>护肝片</v>
          </cell>
          <cell r="F2708" t="str">
            <v/>
          </cell>
          <cell r="G2708" t="str">
            <v>0.36gx100片(薄膜衣片)</v>
          </cell>
          <cell r="H2708" t="str">
            <v>瓶</v>
          </cell>
          <cell r="I2708" t="str">
            <v>北京亚东生物制药有限公司</v>
          </cell>
          <cell r="J2708" t="str">
            <v>北京亚东</v>
          </cell>
        </row>
        <row r="2709">
          <cell r="D2709">
            <v>123057</v>
          </cell>
          <cell r="E2709" t="str">
            <v>护肝片</v>
          </cell>
          <cell r="F2709" t="str">
            <v/>
          </cell>
          <cell r="G2709" t="str">
            <v>0.35gx120片(糖衣)</v>
          </cell>
          <cell r="H2709" t="str">
            <v>盒</v>
          </cell>
          <cell r="I2709" t="str">
            <v>黑龙江葵花药业股份有限公司</v>
          </cell>
          <cell r="J2709" t="str">
            <v>黑龙江葵花</v>
          </cell>
        </row>
        <row r="2710">
          <cell r="D2710">
            <v>168105</v>
          </cell>
          <cell r="E2710" t="str">
            <v>护眼贴</v>
          </cell>
          <cell r="F2710" t="str">
            <v>眼保健贴</v>
          </cell>
          <cell r="G2710" t="str">
            <v>8cmx5.8cm2贴x15袋</v>
          </cell>
          <cell r="H2710" t="str">
            <v>盒</v>
          </cell>
          <cell r="I2710" t="str">
            <v>青海奇力康医疗器械有限公司</v>
          </cell>
          <cell r="J2710" t="str">
            <v>青海奇力康</v>
          </cell>
        </row>
        <row r="2711">
          <cell r="D2711">
            <v>107574</v>
          </cell>
          <cell r="E2711" t="str">
            <v>花醇金银花醇</v>
          </cell>
          <cell r="F2711" t="str">
            <v/>
          </cell>
          <cell r="G2711" t="str">
            <v>340ml（玻璃瓶）</v>
          </cell>
          <cell r="H2711" t="str">
            <v>瓶</v>
          </cell>
          <cell r="I2711" t="str">
            <v>湖北瀚思生物科技有限公司</v>
          </cell>
          <cell r="J2711" t="str">
            <v>湖北瀚思生物</v>
          </cell>
        </row>
        <row r="2712">
          <cell r="D2712">
            <v>92435</v>
          </cell>
          <cell r="E2712" t="str">
            <v>华法林钠片</v>
          </cell>
          <cell r="F2712" t="str">
            <v/>
          </cell>
          <cell r="G2712" t="str">
            <v>2.5mgx80片</v>
          </cell>
          <cell r="H2712" t="str">
            <v>盒</v>
          </cell>
          <cell r="I2712" t="str">
            <v>齐鲁制药有限公司</v>
          </cell>
          <cell r="J2712" t="str">
            <v>齐鲁制药</v>
          </cell>
        </row>
        <row r="2713">
          <cell r="D2713">
            <v>141227</v>
          </cell>
          <cell r="E2713" t="str">
            <v>华素愈创黏膜优效修复牙膏</v>
          </cell>
          <cell r="F2713" t="str">
            <v/>
          </cell>
          <cell r="G2713" t="str">
            <v>80g</v>
          </cell>
          <cell r="H2713" t="str">
            <v>支</v>
          </cell>
          <cell r="I2713" t="str">
            <v>北京华素制药股份有限公司(原：北京四环医药)</v>
          </cell>
          <cell r="J2713" t="str">
            <v>北京华素</v>
          </cell>
        </row>
        <row r="2714">
          <cell r="D2714">
            <v>196363</v>
          </cell>
          <cell r="E2714" t="str">
            <v>华素愈创漱口水</v>
          </cell>
          <cell r="F2714" t="str">
            <v/>
          </cell>
          <cell r="G2714" t="str">
            <v>12mlx20条</v>
          </cell>
          <cell r="H2714" t="str">
            <v>盒</v>
          </cell>
          <cell r="I2714" t="str">
            <v>海南华素医药营销有限公司(原:洋浦四环康诺)</v>
          </cell>
          <cell r="J2714" t="str">
            <v>海南华素</v>
          </cell>
        </row>
        <row r="2715">
          <cell r="D2715">
            <v>186936</v>
          </cell>
          <cell r="E2715" t="str">
            <v>滑膜炎胶囊</v>
          </cell>
          <cell r="F2715" t="str">
            <v/>
          </cell>
          <cell r="G2715" t="str">
            <v>0.5gx9粒x2板</v>
          </cell>
          <cell r="H2715" t="str">
            <v>盒</v>
          </cell>
          <cell r="I2715" t="str">
            <v>神威药业有限公司</v>
          </cell>
          <cell r="J2715" t="str">
            <v>神威药业</v>
          </cell>
        </row>
        <row r="2716">
          <cell r="D2716">
            <v>201344</v>
          </cell>
          <cell r="E2716" t="str">
            <v>滑膜炎颗粒</v>
          </cell>
          <cell r="F2716" t="str">
            <v/>
          </cell>
          <cell r="G2716" t="str">
            <v>6gx6袋（无蔗糖）</v>
          </cell>
          <cell r="H2716" t="str">
            <v>盒</v>
          </cell>
          <cell r="I2716" t="str">
            <v>神威药业（张家口）有限公司</v>
          </cell>
          <cell r="J2716" t="str">
            <v>神威药业</v>
          </cell>
        </row>
        <row r="2717">
          <cell r="D2717">
            <v>114224</v>
          </cell>
          <cell r="E2717" t="str">
            <v>槐花蜂蜜</v>
          </cell>
          <cell r="F2717" t="str">
            <v/>
          </cell>
          <cell r="G2717" t="str">
            <v>900g</v>
          </cell>
          <cell r="H2717" t="str">
            <v>瓶</v>
          </cell>
          <cell r="I2717" t="str">
            <v/>
          </cell>
          <cell r="J2717" t="str">
            <v>贵阳百花蜂业</v>
          </cell>
        </row>
        <row r="2718">
          <cell r="D2718">
            <v>200136</v>
          </cell>
          <cell r="E2718" t="str">
            <v>踝关节固定带</v>
          </cell>
          <cell r="F2718" t="str">
            <v/>
          </cell>
          <cell r="G2718" t="str">
            <v>ES-901  L</v>
          </cell>
          <cell r="H2718" t="str">
            <v>盒</v>
          </cell>
          <cell r="I2718" t="str">
            <v>浙江瑞瀚医疗器材制造有限公司</v>
          </cell>
          <cell r="J2718" t="str">
            <v>浙江瑞瀚</v>
          </cell>
        </row>
        <row r="2719">
          <cell r="D2719">
            <v>200138</v>
          </cell>
          <cell r="E2719" t="str">
            <v>踝关节固定带</v>
          </cell>
          <cell r="F2719" t="str">
            <v/>
          </cell>
          <cell r="G2719" t="str">
            <v>ES-901  XL</v>
          </cell>
          <cell r="H2719" t="str">
            <v>盒</v>
          </cell>
          <cell r="I2719" t="str">
            <v>浙江瑞瀚医疗器材制造有限公司</v>
          </cell>
          <cell r="J2719" t="str">
            <v>浙江瑞瀚</v>
          </cell>
        </row>
        <row r="2720">
          <cell r="D2720">
            <v>147407</v>
          </cell>
          <cell r="E2720" t="str">
            <v>缓解视疲劳胶囊（金奥力牌）</v>
          </cell>
          <cell r="F2720" t="str">
            <v/>
          </cell>
          <cell r="G2720" t="str">
            <v>0.35gx60粒</v>
          </cell>
          <cell r="H2720" t="str">
            <v>瓶</v>
          </cell>
          <cell r="I2720" t="str">
            <v>威海南波湾生物技术有限公司</v>
          </cell>
          <cell r="J2720" t="str">
            <v>威海南波湾</v>
          </cell>
        </row>
        <row r="2721">
          <cell r="D2721">
            <v>128865</v>
          </cell>
          <cell r="E2721" t="str">
            <v>皇后牌片仔癀珍珠膏</v>
          </cell>
          <cell r="F2721" t="str">
            <v/>
          </cell>
          <cell r="G2721" t="str">
            <v>20g</v>
          </cell>
          <cell r="H2721" t="str">
            <v>瓶</v>
          </cell>
          <cell r="I2721" t="str">
            <v>福建片仔癀化妆品有限公司</v>
          </cell>
          <cell r="J2721" t="str">
            <v>福建片仔癀</v>
          </cell>
        </row>
        <row r="2722">
          <cell r="D2722">
            <v>132038</v>
          </cell>
          <cell r="E2722" t="str">
            <v>黄柏胶囊</v>
          </cell>
          <cell r="F2722" t="str">
            <v/>
          </cell>
          <cell r="G2722" t="str">
            <v>36粒</v>
          </cell>
          <cell r="H2722" t="str">
            <v>盒</v>
          </cell>
          <cell r="I2722" t="str">
            <v>贵阳新天药业股份有限公司</v>
          </cell>
          <cell r="J2722" t="str">
            <v>贵阳新天</v>
          </cell>
        </row>
        <row r="2723">
          <cell r="D2723">
            <v>12398</v>
          </cell>
          <cell r="E2723" t="str">
            <v>黄金搭档牌多种维生素矿物质片</v>
          </cell>
          <cell r="F2723" t="str">
            <v/>
          </cell>
          <cell r="G2723" t="str">
            <v>1000mgx100片(中老年型礼盒)</v>
          </cell>
          <cell r="H2723" t="str">
            <v>盒</v>
          </cell>
          <cell r="I2723" t="str">
            <v>无锡健特药业有限公司</v>
          </cell>
          <cell r="J2723" t="str">
            <v>无锡健特</v>
          </cell>
        </row>
        <row r="2724">
          <cell r="D2724">
            <v>36922</v>
          </cell>
          <cell r="E2724" t="str">
            <v>黄金搭档牌多种维生素矿物质片</v>
          </cell>
          <cell r="F2724" t="str">
            <v>黄金搭档</v>
          </cell>
          <cell r="G2724" t="str">
            <v>1000mgx40片(中老年型)</v>
          </cell>
          <cell r="H2724" t="str">
            <v>盒</v>
          </cell>
          <cell r="I2724" t="str">
            <v>无锡健特药业有限公司</v>
          </cell>
          <cell r="J2724" t="str">
            <v>无锡健特</v>
          </cell>
        </row>
        <row r="2725">
          <cell r="D2725">
            <v>13303</v>
          </cell>
          <cell r="E2725" t="str">
            <v>黄荆油胶丸</v>
          </cell>
          <cell r="F2725" t="str">
            <v/>
          </cell>
          <cell r="G2725" t="str">
            <v>24丸</v>
          </cell>
          <cell r="H2725" t="str">
            <v>盒</v>
          </cell>
          <cell r="I2725" t="str">
            <v>广西龙州方略制药有限公司</v>
          </cell>
          <cell r="J2725" t="str">
            <v>广西龙州方略</v>
          </cell>
        </row>
        <row r="2726">
          <cell r="D2726">
            <v>163141</v>
          </cell>
          <cell r="E2726" t="str">
            <v>黄精人参膏</v>
          </cell>
          <cell r="F2726" t="str">
            <v/>
          </cell>
          <cell r="G2726" t="str">
            <v>150ml</v>
          </cell>
          <cell r="H2726" t="str">
            <v>瓶</v>
          </cell>
          <cell r="I2726" t="str">
            <v>成都市一之然生物科技有限公司</v>
          </cell>
          <cell r="J2726" t="str">
            <v>成都市乐兮</v>
          </cell>
        </row>
        <row r="2727">
          <cell r="D2727">
            <v>163142</v>
          </cell>
          <cell r="E2727" t="str">
            <v>黄精汤</v>
          </cell>
          <cell r="F2727" t="str">
            <v/>
          </cell>
          <cell r="G2727" t="str">
            <v>100mlx2瓶</v>
          </cell>
          <cell r="H2727" t="str">
            <v>盒</v>
          </cell>
          <cell r="I2727" t="str">
            <v>成都市一之然生物科技有限公司</v>
          </cell>
          <cell r="J2727" t="str">
            <v>成都市乐兮</v>
          </cell>
        </row>
        <row r="2728">
          <cell r="D2728">
            <v>163143</v>
          </cell>
          <cell r="E2728" t="str">
            <v>黄精汤</v>
          </cell>
          <cell r="F2728" t="str">
            <v/>
          </cell>
          <cell r="G2728" t="str">
            <v>400gx2瓶</v>
          </cell>
          <cell r="H2728" t="str">
            <v>盒</v>
          </cell>
          <cell r="I2728" t="str">
            <v>成都市一之然生物科技有限公司</v>
          </cell>
          <cell r="J2728" t="str">
            <v>成都市乐兮</v>
          </cell>
        </row>
        <row r="2729">
          <cell r="D2729">
            <v>163144</v>
          </cell>
          <cell r="E2729" t="str">
            <v>黄精玉竹膏</v>
          </cell>
          <cell r="F2729" t="str">
            <v/>
          </cell>
          <cell r="G2729" t="str">
            <v>150ml</v>
          </cell>
          <cell r="H2729" t="str">
            <v>瓶</v>
          </cell>
          <cell r="I2729" t="str">
            <v>成都市一之然生物科技有限公司</v>
          </cell>
          <cell r="J2729" t="str">
            <v>成都市乐兮</v>
          </cell>
        </row>
        <row r="2730">
          <cell r="D2730">
            <v>137197</v>
          </cell>
          <cell r="E2730" t="str">
            <v>黄连上清胶囊</v>
          </cell>
          <cell r="F2730" t="str">
            <v/>
          </cell>
          <cell r="G2730" t="str">
            <v>0.4gx10粒x3板</v>
          </cell>
          <cell r="H2730" t="str">
            <v>盒</v>
          </cell>
          <cell r="I2730" t="str">
            <v>太极集团重庆涪陵制药厂有限公司</v>
          </cell>
          <cell r="J2730" t="str">
            <v>太极涪陵药厂</v>
          </cell>
        </row>
        <row r="2731">
          <cell r="D2731">
            <v>1262</v>
          </cell>
          <cell r="E2731" t="str">
            <v>黄连上清丸</v>
          </cell>
          <cell r="F2731" t="str">
            <v/>
          </cell>
          <cell r="G2731" t="str">
            <v>6gx10袋(浓缩丸)</v>
          </cell>
          <cell r="H2731" t="str">
            <v>盒</v>
          </cell>
          <cell r="I2731" t="str">
            <v>太极集团重庆中药二厂</v>
          </cell>
          <cell r="J2731" t="str">
            <v>重庆中药二厂</v>
          </cell>
        </row>
        <row r="2732">
          <cell r="D2732">
            <v>1408</v>
          </cell>
          <cell r="E2732" t="str">
            <v>黄连上清丸</v>
          </cell>
          <cell r="F2732" t="str">
            <v/>
          </cell>
          <cell r="G2732" t="str">
            <v>6gx9袋</v>
          </cell>
          <cell r="H2732" t="str">
            <v>盒</v>
          </cell>
          <cell r="I2732" t="str">
            <v>太极集团四川绵阳制药有限公司</v>
          </cell>
          <cell r="J2732" t="str">
            <v>四川绵阳制药</v>
          </cell>
        </row>
        <row r="2733">
          <cell r="D2733">
            <v>23119</v>
          </cell>
          <cell r="E2733" t="str">
            <v>黄连上清丸</v>
          </cell>
          <cell r="F2733" t="str">
            <v/>
          </cell>
          <cell r="G2733" t="str">
            <v>6gx5袋（浓缩丸）</v>
          </cell>
          <cell r="H2733" t="str">
            <v>盒</v>
          </cell>
          <cell r="I2733" t="str">
            <v>太极集团重庆桐君阁药厂有限公司</v>
          </cell>
          <cell r="J2733" t="str">
            <v>桐君阁药厂</v>
          </cell>
        </row>
        <row r="2734">
          <cell r="D2734">
            <v>34371</v>
          </cell>
          <cell r="E2734" t="str">
            <v>黄连上清丸</v>
          </cell>
          <cell r="F2734" t="str">
            <v/>
          </cell>
          <cell r="G2734" t="str">
            <v>6gx10袋</v>
          </cell>
          <cell r="H2734" t="str">
            <v>盒</v>
          </cell>
          <cell r="I2734" t="str">
            <v>仲景宛西制药股份有限公司（原河南省宛西制药股份有限公司）</v>
          </cell>
          <cell r="J2734" t="str">
            <v>河南宛西制药</v>
          </cell>
        </row>
        <row r="2735">
          <cell r="D2735">
            <v>49968</v>
          </cell>
          <cell r="E2735" t="str">
            <v>黄连上清丸</v>
          </cell>
          <cell r="F2735" t="str">
            <v/>
          </cell>
          <cell r="G2735" t="str">
            <v>3gx12袋(浓缩丸)</v>
          </cell>
          <cell r="H2735" t="str">
            <v>盒</v>
          </cell>
          <cell r="I2735" t="str">
            <v>太极集团重庆中药二厂</v>
          </cell>
          <cell r="J2735" t="str">
            <v>重庆中药二厂</v>
          </cell>
        </row>
        <row r="2736">
          <cell r="D2736">
            <v>152074</v>
          </cell>
          <cell r="E2736" t="str">
            <v>黄连羊肝丸</v>
          </cell>
          <cell r="F2736" t="str">
            <v/>
          </cell>
          <cell r="G2736" t="str">
            <v>6gx6袋</v>
          </cell>
          <cell r="H2736" t="str">
            <v>盒</v>
          </cell>
          <cell r="I2736" t="str">
            <v>内蒙古天奇中蒙制药股份有限公司（原赤峰天奇制药）</v>
          </cell>
          <cell r="J2736" t="str">
            <v>内蒙古天奇中蒙</v>
          </cell>
        </row>
        <row r="2737">
          <cell r="D2737">
            <v>154475</v>
          </cell>
          <cell r="E2737" t="str">
            <v>黄皮肤安全乳膏</v>
          </cell>
          <cell r="F2737" t="str">
            <v/>
          </cell>
          <cell r="G2737" t="str">
            <v>15g</v>
          </cell>
          <cell r="H2737" t="str">
            <v>盒</v>
          </cell>
          <cell r="I2737" t="str">
            <v>江西报恩堂药业有限公司</v>
          </cell>
          <cell r="J2737" t="str">
            <v>江西报恩堂</v>
          </cell>
        </row>
        <row r="2738">
          <cell r="D2738">
            <v>175723</v>
          </cell>
          <cell r="E2738" t="str">
            <v>黄皮肤海藻芦荟抑菌凝胶</v>
          </cell>
          <cell r="F2738" t="str">
            <v/>
          </cell>
          <cell r="G2738" t="str">
            <v>15g</v>
          </cell>
          <cell r="H2738" t="str">
            <v>支</v>
          </cell>
          <cell r="I2738" t="str">
            <v>江西海联生物科技有限公司</v>
          </cell>
          <cell r="J2738" t="str">
            <v>江西海联</v>
          </cell>
        </row>
        <row r="2739">
          <cell r="D2739">
            <v>154476</v>
          </cell>
          <cell r="E2739" t="str">
            <v>黄皮肤乳膏</v>
          </cell>
          <cell r="F2739" t="str">
            <v/>
          </cell>
          <cell r="G2739" t="str">
            <v>15g</v>
          </cell>
          <cell r="H2739" t="str">
            <v>盒</v>
          </cell>
          <cell r="I2739" t="str">
            <v>江西报恩堂药业有限公司</v>
          </cell>
          <cell r="J2739" t="str">
            <v>江西报恩堂</v>
          </cell>
        </row>
        <row r="2740">
          <cell r="D2740">
            <v>175727</v>
          </cell>
          <cell r="E2740" t="str">
            <v>黄皮肤四季止痒凝胶</v>
          </cell>
          <cell r="F2740" t="str">
            <v/>
          </cell>
          <cell r="G2740" t="str">
            <v>15g</v>
          </cell>
          <cell r="H2740" t="str">
            <v>支</v>
          </cell>
          <cell r="I2740" t="str">
            <v>江西海联生物科技有限公司</v>
          </cell>
          <cell r="J2740" t="str">
            <v>江西海联</v>
          </cell>
        </row>
        <row r="2741">
          <cell r="D2741">
            <v>175718</v>
          </cell>
          <cell r="E2741" t="str">
            <v>黄皮肤婴宝皮肤抑菌膏</v>
          </cell>
          <cell r="F2741" t="str">
            <v/>
          </cell>
          <cell r="G2741" t="str">
            <v>15g</v>
          </cell>
          <cell r="H2741" t="str">
            <v>盒</v>
          </cell>
          <cell r="I2741" t="str">
            <v>江西海联生物科技有限公司</v>
          </cell>
          <cell r="J2741" t="str">
            <v>江西海联</v>
          </cell>
        </row>
        <row r="2742">
          <cell r="D2742">
            <v>159508</v>
          </cell>
          <cell r="E2742" t="str">
            <v>黄芪红景天铬酵母软胶囊</v>
          </cell>
          <cell r="F2742" t="str">
            <v/>
          </cell>
          <cell r="G2742" t="str">
            <v>0.6gx60粒</v>
          </cell>
          <cell r="H2742" t="str">
            <v>盒</v>
          </cell>
          <cell r="I2742" t="str">
            <v>威海百合生物技术股份有限公司</v>
          </cell>
          <cell r="J2742" t="str">
            <v>威海百合生物技术</v>
          </cell>
        </row>
        <row r="2743">
          <cell r="D2743">
            <v>164280</v>
          </cell>
          <cell r="E2743" t="str">
            <v>黄芪颗粒</v>
          </cell>
          <cell r="F2743" t="str">
            <v/>
          </cell>
          <cell r="G2743" t="str">
            <v>4gx16袋（无蔗糖）</v>
          </cell>
          <cell r="H2743" t="str">
            <v>盒</v>
          </cell>
          <cell r="I2743" t="str">
            <v>四川百利药业有限责任公司</v>
          </cell>
          <cell r="J2743" t="str">
            <v>四川百利药业</v>
          </cell>
        </row>
        <row r="2744">
          <cell r="D2744">
            <v>135179</v>
          </cell>
          <cell r="E2744" t="str">
            <v>黄芪生脉饮</v>
          </cell>
          <cell r="F2744" t="str">
            <v/>
          </cell>
          <cell r="G2744" t="str">
            <v>10mlx10支(无糖型)</v>
          </cell>
          <cell r="H2744" t="str">
            <v>盒</v>
          </cell>
          <cell r="I2744" t="str">
            <v>江西南昌济生制药厂</v>
          </cell>
          <cell r="J2744" t="str">
            <v>江西南昌济生</v>
          </cell>
        </row>
        <row r="2745">
          <cell r="D2745">
            <v>9388</v>
          </cell>
          <cell r="E2745" t="str">
            <v>黄氏响声含片</v>
          </cell>
          <cell r="F2745" t="str">
            <v/>
          </cell>
          <cell r="G2745" t="str">
            <v>0.6gx12片x2板</v>
          </cell>
          <cell r="H2745" t="str">
            <v>盒</v>
          </cell>
          <cell r="I2745" t="str">
            <v/>
          </cell>
          <cell r="J2745" t="str">
            <v>无锡济民可信山禾</v>
          </cell>
        </row>
        <row r="2746">
          <cell r="D2746">
            <v>50185</v>
          </cell>
          <cell r="E2746" t="str">
            <v>黄藤素片</v>
          </cell>
          <cell r="F2746" t="str">
            <v/>
          </cell>
          <cell r="G2746" t="str">
            <v>0.1gx24片</v>
          </cell>
          <cell r="H2746" t="str">
            <v>盒</v>
          </cell>
          <cell r="I2746" t="str">
            <v>广西龙州方略制药有限公司</v>
          </cell>
          <cell r="J2746" t="str">
            <v>广西方略</v>
          </cell>
        </row>
        <row r="2747">
          <cell r="D2747">
            <v>141829</v>
          </cell>
          <cell r="E2747" t="str">
            <v>黄体酮软胶囊</v>
          </cell>
          <cell r="F2747" t="str">
            <v/>
          </cell>
          <cell r="G2747" t="str">
            <v>0.1gx12粒</v>
          </cell>
          <cell r="H2747" t="str">
            <v>盒</v>
          </cell>
          <cell r="I2747" t="str">
            <v>浙江医药股份有限公司新昌制药厂</v>
          </cell>
          <cell r="J2747" t="str">
            <v>浙江新昌</v>
          </cell>
        </row>
        <row r="2748">
          <cell r="D2748">
            <v>54648</v>
          </cell>
          <cell r="E2748" t="str">
            <v>磺胺醋酰钠滴眼液</v>
          </cell>
          <cell r="F2748" t="str">
            <v/>
          </cell>
          <cell r="G2748" t="str">
            <v>1.2g:8ml</v>
          </cell>
          <cell r="H2748" t="str">
            <v>盒</v>
          </cell>
          <cell r="I2748" t="str">
            <v>武汉五景药业有限公司</v>
          </cell>
          <cell r="J2748" t="str">
            <v>武汉五景药业</v>
          </cell>
        </row>
        <row r="2749">
          <cell r="D2749">
            <v>13620</v>
          </cell>
          <cell r="E2749" t="str">
            <v>回生口服液</v>
          </cell>
          <cell r="F2749" t="str">
            <v/>
          </cell>
          <cell r="G2749" t="str">
            <v>10mlx6支</v>
          </cell>
          <cell r="H2749" t="str">
            <v>盒</v>
          </cell>
          <cell r="I2749" t="str">
            <v>成都地奥集团天府药业股份有限公司</v>
          </cell>
          <cell r="J2749" t="str">
            <v>成都地奥天府</v>
          </cell>
        </row>
        <row r="2750">
          <cell r="D2750">
            <v>154478</v>
          </cell>
          <cell r="E2750" t="str">
            <v>回水弯消毒片</v>
          </cell>
          <cell r="F2750" t="str">
            <v/>
          </cell>
          <cell r="G2750" t="str">
            <v>1.5gx12片</v>
          </cell>
          <cell r="H2750" t="str">
            <v>板</v>
          </cell>
          <cell r="I2750" t="str">
            <v>天津顶硕药业股份有限公司</v>
          </cell>
          <cell r="J2750" t="str">
            <v>天津顶硕</v>
          </cell>
        </row>
        <row r="2751">
          <cell r="D2751">
            <v>39533</v>
          </cell>
          <cell r="E2751" t="str">
            <v>茴拉西坦片(亿立福)</v>
          </cell>
          <cell r="F2751" t="str">
            <v/>
          </cell>
          <cell r="G2751" t="str">
            <v>50mgx60片</v>
          </cell>
          <cell r="H2751" t="str">
            <v>盒</v>
          </cell>
          <cell r="I2751" t="str">
            <v>山西亚宝药业集团股份有限公司</v>
          </cell>
          <cell r="J2751" t="str">
            <v>亚宝股份</v>
          </cell>
        </row>
        <row r="2752">
          <cell r="D2752">
            <v>158223</v>
          </cell>
          <cell r="E2752" t="str">
            <v>惠氏S-26铂臻爱儿乐婴儿配方奶粉</v>
          </cell>
          <cell r="F2752" t="str">
            <v/>
          </cell>
          <cell r="G2752" t="str">
            <v>350g（1段）</v>
          </cell>
          <cell r="H2752" t="str">
            <v>罐</v>
          </cell>
          <cell r="I2752" t="str">
            <v>瑞士Nestle Suisse S.A.</v>
          </cell>
          <cell r="J2752" t="str">
            <v>瑞士</v>
          </cell>
        </row>
        <row r="2753">
          <cell r="D2753">
            <v>158224</v>
          </cell>
          <cell r="E2753" t="str">
            <v>惠氏S-26铂臻爱儿乐婴儿配方奶粉</v>
          </cell>
          <cell r="F2753" t="str">
            <v/>
          </cell>
          <cell r="G2753" t="str">
            <v>800g(1段)</v>
          </cell>
          <cell r="H2753" t="str">
            <v>罐</v>
          </cell>
          <cell r="I2753" t="str">
            <v>瑞士Nestle Suisse S.A.</v>
          </cell>
          <cell r="J2753" t="str">
            <v>瑞士</v>
          </cell>
        </row>
        <row r="2754">
          <cell r="D2754">
            <v>158230</v>
          </cell>
          <cell r="E2754" t="str">
            <v>惠氏S-26铂臻健儿乐较大婴儿配方奶粉</v>
          </cell>
          <cell r="F2754" t="str">
            <v/>
          </cell>
          <cell r="G2754" t="str">
            <v>800g(2段)</v>
          </cell>
          <cell r="H2754" t="str">
            <v>罐</v>
          </cell>
          <cell r="I2754" t="str">
            <v>瑞士Nestle Suisse S.A.</v>
          </cell>
          <cell r="J2754" t="str">
            <v>瑞士</v>
          </cell>
        </row>
        <row r="2755">
          <cell r="D2755">
            <v>158221</v>
          </cell>
          <cell r="E2755" t="str">
            <v>惠氏S-26铂臻幼儿乐幼儿配方奶粉</v>
          </cell>
          <cell r="F2755" t="str">
            <v/>
          </cell>
          <cell r="G2755" t="str">
            <v>800g(3段)</v>
          </cell>
          <cell r="H2755" t="str">
            <v>罐</v>
          </cell>
          <cell r="I2755" t="str">
            <v>瑞士Nestle Suisse S.A.</v>
          </cell>
          <cell r="J2755" t="str">
            <v>瑞士</v>
          </cell>
        </row>
        <row r="2756">
          <cell r="D2756">
            <v>158222</v>
          </cell>
          <cell r="E2756" t="str">
            <v>惠氏S-26金装膳儿加儿童配方调制乳粉</v>
          </cell>
          <cell r="F2756" t="str">
            <v/>
          </cell>
          <cell r="G2756" t="str">
            <v>900g(4段)</v>
          </cell>
          <cell r="H2756" t="str">
            <v>罐</v>
          </cell>
          <cell r="I2756" t="str">
            <v>新加坡Wyeth nutritionals</v>
          </cell>
          <cell r="J2756" t="str">
            <v>新加坡</v>
          </cell>
        </row>
        <row r="2757">
          <cell r="D2757">
            <v>158242</v>
          </cell>
          <cell r="E2757" t="str">
            <v>惠氏S-26金装膳儿加幼儿配方奶粉</v>
          </cell>
          <cell r="F2757" t="str">
            <v/>
          </cell>
          <cell r="G2757" t="str">
            <v>900g(3段)</v>
          </cell>
          <cell r="H2757" t="str">
            <v>罐</v>
          </cell>
          <cell r="I2757" t="str">
            <v>新加坡Wyeth nutritionals</v>
          </cell>
          <cell r="J2757" t="str">
            <v>新加坡</v>
          </cell>
        </row>
        <row r="2758">
          <cell r="D2758">
            <v>126913</v>
          </cell>
          <cell r="E2758" t="str">
            <v>惠氏爱儿乐妈妈</v>
          </cell>
          <cell r="F2758" t="str">
            <v/>
          </cell>
          <cell r="G2758" t="str">
            <v>900g</v>
          </cell>
          <cell r="H2758" t="str">
            <v>听</v>
          </cell>
          <cell r="I2758" t="str">
            <v/>
          </cell>
          <cell r="J2758" t="str">
            <v>新加坡惠氏</v>
          </cell>
        </row>
        <row r="2759">
          <cell r="D2759">
            <v>126925</v>
          </cell>
          <cell r="E2759" t="str">
            <v>惠氏较大婴儿和幼儿配方奶粉（金装健儿乐S-26）</v>
          </cell>
          <cell r="F2759" t="str">
            <v/>
          </cell>
          <cell r="G2759" t="str">
            <v>900g(6-18个月婴幼儿2段)</v>
          </cell>
          <cell r="H2759" t="str">
            <v>听</v>
          </cell>
          <cell r="I2759" t="str">
            <v/>
          </cell>
          <cell r="J2759" t="str">
            <v>江苏惠氏</v>
          </cell>
        </row>
        <row r="2760">
          <cell r="D2760">
            <v>126922</v>
          </cell>
          <cell r="E2760" t="str">
            <v>惠氏启赋4段</v>
          </cell>
          <cell r="F2760" t="str">
            <v/>
          </cell>
          <cell r="G2760" t="str">
            <v>900g</v>
          </cell>
          <cell r="H2760" t="str">
            <v>听</v>
          </cell>
          <cell r="I2760" t="str">
            <v/>
          </cell>
          <cell r="J2760" t="str">
            <v>爱尔兰惠氏</v>
          </cell>
        </row>
        <row r="2761">
          <cell r="D2761">
            <v>126920</v>
          </cell>
          <cell r="E2761" t="str">
            <v>惠氏启赋较大婴儿和幼儿配方奶粉</v>
          </cell>
          <cell r="F2761" t="str">
            <v/>
          </cell>
          <cell r="G2761" t="str">
            <v>900g2段</v>
          </cell>
          <cell r="H2761" t="str">
            <v>听</v>
          </cell>
          <cell r="I2761" t="str">
            <v/>
          </cell>
          <cell r="J2761" t="str">
            <v>爱尔兰惠氏</v>
          </cell>
        </row>
        <row r="2762">
          <cell r="D2762">
            <v>126910</v>
          </cell>
          <cell r="E2762" t="str">
            <v>惠氏启赋婴儿配方奶粉</v>
          </cell>
          <cell r="F2762" t="str">
            <v/>
          </cell>
          <cell r="G2762" t="str">
            <v>400g1段</v>
          </cell>
          <cell r="H2762" t="str">
            <v>听</v>
          </cell>
          <cell r="I2762" t="str">
            <v/>
          </cell>
          <cell r="J2762" t="str">
            <v>爱尔兰惠氏</v>
          </cell>
        </row>
        <row r="2763">
          <cell r="D2763">
            <v>126928</v>
          </cell>
          <cell r="E2763" t="str">
            <v>惠氏启赋婴儿配方奶粉</v>
          </cell>
          <cell r="F2763" t="str">
            <v/>
          </cell>
          <cell r="G2763" t="str">
            <v>900g1段</v>
          </cell>
          <cell r="H2763" t="str">
            <v>听</v>
          </cell>
          <cell r="I2763" t="str">
            <v/>
          </cell>
          <cell r="J2763" t="str">
            <v>爱尔兰惠氏</v>
          </cell>
        </row>
        <row r="2764">
          <cell r="D2764">
            <v>168281</v>
          </cell>
          <cell r="E2764" t="str">
            <v>惠氏启赋有机婴儿配方奶粉</v>
          </cell>
          <cell r="F2764" t="str">
            <v/>
          </cell>
          <cell r="G2764" t="str">
            <v>400g（0-6月龄婴儿）</v>
          </cell>
          <cell r="H2764" t="str">
            <v>罐</v>
          </cell>
          <cell r="I2764" t="str">
            <v>爱尔兰Wyeth nutritionals</v>
          </cell>
          <cell r="J2764" t="str">
            <v>WyethNutritionals</v>
          </cell>
        </row>
        <row r="2765">
          <cell r="D2765">
            <v>167387</v>
          </cell>
          <cell r="E2765" t="str">
            <v>惠氏启赋有机幼儿配方奶粉</v>
          </cell>
          <cell r="F2765" t="str">
            <v/>
          </cell>
          <cell r="G2765" t="str">
            <v>900g（3段、12-36月龄幼儿）</v>
          </cell>
          <cell r="H2765" t="str">
            <v>罐</v>
          </cell>
          <cell r="I2765" t="str">
            <v>爱尔兰Wyeth nutritionals</v>
          </cell>
          <cell r="J2765" t="str">
            <v>WyethNutritionals</v>
          </cell>
        </row>
        <row r="2766">
          <cell r="D2766">
            <v>167636</v>
          </cell>
          <cell r="E2766" t="str">
            <v>惠氏启赋有机幼儿配方奶粉</v>
          </cell>
          <cell r="F2766" t="str">
            <v/>
          </cell>
          <cell r="G2766" t="str">
            <v>900g（2段、6-12龄较大婴儿）</v>
          </cell>
          <cell r="H2766" t="str">
            <v>罐</v>
          </cell>
          <cell r="I2766" t="str">
            <v>爱尔兰Wyeth nutritionals</v>
          </cell>
          <cell r="J2766" t="str">
            <v>WyethNutritionals</v>
          </cell>
        </row>
        <row r="2767">
          <cell r="D2767">
            <v>167637</v>
          </cell>
          <cell r="E2767" t="str">
            <v>惠氏启赋有机幼儿配方奶粉</v>
          </cell>
          <cell r="F2767" t="str">
            <v/>
          </cell>
          <cell r="G2767" t="str">
            <v>900g（1段、0-6月龄婴儿）</v>
          </cell>
          <cell r="H2767" t="str">
            <v>罐</v>
          </cell>
          <cell r="I2767" t="str">
            <v>爱尔兰Wyeth nutritionals</v>
          </cell>
          <cell r="J2767" t="str">
            <v>WyethNutritionals</v>
          </cell>
        </row>
        <row r="2768">
          <cell r="D2768">
            <v>126921</v>
          </cell>
          <cell r="E2768" t="str">
            <v>惠氏启赋幼儿配方奶粉</v>
          </cell>
          <cell r="F2768" t="str">
            <v/>
          </cell>
          <cell r="G2768" t="str">
            <v>900g3段</v>
          </cell>
          <cell r="H2768" t="str">
            <v>听</v>
          </cell>
          <cell r="I2768" t="str">
            <v/>
          </cell>
          <cell r="J2768" t="str">
            <v>爱尔兰惠氏</v>
          </cell>
        </row>
        <row r="2769">
          <cell r="D2769">
            <v>158241</v>
          </cell>
          <cell r="E2769" t="str">
            <v>惠氏启韵孕产妇配方调制乳粉</v>
          </cell>
          <cell r="F2769" t="str">
            <v/>
          </cell>
          <cell r="G2769" t="str">
            <v>800g</v>
          </cell>
          <cell r="H2769" t="str">
            <v>罐</v>
          </cell>
          <cell r="I2769" t="str">
            <v>爱尔兰Wyeth nutritionals</v>
          </cell>
          <cell r="J2769" t="str">
            <v>爱尔兰</v>
          </cell>
        </row>
        <row r="2770">
          <cell r="D2770">
            <v>126927</v>
          </cell>
          <cell r="E2770" t="str">
            <v>惠氏新配方听金学儿乐</v>
          </cell>
          <cell r="F2770" t="str">
            <v/>
          </cell>
          <cell r="G2770" t="str">
            <v>900g</v>
          </cell>
          <cell r="H2770" t="str">
            <v>听</v>
          </cell>
          <cell r="I2770" t="str">
            <v>惠氏营养品（中国）有限公司</v>
          </cell>
          <cell r="J2770" t="str">
            <v>江苏惠氏</v>
          </cell>
        </row>
        <row r="2771">
          <cell r="D2771">
            <v>126908</v>
          </cell>
          <cell r="E2771" t="str">
            <v>惠氏婴儿配方奶粉（金装爱儿乐S-26)</v>
          </cell>
          <cell r="F2771" t="str">
            <v/>
          </cell>
          <cell r="G2771" t="str">
            <v>900g（0-12个月婴儿1段）</v>
          </cell>
          <cell r="H2771" t="str">
            <v>听</v>
          </cell>
          <cell r="I2771" t="str">
            <v/>
          </cell>
          <cell r="J2771" t="str">
            <v>新加坡惠氏</v>
          </cell>
        </row>
        <row r="2772">
          <cell r="D2772">
            <v>131279</v>
          </cell>
          <cell r="E2772" t="str">
            <v>活力苏口服液</v>
          </cell>
          <cell r="F2772" t="str">
            <v/>
          </cell>
          <cell r="G2772" t="str">
            <v>10mlx9支</v>
          </cell>
          <cell r="H2772" t="str">
            <v>盒</v>
          </cell>
          <cell r="I2772" t="str">
            <v>成都华神集团股份有限公司制药厂</v>
          </cell>
          <cell r="J2772" t="str">
            <v>成都华神</v>
          </cell>
        </row>
        <row r="2773">
          <cell r="D2773">
            <v>82996</v>
          </cell>
          <cell r="E2773" t="str">
            <v>活络油</v>
          </cell>
          <cell r="F2773" t="str">
            <v/>
          </cell>
          <cell r="G2773" t="str">
            <v>25ml</v>
          </cell>
          <cell r="H2773" t="str">
            <v>盒</v>
          </cell>
          <cell r="I2773" t="str">
            <v>香港黄氏国际药业有限公司</v>
          </cell>
          <cell r="J2773" t="str">
            <v>香港黄氏</v>
          </cell>
        </row>
        <row r="2774">
          <cell r="D2774">
            <v>150911</v>
          </cell>
          <cell r="E2774" t="str">
            <v>活络油</v>
          </cell>
          <cell r="F2774" t="str">
            <v/>
          </cell>
          <cell r="G2774" t="str">
            <v>25ml</v>
          </cell>
          <cell r="H2774" t="str">
            <v>瓶</v>
          </cell>
          <cell r="I2774" t="str">
            <v>香港黄氏国际药业有限公司</v>
          </cell>
          <cell r="J2774" t="str">
            <v>黄氏国际</v>
          </cell>
        </row>
        <row r="2775">
          <cell r="D2775">
            <v>84637</v>
          </cell>
          <cell r="E2775" t="str">
            <v>活血止痛胶囊</v>
          </cell>
          <cell r="F2775" t="str">
            <v/>
          </cell>
          <cell r="G2775" t="str">
            <v>0.5gx30粒</v>
          </cell>
          <cell r="H2775" t="str">
            <v>盒</v>
          </cell>
          <cell r="I2775" t="str">
            <v>江西昌诺药业有限公司</v>
          </cell>
          <cell r="J2775" t="str">
            <v>江西百神昌诺</v>
          </cell>
        </row>
        <row r="2776">
          <cell r="D2776">
            <v>66067</v>
          </cell>
          <cell r="E2776" t="str">
            <v>活血止痛片</v>
          </cell>
          <cell r="F2776" t="str">
            <v/>
          </cell>
          <cell r="G2776" t="str">
            <v>24片</v>
          </cell>
          <cell r="H2776" t="str">
            <v>盒</v>
          </cell>
          <cell r="I2776" t="str">
            <v>江西山香药业有限公司</v>
          </cell>
          <cell r="J2776" t="str">
            <v>江西山香</v>
          </cell>
        </row>
        <row r="2777">
          <cell r="D2777">
            <v>96954</v>
          </cell>
          <cell r="E2777" t="str">
            <v>活血止痛片</v>
          </cell>
          <cell r="F2777" t="str">
            <v/>
          </cell>
          <cell r="G2777" t="str">
            <v>0.4gx36片</v>
          </cell>
          <cell r="H2777" t="str">
            <v>盒</v>
          </cell>
          <cell r="I2777" t="str">
            <v>江苏万高药业有限公司</v>
          </cell>
          <cell r="J2777" t="str">
            <v>江苏万高药业</v>
          </cell>
        </row>
        <row r="2778">
          <cell r="D2778">
            <v>139552</v>
          </cell>
          <cell r="E2778" t="str">
            <v>火把花根片</v>
          </cell>
          <cell r="F2778" t="str">
            <v/>
          </cell>
          <cell r="G2778" t="str">
            <v>0.18gx45片</v>
          </cell>
          <cell r="H2778" t="str">
            <v>瓶</v>
          </cell>
          <cell r="I2778" t="str">
            <v>重庆市中药研究院制药厂</v>
          </cell>
          <cell r="J2778" t="str">
            <v>重庆市药研院</v>
          </cell>
        </row>
        <row r="2779">
          <cell r="D2779">
            <v>145396</v>
          </cell>
          <cell r="E2779" t="str">
            <v>藿胆滴丸</v>
          </cell>
          <cell r="F2779" t="str">
            <v/>
          </cell>
          <cell r="G2779" t="str">
            <v>50mgx30s</v>
          </cell>
          <cell r="H2779" t="str">
            <v>瓶</v>
          </cell>
          <cell r="I2779" t="str">
            <v>雷允上药业集团有限公司</v>
          </cell>
          <cell r="J2779" t="str">
            <v>上海雷允上</v>
          </cell>
        </row>
        <row r="2780">
          <cell r="D2780">
            <v>95604</v>
          </cell>
          <cell r="E2780" t="str">
            <v>藿胆片</v>
          </cell>
          <cell r="F2780" t="str">
            <v/>
          </cell>
          <cell r="G2780" t="str">
            <v>0.2gx12片x3板</v>
          </cell>
          <cell r="H2780" t="str">
            <v>盒</v>
          </cell>
          <cell r="I2780" t="str">
            <v>吉林紫鑫药业股份有限公司</v>
          </cell>
          <cell r="J2780" t="str">
            <v>吉林紫鑫药业</v>
          </cell>
        </row>
        <row r="2781">
          <cell r="D2781">
            <v>100976</v>
          </cell>
          <cell r="E2781" t="str">
            <v>藿胆片</v>
          </cell>
          <cell r="F2781" t="str">
            <v/>
          </cell>
          <cell r="G2781" t="str">
            <v>12片x4板</v>
          </cell>
          <cell r="H2781" t="str">
            <v>盒</v>
          </cell>
          <cell r="I2781" t="str">
            <v>吉林紫鑫药业股份有限公司</v>
          </cell>
          <cell r="J2781" t="str">
            <v>吉林紫鑫药业</v>
          </cell>
        </row>
        <row r="2782">
          <cell r="D2782">
            <v>136149</v>
          </cell>
          <cell r="E2782" t="str">
            <v>藿香清胃胶囊</v>
          </cell>
          <cell r="F2782" t="str">
            <v/>
          </cell>
          <cell r="G2782" t="str">
            <v>0.32gx18粒x3板</v>
          </cell>
          <cell r="H2782" t="str">
            <v>盒</v>
          </cell>
          <cell r="I2782" t="str">
            <v>吉林省大峻药业股份有限公司</v>
          </cell>
          <cell r="J2782" t="str">
            <v>吉林大峻</v>
          </cell>
        </row>
        <row r="2783">
          <cell r="D2783">
            <v>109931</v>
          </cell>
          <cell r="E2783" t="str">
            <v>藿香清胃片</v>
          </cell>
          <cell r="F2783" t="str">
            <v/>
          </cell>
          <cell r="G2783" t="str">
            <v>12片x2板(糖衣)</v>
          </cell>
          <cell r="H2783" t="str">
            <v>盒</v>
          </cell>
          <cell r="I2783" t="str">
            <v>广州花城药业有限公司</v>
          </cell>
          <cell r="J2783" t="str">
            <v>广州花城</v>
          </cell>
        </row>
        <row r="2784">
          <cell r="D2784">
            <v>38530</v>
          </cell>
          <cell r="E2784" t="str">
            <v>藿香正气合剂</v>
          </cell>
          <cell r="F2784" t="str">
            <v/>
          </cell>
          <cell r="G2784" t="str">
            <v>10mlx5支</v>
          </cell>
          <cell r="H2784" t="str">
            <v>盒</v>
          </cell>
          <cell r="I2784" t="str">
            <v>江西民济药业有限公司</v>
          </cell>
          <cell r="J2784" t="str">
            <v>江西民济</v>
          </cell>
        </row>
        <row r="2785">
          <cell r="D2785">
            <v>320</v>
          </cell>
          <cell r="E2785" t="str">
            <v>肌苷片</v>
          </cell>
          <cell r="F2785" t="str">
            <v/>
          </cell>
          <cell r="G2785" t="str">
            <v>0.2gx100片</v>
          </cell>
          <cell r="H2785" t="str">
            <v>瓶</v>
          </cell>
          <cell r="I2785" t="str">
            <v>重庆科瑞制药(集团)有限公司</v>
          </cell>
          <cell r="J2785" t="str">
            <v>重庆科瑞</v>
          </cell>
        </row>
        <row r="2786">
          <cell r="D2786">
            <v>1385</v>
          </cell>
          <cell r="E2786" t="str">
            <v>鸡骨草胶囊</v>
          </cell>
          <cell r="F2786" t="str">
            <v/>
          </cell>
          <cell r="G2786" t="str">
            <v>48粒</v>
          </cell>
          <cell r="H2786" t="str">
            <v>瓶</v>
          </cell>
          <cell r="I2786" t="str">
            <v>广西玉林制药有限责任公司</v>
          </cell>
          <cell r="J2786" t="str">
            <v>广西玉林制药</v>
          </cell>
        </row>
        <row r="2787">
          <cell r="D2787">
            <v>64389</v>
          </cell>
          <cell r="E2787" t="str">
            <v>激情水果茶</v>
          </cell>
          <cell r="F2787" t="str">
            <v/>
          </cell>
          <cell r="G2787" t="str">
            <v>216g</v>
          </cell>
          <cell r="H2787" t="str">
            <v>袋</v>
          </cell>
          <cell r="I2787" t="str">
            <v>重庆万氏商贸有限公司</v>
          </cell>
          <cell r="J2787" t="str">
            <v>重庆万氏商贸</v>
          </cell>
        </row>
        <row r="2788">
          <cell r="D2788">
            <v>188869</v>
          </cell>
          <cell r="E2788" t="str">
            <v>吉非替尼片</v>
          </cell>
          <cell r="F2788" t="str">
            <v/>
          </cell>
          <cell r="G2788" t="str">
            <v>0.25gx10片</v>
          </cell>
          <cell r="H2788" t="str">
            <v>盒</v>
          </cell>
          <cell r="I2788" t="str">
            <v>正大天晴药业集团股份有限公司</v>
          </cell>
          <cell r="J2788" t="str">
            <v>正大天晴</v>
          </cell>
        </row>
        <row r="2789">
          <cell r="D2789">
            <v>200991</v>
          </cell>
          <cell r="E2789" t="str">
            <v>吉祥安坤丸</v>
          </cell>
          <cell r="F2789" t="str">
            <v/>
          </cell>
          <cell r="G2789" t="str">
            <v>0.2gx15粒x4板</v>
          </cell>
          <cell r="H2789" t="str">
            <v>盒</v>
          </cell>
          <cell r="I2789" t="str">
            <v>内蒙古大唐药业有限公司</v>
          </cell>
          <cell r="J2789" t="str">
            <v>内蒙古大唐药业</v>
          </cell>
        </row>
        <row r="2790">
          <cell r="D2790">
            <v>182990</v>
          </cell>
          <cell r="E2790" t="str">
            <v>极塑奶昔粉固体饮料（覆盆子味）</v>
          </cell>
          <cell r="F2790" t="str">
            <v/>
          </cell>
          <cell r="G2790" t="str">
            <v>350g</v>
          </cell>
          <cell r="H2790" t="str">
            <v>罐</v>
          </cell>
          <cell r="I2790" t="str">
            <v>广州澳柯葆贸易有限公司</v>
          </cell>
          <cell r="J2790" t="str">
            <v>广州澳柯葆</v>
          </cell>
        </row>
        <row r="2791">
          <cell r="D2791">
            <v>182992</v>
          </cell>
          <cell r="E2791" t="str">
            <v>极塑奶昔粉固体饮料（巧克力味）</v>
          </cell>
          <cell r="F2791" t="str">
            <v/>
          </cell>
          <cell r="G2791" t="str">
            <v>350g</v>
          </cell>
          <cell r="H2791" t="str">
            <v>罐</v>
          </cell>
          <cell r="I2791" t="str">
            <v>广州澳柯葆贸易有限公司</v>
          </cell>
          <cell r="J2791" t="str">
            <v>广州澳柯葆</v>
          </cell>
        </row>
        <row r="2792">
          <cell r="D2792">
            <v>182995</v>
          </cell>
          <cell r="E2792" t="str">
            <v>极塑奶昔粉固体饮料（香草味）</v>
          </cell>
          <cell r="F2792" t="str">
            <v/>
          </cell>
          <cell r="G2792" t="str">
            <v>350g</v>
          </cell>
          <cell r="H2792" t="str">
            <v>罐</v>
          </cell>
          <cell r="I2792" t="str">
            <v>广州澳柯葆贸易有限公司</v>
          </cell>
          <cell r="J2792" t="str">
            <v>广州澳柯葆</v>
          </cell>
        </row>
        <row r="2793">
          <cell r="D2793">
            <v>182988</v>
          </cell>
          <cell r="E2793" t="str">
            <v>极塑椰子水复合果汁饮料浓浆</v>
          </cell>
          <cell r="F2793" t="str">
            <v/>
          </cell>
          <cell r="G2793" t="str">
            <v>750ml</v>
          </cell>
          <cell r="H2793" t="str">
            <v>瓶</v>
          </cell>
          <cell r="I2793" t="str">
            <v>广州澳柯葆贸易有限公司</v>
          </cell>
          <cell r="J2793" t="str">
            <v>广州澳柯葆</v>
          </cell>
        </row>
        <row r="2794">
          <cell r="D2794">
            <v>17760</v>
          </cell>
          <cell r="E2794" t="str">
            <v>即食型冰糖燕窝饮品</v>
          </cell>
          <cell r="F2794" t="str">
            <v/>
          </cell>
          <cell r="G2794" t="str">
            <v>70gx8瓶</v>
          </cell>
          <cell r="H2794" t="str">
            <v>盒</v>
          </cell>
          <cell r="I2794" t="str">
            <v>威州许氏洋参(南京)有限公司</v>
          </cell>
          <cell r="J2794" t="str">
            <v>南京许氏</v>
          </cell>
        </row>
        <row r="2795">
          <cell r="D2795">
            <v>51626</v>
          </cell>
          <cell r="E2795" t="str">
            <v>即食型冰糖燕窝饮品</v>
          </cell>
          <cell r="F2795" t="str">
            <v/>
          </cell>
          <cell r="G2795" t="str">
            <v>70g×6瓶(简装)</v>
          </cell>
          <cell r="H2795" t="str">
            <v>盒</v>
          </cell>
          <cell r="I2795" t="str">
            <v>威州许氏洋参(南京)有限公司</v>
          </cell>
          <cell r="J2795" t="str">
            <v>威州许氏洋参(南京)</v>
          </cell>
        </row>
        <row r="2796">
          <cell r="D2796">
            <v>49136</v>
          </cell>
          <cell r="E2796" t="str">
            <v>即贴暖宝宝</v>
          </cell>
          <cell r="F2796" t="str">
            <v/>
          </cell>
          <cell r="G2796" t="str">
            <v>5片</v>
          </cell>
          <cell r="H2796" t="str">
            <v>袋</v>
          </cell>
          <cell r="I2796" t="str">
            <v>上海小林日化</v>
          </cell>
          <cell r="J2796" t="str">
            <v>上海小林日化</v>
          </cell>
        </row>
        <row r="2797">
          <cell r="D2797">
            <v>160164</v>
          </cell>
          <cell r="E2797" t="str">
            <v>即饮燕窝</v>
          </cell>
          <cell r="F2797" t="str">
            <v/>
          </cell>
          <cell r="G2797" t="str">
            <v>150gx5瓶</v>
          </cell>
          <cell r="H2797" t="str">
            <v>盒</v>
          </cell>
          <cell r="I2797" t="str">
            <v>南京极燕食品有限公司</v>
          </cell>
          <cell r="J2797" t="str">
            <v>南京极燕</v>
          </cell>
        </row>
        <row r="2798">
          <cell r="D2798">
            <v>160165</v>
          </cell>
          <cell r="E2798" t="str">
            <v>即饮燕窝</v>
          </cell>
          <cell r="F2798" t="str">
            <v/>
          </cell>
          <cell r="G2798" t="str">
            <v>150gx12瓶</v>
          </cell>
          <cell r="H2798" t="str">
            <v>盒</v>
          </cell>
          <cell r="I2798" t="str">
            <v>南京极燕食品有限公司</v>
          </cell>
          <cell r="J2798" t="str">
            <v>南京极燕</v>
          </cell>
        </row>
        <row r="2799">
          <cell r="D2799">
            <v>160167</v>
          </cell>
          <cell r="E2799" t="str">
            <v>即饮燕窝</v>
          </cell>
          <cell r="F2799" t="str">
            <v/>
          </cell>
          <cell r="G2799" t="str">
            <v>150gx1瓶</v>
          </cell>
          <cell r="H2799" t="str">
            <v>盒</v>
          </cell>
          <cell r="I2799" t="str">
            <v>南京极燕食品有限公司</v>
          </cell>
          <cell r="J2799" t="str">
            <v>南京极燕</v>
          </cell>
        </row>
        <row r="2800">
          <cell r="D2800">
            <v>146388</v>
          </cell>
          <cell r="E2800" t="str">
            <v>急救用品包</v>
          </cell>
          <cell r="F2800" t="str">
            <v/>
          </cell>
          <cell r="G2800" t="str">
            <v>II型家庭急救包</v>
          </cell>
          <cell r="H2800" t="str">
            <v>个</v>
          </cell>
          <cell r="I2800" t="str">
            <v>浙江欧洁科技股份有限公司</v>
          </cell>
          <cell r="J2800" t="str">
            <v>浙江欧洁科技</v>
          </cell>
        </row>
        <row r="2801">
          <cell r="D2801">
            <v>146397</v>
          </cell>
          <cell r="E2801" t="str">
            <v>急救用品包(欧洁)</v>
          </cell>
          <cell r="F2801" t="str">
            <v/>
          </cell>
          <cell r="G2801" t="str">
            <v>III型旅行急救包</v>
          </cell>
          <cell r="H2801" t="str">
            <v>个</v>
          </cell>
          <cell r="I2801" t="str">
            <v>浙江欧洁科技股份有限公司</v>
          </cell>
          <cell r="J2801" t="str">
            <v>浙江欧洁科技</v>
          </cell>
        </row>
        <row r="2802">
          <cell r="D2802">
            <v>58937</v>
          </cell>
          <cell r="E2802" t="str">
            <v>急支颗粒</v>
          </cell>
          <cell r="F2802" t="str">
            <v/>
          </cell>
          <cell r="G2802" t="str">
            <v>4gx12袋</v>
          </cell>
          <cell r="H2802" t="str">
            <v>盒</v>
          </cell>
          <cell r="I2802" t="str">
            <v>太极集团重庆涪陵制药厂有限公司</v>
          </cell>
          <cell r="J2802" t="str">
            <v>太极涪陵药厂</v>
          </cell>
        </row>
        <row r="2803">
          <cell r="D2803">
            <v>1800</v>
          </cell>
          <cell r="E2803" t="str">
            <v>急支糖浆</v>
          </cell>
          <cell r="F2803" t="str">
            <v/>
          </cell>
          <cell r="G2803" t="str">
            <v>100ml</v>
          </cell>
          <cell r="H2803" t="str">
            <v>瓶</v>
          </cell>
          <cell r="I2803" t="str">
            <v>太极集团重庆涪陵制药厂有限公司</v>
          </cell>
          <cell r="J2803" t="str">
            <v>太极涪陵药厂</v>
          </cell>
        </row>
        <row r="2804">
          <cell r="D2804">
            <v>1856</v>
          </cell>
          <cell r="E2804" t="str">
            <v>急支糖浆</v>
          </cell>
          <cell r="F2804" t="str">
            <v/>
          </cell>
          <cell r="G2804" t="str">
            <v>200ml</v>
          </cell>
          <cell r="H2804" t="str">
            <v>瓶</v>
          </cell>
          <cell r="I2804" t="str">
            <v>太极集团重庆涪陵制药厂有限公司</v>
          </cell>
          <cell r="J2804" t="str">
            <v>太极涪陵药厂</v>
          </cell>
        </row>
        <row r="2805">
          <cell r="D2805">
            <v>142494</v>
          </cell>
          <cell r="E2805" t="str">
            <v>急支糖浆</v>
          </cell>
          <cell r="F2805" t="str">
            <v/>
          </cell>
          <cell r="G2805" t="str">
            <v>200ml</v>
          </cell>
          <cell r="H2805" t="str">
            <v>瓶</v>
          </cell>
          <cell r="I2805" t="str">
            <v>太极集团浙江东方制药有限公司</v>
          </cell>
          <cell r="J2805" t="str">
            <v>浙江东方</v>
          </cell>
        </row>
        <row r="2806">
          <cell r="D2806">
            <v>201309</v>
          </cell>
          <cell r="E2806" t="str">
            <v>急支糖浆</v>
          </cell>
          <cell r="F2806" t="str">
            <v/>
          </cell>
          <cell r="G2806" t="str">
            <v>180ml</v>
          </cell>
          <cell r="H2806" t="str">
            <v>瓶</v>
          </cell>
          <cell r="I2806" t="str">
            <v>太极集团浙江东方制药有限公司</v>
          </cell>
          <cell r="J2806" t="str">
            <v>浙江东方</v>
          </cell>
        </row>
        <row r="2807">
          <cell r="D2807">
            <v>136390</v>
          </cell>
          <cell r="E2807" t="str">
            <v>季德胜蛇药片</v>
          </cell>
          <cell r="F2807" t="str">
            <v/>
          </cell>
          <cell r="G2807" t="str">
            <v>0.4gx15片x4板</v>
          </cell>
          <cell r="H2807" t="str">
            <v>盒</v>
          </cell>
          <cell r="I2807" t="str">
            <v>南通精华制药有限公司</v>
          </cell>
          <cell r="J2807" t="str">
            <v>南通精华制药</v>
          </cell>
        </row>
        <row r="2808">
          <cell r="D2808">
            <v>139187</v>
          </cell>
          <cell r="E2808" t="str">
            <v>加替沙星滴眼液</v>
          </cell>
          <cell r="F2808" t="str">
            <v/>
          </cell>
          <cell r="G2808" t="str">
            <v>8ml:24mg</v>
          </cell>
          <cell r="H2808" t="str">
            <v>盒</v>
          </cell>
          <cell r="I2808" t="str">
            <v>楚雄老拨云堂药业有限公司</v>
          </cell>
          <cell r="J2808" t="str">
            <v>楚雄老拨云堂药业有限公司</v>
          </cell>
        </row>
        <row r="2809">
          <cell r="D2809">
            <v>65314</v>
          </cell>
          <cell r="E2809" t="str">
            <v>加味藿香正气丸</v>
          </cell>
          <cell r="F2809" t="str">
            <v/>
          </cell>
          <cell r="G2809" t="str">
            <v>6gx12袋</v>
          </cell>
          <cell r="H2809" t="str">
            <v>盒</v>
          </cell>
          <cell r="I2809" t="str">
            <v>太极集团四川绵阳制药有限公司</v>
          </cell>
          <cell r="J2809" t="str">
            <v>四川绵阳制药</v>
          </cell>
        </row>
        <row r="2810">
          <cell r="D2810">
            <v>2995</v>
          </cell>
          <cell r="E2810" t="str">
            <v>加味藿香正气丸</v>
          </cell>
          <cell r="F2810" t="str">
            <v/>
          </cell>
          <cell r="G2810" t="str">
            <v>6gx9袋</v>
          </cell>
          <cell r="H2810" t="str">
            <v>盒</v>
          </cell>
          <cell r="I2810" t="str">
            <v>太极集团四川绵阳制药有限公司</v>
          </cell>
          <cell r="J2810" t="str">
            <v>四川绵阳制药</v>
          </cell>
        </row>
        <row r="2811">
          <cell r="D2811">
            <v>27256</v>
          </cell>
          <cell r="E2811" t="str">
            <v>加味益母草膏</v>
          </cell>
          <cell r="F2811" t="str">
            <v/>
          </cell>
          <cell r="G2811" t="str">
            <v>200g</v>
          </cell>
          <cell r="H2811" t="str">
            <v>瓶</v>
          </cell>
          <cell r="I2811" t="str">
            <v>李时珍医药集团有限公司</v>
          </cell>
          <cell r="J2811" t="str">
            <v>李时珍医药</v>
          </cell>
        </row>
        <row r="2812">
          <cell r="D2812">
            <v>120322</v>
          </cell>
          <cell r="E2812" t="str">
            <v>佳汇泰牌红景天胶囊</v>
          </cell>
          <cell r="F2812" t="str">
            <v/>
          </cell>
          <cell r="G2812" t="str">
            <v>0.3gx20粒</v>
          </cell>
          <cell r="H2812" t="str">
            <v>盒</v>
          </cell>
          <cell r="I2812" t="str">
            <v>四川省佳汇泰生物科技开发有限公司</v>
          </cell>
          <cell r="J2812" t="str">
            <v>四川省佳汇泰</v>
          </cell>
        </row>
        <row r="2813">
          <cell r="D2813">
            <v>106081</v>
          </cell>
          <cell r="E2813" t="str">
            <v>佳汇泰牌西洋参红景天胶囊</v>
          </cell>
          <cell r="F2813" t="str">
            <v/>
          </cell>
          <cell r="G2813" t="str">
            <v>0.45gx60粒</v>
          </cell>
          <cell r="H2813" t="str">
            <v>盒</v>
          </cell>
          <cell r="I2813" t="str">
            <v>四川省佳汇泰生物科技开发有限公司</v>
          </cell>
          <cell r="J2813" t="str">
            <v>四川佳汇泰</v>
          </cell>
        </row>
        <row r="2814">
          <cell r="D2814">
            <v>61130</v>
          </cell>
          <cell r="E2814" t="str">
            <v>佳洁士草本水晶牙膏</v>
          </cell>
          <cell r="F2814" t="str">
            <v/>
          </cell>
          <cell r="G2814" t="str">
            <v>90g(清爽薄荷香型)</v>
          </cell>
          <cell r="H2814" t="str">
            <v>支</v>
          </cell>
          <cell r="I2814" t="str">
            <v>广州宝洁有限公司</v>
          </cell>
          <cell r="J2814" t="str">
            <v>广州宝洁</v>
          </cell>
        </row>
        <row r="2815">
          <cell r="D2815">
            <v>182981</v>
          </cell>
          <cell r="E2815" t="str">
            <v>佳思敏牛乳高钙益生菌咬咬片（巧克力味）</v>
          </cell>
          <cell r="F2815" t="str">
            <v/>
          </cell>
          <cell r="G2815" t="str">
            <v>120g(2g×60)</v>
          </cell>
          <cell r="H2815" t="str">
            <v>瓶</v>
          </cell>
          <cell r="I2815" t="str">
            <v>广州澳柯葆贸易有限公司</v>
          </cell>
          <cell r="J2815" t="str">
            <v>广州澳柯葆</v>
          </cell>
        </row>
        <row r="2816">
          <cell r="D2816">
            <v>182982</v>
          </cell>
          <cell r="E2816" t="str">
            <v>佳思敏牛乳高钙鱼油咬咬片(香草味）</v>
          </cell>
          <cell r="F2816" t="str">
            <v/>
          </cell>
          <cell r="G2816" t="str">
            <v>120g(2g×60)</v>
          </cell>
          <cell r="H2816" t="str">
            <v>瓶</v>
          </cell>
          <cell r="I2816" t="str">
            <v>广州澳柯葆贸易有限公司</v>
          </cell>
          <cell r="J2816" t="str">
            <v>广州澳柯葆</v>
          </cell>
        </row>
        <row r="2817">
          <cell r="D2817">
            <v>109067</v>
          </cell>
          <cell r="E2817" t="str">
            <v>家庭保健药箱</v>
          </cell>
          <cell r="F2817" t="str">
            <v/>
          </cell>
          <cell r="G2817" t="str">
            <v>AI型</v>
          </cell>
          <cell r="H2817" t="str">
            <v>只</v>
          </cell>
          <cell r="I2817" t="str">
            <v/>
          </cell>
          <cell r="J2817" t="str">
            <v>江苏鱼跃</v>
          </cell>
        </row>
        <row r="2818">
          <cell r="D2818">
            <v>130577</v>
          </cell>
          <cell r="E2818" t="str">
            <v>家用空气消毒净化器</v>
          </cell>
          <cell r="F2818" t="str">
            <v/>
          </cell>
          <cell r="G2818" t="str">
            <v>YS300白色</v>
          </cell>
          <cell r="H2818" t="str">
            <v>台</v>
          </cell>
          <cell r="I2818" t="str">
            <v>苏州鱼跃医疗科技有限公司</v>
          </cell>
          <cell r="J2818" t="str">
            <v>苏州鱼跃</v>
          </cell>
        </row>
        <row r="2819">
          <cell r="D2819">
            <v>200217</v>
          </cell>
          <cell r="E2819" t="str">
            <v>甲苯磺酸艾多沙班片</v>
          </cell>
          <cell r="F2819" t="str">
            <v/>
          </cell>
          <cell r="G2819" t="str">
            <v>30mgx7片</v>
          </cell>
          <cell r="H2819" t="str">
            <v>盒</v>
          </cell>
          <cell r="I2819" t="str">
            <v>Daiichi Sankyo Europe GmbH</v>
          </cell>
          <cell r="J2819" t="str">
            <v>德国Germany</v>
          </cell>
        </row>
        <row r="2820">
          <cell r="D2820">
            <v>185104</v>
          </cell>
          <cell r="E2820" t="str">
            <v>甲苯磺酸索拉非尼片</v>
          </cell>
          <cell r="F2820" t="str">
            <v>多吉美</v>
          </cell>
          <cell r="G2820" t="str">
            <v>0.2gx60片</v>
          </cell>
          <cell r="H2820" t="str">
            <v>盒</v>
          </cell>
          <cell r="I2820" t="str">
            <v>Bayer AG</v>
          </cell>
          <cell r="J2820" t="str">
            <v>德国BayerAG</v>
          </cell>
        </row>
        <row r="2821">
          <cell r="D2821">
            <v>97835</v>
          </cell>
          <cell r="E2821" t="str">
            <v>甲砜霉素肠溶片</v>
          </cell>
          <cell r="F2821" t="str">
            <v/>
          </cell>
          <cell r="G2821" t="str">
            <v>0.25gx12片</v>
          </cell>
          <cell r="H2821" t="str">
            <v>盒</v>
          </cell>
          <cell r="I2821" t="str">
            <v>广东彼迪药业有限公司</v>
          </cell>
          <cell r="J2821" t="str">
            <v>广东彼迪</v>
          </cell>
        </row>
        <row r="2822">
          <cell r="D2822">
            <v>81860</v>
          </cell>
          <cell r="E2822" t="str">
            <v>甲钴胺片</v>
          </cell>
          <cell r="F2822" t="str">
            <v/>
          </cell>
          <cell r="G2822" t="str">
            <v>0.5mgx20片</v>
          </cell>
          <cell r="H2822" t="str">
            <v>盒</v>
          </cell>
          <cell r="I2822" t="str">
            <v>北京星昊医药股份有限公司(原北京联合伟华药业公司)</v>
          </cell>
          <cell r="J2822" t="str">
            <v>北京星昊</v>
          </cell>
        </row>
        <row r="2823">
          <cell r="D2823">
            <v>37174</v>
          </cell>
          <cell r="E2823" t="str">
            <v>甲钴胺片(爱柯保)</v>
          </cell>
          <cell r="F2823" t="str">
            <v/>
          </cell>
          <cell r="G2823" t="str">
            <v>0.5mgx20片(薄膜衣)</v>
          </cell>
          <cell r="H2823" t="str">
            <v>盒</v>
          </cell>
          <cell r="I2823" t="str">
            <v>江苏四环生物股份有限公司</v>
          </cell>
          <cell r="J2823" t="str">
            <v>江苏四环</v>
          </cell>
        </row>
        <row r="2824">
          <cell r="D2824">
            <v>181449</v>
          </cell>
          <cell r="E2824" t="str">
            <v>甲磺酸阿帕替尼片</v>
          </cell>
          <cell r="F2824" t="str">
            <v/>
          </cell>
          <cell r="G2824" t="str">
            <v>0.25gx10片x3板</v>
          </cell>
          <cell r="H2824" t="str">
            <v>盒</v>
          </cell>
          <cell r="I2824" t="str">
            <v>江苏恒瑞医药股份有限公司</v>
          </cell>
          <cell r="J2824" t="str">
            <v>江苏恒瑞医药</v>
          </cell>
        </row>
        <row r="2825">
          <cell r="D2825">
            <v>195204</v>
          </cell>
          <cell r="E2825" t="str">
            <v>甲磺酸阿帕替尼片</v>
          </cell>
          <cell r="F2825" t="str">
            <v>艾坦</v>
          </cell>
          <cell r="G2825" t="str">
            <v>0.425gx7片x2板</v>
          </cell>
          <cell r="H2825" t="str">
            <v>盒</v>
          </cell>
          <cell r="I2825" t="str">
            <v>江苏恒瑞医药股份有限公司</v>
          </cell>
          <cell r="J2825" t="str">
            <v>江苏恒瑞</v>
          </cell>
        </row>
        <row r="2826">
          <cell r="D2826">
            <v>195205</v>
          </cell>
          <cell r="E2826" t="str">
            <v>甲磺酸阿帕替尼片</v>
          </cell>
          <cell r="F2826" t="str">
            <v>艾坦</v>
          </cell>
          <cell r="G2826" t="str">
            <v>0.425gx10片</v>
          </cell>
          <cell r="H2826" t="str">
            <v>盒</v>
          </cell>
          <cell r="I2826" t="str">
            <v>江苏恒瑞医药股份有限公司</v>
          </cell>
          <cell r="J2826" t="str">
            <v>江苏恒瑞</v>
          </cell>
        </row>
        <row r="2827">
          <cell r="D2827">
            <v>161247</v>
          </cell>
          <cell r="E2827" t="str">
            <v>甲磺酸氨氯地平片</v>
          </cell>
          <cell r="F2827" t="str">
            <v/>
          </cell>
          <cell r="G2827" t="str">
            <v>5mgx7片x4板</v>
          </cell>
          <cell r="H2827" t="str">
            <v>盒</v>
          </cell>
          <cell r="I2827" t="str">
            <v>昆明赛诺制药有限公司</v>
          </cell>
          <cell r="J2827" t="str">
            <v>昆明赛诺制药</v>
          </cell>
        </row>
        <row r="2828">
          <cell r="D2828">
            <v>184057</v>
          </cell>
          <cell r="E2828" t="str">
            <v>甲磺酸奥希替尼片</v>
          </cell>
          <cell r="F2828" t="str">
            <v>泰瑞沙</v>
          </cell>
          <cell r="G2828" t="str">
            <v>80mgX30片</v>
          </cell>
          <cell r="H2828" t="str">
            <v>盒</v>
          </cell>
          <cell r="I2828" t="str">
            <v>瑞典AstraZeneca AB s-15185,sodertalje</v>
          </cell>
          <cell r="J2828" t="str">
            <v>AstraZenecaAB</v>
          </cell>
        </row>
        <row r="2829">
          <cell r="D2829">
            <v>40988</v>
          </cell>
          <cell r="E2829" t="str">
            <v>甲磺酸多沙唑嗪控释片(可多华)</v>
          </cell>
          <cell r="F2829" t="str">
            <v/>
          </cell>
          <cell r="G2829" t="str">
            <v>4mgx10片</v>
          </cell>
          <cell r="H2829" t="str">
            <v>盒</v>
          </cell>
          <cell r="I2829" t="str">
            <v>辉瑞制药有限公司</v>
          </cell>
          <cell r="J2829" t="str">
            <v>辉瑞制药</v>
          </cell>
        </row>
        <row r="2830">
          <cell r="D2830">
            <v>187582</v>
          </cell>
          <cell r="E2830" t="str">
            <v>甲磺酸溴隐亭片</v>
          </cell>
          <cell r="F2830" t="str">
            <v/>
          </cell>
          <cell r="G2830" t="str">
            <v>2.5mgx30片</v>
          </cell>
          <cell r="H2830" t="str">
            <v>盒</v>
          </cell>
          <cell r="I2830" t="str">
            <v>Novartis Farma S.p.A</v>
          </cell>
          <cell r="J2830" t="str">
            <v>Novartis Farma</v>
          </cell>
        </row>
        <row r="2831">
          <cell r="D2831">
            <v>199366</v>
          </cell>
          <cell r="E2831" t="str">
            <v>甲磺酸伊马替尼胶囊</v>
          </cell>
          <cell r="F2831" t="str">
            <v/>
          </cell>
          <cell r="G2831" t="str">
            <v>100mgx12粒x5板</v>
          </cell>
          <cell r="H2831" t="str">
            <v>盒</v>
          </cell>
          <cell r="I2831" t="str">
            <v>正大天晴药业集团股份有限公司</v>
          </cell>
          <cell r="J2831" t="str">
            <v>正大天晴药业</v>
          </cell>
        </row>
        <row r="2832">
          <cell r="D2832">
            <v>160865</v>
          </cell>
          <cell r="E2832" t="str">
            <v>甲磺酸伊马替尼片</v>
          </cell>
          <cell r="F2832" t="str">
            <v/>
          </cell>
          <cell r="G2832" t="str">
            <v>0.1gx60片</v>
          </cell>
          <cell r="H2832" t="str">
            <v>盒</v>
          </cell>
          <cell r="I2832" t="str">
            <v>江苏豪森药业股份有限公司</v>
          </cell>
          <cell r="J2832" t="str">
            <v>江苏豪森</v>
          </cell>
        </row>
        <row r="2833">
          <cell r="D2833">
            <v>60800</v>
          </cell>
          <cell r="E2833" t="str">
            <v>甲壳素胶囊</v>
          </cell>
          <cell r="F2833" t="str">
            <v/>
          </cell>
          <cell r="G2833" t="str">
            <v>340mgx100粒</v>
          </cell>
          <cell r="H2833" t="str">
            <v>瓶</v>
          </cell>
          <cell r="I2833" t="str">
            <v>威海紫光科技园有限公司</v>
          </cell>
          <cell r="J2833" t="str">
            <v>威海紫光（委托威海南波湾）</v>
          </cell>
        </row>
        <row r="2834">
          <cell r="D2834">
            <v>566</v>
          </cell>
          <cell r="E2834" t="str">
            <v>甲巯咪唑片</v>
          </cell>
          <cell r="F2834" t="str">
            <v/>
          </cell>
          <cell r="G2834" t="str">
            <v>5mgx100片</v>
          </cell>
          <cell r="H2834" t="str">
            <v>瓶</v>
          </cell>
          <cell r="I2834" t="str">
            <v>北京市燕京药业有限公司</v>
          </cell>
          <cell r="J2834" t="str">
            <v>北京燕京</v>
          </cell>
        </row>
        <row r="2835">
          <cell r="D2835">
            <v>63535</v>
          </cell>
          <cell r="E2835" t="str">
            <v>甲硝唑氯己定洗剂</v>
          </cell>
          <cell r="F2835" t="str">
            <v/>
          </cell>
          <cell r="G2835" t="str">
            <v>300ml</v>
          </cell>
          <cell r="H2835" t="str">
            <v>瓶</v>
          </cell>
          <cell r="I2835" t="str">
            <v>江西药都仁和制药有限公司</v>
          </cell>
          <cell r="J2835" t="str">
            <v>江西药都仁和</v>
          </cell>
        </row>
        <row r="2836">
          <cell r="D2836">
            <v>56435</v>
          </cell>
          <cell r="E2836" t="str">
            <v>甲硝唑氯己定洗剂(奇爽)</v>
          </cell>
          <cell r="F2836" t="str">
            <v/>
          </cell>
          <cell r="G2836" t="str">
            <v>200ml</v>
          </cell>
          <cell r="H2836" t="str">
            <v>瓶</v>
          </cell>
          <cell r="I2836" t="str">
            <v>四川健能制药有限公司</v>
          </cell>
          <cell r="J2836" t="str">
            <v>四川健能制药</v>
          </cell>
        </row>
        <row r="2837">
          <cell r="D2837">
            <v>185271</v>
          </cell>
          <cell r="E2837" t="str">
            <v>甲硝唑凝胶</v>
          </cell>
          <cell r="F2837" t="str">
            <v/>
          </cell>
          <cell r="G2837" t="str">
            <v>30g：0.75%</v>
          </cell>
          <cell r="H2837" t="str">
            <v>支</v>
          </cell>
          <cell r="I2837" t="str">
            <v>江苏知原药业有限公司(原江苏圣宝罗药业)</v>
          </cell>
          <cell r="J2837" t="str">
            <v>江苏知原</v>
          </cell>
        </row>
        <row r="2838">
          <cell r="D2838">
            <v>491</v>
          </cell>
          <cell r="E2838" t="str">
            <v>甲硝唑片</v>
          </cell>
          <cell r="F2838" t="str">
            <v/>
          </cell>
          <cell r="G2838" t="str">
            <v>0.2gx21片</v>
          </cell>
          <cell r="H2838" t="str">
            <v>板</v>
          </cell>
          <cell r="I2838" t="str">
            <v>湖北华中药业有限公司</v>
          </cell>
          <cell r="J2838" t="str">
            <v>湖北华中</v>
          </cell>
        </row>
        <row r="2839">
          <cell r="D2839">
            <v>20808</v>
          </cell>
          <cell r="E2839" t="str">
            <v>甲硝唑片</v>
          </cell>
          <cell r="F2839" t="str">
            <v/>
          </cell>
          <cell r="G2839" t="str">
            <v>0.2gx100片</v>
          </cell>
          <cell r="H2839" t="str">
            <v>瓶</v>
          </cell>
          <cell r="I2839" t="str">
            <v>西南药业股份有限公司</v>
          </cell>
          <cell r="J2839" t="str">
            <v>西南药业</v>
          </cell>
        </row>
        <row r="2840">
          <cell r="D2840">
            <v>2109</v>
          </cell>
          <cell r="E2840" t="str">
            <v>甲氧氯普胺片(胃复安片)</v>
          </cell>
          <cell r="F2840" t="str">
            <v/>
          </cell>
          <cell r="G2840" t="str">
            <v>5mgx100片</v>
          </cell>
          <cell r="H2840" t="str">
            <v>瓶</v>
          </cell>
          <cell r="I2840" t="str">
            <v>四川大冢制药有限公司(四川锡成大冢制药有限公司)</v>
          </cell>
          <cell r="J2840" t="str">
            <v>四川大冢</v>
          </cell>
        </row>
        <row r="2841">
          <cell r="D2841">
            <v>10432</v>
          </cell>
          <cell r="E2841" t="str">
            <v>甲氧氯普胺片(胃复安片)</v>
          </cell>
          <cell r="F2841" t="str">
            <v/>
          </cell>
          <cell r="G2841" t="str">
            <v>5mgx100片</v>
          </cell>
          <cell r="H2841" t="str">
            <v>瓶</v>
          </cell>
          <cell r="I2841" t="str">
            <v>山西云鹏制药有限公司</v>
          </cell>
          <cell r="J2841" t="str">
            <v>山西云鹏</v>
          </cell>
        </row>
        <row r="2842">
          <cell r="D2842">
            <v>15180</v>
          </cell>
          <cell r="E2842" t="str">
            <v>甲状腺片</v>
          </cell>
          <cell r="F2842" t="str">
            <v/>
          </cell>
          <cell r="G2842" t="str">
            <v>40mgx100片</v>
          </cell>
          <cell r="H2842" t="str">
            <v>瓶</v>
          </cell>
          <cell r="I2842" t="str">
            <v>山东鲁北药业有限公司</v>
          </cell>
          <cell r="J2842" t="str">
            <v>山东鲁北</v>
          </cell>
        </row>
        <row r="2843">
          <cell r="D2843">
            <v>191250</v>
          </cell>
          <cell r="E2843" t="str">
            <v>甲状腺片</v>
          </cell>
          <cell r="F2843" t="str">
            <v/>
          </cell>
          <cell r="G2843" t="str">
            <v>40mgx100片</v>
          </cell>
          <cell r="H2843" t="str">
            <v>瓶</v>
          </cell>
          <cell r="I2843" t="str">
            <v>山东仁和制药有限公司</v>
          </cell>
          <cell r="J2843" t="str">
            <v>山东仁和</v>
          </cell>
        </row>
        <row r="2844">
          <cell r="D2844">
            <v>11133</v>
          </cell>
          <cell r="E2844" t="str">
            <v>甲紫溶液(紫药水)</v>
          </cell>
          <cell r="F2844" t="str">
            <v/>
          </cell>
          <cell r="G2844" t="str">
            <v>20ml</v>
          </cell>
          <cell r="H2844" t="str">
            <v>瓶</v>
          </cell>
          <cell r="I2844" t="str">
            <v>上海运佳黄浦制药有限公司</v>
          </cell>
          <cell r="J2844" t="str">
            <v>上海运佳黄蒲</v>
          </cell>
        </row>
        <row r="2845">
          <cell r="D2845">
            <v>199795</v>
          </cell>
          <cell r="E2845" t="str">
            <v>假牙稳固剂</v>
          </cell>
          <cell r="F2845" t="str">
            <v/>
          </cell>
          <cell r="G2845" t="str">
            <v>粉红色 40g</v>
          </cell>
          <cell r="H2845" t="str">
            <v>盒</v>
          </cell>
          <cell r="I2845" t="str">
            <v>中美天津史克制药有限公司</v>
          </cell>
          <cell r="J2845" t="str">
            <v>天津史克</v>
          </cell>
        </row>
        <row r="2846">
          <cell r="D2846">
            <v>162920</v>
          </cell>
          <cell r="E2846" t="str">
            <v>检查手套</v>
          </cell>
          <cell r="F2846" t="str">
            <v/>
          </cell>
          <cell r="G2846" t="str">
            <v>PE.Mx50副(普通级)</v>
          </cell>
          <cell r="H2846" t="str">
            <v>盒</v>
          </cell>
          <cell r="I2846" t="str">
            <v>奥美医疗用品股份有限公司</v>
          </cell>
          <cell r="J2846" t="str">
            <v>奥美医疗</v>
          </cell>
        </row>
        <row r="2847">
          <cell r="D2847">
            <v>203883</v>
          </cell>
          <cell r="E2847" t="str">
            <v>检查手套</v>
          </cell>
          <cell r="F2847" t="str">
            <v/>
          </cell>
          <cell r="G2847" t="str">
            <v>JZJ-JCST-C(PE材料)M无粉中号x100只</v>
          </cell>
          <cell r="H2847" t="str">
            <v>盒</v>
          </cell>
          <cell r="I2847" t="str">
            <v>青岛健之佳生物科技有限公司</v>
          </cell>
          <cell r="J2847" t="str">
            <v>青岛健之佳</v>
          </cell>
        </row>
        <row r="2848">
          <cell r="D2848">
            <v>206354</v>
          </cell>
          <cell r="E2848" t="str">
            <v>检查手套</v>
          </cell>
          <cell r="F2848" t="str">
            <v/>
          </cell>
          <cell r="G2848" t="str">
            <v>100支</v>
          </cell>
          <cell r="H2848" t="str">
            <v>盒</v>
          </cell>
          <cell r="I2848" t="str">
            <v>河北宏福塑料制品有限公司</v>
          </cell>
          <cell r="J2848" t="str">
            <v>河北宏福</v>
          </cell>
        </row>
        <row r="2849">
          <cell r="D2849">
            <v>158660</v>
          </cell>
          <cell r="E2849" t="str">
            <v>健安喜玛咖胶囊</v>
          </cell>
          <cell r="F2849" t="str">
            <v/>
          </cell>
          <cell r="G2849" t="str">
            <v>75.2g(0.752gx100粒)</v>
          </cell>
          <cell r="H2849" t="str">
            <v>瓶</v>
          </cell>
          <cell r="I2849" t="str">
            <v>健安喜（上海）贸易有限公司</v>
          </cell>
          <cell r="J2849" t="str">
            <v>美国</v>
          </cell>
        </row>
        <row r="2850">
          <cell r="D2850">
            <v>158661</v>
          </cell>
          <cell r="E2850" t="str">
            <v>健安喜浓缩鱼油软胶囊</v>
          </cell>
          <cell r="F2850" t="str">
            <v/>
          </cell>
          <cell r="G2850" t="str">
            <v>121.68g(2.028gx60粒)</v>
          </cell>
          <cell r="H2850" t="str">
            <v>瓶</v>
          </cell>
          <cell r="I2850" t="str">
            <v>健安喜（上海）贸易有限公司</v>
          </cell>
          <cell r="J2850" t="str">
            <v>美国</v>
          </cell>
        </row>
        <row r="2851">
          <cell r="D2851">
            <v>158659</v>
          </cell>
          <cell r="E2851" t="str">
            <v>健安喜乳清蛋白粉</v>
          </cell>
          <cell r="F2851" t="str">
            <v/>
          </cell>
          <cell r="G2851" t="str">
            <v>476g(香草味)</v>
          </cell>
          <cell r="H2851" t="str">
            <v>袋</v>
          </cell>
          <cell r="I2851" t="str">
            <v>健安喜（上海）贸易有限公司</v>
          </cell>
          <cell r="J2851" t="str">
            <v>美国</v>
          </cell>
        </row>
        <row r="2852">
          <cell r="D2852">
            <v>158678</v>
          </cell>
          <cell r="E2852" t="str">
            <v>健安喜乳清蛋白粉</v>
          </cell>
          <cell r="F2852" t="str">
            <v/>
          </cell>
          <cell r="G2852" t="str">
            <v>1.054kg(香草口味)</v>
          </cell>
          <cell r="H2852" t="str">
            <v>桶</v>
          </cell>
          <cell r="I2852" t="str">
            <v>健安喜（上海）贸易有限公司</v>
          </cell>
          <cell r="J2852" t="str">
            <v>美国</v>
          </cell>
        </row>
        <row r="2853">
          <cell r="D2853">
            <v>158679</v>
          </cell>
          <cell r="E2853" t="str">
            <v>健安喜乳清蛋白粉</v>
          </cell>
          <cell r="F2853" t="str">
            <v/>
          </cell>
          <cell r="G2853" t="str">
            <v>2.176kg（香草味）</v>
          </cell>
          <cell r="H2853" t="str">
            <v>桶</v>
          </cell>
          <cell r="I2853" t="str">
            <v>健安喜（上海）贸易有限公司</v>
          </cell>
          <cell r="J2853" t="str">
            <v>美国</v>
          </cell>
        </row>
        <row r="2854">
          <cell r="D2854">
            <v>158677</v>
          </cell>
          <cell r="E2854" t="str">
            <v>健安喜升级型乳清蛋白粉</v>
          </cell>
          <cell r="F2854" t="str">
            <v/>
          </cell>
          <cell r="G2854" t="str">
            <v>465g(巧克力味)</v>
          </cell>
          <cell r="H2854" t="str">
            <v>袋</v>
          </cell>
          <cell r="I2854" t="str">
            <v>健安喜（上海）贸易有限公司</v>
          </cell>
          <cell r="J2854" t="str">
            <v>美国</v>
          </cell>
        </row>
        <row r="2855">
          <cell r="D2855">
            <v>147341</v>
          </cell>
          <cell r="E2855" t="str">
            <v>健儿清解液</v>
          </cell>
          <cell r="F2855" t="str">
            <v/>
          </cell>
          <cell r="G2855" t="str">
            <v>10mlx10支</v>
          </cell>
          <cell r="H2855" t="str">
            <v>盒</v>
          </cell>
          <cell r="I2855" t="str">
            <v>江西海尔思药业股份有限公司(江西海尔思药业有限公司)</v>
          </cell>
          <cell r="J2855" t="str">
            <v>江西海尔思</v>
          </cell>
        </row>
        <row r="2856">
          <cell r="D2856">
            <v>44261</v>
          </cell>
          <cell r="E2856" t="str">
            <v>健儿消食口服液</v>
          </cell>
          <cell r="F2856" t="str">
            <v/>
          </cell>
          <cell r="G2856" t="str">
            <v>10mlx6支</v>
          </cell>
          <cell r="H2856" t="str">
            <v>盒</v>
          </cell>
          <cell r="I2856" t="str">
            <v>内蒙古通辽制药股份有限公司</v>
          </cell>
          <cell r="J2856" t="str">
            <v>内蒙古通辽</v>
          </cell>
        </row>
        <row r="2857">
          <cell r="D2857">
            <v>168095</v>
          </cell>
          <cell r="E2857" t="str">
            <v>健脑丸</v>
          </cell>
          <cell r="F2857" t="str">
            <v/>
          </cell>
          <cell r="G2857" t="str">
            <v>400丸（每10丸重1.5g水丸）</v>
          </cell>
          <cell r="H2857" t="str">
            <v>瓶</v>
          </cell>
          <cell r="I2857" t="str">
            <v>青岛国风药业股份有限公司</v>
          </cell>
          <cell r="J2857" t="str">
            <v>上海医药集团青岛国风</v>
          </cell>
        </row>
        <row r="2858">
          <cell r="D2858">
            <v>195818</v>
          </cell>
          <cell r="E2858" t="str">
            <v>健脑丸</v>
          </cell>
          <cell r="F2858" t="str">
            <v/>
          </cell>
          <cell r="G2858" t="str">
            <v>100丸</v>
          </cell>
          <cell r="H2858" t="str">
            <v>瓶</v>
          </cell>
          <cell r="I2858" t="str">
            <v>青岛国风药业股份有限公司</v>
          </cell>
          <cell r="J2858" t="str">
            <v>上海医药青岛国风</v>
          </cell>
        </row>
        <row r="2859">
          <cell r="D2859">
            <v>155641</v>
          </cell>
          <cell r="E2859" t="str">
            <v>健脾生血颗粒</v>
          </cell>
          <cell r="F2859" t="str">
            <v/>
          </cell>
          <cell r="G2859" t="str">
            <v>5gx36袋</v>
          </cell>
          <cell r="H2859" t="str">
            <v>盒</v>
          </cell>
          <cell r="I2859" t="str">
            <v>健民药业集团股份有限公司</v>
          </cell>
          <cell r="J2859" t="str">
            <v>武汉健民</v>
          </cell>
        </row>
        <row r="2860">
          <cell r="D2860">
            <v>101340</v>
          </cell>
          <cell r="E2860" t="str">
            <v>健身长春膏</v>
          </cell>
          <cell r="F2860" t="str">
            <v/>
          </cell>
          <cell r="G2860" t="str">
            <v>200g</v>
          </cell>
          <cell r="H2860" t="str">
            <v>瓶</v>
          </cell>
          <cell r="I2860" t="str">
            <v>李时珍医药集团有限公司</v>
          </cell>
          <cell r="J2860" t="str">
            <v>李时珍医药</v>
          </cell>
        </row>
        <row r="2861">
          <cell r="D2861">
            <v>75061</v>
          </cell>
          <cell r="E2861" t="str">
            <v>健胃消食口服液</v>
          </cell>
          <cell r="F2861" t="str">
            <v/>
          </cell>
          <cell r="G2861" t="str">
            <v>10mlx6支</v>
          </cell>
          <cell r="H2861" t="str">
            <v>盒</v>
          </cell>
          <cell r="I2861" t="str">
            <v>济川药业集团有限公司（原济川药业集团股份有限公司）</v>
          </cell>
          <cell r="J2861" t="str">
            <v>济川药业集团</v>
          </cell>
        </row>
        <row r="2862">
          <cell r="D2862">
            <v>24232</v>
          </cell>
          <cell r="E2862" t="str">
            <v>健胃消食片</v>
          </cell>
          <cell r="F2862" t="str">
            <v/>
          </cell>
          <cell r="G2862" t="str">
            <v>0.5gx100片</v>
          </cell>
          <cell r="H2862" t="str">
            <v>盒</v>
          </cell>
          <cell r="I2862" t="str">
            <v>河南省济源市济世药业有限公司</v>
          </cell>
          <cell r="J2862" t="str">
            <v>河南济源济世</v>
          </cell>
        </row>
        <row r="2863">
          <cell r="D2863">
            <v>34372</v>
          </cell>
          <cell r="E2863" t="str">
            <v>健胃消食片</v>
          </cell>
          <cell r="F2863" t="str">
            <v/>
          </cell>
          <cell r="G2863" t="str">
            <v>0.5gx11片x4板</v>
          </cell>
          <cell r="H2863" t="str">
            <v>盒</v>
          </cell>
          <cell r="I2863" t="str">
            <v>仲景宛西制药股份有限公司（原河南省宛西制药股份有限公司）</v>
          </cell>
          <cell r="J2863" t="str">
            <v>河南宛西制药</v>
          </cell>
        </row>
        <row r="2864">
          <cell r="D2864">
            <v>133461</v>
          </cell>
          <cell r="E2864" t="str">
            <v>健胃消食片</v>
          </cell>
          <cell r="F2864" t="str">
            <v/>
          </cell>
          <cell r="G2864" t="str">
            <v>0.5gx12片x4板</v>
          </cell>
          <cell r="H2864" t="str">
            <v>盒</v>
          </cell>
          <cell r="I2864" t="str">
            <v>云南白药集团股份有限公司</v>
          </cell>
          <cell r="J2864" t="str">
            <v>云南白药股份</v>
          </cell>
        </row>
        <row r="2865">
          <cell r="D2865">
            <v>134734</v>
          </cell>
          <cell r="E2865" t="str">
            <v>健胃消食片</v>
          </cell>
          <cell r="F2865" t="str">
            <v/>
          </cell>
          <cell r="G2865" t="str">
            <v>10片x8板</v>
          </cell>
          <cell r="H2865" t="str">
            <v>盒</v>
          </cell>
          <cell r="I2865" t="str">
            <v>河南省济源市济世药业有限公司</v>
          </cell>
          <cell r="J2865" t="str">
            <v>河南济源济世</v>
          </cell>
        </row>
        <row r="2866">
          <cell r="D2866">
            <v>176921</v>
          </cell>
          <cell r="E2866" t="str">
            <v>健胃消食片</v>
          </cell>
          <cell r="F2866" t="str">
            <v/>
          </cell>
          <cell r="G2866" t="str">
            <v>36片</v>
          </cell>
          <cell r="H2866" t="str">
            <v>盒</v>
          </cell>
          <cell r="I2866" t="str">
            <v>悦康药业集团安徽天然制药有限公司</v>
          </cell>
          <cell r="J2866" t="str">
            <v>悦康药业集团安徽天然制</v>
          </cell>
        </row>
        <row r="2867">
          <cell r="D2867">
            <v>187226</v>
          </cell>
          <cell r="E2867" t="str">
            <v>健胃消食片</v>
          </cell>
          <cell r="F2867" t="str">
            <v/>
          </cell>
          <cell r="G2867" t="str">
            <v>0.5gx60片</v>
          </cell>
          <cell r="H2867" t="str">
            <v>瓶</v>
          </cell>
          <cell r="I2867" t="str">
            <v>湖南华纳大药厂有限公司</v>
          </cell>
          <cell r="J2867" t="str">
            <v>湖南华纳</v>
          </cell>
        </row>
        <row r="2868">
          <cell r="D2868">
            <v>165479</v>
          </cell>
          <cell r="E2868" t="str">
            <v>健胃消炎颗粒</v>
          </cell>
          <cell r="F2868" t="str">
            <v/>
          </cell>
          <cell r="G2868" t="str">
            <v>5gx5袋（无糖型）</v>
          </cell>
          <cell r="H2868" t="str">
            <v>盒</v>
          </cell>
          <cell r="I2868" t="str">
            <v>江苏苏中药业集团股份有限公司</v>
          </cell>
          <cell r="J2868" t="str">
            <v>江苏苏中药业</v>
          </cell>
        </row>
        <row r="2869">
          <cell r="D2869">
            <v>161197</v>
          </cell>
          <cell r="E2869" t="str">
            <v>江中猴姑早餐米稀</v>
          </cell>
          <cell r="F2869" t="str">
            <v/>
          </cell>
          <cell r="G2869" t="str">
            <v>40gx6杯</v>
          </cell>
          <cell r="H2869" t="str">
            <v>盒</v>
          </cell>
          <cell r="I2869" t="str">
            <v>江西江中食疗科技有限公司</v>
          </cell>
          <cell r="J2869" t="str">
            <v>江西江中</v>
          </cell>
        </row>
        <row r="2870">
          <cell r="D2870">
            <v>157792</v>
          </cell>
          <cell r="E2870" t="str">
            <v>江中猴姑早餐米稀(米糊)</v>
          </cell>
          <cell r="F2870" t="str">
            <v/>
          </cell>
          <cell r="G2870" t="str">
            <v>450g(15包)</v>
          </cell>
          <cell r="H2870" t="str">
            <v>盒</v>
          </cell>
          <cell r="I2870" t="str">
            <v>江西江中食疗科技有限公司</v>
          </cell>
          <cell r="J2870" t="str">
            <v>江中食疗</v>
          </cell>
        </row>
        <row r="2871">
          <cell r="D2871">
            <v>43630</v>
          </cell>
          <cell r="E2871" t="str">
            <v>姜黄消痤搽剂</v>
          </cell>
          <cell r="F2871" t="str">
            <v/>
          </cell>
          <cell r="G2871" t="str">
            <v>30ml</v>
          </cell>
          <cell r="H2871" t="str">
            <v>瓶</v>
          </cell>
          <cell r="I2871" t="str">
            <v>贵阳舒美达制药厂有限公司</v>
          </cell>
          <cell r="J2871" t="str">
            <v>贵阳舒美达</v>
          </cell>
        </row>
        <row r="2872">
          <cell r="D2872">
            <v>163013</v>
          </cell>
          <cell r="E2872" t="str">
            <v>姜汁黑糖</v>
          </cell>
          <cell r="F2872" t="str">
            <v/>
          </cell>
          <cell r="G2872" t="str">
            <v>220g</v>
          </cell>
          <cell r="H2872" t="str">
            <v>盒</v>
          </cell>
          <cell r="I2872" t="str">
            <v>江西林丰药业有限公司</v>
          </cell>
          <cell r="J2872" t="str">
            <v>江西林丰</v>
          </cell>
        </row>
        <row r="2873">
          <cell r="D2873">
            <v>163017</v>
          </cell>
          <cell r="E2873" t="str">
            <v>姜汁红糖</v>
          </cell>
          <cell r="F2873" t="str">
            <v/>
          </cell>
          <cell r="G2873" t="str">
            <v>300g</v>
          </cell>
          <cell r="H2873" t="str">
            <v>袋</v>
          </cell>
          <cell r="I2873" t="str">
            <v>江西林丰药业有限公司</v>
          </cell>
          <cell r="J2873" t="str">
            <v>江西林丰</v>
          </cell>
        </row>
        <row r="2874">
          <cell r="D2874">
            <v>115727</v>
          </cell>
          <cell r="E2874" t="str">
            <v>降糖通脉片</v>
          </cell>
          <cell r="F2874" t="str">
            <v/>
          </cell>
          <cell r="G2874" t="str">
            <v>0.42gx36片(薄膜衣)</v>
          </cell>
          <cell r="H2874" t="str">
            <v>盒</v>
          </cell>
          <cell r="I2874" t="str">
            <v>江苏万高药业有限公司</v>
          </cell>
          <cell r="J2874" t="str">
            <v>江苏万高</v>
          </cell>
        </row>
        <row r="2875">
          <cell r="D2875">
            <v>16255</v>
          </cell>
          <cell r="E2875" t="str">
            <v>降压片</v>
          </cell>
          <cell r="F2875" t="str">
            <v/>
          </cell>
          <cell r="G2875" t="str">
            <v>0.5gx24片</v>
          </cell>
          <cell r="H2875" t="str">
            <v>盒</v>
          </cell>
          <cell r="I2875" t="str">
            <v>成都地奥集团天府药业股份有限公司</v>
          </cell>
          <cell r="J2875" t="str">
            <v>成都地奥天府</v>
          </cell>
        </row>
        <row r="2876">
          <cell r="D2876">
            <v>42934</v>
          </cell>
          <cell r="E2876" t="str">
            <v>胶原蛋白压片糖果（千林）</v>
          </cell>
          <cell r="F2876" t="str">
            <v/>
          </cell>
          <cell r="G2876" t="str">
            <v>850mgx80片</v>
          </cell>
          <cell r="H2876" t="str">
            <v>瓶</v>
          </cell>
          <cell r="I2876" t="str">
            <v>仙乐健康科技股份有限公司</v>
          </cell>
          <cell r="J2876" t="str">
            <v>广东保瑞(广东仙乐制药)</v>
          </cell>
        </row>
        <row r="2877">
          <cell r="D2877">
            <v>155297</v>
          </cell>
          <cell r="E2877" t="str">
            <v>绞股蓝总苷分散片</v>
          </cell>
          <cell r="F2877" t="str">
            <v/>
          </cell>
          <cell r="G2877" t="str">
            <v>60mgx48片</v>
          </cell>
          <cell r="H2877" t="str">
            <v>盒</v>
          </cell>
          <cell r="I2877" t="str">
            <v>山西亚宝药业集团股份有限公司</v>
          </cell>
          <cell r="J2877" t="str">
            <v>亚宝药业</v>
          </cell>
        </row>
        <row r="2878">
          <cell r="D2878">
            <v>203166</v>
          </cell>
          <cell r="E2878" t="str">
            <v>绞股蓝总苷胶囊</v>
          </cell>
          <cell r="F2878" t="str">
            <v/>
          </cell>
          <cell r="G2878" t="str">
            <v>60mgx12粒</v>
          </cell>
          <cell r="H2878" t="str">
            <v>盒</v>
          </cell>
          <cell r="I2878" t="str">
            <v>云南南药梁河制药有限责任公司</v>
          </cell>
          <cell r="J2878" t="str">
            <v>红云制药(梁河)有限公司</v>
          </cell>
        </row>
        <row r="2879">
          <cell r="D2879">
            <v>120008</v>
          </cell>
          <cell r="E2879" t="str">
            <v>脚气散</v>
          </cell>
          <cell r="F2879" t="str">
            <v/>
          </cell>
          <cell r="G2879" t="str">
            <v>2gx6袋</v>
          </cell>
          <cell r="H2879" t="str">
            <v>盒</v>
          </cell>
          <cell r="I2879" t="str">
            <v>贵阳济仁堂药业有限公司</v>
          </cell>
          <cell r="J2879" t="str">
            <v>贵阳济仁堂</v>
          </cell>
        </row>
        <row r="2880">
          <cell r="D2880">
            <v>82029</v>
          </cell>
          <cell r="E2880" t="str">
            <v>脚爽护肤液(脚臭灵)</v>
          </cell>
          <cell r="F2880" t="str">
            <v/>
          </cell>
          <cell r="G2880" t="str">
            <v>60ml</v>
          </cell>
          <cell r="H2880" t="str">
            <v>盒</v>
          </cell>
          <cell r="I2880" t="str">
            <v>南阳市森源生物技术开发有限责任公司</v>
          </cell>
          <cell r="J2880" t="str">
            <v>南阳森源</v>
          </cell>
        </row>
        <row r="2881">
          <cell r="D2881">
            <v>101891</v>
          </cell>
          <cell r="E2881" t="str">
            <v>脚爽浴足盐(原脚癣脚气浴足盐)</v>
          </cell>
          <cell r="F2881" t="str">
            <v/>
          </cell>
          <cell r="G2881" t="str">
            <v>30gx5袋</v>
          </cell>
          <cell r="H2881" t="str">
            <v>盒</v>
          </cell>
          <cell r="I2881" t="str">
            <v>南阳市森源生物技术开发有限责任公司</v>
          </cell>
          <cell r="J2881" t="str">
            <v>南阳森源</v>
          </cell>
        </row>
        <row r="2882">
          <cell r="D2882">
            <v>162792</v>
          </cell>
          <cell r="E2882" t="str">
            <v>脚丫爽浴足粉</v>
          </cell>
          <cell r="F2882" t="str">
            <v/>
          </cell>
          <cell r="G2882" t="str">
            <v>20gx8袋</v>
          </cell>
          <cell r="H2882" t="str">
            <v>袋</v>
          </cell>
          <cell r="I2882" t="str">
            <v>绵阳全珍堂科技有限公司</v>
          </cell>
          <cell r="J2882" t="str">
            <v>绵阳全珍堂</v>
          </cell>
        </row>
        <row r="2883">
          <cell r="D2883">
            <v>188269</v>
          </cell>
          <cell r="E2883" t="str">
            <v>酵母重组胶原蛋白疤痕凝胶
</v>
          </cell>
          <cell r="F2883" t="str">
            <v>悦可丽</v>
          </cell>
          <cell r="G2883" t="str">
            <v>15g</v>
          </cell>
          <cell r="H2883" t="str">
            <v>盒</v>
          </cell>
          <cell r="I2883" t="str">
            <v>青海创铭医疗器械有限公司</v>
          </cell>
          <cell r="J2883" t="str">
            <v>青海创铭</v>
          </cell>
        </row>
        <row r="2884">
          <cell r="D2884">
            <v>188268</v>
          </cell>
          <cell r="E2884" t="str">
            <v>酵母重组胶原蛋白贴敷料</v>
          </cell>
          <cell r="F2884" t="str">
            <v>悦可丽</v>
          </cell>
          <cell r="G2884" t="str">
            <v>22cmx25cmx5片（椭圆形）</v>
          </cell>
          <cell r="H2884" t="str">
            <v>盒</v>
          </cell>
          <cell r="I2884" t="str">
            <v>青海创铭医疗器械有限公司</v>
          </cell>
          <cell r="J2884" t="str">
            <v>青海创铭</v>
          </cell>
        </row>
        <row r="2885">
          <cell r="D2885">
            <v>45029</v>
          </cell>
          <cell r="E2885" t="str">
            <v>接骨片</v>
          </cell>
          <cell r="F2885" t="str">
            <v/>
          </cell>
          <cell r="G2885" t="str">
            <v>12片</v>
          </cell>
          <cell r="H2885" t="str">
            <v>盒</v>
          </cell>
          <cell r="I2885" t="str">
            <v>吉林省正和药业集团股份有限公司</v>
          </cell>
          <cell r="J2885" t="str">
            <v>吉林省正和药业</v>
          </cell>
        </row>
        <row r="2886">
          <cell r="D2886">
            <v>28894</v>
          </cell>
          <cell r="E2886" t="str">
            <v>接骨七厘片</v>
          </cell>
          <cell r="F2886" t="str">
            <v/>
          </cell>
          <cell r="G2886" t="str">
            <v>0.3gx60片（薄膜衣）</v>
          </cell>
          <cell r="H2886" t="str">
            <v>盒</v>
          </cell>
          <cell r="I2886" t="str">
            <v>湖南金沙药业股份有限公司</v>
          </cell>
          <cell r="J2886" t="str">
            <v>湖南金沙</v>
          </cell>
        </row>
        <row r="2887">
          <cell r="D2887">
            <v>24134</v>
          </cell>
          <cell r="E2887" t="str">
            <v>杰士邦避孕套</v>
          </cell>
          <cell r="F2887" t="str">
            <v/>
          </cell>
          <cell r="G2887" t="str">
            <v>12只(极限超薄)</v>
          </cell>
          <cell r="H2887" t="str">
            <v>盒</v>
          </cell>
          <cell r="I2887" t="str">
            <v>英国 JISSBON (UK) GLOBAL COMPANY</v>
          </cell>
          <cell r="J2887" t="str">
            <v>英国授权泰国</v>
          </cell>
        </row>
        <row r="2888">
          <cell r="D2888">
            <v>100136</v>
          </cell>
          <cell r="E2888" t="str">
            <v>杰士邦情趣润滑剂(原滋养润滑啫喱)</v>
          </cell>
          <cell r="F2888" t="str">
            <v/>
          </cell>
          <cell r="G2888" t="str">
            <v>50ml(水润快感)</v>
          </cell>
          <cell r="H2888" t="str">
            <v>支</v>
          </cell>
          <cell r="I2888" t="str">
            <v>武汉杰士邦卫生用品有限公司</v>
          </cell>
          <cell r="J2888" t="str">
            <v>武汉杰士邦</v>
          </cell>
        </row>
        <row r="2889">
          <cell r="D2889">
            <v>199146</v>
          </cell>
          <cell r="E2889" t="str">
            <v>杰士邦天然胶乳橡胶避孕套</v>
          </cell>
          <cell r="F2889" t="str">
            <v/>
          </cell>
          <cell r="G2889" t="str">
            <v>3只（零感.至薄至润003）</v>
          </cell>
          <cell r="H2889" t="str">
            <v>盒</v>
          </cell>
          <cell r="I2889" t="str">
            <v>SURETEX LIMITED（泰国）</v>
          </cell>
          <cell r="J2889" t="str">
            <v>泰国素瑞特斯</v>
          </cell>
        </row>
        <row r="2890">
          <cell r="D2890">
            <v>62604</v>
          </cell>
          <cell r="E2890" t="str">
            <v>洁尔阴草本抑菌洗液</v>
          </cell>
          <cell r="F2890" t="str">
            <v>洁尔阴</v>
          </cell>
          <cell r="G2890" t="str">
            <v>280ml(2合1)</v>
          </cell>
          <cell r="H2890" t="str">
            <v>瓶</v>
          </cell>
          <cell r="I2890" t="str">
            <v>四川恩威制药有限公司</v>
          </cell>
          <cell r="J2890" t="str">
            <v>四川恩威</v>
          </cell>
        </row>
        <row r="2891">
          <cell r="D2891">
            <v>31201</v>
          </cell>
          <cell r="E2891" t="str">
            <v>洁尔阴洗液</v>
          </cell>
          <cell r="F2891" t="str">
            <v/>
          </cell>
          <cell r="G2891" t="str">
            <v>280ml</v>
          </cell>
          <cell r="H2891" t="str">
            <v>瓶</v>
          </cell>
          <cell r="I2891" t="str">
            <v>四川恩威制药有限公司</v>
          </cell>
          <cell r="J2891" t="str">
            <v>四川恩威制药</v>
          </cell>
        </row>
        <row r="2892">
          <cell r="D2892">
            <v>115851</v>
          </cell>
          <cell r="E2892" t="str">
            <v>洁丽雅方巾</v>
          </cell>
          <cell r="F2892" t="str">
            <v/>
          </cell>
          <cell r="G2892" t="str">
            <v>8439</v>
          </cell>
          <cell r="H2892" t="str">
            <v>条</v>
          </cell>
          <cell r="I2892" t="str">
            <v/>
          </cell>
          <cell r="J2892" t="str">
            <v>浙江洁丽雅</v>
          </cell>
        </row>
        <row r="2893">
          <cell r="D2893">
            <v>196836</v>
          </cell>
          <cell r="E2893" t="str">
            <v>洁王子消毒粉</v>
          </cell>
          <cell r="F2893" t="str">
            <v/>
          </cell>
          <cell r="G2893" t="str">
            <v>1kg</v>
          </cell>
          <cell r="H2893" t="str">
            <v>袋</v>
          </cell>
          <cell r="I2893" t="str">
            <v>成都润兴消毒药业有限公司</v>
          </cell>
          <cell r="J2893" t="str">
            <v>成都润兴</v>
          </cell>
        </row>
        <row r="2894">
          <cell r="D2894">
            <v>7887</v>
          </cell>
          <cell r="E2894" t="str">
            <v>结石通片</v>
          </cell>
          <cell r="F2894" t="str">
            <v/>
          </cell>
          <cell r="G2894" t="str">
            <v>0.25gx100片(糖衣)</v>
          </cell>
          <cell r="H2894" t="str">
            <v>瓶</v>
          </cell>
          <cell r="I2894" t="str">
            <v>广东恒诚制药有限公司(湛江向阳药业有限公司)</v>
          </cell>
          <cell r="J2894" t="str">
            <v>广东恒诚制药</v>
          </cell>
        </row>
        <row r="2895">
          <cell r="D2895">
            <v>182757</v>
          </cell>
          <cell r="E2895" t="str">
            <v>解毒胶囊</v>
          </cell>
          <cell r="F2895" t="str">
            <v/>
          </cell>
          <cell r="G2895" t="str">
            <v>0.3gx20粒</v>
          </cell>
          <cell r="H2895" t="str">
            <v>盒</v>
          </cell>
          <cell r="I2895" t="str">
            <v>金诃藏药股份有限公司</v>
          </cell>
          <cell r="J2895" t="str">
            <v>金诃藏药</v>
          </cell>
        </row>
        <row r="2896">
          <cell r="D2896">
            <v>177998</v>
          </cell>
          <cell r="E2896" t="str">
            <v>解郁安神颗粒</v>
          </cell>
          <cell r="F2896" t="str">
            <v/>
          </cell>
          <cell r="G2896" t="str">
            <v>5gx8袋</v>
          </cell>
          <cell r="H2896" t="str">
            <v>盒</v>
          </cell>
          <cell r="I2896" t="str">
            <v/>
          </cell>
          <cell r="J2896" t="str">
            <v>四平正和制药</v>
          </cell>
        </row>
        <row r="2897">
          <cell r="D2897">
            <v>13930</v>
          </cell>
          <cell r="E2897" t="str">
            <v>今阳肝泰口服液(解酒灵)</v>
          </cell>
          <cell r="F2897" t="str">
            <v/>
          </cell>
          <cell r="G2897" t="str">
            <v>10mlx6支</v>
          </cell>
          <cell r="H2897" t="str">
            <v>盒</v>
          </cell>
          <cell r="I2897" t="str">
            <v>黄石市今阳保健品厂</v>
          </cell>
          <cell r="J2897" t="str">
            <v>黄石今阳</v>
          </cell>
        </row>
        <row r="2898">
          <cell r="D2898">
            <v>147339</v>
          </cell>
          <cell r="E2898" t="str">
            <v>金奥力牌铁叶酸片</v>
          </cell>
          <cell r="F2898" t="str">
            <v/>
          </cell>
          <cell r="G2898" t="str">
            <v>30g(500mgx60片)</v>
          </cell>
          <cell r="H2898" t="str">
            <v>瓶</v>
          </cell>
          <cell r="I2898" t="str">
            <v>威海南波湾生物技术有限公司</v>
          </cell>
          <cell r="J2898" t="str">
            <v>威海南波湾</v>
          </cell>
        </row>
        <row r="2899">
          <cell r="D2899">
            <v>133362</v>
          </cell>
          <cell r="E2899" t="str">
            <v>金福胶囊</v>
          </cell>
          <cell r="F2899" t="str">
            <v/>
          </cell>
          <cell r="G2899" t="str">
            <v>0.3gx60粒x2瓶</v>
          </cell>
          <cell r="H2899" t="str">
            <v>盒</v>
          </cell>
          <cell r="I2899" t="str">
            <v>太极集团四川天诚制药有限公司</v>
          </cell>
          <cell r="J2899" t="str">
            <v>四川天诚制药</v>
          </cell>
        </row>
        <row r="2900">
          <cell r="D2900">
            <v>148277</v>
          </cell>
          <cell r="E2900" t="str">
            <v>金骨莲胶囊</v>
          </cell>
          <cell r="F2900" t="str">
            <v/>
          </cell>
          <cell r="G2900" t="str">
            <v>0.25gx24粒</v>
          </cell>
          <cell r="H2900" t="str">
            <v>盒</v>
          </cell>
          <cell r="I2900" t="str">
            <v>贵州益佰制药股份有限公司</v>
          </cell>
          <cell r="J2900" t="str">
            <v>贵州益佰</v>
          </cell>
        </row>
        <row r="2901">
          <cell r="D2901">
            <v>167026</v>
          </cell>
          <cell r="E2901" t="str">
            <v>金骨莲片</v>
          </cell>
          <cell r="F2901" t="str">
            <v/>
          </cell>
          <cell r="G2901" t="str">
            <v>0.24gx24片</v>
          </cell>
          <cell r="H2901" t="str">
            <v>盒</v>
          </cell>
          <cell r="I2901" t="str">
            <v>河南省新四方制药有限公司</v>
          </cell>
          <cell r="J2901" t="str">
            <v>河南省新四方</v>
          </cell>
        </row>
        <row r="2902">
          <cell r="D2902">
            <v>117255</v>
          </cell>
          <cell r="E2902" t="str">
            <v>金蒿解热颗粒</v>
          </cell>
          <cell r="F2902" t="str">
            <v/>
          </cell>
          <cell r="G2902" t="str">
            <v>8gx6袋</v>
          </cell>
          <cell r="H2902" t="str">
            <v>盒</v>
          </cell>
          <cell r="I2902" t="str">
            <v>太极集团重庆涪陵制药厂有限公司</v>
          </cell>
          <cell r="J2902" t="str">
            <v>太极涪陵药厂</v>
          </cell>
        </row>
        <row r="2903">
          <cell r="D2903">
            <v>3224</v>
          </cell>
          <cell r="E2903" t="str">
            <v>金喉健喷雾剂</v>
          </cell>
          <cell r="F2903" t="str">
            <v/>
          </cell>
          <cell r="G2903" t="str">
            <v>10ml</v>
          </cell>
          <cell r="H2903" t="str">
            <v>支</v>
          </cell>
          <cell r="I2903" t="str">
            <v>贵州宏宇药业有限公司</v>
          </cell>
          <cell r="J2903" t="str">
            <v>贵州宏宇药业</v>
          </cell>
        </row>
        <row r="2904">
          <cell r="D2904">
            <v>27267</v>
          </cell>
          <cell r="E2904" t="str">
            <v>金鸡虎补丸</v>
          </cell>
          <cell r="F2904" t="str">
            <v/>
          </cell>
          <cell r="G2904" t="str">
            <v>60g(包衣水蜜丸)</v>
          </cell>
          <cell r="H2904" t="str">
            <v>瓶</v>
          </cell>
          <cell r="I2904" t="str">
            <v>李时珍医药集团有限公司</v>
          </cell>
          <cell r="J2904" t="str">
            <v>李时珍医药</v>
          </cell>
        </row>
        <row r="2905">
          <cell r="D2905">
            <v>1336</v>
          </cell>
          <cell r="E2905" t="str">
            <v>金鸡胶囊</v>
          </cell>
          <cell r="F2905" t="str">
            <v/>
          </cell>
          <cell r="G2905" t="str">
            <v>0.35gx12粒x4板</v>
          </cell>
          <cell r="H2905" t="str">
            <v>盒</v>
          </cell>
          <cell r="I2905" t="str">
            <v>广西灵峰药业有限公司</v>
          </cell>
          <cell r="J2905" t="str">
            <v>金鸡药业</v>
          </cell>
        </row>
        <row r="2906">
          <cell r="D2906">
            <v>1482</v>
          </cell>
          <cell r="E2906" t="str">
            <v>金鸡片</v>
          </cell>
          <cell r="F2906" t="str">
            <v/>
          </cell>
          <cell r="G2906" t="str">
            <v>100片</v>
          </cell>
          <cell r="H2906" t="str">
            <v>瓶</v>
          </cell>
          <cell r="I2906" t="str">
            <v>广东沙溪制药有限公司（原：广东益和堂制药有限公司）</v>
          </cell>
          <cell r="J2906" t="str">
            <v>广东沙溪制药</v>
          </cell>
        </row>
        <row r="2907">
          <cell r="D2907">
            <v>54270</v>
          </cell>
          <cell r="E2907" t="str">
            <v>金菊冰茶</v>
          </cell>
          <cell r="F2907" t="str">
            <v/>
          </cell>
          <cell r="G2907" t="str">
            <v>288g（16g×18包）</v>
          </cell>
          <cell r="H2907" t="str">
            <v>袋</v>
          </cell>
          <cell r="I2907" t="str">
            <v>重庆万氏商贸有限公司</v>
          </cell>
          <cell r="J2907" t="str">
            <v>重庆万氏</v>
          </cell>
        </row>
        <row r="2908">
          <cell r="D2908">
            <v>12182</v>
          </cell>
          <cell r="E2908" t="str">
            <v>金菊五花茶颗粒</v>
          </cell>
          <cell r="F2908" t="str">
            <v/>
          </cell>
          <cell r="G2908" t="str">
            <v>10gx20袋</v>
          </cell>
          <cell r="H2908" t="str">
            <v>包</v>
          </cell>
          <cell r="I2908" t="str">
            <v>广州莱泰制药有限公司</v>
          </cell>
          <cell r="J2908" t="str">
            <v>广州莱泰制药</v>
          </cell>
        </row>
        <row r="2909">
          <cell r="D2909">
            <v>84535</v>
          </cell>
          <cell r="E2909" t="str">
            <v>金菊五花茶颗粒</v>
          </cell>
          <cell r="F2909" t="str">
            <v/>
          </cell>
          <cell r="G2909" t="str">
            <v>10gx12袋</v>
          </cell>
          <cell r="H2909" t="str">
            <v>盒</v>
          </cell>
          <cell r="I2909" t="str">
            <v>广西方略药业集团有限公司</v>
          </cell>
          <cell r="J2909" t="str">
            <v>广西方略药业集团</v>
          </cell>
        </row>
        <row r="2910">
          <cell r="D2910">
            <v>199351</v>
          </cell>
          <cell r="E2910" t="str">
            <v>金咳息胶囊</v>
          </cell>
          <cell r="F2910" t="str">
            <v/>
          </cell>
          <cell r="G2910" t="str">
            <v>0.4gx12粒x3板</v>
          </cell>
          <cell r="H2910" t="str">
            <v>盒</v>
          </cell>
          <cell r="I2910" t="str">
            <v>吉林双药药业集团有限公司(原：吉林省正泰中汇)</v>
          </cell>
          <cell r="J2910" t="str">
            <v>吉林双药</v>
          </cell>
        </row>
        <row r="2911">
          <cell r="D2911">
            <v>104651</v>
          </cell>
          <cell r="E2911" t="str">
            <v>金匮肾气丸</v>
          </cell>
          <cell r="F2911" t="str">
            <v/>
          </cell>
          <cell r="G2911" t="str">
            <v>5gx10袋(水蜜丸)</v>
          </cell>
          <cell r="H2911" t="str">
            <v>盒</v>
          </cell>
          <cell r="I2911" t="str">
            <v>天津天士力(辽宁)制药有限责任公司(原辽宁仙鹤制药)</v>
          </cell>
          <cell r="J2911" t="str">
            <v>天津天力士</v>
          </cell>
        </row>
        <row r="2912">
          <cell r="D2912">
            <v>169249</v>
          </cell>
          <cell r="E2912" t="str">
            <v>金乐心R辅酶Q10天然维生素E软胶囊</v>
          </cell>
          <cell r="F2912" t="str">
            <v/>
          </cell>
          <cell r="G2912" t="str">
            <v>27g（450mgx60粒）</v>
          </cell>
          <cell r="H2912" t="str">
            <v>盒</v>
          </cell>
          <cell r="I2912" t="str">
            <v>厦门金达威集团股份有限公司</v>
          </cell>
          <cell r="J2912" t="str">
            <v>厦门金达威</v>
          </cell>
        </row>
        <row r="2913">
          <cell r="D2913">
            <v>197294</v>
          </cell>
          <cell r="E2913" t="str">
            <v>金莲花口服液</v>
          </cell>
          <cell r="F2913" t="str">
            <v/>
          </cell>
          <cell r="G2913" t="str">
            <v>10mlx6支</v>
          </cell>
          <cell r="H2913" t="str">
            <v>盒</v>
          </cell>
          <cell r="I2913" t="str">
            <v>国药集团宜宾制药有限责任公司</v>
          </cell>
          <cell r="J2913" t="str">
            <v>国药集团宜宾制药</v>
          </cell>
        </row>
        <row r="2914">
          <cell r="D2914">
            <v>70003</v>
          </cell>
          <cell r="E2914" t="str">
            <v>金莲清热泡腾片</v>
          </cell>
          <cell r="F2914" t="str">
            <v/>
          </cell>
          <cell r="G2914" t="str">
            <v>4gx6片</v>
          </cell>
          <cell r="H2914" t="str">
            <v>盒</v>
          </cell>
          <cell r="I2914" t="str">
            <v>天津中盛海天制药有限公司</v>
          </cell>
          <cell r="J2914" t="str">
            <v>中盛海天制药</v>
          </cell>
        </row>
        <row r="2915">
          <cell r="D2915">
            <v>135657</v>
          </cell>
          <cell r="E2915" t="str">
            <v>金牌风油精</v>
          </cell>
          <cell r="F2915" t="str">
            <v/>
          </cell>
          <cell r="G2915" t="str">
            <v>10ml</v>
          </cell>
          <cell r="H2915" t="str">
            <v>瓶</v>
          </cell>
          <cell r="I2915" t="str">
            <v/>
          </cell>
          <cell r="J2915" t="str">
            <v>新加坡梁介福</v>
          </cell>
        </row>
        <row r="2916">
          <cell r="D2916">
            <v>91692</v>
          </cell>
          <cell r="E2916" t="str">
            <v>金钱草颗粒</v>
          </cell>
          <cell r="F2916" t="str">
            <v/>
          </cell>
          <cell r="G2916" t="str">
            <v>10gx21袋</v>
          </cell>
          <cell r="H2916" t="str">
            <v>包</v>
          </cell>
          <cell r="I2916" t="str">
            <v>重庆科瑞制药(集团)有限公司</v>
          </cell>
          <cell r="J2916" t="str">
            <v>重庆科瑞委托重庆科瑞东和制药生产</v>
          </cell>
        </row>
        <row r="2917">
          <cell r="D2917">
            <v>118843</v>
          </cell>
          <cell r="E2917" t="str">
            <v>金钱草颗粒</v>
          </cell>
          <cell r="F2917" t="str">
            <v/>
          </cell>
          <cell r="G2917" t="str">
            <v>10gx10袋</v>
          </cell>
          <cell r="H2917" t="str">
            <v>包</v>
          </cell>
          <cell r="I2917" t="str">
            <v>重庆东方药业股份有限公司</v>
          </cell>
          <cell r="J2917" t="str">
            <v>重庆东方</v>
          </cell>
        </row>
        <row r="2918">
          <cell r="D2918">
            <v>161997</v>
          </cell>
          <cell r="E2918" t="str">
            <v>金枪鱼油软胶囊</v>
          </cell>
          <cell r="F2918" t="str">
            <v/>
          </cell>
          <cell r="G2918" t="str">
            <v>30g（500mgx60粒）</v>
          </cell>
          <cell r="H2918" t="str">
            <v>瓶</v>
          </cell>
          <cell r="I2918" t="str">
            <v>汤臣倍健股份有限公司</v>
          </cell>
          <cell r="J2918" t="str">
            <v>汤臣倍健</v>
          </cell>
        </row>
        <row r="2919">
          <cell r="D2919">
            <v>69165</v>
          </cell>
          <cell r="E2919" t="str">
            <v>金荞麦片</v>
          </cell>
          <cell r="F2919" t="str">
            <v/>
          </cell>
          <cell r="G2919" t="str">
            <v>15片x2板</v>
          </cell>
          <cell r="H2919" t="str">
            <v>盒</v>
          </cell>
          <cell r="I2919" t="str">
            <v>南通精华制药有限公司</v>
          </cell>
          <cell r="J2919" t="str">
            <v>南通精华制药</v>
          </cell>
        </row>
        <row r="2920">
          <cell r="D2920">
            <v>190925</v>
          </cell>
          <cell r="E2920" t="str">
            <v>金荞麦片</v>
          </cell>
          <cell r="F2920" t="str">
            <v/>
          </cell>
          <cell r="G2920" t="str">
            <v>0.33gx15片x6板（薄膜衣）</v>
          </cell>
          <cell r="H2920" t="str">
            <v>盒</v>
          </cell>
          <cell r="I2920" t="str">
            <v>黑龙江康麦斯药业有限公司</v>
          </cell>
          <cell r="J2920" t="str">
            <v>黑龙江康麦斯</v>
          </cell>
        </row>
        <row r="2921">
          <cell r="D2921">
            <v>124845</v>
          </cell>
          <cell r="E2921" t="str">
            <v>金嗓子喉宝</v>
          </cell>
          <cell r="F2921" t="str">
            <v/>
          </cell>
          <cell r="G2921" t="str">
            <v>1.9gx12片</v>
          </cell>
          <cell r="H2921" t="str">
            <v>盒</v>
          </cell>
          <cell r="I2921" t="str">
            <v>广西金嗓子保健品有限公司</v>
          </cell>
          <cell r="J2921" t="str">
            <v>广西金嗓子</v>
          </cell>
        </row>
        <row r="2922">
          <cell r="D2922">
            <v>24816</v>
          </cell>
          <cell r="E2922" t="str">
            <v>金水宝胶囊</v>
          </cell>
          <cell r="F2922" t="str">
            <v/>
          </cell>
          <cell r="G2922" t="str">
            <v>0.33gx63粒</v>
          </cell>
          <cell r="H2922" t="str">
            <v>瓶</v>
          </cell>
          <cell r="I2922" t="str">
            <v>江西金水宝制药有限公司(原：江西济民可信金水宝制药有限公司</v>
          </cell>
          <cell r="J2922" t="str">
            <v>江西济民可信金水宝</v>
          </cell>
        </row>
        <row r="2923">
          <cell r="D2923">
            <v>37109</v>
          </cell>
          <cell r="E2923" t="str">
            <v>金水宝胶囊</v>
          </cell>
          <cell r="F2923" t="str">
            <v/>
          </cell>
          <cell r="G2923" t="str">
            <v>0.33gx72粒</v>
          </cell>
          <cell r="H2923" t="str">
            <v>盒</v>
          </cell>
          <cell r="I2923" t="str">
            <v>江西金水宝制药有限公司(原：江西济民可信金水宝制药有限公司</v>
          </cell>
          <cell r="J2923" t="str">
            <v>江西济民金水宝</v>
          </cell>
        </row>
        <row r="2924">
          <cell r="D2924">
            <v>163205</v>
          </cell>
          <cell r="E2924" t="str">
            <v>金水宝胶囊</v>
          </cell>
          <cell r="F2924" t="str">
            <v/>
          </cell>
          <cell r="G2924" t="str">
            <v>0.33gx63粒(OTC装)</v>
          </cell>
          <cell r="H2924" t="str">
            <v>盒</v>
          </cell>
          <cell r="I2924" t="str">
            <v>江西金水宝制药有限公司(原：江西济民可信金水宝制药有限公司</v>
          </cell>
          <cell r="J2924" t="str">
            <v>江西济民可信</v>
          </cell>
        </row>
        <row r="2925">
          <cell r="D2925">
            <v>101225</v>
          </cell>
          <cell r="E2925" t="str">
            <v>金水宝金胶囊</v>
          </cell>
          <cell r="F2925" t="str">
            <v/>
          </cell>
          <cell r="G2925" t="str">
            <v>0.5gx72粒</v>
          </cell>
          <cell r="H2925" t="str">
            <v>瓶</v>
          </cell>
          <cell r="I2925" t="str">
            <v>江西济民可信药业有限公司</v>
          </cell>
          <cell r="J2925" t="str">
            <v>江西济民可信</v>
          </cell>
        </row>
        <row r="2926">
          <cell r="D2926">
            <v>179902</v>
          </cell>
          <cell r="E2926" t="str">
            <v>金丝皇菊</v>
          </cell>
          <cell r="F2926" t="str">
            <v/>
          </cell>
          <cell r="G2926" t="str">
            <v>20g</v>
          </cell>
          <cell r="H2926" t="str">
            <v>瓶</v>
          </cell>
          <cell r="I2926" t="str">
            <v>江西宏洁中药饮片有限公司</v>
          </cell>
          <cell r="J2926" t="str">
            <v>江西宏洁</v>
          </cell>
        </row>
        <row r="2927">
          <cell r="D2927">
            <v>184676</v>
          </cell>
          <cell r="E2927" t="str">
            <v>金丝皇菊</v>
          </cell>
          <cell r="F2927" t="str">
            <v/>
          </cell>
          <cell r="G2927" t="str">
            <v>20g</v>
          </cell>
          <cell r="H2927" t="str">
            <v>瓶</v>
          </cell>
          <cell r="I2927" t="str">
            <v>江西康庆堂中药饮片有限公司</v>
          </cell>
          <cell r="J2927" t="str">
            <v>江西康庆堂</v>
          </cell>
        </row>
        <row r="2928">
          <cell r="D2928">
            <v>199322</v>
          </cell>
          <cell r="E2928" t="str">
            <v>金丝皇菊</v>
          </cell>
          <cell r="F2928" t="str">
            <v/>
          </cell>
          <cell r="G2928" t="str">
            <v>28朵</v>
          </cell>
          <cell r="H2928" t="str">
            <v>盒</v>
          </cell>
          <cell r="I2928" t="str">
            <v>江西陌上花开健康产业有限公司</v>
          </cell>
          <cell r="J2928" t="str">
            <v>江西陌上花开</v>
          </cell>
        </row>
        <row r="2929">
          <cell r="D2929">
            <v>178050</v>
          </cell>
          <cell r="E2929" t="str">
            <v>金丝黄菊</v>
          </cell>
          <cell r="F2929" t="str">
            <v/>
          </cell>
          <cell r="G2929" t="str">
            <v>0.5gx12包</v>
          </cell>
          <cell r="H2929" t="str">
            <v>盒</v>
          </cell>
          <cell r="I2929" t="str">
            <v>广州市金正邦生物科技有限公司</v>
          </cell>
          <cell r="J2929" t="str">
            <v>广州市金正邦</v>
          </cell>
        </row>
        <row r="2930">
          <cell r="D2930">
            <v>56694</v>
          </cell>
          <cell r="E2930" t="str">
            <v>金天格胶囊</v>
          </cell>
          <cell r="F2930" t="str">
            <v/>
          </cell>
          <cell r="G2930" t="str">
            <v>0.4gx24粒</v>
          </cell>
          <cell r="H2930" t="str">
            <v>盒</v>
          </cell>
          <cell r="I2930" t="str">
            <v>金花企业(集团)股份有限公司西安金花制药厂</v>
          </cell>
          <cell r="J2930" t="str">
            <v>西安金花制药</v>
          </cell>
        </row>
        <row r="2931">
          <cell r="D2931">
            <v>33921</v>
          </cell>
          <cell r="E2931" t="str">
            <v>金药膏</v>
          </cell>
          <cell r="F2931" t="str">
            <v/>
          </cell>
          <cell r="G2931" t="str">
            <v>15g</v>
          </cell>
          <cell r="H2931" t="str">
            <v>盒</v>
          </cell>
          <cell r="I2931" t="str">
            <v>湖北金诺药业有限公司</v>
          </cell>
          <cell r="J2931" t="str">
            <v>湖北金诺药业</v>
          </cell>
        </row>
        <row r="2932">
          <cell r="D2932">
            <v>117775</v>
          </cell>
          <cell r="E2932" t="str">
            <v>金银花菊花固体饮料</v>
          </cell>
          <cell r="F2932" t="str">
            <v>明轩堂</v>
          </cell>
          <cell r="G2932" t="str">
            <v>100g(5gx20袋)</v>
          </cell>
          <cell r="H2932" t="str">
            <v>盒</v>
          </cell>
          <cell r="I2932" t="str">
            <v>广州明轩堂生物科技有限公司</v>
          </cell>
          <cell r="J2932" t="str">
            <v>广州明轩堂</v>
          </cell>
        </row>
        <row r="2933">
          <cell r="D2933">
            <v>1743</v>
          </cell>
          <cell r="E2933" t="str">
            <v>金银花颗粒</v>
          </cell>
          <cell r="F2933" t="str">
            <v/>
          </cell>
          <cell r="G2933" t="str">
            <v>10gx20袋</v>
          </cell>
          <cell r="H2933" t="str">
            <v>袋</v>
          </cell>
          <cell r="I2933" t="str">
            <v>四川菲德力制药有限公司</v>
          </cell>
          <cell r="J2933" t="str">
            <v>四川菲德力</v>
          </cell>
        </row>
        <row r="2934">
          <cell r="D2934">
            <v>89118</v>
          </cell>
          <cell r="E2934" t="str">
            <v>金银花颗粒</v>
          </cell>
          <cell r="F2934" t="str">
            <v/>
          </cell>
          <cell r="G2934" t="str">
            <v>10gx10袋</v>
          </cell>
          <cell r="H2934" t="str">
            <v>盒</v>
          </cell>
          <cell r="I2934" t="str">
            <v>太极集团四川绵阳制药有限公司</v>
          </cell>
          <cell r="J2934" t="str">
            <v>四川绵阳制药</v>
          </cell>
        </row>
        <row r="2935">
          <cell r="D2935">
            <v>152133</v>
          </cell>
          <cell r="E2935" t="str">
            <v>金银花颗粒</v>
          </cell>
          <cell r="F2935" t="str">
            <v>JYHKL</v>
          </cell>
          <cell r="G2935" t="str">
            <v>10gx20袋</v>
          </cell>
          <cell r="H2935" t="str">
            <v>袋</v>
          </cell>
          <cell r="I2935" t="str">
            <v>四川森科制药有限公司</v>
          </cell>
          <cell r="J2935" t="str">
            <v>四川森科</v>
          </cell>
        </row>
        <row r="2936">
          <cell r="D2936">
            <v>25609</v>
          </cell>
          <cell r="E2936" t="str">
            <v>金银花露</v>
          </cell>
          <cell r="F2936" t="str">
            <v/>
          </cell>
          <cell r="G2936" t="str">
            <v>340ml(含糖)</v>
          </cell>
          <cell r="H2936" t="str">
            <v>瓶</v>
          </cell>
          <cell r="I2936" t="str">
            <v>湖北虎泉药业有限公司</v>
          </cell>
          <cell r="J2936" t="str">
            <v>湖北虎泉药业</v>
          </cell>
        </row>
        <row r="2937">
          <cell r="D2937">
            <v>124803</v>
          </cell>
          <cell r="E2937" t="str">
            <v>金银花露</v>
          </cell>
          <cell r="F2937" t="str">
            <v/>
          </cell>
          <cell r="G2937" t="str">
            <v>340ml</v>
          </cell>
          <cell r="H2937" t="str">
            <v>瓶</v>
          </cell>
          <cell r="I2937" t="str">
            <v>湖北省宏源药业科技股份有限公司(原湖北省宏源药业有限公司)</v>
          </cell>
          <cell r="J2937" t="str">
            <v>湖北宏源</v>
          </cell>
        </row>
        <row r="2938">
          <cell r="D2938">
            <v>189528</v>
          </cell>
          <cell r="E2938" t="str">
            <v>金银花露</v>
          </cell>
          <cell r="F2938" t="str">
            <v>金银花露（无糖型）</v>
          </cell>
          <cell r="G2938" t="str">
            <v>340ml（无糖型）</v>
          </cell>
          <cell r="H2938" t="str">
            <v>瓶</v>
          </cell>
          <cell r="I2938" t="str">
            <v>咸宁市天源生物科技有限责任公司</v>
          </cell>
          <cell r="J2938" t="str">
            <v>咸宁市天源生物</v>
          </cell>
        </row>
        <row r="2939">
          <cell r="D2939">
            <v>161596</v>
          </cell>
          <cell r="E2939" t="str">
            <v>金银花露饮料</v>
          </cell>
          <cell r="F2939" t="str">
            <v/>
          </cell>
          <cell r="G2939" t="str">
            <v>340ml</v>
          </cell>
          <cell r="H2939" t="str">
            <v>瓶</v>
          </cell>
          <cell r="I2939" t="str">
            <v>广州白云山和黄大健康产品有限公司</v>
          </cell>
          <cell r="J2939" t="str">
            <v>广州白云山</v>
          </cell>
        </row>
        <row r="2940">
          <cell r="D2940">
            <v>176651</v>
          </cell>
          <cell r="E2940" t="str">
            <v>金银花清清宝</v>
          </cell>
          <cell r="F2940" t="str">
            <v/>
          </cell>
          <cell r="G2940" t="str">
            <v>7gx20袋</v>
          </cell>
          <cell r="H2940" t="str">
            <v>盒</v>
          </cell>
          <cell r="I2940" t="str">
            <v>江西虹景天药业有限公司</v>
          </cell>
          <cell r="J2940" t="str">
            <v>江西虹景天</v>
          </cell>
        </row>
        <row r="2941">
          <cell r="D2941">
            <v>176665</v>
          </cell>
          <cell r="E2941" t="str">
            <v>金银花清清宝</v>
          </cell>
          <cell r="F2941" t="str">
            <v/>
          </cell>
          <cell r="G2941" t="str">
            <v>7gx30袋</v>
          </cell>
          <cell r="H2941" t="str">
            <v>罐</v>
          </cell>
          <cell r="I2941" t="str">
            <v>江西虹景天药业有限公司</v>
          </cell>
          <cell r="J2941" t="str">
            <v>江西虹景天</v>
          </cell>
        </row>
        <row r="2942">
          <cell r="D2942">
            <v>104564</v>
          </cell>
          <cell r="E2942" t="str">
            <v>金银花糖浆</v>
          </cell>
          <cell r="F2942" t="str">
            <v/>
          </cell>
          <cell r="G2942" t="str">
            <v>180ml</v>
          </cell>
          <cell r="H2942" t="str">
            <v>瓶</v>
          </cell>
          <cell r="I2942" t="str">
            <v>太极集团四川天诚制药有限公司</v>
          </cell>
          <cell r="J2942" t="str">
            <v>四川天诚制药</v>
          </cell>
        </row>
        <row r="2943">
          <cell r="D2943">
            <v>126348</v>
          </cell>
          <cell r="E2943" t="str">
            <v>金银花抑菌剂</v>
          </cell>
          <cell r="F2943" t="str">
            <v/>
          </cell>
          <cell r="G2943" t="str">
            <v>180ml</v>
          </cell>
          <cell r="H2943" t="str">
            <v>瓶</v>
          </cell>
          <cell r="I2943" t="str">
            <v>南京辅安堂药业有限公司</v>
          </cell>
          <cell r="J2943" t="str">
            <v>南京铺安堂</v>
          </cell>
        </row>
        <row r="2944">
          <cell r="D2944">
            <v>11449</v>
          </cell>
          <cell r="E2944" t="str">
            <v>金银花硬质糖果</v>
          </cell>
          <cell r="F2944" t="str">
            <v/>
          </cell>
          <cell r="G2944" t="str">
            <v>40g(2gx20片)</v>
          </cell>
          <cell r="H2944" t="str">
            <v>盒</v>
          </cell>
          <cell r="I2944" t="str">
            <v>厦门市斯必利保健品有限公司</v>
          </cell>
          <cell r="J2944" t="str">
            <v>厦门斯必利</v>
          </cell>
        </row>
        <row r="2945">
          <cell r="D2945">
            <v>113783</v>
          </cell>
          <cell r="E2945" t="str">
            <v>京都念慈菴金桔柠檬糖</v>
          </cell>
          <cell r="F2945" t="str">
            <v/>
          </cell>
          <cell r="G2945" t="str">
            <v>45g(2.5gx18粒)</v>
          </cell>
          <cell r="H2945" t="str">
            <v>盒</v>
          </cell>
          <cell r="I2945" t="str">
            <v>泰国亚洲珍宝工业有限公司</v>
          </cell>
          <cell r="J2945" t="str">
            <v>泰国亚洲珍宝</v>
          </cell>
        </row>
        <row r="2946">
          <cell r="D2946">
            <v>113782</v>
          </cell>
          <cell r="E2946" t="str">
            <v>京都念慈菴乌梅糖</v>
          </cell>
          <cell r="F2946" t="str">
            <v/>
          </cell>
          <cell r="G2946" t="str">
            <v>45g(2.5gx18粒)</v>
          </cell>
          <cell r="H2946" t="str">
            <v>盒</v>
          </cell>
          <cell r="I2946" t="str">
            <v>泰国亚洲珍宝工业有限公司</v>
          </cell>
          <cell r="J2946" t="str">
            <v>泰国亚洲珍宝</v>
          </cell>
        </row>
        <row r="2947">
          <cell r="D2947">
            <v>151441</v>
          </cell>
          <cell r="E2947" t="str">
            <v>京儿钙颗粒</v>
          </cell>
          <cell r="F2947" t="str">
            <v/>
          </cell>
          <cell r="G2947" t="str">
            <v>2gx20袋</v>
          </cell>
          <cell r="H2947" t="str">
            <v>盒</v>
          </cell>
          <cell r="I2947" t="str">
            <v>仙乐健康科技股份有限公司</v>
          </cell>
          <cell r="J2947" t="str">
            <v>仙乐健康</v>
          </cell>
        </row>
        <row r="2948">
          <cell r="D2948">
            <v>151432</v>
          </cell>
          <cell r="E2948" t="str">
            <v>京儿铁颗粒</v>
          </cell>
          <cell r="F2948" t="str">
            <v/>
          </cell>
          <cell r="G2948" t="str">
            <v>1gx20袋</v>
          </cell>
          <cell r="H2948" t="str">
            <v>盒</v>
          </cell>
          <cell r="I2948" t="str">
            <v>仙乐健康科技股份有限公司</v>
          </cell>
          <cell r="J2948" t="str">
            <v>仙乐健康</v>
          </cell>
        </row>
        <row r="2949">
          <cell r="D2949">
            <v>151442</v>
          </cell>
          <cell r="E2949" t="str">
            <v>京儿锌颗粒</v>
          </cell>
          <cell r="F2949" t="str">
            <v/>
          </cell>
          <cell r="G2949" t="str">
            <v>1gx20袋</v>
          </cell>
          <cell r="H2949" t="str">
            <v>盒</v>
          </cell>
          <cell r="I2949" t="str">
            <v>仙乐健康科技股份有限公司</v>
          </cell>
          <cell r="J2949" t="str">
            <v>仙乐健康</v>
          </cell>
        </row>
        <row r="2950">
          <cell r="D2950">
            <v>130698</v>
          </cell>
          <cell r="E2950" t="str">
            <v>京贡1号五常生态香米</v>
          </cell>
          <cell r="F2950" t="str">
            <v/>
          </cell>
          <cell r="G2950" t="str">
            <v>2.5kg</v>
          </cell>
          <cell r="H2950" t="str">
            <v>袋</v>
          </cell>
          <cell r="I2950" t="str">
            <v/>
          </cell>
          <cell r="J2950" t="str">
            <v>黑龙江五常京贡</v>
          </cell>
        </row>
        <row r="2951">
          <cell r="D2951">
            <v>158336</v>
          </cell>
          <cell r="E2951" t="str">
            <v>京润珍珠京润珍珠粉美白保湿面膜</v>
          </cell>
          <cell r="F2951" t="str">
            <v/>
          </cell>
          <cell r="G2951" t="str">
            <v>25gx5袋</v>
          </cell>
          <cell r="H2951" t="str">
            <v>盒</v>
          </cell>
          <cell r="I2951" t="str">
            <v>海南京润珍珠生物技术股份有限公司</v>
          </cell>
          <cell r="J2951" t="str">
            <v>海南京润珍珠</v>
          </cell>
        </row>
        <row r="2952">
          <cell r="D2952">
            <v>169617</v>
          </cell>
          <cell r="E2952" t="str">
            <v>京润珍珠珍珠塑颜澈亮眼霜</v>
          </cell>
          <cell r="F2952" t="str">
            <v/>
          </cell>
          <cell r="G2952" t="str">
            <v>25g</v>
          </cell>
          <cell r="H2952" t="str">
            <v>盒</v>
          </cell>
          <cell r="I2952" t="str">
            <v>海南京润珍珠生物技术股份有限公司</v>
          </cell>
          <cell r="J2952" t="str">
            <v>海南京润珍珠</v>
          </cell>
        </row>
        <row r="2953">
          <cell r="D2953">
            <v>62691</v>
          </cell>
          <cell r="E2953" t="str">
            <v>经立通腰椎固定带(原医用护腰带)</v>
          </cell>
          <cell r="F2953" t="str">
            <v/>
          </cell>
          <cell r="G2953" t="str">
            <v>M型</v>
          </cell>
          <cell r="H2953" t="str">
            <v>盒</v>
          </cell>
          <cell r="I2953" t="str">
            <v/>
          </cell>
          <cell r="J2953" t="str">
            <v>上海康伴</v>
          </cell>
        </row>
        <row r="2954">
          <cell r="D2954">
            <v>62696</v>
          </cell>
          <cell r="E2954" t="str">
            <v>经立通医用护腰带</v>
          </cell>
          <cell r="F2954" t="str">
            <v/>
          </cell>
          <cell r="G2954" t="str">
            <v>L型</v>
          </cell>
          <cell r="H2954" t="str">
            <v>盒</v>
          </cell>
          <cell r="I2954" t="str">
            <v/>
          </cell>
          <cell r="J2954" t="str">
            <v>上海康伴</v>
          </cell>
        </row>
        <row r="2955">
          <cell r="D2955">
            <v>67978</v>
          </cell>
          <cell r="E2955" t="str">
            <v>荆防颗粒</v>
          </cell>
          <cell r="F2955" t="str">
            <v/>
          </cell>
          <cell r="G2955" t="str">
            <v>15gx20袋</v>
          </cell>
          <cell r="H2955" t="str">
            <v>袋</v>
          </cell>
          <cell r="I2955" t="str">
            <v>重庆东方药业股份有限公司</v>
          </cell>
          <cell r="J2955" t="str">
            <v>重庆东方</v>
          </cell>
        </row>
        <row r="2956">
          <cell r="D2956">
            <v>86126</v>
          </cell>
          <cell r="E2956" t="str">
            <v>精氨酸布洛芬颗粒(精氨洛芬颗粒)(司百得)</v>
          </cell>
          <cell r="F2956" t="str">
            <v/>
          </cell>
          <cell r="G2956" t="str">
            <v>0.2gx12包</v>
          </cell>
          <cell r="H2956" t="str">
            <v>盒</v>
          </cell>
          <cell r="I2956" t="str">
            <v>海南赞邦制药有限公司(原为海南金晓制药有限公司)</v>
          </cell>
          <cell r="J2956" t="str">
            <v>海南赞邦制药</v>
          </cell>
        </row>
        <row r="2957">
          <cell r="D2957">
            <v>56125</v>
          </cell>
          <cell r="E2957" t="str">
            <v>精蛋白生物合成人胰岛素注射液</v>
          </cell>
          <cell r="F2957" t="str">
            <v>诺和灵 N</v>
          </cell>
          <cell r="G2957" t="str">
            <v>400IU/10ml/支</v>
          </cell>
          <cell r="H2957" t="str">
            <v>支</v>
          </cell>
          <cell r="I2957" t="str">
            <v>诺和诺德(中国)制药有限公司</v>
          </cell>
          <cell r="J2957" t="str">
            <v>诺和诺德</v>
          </cell>
        </row>
        <row r="2958">
          <cell r="D2958">
            <v>12733</v>
          </cell>
          <cell r="E2958" t="str">
            <v>精蛋白生物合成人胰岛素注射液(预混诺和灵30R笔芯)</v>
          </cell>
          <cell r="F2958" t="str">
            <v/>
          </cell>
          <cell r="G2958" t="str">
            <v>300单位:3mlx1支(100iu/mlx3ml)</v>
          </cell>
          <cell r="H2958" t="str">
            <v>盒</v>
          </cell>
          <cell r="I2958" t="str">
            <v>诺和诺德(中国)制药有限公司</v>
          </cell>
          <cell r="J2958" t="str">
            <v>诺和诺德中国</v>
          </cell>
        </row>
        <row r="2959">
          <cell r="D2959">
            <v>158522</v>
          </cell>
          <cell r="E2959" t="str">
            <v>精蛋白锌重组赖脯胰岛素混合注射液（25R）</v>
          </cell>
          <cell r="F2959" t="str">
            <v/>
          </cell>
          <cell r="G2959" t="str">
            <v>3ml：300单位(笔芯)</v>
          </cell>
          <cell r="H2959" t="str">
            <v>支</v>
          </cell>
          <cell r="I2959" t="str">
            <v>甘李药业股份有限公司</v>
          </cell>
          <cell r="J2959" t="str">
            <v>甘李药业</v>
          </cell>
        </row>
        <row r="2960">
          <cell r="D2960">
            <v>197033</v>
          </cell>
          <cell r="E2960" t="str">
            <v>精久牌84消毒液</v>
          </cell>
          <cell r="F2960" t="str">
            <v/>
          </cell>
          <cell r="G2960" t="str">
            <v>10L</v>
          </cell>
          <cell r="H2960" t="str">
            <v>桶</v>
          </cell>
          <cell r="I2960" t="str">
            <v>四川蓉康世圣药业有限责任公司新都分公司</v>
          </cell>
          <cell r="J2960" t="str">
            <v>四川蓉康世圣</v>
          </cell>
        </row>
        <row r="2961">
          <cell r="D2961">
            <v>196967</v>
          </cell>
          <cell r="E2961" t="str">
            <v>精久牌免洗手消毒液</v>
          </cell>
          <cell r="F2961" t="str">
            <v/>
          </cell>
          <cell r="G2961" t="str">
            <v>250ml</v>
          </cell>
          <cell r="H2961" t="str">
            <v>瓶</v>
          </cell>
          <cell r="I2961" t="str">
            <v>四川蓉康世圣药业有限责任公司新都分公司</v>
          </cell>
          <cell r="J2961" t="str">
            <v>四川蓉康世圣</v>
          </cell>
        </row>
        <row r="2962">
          <cell r="D2962">
            <v>164067</v>
          </cell>
          <cell r="E2962" t="str">
            <v>精久牌皮肤消毒液(75#消毒酒精)</v>
          </cell>
          <cell r="F2962" t="str">
            <v/>
          </cell>
          <cell r="G2962" t="str">
            <v>500ml</v>
          </cell>
          <cell r="H2962" t="str">
            <v>瓶</v>
          </cell>
          <cell r="I2962" t="str">
            <v>四川蓉康世圣药业有限责任公司新都分公司</v>
          </cell>
          <cell r="J2962" t="str">
            <v>四川蓉康世圣新都</v>
          </cell>
        </row>
        <row r="2963">
          <cell r="D2963">
            <v>203213</v>
          </cell>
          <cell r="E2963" t="str">
            <v>颈部固定器</v>
          </cell>
          <cell r="F2963" t="str">
            <v/>
          </cell>
          <cell r="G2963" t="str">
            <v>气动型(CR-910)均码</v>
          </cell>
          <cell r="H2963" t="str">
            <v>只</v>
          </cell>
          <cell r="I2963" t="str">
            <v>杭州莱莎生物科技有限公司</v>
          </cell>
          <cell r="J2963" t="str">
            <v>杭州莱莎</v>
          </cell>
        </row>
        <row r="2964">
          <cell r="D2964">
            <v>203490</v>
          </cell>
          <cell r="E2964" t="str">
            <v>颈部固定器</v>
          </cell>
          <cell r="F2964" t="str">
            <v/>
          </cell>
          <cell r="G2964" t="str">
            <v>OH-002 S</v>
          </cell>
          <cell r="H2964" t="str">
            <v>盒</v>
          </cell>
          <cell r="I2964" t="str">
            <v>浙江瑞瀚医疗器材制造有限公司</v>
          </cell>
          <cell r="J2964" t="str">
            <v>浙江瑞瀚</v>
          </cell>
        </row>
        <row r="2965">
          <cell r="D2965">
            <v>203491</v>
          </cell>
          <cell r="E2965" t="str">
            <v>颈部固定器</v>
          </cell>
          <cell r="F2965" t="str">
            <v/>
          </cell>
          <cell r="G2965" t="str">
            <v>OH-002 XL</v>
          </cell>
          <cell r="H2965" t="str">
            <v>盒</v>
          </cell>
          <cell r="I2965" t="str">
            <v>浙江瑞瀚医疗器材制造有限公司</v>
          </cell>
          <cell r="J2965" t="str">
            <v>浙江瑞瀚</v>
          </cell>
        </row>
        <row r="2966">
          <cell r="D2966">
            <v>203492</v>
          </cell>
          <cell r="E2966" t="str">
            <v>颈部固定器</v>
          </cell>
          <cell r="F2966" t="str">
            <v/>
          </cell>
          <cell r="G2966" t="str">
            <v>OH-002 XXL</v>
          </cell>
          <cell r="H2966" t="str">
            <v>盒</v>
          </cell>
          <cell r="I2966" t="str">
            <v>浙江瑞瀚医疗器材制造有限公司</v>
          </cell>
          <cell r="J2966" t="str">
            <v>浙江瑞瀚</v>
          </cell>
        </row>
        <row r="2967">
          <cell r="D2967">
            <v>204832</v>
          </cell>
          <cell r="E2967" t="str">
            <v>颈肩理疗贴</v>
          </cell>
          <cell r="F2967" t="str">
            <v>正牛贴膏（颈肩理疗贴）</v>
          </cell>
          <cell r="G2967" t="str">
            <v>10贴x1袋</v>
          </cell>
          <cell r="H2967" t="str">
            <v>盒</v>
          </cell>
          <cell r="I2967" t="str">
            <v>湖北正牛贴膏股份有限公司</v>
          </cell>
          <cell r="J2967" t="str">
            <v>湖北正牛贴膏</v>
          </cell>
        </row>
        <row r="2968">
          <cell r="D2968">
            <v>50300</v>
          </cell>
          <cell r="E2968" t="str">
            <v>颈腰康胶囊</v>
          </cell>
          <cell r="F2968" t="str">
            <v/>
          </cell>
          <cell r="G2968" t="str">
            <v>0.33gx10粒x9板</v>
          </cell>
          <cell r="H2968" t="str">
            <v>盒</v>
          </cell>
          <cell r="I2968" t="str">
            <v>辽宁新高制药有限公司（原：修正药业集团股份有限公司）</v>
          </cell>
          <cell r="J2968" t="str">
            <v>修正药业</v>
          </cell>
        </row>
        <row r="2969">
          <cell r="D2969">
            <v>23354</v>
          </cell>
          <cell r="E2969" t="str">
            <v>颈椎治疗仪</v>
          </cell>
          <cell r="F2969" t="str">
            <v/>
          </cell>
          <cell r="G2969" t="str">
            <v>DFR/JZCD-4(可调式)</v>
          </cell>
          <cell r="H2969" t="str">
            <v>盒</v>
          </cell>
          <cell r="I2969" t="str">
            <v>成都东方人健康产业有限责任公司</v>
          </cell>
          <cell r="J2969" t="str">
            <v>成都东方人</v>
          </cell>
        </row>
        <row r="2970">
          <cell r="D2970">
            <v>29722</v>
          </cell>
          <cell r="E2970" t="str">
            <v>颈椎治疗仪</v>
          </cell>
          <cell r="F2970" t="str">
            <v/>
          </cell>
          <cell r="G2970" t="str">
            <v>JZCD-5</v>
          </cell>
          <cell r="H2970" t="str">
            <v>盒</v>
          </cell>
          <cell r="I2970" t="str">
            <v>成都东方人健康产业有限责任公司</v>
          </cell>
          <cell r="J2970" t="str">
            <v>成都东方人</v>
          </cell>
        </row>
        <row r="2971">
          <cell r="D2971">
            <v>29851</v>
          </cell>
          <cell r="E2971" t="str">
            <v>颈椎治疗仪</v>
          </cell>
          <cell r="F2971" t="str">
            <v/>
          </cell>
          <cell r="G2971" t="str">
            <v>JZCD-3</v>
          </cell>
          <cell r="H2971" t="str">
            <v>盒</v>
          </cell>
          <cell r="I2971" t="str">
            <v>成都东方人健康产业有限责任公司</v>
          </cell>
          <cell r="J2971" t="str">
            <v>成都东方人</v>
          </cell>
        </row>
        <row r="2972">
          <cell r="D2972">
            <v>27487</v>
          </cell>
          <cell r="E2972" t="str">
            <v>净石灵胶囊</v>
          </cell>
          <cell r="F2972" t="str">
            <v/>
          </cell>
          <cell r="G2972" t="str">
            <v>0.3gx15粒x3板</v>
          </cell>
          <cell r="H2972" t="str">
            <v>瓶</v>
          </cell>
          <cell r="I2972" t="str">
            <v>镇赉宝慷中药制药有限公司(原：吉林省银诺克药业有限公司)</v>
          </cell>
          <cell r="J2972" t="str">
            <v>吉林银诺克</v>
          </cell>
        </row>
        <row r="2973">
          <cell r="D2973">
            <v>20384</v>
          </cell>
          <cell r="E2973" t="str">
            <v>静脉注射用人免疫球蛋白</v>
          </cell>
          <cell r="F2973" t="str">
            <v/>
          </cell>
          <cell r="G2973" t="str">
            <v>5%：2.5g</v>
          </cell>
          <cell r="H2973" t="str">
            <v>瓶</v>
          </cell>
          <cell r="I2973" t="str">
            <v>成都蓉生药业有限公司</v>
          </cell>
          <cell r="J2973" t="str">
            <v>成都蓉生药业</v>
          </cell>
        </row>
        <row r="2974">
          <cell r="D2974">
            <v>187460</v>
          </cell>
          <cell r="E2974" t="str">
            <v>静注人免疫球蛋白（PH4）</v>
          </cell>
          <cell r="F2974" t="str">
            <v/>
          </cell>
          <cell r="G2974" t="str">
            <v>2.5g/瓶（5%，50ml）</v>
          </cell>
          <cell r="H2974" t="str">
            <v>瓶</v>
          </cell>
          <cell r="I2974" t="str">
            <v>国药集团武汉血液制品有限公司(原武汉生物制品研究所有限责任公司)</v>
          </cell>
          <cell r="J2974" t="str">
            <v>国药集团武汉</v>
          </cell>
        </row>
        <row r="2975">
          <cell r="D2975">
            <v>127538</v>
          </cell>
          <cell r="E2975" t="str">
            <v>九安电子血压计</v>
          </cell>
          <cell r="F2975" t="str">
            <v/>
          </cell>
          <cell r="G2975" t="str">
            <v>KD-556</v>
          </cell>
          <cell r="H2975" t="str">
            <v>台</v>
          </cell>
          <cell r="I2975" t="str">
            <v>天津九安医疗电子股份有限公司</v>
          </cell>
          <cell r="J2975" t="str">
            <v>天津九安</v>
          </cell>
        </row>
        <row r="2976">
          <cell r="D2976">
            <v>94856</v>
          </cell>
          <cell r="E2976" t="str">
            <v>九安血糖试纸</v>
          </cell>
          <cell r="F2976" t="str">
            <v/>
          </cell>
          <cell r="G2976" t="str">
            <v>50条</v>
          </cell>
          <cell r="H2976" t="str">
            <v>盒</v>
          </cell>
          <cell r="I2976" t="str">
            <v/>
          </cell>
          <cell r="J2976" t="str">
            <v>天津九安</v>
          </cell>
        </row>
        <row r="2977">
          <cell r="D2977">
            <v>128536</v>
          </cell>
          <cell r="E2977" t="str">
            <v>九安血糖试纸(送血糖仪)</v>
          </cell>
          <cell r="F2977" t="str">
            <v/>
          </cell>
          <cell r="G2977" t="str">
            <v>AG-605T50</v>
          </cell>
          <cell r="H2977" t="str">
            <v>套</v>
          </cell>
          <cell r="I2977" t="str">
            <v>天津九安医疗电子股份有限公司</v>
          </cell>
          <cell r="J2977" t="str">
            <v>天津九安</v>
          </cell>
        </row>
        <row r="2978">
          <cell r="D2978">
            <v>157045</v>
          </cell>
          <cell r="E2978" t="str">
            <v>九畅植物混合饮料</v>
          </cell>
          <cell r="F2978" t="str">
            <v/>
          </cell>
          <cell r="G2978" t="str">
            <v>99ml</v>
          </cell>
          <cell r="H2978" t="str">
            <v>瓶</v>
          </cell>
          <cell r="I2978" t="str">
            <v>韩国BIONUTRIGENCO.LTD</v>
          </cell>
          <cell r="J2978" t="str">
            <v>韩国BIONUTRIGENCO.LTD</v>
          </cell>
        </row>
        <row r="2979">
          <cell r="D2979">
            <v>1261</v>
          </cell>
          <cell r="E2979" t="str">
            <v>九味羌活丸</v>
          </cell>
          <cell r="F2979" t="str">
            <v/>
          </cell>
          <cell r="G2979" t="str">
            <v>9gx10袋(浓缩丸)</v>
          </cell>
          <cell r="H2979" t="str">
            <v>盒</v>
          </cell>
          <cell r="I2979" t="str">
            <v>太极集团重庆中药二厂</v>
          </cell>
          <cell r="J2979" t="str">
            <v>重庆中药二厂</v>
          </cell>
        </row>
        <row r="2980">
          <cell r="D2980">
            <v>1340</v>
          </cell>
          <cell r="E2980" t="str">
            <v>九味羌活丸</v>
          </cell>
          <cell r="F2980" t="str">
            <v/>
          </cell>
          <cell r="G2980" t="str">
            <v>6gx9袋</v>
          </cell>
          <cell r="H2980" t="str">
            <v>盒</v>
          </cell>
          <cell r="I2980" t="str">
            <v>太极集团四川绵阳制药有限公司</v>
          </cell>
          <cell r="J2980" t="str">
            <v>四川绵阳制药</v>
          </cell>
        </row>
        <row r="2981">
          <cell r="D2981">
            <v>18372</v>
          </cell>
          <cell r="E2981" t="str">
            <v>九味羌活丸</v>
          </cell>
          <cell r="F2981" t="str">
            <v/>
          </cell>
          <cell r="G2981" t="str">
            <v>4.5gx9袋</v>
          </cell>
          <cell r="H2981" t="str">
            <v>盒</v>
          </cell>
          <cell r="I2981" t="str">
            <v>太极集团重庆中药二厂</v>
          </cell>
          <cell r="J2981" t="str">
            <v>重庆中药二厂</v>
          </cell>
        </row>
        <row r="2982">
          <cell r="D2982">
            <v>30257</v>
          </cell>
          <cell r="E2982" t="str">
            <v>九味羌活丸</v>
          </cell>
          <cell r="F2982" t="str">
            <v/>
          </cell>
          <cell r="G2982" t="str">
            <v>3gx9袋(浓缩丸)</v>
          </cell>
          <cell r="H2982" t="str">
            <v>盒</v>
          </cell>
          <cell r="I2982" t="str">
            <v>太极集团重庆中药二厂</v>
          </cell>
          <cell r="J2982" t="str">
            <v>重庆中药二厂</v>
          </cell>
        </row>
        <row r="2983">
          <cell r="D2983">
            <v>144698</v>
          </cell>
          <cell r="E2983" t="str">
            <v>九味羌活丸</v>
          </cell>
          <cell r="F2983" t="str">
            <v/>
          </cell>
          <cell r="G2983" t="str">
            <v>6gx6袋</v>
          </cell>
          <cell r="H2983" t="str">
            <v>盒</v>
          </cell>
          <cell r="I2983" t="str">
            <v>太极集团重庆桐君阁药厂有限公司</v>
          </cell>
          <cell r="J2983" t="str">
            <v>桐君阁药厂</v>
          </cell>
        </row>
        <row r="2984">
          <cell r="D2984">
            <v>2994</v>
          </cell>
          <cell r="E2984" t="str">
            <v>酒精</v>
          </cell>
          <cell r="F2984" t="str">
            <v/>
          </cell>
          <cell r="G2984" t="str">
            <v>500mlx95%</v>
          </cell>
          <cell r="H2984" t="str">
            <v>瓶</v>
          </cell>
          <cell r="I2984" t="str">
            <v>四川蓉康世圣药业有限责任公司</v>
          </cell>
          <cell r="J2984" t="str">
            <v>成都蓉康</v>
          </cell>
        </row>
        <row r="2985">
          <cell r="D2985">
            <v>152728</v>
          </cell>
          <cell r="E2985" t="str">
            <v>酒精棉球</v>
          </cell>
          <cell r="F2985" t="str">
            <v/>
          </cell>
          <cell r="G2985" t="str">
            <v>25粒</v>
          </cell>
          <cell r="H2985" t="str">
            <v>瓶</v>
          </cell>
          <cell r="I2985" t="str">
            <v>振德医疗用品股份有限公司</v>
          </cell>
          <cell r="J2985" t="str">
            <v>绍兴振德医用敷料</v>
          </cell>
        </row>
        <row r="2986">
          <cell r="D2986">
            <v>128797</v>
          </cell>
          <cell r="E2986" t="str">
            <v>酒石酸罗格列酮片</v>
          </cell>
          <cell r="F2986" t="str">
            <v/>
          </cell>
          <cell r="G2986" t="str">
            <v>4mgx14片</v>
          </cell>
          <cell r="H2986" t="str">
            <v>盒</v>
          </cell>
          <cell r="I2986" t="str">
            <v>山东鲁抗医药股份有限公司</v>
          </cell>
          <cell r="J2986" t="str">
            <v>山东鲁抗医药</v>
          </cell>
        </row>
        <row r="2987">
          <cell r="D2987">
            <v>22673</v>
          </cell>
          <cell r="E2987" t="str">
            <v>酒石酸美托洛尔片</v>
          </cell>
          <cell r="F2987" t="str">
            <v/>
          </cell>
          <cell r="G2987" t="str">
            <v>25mgx20片</v>
          </cell>
          <cell r="H2987" t="str">
            <v>瓶</v>
          </cell>
          <cell r="I2987" t="str">
            <v>上海信谊百路达药业有限公司</v>
          </cell>
          <cell r="J2987" t="str">
            <v>上海信谊百路达</v>
          </cell>
        </row>
        <row r="2988">
          <cell r="D2988">
            <v>95461</v>
          </cell>
          <cell r="E2988" t="str">
            <v>酒石酸托特罗定片</v>
          </cell>
          <cell r="F2988" t="str">
            <v>贝可</v>
          </cell>
          <cell r="G2988" t="str">
            <v>2mgx14片</v>
          </cell>
          <cell r="H2988" t="str">
            <v>盒</v>
          </cell>
          <cell r="I2988" t="str">
            <v>成都迪康药业有限公司</v>
          </cell>
          <cell r="J2988" t="str">
            <v>成都迪康</v>
          </cell>
        </row>
        <row r="2989">
          <cell r="D2989">
            <v>139477</v>
          </cell>
          <cell r="E2989" t="str">
            <v>桔贝合剂</v>
          </cell>
          <cell r="F2989" t="str">
            <v/>
          </cell>
          <cell r="G2989" t="str">
            <v>10mlx6支</v>
          </cell>
          <cell r="H2989" t="str">
            <v>盒</v>
          </cell>
          <cell r="I2989" t="str">
            <v>江西诚志永丰药业有限责任公司</v>
          </cell>
          <cell r="J2989" t="str">
            <v>江西诚志永丰药业</v>
          </cell>
        </row>
        <row r="2990">
          <cell r="D2990">
            <v>127415</v>
          </cell>
          <cell r="E2990" t="str">
            <v>桔梗八味颗粒</v>
          </cell>
          <cell r="F2990" t="str">
            <v/>
          </cell>
          <cell r="G2990" t="str">
            <v>6gx6袋</v>
          </cell>
          <cell r="H2990" t="str">
            <v>盒</v>
          </cell>
          <cell r="I2990" t="str">
            <v>内蒙古蒙药股份有限公司</v>
          </cell>
          <cell r="J2990" t="str">
            <v>内蒙古蒙药股份</v>
          </cell>
        </row>
        <row r="2991">
          <cell r="D2991">
            <v>185391</v>
          </cell>
          <cell r="E2991" t="str">
            <v>菊花（胎菊）</v>
          </cell>
          <cell r="F2991" t="str">
            <v/>
          </cell>
          <cell r="G2991" t="str">
            <v>35g</v>
          </cell>
          <cell r="H2991" t="str">
            <v>瓶</v>
          </cell>
          <cell r="I2991" t="str">
            <v>四川德仁堂中药科技股份有限公司</v>
          </cell>
          <cell r="J2991" t="str">
            <v>浙江</v>
          </cell>
        </row>
        <row r="2992">
          <cell r="D2992">
            <v>151294</v>
          </cell>
          <cell r="E2992" t="str">
            <v>菊花金银花固体饮料（京儿清润宝）</v>
          </cell>
          <cell r="F2992" t="str">
            <v/>
          </cell>
          <cell r="G2992" t="str">
            <v>3gx20袋</v>
          </cell>
          <cell r="H2992" t="str">
            <v>盒</v>
          </cell>
          <cell r="I2992" t="str">
            <v>仙乐健康科技股份有限公司</v>
          </cell>
          <cell r="J2992" t="str">
            <v>仙乐健康</v>
          </cell>
        </row>
        <row r="2993">
          <cell r="D2993">
            <v>176666</v>
          </cell>
          <cell r="E2993" t="str">
            <v>菊花晶清清宝</v>
          </cell>
          <cell r="F2993" t="str">
            <v/>
          </cell>
          <cell r="G2993" t="str">
            <v>7gx30袋</v>
          </cell>
          <cell r="H2993" t="str">
            <v>罐</v>
          </cell>
          <cell r="I2993" t="str">
            <v>江西虹景天药业有限公司</v>
          </cell>
          <cell r="J2993" t="str">
            <v>江西虹景天</v>
          </cell>
        </row>
        <row r="2994">
          <cell r="D2994">
            <v>176667</v>
          </cell>
          <cell r="E2994" t="str">
            <v>菊花晶清清宝</v>
          </cell>
          <cell r="F2994" t="str">
            <v/>
          </cell>
          <cell r="G2994" t="str">
            <v>7gx20袋</v>
          </cell>
          <cell r="H2994" t="str">
            <v>盒</v>
          </cell>
          <cell r="I2994" t="str">
            <v>江西虹景天药业有限公司</v>
          </cell>
          <cell r="J2994" t="str">
            <v>江西虹景天</v>
          </cell>
        </row>
        <row r="2995">
          <cell r="D2995">
            <v>157306</v>
          </cell>
          <cell r="E2995" t="str">
            <v>橘红浓缩液</v>
          </cell>
          <cell r="F2995" t="str">
            <v/>
          </cell>
          <cell r="G2995" t="str">
            <v>15mlx10袋</v>
          </cell>
          <cell r="H2995" t="str">
            <v>盒</v>
          </cell>
          <cell r="I2995" t="str">
            <v>化州市长发保健制品有限公司</v>
          </cell>
          <cell r="J2995" t="str">
            <v>化州市长发保健</v>
          </cell>
        </row>
        <row r="2996">
          <cell r="D2996">
            <v>31222</v>
          </cell>
          <cell r="E2996" t="str">
            <v>橘红丸</v>
          </cell>
          <cell r="F2996" t="str">
            <v/>
          </cell>
          <cell r="G2996" t="str">
            <v>3gx9袋(浓缩丸)</v>
          </cell>
          <cell r="H2996" t="str">
            <v>盒</v>
          </cell>
          <cell r="I2996" t="str">
            <v>太极集团重庆中药二厂</v>
          </cell>
          <cell r="J2996" t="str">
            <v>重庆中药二厂</v>
          </cell>
        </row>
        <row r="2997">
          <cell r="D2997">
            <v>51530</v>
          </cell>
          <cell r="E2997" t="str">
            <v>聚甲酚磺醛栓</v>
          </cell>
          <cell r="F2997" t="str">
            <v/>
          </cell>
          <cell r="G2997" t="str">
            <v>90mgx6枚</v>
          </cell>
          <cell r="H2997" t="str">
            <v>盒</v>
          </cell>
          <cell r="I2997" t="str">
            <v/>
          </cell>
          <cell r="J2997" t="str">
            <v>华北制药集团</v>
          </cell>
        </row>
        <row r="2998">
          <cell r="D2998">
            <v>166262</v>
          </cell>
          <cell r="E2998" t="str">
            <v>聚普瑞锌颗粒</v>
          </cell>
          <cell r="F2998" t="str">
            <v>瑞莱生</v>
          </cell>
          <cell r="G2998" t="str">
            <v>75mgx4袋</v>
          </cell>
          <cell r="H2998" t="str">
            <v>盒</v>
          </cell>
          <cell r="I2998" t="str">
            <v>吉林省博大伟业制药有限公司</v>
          </cell>
          <cell r="J2998" t="str">
            <v>博大伟业制药</v>
          </cell>
        </row>
        <row r="2999">
          <cell r="D2999">
            <v>10228</v>
          </cell>
          <cell r="E2999" t="str">
            <v>聚维酮碘溶液(艾利克)</v>
          </cell>
          <cell r="F2999" t="str">
            <v/>
          </cell>
          <cell r="G2999" t="str">
            <v>200ml：5%(带冲洗器)</v>
          </cell>
          <cell r="H2999" t="str">
            <v>瓶</v>
          </cell>
          <cell r="I2999" t="str">
            <v>成都永安制药有限公司</v>
          </cell>
          <cell r="J2999" t="str">
            <v>成都永安</v>
          </cell>
        </row>
        <row r="3000">
          <cell r="D3000">
            <v>170213</v>
          </cell>
          <cell r="E3000" t="str">
            <v>聚乙烯吡咯烷酮碘（0.2%碘伏消毒液）</v>
          </cell>
          <cell r="F3000" t="str">
            <v/>
          </cell>
          <cell r="G3000" t="str">
            <v>100ml</v>
          </cell>
          <cell r="H3000" t="str">
            <v>瓶</v>
          </cell>
          <cell r="I3000" t="str">
            <v>山东利尔康医疗科技股份有限公司</v>
          </cell>
          <cell r="J3000" t="str">
            <v>山东利尔康</v>
          </cell>
        </row>
        <row r="3001">
          <cell r="D3001">
            <v>113602</v>
          </cell>
          <cell r="E3001" t="str">
            <v>聚异戊二烯合成避孕套(极肤)</v>
          </cell>
          <cell r="F3001" t="str">
            <v>非乳胶安全套</v>
          </cell>
          <cell r="G3001" t="str">
            <v>6只(丝滑)</v>
          </cell>
          <cell r="H3001" t="str">
            <v>盒</v>
          </cell>
          <cell r="I3001" t="str">
            <v>SURETEX LIMITED（泰国）</v>
          </cell>
          <cell r="J3001" t="str">
            <v>泰国SURETEXLIMITED</v>
          </cell>
        </row>
        <row r="3002">
          <cell r="D3002">
            <v>99131</v>
          </cell>
          <cell r="E3002" t="str">
            <v>聚异戊二烯合成避孕套(杰士邦)</v>
          </cell>
          <cell r="F3002" t="str">
            <v>非乳胶安全套</v>
          </cell>
          <cell r="G3002" t="str">
            <v>10只(极肤)</v>
          </cell>
          <cell r="H3002" t="str">
            <v>盒</v>
          </cell>
          <cell r="I3002" t="str">
            <v/>
          </cell>
          <cell r="J3002" t="str">
            <v>泰国SURETEXLIMITED</v>
          </cell>
        </row>
        <row r="3003">
          <cell r="D3003">
            <v>113601</v>
          </cell>
          <cell r="E3003" t="str">
            <v>聚异戊二烯合成避孕套(杰士邦)</v>
          </cell>
          <cell r="F3003" t="str">
            <v>非乳胶安全套</v>
          </cell>
          <cell r="G3003" t="str">
            <v>2只(极肤滑)</v>
          </cell>
          <cell r="H3003" t="str">
            <v>盒</v>
          </cell>
          <cell r="I3003" t="str">
            <v>SURETEX LIMITED（泰国）</v>
          </cell>
          <cell r="J3003" t="str">
            <v>泰国SURETEXLIMITED</v>
          </cell>
        </row>
        <row r="3004">
          <cell r="D3004">
            <v>75108</v>
          </cell>
          <cell r="E3004" t="str">
            <v>均衡清润柔肤水</v>
          </cell>
          <cell r="F3004" t="str">
            <v/>
          </cell>
          <cell r="G3004" t="str">
            <v>200ml</v>
          </cell>
          <cell r="H3004" t="str">
            <v>瓶</v>
          </cell>
          <cell r="I3004" t="str">
            <v>法国理肤泉</v>
          </cell>
          <cell r="J3004" t="str">
            <v>法国理肤泉</v>
          </cell>
        </row>
        <row r="3005">
          <cell r="D3005">
            <v>75101</v>
          </cell>
          <cell r="E3005" t="str">
            <v>均衡清润卸妆水</v>
          </cell>
          <cell r="F3005" t="str">
            <v/>
          </cell>
          <cell r="G3005" t="str">
            <v>200ml</v>
          </cell>
          <cell r="H3005" t="str">
            <v>瓶</v>
          </cell>
          <cell r="I3005" t="str">
            <v>法国理肤泉</v>
          </cell>
          <cell r="J3005" t="str">
            <v>法国理肤泉</v>
          </cell>
        </row>
        <row r="3006">
          <cell r="D3006">
            <v>206438</v>
          </cell>
          <cell r="E3006" t="str">
            <v>皲裂橡皮膏</v>
          </cell>
          <cell r="F3006" t="str">
            <v/>
          </cell>
          <cell r="G3006" t="str">
            <v>2.5cmx400cmx1卷</v>
          </cell>
          <cell r="H3006" t="str">
            <v>盒</v>
          </cell>
          <cell r="I3006" t="str">
            <v>青岛海诺生物工程有限公司</v>
          </cell>
          <cell r="J3006" t="str">
            <v>青岛海诺</v>
          </cell>
        </row>
        <row r="3007">
          <cell r="D3007">
            <v>146990</v>
          </cell>
          <cell r="E3007" t="str">
            <v>卡泊三醇倍他米松软膏</v>
          </cell>
          <cell r="F3007" t="str">
            <v/>
          </cell>
          <cell r="G3007" t="str">
            <v>1g:卡泊三醇50μg;倍他米松0.5mg</v>
          </cell>
          <cell r="H3007" t="str">
            <v>支</v>
          </cell>
          <cell r="I3007" t="str">
            <v>爱尔兰利奥制药有限公司</v>
          </cell>
          <cell r="J3007" t="str">
            <v>爱尔兰利奥</v>
          </cell>
        </row>
        <row r="3008">
          <cell r="D3008">
            <v>11970</v>
          </cell>
          <cell r="E3008" t="str">
            <v>卡介菌多糖核酸注射液(斯奇康)</v>
          </cell>
          <cell r="F3008" t="str">
            <v/>
          </cell>
          <cell r="G3008" t="str">
            <v>1mlx6支</v>
          </cell>
          <cell r="H3008" t="str">
            <v>盒</v>
          </cell>
          <cell r="I3008" t="str">
            <v>湖南斯奇生物制药有限公司(原:湖南九芝堂斯奇生物)</v>
          </cell>
          <cell r="J3008" t="str">
            <v>湖南斯奇生物</v>
          </cell>
        </row>
        <row r="3009">
          <cell r="D3009">
            <v>138182</v>
          </cell>
          <cell r="E3009" t="str">
            <v>卡培他滨片</v>
          </cell>
          <cell r="F3009" t="str">
            <v/>
          </cell>
          <cell r="G3009" t="str">
            <v>0.5gx12片</v>
          </cell>
          <cell r="H3009" t="str">
            <v>盒</v>
          </cell>
          <cell r="I3009" t="str">
            <v>江苏恒瑞医药股份有限公司</v>
          </cell>
          <cell r="J3009" t="str">
            <v>江苏恒瑞</v>
          </cell>
        </row>
        <row r="3010">
          <cell r="D3010">
            <v>139297</v>
          </cell>
          <cell r="E3010" t="str">
            <v>卡培他滨片</v>
          </cell>
          <cell r="F3010" t="str">
            <v/>
          </cell>
          <cell r="G3010" t="str">
            <v>0.5gx12片</v>
          </cell>
          <cell r="H3010" t="str">
            <v>盒</v>
          </cell>
          <cell r="I3010" t="str">
            <v>正大天晴药业集团股份有限公司</v>
          </cell>
          <cell r="J3010" t="str">
            <v>正大天晴</v>
          </cell>
        </row>
        <row r="3011">
          <cell r="D3011">
            <v>152620</v>
          </cell>
          <cell r="E3011" t="str">
            <v>卡通防水创可贴（白雪公主）</v>
          </cell>
          <cell r="F3011" t="str">
            <v/>
          </cell>
          <cell r="G3011" t="str">
            <v>58mmx18.2mmx8片</v>
          </cell>
          <cell r="H3011" t="str">
            <v>盒</v>
          </cell>
          <cell r="I3011" t="str">
            <v>上海强生有限公司</v>
          </cell>
          <cell r="J3011" t="str">
            <v>上海强生</v>
          </cell>
        </row>
        <row r="3012">
          <cell r="D3012">
            <v>152621</v>
          </cell>
          <cell r="E3012" t="str">
            <v>卡通防水创可贴（米妮）</v>
          </cell>
          <cell r="F3012" t="str">
            <v/>
          </cell>
          <cell r="G3012" t="str">
            <v>58mmx18.2mmx8片</v>
          </cell>
          <cell r="H3012" t="str">
            <v>盒</v>
          </cell>
          <cell r="I3012" t="str">
            <v>上海强生有限公司</v>
          </cell>
          <cell r="J3012" t="str">
            <v>上海强生</v>
          </cell>
        </row>
        <row r="3013">
          <cell r="D3013">
            <v>152619</v>
          </cell>
          <cell r="E3013" t="str">
            <v>卡通防水创可贴（米奇）</v>
          </cell>
          <cell r="F3013" t="str">
            <v/>
          </cell>
          <cell r="G3013" t="str">
            <v>58mmx18.2mmx8片</v>
          </cell>
          <cell r="H3013" t="str">
            <v>盒</v>
          </cell>
          <cell r="I3013" t="str">
            <v>上海强生有限公司</v>
          </cell>
          <cell r="J3013" t="str">
            <v>上海强生</v>
          </cell>
        </row>
        <row r="3014">
          <cell r="D3014">
            <v>252</v>
          </cell>
          <cell r="E3014" t="str">
            <v>卡托普利片</v>
          </cell>
          <cell r="F3014" t="str">
            <v/>
          </cell>
          <cell r="G3014" t="str">
            <v>25mgx100片</v>
          </cell>
          <cell r="H3014" t="str">
            <v>瓶</v>
          </cell>
          <cell r="I3014" t="str">
            <v>重庆科瑞制药(集团)有限公司</v>
          </cell>
          <cell r="J3014" t="str">
            <v>重庆科瑞</v>
          </cell>
        </row>
        <row r="3015">
          <cell r="D3015">
            <v>2119</v>
          </cell>
          <cell r="E3015" t="str">
            <v>卡托普利片(开博通片)</v>
          </cell>
          <cell r="F3015" t="str">
            <v/>
          </cell>
          <cell r="G3015" t="str">
            <v>12.5mgx20片</v>
          </cell>
          <cell r="H3015" t="str">
            <v>盒</v>
          </cell>
          <cell r="I3015" t="str">
            <v>中美上海施贵宝制药有限公司</v>
          </cell>
          <cell r="J3015" t="str">
            <v>上海施贵宝</v>
          </cell>
        </row>
        <row r="3016">
          <cell r="D3016">
            <v>53807</v>
          </cell>
          <cell r="E3016" t="str">
            <v>卡左双多巴缓释片</v>
          </cell>
          <cell r="F3016" t="str">
            <v>息宁</v>
          </cell>
          <cell r="G3016" t="str">
            <v>50mg/200mgx30片</v>
          </cell>
          <cell r="H3016" t="str">
            <v>盒</v>
          </cell>
          <cell r="I3016" t="str">
            <v>杭州默沙东制药有限公司</v>
          </cell>
          <cell r="J3016" t="str">
            <v>杭州默沙东</v>
          </cell>
        </row>
        <row r="3017">
          <cell r="D3017">
            <v>66738</v>
          </cell>
          <cell r="E3017" t="str">
            <v>开塞露</v>
          </cell>
          <cell r="F3017" t="str">
            <v/>
          </cell>
          <cell r="G3017" t="str">
            <v>20mlx2支（含甘油）</v>
          </cell>
          <cell r="H3017" t="str">
            <v>盒</v>
          </cell>
          <cell r="I3017" t="str">
            <v>武汉五景药业有限公司</v>
          </cell>
          <cell r="J3017" t="str">
            <v>武汉五景药业</v>
          </cell>
        </row>
        <row r="3018">
          <cell r="D3018">
            <v>205264</v>
          </cell>
          <cell r="E3018" t="str">
            <v>开塞露（含甘油）</v>
          </cell>
          <cell r="F3018" t="str">
            <v/>
          </cell>
          <cell r="G3018" t="str">
            <v>20mlx1支</v>
          </cell>
          <cell r="H3018" t="str">
            <v>支</v>
          </cell>
          <cell r="I3018" t="str">
            <v>金花企业(集团)股份有限公司西安金花制药厂</v>
          </cell>
          <cell r="J3018" t="str">
            <v>西安金花制药</v>
          </cell>
        </row>
        <row r="3019">
          <cell r="D3019">
            <v>81887</v>
          </cell>
          <cell r="E3019" t="str">
            <v>开胃健脾丸</v>
          </cell>
          <cell r="F3019" t="str">
            <v/>
          </cell>
          <cell r="G3019" t="str">
            <v>60g</v>
          </cell>
          <cell r="H3019" t="str">
            <v>瓶</v>
          </cell>
          <cell r="I3019" t="str">
            <v>李时珍医药集团有限公司</v>
          </cell>
          <cell r="J3019" t="str">
            <v>李时珍医药</v>
          </cell>
        </row>
        <row r="3020">
          <cell r="D3020">
            <v>117792</v>
          </cell>
          <cell r="E3020" t="str">
            <v>坎地沙坦酯分散片</v>
          </cell>
          <cell r="F3020" t="str">
            <v/>
          </cell>
          <cell r="G3020" t="str">
            <v>4mgx16片</v>
          </cell>
          <cell r="H3020" t="str">
            <v>盒</v>
          </cell>
          <cell r="I3020" t="str">
            <v>昆明源瑞制药有限公司</v>
          </cell>
          <cell r="J3020" t="str">
            <v>昆明源瑞制药</v>
          </cell>
        </row>
        <row r="3021">
          <cell r="D3021">
            <v>148082</v>
          </cell>
          <cell r="E3021" t="str">
            <v>康百力钙+D口嚼片</v>
          </cell>
          <cell r="F3021" t="str">
            <v/>
          </cell>
          <cell r="G3021" t="str">
            <v>1500mg×100片/瓶</v>
          </cell>
          <cell r="H3021" t="str">
            <v>瓶</v>
          </cell>
          <cell r="I3021" t="str">
            <v>美国乐可斯药业有限公司</v>
          </cell>
          <cell r="J3021" t="str">
            <v>美国乐可斯</v>
          </cell>
        </row>
        <row r="3022">
          <cell r="D3022">
            <v>148087</v>
          </cell>
          <cell r="E3022" t="str">
            <v>康百力磷脂胶囊</v>
          </cell>
          <cell r="F3022" t="str">
            <v/>
          </cell>
          <cell r="G3022" t="str">
            <v>1200mg×100粒/瓶</v>
          </cell>
          <cell r="H3022" t="str">
            <v>瓶</v>
          </cell>
          <cell r="I3022" t="str">
            <v>美国乐可斯药业有限公司</v>
          </cell>
          <cell r="J3022" t="str">
            <v>美国乐可斯</v>
          </cell>
        </row>
        <row r="3023">
          <cell r="D3023">
            <v>148098</v>
          </cell>
          <cell r="E3023" t="str">
            <v>康百力鲨鱼软骨胶囊</v>
          </cell>
          <cell r="F3023" t="str">
            <v/>
          </cell>
          <cell r="G3023" t="str">
            <v>750mg×100粒/瓶</v>
          </cell>
          <cell r="H3023" t="str">
            <v>瓶</v>
          </cell>
          <cell r="I3023" t="str">
            <v>美国TABCO企业集团依生学制药公司</v>
          </cell>
          <cell r="J3023" t="str">
            <v>美国TABCO企业</v>
          </cell>
        </row>
        <row r="3024">
          <cell r="D3024">
            <v>148085</v>
          </cell>
          <cell r="E3024" t="str">
            <v>康百力深海鱼油胶囊</v>
          </cell>
          <cell r="F3024" t="str">
            <v/>
          </cell>
          <cell r="G3024" t="str">
            <v>1500mg×100粒/瓶</v>
          </cell>
          <cell r="H3024" t="str">
            <v>瓶</v>
          </cell>
          <cell r="I3024" t="str">
            <v>美国TABCO企业集团依生学制药公司</v>
          </cell>
          <cell r="J3024" t="str">
            <v>美国TABCO企业</v>
          </cell>
        </row>
        <row r="3025">
          <cell r="D3025">
            <v>148088</v>
          </cell>
          <cell r="E3025" t="str">
            <v>康百力松果体素片</v>
          </cell>
          <cell r="F3025" t="str">
            <v/>
          </cell>
          <cell r="G3025" t="str">
            <v>501mg×60片/瓶</v>
          </cell>
          <cell r="H3025" t="str">
            <v>瓶</v>
          </cell>
          <cell r="I3025" t="str">
            <v>美国TABCO企业集团依生学制药公司</v>
          </cell>
          <cell r="J3025" t="str">
            <v>美国TABCO企业</v>
          </cell>
        </row>
        <row r="3026">
          <cell r="D3026">
            <v>148081</v>
          </cell>
          <cell r="E3026" t="str">
            <v>康百力鳕鱼肝油胶囊</v>
          </cell>
          <cell r="F3026" t="str">
            <v/>
          </cell>
          <cell r="G3026" t="str">
            <v>300mg×100粒/瓶</v>
          </cell>
          <cell r="H3026" t="str">
            <v>瓶</v>
          </cell>
          <cell r="I3026" t="str">
            <v>美国乐可斯药业有限公司</v>
          </cell>
          <cell r="J3026" t="str">
            <v>美国乐可斯</v>
          </cell>
        </row>
        <row r="3027">
          <cell r="D3027">
            <v>148084</v>
          </cell>
          <cell r="E3027" t="str">
            <v>康百力银杏胶囊</v>
          </cell>
          <cell r="F3027" t="str">
            <v/>
          </cell>
          <cell r="G3027" t="str">
            <v>720mg×60粒/瓶</v>
          </cell>
          <cell r="H3027" t="str">
            <v>瓶</v>
          </cell>
          <cell r="I3027" t="str">
            <v>美国乐可斯药业有限公司</v>
          </cell>
          <cell r="J3027" t="str">
            <v>美国乐可斯</v>
          </cell>
        </row>
        <row r="3028">
          <cell r="D3028">
            <v>22684</v>
          </cell>
          <cell r="E3028" t="str">
            <v>康妇炎胶囊</v>
          </cell>
          <cell r="F3028" t="str">
            <v/>
          </cell>
          <cell r="G3028" t="str">
            <v>0.4gx24粒x2板</v>
          </cell>
          <cell r="H3028" t="str">
            <v>盒</v>
          </cell>
          <cell r="I3028" t="str">
            <v>山东神州制药有限公司</v>
          </cell>
          <cell r="J3028" t="str">
            <v>山东步长神州(山东神州)</v>
          </cell>
        </row>
        <row r="3029">
          <cell r="D3029">
            <v>43582</v>
          </cell>
          <cell r="E3029" t="str">
            <v>康复新液</v>
          </cell>
          <cell r="F3029" t="str">
            <v/>
          </cell>
          <cell r="G3029" t="str">
            <v>100ml</v>
          </cell>
          <cell r="H3029" t="str">
            <v>瓶</v>
          </cell>
          <cell r="I3029" t="str">
            <v>湖南科伦制药有限公司</v>
          </cell>
          <cell r="J3029" t="str">
            <v>湖南科伦</v>
          </cell>
        </row>
        <row r="3030">
          <cell r="D3030">
            <v>51385</v>
          </cell>
          <cell r="E3030" t="str">
            <v>康复新液</v>
          </cell>
          <cell r="F3030" t="str">
            <v/>
          </cell>
          <cell r="G3030" t="str">
            <v>100ml</v>
          </cell>
          <cell r="H3030" t="str">
            <v>瓶</v>
          </cell>
          <cell r="I3030" t="str">
            <v>四川好医生攀西药业有限责任公司</v>
          </cell>
          <cell r="J3030" t="str">
            <v>四川好医生攀西</v>
          </cell>
        </row>
        <row r="3031">
          <cell r="D3031">
            <v>126657</v>
          </cell>
          <cell r="E3031" t="str">
            <v>康复新液</v>
          </cell>
          <cell r="F3031" t="str">
            <v/>
          </cell>
          <cell r="G3031" t="str">
            <v>50ml</v>
          </cell>
          <cell r="H3031" t="str">
            <v>瓶</v>
          </cell>
          <cell r="I3031" t="str">
            <v>湖南科伦制药有限公司</v>
          </cell>
          <cell r="J3031" t="str">
            <v>湖南科伦制药</v>
          </cell>
        </row>
        <row r="3032">
          <cell r="D3032">
            <v>31192</v>
          </cell>
          <cell r="E3032" t="str">
            <v>康麦斯补钙胶囊</v>
          </cell>
          <cell r="F3032" t="str">
            <v/>
          </cell>
          <cell r="G3032" t="str">
            <v>277g(2gx100粒)</v>
          </cell>
          <cell r="H3032" t="str">
            <v>瓶</v>
          </cell>
          <cell r="I3032" t="str">
            <v>康龙集团公司(Kang Long Group gorp)</v>
          </cell>
          <cell r="J3032" t="str">
            <v>美国康龙(上海康麦斯经销)</v>
          </cell>
        </row>
        <row r="3033">
          <cell r="D3033">
            <v>8436</v>
          </cell>
          <cell r="E3033" t="str">
            <v>康氏妇宁生物液</v>
          </cell>
          <cell r="F3033" t="str">
            <v/>
          </cell>
          <cell r="G3033" t="str">
            <v>200ml</v>
          </cell>
          <cell r="H3033" t="str">
            <v>瓶</v>
          </cell>
          <cell r="I3033" t="str">
            <v>沈阳康氏医药保健有限公司</v>
          </cell>
          <cell r="J3033" t="str">
            <v>沈阳康氏</v>
          </cell>
        </row>
        <row r="3034">
          <cell r="D3034">
            <v>8437</v>
          </cell>
          <cell r="E3034" t="str">
            <v>康氏妇宁生物液</v>
          </cell>
          <cell r="F3034" t="str">
            <v/>
          </cell>
          <cell r="G3034" t="str">
            <v>120ml</v>
          </cell>
          <cell r="H3034" t="str">
            <v>瓶</v>
          </cell>
          <cell r="I3034" t="str">
            <v>沈阳康氏医药保健有限公司</v>
          </cell>
          <cell r="J3034" t="str">
            <v>沈阳康氏</v>
          </cell>
        </row>
        <row r="3035">
          <cell r="D3035">
            <v>55024</v>
          </cell>
          <cell r="E3035" t="str">
            <v>康氏真菌清气雾剂</v>
          </cell>
          <cell r="F3035" t="str">
            <v/>
          </cell>
          <cell r="G3035" t="str">
            <v>60ml</v>
          </cell>
          <cell r="H3035" t="str">
            <v>瓶</v>
          </cell>
          <cell r="I3035" t="str">
            <v/>
          </cell>
          <cell r="J3035" t="str">
            <v>沈阳康氏医药</v>
          </cell>
        </row>
        <row r="3036">
          <cell r="D3036">
            <v>158755</v>
          </cell>
          <cell r="E3036" t="str">
            <v>康维他多花种蜂蜜</v>
          </cell>
          <cell r="F3036" t="str">
            <v/>
          </cell>
          <cell r="G3036" t="str">
            <v>1kg</v>
          </cell>
          <cell r="H3036" t="str">
            <v>瓶</v>
          </cell>
          <cell r="I3036" t="str">
            <v>COMVITA NEW ZEALAND LTD</v>
          </cell>
          <cell r="J3036" t="str">
            <v>新西兰</v>
          </cell>
        </row>
        <row r="3037">
          <cell r="D3037">
            <v>158759</v>
          </cell>
          <cell r="E3037" t="str">
            <v>康维他多花种蜂蜜</v>
          </cell>
          <cell r="F3037" t="str">
            <v/>
          </cell>
          <cell r="G3037" t="str">
            <v>500g</v>
          </cell>
          <cell r="H3037" t="str">
            <v>瓶</v>
          </cell>
          <cell r="I3037" t="str">
            <v>COMVITA NEW ZEALAND LTD</v>
          </cell>
          <cell r="J3037" t="str">
            <v>新西兰</v>
          </cell>
        </row>
        <row r="3038">
          <cell r="D3038">
            <v>158756</v>
          </cell>
          <cell r="E3038" t="str">
            <v>康维他麦卢卡花蜂蜜</v>
          </cell>
          <cell r="F3038" t="str">
            <v/>
          </cell>
          <cell r="G3038" t="str">
            <v>500g(5+)</v>
          </cell>
          <cell r="H3038" t="str">
            <v>瓶</v>
          </cell>
          <cell r="I3038" t="str">
            <v>COMVITA NEW ZEALAND LTD</v>
          </cell>
          <cell r="J3038" t="str">
            <v>新西兰</v>
          </cell>
        </row>
        <row r="3039">
          <cell r="D3039">
            <v>158758</v>
          </cell>
          <cell r="E3039" t="str">
            <v>康维他麦卢卡花蜂蜜</v>
          </cell>
          <cell r="F3039" t="str">
            <v/>
          </cell>
          <cell r="G3039" t="str">
            <v>1kg(5+)</v>
          </cell>
          <cell r="H3039" t="str">
            <v>瓶</v>
          </cell>
          <cell r="I3039" t="str">
            <v>COMVITA NEW ZEALAND LTD</v>
          </cell>
          <cell r="J3039" t="str">
            <v>新西兰</v>
          </cell>
        </row>
        <row r="3040">
          <cell r="D3040">
            <v>158760</v>
          </cell>
          <cell r="E3040" t="str">
            <v>康维他麦卢卡花蜂蜜</v>
          </cell>
          <cell r="F3040" t="str">
            <v/>
          </cell>
          <cell r="G3040" t="str">
            <v>500g(10+)</v>
          </cell>
          <cell r="H3040" t="str">
            <v>瓶</v>
          </cell>
          <cell r="I3040" t="str">
            <v>COMVITA NEW ZEALAND LTD</v>
          </cell>
          <cell r="J3040" t="str">
            <v>新西兰</v>
          </cell>
        </row>
        <row r="3041">
          <cell r="D3041">
            <v>158761</v>
          </cell>
          <cell r="E3041" t="str">
            <v>康维他三叶草蜂蜜</v>
          </cell>
          <cell r="F3041" t="str">
            <v/>
          </cell>
          <cell r="G3041" t="str">
            <v>500g</v>
          </cell>
          <cell r="H3041" t="str">
            <v>瓶</v>
          </cell>
          <cell r="I3041" t="str">
            <v>COMVITA NEW ZEALAND LTD</v>
          </cell>
          <cell r="J3041" t="str">
            <v>新西兰</v>
          </cell>
        </row>
        <row r="3042">
          <cell r="D3042">
            <v>48726</v>
          </cell>
          <cell r="E3042" t="str">
            <v>糠酸莫米松乳膏</v>
          </cell>
          <cell r="F3042" t="str">
            <v/>
          </cell>
          <cell r="G3042" t="str">
            <v>5g:5mg(10g/支）</v>
          </cell>
          <cell r="H3042" t="str">
            <v>支</v>
          </cell>
          <cell r="I3042" t="str">
            <v>滇虹药业集团股份有限公司</v>
          </cell>
          <cell r="J3042" t="str">
            <v>滇虹股份</v>
          </cell>
        </row>
        <row r="3043">
          <cell r="D3043">
            <v>31623</v>
          </cell>
          <cell r="E3043" t="str">
            <v>抗病毒咀嚼片</v>
          </cell>
          <cell r="F3043" t="str">
            <v/>
          </cell>
          <cell r="G3043" t="str">
            <v>1.2gx6片x2板(薄膜衣)</v>
          </cell>
          <cell r="H3043" t="str">
            <v>盒</v>
          </cell>
          <cell r="I3043" t="str">
            <v>四川省天基生物药业有限公司</v>
          </cell>
          <cell r="J3043" t="str">
            <v>四川天基生物</v>
          </cell>
        </row>
        <row r="3044">
          <cell r="D3044">
            <v>11233</v>
          </cell>
          <cell r="E3044" t="str">
            <v>抗病毒口服液</v>
          </cell>
          <cell r="F3044" t="str">
            <v/>
          </cell>
          <cell r="G3044" t="str">
            <v>10mlx10支(PVC)</v>
          </cell>
          <cell r="H3044" t="str">
            <v>盒</v>
          </cell>
          <cell r="I3044" t="str">
            <v>河南百年康鑫药业有限公司</v>
          </cell>
          <cell r="J3044" t="str">
            <v>河南百年康鑫</v>
          </cell>
        </row>
        <row r="3045">
          <cell r="D3045">
            <v>16231</v>
          </cell>
          <cell r="E3045" t="str">
            <v>抗病毒口服液</v>
          </cell>
          <cell r="F3045" t="str">
            <v/>
          </cell>
          <cell r="G3045" t="str">
            <v>10mlx10支</v>
          </cell>
          <cell r="H3045" t="str">
            <v>盒</v>
          </cell>
          <cell r="I3045" t="str">
            <v>广州花城药业有限公司</v>
          </cell>
          <cell r="J3045" t="str">
            <v>广州花城制药</v>
          </cell>
        </row>
        <row r="3046">
          <cell r="D3046">
            <v>51607</v>
          </cell>
          <cell r="E3046" t="str">
            <v>抗病毒口服液</v>
          </cell>
          <cell r="F3046" t="str">
            <v/>
          </cell>
          <cell r="G3046" t="str">
            <v>10mlx10支</v>
          </cell>
          <cell r="H3046" t="str">
            <v>盒</v>
          </cell>
          <cell r="I3046" t="str">
            <v>河南同源制药有限公司</v>
          </cell>
          <cell r="J3046" t="str">
            <v>河南同源</v>
          </cell>
        </row>
        <row r="3047">
          <cell r="D3047">
            <v>68116</v>
          </cell>
          <cell r="E3047" t="str">
            <v>抗病毒口服液</v>
          </cell>
          <cell r="F3047" t="str">
            <v/>
          </cell>
          <cell r="G3047" t="str">
            <v>10mlx10支</v>
          </cell>
          <cell r="H3047" t="str">
            <v>盒</v>
          </cell>
          <cell r="I3047" t="str">
            <v>广州市香雪制药股份有限公司</v>
          </cell>
          <cell r="J3047" t="str">
            <v>广州香雪</v>
          </cell>
        </row>
        <row r="3048">
          <cell r="D3048">
            <v>135083</v>
          </cell>
          <cell r="E3048" t="str">
            <v>抗病毒口服液</v>
          </cell>
          <cell r="F3048" t="str">
            <v/>
          </cell>
          <cell r="G3048" t="str">
            <v>10ml*12支</v>
          </cell>
          <cell r="H3048" t="str">
            <v>盒</v>
          </cell>
          <cell r="I3048" t="str">
            <v>河南百年康鑫药业有限公司</v>
          </cell>
          <cell r="J3048" t="str">
            <v>河南百年康鑫</v>
          </cell>
        </row>
        <row r="3049">
          <cell r="D3049">
            <v>18516</v>
          </cell>
          <cell r="E3049" t="str">
            <v>抗病毒片</v>
          </cell>
          <cell r="F3049" t="str">
            <v/>
          </cell>
          <cell r="G3049" t="str">
            <v>0.55gx12片x2板</v>
          </cell>
          <cell r="H3049" t="str">
            <v>盒</v>
          </cell>
          <cell r="I3049" t="str">
            <v>四川光大制药有限公司</v>
          </cell>
          <cell r="J3049" t="str">
            <v>四川光大制药</v>
          </cell>
        </row>
        <row r="3050">
          <cell r="D3050">
            <v>134714</v>
          </cell>
          <cell r="E3050" t="str">
            <v>抗感解毒颗粒</v>
          </cell>
          <cell r="F3050" t="str">
            <v/>
          </cell>
          <cell r="G3050" t="str">
            <v>10gx9袋</v>
          </cell>
          <cell r="H3050" t="str">
            <v>盒</v>
          </cell>
          <cell r="I3050" t="str">
            <v>石家庄四药有限公司</v>
          </cell>
          <cell r="J3050" t="str">
            <v>石家庄四药</v>
          </cell>
        </row>
        <row r="3051">
          <cell r="D3051">
            <v>184081</v>
          </cell>
          <cell r="E3051" t="str">
            <v>抗感颗粒</v>
          </cell>
          <cell r="F3051" t="str">
            <v/>
          </cell>
          <cell r="G3051" t="str">
            <v>5gX18袋</v>
          </cell>
          <cell r="H3051" t="str">
            <v>盒</v>
          </cell>
          <cell r="I3051" t="str">
            <v>四川好医生攀西药业有限责任公司</v>
          </cell>
          <cell r="J3051" t="str">
            <v>四川好医生攀西</v>
          </cell>
        </row>
        <row r="3052">
          <cell r="D3052">
            <v>26237</v>
          </cell>
          <cell r="E3052" t="str">
            <v>抗感灵片</v>
          </cell>
          <cell r="F3052" t="str">
            <v/>
          </cell>
          <cell r="G3052" t="str">
            <v>12片x2板(糖衣片)</v>
          </cell>
          <cell r="H3052" t="str">
            <v>盒</v>
          </cell>
          <cell r="I3052" t="str">
            <v>云南永孜堂制药有限公司</v>
          </cell>
          <cell r="J3052" t="str">
            <v>云南永孜堂(原昆明大观)</v>
          </cell>
        </row>
        <row r="3053">
          <cell r="D3053">
            <v>39233</v>
          </cell>
          <cell r="E3053" t="str">
            <v>抗宫炎软胶囊</v>
          </cell>
          <cell r="F3053" t="str">
            <v/>
          </cell>
          <cell r="G3053" t="str">
            <v>0.75gx36粒(0.375g)</v>
          </cell>
          <cell r="H3053" t="str">
            <v>盒</v>
          </cell>
          <cell r="I3053" t="str">
            <v>广东佳泰药业股份有限公司(原深圳市佳泰药业股份有限公司)</v>
          </cell>
          <cell r="J3053" t="str">
            <v>广东佳泰</v>
          </cell>
        </row>
        <row r="3054">
          <cell r="D3054">
            <v>196848</v>
          </cell>
          <cell r="E3054" t="str">
            <v>抗菌洗手液</v>
          </cell>
          <cell r="F3054" t="str">
            <v/>
          </cell>
          <cell r="G3054" t="str">
            <v>500ml</v>
          </cell>
          <cell r="H3054" t="str">
            <v>瓶</v>
          </cell>
          <cell r="I3054" t="str">
            <v>成都蓝孚科技有限公司</v>
          </cell>
          <cell r="J3054" t="str">
            <v>成都蓝孚</v>
          </cell>
        </row>
        <row r="3055">
          <cell r="D3055">
            <v>190098</v>
          </cell>
          <cell r="E3055" t="str">
            <v>抗人白介素-8鼠单抗乳膏</v>
          </cell>
          <cell r="F3055" t="str">
            <v>恩博克</v>
          </cell>
          <cell r="G3055" t="str">
            <v>0.045mg/g,10g/支</v>
          </cell>
          <cell r="H3055" t="str">
            <v>盒</v>
          </cell>
          <cell r="I3055" t="str">
            <v>大连亚维药业有限公司</v>
          </cell>
          <cell r="J3055" t="str">
            <v>大连亚维</v>
          </cell>
        </row>
        <row r="3056">
          <cell r="D3056">
            <v>184573</v>
          </cell>
          <cell r="E3056" t="str">
            <v>珂尔维胶原修护贴</v>
          </cell>
          <cell r="F3056" t="str">
            <v/>
          </cell>
          <cell r="G3056" t="str">
            <v>25ml×5片</v>
          </cell>
          <cell r="H3056" t="str">
            <v>盒</v>
          </cell>
          <cell r="I3056" t="str">
            <v>成都信易凯威医疗器械有限公司</v>
          </cell>
          <cell r="J3056" t="str">
            <v>成都信易凯威</v>
          </cell>
        </row>
        <row r="3057">
          <cell r="D3057">
            <v>184574</v>
          </cell>
          <cell r="E3057" t="str">
            <v>珂尔维精纯芦荟胶</v>
          </cell>
          <cell r="F3057" t="str">
            <v/>
          </cell>
          <cell r="G3057" t="str">
            <v>40ml</v>
          </cell>
          <cell r="H3057" t="str">
            <v>支</v>
          </cell>
          <cell r="I3057" t="str">
            <v>成都信易凯威医疗器械有限公司</v>
          </cell>
          <cell r="J3057" t="str">
            <v>成都信易凯威</v>
          </cell>
        </row>
        <row r="3058">
          <cell r="D3058">
            <v>184575</v>
          </cell>
          <cell r="E3058" t="str">
            <v>珂尔维舒缓修护保湿洁面乳</v>
          </cell>
          <cell r="F3058" t="str">
            <v/>
          </cell>
          <cell r="G3058" t="str">
            <v>100ml</v>
          </cell>
          <cell r="H3058" t="str">
            <v>支</v>
          </cell>
          <cell r="I3058" t="str">
            <v>成都信易凯威医疗器械有限公司</v>
          </cell>
          <cell r="J3058" t="str">
            <v>成都信易凯威</v>
          </cell>
        </row>
        <row r="3059">
          <cell r="D3059">
            <v>184576</v>
          </cell>
          <cell r="E3059" t="str">
            <v>珂尔维舒缓修护保湿喷雾</v>
          </cell>
          <cell r="F3059" t="str">
            <v/>
          </cell>
          <cell r="G3059" t="str">
            <v>100ml</v>
          </cell>
          <cell r="H3059" t="str">
            <v>支</v>
          </cell>
          <cell r="I3059" t="str">
            <v>成都信易凯威医疗器械有限公司</v>
          </cell>
          <cell r="J3059" t="str">
            <v>成都信易凯威</v>
          </cell>
        </row>
        <row r="3060">
          <cell r="D3060">
            <v>184577</v>
          </cell>
          <cell r="E3060" t="str">
            <v>珂尔维特润修护乳</v>
          </cell>
          <cell r="F3060" t="str">
            <v/>
          </cell>
          <cell r="G3060" t="str">
            <v>150ml</v>
          </cell>
          <cell r="H3060" t="str">
            <v>支</v>
          </cell>
          <cell r="I3060" t="str">
            <v>成都信易凯威医疗器械有限公司</v>
          </cell>
          <cell r="J3060" t="str">
            <v>成都信易凯威</v>
          </cell>
        </row>
        <row r="3061">
          <cell r="D3061">
            <v>147154</v>
          </cell>
          <cell r="E3061" t="str">
            <v>颗粒分药器</v>
          </cell>
          <cell r="F3061" t="str">
            <v/>
          </cell>
          <cell r="G3061" t="str">
            <v>FT101</v>
          </cell>
          <cell r="H3061" t="str">
            <v>盒</v>
          </cell>
          <cell r="I3061" t="str">
            <v>四川振华医药包装有限公司</v>
          </cell>
          <cell r="J3061" t="str">
            <v>四川振华医药</v>
          </cell>
        </row>
        <row r="3062">
          <cell r="D3062">
            <v>147155</v>
          </cell>
          <cell r="E3062" t="str">
            <v>颗粒分药器</v>
          </cell>
          <cell r="F3062" t="str">
            <v/>
          </cell>
          <cell r="G3062" t="str">
            <v>FH1001L</v>
          </cell>
          <cell r="H3062" t="str">
            <v>盒</v>
          </cell>
          <cell r="I3062" t="str">
            <v>四川新升塑胶实业有限公司</v>
          </cell>
          <cell r="J3062" t="str">
            <v>四川新升塑胶</v>
          </cell>
        </row>
        <row r="3063">
          <cell r="D3063">
            <v>147156</v>
          </cell>
          <cell r="E3063" t="str">
            <v>颗粒分药器</v>
          </cell>
          <cell r="F3063" t="str">
            <v/>
          </cell>
          <cell r="G3063" t="str">
            <v>FH1001S</v>
          </cell>
          <cell r="H3063" t="str">
            <v>盒</v>
          </cell>
          <cell r="I3063" t="str">
            <v>四川新升塑胶实业有限公司</v>
          </cell>
          <cell r="J3063" t="str">
            <v>四川新升塑胶</v>
          </cell>
        </row>
        <row r="3064">
          <cell r="D3064">
            <v>173954</v>
          </cell>
          <cell r="E3064" t="str">
            <v>壳聚糖妇科洗液</v>
          </cell>
          <cell r="F3064" t="str">
            <v/>
          </cell>
          <cell r="G3064" t="str">
            <v>200ml</v>
          </cell>
          <cell r="H3064" t="str">
            <v>盒</v>
          </cell>
          <cell r="I3064" t="str">
            <v>吉林省七维生物科技有限公司</v>
          </cell>
          <cell r="J3064" t="str">
            <v>吉林七维</v>
          </cell>
        </row>
        <row r="3065">
          <cell r="D3065">
            <v>101233</v>
          </cell>
          <cell r="E3065" t="str">
            <v>壳聚糖凝胶(痔必治)</v>
          </cell>
          <cell r="F3065" t="str">
            <v/>
          </cell>
          <cell r="G3065" t="str">
            <v>3gx4支</v>
          </cell>
          <cell r="H3065" t="str">
            <v>盒</v>
          </cell>
          <cell r="I3065" t="str">
            <v/>
          </cell>
          <cell r="J3065" t="str">
            <v>沈阳博大精益</v>
          </cell>
        </row>
        <row r="3066">
          <cell r="D3066">
            <v>55735</v>
          </cell>
          <cell r="E3066" t="str">
            <v>咳露口服液</v>
          </cell>
          <cell r="F3066" t="str">
            <v/>
          </cell>
          <cell r="G3066" t="str">
            <v>120ml</v>
          </cell>
          <cell r="H3066" t="str">
            <v>瓶</v>
          </cell>
          <cell r="I3066" t="str">
            <v>陕西步长制药有限公司(原:咸阳步长制药有限公司)</v>
          </cell>
          <cell r="J3066" t="str">
            <v>陕西步长制药</v>
          </cell>
        </row>
        <row r="3067">
          <cell r="D3067">
            <v>75156</v>
          </cell>
          <cell r="E3067" t="str">
            <v>咳速停糖浆</v>
          </cell>
          <cell r="F3067" t="str">
            <v/>
          </cell>
          <cell r="G3067" t="str">
            <v>150ml</v>
          </cell>
          <cell r="H3067" t="str">
            <v>瓶</v>
          </cell>
          <cell r="I3067" t="str">
            <v>贵州百灵企业集团制药股份有限公司</v>
          </cell>
          <cell r="J3067" t="str">
            <v>贵州百灵</v>
          </cell>
        </row>
        <row r="3068">
          <cell r="D3068">
            <v>2341</v>
          </cell>
          <cell r="E3068" t="str">
            <v>咳特灵胶囊</v>
          </cell>
          <cell r="F3068" t="str">
            <v/>
          </cell>
          <cell r="G3068" t="str">
            <v>24粒</v>
          </cell>
          <cell r="H3068" t="str">
            <v>盒</v>
          </cell>
          <cell r="I3068" t="str">
            <v>广州白云山制药股份有限公司广州白云山制药总厂</v>
          </cell>
          <cell r="J3068" t="str">
            <v>广州白云山总厂</v>
          </cell>
        </row>
        <row r="3069">
          <cell r="D3069">
            <v>82651</v>
          </cell>
          <cell r="E3069" t="str">
            <v>可轻减肥胶囊</v>
          </cell>
          <cell r="F3069" t="str">
            <v/>
          </cell>
          <cell r="G3069" t="str">
            <v>0.35gx24粒</v>
          </cell>
          <cell r="H3069" t="str">
            <v>盒</v>
          </cell>
          <cell r="I3069" t="str">
            <v>武汉名实生物医药科技有限责任公司</v>
          </cell>
          <cell r="J3069" t="str">
            <v>武汉名实生物</v>
          </cell>
        </row>
        <row r="3070">
          <cell r="D3070">
            <v>134587</v>
          </cell>
          <cell r="E3070" t="str">
            <v>克尔牌蛋白粉</v>
          </cell>
          <cell r="F3070" t="str">
            <v/>
          </cell>
          <cell r="G3070" t="str">
            <v>455g</v>
          </cell>
          <cell r="H3070" t="str">
            <v>罐</v>
          </cell>
          <cell r="I3070" t="str">
            <v>美国胜天国际集团股份有限公司</v>
          </cell>
          <cell r="J3070" t="str">
            <v>美国胜天</v>
          </cell>
        </row>
        <row r="3071">
          <cell r="D3071">
            <v>170345</v>
          </cell>
          <cell r="E3071" t="str">
            <v>克尔牌钙维生素D软胶囊</v>
          </cell>
          <cell r="F3071" t="str">
            <v/>
          </cell>
          <cell r="G3071" t="str">
            <v>1.25gx90粒</v>
          </cell>
          <cell r="H3071" t="str">
            <v>瓶</v>
          </cell>
          <cell r="I3071" t="str">
            <v>美国胜天国际集团股份有限公司</v>
          </cell>
          <cell r="J3071" t="str">
            <v>美国胜天</v>
          </cell>
        </row>
        <row r="3072">
          <cell r="D3072">
            <v>170353</v>
          </cell>
          <cell r="E3072" t="str">
            <v>克尔牌钙维生素D软胶囊</v>
          </cell>
          <cell r="F3072" t="str">
            <v/>
          </cell>
          <cell r="G3072" t="str">
            <v>1.25gx180粒</v>
          </cell>
          <cell r="H3072" t="str">
            <v>瓶</v>
          </cell>
          <cell r="I3072" t="str">
            <v>美国胜天国际集团股份有限公司</v>
          </cell>
          <cell r="J3072" t="str">
            <v>美国胜天</v>
          </cell>
        </row>
        <row r="3073">
          <cell r="D3073">
            <v>134588</v>
          </cell>
          <cell r="E3073" t="str">
            <v>克尔牌牛初乳咀嚼片</v>
          </cell>
          <cell r="F3073" t="str">
            <v/>
          </cell>
          <cell r="G3073" t="str">
            <v>750mgx60片</v>
          </cell>
          <cell r="H3073" t="str">
            <v>瓶</v>
          </cell>
          <cell r="I3073" t="str">
            <v>美国胜天国际集团股份有限公司</v>
          </cell>
          <cell r="J3073" t="str">
            <v>美国胜天</v>
          </cell>
        </row>
        <row r="3074">
          <cell r="D3074">
            <v>170350</v>
          </cell>
          <cell r="E3074" t="str">
            <v>克尔牌天然维生素E胶囊</v>
          </cell>
          <cell r="F3074" t="str">
            <v/>
          </cell>
          <cell r="G3074" t="str">
            <v>0.25gx60粒</v>
          </cell>
          <cell r="H3074" t="str">
            <v>瓶</v>
          </cell>
          <cell r="I3074" t="str">
            <v>美国胜天国际集团股份有限公司</v>
          </cell>
          <cell r="J3074" t="str">
            <v>美国胜天</v>
          </cell>
        </row>
        <row r="3075">
          <cell r="D3075">
            <v>24149</v>
          </cell>
          <cell r="E3075" t="str">
            <v>克拉霉素分散片</v>
          </cell>
          <cell r="F3075" t="str">
            <v>澳扶安</v>
          </cell>
          <cell r="G3075" t="str">
            <v>125mgx6片x2板</v>
          </cell>
          <cell r="H3075" t="str">
            <v>盒</v>
          </cell>
          <cell r="I3075" t="str">
            <v>南京长澳制药有限公司</v>
          </cell>
          <cell r="J3075" t="str">
            <v>南京长澳</v>
          </cell>
        </row>
        <row r="3076">
          <cell r="D3076">
            <v>107887</v>
          </cell>
          <cell r="E3076" t="str">
            <v>克拉霉素分散片</v>
          </cell>
          <cell r="F3076" t="str">
            <v>长迪</v>
          </cell>
          <cell r="G3076" t="str">
            <v>0.125gx12片</v>
          </cell>
          <cell r="H3076" t="str">
            <v>盒</v>
          </cell>
          <cell r="I3076" t="str">
            <v>哈药集团制药六厂</v>
          </cell>
          <cell r="J3076" t="str">
            <v>哈药制药六厂</v>
          </cell>
        </row>
        <row r="3077">
          <cell r="D3077">
            <v>168078</v>
          </cell>
          <cell r="E3077" t="str">
            <v>克拉霉素片</v>
          </cell>
          <cell r="F3077" t="str">
            <v/>
          </cell>
          <cell r="G3077" t="str">
            <v>0.25gx14片</v>
          </cell>
          <cell r="H3077" t="str">
            <v>盒</v>
          </cell>
          <cell r="I3077" t="str">
            <v>杭州中美华东制药有限公司</v>
          </cell>
          <cell r="J3077" t="str">
            <v>杭州中美华东</v>
          </cell>
        </row>
        <row r="3078">
          <cell r="D3078">
            <v>9508</v>
          </cell>
          <cell r="E3078" t="str">
            <v>克林霉素甲硝唑搽剂(痤康王)</v>
          </cell>
          <cell r="F3078" t="str">
            <v/>
          </cell>
          <cell r="G3078" t="str">
            <v>20ml</v>
          </cell>
          <cell r="H3078" t="str">
            <v>瓶</v>
          </cell>
          <cell r="I3078" t="str">
            <v>滇虹药业集团股份有限公司</v>
          </cell>
          <cell r="J3078" t="str">
            <v>滇虹股份</v>
          </cell>
        </row>
        <row r="3079">
          <cell r="D3079">
            <v>142341</v>
          </cell>
          <cell r="E3079" t="str">
            <v>克林霉素磷酸酯凝胶</v>
          </cell>
          <cell r="F3079" t="str">
            <v/>
          </cell>
          <cell r="G3079" t="str">
            <v>30g</v>
          </cell>
          <cell r="H3079" t="str">
            <v>盒</v>
          </cell>
          <cell r="I3079" t="str">
            <v>江苏中丹制药有限公司</v>
          </cell>
          <cell r="J3079" t="str">
            <v>江苏中丹制药</v>
          </cell>
        </row>
        <row r="3080">
          <cell r="D3080">
            <v>150533</v>
          </cell>
          <cell r="E3080" t="str">
            <v>克林霉素磷酸酯凝胶</v>
          </cell>
          <cell r="F3080" t="str">
            <v/>
          </cell>
          <cell r="G3080" t="str">
            <v>10g/支</v>
          </cell>
          <cell r="H3080" t="str">
            <v>支</v>
          </cell>
          <cell r="I3080" t="str">
            <v>昆明振华制药厂有限公司</v>
          </cell>
          <cell r="J3080" t="str">
            <v>昆明振华</v>
          </cell>
        </row>
        <row r="3081">
          <cell r="D3081">
            <v>134378</v>
          </cell>
          <cell r="E3081" t="str">
            <v>克林霉素磷酸酯外用溶液(澳米沙)</v>
          </cell>
          <cell r="F3081" t="str">
            <v/>
          </cell>
          <cell r="G3081" t="str">
            <v>1%:30ml</v>
          </cell>
          <cell r="H3081" t="str">
            <v>盒</v>
          </cell>
          <cell r="I3081" t="str">
            <v>澳美制药厂</v>
          </cell>
          <cell r="J3081" t="str">
            <v>澳美制药</v>
          </cell>
        </row>
        <row r="3082">
          <cell r="D3082">
            <v>29472</v>
          </cell>
          <cell r="E3082" t="str">
            <v>克霉唑阴道片</v>
          </cell>
          <cell r="F3082" t="str">
            <v/>
          </cell>
          <cell r="G3082" t="str">
            <v>0.5gx1片</v>
          </cell>
          <cell r="H3082" t="str">
            <v>盒</v>
          </cell>
          <cell r="I3082" t="str">
            <v>江苏亚邦爱普森药业有限公司</v>
          </cell>
          <cell r="J3082" t="str">
            <v>江苏亚邦爱普森</v>
          </cell>
        </row>
        <row r="3083">
          <cell r="D3083">
            <v>41442</v>
          </cell>
          <cell r="E3083" t="str">
            <v>克霉唑阴道片</v>
          </cell>
          <cell r="F3083" t="str">
            <v/>
          </cell>
          <cell r="G3083" t="str">
            <v>500mgx1片</v>
          </cell>
          <cell r="H3083" t="str">
            <v>盒</v>
          </cell>
          <cell r="I3083" t="str">
            <v>浙江圣博康药业有限公司</v>
          </cell>
          <cell r="J3083" t="str">
            <v>浙江圣博康药业</v>
          </cell>
        </row>
        <row r="3084">
          <cell r="D3084">
            <v>744</v>
          </cell>
          <cell r="E3084" t="str">
            <v>口服五维葡萄糖(多维葡萄糖)</v>
          </cell>
          <cell r="F3084" t="str">
            <v/>
          </cell>
          <cell r="G3084" t="str">
            <v>500g</v>
          </cell>
          <cell r="H3084" t="str">
            <v>袋</v>
          </cell>
          <cell r="I3084" t="str">
            <v>重庆和平制药有限公司</v>
          </cell>
          <cell r="J3084" t="str">
            <v>重庆和平</v>
          </cell>
        </row>
        <row r="3085">
          <cell r="D3085">
            <v>45241</v>
          </cell>
          <cell r="E3085" t="str">
            <v>口腔炎喷雾剂</v>
          </cell>
          <cell r="F3085" t="str">
            <v/>
          </cell>
          <cell r="G3085" t="str">
            <v>20ml</v>
          </cell>
          <cell r="H3085" t="str">
            <v>瓶</v>
          </cell>
          <cell r="I3085" t="str">
            <v>黑龙江天龙药业有限公司</v>
          </cell>
          <cell r="J3085" t="str">
            <v>黑龙江天龙</v>
          </cell>
        </row>
        <row r="3086">
          <cell r="D3086">
            <v>46468</v>
          </cell>
          <cell r="E3086" t="str">
            <v>口腔抑菌剂(口腔溃疡)</v>
          </cell>
          <cell r="F3086" t="str">
            <v>口腔溃疡</v>
          </cell>
          <cell r="G3086" t="str">
            <v>35ml</v>
          </cell>
          <cell r="H3086" t="str">
            <v>盒</v>
          </cell>
          <cell r="I3086" t="str">
            <v>南阳市森源生物技术开发有限责任公司</v>
          </cell>
          <cell r="J3086" t="str">
            <v>南阳森源</v>
          </cell>
        </row>
        <row r="3087">
          <cell r="D3087">
            <v>120914</v>
          </cell>
          <cell r="E3087" t="str">
            <v>口炎清颗粒</v>
          </cell>
          <cell r="F3087" t="str">
            <v/>
          </cell>
          <cell r="G3087" t="str">
            <v>10gx12袋(袋装)</v>
          </cell>
          <cell r="H3087" t="str">
            <v>袋</v>
          </cell>
          <cell r="I3087" t="str">
            <v>广州白云山和记黄埔中药有限公司(原广州白云山中药厂</v>
          </cell>
          <cell r="J3087" t="str">
            <v>白云山和记黄埔</v>
          </cell>
        </row>
        <row r="3088">
          <cell r="D3088">
            <v>197050</v>
          </cell>
          <cell r="E3088" t="str">
            <v>口罩</v>
          </cell>
          <cell r="F3088" t="str">
            <v/>
          </cell>
          <cell r="G3088" t="str">
            <v>with tie,3ply blue(1只)</v>
          </cell>
          <cell r="H3088" t="str">
            <v>只</v>
          </cell>
          <cell r="I3088" t="str">
            <v>WINNER MEDICAL CO.,LTD.</v>
          </cell>
          <cell r="J3088" t="str">
            <v>WINNER MEDICAL CO.,LTD.</v>
          </cell>
        </row>
        <row r="3089">
          <cell r="D3089">
            <v>70365</v>
          </cell>
          <cell r="E3089" t="str">
            <v>苦参凝胶</v>
          </cell>
          <cell r="F3089" t="str">
            <v/>
          </cell>
          <cell r="G3089" t="str">
            <v>5克x4支</v>
          </cell>
          <cell r="H3089" t="str">
            <v>盒</v>
          </cell>
          <cell r="I3089" t="str">
            <v>贵阳新天药业股份有限公司</v>
          </cell>
          <cell r="J3089" t="str">
            <v>贵阳新天药业</v>
          </cell>
        </row>
        <row r="3090">
          <cell r="D3090">
            <v>184674</v>
          </cell>
          <cell r="E3090" t="str">
            <v>苦瓜干</v>
          </cell>
          <cell r="F3090" t="str">
            <v/>
          </cell>
          <cell r="G3090" t="str">
            <v>35g</v>
          </cell>
          <cell r="H3090" t="str">
            <v>瓶</v>
          </cell>
          <cell r="I3090" t="str">
            <v>江西康庆堂中药饮片有限公司</v>
          </cell>
          <cell r="J3090" t="str">
            <v>江西康庆堂</v>
          </cell>
        </row>
        <row r="3091">
          <cell r="D3091">
            <v>93953</v>
          </cell>
          <cell r="E3091" t="str">
            <v>快胃舒肝丸</v>
          </cell>
          <cell r="F3091" t="str">
            <v/>
          </cell>
          <cell r="G3091" t="str">
            <v>6gx6袋(水丸)</v>
          </cell>
          <cell r="H3091" t="str">
            <v>盒</v>
          </cell>
          <cell r="I3091" t="str">
            <v>北京同仁堂天然药物(唐山)有限公司</v>
          </cell>
          <cell r="J3091" t="str">
            <v>北京同仁堂天然(唐山)</v>
          </cell>
        </row>
        <row r="3092">
          <cell r="D3092">
            <v>199494</v>
          </cell>
          <cell r="E3092" t="str">
            <v>款冬去屑止痒洗发露</v>
          </cell>
          <cell r="F3092" t="str">
            <v/>
          </cell>
          <cell r="G3092" t="str">
            <v>230ml</v>
          </cell>
          <cell r="H3092" t="str">
            <v>盒</v>
          </cell>
          <cell r="I3092" t="str">
            <v>美萃国际贸易（上海）有限公司</v>
          </cell>
          <cell r="J3092" t="str">
            <v>美萃国际（上海）</v>
          </cell>
        </row>
        <row r="3093">
          <cell r="D3093">
            <v>57979</v>
          </cell>
          <cell r="E3093" t="str">
            <v>坤宝丸</v>
          </cell>
          <cell r="F3093" t="str">
            <v/>
          </cell>
          <cell r="G3093" t="str">
            <v>50粒x10袋</v>
          </cell>
          <cell r="H3093" t="str">
            <v>盒</v>
          </cell>
          <cell r="I3093" t="str">
            <v>北京亚东生物制药有限公司</v>
          </cell>
          <cell r="J3093" t="str">
            <v>北京亚东生物制药</v>
          </cell>
        </row>
        <row r="3094">
          <cell r="D3094">
            <v>204978</v>
          </cell>
          <cell r="E3094" t="str">
            <v>坤复康片</v>
          </cell>
          <cell r="F3094" t="str">
            <v/>
          </cell>
          <cell r="G3094" t="str">
            <v>0.4gx36片</v>
          </cell>
          <cell r="H3094" t="str">
            <v>盒</v>
          </cell>
          <cell r="I3094" t="str">
            <v>吉林省东北亚药业股份有限公司</v>
          </cell>
          <cell r="J3094" t="str">
            <v>吉林东北亚药业</v>
          </cell>
        </row>
        <row r="3095">
          <cell r="D3095">
            <v>95168</v>
          </cell>
          <cell r="E3095" t="str">
            <v>坤泰胶囊</v>
          </cell>
          <cell r="F3095" t="str">
            <v/>
          </cell>
          <cell r="G3095" t="str">
            <v>0.5gx36粒</v>
          </cell>
          <cell r="H3095" t="str">
            <v>盒</v>
          </cell>
          <cell r="I3095" t="str">
            <v>贵阳新天药业股份有限公司</v>
          </cell>
          <cell r="J3095" t="str">
            <v>贵阳新天</v>
          </cell>
        </row>
        <row r="3096">
          <cell r="D3096">
            <v>179908</v>
          </cell>
          <cell r="E3096" t="str">
            <v>拉玛印象即食燕窝（燕窝罐头）</v>
          </cell>
          <cell r="F3096" t="str">
            <v/>
          </cell>
          <cell r="G3096" t="str">
            <v>80g×3碗</v>
          </cell>
          <cell r="H3096" t="str">
            <v>盒</v>
          </cell>
          <cell r="I3096" t="str">
            <v>中亚天成（厦门）生物科技有限公司</v>
          </cell>
          <cell r="J3096" t="str">
            <v>中亚天成（厦门）</v>
          </cell>
        </row>
        <row r="3097">
          <cell r="D3097">
            <v>184558</v>
          </cell>
          <cell r="E3097" t="str">
            <v>拉玛印象即食燕窝（燕窝罐头）</v>
          </cell>
          <cell r="F3097" t="str">
            <v/>
          </cell>
          <cell r="G3097" t="str">
            <v>80g×6碗</v>
          </cell>
          <cell r="H3097" t="str">
            <v>盒</v>
          </cell>
          <cell r="I3097" t="str">
            <v>中亚天成（厦门）生物科技有限公司</v>
          </cell>
          <cell r="J3097" t="str">
            <v>中亚天成（厦门）</v>
          </cell>
        </row>
        <row r="3098">
          <cell r="D3098">
            <v>184559</v>
          </cell>
          <cell r="E3098" t="str">
            <v>拉玛印象即食燕窝（燕窝罐头）</v>
          </cell>
          <cell r="F3098" t="str">
            <v/>
          </cell>
          <cell r="G3098" t="str">
            <v>159g×6碗</v>
          </cell>
          <cell r="H3098" t="str">
            <v>盒</v>
          </cell>
          <cell r="I3098" t="str">
            <v>中亚天成（厦门）生物科技有限公司</v>
          </cell>
          <cell r="J3098" t="str">
            <v>中亚天成（厦门）</v>
          </cell>
        </row>
        <row r="3099">
          <cell r="D3099">
            <v>152516</v>
          </cell>
          <cell r="E3099" t="str">
            <v>拉坦噻吗滴眼液</v>
          </cell>
          <cell r="F3099" t="str">
            <v/>
          </cell>
          <cell r="G3099" t="str">
            <v>2.5ml</v>
          </cell>
          <cell r="H3099" t="str">
            <v>盒</v>
          </cell>
          <cell r="I3099" t="str">
            <v>Pfizer Manufacturing Belgium NV</v>
          </cell>
          <cell r="J3099" t="str">
            <v>比利时</v>
          </cell>
        </row>
        <row r="3100">
          <cell r="D3100">
            <v>104888</v>
          </cell>
          <cell r="E3100" t="str">
            <v>拉西地平片(乐息平)</v>
          </cell>
          <cell r="F3100" t="str">
            <v/>
          </cell>
          <cell r="G3100" t="str">
            <v>4mgx7</v>
          </cell>
          <cell r="H3100" t="str">
            <v>盒</v>
          </cell>
          <cell r="I3100" t="str">
            <v>西班牙葛兰素</v>
          </cell>
          <cell r="J3100" t="str">
            <v>西班牙</v>
          </cell>
        </row>
        <row r="3101">
          <cell r="D3101">
            <v>56462</v>
          </cell>
          <cell r="E3101" t="str">
            <v>拉西地平片(司乐平)</v>
          </cell>
          <cell r="F3101" t="str">
            <v/>
          </cell>
          <cell r="G3101" t="str">
            <v>4mgx30片</v>
          </cell>
          <cell r="H3101" t="str">
            <v>盒</v>
          </cell>
          <cell r="I3101" t="str">
            <v>哈药集团三精明水药业有限公司</v>
          </cell>
          <cell r="J3101" t="str">
            <v>哈药三精明水</v>
          </cell>
        </row>
        <row r="3102">
          <cell r="D3102">
            <v>163559</v>
          </cell>
          <cell r="E3102" t="str">
            <v>蜡样芽孢杆菌活菌胶囊</v>
          </cell>
          <cell r="F3102" t="str">
            <v/>
          </cell>
          <cell r="G3102" t="str">
            <v>0.25gx1粒x15袋</v>
          </cell>
          <cell r="H3102" t="str">
            <v>盒</v>
          </cell>
          <cell r="I3102" t="str">
            <v>安阳市源首生物药业有限责任公司</v>
          </cell>
          <cell r="J3102" t="str">
            <v>安阳市源首生物药业</v>
          </cell>
        </row>
        <row r="3103">
          <cell r="D3103">
            <v>57585</v>
          </cell>
          <cell r="E3103" t="str">
            <v>辣椒风湿膏</v>
          </cell>
          <cell r="F3103" t="str">
            <v/>
          </cell>
          <cell r="G3103" t="str">
            <v>7cmx10cmx2贴</v>
          </cell>
          <cell r="H3103" t="str">
            <v>袋</v>
          </cell>
          <cell r="I3103" t="str">
            <v/>
          </cell>
          <cell r="J3103" t="str">
            <v>重庆陪都</v>
          </cell>
        </row>
        <row r="3104">
          <cell r="D3104">
            <v>85332</v>
          </cell>
          <cell r="E3104" t="str">
            <v>辣椒风湿膏</v>
          </cell>
          <cell r="F3104" t="str">
            <v/>
          </cell>
          <cell r="G3104" t="str">
            <v>7cmx10cmx4贴</v>
          </cell>
          <cell r="H3104" t="str">
            <v>盒</v>
          </cell>
          <cell r="I3104" t="str">
            <v>河南羚锐制药股份有限公司</v>
          </cell>
          <cell r="J3104" t="str">
            <v>河南羚锐制药</v>
          </cell>
        </row>
        <row r="3105">
          <cell r="D3105">
            <v>66291</v>
          </cell>
          <cell r="E3105" t="str">
            <v>来氟米特片(妥抒)</v>
          </cell>
          <cell r="F3105" t="str">
            <v/>
          </cell>
          <cell r="G3105" t="str">
            <v>10mgx30片</v>
          </cell>
          <cell r="H3105" t="str">
            <v>盒</v>
          </cell>
          <cell r="I3105" t="str">
            <v>福建汇天生物药业有限公司</v>
          </cell>
          <cell r="J3105" t="str">
            <v>福建汇天生物药业</v>
          </cell>
        </row>
        <row r="3106">
          <cell r="D3106">
            <v>183996</v>
          </cell>
          <cell r="E3106" t="str">
            <v>来那度胺胶囊</v>
          </cell>
          <cell r="F3106" t="str">
            <v/>
          </cell>
          <cell r="G3106" t="str">
            <v>25mgx7粒x3板</v>
          </cell>
          <cell r="H3106" t="str">
            <v>盒</v>
          </cell>
          <cell r="I3106" t="str">
            <v>正大天晴药业集团股份有限公司</v>
          </cell>
          <cell r="J3106" t="str">
            <v>正大天晴</v>
          </cell>
        </row>
        <row r="3107">
          <cell r="D3107">
            <v>191895</v>
          </cell>
          <cell r="E3107" t="str">
            <v>来那度胺胶囊</v>
          </cell>
          <cell r="F3107" t="str">
            <v/>
          </cell>
          <cell r="G3107" t="str">
            <v>25mgx7粒x3板</v>
          </cell>
          <cell r="H3107" t="str">
            <v>盒</v>
          </cell>
          <cell r="I3107" t="str">
            <v>齐鲁制药有限公司</v>
          </cell>
          <cell r="J3107" t="str">
            <v>齐鲁制药</v>
          </cell>
        </row>
        <row r="3108">
          <cell r="D3108">
            <v>195638</v>
          </cell>
          <cell r="E3108" t="str">
            <v>来那度胺胶囊</v>
          </cell>
          <cell r="F3108" t="str">
            <v>瑞复美</v>
          </cell>
          <cell r="G3108" t="str">
            <v>25mgx7粒x3板</v>
          </cell>
          <cell r="H3108" t="str">
            <v>盒</v>
          </cell>
          <cell r="I3108" t="str">
            <v>瑞士CelgeneInternationalSarl</v>
          </cell>
          <cell r="J3108" t="str">
            <v>瑞士</v>
          </cell>
        </row>
        <row r="3109">
          <cell r="D3109">
            <v>196707</v>
          </cell>
          <cell r="E3109" t="str">
            <v>来那度胺胶囊</v>
          </cell>
          <cell r="F3109" t="str">
            <v>安显</v>
          </cell>
          <cell r="G3109" t="str">
            <v>10mgx7粒x3板</v>
          </cell>
          <cell r="H3109" t="str">
            <v>盒</v>
          </cell>
          <cell r="I3109" t="str">
            <v>正大天晴药业集团股份有限公司</v>
          </cell>
          <cell r="J3109" t="str">
            <v>正大天晴药业</v>
          </cell>
        </row>
        <row r="3110">
          <cell r="D3110">
            <v>196708</v>
          </cell>
          <cell r="E3110" t="str">
            <v>来那度胺胶囊</v>
          </cell>
          <cell r="F3110" t="str">
            <v>安显</v>
          </cell>
          <cell r="G3110" t="str">
            <v>5mgx7粒x3板</v>
          </cell>
          <cell r="H3110" t="str">
            <v>盒</v>
          </cell>
          <cell r="I3110" t="str">
            <v>正大天晴药业集团股份有限公司</v>
          </cell>
          <cell r="J3110" t="str">
            <v>正大天晴</v>
          </cell>
        </row>
        <row r="3111">
          <cell r="D3111">
            <v>178962</v>
          </cell>
          <cell r="E3111" t="str">
            <v>来益牌叶黄素咀嚼片</v>
          </cell>
          <cell r="F3111" t="str">
            <v/>
          </cell>
          <cell r="G3111" t="str">
            <v>450mgx30片x3瓶</v>
          </cell>
          <cell r="H3111" t="str">
            <v>盒</v>
          </cell>
          <cell r="I3111" t="str">
            <v>浙江医药股份有限公司新昌制药厂</v>
          </cell>
          <cell r="J3111" t="str">
            <v>浙江医药新昌</v>
          </cell>
        </row>
        <row r="3112">
          <cell r="D3112">
            <v>183114</v>
          </cell>
          <cell r="E3112" t="str">
            <v>莱阳梨膏</v>
          </cell>
          <cell r="F3112" t="str">
            <v/>
          </cell>
          <cell r="G3112" t="str">
            <v>150g</v>
          </cell>
          <cell r="H3112" t="str">
            <v>盒</v>
          </cell>
          <cell r="I3112" t="str">
            <v>莱阳司邦得制药有限公司</v>
          </cell>
          <cell r="J3112" t="str">
            <v>莱阳司邦得</v>
          </cell>
        </row>
        <row r="3113">
          <cell r="D3113">
            <v>49354</v>
          </cell>
          <cell r="E3113" t="str">
            <v>赖氨肌醇维B12口服溶液</v>
          </cell>
          <cell r="F3113" t="str">
            <v/>
          </cell>
          <cell r="G3113" t="str">
            <v>100ml</v>
          </cell>
          <cell r="H3113" t="str">
            <v>瓶</v>
          </cell>
          <cell r="I3113" t="str">
            <v>浙江安贝特药业有限公司</v>
          </cell>
          <cell r="J3113" t="str">
            <v>浙江安贝特</v>
          </cell>
        </row>
        <row r="3114">
          <cell r="D3114">
            <v>83163</v>
          </cell>
          <cell r="E3114" t="str">
            <v>赖氨葡锌颗粒</v>
          </cell>
          <cell r="F3114" t="str">
            <v/>
          </cell>
          <cell r="G3114" t="str">
            <v>5g(葡萄糖酸锌35mg、盐酸赖氨酸125mg)x12袋</v>
          </cell>
          <cell r="H3114" t="str">
            <v>盒</v>
          </cell>
          <cell r="I3114" t="str">
            <v>迪沙药业集团有限公司</v>
          </cell>
          <cell r="J3114" t="str">
            <v>迪沙药业</v>
          </cell>
        </row>
        <row r="3115">
          <cell r="D3115">
            <v>109002</v>
          </cell>
          <cell r="E3115" t="str">
            <v>赖氨酸维B12颗粒</v>
          </cell>
          <cell r="F3115" t="str">
            <v/>
          </cell>
          <cell r="G3115" t="str">
            <v>10gx10袋</v>
          </cell>
          <cell r="H3115" t="str">
            <v>盒</v>
          </cell>
          <cell r="I3115" t="str">
            <v>华润三九(北京)药业有限公司(原北京三九药业有限公司)</v>
          </cell>
          <cell r="J3115" t="str">
            <v>华润三九(北京)</v>
          </cell>
        </row>
        <row r="3116">
          <cell r="D3116">
            <v>198032</v>
          </cell>
          <cell r="E3116" t="str">
            <v>赖诺普利氢氯噻嗪片</v>
          </cell>
          <cell r="F3116" t="str">
            <v/>
          </cell>
          <cell r="G3116" t="str">
            <v>14片</v>
          </cell>
          <cell r="H3116" t="str">
            <v>盒</v>
          </cell>
          <cell r="I3116" t="str">
            <v>江苏天士力帝益药业有限公司</v>
          </cell>
          <cell r="J3116" t="str">
            <v>江苏天士力帝益</v>
          </cell>
        </row>
        <row r="3117">
          <cell r="D3117">
            <v>95386</v>
          </cell>
          <cell r="E3117" t="str">
            <v>兰索拉唑肠溶胶囊</v>
          </cell>
          <cell r="F3117" t="str">
            <v>达克普隆</v>
          </cell>
          <cell r="G3117" t="str">
            <v>30mgx14粒</v>
          </cell>
          <cell r="H3117" t="str">
            <v>盒</v>
          </cell>
          <cell r="I3117" t="str">
            <v>天津武田药品有限公司</v>
          </cell>
          <cell r="J3117" t="str">
            <v>天津武田药品</v>
          </cell>
        </row>
        <row r="3118">
          <cell r="D3118">
            <v>152221</v>
          </cell>
          <cell r="E3118" t="str">
            <v>兰索拉唑肠溶片</v>
          </cell>
          <cell r="F3118" t="str">
            <v/>
          </cell>
          <cell r="G3118" t="str">
            <v>15mgx10片</v>
          </cell>
          <cell r="H3118" t="str">
            <v>盒</v>
          </cell>
          <cell r="I3118" t="str">
            <v>湖南华纳大药厂有限公司</v>
          </cell>
          <cell r="J3118" t="str">
            <v>湖南华纳</v>
          </cell>
        </row>
        <row r="3119">
          <cell r="D3119">
            <v>66075</v>
          </cell>
          <cell r="E3119" t="str">
            <v>兰索拉唑片</v>
          </cell>
          <cell r="F3119" t="str">
            <v/>
          </cell>
          <cell r="G3119" t="str">
            <v>30mgx8片</v>
          </cell>
          <cell r="H3119" t="str">
            <v>盒</v>
          </cell>
          <cell r="I3119" t="str">
            <v>辰欣药业股份有限公司（原山东鲁抗辰欣药业有限公司）</v>
          </cell>
          <cell r="J3119" t="str">
            <v>辰欣药业(原鲁抗辰欣)</v>
          </cell>
        </row>
        <row r="3120">
          <cell r="D3120">
            <v>178150</v>
          </cell>
          <cell r="E3120" t="str">
            <v>蓝莓味山楂酪</v>
          </cell>
          <cell r="F3120" t="str">
            <v/>
          </cell>
          <cell r="G3120" t="str">
            <v>158g</v>
          </cell>
          <cell r="H3120" t="str">
            <v>袋</v>
          </cell>
          <cell r="I3120" t="str">
            <v>承德亿美达食品有限公司</v>
          </cell>
          <cell r="J3120" t="str">
            <v>承德亿美达</v>
          </cell>
        </row>
        <row r="3121">
          <cell r="D3121">
            <v>181510</v>
          </cell>
          <cell r="E3121" t="str">
            <v>蓝莓味益生元牛奶片（压片糖果）</v>
          </cell>
          <cell r="F3121" t="str">
            <v/>
          </cell>
          <cell r="G3121" t="str">
            <v>91.8g</v>
          </cell>
          <cell r="H3121" t="str">
            <v>罐</v>
          </cell>
          <cell r="I3121" t="str">
            <v>广东新乐食品有限公司</v>
          </cell>
          <cell r="J3121" t="str">
            <v>广东新乐</v>
          </cell>
        </row>
        <row r="3122">
          <cell r="D3122">
            <v>168600</v>
          </cell>
          <cell r="E3122" t="str">
            <v>蓝莓叶黄素β-胡萝卜素软胶囊</v>
          </cell>
          <cell r="F3122" t="str">
            <v/>
          </cell>
          <cell r="G3122" t="str">
            <v>0.5gx60粒</v>
          </cell>
          <cell r="H3122" t="str">
            <v>盒</v>
          </cell>
          <cell r="I3122" t="str">
            <v>威海百合生物技术股份有限公司</v>
          </cell>
          <cell r="J3122" t="str">
            <v>威海百合</v>
          </cell>
        </row>
        <row r="3123">
          <cell r="D3123">
            <v>154810</v>
          </cell>
          <cell r="E3123" t="str">
            <v>蓝莓叶黄素酯咀嚼片</v>
          </cell>
          <cell r="F3123" t="str">
            <v/>
          </cell>
          <cell r="G3123" t="str">
            <v>60片</v>
          </cell>
          <cell r="H3123" t="str">
            <v>瓶</v>
          </cell>
          <cell r="I3123" t="str">
            <v>济源市恒欣生物科技有限公司</v>
          </cell>
          <cell r="J3123" t="str">
            <v>济源市恒欣</v>
          </cell>
        </row>
        <row r="3124">
          <cell r="D3124">
            <v>166987</v>
          </cell>
          <cell r="E3124" t="str">
            <v>蓝芩口服液</v>
          </cell>
          <cell r="F3124" t="str">
            <v/>
          </cell>
          <cell r="G3124" t="str">
            <v>10ml(相当于原药材21.2克)x6支</v>
          </cell>
          <cell r="H3124" t="str">
            <v>盒</v>
          </cell>
          <cell r="I3124" t="str">
            <v>江苏扬子江药业集团有限公司</v>
          </cell>
          <cell r="J3124" t="str">
            <v>扬子江药业集团</v>
          </cell>
        </row>
        <row r="3125">
          <cell r="D3125">
            <v>175128</v>
          </cell>
          <cell r="E3125" t="str">
            <v>朗千金草本乳膏</v>
          </cell>
          <cell r="F3125" t="str">
            <v/>
          </cell>
          <cell r="G3125" t="str">
            <v>15g/支</v>
          </cell>
          <cell r="H3125" t="str">
            <v>支</v>
          </cell>
          <cell r="I3125" t="str">
            <v>四川省龙行千里医药科技有限公司</v>
          </cell>
          <cell r="J3125" t="str">
            <v>四川省龙行</v>
          </cell>
        </row>
        <row r="3126">
          <cell r="D3126">
            <v>175127</v>
          </cell>
          <cell r="E3126" t="str">
            <v>朗千金儿童软膏</v>
          </cell>
          <cell r="F3126" t="str">
            <v/>
          </cell>
          <cell r="G3126" t="str">
            <v>15g/支</v>
          </cell>
          <cell r="H3126" t="str">
            <v>支</v>
          </cell>
          <cell r="I3126" t="str">
            <v>四川省龙行千里医药科技有限公司</v>
          </cell>
          <cell r="J3126" t="str">
            <v>四川省龙行</v>
          </cell>
        </row>
        <row r="3127">
          <cell r="D3127">
            <v>198926</v>
          </cell>
          <cell r="E3127" t="str">
            <v>朗千万婴幼抗菌乳膏</v>
          </cell>
          <cell r="F3127" t="str">
            <v/>
          </cell>
          <cell r="G3127" t="str">
            <v>15g</v>
          </cell>
          <cell r="H3127" t="str">
            <v>支</v>
          </cell>
          <cell r="I3127" t="str">
            <v>四川省蜀东药业有限公司</v>
          </cell>
          <cell r="J3127" t="str">
            <v>四川蜀东药业</v>
          </cell>
        </row>
        <row r="3128">
          <cell r="D3128">
            <v>162795</v>
          </cell>
          <cell r="E3128" t="str">
            <v>老姜浴足粉</v>
          </cell>
          <cell r="F3128" t="str">
            <v/>
          </cell>
          <cell r="G3128" t="str">
            <v>20gx8袋</v>
          </cell>
          <cell r="H3128" t="str">
            <v>袋</v>
          </cell>
          <cell r="I3128" t="str">
            <v>绵阳全珍堂科技有限公司</v>
          </cell>
          <cell r="J3128" t="str">
            <v>绵阳全珍堂</v>
          </cell>
        </row>
        <row r="3129">
          <cell r="D3129">
            <v>205797</v>
          </cell>
          <cell r="E3129" t="str">
            <v>老蔻丸</v>
          </cell>
          <cell r="F3129" t="str">
            <v/>
          </cell>
          <cell r="G3129" t="str">
            <v>9gx10丸</v>
          </cell>
          <cell r="H3129" t="str">
            <v>盒</v>
          </cell>
          <cell r="I3129" t="str">
            <v>赤峰丹龙药业有限公司(原:内蒙古伊泰丹龙)</v>
          </cell>
          <cell r="J3129" t="str">
            <v>颈复康药业</v>
          </cell>
        </row>
        <row r="3130">
          <cell r="D3130">
            <v>52848</v>
          </cell>
          <cell r="E3130" t="str">
            <v>老人通便茶</v>
          </cell>
          <cell r="F3130" t="str">
            <v/>
          </cell>
          <cell r="G3130" t="str">
            <v>5gx10包</v>
          </cell>
          <cell r="H3130" t="str">
            <v>盒</v>
          </cell>
          <cell r="I3130" t="str">
            <v>广西金赛保健品有限责任公司</v>
          </cell>
          <cell r="J3130" t="str">
            <v>广西金赛</v>
          </cell>
        </row>
        <row r="3131">
          <cell r="D3131">
            <v>166330</v>
          </cell>
          <cell r="E3131" t="str">
            <v>老顽铍湿养康抑菌软膏</v>
          </cell>
          <cell r="F3131" t="str">
            <v/>
          </cell>
          <cell r="G3131" t="str">
            <v>15g</v>
          </cell>
          <cell r="H3131" t="str">
            <v>盒</v>
          </cell>
          <cell r="I3131" t="str">
            <v>武汉老顽通生物科技有限公司</v>
          </cell>
          <cell r="J3131" t="str">
            <v>武汉老顽通</v>
          </cell>
        </row>
        <row r="3132">
          <cell r="D3132">
            <v>152604</v>
          </cell>
          <cell r="E3132" t="str">
            <v>酪酸梭菌二联活菌散</v>
          </cell>
          <cell r="F3132" t="str">
            <v>常乐康</v>
          </cell>
          <cell r="G3132" t="str">
            <v>500mgx20袋</v>
          </cell>
          <cell r="H3132" t="str">
            <v>盒</v>
          </cell>
          <cell r="I3132" t="str">
            <v>山东科兴生物制品有限公司</v>
          </cell>
          <cell r="J3132" t="str">
            <v>山东科兴</v>
          </cell>
        </row>
        <row r="3133">
          <cell r="D3133">
            <v>26340</v>
          </cell>
          <cell r="E3133" t="str">
            <v>乐行晕车贴</v>
          </cell>
          <cell r="F3133" t="str">
            <v/>
          </cell>
          <cell r="G3133" t="str">
            <v>1.8cmx2贴</v>
          </cell>
          <cell r="H3133" t="str">
            <v>盒</v>
          </cell>
          <cell r="I3133" t="str">
            <v>海南宝元堂保健品有限公司</v>
          </cell>
          <cell r="J3133" t="str">
            <v>海南宝元堂</v>
          </cell>
        </row>
        <row r="3134">
          <cell r="D3134">
            <v>185541</v>
          </cell>
          <cell r="E3134" t="str">
            <v>乐力牌维生素K软胶囊</v>
          </cell>
          <cell r="F3134" t="str">
            <v/>
          </cell>
          <cell r="G3134" t="str">
            <v>7.5g（250mgx30粒）</v>
          </cell>
          <cell r="H3134" t="str">
            <v>瓶</v>
          </cell>
          <cell r="I3134" t="str">
            <v>威海百合生物技术股份有限公司</v>
          </cell>
          <cell r="J3134" t="str">
            <v>威海百合</v>
          </cell>
        </row>
        <row r="3135">
          <cell r="D3135">
            <v>14944</v>
          </cell>
          <cell r="E3135" t="str">
            <v>乐脉颗粒</v>
          </cell>
          <cell r="F3135" t="str">
            <v/>
          </cell>
          <cell r="G3135" t="str">
            <v>3gx9袋</v>
          </cell>
          <cell r="H3135" t="str">
            <v>盒</v>
          </cell>
          <cell r="I3135" t="str">
            <v>四川川大华西药业股份有限公司</v>
          </cell>
          <cell r="J3135" t="str">
            <v>四川川大华西</v>
          </cell>
        </row>
        <row r="3136">
          <cell r="D3136">
            <v>207325</v>
          </cell>
          <cell r="E3136" t="str">
            <v>乐赛牌植物乳酸菌胶囊</v>
          </cell>
          <cell r="F3136" t="str">
            <v>SWISSE斯维诗</v>
          </cell>
          <cell r="G3136" t="str">
            <v>9.84g(0.41gx24粒)</v>
          </cell>
          <cell r="H3136" t="str">
            <v>盒</v>
          </cell>
          <cell r="I3136" t="str">
            <v>合生元(广州)健康产品有限公司</v>
          </cell>
          <cell r="J3136" t="str">
            <v>合生元(广州)</v>
          </cell>
        </row>
        <row r="3137">
          <cell r="D3137">
            <v>83869</v>
          </cell>
          <cell r="E3137" t="str">
            <v>雷贝拉唑钠肠溶胶囊</v>
          </cell>
          <cell r="F3137" t="str">
            <v/>
          </cell>
          <cell r="G3137" t="str">
            <v>10mgx7粒</v>
          </cell>
          <cell r="H3137" t="str">
            <v>盒</v>
          </cell>
          <cell r="I3137" t="str">
            <v>珠海润都制药股份有限公司(原:珠海润都民彤制药)</v>
          </cell>
          <cell r="J3137" t="str">
            <v>珠海润都民彤</v>
          </cell>
        </row>
        <row r="3138">
          <cell r="D3138">
            <v>104960</v>
          </cell>
          <cell r="E3138" t="str">
            <v>雷贝拉唑钠肠溶胶囊</v>
          </cell>
          <cell r="F3138" t="str">
            <v/>
          </cell>
          <cell r="G3138" t="str">
            <v>10mgx7粒</v>
          </cell>
          <cell r="H3138" t="str">
            <v>盒</v>
          </cell>
          <cell r="I3138" t="str">
            <v>丽珠集团丽珠制药厂</v>
          </cell>
          <cell r="J3138" t="str">
            <v>丽珠制药厂</v>
          </cell>
        </row>
        <row r="3139">
          <cell r="D3139">
            <v>35240</v>
          </cell>
          <cell r="E3139" t="str">
            <v>雷贝拉唑钠肠溶片</v>
          </cell>
          <cell r="F3139" t="str">
            <v>安斯菲</v>
          </cell>
          <cell r="G3139" t="str">
            <v>20mgx7片</v>
          </cell>
          <cell r="H3139" t="str">
            <v>盒</v>
          </cell>
          <cell r="I3139" t="str">
            <v>成都迪康药业有限公司</v>
          </cell>
          <cell r="J3139" t="str">
            <v>成都迪康</v>
          </cell>
        </row>
        <row r="3140">
          <cell r="D3140">
            <v>78055</v>
          </cell>
          <cell r="E3140" t="str">
            <v>雷贝拉唑钠肠溶片</v>
          </cell>
          <cell r="F3140" t="str">
            <v/>
          </cell>
          <cell r="G3140" t="str">
            <v>10mgx12片</v>
          </cell>
          <cell r="H3140" t="str">
            <v>盒</v>
          </cell>
          <cell r="I3140" t="str">
            <v>山东新华制药股份有限公司</v>
          </cell>
          <cell r="J3140" t="str">
            <v>山东新华</v>
          </cell>
        </row>
        <row r="3141">
          <cell r="D3141">
            <v>199695</v>
          </cell>
          <cell r="E3141" t="str">
            <v>类人胶原蛋白修复敷料</v>
          </cell>
          <cell r="F3141" t="str">
            <v/>
          </cell>
          <cell r="G3141" t="str">
            <v>G型 20g</v>
          </cell>
          <cell r="H3141" t="str">
            <v>支</v>
          </cell>
          <cell r="I3141" t="str">
            <v>陕西巨子生物技术有限公司</v>
          </cell>
          <cell r="J3141" t="str">
            <v>陕西巨子</v>
          </cell>
        </row>
        <row r="3142">
          <cell r="D3142">
            <v>203194</v>
          </cell>
          <cell r="E3142" t="str">
            <v>冷敷凝胶</v>
          </cell>
          <cell r="F3142" t="str">
            <v>圣幸保阴洁冷敷凝胶</v>
          </cell>
          <cell r="G3142" t="str">
            <v>5gx2支</v>
          </cell>
          <cell r="H3142" t="str">
            <v>盒</v>
          </cell>
          <cell r="I3142" t="str">
            <v>东莞圣幸美生物科技有限公司</v>
          </cell>
          <cell r="J3142" t="str">
            <v>东莞圣幸美</v>
          </cell>
        </row>
        <row r="3143">
          <cell r="D3143">
            <v>67869</v>
          </cell>
          <cell r="E3143" t="str">
            <v>冷酸灵冰柠劲爽双重抗敏感牙膏</v>
          </cell>
          <cell r="F3143" t="str">
            <v/>
          </cell>
          <cell r="G3143" t="str">
            <v>110g(冰柠薄荷香型)</v>
          </cell>
          <cell r="H3143" t="str">
            <v>支</v>
          </cell>
          <cell r="I3143" t="str">
            <v>重庆登康口腔护理用品股份有限公司</v>
          </cell>
          <cell r="J3143" t="str">
            <v>重庆登康</v>
          </cell>
        </row>
        <row r="3144">
          <cell r="D3144">
            <v>165961</v>
          </cell>
          <cell r="E3144" t="str">
            <v>冷酸灵护龈洁齿抗敏牙膏</v>
          </cell>
          <cell r="F3144" t="str">
            <v/>
          </cell>
          <cell r="G3144" t="str">
            <v>110g(冰清薄荷香型)</v>
          </cell>
          <cell r="H3144" t="str">
            <v>盒</v>
          </cell>
          <cell r="I3144" t="str">
            <v>重庆登康口腔护理用品股份有限公司</v>
          </cell>
          <cell r="J3144" t="str">
            <v>重庆登康</v>
          </cell>
        </row>
        <row r="3145">
          <cell r="D3145">
            <v>152399</v>
          </cell>
          <cell r="E3145" t="str">
            <v>冷酸灵精研抗敏牙膏</v>
          </cell>
          <cell r="F3145" t="str">
            <v/>
          </cell>
          <cell r="G3145" t="str">
            <v>110g（清润薄荷香型）</v>
          </cell>
          <cell r="H3145" t="str">
            <v>支</v>
          </cell>
          <cell r="I3145" t="str">
            <v>重庆登康口腔护理用品股份有限公司</v>
          </cell>
          <cell r="J3145" t="str">
            <v>重庆登康</v>
          </cell>
        </row>
        <row r="3146">
          <cell r="D3146">
            <v>152396</v>
          </cell>
          <cell r="E3146" t="str">
            <v>冷酸灵祛火抗敏牙膏</v>
          </cell>
          <cell r="F3146" t="str">
            <v/>
          </cell>
          <cell r="G3146" t="str">
            <v>110g（草本薄荷香型）
</v>
          </cell>
          <cell r="H3146" t="str">
            <v>支</v>
          </cell>
          <cell r="I3146" t="str">
            <v>重庆登康口腔护理用品股份有限公司</v>
          </cell>
          <cell r="J3146" t="str">
            <v>重庆登康</v>
          </cell>
        </row>
        <row r="3147">
          <cell r="D3147">
            <v>152397</v>
          </cell>
          <cell r="E3147" t="str">
            <v>冷酸灵去渍抗敏牙膏</v>
          </cell>
          <cell r="F3147" t="str">
            <v/>
          </cell>
          <cell r="G3147" t="str">
            <v>110g（留兰薄荷香型）</v>
          </cell>
          <cell r="H3147" t="str">
            <v>支</v>
          </cell>
          <cell r="I3147" t="str">
            <v>重庆登康口腔护理用品股份有限公司</v>
          </cell>
          <cell r="J3147" t="str">
            <v>重庆登康</v>
          </cell>
        </row>
        <row r="3148">
          <cell r="D3148">
            <v>152398</v>
          </cell>
          <cell r="E3148" t="str">
            <v>冷酸灵去渍抗敏牙膏</v>
          </cell>
          <cell r="F3148" t="str">
            <v/>
          </cell>
          <cell r="G3148" t="str">
            <v>170g(留兰薄荷香型）</v>
          </cell>
          <cell r="H3148" t="str">
            <v>支</v>
          </cell>
          <cell r="I3148" t="str">
            <v>重庆登康口腔护理用品股份有限公司</v>
          </cell>
          <cell r="J3148" t="str">
            <v>重庆登康</v>
          </cell>
        </row>
        <row r="3149">
          <cell r="D3149">
            <v>152401</v>
          </cell>
          <cell r="E3149" t="str">
            <v>冷酸灵自然白双重抗敏感牙膏</v>
          </cell>
          <cell r="F3149" t="str">
            <v/>
          </cell>
          <cell r="G3149" t="str">
            <v>130g（海洋薄荷香型）</v>
          </cell>
          <cell r="H3149" t="str">
            <v>支</v>
          </cell>
          <cell r="I3149" t="str">
            <v>重庆登康口腔护理用品股份有限公司</v>
          </cell>
          <cell r="J3149" t="str">
            <v>重庆登康</v>
          </cell>
        </row>
        <row r="3150">
          <cell r="D3150">
            <v>130549</v>
          </cell>
          <cell r="E3150" t="str">
            <v>理肤泉2013年冬季特安修复套装</v>
          </cell>
          <cell r="F3150" t="str">
            <v/>
          </cell>
          <cell r="G3150" t="str">
            <v>150ml+40ml+40ml+200ml
</v>
          </cell>
          <cell r="H3150" t="str">
            <v>套</v>
          </cell>
          <cell r="I3150" t="str">
            <v/>
          </cell>
          <cell r="J3150" t="str">
            <v>法国欧莱雅
</v>
          </cell>
        </row>
        <row r="3151">
          <cell r="D3151">
            <v>113464</v>
          </cell>
          <cell r="E3151" t="str">
            <v>理肤泉春季敏感套装</v>
          </cell>
          <cell r="F3151" t="str">
            <v/>
          </cell>
          <cell r="G3151" t="str">
            <v>200ml+40ml+150ml+3ml</v>
          </cell>
          <cell r="H3151" t="str">
            <v>套</v>
          </cell>
          <cell r="I3151" t="str">
            <v/>
          </cell>
          <cell r="J3151" t="str">
            <v>欧莱雅（中国）</v>
          </cell>
        </row>
        <row r="3152">
          <cell r="D3152">
            <v>28407</v>
          </cell>
          <cell r="E3152" t="str">
            <v>理肤泉唇膏</v>
          </cell>
          <cell r="F3152" t="str">
            <v/>
          </cell>
          <cell r="G3152" t="str">
            <v>15ml</v>
          </cell>
          <cell r="H3152" t="str">
            <v>支</v>
          </cell>
          <cell r="I3152" t="str">
            <v>法国理肤泉</v>
          </cell>
          <cell r="J3152" t="str">
            <v>法国理肤泉</v>
          </cell>
        </row>
        <row r="3153">
          <cell r="D3153">
            <v>61122</v>
          </cell>
          <cell r="E3153" t="str">
            <v>理肤泉痘痘清净化修护霜</v>
          </cell>
          <cell r="F3153" t="str">
            <v/>
          </cell>
          <cell r="G3153" t="str">
            <v>15ml</v>
          </cell>
          <cell r="H3153" t="str">
            <v>瓶</v>
          </cell>
          <cell r="I3153" t="str">
            <v/>
          </cell>
          <cell r="J3153" t="str">
            <v>欧莱雅（中国）</v>
          </cell>
        </row>
        <row r="3154">
          <cell r="D3154">
            <v>66302</v>
          </cell>
          <cell r="E3154" t="str">
            <v>理肤泉痘痘清舒缓洁面啫喱</v>
          </cell>
          <cell r="F3154" t="str">
            <v/>
          </cell>
          <cell r="G3154" t="str">
            <v>125ML</v>
          </cell>
          <cell r="H3154" t="str">
            <v>支</v>
          </cell>
          <cell r="I3154" t="str">
            <v/>
          </cell>
          <cell r="J3154" t="str">
            <v>欧莱雅（中国）</v>
          </cell>
        </row>
        <row r="3155">
          <cell r="D3155">
            <v>32029</v>
          </cell>
          <cell r="E3155" t="str">
            <v>理肤泉痘痘清爽肤水</v>
          </cell>
          <cell r="F3155" t="str">
            <v/>
          </cell>
          <cell r="G3155" t="str">
            <v>200ml</v>
          </cell>
          <cell r="H3155" t="str">
            <v>瓶</v>
          </cell>
          <cell r="I3155" t="str">
            <v>法国理肤泉</v>
          </cell>
          <cell r="J3155" t="str">
            <v>法国理肤泉</v>
          </cell>
        </row>
        <row r="3156">
          <cell r="D3156">
            <v>46675</v>
          </cell>
          <cell r="E3156" t="str">
            <v>理肤泉痘痘清水油平衡保湿乳</v>
          </cell>
          <cell r="F3156" t="str">
            <v/>
          </cell>
          <cell r="G3156" t="str">
            <v>40ml</v>
          </cell>
          <cell r="H3156" t="str">
            <v>支</v>
          </cell>
          <cell r="I3156" t="str">
            <v>欧莱雅(中国)有限公司</v>
          </cell>
          <cell r="J3156" t="str">
            <v>中国欧莱雅</v>
          </cell>
        </row>
        <row r="3157">
          <cell r="D3157">
            <v>86300</v>
          </cell>
          <cell r="E3157" t="str">
            <v>理肤泉净肤控油洁面泡沫</v>
          </cell>
          <cell r="F3157" t="str">
            <v/>
          </cell>
          <cell r="G3157" t="str">
            <v>125ml</v>
          </cell>
          <cell r="H3157" t="str">
            <v>瓶</v>
          </cell>
          <cell r="I3157" t="str">
            <v>欧莱雅(中国)有限公司</v>
          </cell>
          <cell r="J3157" t="str">
            <v>欧莱雅(中国)</v>
          </cell>
        </row>
        <row r="3158">
          <cell r="D3158">
            <v>91788</v>
          </cell>
          <cell r="E3158" t="str">
            <v>理肤泉净肤特润柔肤水</v>
          </cell>
          <cell r="F3158" t="str">
            <v/>
          </cell>
          <cell r="G3158" t="str">
            <v>200ml</v>
          </cell>
          <cell r="H3158" t="str">
            <v>瓶</v>
          </cell>
          <cell r="I3158" t="str">
            <v/>
          </cell>
          <cell r="J3158" t="str">
            <v>法国理肤泉</v>
          </cell>
        </row>
        <row r="3159">
          <cell r="D3159">
            <v>119126</v>
          </cell>
          <cell r="E3159" t="str">
            <v>理肤泉均衡清润洁面泡沫</v>
          </cell>
          <cell r="F3159" t="str">
            <v/>
          </cell>
          <cell r="G3159" t="str">
            <v>150ml</v>
          </cell>
          <cell r="H3159" t="str">
            <v>支</v>
          </cell>
          <cell r="I3159" t="str">
            <v>法国理肤泉</v>
          </cell>
          <cell r="J3159" t="str">
            <v>法国理肤泉</v>
          </cell>
        </row>
        <row r="3160">
          <cell r="D3160">
            <v>47991</v>
          </cell>
          <cell r="E3160" t="str">
            <v>理肤泉立润保湿精华凝露</v>
          </cell>
          <cell r="F3160" t="str">
            <v/>
          </cell>
          <cell r="G3160" t="str">
            <v>30ml</v>
          </cell>
          <cell r="H3160" t="str">
            <v>支</v>
          </cell>
          <cell r="I3160" t="str">
            <v/>
          </cell>
          <cell r="J3160" t="str">
            <v>中国欧莱雅</v>
          </cell>
        </row>
        <row r="3161">
          <cell r="D3161">
            <v>30118</v>
          </cell>
          <cell r="E3161" t="str">
            <v>理肤泉立润保湿眼霜</v>
          </cell>
          <cell r="F3161" t="str">
            <v/>
          </cell>
          <cell r="G3161" t="str">
            <v>15ml</v>
          </cell>
          <cell r="H3161" t="str">
            <v>支</v>
          </cell>
          <cell r="I3161" t="str">
            <v>法国理肤泉</v>
          </cell>
          <cell r="J3161" t="str">
            <v>法国理肤泉</v>
          </cell>
        </row>
        <row r="3162">
          <cell r="D3162">
            <v>120540</v>
          </cell>
          <cell r="E3162" t="str">
            <v>理肤泉立润密集保湿面膜</v>
          </cell>
          <cell r="F3162" t="str">
            <v/>
          </cell>
          <cell r="G3162" t="str">
            <v>50ml</v>
          </cell>
          <cell r="H3162" t="str">
            <v>盒</v>
          </cell>
          <cell r="I3162" t="str">
            <v>法国理肤泉</v>
          </cell>
          <cell r="J3162" t="str">
            <v>法国理肤泉</v>
          </cell>
        </row>
        <row r="3163">
          <cell r="D3163">
            <v>177385</v>
          </cell>
          <cell r="E3163" t="str">
            <v>理肤泉每日防晒隔离乳SPF50+PA++++</v>
          </cell>
          <cell r="F3163" t="str">
            <v/>
          </cell>
          <cell r="G3163" t="str">
            <v>30ml</v>
          </cell>
          <cell r="H3163" t="str">
            <v>支</v>
          </cell>
          <cell r="I3163" t="str">
            <v>欧莱雅(中国)有限公司</v>
          </cell>
          <cell r="J3163" t="str">
            <v>欧莱雅(中国)</v>
          </cell>
        </row>
        <row r="3164">
          <cell r="D3164">
            <v>74342</v>
          </cell>
          <cell r="E3164" t="str">
            <v>理肤泉每日隔离乳液</v>
          </cell>
          <cell r="F3164" t="str">
            <v/>
          </cell>
          <cell r="G3164" t="str">
            <v>30ml(SPF30+PA+++)</v>
          </cell>
          <cell r="H3164" t="str">
            <v>瓶</v>
          </cell>
          <cell r="I3164" t="str">
            <v/>
          </cell>
          <cell r="J3164" t="str">
            <v>法国理肤泉</v>
          </cell>
        </row>
        <row r="3165">
          <cell r="D3165">
            <v>49803</v>
          </cell>
          <cell r="E3165" t="str">
            <v>理肤泉每日隔离乳液SPF30</v>
          </cell>
          <cell r="F3165" t="str">
            <v/>
          </cell>
          <cell r="G3165" t="str">
            <v>30ml(修颜型)</v>
          </cell>
          <cell r="H3165" t="str">
            <v>支</v>
          </cell>
          <cell r="I3165" t="str">
            <v/>
          </cell>
          <cell r="J3165" t="str">
            <v>中国欧莱雅</v>
          </cell>
        </row>
        <row r="3166">
          <cell r="D3166">
            <v>140379</v>
          </cell>
          <cell r="E3166" t="str">
            <v>理肤泉每日隔离水盈轻透露</v>
          </cell>
          <cell r="F3166" t="str">
            <v/>
          </cell>
          <cell r="G3166" t="str">
            <v>40ml</v>
          </cell>
          <cell r="H3166" t="str">
            <v>支</v>
          </cell>
          <cell r="I3166" t="str">
            <v>欧莱雅(中国)有限公司</v>
          </cell>
          <cell r="J3166" t="str">
            <v>欧莱雅(中国)</v>
          </cell>
        </row>
        <row r="3167">
          <cell r="D3167">
            <v>177389</v>
          </cell>
          <cell r="E3167" t="str">
            <v>理肤泉每日隔离透润遮瑕乳SPF50+PA++++03</v>
          </cell>
          <cell r="F3167" t="str">
            <v/>
          </cell>
          <cell r="G3167" t="str">
            <v>30ml</v>
          </cell>
          <cell r="H3167" t="str">
            <v>支</v>
          </cell>
          <cell r="I3167" t="str">
            <v>欧莱雅(中国)有限公司</v>
          </cell>
          <cell r="J3167" t="str">
            <v>欧莱雅(中国)</v>
          </cell>
        </row>
        <row r="3168">
          <cell r="D3168">
            <v>122162</v>
          </cell>
          <cell r="E3168" t="str">
            <v>理肤泉每日隔离透润遮瑕乳液</v>
          </cell>
          <cell r="F3168" t="str">
            <v/>
          </cell>
          <cell r="G3168" t="str">
            <v>30ml(SPF30+PA+++02)</v>
          </cell>
          <cell r="H3168" t="str">
            <v>支</v>
          </cell>
          <cell r="I3168" t="str">
            <v/>
          </cell>
          <cell r="J3168" t="str">
            <v>法国理肤泉</v>
          </cell>
        </row>
        <row r="3169">
          <cell r="D3169">
            <v>151542</v>
          </cell>
          <cell r="E3169" t="str">
            <v>理肤泉每日隔离透润遮瑕乳液</v>
          </cell>
          <cell r="F3169" t="str">
            <v/>
          </cell>
          <cell r="G3169" t="str">
            <v>30mlSPF30+03PA+++</v>
          </cell>
          <cell r="H3169" t="str">
            <v>盒</v>
          </cell>
          <cell r="I3169" t="str">
            <v>欧莱雅(中国)有限公司</v>
          </cell>
          <cell r="J3169" t="str">
            <v>欧莱雅(中国)</v>
          </cell>
        </row>
        <row r="3170">
          <cell r="D3170">
            <v>143158</v>
          </cell>
          <cell r="E3170" t="str">
            <v>理肤泉青春痘调理精华乳（防痘印配方）</v>
          </cell>
          <cell r="F3170" t="str">
            <v/>
          </cell>
          <cell r="G3170" t="str">
            <v>40ml</v>
          </cell>
          <cell r="H3170" t="str">
            <v>支</v>
          </cell>
          <cell r="I3170" t="str">
            <v/>
          </cell>
          <cell r="J3170" t="str">
            <v>法国</v>
          </cell>
        </row>
        <row r="3171">
          <cell r="D3171">
            <v>151519</v>
          </cell>
          <cell r="E3171" t="str">
            <v>理肤泉清痘净肤焕肤精华乳</v>
          </cell>
          <cell r="F3171" t="str">
            <v/>
          </cell>
          <cell r="G3171" t="str">
            <v>30ml</v>
          </cell>
          <cell r="H3171" t="str">
            <v>盒</v>
          </cell>
          <cell r="I3171" t="str">
            <v>欧莱雅(中国)有限公司</v>
          </cell>
          <cell r="J3171" t="str">
            <v>欧莱雅(中国)</v>
          </cell>
        </row>
        <row r="3172">
          <cell r="D3172">
            <v>115921</v>
          </cell>
          <cell r="E3172" t="str">
            <v>理肤泉清痘净肤细致焕肤乳</v>
          </cell>
          <cell r="F3172" t="str">
            <v/>
          </cell>
          <cell r="G3172" t="str">
            <v>30ml
</v>
          </cell>
          <cell r="H3172" t="str">
            <v>支</v>
          </cell>
          <cell r="I3172" t="str">
            <v/>
          </cell>
          <cell r="J3172" t="str">
            <v>欧莱雅中国</v>
          </cell>
        </row>
        <row r="3173">
          <cell r="D3173">
            <v>187021</v>
          </cell>
          <cell r="E3173" t="str">
            <v>理肤泉清痘净肤细致精华乳</v>
          </cell>
          <cell r="F3173" t="str">
            <v/>
          </cell>
          <cell r="G3173" t="str">
            <v>40ml</v>
          </cell>
          <cell r="H3173" t="str">
            <v>盒</v>
          </cell>
          <cell r="I3173" t="str">
            <v>法国理肤泉</v>
          </cell>
          <cell r="J3173" t="str">
            <v>法国理肤泉</v>
          </cell>
        </row>
        <row r="3174">
          <cell r="D3174">
            <v>180239</v>
          </cell>
          <cell r="E3174" t="str">
            <v>理肤泉清痘净肤修护乳</v>
          </cell>
          <cell r="F3174" t="str">
            <v/>
          </cell>
          <cell r="G3174" t="str">
            <v>15ml</v>
          </cell>
          <cell r="H3174" t="str">
            <v>盒</v>
          </cell>
          <cell r="I3174" t="str">
            <v>法国理肤泉</v>
          </cell>
          <cell r="J3174" t="str">
            <v>法国</v>
          </cell>
        </row>
        <row r="3175">
          <cell r="D3175">
            <v>119826</v>
          </cell>
          <cell r="E3175" t="str">
            <v>理肤泉清痘净肤修护霜</v>
          </cell>
          <cell r="F3175" t="str">
            <v/>
          </cell>
          <cell r="G3175" t="str">
            <v>15ml</v>
          </cell>
          <cell r="H3175" t="str">
            <v>支</v>
          </cell>
          <cell r="I3175" t="str">
            <v>法国理肤泉</v>
          </cell>
          <cell r="J3175" t="str">
            <v>法国理肤泉</v>
          </cell>
        </row>
        <row r="3176">
          <cell r="D3176">
            <v>151536</v>
          </cell>
          <cell r="E3176" t="str">
            <v>理肤泉舒安清透洁面泡沫</v>
          </cell>
          <cell r="F3176" t="str">
            <v/>
          </cell>
          <cell r="G3176" t="str">
            <v>125ml</v>
          </cell>
          <cell r="H3176" t="str">
            <v>盒</v>
          </cell>
          <cell r="I3176" t="str">
            <v>欧莱雅(中国)有限公司</v>
          </cell>
          <cell r="J3176" t="str">
            <v>欧莱雅(中国)</v>
          </cell>
        </row>
        <row r="3177">
          <cell r="D3177">
            <v>119824</v>
          </cell>
          <cell r="E3177" t="str">
            <v>理肤泉舒安臻白保湿乳霜</v>
          </cell>
          <cell r="F3177" t="str">
            <v/>
          </cell>
          <cell r="G3177" t="str">
            <v>50ml</v>
          </cell>
          <cell r="H3177" t="str">
            <v>支</v>
          </cell>
          <cell r="I3177" t="str">
            <v>法国理肤泉</v>
          </cell>
          <cell r="J3177" t="str">
            <v>法国理肤泉</v>
          </cell>
        </row>
        <row r="3178">
          <cell r="D3178">
            <v>122158</v>
          </cell>
          <cell r="E3178" t="str">
            <v>理肤泉舒安臻白保湿乳液</v>
          </cell>
          <cell r="F3178" t="str">
            <v/>
          </cell>
          <cell r="G3178" t="str">
            <v>50ml</v>
          </cell>
          <cell r="H3178" t="str">
            <v>支</v>
          </cell>
          <cell r="I3178" t="str">
            <v/>
          </cell>
          <cell r="J3178" t="str">
            <v>法国理肤泉</v>
          </cell>
        </row>
        <row r="3179">
          <cell r="D3179">
            <v>106932</v>
          </cell>
          <cell r="E3179" t="str">
            <v>理肤泉舒安臻白洁面泡沫</v>
          </cell>
          <cell r="F3179" t="str">
            <v/>
          </cell>
          <cell r="G3179" t="str">
            <v>125ml</v>
          </cell>
          <cell r="H3179" t="str">
            <v>支</v>
          </cell>
          <cell r="I3179" t="str">
            <v>法国理肤泉</v>
          </cell>
          <cell r="J3179" t="str">
            <v>法国理肤泉</v>
          </cell>
        </row>
        <row r="3180">
          <cell r="D3180">
            <v>106936</v>
          </cell>
          <cell r="E3180" t="str">
            <v>理肤泉舒安臻白精华液</v>
          </cell>
          <cell r="F3180" t="str">
            <v/>
          </cell>
          <cell r="G3180" t="str">
            <v>30ml</v>
          </cell>
          <cell r="H3180" t="str">
            <v>瓶</v>
          </cell>
          <cell r="I3180" t="str">
            <v>法国理肤泉</v>
          </cell>
          <cell r="J3180" t="str">
            <v>法国理肤泉</v>
          </cell>
        </row>
        <row r="3181">
          <cell r="D3181">
            <v>140392</v>
          </cell>
          <cell r="E3181" t="str">
            <v>理肤泉舒安臻白密集美白眼霜</v>
          </cell>
          <cell r="F3181" t="str">
            <v/>
          </cell>
          <cell r="G3181" t="str">
            <v>15ml</v>
          </cell>
          <cell r="H3181" t="str">
            <v>支</v>
          </cell>
          <cell r="I3181" t="str">
            <v>欧莱雅(中国)有限公司</v>
          </cell>
          <cell r="J3181" t="str">
            <v>欧莱雅(中国)</v>
          </cell>
        </row>
        <row r="3182">
          <cell r="D3182">
            <v>106934</v>
          </cell>
          <cell r="E3182" t="str">
            <v>理肤泉舒安臻白柔肤水</v>
          </cell>
          <cell r="F3182" t="str">
            <v/>
          </cell>
          <cell r="G3182" t="str">
            <v>200ml</v>
          </cell>
          <cell r="H3182" t="str">
            <v>瓶</v>
          </cell>
          <cell r="I3182" t="str">
            <v>法国理肤泉</v>
          </cell>
          <cell r="J3182" t="str">
            <v>法国理肤泉</v>
          </cell>
        </row>
        <row r="3183">
          <cell r="D3183">
            <v>46674</v>
          </cell>
          <cell r="E3183" t="str">
            <v>理肤泉舒缓喷雾</v>
          </cell>
          <cell r="F3183" t="str">
            <v/>
          </cell>
          <cell r="G3183" t="str">
            <v>300ml</v>
          </cell>
          <cell r="H3183" t="str">
            <v>支</v>
          </cell>
          <cell r="I3183" t="str">
            <v>欧莱雅(中国)有限公司</v>
          </cell>
          <cell r="J3183" t="str">
            <v>中国欧莱雅</v>
          </cell>
        </row>
        <row r="3184">
          <cell r="D3184">
            <v>151544</v>
          </cell>
          <cell r="E3184" t="str">
            <v>理肤泉舒缓调理喷雾礼盒</v>
          </cell>
          <cell r="F3184" t="str">
            <v/>
          </cell>
          <cell r="G3184" t="str">
            <v>300ml+150ml</v>
          </cell>
          <cell r="H3184" t="str">
            <v>盒</v>
          </cell>
          <cell r="I3184" t="str">
            <v>欧莱雅(中国)有限公司</v>
          </cell>
          <cell r="J3184" t="str">
            <v>欧莱雅(中国)</v>
          </cell>
        </row>
        <row r="3185">
          <cell r="D3185">
            <v>180242</v>
          </cell>
          <cell r="E3185" t="str">
            <v>理肤泉舒颜紧致抗皱修护眼霜</v>
          </cell>
          <cell r="F3185" t="str">
            <v/>
          </cell>
          <cell r="G3185" t="str">
            <v>15ml</v>
          </cell>
          <cell r="H3185" t="str">
            <v>盒</v>
          </cell>
          <cell r="I3185" t="str">
            <v>法国理肤泉</v>
          </cell>
          <cell r="J3185" t="str">
            <v>法国</v>
          </cell>
        </row>
        <row r="3186">
          <cell r="D3186">
            <v>119127</v>
          </cell>
          <cell r="E3186" t="str">
            <v>理肤泉舒颜紧致眼霜</v>
          </cell>
          <cell r="F3186" t="str">
            <v/>
          </cell>
          <cell r="G3186" t="str">
            <v>15ml</v>
          </cell>
          <cell r="H3186" t="str">
            <v>支</v>
          </cell>
          <cell r="I3186" t="str">
            <v>法国理肤泉</v>
          </cell>
          <cell r="J3186" t="str">
            <v>法国理肤泉</v>
          </cell>
        </row>
        <row r="3187">
          <cell r="D3187">
            <v>43068</v>
          </cell>
          <cell r="E3187" t="str">
            <v>理肤泉特安洁面泡沫</v>
          </cell>
          <cell r="F3187" t="str">
            <v/>
          </cell>
          <cell r="G3187" t="str">
            <v>125ml</v>
          </cell>
          <cell r="H3187" t="str">
            <v>瓶</v>
          </cell>
          <cell r="I3187" t="str">
            <v>法国理肤泉</v>
          </cell>
          <cell r="J3187" t="str">
            <v>法国理肤泉</v>
          </cell>
        </row>
        <row r="3188">
          <cell r="D3188">
            <v>66303</v>
          </cell>
          <cell r="E3188" t="str">
            <v>理肤泉特安舒护润肤水</v>
          </cell>
          <cell r="F3188" t="str">
            <v/>
          </cell>
          <cell r="G3188" t="str">
            <v>200ml</v>
          </cell>
          <cell r="H3188" t="str">
            <v>支</v>
          </cell>
          <cell r="I3188" t="str">
            <v/>
          </cell>
          <cell r="J3188" t="str">
            <v>欧莱雅（中国）</v>
          </cell>
        </row>
        <row r="3189">
          <cell r="D3189">
            <v>43067</v>
          </cell>
          <cell r="E3189" t="str">
            <v>理肤泉特安舒护滋养面霜</v>
          </cell>
          <cell r="F3189" t="str">
            <v/>
          </cell>
          <cell r="G3189" t="str">
            <v>40ml</v>
          </cell>
          <cell r="H3189" t="str">
            <v>瓶</v>
          </cell>
          <cell r="I3189" t="str">
            <v>法国理肤泉</v>
          </cell>
          <cell r="J3189" t="str">
            <v>法国理肤泉</v>
          </cell>
        </row>
        <row r="3190">
          <cell r="D3190">
            <v>187559</v>
          </cell>
          <cell r="E3190" t="str">
            <v>理肤泉特安舒缓修复精华喷雾</v>
          </cell>
          <cell r="F3190" t="str">
            <v/>
          </cell>
          <cell r="G3190" t="str">
            <v>100ml</v>
          </cell>
          <cell r="H3190" t="str">
            <v>盒</v>
          </cell>
          <cell r="I3190" t="str">
            <v>法国理肤泉</v>
          </cell>
          <cell r="J3190" t="str">
            <v>法国理肤泉</v>
          </cell>
        </row>
        <row r="3191">
          <cell r="D3191">
            <v>124992</v>
          </cell>
          <cell r="E3191" t="str">
            <v>理肤泉特安温和眼部卸妆液</v>
          </cell>
          <cell r="F3191" t="str">
            <v/>
          </cell>
          <cell r="G3191" t="str">
            <v>30x5ml</v>
          </cell>
          <cell r="H3191" t="str">
            <v>支</v>
          </cell>
          <cell r="I3191" t="str">
            <v/>
          </cell>
          <cell r="J3191" t="str">
            <v>欧莱雅(中国)</v>
          </cell>
        </row>
        <row r="3192">
          <cell r="D3192">
            <v>140394</v>
          </cell>
          <cell r="E3192" t="str">
            <v>理肤泉特护清爽防晒露</v>
          </cell>
          <cell r="F3192" t="str">
            <v/>
          </cell>
          <cell r="G3192" t="str">
            <v>100ml</v>
          </cell>
          <cell r="H3192" t="str">
            <v>支</v>
          </cell>
          <cell r="I3192" t="str">
            <v>欧莱雅(中国)有限公司</v>
          </cell>
          <cell r="J3192" t="str">
            <v>欧莱雅(中国)</v>
          </cell>
        </row>
        <row r="3193">
          <cell r="D3193">
            <v>177283</v>
          </cell>
          <cell r="E3193" t="str">
            <v>理肤泉特护清盈防晒乳SPF50PA++++</v>
          </cell>
          <cell r="F3193" t="str">
            <v/>
          </cell>
          <cell r="G3193" t="str">
            <v>50ml</v>
          </cell>
          <cell r="H3193" t="str">
            <v>支</v>
          </cell>
          <cell r="I3193" t="str">
            <v>欧莱雅(中国)有限公司</v>
          </cell>
          <cell r="J3193" t="str">
            <v>欧莱雅(中国)</v>
          </cell>
        </row>
        <row r="3194">
          <cell r="D3194">
            <v>108154</v>
          </cell>
          <cell r="E3194" t="str">
            <v>理肤泉特润修护手霜</v>
          </cell>
          <cell r="F3194" t="str">
            <v/>
          </cell>
          <cell r="G3194" t="str">
            <v>50ml</v>
          </cell>
          <cell r="H3194" t="str">
            <v>支</v>
          </cell>
          <cell r="I3194" t="str">
            <v>法国理肤泉</v>
          </cell>
          <cell r="J3194" t="str">
            <v>法国理肤泉</v>
          </cell>
        </row>
        <row r="3195">
          <cell r="D3195">
            <v>151522</v>
          </cell>
          <cell r="E3195" t="str">
            <v>理肤泉温泉活化保湿润肤水</v>
          </cell>
          <cell r="F3195" t="str">
            <v/>
          </cell>
          <cell r="G3195" t="str">
            <v>200ml</v>
          </cell>
          <cell r="H3195" t="str">
            <v>盒</v>
          </cell>
          <cell r="I3195" t="str">
            <v>欧莱雅(中国)有限公司</v>
          </cell>
          <cell r="J3195" t="str">
            <v>欧莱雅(中国)</v>
          </cell>
        </row>
        <row r="3196">
          <cell r="D3196">
            <v>140364</v>
          </cell>
          <cell r="E3196" t="str">
            <v>理肤泉温泉活化清润洁面泡沫</v>
          </cell>
          <cell r="F3196" t="str">
            <v/>
          </cell>
          <cell r="G3196" t="str">
            <v>125ml</v>
          </cell>
          <cell r="H3196" t="str">
            <v>支</v>
          </cell>
          <cell r="I3196" t="str">
            <v>欧莱雅(中国)有限公司</v>
          </cell>
          <cell r="J3196" t="str">
            <v>欧莱雅(中国)</v>
          </cell>
        </row>
        <row r="3197">
          <cell r="D3197">
            <v>35647</v>
          </cell>
          <cell r="E3197" t="str">
            <v>理肤泉滋养香皂</v>
          </cell>
          <cell r="F3197" t="str">
            <v/>
          </cell>
          <cell r="G3197" t="str">
            <v>150g</v>
          </cell>
          <cell r="H3197" t="str">
            <v>块</v>
          </cell>
          <cell r="I3197" t="str">
            <v>法国理肤泉</v>
          </cell>
          <cell r="J3197" t="str">
            <v>法国理肤泉</v>
          </cell>
        </row>
        <row r="3198">
          <cell r="D3198">
            <v>108924</v>
          </cell>
          <cell r="E3198" t="str">
            <v>利巴韦林泡腾颗粒(新博林)</v>
          </cell>
          <cell r="F3198" t="str">
            <v/>
          </cell>
          <cell r="G3198" t="str">
            <v>150mgx6袋</v>
          </cell>
          <cell r="H3198" t="str">
            <v>盒</v>
          </cell>
          <cell r="I3198" t="str">
            <v>四川百利药业有限责任公司</v>
          </cell>
          <cell r="J3198" t="str">
            <v>四川百利</v>
          </cell>
        </row>
        <row r="3199">
          <cell r="D3199">
            <v>34233</v>
          </cell>
          <cell r="E3199" t="str">
            <v>利胆止痛片</v>
          </cell>
          <cell r="F3199" t="str">
            <v/>
          </cell>
          <cell r="G3199" t="str">
            <v>18片x3板(薄膜衣)</v>
          </cell>
          <cell r="H3199" t="str">
            <v>盒</v>
          </cell>
          <cell r="I3199" t="str">
            <v>云南白药集团股份有限公司</v>
          </cell>
          <cell r="J3199" t="str">
            <v>云南白药股份</v>
          </cell>
        </row>
        <row r="3200">
          <cell r="D3200">
            <v>63824</v>
          </cell>
          <cell r="E3200" t="str">
            <v>利多卡因氯己定气雾剂</v>
          </cell>
          <cell r="F3200" t="str">
            <v/>
          </cell>
          <cell r="G3200" t="str">
            <v>60g</v>
          </cell>
          <cell r="H3200" t="str">
            <v>瓶</v>
          </cell>
          <cell r="I3200" t="str">
            <v>江苏天济药业有限公司</v>
          </cell>
          <cell r="J3200" t="str">
            <v>江苏天济药业</v>
          </cell>
        </row>
        <row r="3201">
          <cell r="D3201">
            <v>41850</v>
          </cell>
          <cell r="E3201" t="str">
            <v>利肝隆颗粒</v>
          </cell>
          <cell r="F3201" t="str">
            <v/>
          </cell>
          <cell r="G3201" t="str">
            <v>10gx12袋</v>
          </cell>
          <cell r="H3201" t="str">
            <v>盒</v>
          </cell>
          <cell r="I3201" t="str">
            <v>广西嘉进药业有限公司</v>
          </cell>
          <cell r="J3201" t="str">
            <v>广西嘉进药业</v>
          </cell>
        </row>
        <row r="3202">
          <cell r="D3202">
            <v>170622</v>
          </cell>
          <cell r="E3202" t="str">
            <v>利奈唑胺葡萄糖注射液</v>
          </cell>
          <cell r="F3202" t="str">
            <v/>
          </cell>
          <cell r="G3202" t="str">
            <v>100ml0.2g：5.0g（安瓿）</v>
          </cell>
          <cell r="H3202" t="str">
            <v>瓶</v>
          </cell>
          <cell r="I3202" t="str">
            <v>正大天晴药业集团股份有限公司</v>
          </cell>
          <cell r="J3202" t="str">
            <v>正大天晴药业集团</v>
          </cell>
        </row>
        <row r="3203">
          <cell r="D3203">
            <v>67963</v>
          </cell>
          <cell r="E3203" t="str">
            <v>利培酮口服液</v>
          </cell>
          <cell r="F3203" t="str">
            <v>维思通</v>
          </cell>
          <cell r="G3203" t="str">
            <v>30ml:30mg</v>
          </cell>
          <cell r="H3203" t="str">
            <v>支</v>
          </cell>
          <cell r="I3203" t="str">
            <v>西安杨森制药有限公司</v>
          </cell>
          <cell r="J3203" t="str">
            <v>西安杨森</v>
          </cell>
        </row>
        <row r="3204">
          <cell r="D3204">
            <v>146995</v>
          </cell>
          <cell r="E3204" t="str">
            <v>利威丝染发霜(桃木色)</v>
          </cell>
          <cell r="F3204" t="str">
            <v/>
          </cell>
          <cell r="G3204" t="str">
            <v>100ml（50mlx2）</v>
          </cell>
          <cell r="H3204" t="str">
            <v>盒</v>
          </cell>
          <cell r="I3204" t="str">
            <v>中山市佳丽精细化工有限公司</v>
          </cell>
          <cell r="J3204" t="str">
            <v>中山佳丽精细化工</v>
          </cell>
        </row>
        <row r="3205">
          <cell r="D3205">
            <v>205267</v>
          </cell>
          <cell r="E3205" t="str">
            <v>连花清瘟胶囊</v>
          </cell>
          <cell r="F3205" t="str">
            <v/>
          </cell>
          <cell r="G3205" t="str">
            <v>0.35gx12粒</v>
          </cell>
          <cell r="H3205" t="str">
            <v>盒</v>
          </cell>
          <cell r="I3205" t="str">
            <v>石家庄以岭药业股份有限公司</v>
          </cell>
          <cell r="J3205" t="str">
            <v>石家庄以岭药业</v>
          </cell>
        </row>
        <row r="3206">
          <cell r="D3206">
            <v>131942</v>
          </cell>
          <cell r="E3206" t="str">
            <v>连花清瘟片</v>
          </cell>
          <cell r="F3206" t="str">
            <v/>
          </cell>
          <cell r="G3206" t="str">
            <v>0.35gx24片</v>
          </cell>
          <cell r="H3206" t="str">
            <v>盒</v>
          </cell>
          <cell r="I3206" t="str">
            <v>石家庄以岭药业股份有限公司</v>
          </cell>
          <cell r="J3206" t="str">
            <v>石家庄以岭</v>
          </cell>
        </row>
        <row r="3207">
          <cell r="D3207">
            <v>59357</v>
          </cell>
          <cell r="E3207" t="str">
            <v>连翘败毒丸</v>
          </cell>
          <cell r="F3207" t="str">
            <v/>
          </cell>
          <cell r="G3207" t="str">
            <v>6gx10袋(水丸)</v>
          </cell>
          <cell r="H3207" t="str">
            <v>盒</v>
          </cell>
          <cell r="I3207" t="str">
            <v>北京同仁堂科技发展股份有限公司制药厂</v>
          </cell>
          <cell r="J3207" t="str">
            <v>北京同仁堂</v>
          </cell>
        </row>
        <row r="3208">
          <cell r="D3208">
            <v>177277</v>
          </cell>
          <cell r="E3208" t="str">
            <v>连芩珍珠滴丸</v>
          </cell>
          <cell r="F3208" t="str">
            <v/>
          </cell>
          <cell r="G3208" t="str">
            <v>35mgx24丸</v>
          </cell>
          <cell r="H3208" t="str">
            <v>瓶</v>
          </cell>
          <cell r="I3208" t="str">
            <v>江苏吴中医药集团有限公司苏州制药厂(原苏州第六制药厂)</v>
          </cell>
          <cell r="J3208" t="str">
            <v>江苏吴中</v>
          </cell>
        </row>
        <row r="3209">
          <cell r="D3209">
            <v>25639</v>
          </cell>
          <cell r="E3209" t="str">
            <v>莲芝消炎片</v>
          </cell>
          <cell r="F3209" t="str">
            <v/>
          </cell>
          <cell r="G3209" t="str">
            <v>24片</v>
          </cell>
          <cell r="H3209" t="str">
            <v>盒</v>
          </cell>
          <cell r="I3209" t="str">
            <v>广州白云山制药股份有限公司广州白云山制药总厂</v>
          </cell>
          <cell r="J3209" t="str">
            <v>广州白云山总厂</v>
          </cell>
        </row>
        <row r="3210">
          <cell r="D3210">
            <v>30026</v>
          </cell>
          <cell r="E3210" t="str">
            <v>莲芝消炎片</v>
          </cell>
          <cell r="F3210" t="str">
            <v/>
          </cell>
          <cell r="G3210" t="str">
            <v>12片x2板</v>
          </cell>
          <cell r="H3210" t="str">
            <v>盒</v>
          </cell>
          <cell r="I3210" t="str">
            <v>广西亿康药业股份有限公司</v>
          </cell>
          <cell r="J3210" t="str">
            <v>广西亿康药业</v>
          </cell>
        </row>
        <row r="3211">
          <cell r="D3211">
            <v>30743</v>
          </cell>
          <cell r="E3211" t="str">
            <v>莲芝消炎片</v>
          </cell>
          <cell r="F3211" t="str">
            <v/>
          </cell>
          <cell r="G3211" t="str">
            <v>24片</v>
          </cell>
          <cell r="H3211" t="str">
            <v>盒</v>
          </cell>
          <cell r="I3211" t="str">
            <v>广西龙州方略制药有限公司</v>
          </cell>
          <cell r="J3211" t="str">
            <v>广西龙州方略</v>
          </cell>
        </row>
        <row r="3212">
          <cell r="D3212">
            <v>169468</v>
          </cell>
          <cell r="E3212" t="str">
            <v>莲子茯苓芡实粉</v>
          </cell>
          <cell r="F3212" t="str">
            <v/>
          </cell>
          <cell r="G3212" t="str">
            <v>600克</v>
          </cell>
          <cell r="H3212" t="str">
            <v>罐</v>
          </cell>
          <cell r="I3212" t="str">
            <v>广东多合生物科技有限公司</v>
          </cell>
          <cell r="J3212" t="str">
            <v>广东多合生物</v>
          </cell>
        </row>
        <row r="3213">
          <cell r="D3213">
            <v>162238</v>
          </cell>
          <cell r="E3213" t="str">
            <v>莲子薏米红豆粉</v>
          </cell>
          <cell r="F3213" t="str">
            <v/>
          </cell>
          <cell r="G3213" t="str">
            <v>375g(25gx15袋)</v>
          </cell>
          <cell r="H3213" t="str">
            <v>罐</v>
          </cell>
          <cell r="I3213" t="str">
            <v>江西天方实业有限公司</v>
          </cell>
          <cell r="J3213" t="str">
            <v>江西天方</v>
          </cell>
        </row>
        <row r="3214">
          <cell r="D3214">
            <v>105036</v>
          </cell>
          <cell r="E3214" t="str">
            <v>联苯苄唑溶液(孚琪)</v>
          </cell>
          <cell r="F3214" t="str">
            <v/>
          </cell>
          <cell r="G3214" t="str">
            <v>1%:30ml</v>
          </cell>
          <cell r="H3214" t="str">
            <v>盒</v>
          </cell>
          <cell r="I3214" t="str">
            <v>北京华素制药股份有限公司(原：北京四环医药)</v>
          </cell>
          <cell r="J3214" t="str">
            <v>北京华素制药</v>
          </cell>
        </row>
        <row r="3215">
          <cell r="D3215">
            <v>83782</v>
          </cell>
          <cell r="E3215" t="str">
            <v>联苯苄唑乳膏(孚琪)</v>
          </cell>
          <cell r="F3215" t="str">
            <v/>
          </cell>
          <cell r="G3215" t="str">
            <v>1%:20g</v>
          </cell>
          <cell r="H3215" t="str">
            <v>支</v>
          </cell>
          <cell r="I3215" t="str">
            <v>北京华素制药股份有限公司(原：北京四环医药)</v>
          </cell>
          <cell r="J3215" t="str">
            <v>北京华素制药</v>
          </cell>
        </row>
        <row r="3216">
          <cell r="D3216">
            <v>59537</v>
          </cell>
          <cell r="E3216" t="str">
            <v>联苯苄唑乳膏(孚琪乳膏)</v>
          </cell>
          <cell r="F3216" t="str">
            <v/>
          </cell>
          <cell r="G3216" t="str">
            <v>15g:0.15g</v>
          </cell>
          <cell r="H3216" t="str">
            <v>支</v>
          </cell>
          <cell r="I3216" t="str">
            <v>北京华素制药股份有限公司(原：北京四环医药)</v>
          </cell>
          <cell r="J3216" t="str">
            <v>北京华素制药</v>
          </cell>
        </row>
        <row r="3217">
          <cell r="D3217">
            <v>167335</v>
          </cell>
          <cell r="E3217" t="str">
            <v>良子用心纯棉护垫</v>
          </cell>
          <cell r="F3217" t="str">
            <v/>
          </cell>
          <cell r="G3217" t="str">
            <v>20片（160mm）</v>
          </cell>
          <cell r="H3217" t="str">
            <v>盒</v>
          </cell>
          <cell r="I3217" t="str">
            <v>珠海横琴良子用心科技有限公司</v>
          </cell>
          <cell r="J3217" t="str">
            <v>珠海横琴良子用心</v>
          </cell>
        </row>
        <row r="3218">
          <cell r="D3218">
            <v>167334</v>
          </cell>
          <cell r="E3218" t="str">
            <v>良子用心棉柔型卫生巾</v>
          </cell>
          <cell r="F3218" t="str">
            <v/>
          </cell>
          <cell r="G3218" t="str">
            <v>10片（245mm日用）</v>
          </cell>
          <cell r="H3218" t="str">
            <v>盒</v>
          </cell>
          <cell r="I3218" t="str">
            <v>珠海横琴良子用心科技有限公司</v>
          </cell>
          <cell r="J3218" t="str">
            <v>珠海横琴良子用心</v>
          </cell>
        </row>
        <row r="3219">
          <cell r="D3219">
            <v>167336</v>
          </cell>
          <cell r="E3219" t="str">
            <v>良子用心棉柔型卫生巾</v>
          </cell>
          <cell r="F3219" t="str">
            <v/>
          </cell>
          <cell r="G3219" t="str">
            <v>8片（295mm夜用）</v>
          </cell>
          <cell r="H3219" t="str">
            <v>盒</v>
          </cell>
          <cell r="I3219" t="str">
            <v>珠海横琴良子用心科技有限公司</v>
          </cell>
          <cell r="J3219" t="str">
            <v>珠海横琴良子用心</v>
          </cell>
        </row>
        <row r="3220">
          <cell r="D3220">
            <v>178620</v>
          </cell>
          <cell r="E3220" t="str">
            <v>两个宝贝冰糖棒棒卷</v>
          </cell>
          <cell r="F3220" t="str">
            <v/>
          </cell>
          <cell r="G3220" t="str">
            <v>18g×40支（原味）
</v>
          </cell>
          <cell r="H3220" t="str">
            <v>盒</v>
          </cell>
          <cell r="I3220" t="str">
            <v>青州市顺丰食品有限公司</v>
          </cell>
          <cell r="J3220" t="str">
            <v>青州市顺丰食品</v>
          </cell>
        </row>
        <row r="3221">
          <cell r="D3221">
            <v>178621</v>
          </cell>
          <cell r="E3221" t="str">
            <v>两个宝贝冰糖棒棒卷</v>
          </cell>
          <cell r="F3221" t="str">
            <v/>
          </cell>
          <cell r="G3221" t="str">
            <v>18g×40支（香橙味）
</v>
          </cell>
          <cell r="H3221" t="str">
            <v>盒</v>
          </cell>
          <cell r="I3221" t="str">
            <v>青州市顺丰食品有限公司</v>
          </cell>
          <cell r="J3221" t="str">
            <v>青州市顺丰食品</v>
          </cell>
        </row>
        <row r="3222">
          <cell r="D3222">
            <v>178614</v>
          </cell>
          <cell r="E3222" t="str">
            <v>两个宝贝冰糖卡通山楂</v>
          </cell>
          <cell r="F3222" t="str">
            <v/>
          </cell>
          <cell r="G3222" t="str">
            <v>100g
</v>
          </cell>
          <cell r="H3222" t="str">
            <v>袋</v>
          </cell>
          <cell r="I3222" t="str">
            <v>青州市顺丰食品有限公司</v>
          </cell>
          <cell r="J3222" t="str">
            <v>青州市顺丰食品</v>
          </cell>
        </row>
        <row r="3223">
          <cell r="D3223">
            <v>162724</v>
          </cell>
          <cell r="E3223" t="str">
            <v>两个宝贝功夫山楂</v>
          </cell>
          <cell r="F3223" t="str">
            <v/>
          </cell>
          <cell r="G3223" t="str">
            <v>18gx20支（草莓味）</v>
          </cell>
          <cell r="H3223" t="str">
            <v>盒</v>
          </cell>
          <cell r="I3223" t="str">
            <v>青州市顺丰食品有限公司</v>
          </cell>
          <cell r="J3223" t="str">
            <v>青州市顺丰</v>
          </cell>
        </row>
        <row r="3224">
          <cell r="D3224">
            <v>162727</v>
          </cell>
          <cell r="E3224" t="str">
            <v>两个宝贝功夫山楂</v>
          </cell>
          <cell r="F3224" t="str">
            <v/>
          </cell>
          <cell r="G3224" t="str">
            <v>18gx20支（原味）</v>
          </cell>
          <cell r="H3224" t="str">
            <v>盒</v>
          </cell>
          <cell r="I3224" t="str">
            <v>青州市顺丰食品有限公司</v>
          </cell>
          <cell r="J3224" t="str">
            <v>青州市顺丰</v>
          </cell>
        </row>
        <row r="3225">
          <cell r="D3225">
            <v>162729</v>
          </cell>
          <cell r="E3225" t="str">
            <v>两个宝贝功夫山楂</v>
          </cell>
          <cell r="F3225" t="str">
            <v/>
          </cell>
          <cell r="G3225" t="str">
            <v>18gx20支（蓝莓味）</v>
          </cell>
          <cell r="H3225" t="str">
            <v>盒</v>
          </cell>
          <cell r="I3225" t="str">
            <v>青州市顺丰食品有限公司</v>
          </cell>
          <cell r="J3225" t="str">
            <v>青州市顺丰</v>
          </cell>
        </row>
        <row r="3226">
          <cell r="D3226">
            <v>162730</v>
          </cell>
          <cell r="E3226" t="str">
            <v>两个宝贝功夫山楂</v>
          </cell>
          <cell r="F3226" t="str">
            <v/>
          </cell>
          <cell r="G3226" t="str">
            <v>18gx20支（枸杞味）</v>
          </cell>
          <cell r="H3226" t="str">
            <v>盒</v>
          </cell>
          <cell r="I3226" t="str">
            <v>青州市顺丰食品有限公司</v>
          </cell>
          <cell r="J3226" t="str">
            <v>青州市顺丰</v>
          </cell>
        </row>
        <row r="3227">
          <cell r="D3227">
            <v>162723</v>
          </cell>
          <cell r="E3227" t="str">
            <v>两个宝贝山楂布丁</v>
          </cell>
          <cell r="F3227" t="str">
            <v/>
          </cell>
          <cell r="G3227" t="str">
            <v>118g</v>
          </cell>
          <cell r="H3227" t="str">
            <v>罐</v>
          </cell>
          <cell r="I3227" t="str">
            <v>青州市顺丰食品有限公司</v>
          </cell>
          <cell r="J3227" t="str">
            <v>青州市顺丰</v>
          </cell>
        </row>
        <row r="3228">
          <cell r="D3228">
            <v>172637</v>
          </cell>
          <cell r="E3228" t="str">
            <v>两个宝贝山楂布丁</v>
          </cell>
          <cell r="F3228" t="str">
            <v/>
          </cell>
          <cell r="G3228" t="str">
            <v>128g
</v>
          </cell>
          <cell r="H3228" t="str">
            <v>罐</v>
          </cell>
          <cell r="I3228" t="str">
            <v>青州市顺丰食品有限公司</v>
          </cell>
          <cell r="J3228" t="str">
            <v>青州市顺丰食品</v>
          </cell>
        </row>
        <row r="3229">
          <cell r="D3229">
            <v>162719</v>
          </cell>
          <cell r="E3229" t="str">
            <v>两个宝贝山楂片</v>
          </cell>
          <cell r="F3229" t="str">
            <v/>
          </cell>
          <cell r="G3229" t="str">
            <v>118g</v>
          </cell>
          <cell r="H3229" t="str">
            <v>罐</v>
          </cell>
          <cell r="I3229" t="str">
            <v>青州市顺丰食品有限公司</v>
          </cell>
          <cell r="J3229" t="str">
            <v>青州市顺丰</v>
          </cell>
        </row>
        <row r="3230">
          <cell r="D3230">
            <v>172639</v>
          </cell>
          <cell r="E3230" t="str">
            <v>两个宝贝山楂片</v>
          </cell>
          <cell r="F3230" t="str">
            <v/>
          </cell>
          <cell r="G3230" t="str">
            <v>128g</v>
          </cell>
          <cell r="H3230" t="str">
            <v>罐</v>
          </cell>
          <cell r="I3230" t="str">
            <v>青州市顺丰食品有限公司</v>
          </cell>
          <cell r="J3230" t="str">
            <v>青州市顺丰食品</v>
          </cell>
        </row>
        <row r="3231">
          <cell r="D3231">
            <v>162722</v>
          </cell>
          <cell r="E3231" t="str">
            <v>两个宝贝山楂球</v>
          </cell>
          <cell r="F3231" t="str">
            <v/>
          </cell>
          <cell r="G3231" t="str">
            <v>118g</v>
          </cell>
          <cell r="H3231" t="str">
            <v>罐</v>
          </cell>
          <cell r="I3231" t="str">
            <v>青州市顺丰食品有限公司</v>
          </cell>
          <cell r="J3231" t="str">
            <v>青州市顺丰</v>
          </cell>
        </row>
        <row r="3232">
          <cell r="D3232">
            <v>172640</v>
          </cell>
          <cell r="E3232" t="str">
            <v>两个宝贝山楂球</v>
          </cell>
          <cell r="F3232" t="str">
            <v/>
          </cell>
          <cell r="G3232" t="str">
            <v>128g
</v>
          </cell>
          <cell r="H3232" t="str">
            <v>罐</v>
          </cell>
          <cell r="I3232" t="str">
            <v>青州市顺丰食品有限公司</v>
          </cell>
          <cell r="J3232" t="str">
            <v>青州市顺丰食品</v>
          </cell>
        </row>
        <row r="3233">
          <cell r="D3233">
            <v>162720</v>
          </cell>
          <cell r="E3233" t="str">
            <v>两个宝贝山楂条</v>
          </cell>
          <cell r="F3233" t="str">
            <v/>
          </cell>
          <cell r="G3233" t="str">
            <v>118g</v>
          </cell>
          <cell r="H3233" t="str">
            <v>罐</v>
          </cell>
          <cell r="I3233" t="str">
            <v>青州市顺丰食品有限公司</v>
          </cell>
          <cell r="J3233" t="str">
            <v>青州市顺丰</v>
          </cell>
        </row>
        <row r="3234">
          <cell r="D3234">
            <v>172638</v>
          </cell>
          <cell r="E3234" t="str">
            <v>两个宝贝山楂条</v>
          </cell>
          <cell r="F3234" t="str">
            <v/>
          </cell>
          <cell r="G3234" t="str">
            <v>128g（原味）</v>
          </cell>
          <cell r="H3234" t="str">
            <v>罐</v>
          </cell>
          <cell r="I3234" t="str">
            <v>青州市顺丰食品有限公司</v>
          </cell>
          <cell r="J3234" t="str">
            <v>青州市顺丰食品</v>
          </cell>
        </row>
        <row r="3235">
          <cell r="D3235">
            <v>173111</v>
          </cell>
          <cell r="E3235" t="str">
            <v>两个宝贝山楂条</v>
          </cell>
          <cell r="F3235" t="str">
            <v/>
          </cell>
          <cell r="G3235" t="str">
            <v>128g（水蜜桃味）</v>
          </cell>
          <cell r="H3235" t="str">
            <v>罐</v>
          </cell>
          <cell r="I3235" t="str">
            <v>青州市顺丰食品有限公司</v>
          </cell>
          <cell r="J3235" t="str">
            <v>青州市顺丰</v>
          </cell>
        </row>
        <row r="3236">
          <cell r="D3236">
            <v>173112</v>
          </cell>
          <cell r="E3236" t="str">
            <v>两个宝贝山楂条</v>
          </cell>
          <cell r="F3236" t="str">
            <v/>
          </cell>
          <cell r="G3236" t="str">
            <v>128g（蓝莓味）</v>
          </cell>
          <cell r="H3236" t="str">
            <v>罐</v>
          </cell>
          <cell r="I3236" t="str">
            <v>青州市顺丰食品有限公司</v>
          </cell>
          <cell r="J3236" t="str">
            <v>青州市顺丰</v>
          </cell>
        </row>
        <row r="3237">
          <cell r="D3237">
            <v>162721</v>
          </cell>
          <cell r="E3237" t="str">
            <v>两个宝贝水晶山楂</v>
          </cell>
          <cell r="F3237" t="str">
            <v/>
          </cell>
          <cell r="G3237" t="str">
            <v>80g</v>
          </cell>
          <cell r="H3237" t="str">
            <v>袋</v>
          </cell>
          <cell r="I3237" t="str">
            <v>青州市顺丰食品有限公司</v>
          </cell>
          <cell r="J3237" t="str">
            <v>青州市顺丰</v>
          </cell>
        </row>
        <row r="3238">
          <cell r="D3238">
            <v>162726</v>
          </cell>
          <cell r="E3238" t="str">
            <v>两个宝贝雪糕山楂</v>
          </cell>
          <cell r="F3238" t="str">
            <v/>
          </cell>
          <cell r="G3238" t="str">
            <v>18gx20支</v>
          </cell>
          <cell r="H3238" t="str">
            <v>盒</v>
          </cell>
          <cell r="I3238" t="str">
            <v>青州市顺丰食品有限公司</v>
          </cell>
          <cell r="J3238" t="str">
            <v>青州市顺丰</v>
          </cell>
        </row>
        <row r="3239">
          <cell r="D3239">
            <v>162728</v>
          </cell>
          <cell r="E3239" t="str">
            <v>两个功夫宝贝山楂</v>
          </cell>
          <cell r="F3239" t="str">
            <v/>
          </cell>
          <cell r="G3239" t="str">
            <v>18gx20支（红枣味）</v>
          </cell>
          <cell r="H3239" t="str">
            <v>盒</v>
          </cell>
          <cell r="I3239" t="str">
            <v>青州市顺丰食品有限公司</v>
          </cell>
          <cell r="J3239" t="str">
            <v>青州市顺丰</v>
          </cell>
        </row>
        <row r="3240">
          <cell r="D3240">
            <v>63169</v>
          </cell>
          <cell r="E3240" t="str">
            <v>亮嗓胖大海清咽糖</v>
          </cell>
          <cell r="F3240" t="str">
            <v/>
          </cell>
          <cell r="G3240" t="str">
            <v>2g×12粒(有糖型)</v>
          </cell>
          <cell r="H3240" t="str">
            <v>盒</v>
          </cell>
          <cell r="I3240" t="str">
            <v>江中药业股份有限公司</v>
          </cell>
          <cell r="J3240" t="str">
            <v>江中药业</v>
          </cell>
        </row>
        <row r="3241">
          <cell r="D3241">
            <v>26788</v>
          </cell>
          <cell r="E3241" t="str">
            <v>林旦乳膏</v>
          </cell>
          <cell r="F3241" t="str">
            <v/>
          </cell>
          <cell r="G3241" t="str">
            <v>1%:10g</v>
          </cell>
          <cell r="H3241" t="str">
            <v>支</v>
          </cell>
          <cell r="I3241" t="str">
            <v>广东恒健制药有限公司(原:江门市恒健药业有限公司)</v>
          </cell>
          <cell r="J3241" t="str">
            <v>广东恒健(江门恒健)</v>
          </cell>
        </row>
        <row r="3242">
          <cell r="D3242">
            <v>170067</v>
          </cell>
          <cell r="E3242" t="str">
            <v>磷霉素氨丁三醇颗粒</v>
          </cell>
          <cell r="F3242" t="str">
            <v/>
          </cell>
          <cell r="G3242" t="str">
            <v>3g(300万单位)</v>
          </cell>
          <cell r="H3242" t="str">
            <v>盒</v>
          </cell>
          <cell r="I3242" t="str">
            <v>Zambon Switzerland Ltd.</v>
          </cell>
          <cell r="J3242" t="str">
            <v>ZambonSwitzerlandLtd.</v>
          </cell>
        </row>
        <row r="3243">
          <cell r="D3243">
            <v>173048</v>
          </cell>
          <cell r="E3243" t="str">
            <v>磷酸奥司他韦胶囊</v>
          </cell>
          <cell r="F3243" t="str">
            <v/>
          </cell>
          <cell r="G3243" t="str">
            <v>75mgx2粒</v>
          </cell>
          <cell r="H3243" t="str">
            <v>盒</v>
          </cell>
          <cell r="I3243" t="str">
            <v>宜昌东阳光长江药业股份有限公司（宜昌长江药业有限公司）</v>
          </cell>
          <cell r="J3243" t="str">
            <v>宜昌东阳光长江</v>
          </cell>
        </row>
        <row r="3244">
          <cell r="D3244">
            <v>159501</v>
          </cell>
          <cell r="E3244" t="str">
            <v>磷酸奥司他韦颗粒</v>
          </cell>
          <cell r="F3244" t="str">
            <v/>
          </cell>
          <cell r="G3244" t="str">
            <v>15mg(以奥司他韦计)x10袋</v>
          </cell>
          <cell r="H3244" t="str">
            <v>盒</v>
          </cell>
          <cell r="I3244" t="str">
            <v>宜昌东阳光长江药业股份有限公司（宜昌长江药业有限公司）</v>
          </cell>
          <cell r="J3244" t="str">
            <v>宜昌东阳光长江药业</v>
          </cell>
        </row>
        <row r="3245">
          <cell r="D3245">
            <v>72690</v>
          </cell>
          <cell r="E3245" t="str">
            <v>磷酸苯丙哌林口服液</v>
          </cell>
          <cell r="F3245" t="str">
            <v/>
          </cell>
          <cell r="G3245" t="str">
            <v>160ml</v>
          </cell>
          <cell r="H3245" t="str">
            <v>瓶</v>
          </cell>
          <cell r="I3245" t="str">
            <v>江西杏林白马药业有限公司</v>
          </cell>
          <cell r="J3245" t="str">
            <v>江西杏林白马</v>
          </cell>
        </row>
        <row r="3246">
          <cell r="D3246">
            <v>12751</v>
          </cell>
          <cell r="E3246" t="str">
            <v>磷酸苯丙哌林片</v>
          </cell>
          <cell r="F3246" t="str">
            <v/>
          </cell>
          <cell r="G3246" t="str">
            <v>20mgx20片</v>
          </cell>
          <cell r="H3246" t="str">
            <v>盒</v>
          </cell>
          <cell r="I3246" t="str">
            <v>西南药业股份有限公司</v>
          </cell>
          <cell r="J3246" t="str">
            <v>西南药业</v>
          </cell>
        </row>
        <row r="3247">
          <cell r="D3247">
            <v>204715</v>
          </cell>
          <cell r="E3247" t="str">
            <v>磷酸苯丙哌林片</v>
          </cell>
          <cell r="F3247" t="str">
            <v/>
          </cell>
          <cell r="G3247" t="str">
            <v>20mgx24片</v>
          </cell>
          <cell r="H3247" t="str">
            <v>盒</v>
          </cell>
          <cell r="I3247" t="str">
            <v>山西汾河制药有限公司(原山西汾河制药厂)</v>
          </cell>
          <cell r="J3247" t="str">
            <v>山西汾河制药</v>
          </cell>
        </row>
        <row r="3248">
          <cell r="D3248">
            <v>187579</v>
          </cell>
          <cell r="E3248" t="str">
            <v>膦甲酸钠乳膏</v>
          </cell>
          <cell r="F3248" t="str">
            <v/>
          </cell>
          <cell r="G3248" t="str">
            <v>30g（5g：0.15g）</v>
          </cell>
          <cell r="H3248" t="str">
            <v>支</v>
          </cell>
          <cell r="I3248" t="str">
            <v>上海现代制药股份有限公司(上海现代浦东药厂有限公司</v>
          </cell>
          <cell r="J3248" t="str">
            <v>上海现代</v>
          </cell>
        </row>
        <row r="3249">
          <cell r="D3249">
            <v>135232</v>
          </cell>
          <cell r="E3249" t="str">
            <v>灵丹草颗粒</v>
          </cell>
          <cell r="F3249" t="str">
            <v/>
          </cell>
          <cell r="G3249" t="str">
            <v>3gx18袋</v>
          </cell>
          <cell r="H3249" t="str">
            <v>盒</v>
          </cell>
          <cell r="I3249" t="str">
            <v>云南盘龙云海药业集团股份有限公司</v>
          </cell>
          <cell r="J3249" t="str">
            <v>盘龙云海</v>
          </cell>
        </row>
        <row r="3250">
          <cell r="D3250">
            <v>116153</v>
          </cell>
          <cell r="E3250" t="str">
            <v>灵芝孢粉(苏科牌)</v>
          </cell>
          <cell r="F3250" t="str">
            <v/>
          </cell>
          <cell r="G3250" t="str">
            <v>1gx100袋</v>
          </cell>
          <cell r="H3250" t="str">
            <v>盒</v>
          </cell>
          <cell r="I3250" t="str">
            <v>上海千代食品技术有限公司</v>
          </cell>
          <cell r="J3250" t="str">
            <v>上海千代</v>
          </cell>
        </row>
        <row r="3251">
          <cell r="D3251">
            <v>18201</v>
          </cell>
          <cell r="E3251" t="str">
            <v>灵芝胶囊</v>
          </cell>
          <cell r="F3251" t="str">
            <v/>
          </cell>
          <cell r="G3251" t="str">
            <v>0.27gx12粒x2板</v>
          </cell>
          <cell r="H3251" t="str">
            <v>盒</v>
          </cell>
          <cell r="I3251" t="str">
            <v>贵州圣济堂制药有限公司</v>
          </cell>
          <cell r="J3251" t="str">
            <v>贵州圣济堂</v>
          </cell>
        </row>
        <row r="3252">
          <cell r="D3252">
            <v>27632</v>
          </cell>
          <cell r="E3252" t="str">
            <v>灵芝糖浆</v>
          </cell>
          <cell r="F3252" t="str">
            <v/>
          </cell>
          <cell r="G3252" t="str">
            <v>160ml</v>
          </cell>
          <cell r="H3252" t="str">
            <v>瓶</v>
          </cell>
          <cell r="I3252" t="str">
            <v>江西杏林白马药业有限公司</v>
          </cell>
          <cell r="J3252" t="str">
            <v>江西杏林白马</v>
          </cell>
        </row>
        <row r="3253">
          <cell r="D3253">
            <v>137396</v>
          </cell>
          <cell r="E3253" t="str">
            <v>灵芝益寿胶囊</v>
          </cell>
          <cell r="F3253" t="str">
            <v/>
          </cell>
          <cell r="G3253" t="str">
            <v>0.55gx60s</v>
          </cell>
          <cell r="H3253" t="str">
            <v>瓶</v>
          </cell>
          <cell r="I3253" t="str">
            <v>重庆科瑞南海制药有限责任公司</v>
          </cell>
          <cell r="J3253" t="str">
            <v>重庆科瑞南海</v>
          </cell>
        </row>
        <row r="3254">
          <cell r="D3254">
            <v>58274</v>
          </cell>
          <cell r="E3254" t="str">
            <v>羚羊感冒片</v>
          </cell>
          <cell r="F3254" t="str">
            <v/>
          </cell>
          <cell r="G3254" t="str">
            <v>0.3gx30片（糖衣片）</v>
          </cell>
          <cell r="H3254" t="str">
            <v>盒</v>
          </cell>
          <cell r="I3254" t="str">
            <v>北京同仁堂科技发展股份有限公司制药厂</v>
          </cell>
          <cell r="J3254" t="str">
            <v>北京同仁堂</v>
          </cell>
        </row>
        <row r="3255">
          <cell r="D3255">
            <v>62228</v>
          </cell>
          <cell r="E3255" t="str">
            <v>羚羊角颗粒</v>
          </cell>
          <cell r="F3255" t="str">
            <v/>
          </cell>
          <cell r="G3255" t="str">
            <v>2.5gx6袋</v>
          </cell>
          <cell r="H3255" t="str">
            <v>盒</v>
          </cell>
          <cell r="I3255" t="str">
            <v>葵花药业集团(吉林)临江有限公司(原吉林省健今药业有限责任公司)</v>
          </cell>
          <cell r="J3255" t="str">
            <v>葵花药业集团(吉林)临江</v>
          </cell>
        </row>
        <row r="3256">
          <cell r="D3256">
            <v>106185</v>
          </cell>
          <cell r="E3256" t="str">
            <v>羚羊清肺丸</v>
          </cell>
          <cell r="F3256" t="str">
            <v/>
          </cell>
          <cell r="G3256" t="str">
            <v>3.36gx10袋</v>
          </cell>
          <cell r="H3256" t="str">
            <v>盒</v>
          </cell>
          <cell r="I3256" t="str">
            <v/>
          </cell>
          <cell r="J3256" t="str">
            <v>赤峰天奇</v>
          </cell>
        </row>
        <row r="3257">
          <cell r="D3257">
            <v>181341</v>
          </cell>
          <cell r="E3257" t="str">
            <v>流感病毒消毒液</v>
          </cell>
          <cell r="F3257" t="str">
            <v/>
          </cell>
          <cell r="G3257" t="str">
            <v>400ml</v>
          </cell>
          <cell r="H3257" t="str">
            <v>瓶</v>
          </cell>
          <cell r="I3257" t="str">
            <v>山东安捷高科消毒科技有限公司</v>
          </cell>
          <cell r="J3257" t="str">
            <v>山东安捷高科</v>
          </cell>
        </row>
        <row r="3258">
          <cell r="D3258">
            <v>182322</v>
          </cell>
          <cell r="E3258" t="str">
            <v>硫培非格司亭注射液</v>
          </cell>
          <cell r="F3258" t="str">
            <v>艾多</v>
          </cell>
          <cell r="G3258" t="str">
            <v>0.6ml：6mgx1支</v>
          </cell>
          <cell r="H3258" t="str">
            <v>支</v>
          </cell>
          <cell r="I3258" t="str">
            <v>江苏恒瑞医药股份有限公司</v>
          </cell>
          <cell r="J3258" t="str">
            <v>江苏恒瑞医药</v>
          </cell>
        </row>
        <row r="3259">
          <cell r="D3259">
            <v>2720</v>
          </cell>
          <cell r="E3259" t="str">
            <v>硫软膏</v>
          </cell>
          <cell r="F3259" t="str">
            <v/>
          </cell>
          <cell r="G3259" t="str">
            <v>10%：20g</v>
          </cell>
          <cell r="H3259" t="str">
            <v>盒</v>
          </cell>
          <cell r="I3259" t="str">
            <v>四川锡成药业有限公司(原乐山中西制药有限责任公司)</v>
          </cell>
          <cell r="J3259" t="str">
            <v>四川锡成</v>
          </cell>
        </row>
        <row r="3260">
          <cell r="D3260">
            <v>163499</v>
          </cell>
          <cell r="E3260" t="str">
            <v>硫酸氨基葡萄糖钾胶囊</v>
          </cell>
          <cell r="F3260" t="str">
            <v>留普安</v>
          </cell>
          <cell r="G3260" t="str">
            <v>0.25gx20粒</v>
          </cell>
          <cell r="H3260" t="str">
            <v>盒</v>
          </cell>
          <cell r="I3260" t="str">
            <v>山西康宝生物制品股份有限公司</v>
          </cell>
          <cell r="J3260" t="str">
            <v>山西康宝生物</v>
          </cell>
        </row>
        <row r="3261">
          <cell r="D3261">
            <v>101397</v>
          </cell>
          <cell r="E3261" t="str">
            <v>硫酸氨基葡萄糖胶囊</v>
          </cell>
          <cell r="F3261" t="str">
            <v/>
          </cell>
          <cell r="G3261" t="str">
            <v>314mg(250mg)x30粒</v>
          </cell>
          <cell r="H3261" t="str">
            <v>瓶</v>
          </cell>
          <cell r="I3261" t="str">
            <v>永信药品工业股份有限公司</v>
          </cell>
          <cell r="J3261" t="str">
            <v>永信药品工业</v>
          </cell>
        </row>
        <row r="3262">
          <cell r="D3262">
            <v>121759</v>
          </cell>
          <cell r="E3262" t="str">
            <v>硫酸氨基葡萄糖胶囊</v>
          </cell>
          <cell r="F3262" t="str">
            <v/>
          </cell>
          <cell r="G3262" t="str">
            <v>0.314g(0.25g)x12粒x2板</v>
          </cell>
          <cell r="H3262" t="str">
            <v>盒</v>
          </cell>
          <cell r="I3262" t="str">
            <v>海正辉瑞制药有限公司（原浙江海正药业股份有限公司）</v>
          </cell>
          <cell r="J3262" t="str">
            <v>浙江海正
</v>
          </cell>
        </row>
        <row r="3263">
          <cell r="D3263">
            <v>142149</v>
          </cell>
          <cell r="E3263" t="str">
            <v>硫酸氨基葡萄糖胶囊（谷力）</v>
          </cell>
          <cell r="F3263" t="str">
            <v/>
          </cell>
          <cell r="G3263" t="str">
            <v>0.25g×36粒/瓶</v>
          </cell>
          <cell r="H3263" t="str">
            <v>瓶</v>
          </cell>
          <cell r="I3263" t="str">
            <v>信东生技股份有限公司</v>
          </cell>
          <cell r="J3263" t="str">
            <v>信东生技</v>
          </cell>
        </row>
        <row r="3264">
          <cell r="D3264">
            <v>110323</v>
          </cell>
          <cell r="E3264" t="str">
            <v>硫酸羟氯喹片</v>
          </cell>
          <cell r="F3264" t="str">
            <v/>
          </cell>
          <cell r="G3264" t="str">
            <v>0.2gx10片</v>
          </cell>
          <cell r="H3264" t="str">
            <v>盒</v>
          </cell>
          <cell r="I3264" t="str">
            <v>Sanofi-Synthelabo Ltd.（英国）</v>
          </cell>
          <cell r="J3264" t="str">
            <v>英国SANOFI-SYN</v>
          </cell>
        </row>
        <row r="3265">
          <cell r="D3265">
            <v>131148</v>
          </cell>
          <cell r="E3265" t="str">
            <v>硫酸氢氯吡格雷片</v>
          </cell>
          <cell r="F3265" t="str">
            <v/>
          </cell>
          <cell r="G3265" t="str">
            <v>75mgx7片</v>
          </cell>
          <cell r="H3265" t="str">
            <v>盒</v>
          </cell>
          <cell r="I3265" t="str">
            <v>乐普药业股份有限公司</v>
          </cell>
          <cell r="J3265" t="str">
            <v>乐普药业</v>
          </cell>
        </row>
        <row r="3266">
          <cell r="D3266">
            <v>194033</v>
          </cell>
          <cell r="E3266" t="str">
            <v>硫酸氢氯吡格雷片</v>
          </cell>
          <cell r="F3266" t="str">
            <v/>
          </cell>
          <cell r="G3266" t="str">
            <v>25mgx3板x10片(薄膜衣）</v>
          </cell>
          <cell r="H3266" t="str">
            <v>盒</v>
          </cell>
          <cell r="I3266" t="str">
            <v>乐普药业股份有限公司</v>
          </cell>
          <cell r="J3266" t="str">
            <v>乐普药业</v>
          </cell>
        </row>
        <row r="3267">
          <cell r="D3267">
            <v>1050</v>
          </cell>
          <cell r="E3267" t="str">
            <v>硫酸庆大霉素注射液</v>
          </cell>
          <cell r="F3267" t="str">
            <v/>
          </cell>
          <cell r="G3267" t="str">
            <v>2ml(8万单位)x10支</v>
          </cell>
          <cell r="H3267" t="str">
            <v>盒</v>
          </cell>
          <cell r="I3267" t="str">
            <v>西南药业股份有限公司</v>
          </cell>
          <cell r="J3267" t="str">
            <v>西南药业</v>
          </cell>
        </row>
        <row r="3268">
          <cell r="D3268">
            <v>11902</v>
          </cell>
          <cell r="E3268" t="str">
            <v>硫酸庆大霉素注射液</v>
          </cell>
          <cell r="F3268" t="str">
            <v/>
          </cell>
          <cell r="G3268" t="str">
            <v>4万单位：1mlx10支</v>
          </cell>
          <cell r="H3268" t="str">
            <v>盒</v>
          </cell>
          <cell r="I3268" t="str">
            <v>西南药业股份有限公司</v>
          </cell>
          <cell r="J3268" t="str">
            <v>西南药业</v>
          </cell>
        </row>
        <row r="3269">
          <cell r="D3269">
            <v>124741</v>
          </cell>
          <cell r="E3269" t="str">
            <v>硫酸沙丁胺醇吸入气雾剂</v>
          </cell>
          <cell r="F3269" t="str">
            <v/>
          </cell>
          <cell r="G3269" t="str">
            <v>0.1mgx200揿/瓶</v>
          </cell>
          <cell r="H3269" t="str">
            <v>瓶</v>
          </cell>
          <cell r="I3269" t="str">
            <v>扬州市三药制药有限公司</v>
          </cell>
          <cell r="J3269" t="str">
            <v>扬州市三药</v>
          </cell>
        </row>
        <row r="3270">
          <cell r="D3270">
            <v>2026</v>
          </cell>
          <cell r="E3270" t="str">
            <v>硫酸特布他林片(博利康尼)</v>
          </cell>
          <cell r="F3270" t="str">
            <v/>
          </cell>
          <cell r="G3270" t="str">
            <v>2.5mgx20片</v>
          </cell>
          <cell r="H3270" t="str">
            <v>板</v>
          </cell>
          <cell r="I3270" t="str">
            <v>阿斯利康制药有限公司</v>
          </cell>
          <cell r="J3270" t="str">
            <v>阿斯利康</v>
          </cell>
        </row>
        <row r="3271">
          <cell r="D3271">
            <v>174313</v>
          </cell>
          <cell r="E3271" t="str">
            <v>柳薄樟敏搽剂</v>
          </cell>
          <cell r="F3271" t="str">
            <v/>
          </cell>
          <cell r="G3271" t="str">
            <v>82ml</v>
          </cell>
          <cell r="H3271" t="str">
            <v>瓶</v>
          </cell>
          <cell r="I3271" t="str">
            <v>仙台小林制药朱式会社</v>
          </cell>
          <cell r="J3271" t="str">
            <v>仙台小林制药</v>
          </cell>
        </row>
        <row r="3272">
          <cell r="D3272">
            <v>30239</v>
          </cell>
          <cell r="E3272" t="str">
            <v>六合维生素丸</v>
          </cell>
          <cell r="F3272" t="str">
            <v/>
          </cell>
          <cell r="G3272" t="str">
            <v>100粒</v>
          </cell>
          <cell r="H3272" t="str">
            <v>瓶</v>
          </cell>
          <cell r="I3272" t="str">
            <v>大连水产药业有限公司</v>
          </cell>
          <cell r="J3272" t="str">
            <v>大连水产</v>
          </cell>
        </row>
        <row r="3273">
          <cell r="D3273">
            <v>61</v>
          </cell>
          <cell r="E3273" t="str">
            <v>六合维生素丸(多种维生素糖丸)</v>
          </cell>
          <cell r="F3273" t="str">
            <v/>
          </cell>
          <cell r="G3273" t="str">
            <v>100丸</v>
          </cell>
          <cell r="H3273" t="str">
            <v>瓶</v>
          </cell>
          <cell r="I3273" t="str">
            <v>国药控股星鲨制药(厦门)有限公司(原:厦门星鲨制药)</v>
          </cell>
          <cell r="J3273" t="str">
            <v>厦门星鲨</v>
          </cell>
        </row>
        <row r="3274">
          <cell r="D3274">
            <v>54928</v>
          </cell>
          <cell r="E3274" t="str">
            <v>六经头痛片</v>
          </cell>
          <cell r="F3274" t="str">
            <v/>
          </cell>
          <cell r="G3274" t="str">
            <v>0.25gx12片x3板(糖衣)</v>
          </cell>
          <cell r="H3274" t="str">
            <v>盒</v>
          </cell>
          <cell r="I3274" t="str">
            <v>山西仁源堂药业有限公司</v>
          </cell>
          <cell r="J3274" t="str">
            <v>山西仁源堂</v>
          </cell>
        </row>
        <row r="3275">
          <cell r="D3275">
            <v>92179</v>
          </cell>
          <cell r="E3275" t="str">
            <v>六经头痛片</v>
          </cell>
          <cell r="F3275" t="str">
            <v/>
          </cell>
          <cell r="G3275" t="str">
            <v>0.35gx12片x2板</v>
          </cell>
          <cell r="H3275" t="str">
            <v>盒</v>
          </cell>
          <cell r="I3275" t="str">
            <v>天津中新药业集团股份有限公司隆顺榕制药厂</v>
          </cell>
          <cell r="J3275" t="str">
            <v>天津中新隆顺榕</v>
          </cell>
        </row>
        <row r="3276">
          <cell r="D3276">
            <v>11472</v>
          </cell>
          <cell r="E3276" t="str">
            <v>六神花露水</v>
          </cell>
          <cell r="F3276" t="str">
            <v/>
          </cell>
          <cell r="G3276" t="str">
            <v>195ml</v>
          </cell>
          <cell r="H3276" t="str">
            <v>瓶</v>
          </cell>
          <cell r="I3276" t="str">
            <v>上海家化联合股份有限公司</v>
          </cell>
          <cell r="J3276" t="str">
            <v>上海家化</v>
          </cell>
        </row>
        <row r="3277">
          <cell r="D3277">
            <v>167319</v>
          </cell>
          <cell r="E3277" t="str">
            <v>六神凝胶</v>
          </cell>
          <cell r="F3277" t="str">
            <v/>
          </cell>
          <cell r="G3277" t="str">
            <v>10g</v>
          </cell>
          <cell r="H3277" t="str">
            <v>盒</v>
          </cell>
          <cell r="I3277" t="str">
            <v>雷允上药业集团有限公司</v>
          </cell>
          <cell r="J3277" t="str">
            <v>雷允上药业</v>
          </cell>
        </row>
        <row r="3278">
          <cell r="D3278">
            <v>56487</v>
          </cell>
          <cell r="E3278" t="str">
            <v>六神驱蚊花露水</v>
          </cell>
          <cell r="F3278" t="str">
            <v/>
          </cell>
          <cell r="G3278" t="str">
            <v>180ml(喷雾)</v>
          </cell>
          <cell r="H3278" t="str">
            <v>瓶</v>
          </cell>
          <cell r="I3278" t="str">
            <v>上海家化联合股份有限公司</v>
          </cell>
          <cell r="J3278" t="str">
            <v>上海家化</v>
          </cell>
        </row>
        <row r="3279">
          <cell r="D3279">
            <v>100040</v>
          </cell>
          <cell r="E3279" t="str">
            <v>六神丸（天然）</v>
          </cell>
          <cell r="F3279" t="str">
            <v/>
          </cell>
          <cell r="G3279" t="str">
            <v>10粒x6支(每1000粒重3.125g)</v>
          </cell>
          <cell r="H3279" t="str">
            <v>盒</v>
          </cell>
          <cell r="I3279" t="str">
            <v>雷允上药业集团有限公司</v>
          </cell>
          <cell r="J3279" t="str">
            <v>雷允上药业集团</v>
          </cell>
        </row>
        <row r="3280">
          <cell r="D3280">
            <v>130569</v>
          </cell>
          <cell r="E3280" t="str">
            <v>六味安消散</v>
          </cell>
          <cell r="F3280" t="str">
            <v/>
          </cell>
          <cell r="G3280" t="str">
            <v>1.5gx12袋</v>
          </cell>
          <cell r="H3280" t="str">
            <v>盒</v>
          </cell>
          <cell r="I3280" t="str">
            <v>金诃藏药股份有限公司</v>
          </cell>
          <cell r="J3280" t="str">
            <v>青海金诃</v>
          </cell>
        </row>
        <row r="3281">
          <cell r="D3281">
            <v>12326</v>
          </cell>
          <cell r="E3281" t="str">
            <v>六味地黄胶囊</v>
          </cell>
          <cell r="F3281" t="str">
            <v/>
          </cell>
          <cell r="G3281" t="str">
            <v>0.3gx60粒</v>
          </cell>
          <cell r="H3281" t="str">
            <v>盒</v>
          </cell>
          <cell r="I3281" t="str">
            <v>四川泰华堂制药有限公司</v>
          </cell>
          <cell r="J3281" t="str">
            <v>四川泰华堂</v>
          </cell>
        </row>
        <row r="3282">
          <cell r="D3282">
            <v>1220</v>
          </cell>
          <cell r="E3282" t="str">
            <v>六味地黄丸</v>
          </cell>
          <cell r="F3282" t="str">
            <v/>
          </cell>
          <cell r="G3282" t="str">
            <v>60g</v>
          </cell>
          <cell r="H3282" t="str">
            <v>瓶</v>
          </cell>
          <cell r="I3282" t="str">
            <v>太极集团重庆桐君阁药厂有限公司</v>
          </cell>
          <cell r="J3282" t="str">
            <v>桐君阁药厂</v>
          </cell>
        </row>
        <row r="3283">
          <cell r="D3283">
            <v>9019</v>
          </cell>
          <cell r="E3283" t="str">
            <v>六味地黄丸</v>
          </cell>
          <cell r="F3283" t="str">
            <v/>
          </cell>
          <cell r="G3283" t="str">
            <v>200丸(浓缩丸)</v>
          </cell>
          <cell r="H3283" t="str">
            <v>盒</v>
          </cell>
          <cell r="I3283" t="str">
            <v>兰州佛慈制药股份有限公司</v>
          </cell>
          <cell r="J3283" t="str">
            <v>兰州佛慈</v>
          </cell>
        </row>
        <row r="3284">
          <cell r="D3284">
            <v>58451</v>
          </cell>
          <cell r="E3284" t="str">
            <v>六味地黄丸</v>
          </cell>
          <cell r="F3284" t="str">
            <v/>
          </cell>
          <cell r="G3284" t="str">
            <v>90g(水蜜丸)</v>
          </cell>
          <cell r="H3284" t="str">
            <v>瓶</v>
          </cell>
          <cell r="I3284" t="str">
            <v>太极集团四川绵阳制药有限公司</v>
          </cell>
          <cell r="J3284" t="str">
            <v>四川绵阳制药</v>
          </cell>
        </row>
        <row r="3285">
          <cell r="D3285">
            <v>67448</v>
          </cell>
          <cell r="E3285" t="str">
            <v>六味地黄丸</v>
          </cell>
          <cell r="F3285" t="str">
            <v/>
          </cell>
          <cell r="G3285" t="str">
            <v>100丸(浓缩丸)</v>
          </cell>
          <cell r="H3285" t="str">
            <v>瓶</v>
          </cell>
          <cell r="I3285" t="str">
            <v>太极集团重庆中药二厂</v>
          </cell>
          <cell r="J3285" t="str">
            <v>重庆中药二厂</v>
          </cell>
        </row>
        <row r="3286">
          <cell r="D3286">
            <v>129872</v>
          </cell>
          <cell r="E3286" t="str">
            <v>六味地黄丸</v>
          </cell>
          <cell r="F3286" t="str">
            <v/>
          </cell>
          <cell r="G3286" t="str">
            <v>360丸x2瓶（浓缩丸）</v>
          </cell>
          <cell r="H3286" t="str">
            <v>盒</v>
          </cell>
          <cell r="I3286" t="str">
            <v>太极集团浙江东方制药有限公司</v>
          </cell>
          <cell r="J3286" t="str">
            <v>浙江东方</v>
          </cell>
        </row>
        <row r="3287">
          <cell r="D3287">
            <v>148888</v>
          </cell>
          <cell r="E3287" t="str">
            <v>六味地黄丸</v>
          </cell>
          <cell r="F3287" t="str">
            <v/>
          </cell>
          <cell r="G3287" t="str">
            <v>6gx10袋(水蜜丸)</v>
          </cell>
          <cell r="H3287" t="str">
            <v>盒</v>
          </cell>
          <cell r="I3287" t="str">
            <v>太极集团四川绵阳制药有限公司</v>
          </cell>
          <cell r="J3287" t="str">
            <v>四川绵阳制药</v>
          </cell>
        </row>
        <row r="3288">
          <cell r="D3288">
            <v>194404</v>
          </cell>
          <cell r="E3288" t="str">
            <v>六味丁香片</v>
          </cell>
          <cell r="F3288" t="str">
            <v/>
          </cell>
          <cell r="G3288" t="str">
            <v>0.5gx12片x2板</v>
          </cell>
          <cell r="H3288" t="str">
            <v>盒</v>
          </cell>
          <cell r="I3288" t="str">
            <v>青海普兰特药业有限公司</v>
          </cell>
          <cell r="J3288" t="str">
            <v>青海普兰特</v>
          </cell>
        </row>
        <row r="3289">
          <cell r="D3289">
            <v>14105</v>
          </cell>
          <cell r="E3289" t="str">
            <v>六味能消胶囊</v>
          </cell>
          <cell r="F3289" t="str">
            <v/>
          </cell>
          <cell r="G3289" t="str">
            <v>0.45gx20粒</v>
          </cell>
          <cell r="H3289" t="str">
            <v>盒</v>
          </cell>
          <cell r="I3289" t="str">
            <v>西藏藏药集团股份有限公司</v>
          </cell>
          <cell r="J3289" t="str">
            <v>西藏藏药</v>
          </cell>
        </row>
        <row r="3290">
          <cell r="D3290">
            <v>8481</v>
          </cell>
          <cell r="E3290" t="str">
            <v>六味能消胶囊</v>
          </cell>
          <cell r="F3290" t="str">
            <v/>
          </cell>
          <cell r="G3290" t="str">
            <v>0.45gx10粒</v>
          </cell>
          <cell r="H3290" t="str">
            <v>盒</v>
          </cell>
          <cell r="I3290" t="str">
            <v>西藏藏药集团股份有限公司</v>
          </cell>
          <cell r="J3290" t="str">
            <v>西藏藏药</v>
          </cell>
        </row>
        <row r="3291">
          <cell r="D3291">
            <v>30277</v>
          </cell>
          <cell r="E3291" t="str">
            <v>六味壮骨颗粒</v>
          </cell>
          <cell r="F3291" t="str">
            <v/>
          </cell>
          <cell r="G3291" t="str">
            <v>20gx5袋</v>
          </cell>
          <cell r="H3291" t="str">
            <v>盒</v>
          </cell>
          <cell r="I3291" t="str">
            <v>青海晶珠藏药高新技术产业股份有限公司</v>
          </cell>
          <cell r="J3291" t="str">
            <v>青海晶珠藏药</v>
          </cell>
        </row>
        <row r="3292">
          <cell r="D3292">
            <v>182749</v>
          </cell>
          <cell r="E3292" t="str">
            <v>六味壮骨颗粒</v>
          </cell>
          <cell r="F3292" t="str">
            <v/>
          </cell>
          <cell r="G3292" t="str">
            <v>20gx30袋</v>
          </cell>
          <cell r="H3292" t="str">
            <v>盒</v>
          </cell>
          <cell r="I3292" t="str">
            <v>青海晶珠藏药高新技术产业股份有限公司</v>
          </cell>
          <cell r="J3292" t="str">
            <v>青海晶珠藏药</v>
          </cell>
        </row>
        <row r="3293">
          <cell r="D3293">
            <v>163560</v>
          </cell>
          <cell r="E3293" t="str">
            <v>龙丹通络胶囊</v>
          </cell>
          <cell r="F3293" t="str">
            <v/>
          </cell>
          <cell r="G3293" t="str">
            <v>0.3gx36粒</v>
          </cell>
          <cell r="H3293" t="str">
            <v>盒</v>
          </cell>
          <cell r="I3293" t="str">
            <v>哈尔滨圣泰生物制药有限公司</v>
          </cell>
          <cell r="J3293" t="str">
            <v>哈尔滨圣泰</v>
          </cell>
        </row>
        <row r="3294">
          <cell r="D3294">
            <v>3449</v>
          </cell>
          <cell r="E3294" t="str">
            <v>龙骨颈椎胶囊</v>
          </cell>
          <cell r="F3294" t="str">
            <v/>
          </cell>
          <cell r="G3294" t="str">
            <v>60sx0.25g</v>
          </cell>
          <cell r="H3294" t="str">
            <v>盒</v>
          </cell>
          <cell r="I3294" t="str">
            <v>通化神源药业有限公司</v>
          </cell>
          <cell r="J3294" t="str">
            <v>吉林通化神源</v>
          </cell>
        </row>
        <row r="3295">
          <cell r="D3295">
            <v>203196</v>
          </cell>
          <cell r="E3295" t="str">
            <v>龙灵朗千金草本抑菌乳膏</v>
          </cell>
          <cell r="F3295" t="str">
            <v/>
          </cell>
          <cell r="G3295" t="str">
            <v>15g</v>
          </cell>
          <cell r="H3295" t="str">
            <v>盒</v>
          </cell>
          <cell r="I3295" t="str">
            <v>黑龙江省龙行千里医药科技有限公司</v>
          </cell>
          <cell r="J3295" t="str">
            <v>黑龙江龙行千里</v>
          </cell>
        </row>
        <row r="3296">
          <cell r="D3296">
            <v>203197</v>
          </cell>
          <cell r="E3296" t="str">
            <v>龙灵朗千金儿童抑菌乳膏</v>
          </cell>
          <cell r="F3296" t="str">
            <v/>
          </cell>
          <cell r="G3296" t="str">
            <v>15g</v>
          </cell>
          <cell r="H3296" t="str">
            <v>盒</v>
          </cell>
          <cell r="I3296" t="str">
            <v>黑龙江省龙行千里医药科技有限公司</v>
          </cell>
          <cell r="J3296" t="str">
            <v>黑龙江龙行千里</v>
          </cell>
        </row>
        <row r="3297">
          <cell r="D3297">
            <v>180791</v>
          </cell>
          <cell r="E3297" t="str">
            <v>龙鹿胶囊</v>
          </cell>
          <cell r="F3297" t="str">
            <v/>
          </cell>
          <cell r="G3297" t="str">
            <v>0.2gx30粒</v>
          </cell>
          <cell r="H3297" t="str">
            <v>盒</v>
          </cell>
          <cell r="I3297" t="str">
            <v>天津和治药业集团有限公司(天津和治药业有限公司)</v>
          </cell>
          <cell r="J3297" t="str">
            <v>天津和治</v>
          </cell>
        </row>
        <row r="3298">
          <cell r="D3298">
            <v>183998</v>
          </cell>
          <cell r="E3298" t="str">
            <v>龙鹿丸</v>
          </cell>
          <cell r="F3298" t="str">
            <v/>
          </cell>
          <cell r="G3298" t="str">
            <v>0.2gx18丸</v>
          </cell>
          <cell r="H3298" t="str">
            <v>盒</v>
          </cell>
          <cell r="I3298" t="str">
            <v>山西康威制药有限责任公司</v>
          </cell>
          <cell r="J3298" t="str">
            <v>山西康威</v>
          </cell>
        </row>
        <row r="3299">
          <cell r="D3299">
            <v>1648</v>
          </cell>
          <cell r="E3299" t="str">
            <v>龙牡壮骨颗粒</v>
          </cell>
          <cell r="F3299" t="str">
            <v/>
          </cell>
          <cell r="G3299" t="str">
            <v>5gx40袋</v>
          </cell>
          <cell r="H3299" t="str">
            <v>盒</v>
          </cell>
          <cell r="I3299" t="str">
            <v>健民药业集团股份有限公司</v>
          </cell>
          <cell r="J3299" t="str">
            <v>武汉健民</v>
          </cell>
        </row>
        <row r="3300">
          <cell r="D3300">
            <v>50995</v>
          </cell>
          <cell r="E3300" t="str">
            <v>龙血竭胶囊</v>
          </cell>
          <cell r="F3300" t="str">
            <v/>
          </cell>
          <cell r="G3300" t="str">
            <v>0.3gx36粒</v>
          </cell>
          <cell r="H3300" t="str">
            <v>盒</v>
          </cell>
          <cell r="I3300" t="str">
            <v>云南云河药业股份有限公司(云南个旧制药厂)</v>
          </cell>
          <cell r="J3300" t="str">
            <v>云南云河药业</v>
          </cell>
        </row>
        <row r="3301">
          <cell r="D3301">
            <v>66241</v>
          </cell>
          <cell r="E3301" t="str">
            <v>龙血竭胶囊</v>
          </cell>
          <cell r="F3301" t="str">
            <v/>
          </cell>
          <cell r="G3301" t="str">
            <v>0.3gx9粒x2板</v>
          </cell>
          <cell r="H3301" t="str">
            <v>盒</v>
          </cell>
          <cell r="I3301" t="str">
            <v>西双版纳雨林制药有限责任公司</v>
          </cell>
          <cell r="J3301" t="str">
            <v>西双版纳雨林</v>
          </cell>
        </row>
        <row r="3302">
          <cell r="D3302">
            <v>88132</v>
          </cell>
          <cell r="E3302" t="str">
            <v>隆力奇驱蚊花露水</v>
          </cell>
          <cell r="F3302" t="str">
            <v/>
          </cell>
          <cell r="G3302" t="str">
            <v>195ml(复合花果香型)</v>
          </cell>
          <cell r="H3302" t="str">
            <v>瓶</v>
          </cell>
          <cell r="I3302" t="str">
            <v>江苏隆力奇生物科技股份有限公司</v>
          </cell>
          <cell r="J3302" t="str">
            <v>江苏隆力奇
</v>
          </cell>
        </row>
        <row r="3303">
          <cell r="D3303">
            <v>186448</v>
          </cell>
          <cell r="E3303" t="str">
            <v>隆力奇驱蚊花露水</v>
          </cell>
          <cell r="F3303" t="str">
            <v/>
          </cell>
          <cell r="G3303" t="str">
            <v>195ml(薰衣草香型)</v>
          </cell>
          <cell r="H3303" t="str">
            <v>瓶</v>
          </cell>
          <cell r="I3303" t="str">
            <v>江苏隆力奇生物科技股份有限公司</v>
          </cell>
          <cell r="J3303" t="str">
            <v>江苏隆力奇</v>
          </cell>
        </row>
        <row r="3304">
          <cell r="D3304">
            <v>139745</v>
          </cell>
          <cell r="E3304" t="str">
            <v>隆力奇蛇胆花露水</v>
          </cell>
          <cell r="F3304" t="str">
            <v/>
          </cell>
          <cell r="G3304" t="str">
            <v>195ml（玻璃瓶）</v>
          </cell>
          <cell r="H3304" t="str">
            <v>瓶</v>
          </cell>
          <cell r="I3304" t="str">
            <v>江苏隆力奇生物科技股份有限公司</v>
          </cell>
          <cell r="J3304" t="str">
            <v>江苏隆力奇生物</v>
          </cell>
        </row>
        <row r="3305">
          <cell r="D3305">
            <v>91929</v>
          </cell>
          <cell r="E3305" t="str">
            <v>癃闭舒胶囊</v>
          </cell>
          <cell r="F3305" t="str">
            <v/>
          </cell>
          <cell r="G3305" t="str">
            <v>0.3gx36粒</v>
          </cell>
          <cell r="H3305" t="str">
            <v>盒</v>
          </cell>
          <cell r="I3305" t="str">
            <v>石家庄科迪药业有限公司</v>
          </cell>
          <cell r="J3305" t="str">
            <v>石家庄科迪药业</v>
          </cell>
        </row>
        <row r="3306">
          <cell r="D3306">
            <v>125667</v>
          </cell>
          <cell r="E3306" t="str">
            <v>癃清胶囊</v>
          </cell>
          <cell r="F3306" t="str">
            <v/>
          </cell>
          <cell r="G3306" t="str">
            <v>0.5gx24粒</v>
          </cell>
          <cell r="H3306" t="str">
            <v>盒</v>
          </cell>
          <cell r="I3306" t="str">
            <v>贵州远程制药有限责任公司</v>
          </cell>
          <cell r="J3306" t="str">
            <v>贵州远程制药</v>
          </cell>
        </row>
        <row r="3307">
          <cell r="D3307">
            <v>146845</v>
          </cell>
          <cell r="E3307" t="str">
            <v>楼兰灰枣</v>
          </cell>
          <cell r="F3307" t="str">
            <v/>
          </cell>
          <cell r="G3307" t="str">
            <v>散装称重</v>
          </cell>
          <cell r="H3307" t="str">
            <v>10g</v>
          </cell>
          <cell r="I3307" t="str">
            <v>清涧县一帆栆业专业合作社</v>
          </cell>
          <cell r="J3307" t="str">
            <v>一帆枣业</v>
          </cell>
        </row>
        <row r="3308">
          <cell r="D3308">
            <v>146846</v>
          </cell>
          <cell r="E3308" t="str">
            <v>楼兰骏枣</v>
          </cell>
          <cell r="F3308" t="str">
            <v/>
          </cell>
          <cell r="G3308" t="str">
            <v>散装称重</v>
          </cell>
          <cell r="H3308" t="str">
            <v>10g</v>
          </cell>
          <cell r="I3308" t="str">
            <v>清涧县一帆栆业专业合作社</v>
          </cell>
          <cell r="J3308" t="str">
            <v>一帆枣业</v>
          </cell>
        </row>
        <row r="3309">
          <cell r="D3309">
            <v>184135</v>
          </cell>
          <cell r="E3309" t="str">
            <v>芦丁博士苦荞茶</v>
          </cell>
          <cell r="F3309" t="str">
            <v/>
          </cell>
          <cell r="G3309" t="str">
            <v>160g(5g×32袋)</v>
          </cell>
          <cell r="H3309" t="str">
            <v>盒</v>
          </cell>
          <cell r="I3309" t="str">
            <v>四川三匠苦荞科技开发有限公司</v>
          </cell>
          <cell r="J3309" t="str">
            <v>四川三匠</v>
          </cell>
        </row>
        <row r="3310">
          <cell r="D3310">
            <v>120188</v>
          </cell>
          <cell r="E3310" t="str">
            <v>芦荟纯胶(红妃)</v>
          </cell>
          <cell r="F3310" t="str">
            <v/>
          </cell>
          <cell r="G3310" t="str">
            <v>55g(超浓缩)</v>
          </cell>
          <cell r="H3310" t="str">
            <v>支</v>
          </cell>
          <cell r="I3310" t="str">
            <v/>
          </cell>
          <cell r="J3310" t="str">
            <v>北京华风(北京红妃)</v>
          </cell>
        </row>
        <row r="3311">
          <cell r="D3311">
            <v>98160</v>
          </cell>
          <cell r="E3311" t="str">
            <v>芦荟凝胶(丹瑞)</v>
          </cell>
          <cell r="F3311" t="str">
            <v/>
          </cell>
          <cell r="G3311" t="str">
            <v>40g</v>
          </cell>
          <cell r="H3311" t="str">
            <v>支</v>
          </cell>
          <cell r="I3311" t="str">
            <v>北京百根康诺生物科技有限公司</v>
          </cell>
          <cell r="J3311" t="str">
            <v>北京百根康诺</v>
          </cell>
        </row>
        <row r="3312">
          <cell r="D3312">
            <v>124498</v>
          </cell>
          <cell r="E3312" t="str">
            <v>芦荟软胶囊</v>
          </cell>
          <cell r="F3312" t="str">
            <v/>
          </cell>
          <cell r="G3312" t="str">
            <v>1000mgx100粒</v>
          </cell>
          <cell r="H3312" t="str">
            <v>瓶</v>
          </cell>
          <cell r="I3312" t="str">
            <v>威海紫光科技园有限公司</v>
          </cell>
          <cell r="J3312" t="str">
            <v>威海紫光（委托威海紫光生物科技开发）</v>
          </cell>
        </row>
        <row r="3313">
          <cell r="D3313">
            <v>100066</v>
          </cell>
          <cell r="E3313" t="str">
            <v>鲁花压榨特香菜籽油</v>
          </cell>
          <cell r="F3313" t="str">
            <v/>
          </cell>
          <cell r="G3313" t="str">
            <v>5L</v>
          </cell>
          <cell r="H3313" t="str">
            <v>桶</v>
          </cell>
          <cell r="I3313" t="str">
            <v>山东鲁花集团商贸有限公司重庆分公司</v>
          </cell>
          <cell r="J3313" t="str">
            <v>山东鲁花</v>
          </cell>
        </row>
        <row r="3314">
          <cell r="D3314">
            <v>59377</v>
          </cell>
          <cell r="E3314" t="str">
            <v>鹿角胶</v>
          </cell>
          <cell r="F3314" t="str">
            <v/>
          </cell>
          <cell r="G3314" t="str">
            <v>200g</v>
          </cell>
          <cell r="H3314" t="str">
            <v>盒</v>
          </cell>
          <cell r="I3314" t="str">
            <v/>
          </cell>
          <cell r="J3314" t="str">
            <v>河南四方</v>
          </cell>
        </row>
        <row r="3315">
          <cell r="D3315">
            <v>137233</v>
          </cell>
          <cell r="E3315" t="str">
            <v>鹿茸参鞭酒</v>
          </cell>
          <cell r="F3315" t="str">
            <v/>
          </cell>
          <cell r="G3315" t="str">
            <v>500ml</v>
          </cell>
          <cell r="H3315" t="str">
            <v>瓶</v>
          </cell>
          <cell r="I3315" t="str">
            <v>烟台中亚医药保健酒有限公司</v>
          </cell>
          <cell r="J3315" t="str">
            <v>烟台中亚</v>
          </cell>
        </row>
        <row r="3316">
          <cell r="D3316">
            <v>12987</v>
          </cell>
          <cell r="E3316" t="str">
            <v>轮椅车</v>
          </cell>
          <cell r="F3316" t="str">
            <v/>
          </cell>
          <cell r="G3316" t="str">
            <v>H009B电镀</v>
          </cell>
          <cell r="H3316" t="str">
            <v>台</v>
          </cell>
          <cell r="I3316" t="str">
            <v>江苏鱼跃医疗设备股份有限公司</v>
          </cell>
          <cell r="J3316" t="str">
            <v>江苏鱼跃</v>
          </cell>
        </row>
        <row r="3317">
          <cell r="D3317">
            <v>31091</v>
          </cell>
          <cell r="E3317" t="str">
            <v>轮椅车</v>
          </cell>
          <cell r="F3317" t="str">
            <v/>
          </cell>
          <cell r="G3317" t="str">
            <v>H005B(电镀)</v>
          </cell>
          <cell r="H3317" t="str">
            <v>台</v>
          </cell>
          <cell r="I3317" t="str">
            <v>江苏鱼跃医疗设备股份有限公司</v>
          </cell>
          <cell r="J3317" t="str">
            <v>江苏鱼跃</v>
          </cell>
        </row>
        <row r="3318">
          <cell r="D3318">
            <v>185261</v>
          </cell>
          <cell r="E3318" t="str">
            <v>罗补甫克比日丸</v>
          </cell>
          <cell r="F3318" t="str">
            <v/>
          </cell>
          <cell r="G3318" t="str">
            <v>0.3gx40丸x2板</v>
          </cell>
          <cell r="H3318" t="str">
            <v>盒</v>
          </cell>
          <cell r="I3318" t="str">
            <v>和田维吾尔药业股份有限公司</v>
          </cell>
          <cell r="J3318" t="str">
            <v>和田维吾尔</v>
          </cell>
        </row>
        <row r="3319">
          <cell r="D3319">
            <v>162163</v>
          </cell>
          <cell r="E3319" t="str">
            <v>罗布麻茶</v>
          </cell>
          <cell r="F3319" t="str">
            <v/>
          </cell>
          <cell r="G3319" t="str">
            <v>240g(10gx24袋)</v>
          </cell>
          <cell r="H3319" t="str">
            <v>盒</v>
          </cell>
          <cell r="I3319" t="str">
            <v>新疆大漠绿洲农业发展有限公司</v>
          </cell>
          <cell r="J3319" t="str">
            <v>新疆大漠</v>
          </cell>
        </row>
        <row r="3320">
          <cell r="D3320">
            <v>162164</v>
          </cell>
          <cell r="E3320" t="str">
            <v>罗布麻茶</v>
          </cell>
          <cell r="F3320" t="str">
            <v/>
          </cell>
          <cell r="G3320" t="str">
            <v>100g(10gx10袋)</v>
          </cell>
          <cell r="H3320" t="str">
            <v>盒</v>
          </cell>
          <cell r="I3320" t="str">
            <v>新疆大漠绿洲农业发展有限公司</v>
          </cell>
          <cell r="J3320" t="str">
            <v>新疆大漠</v>
          </cell>
        </row>
        <row r="3321">
          <cell r="D3321">
            <v>179340</v>
          </cell>
          <cell r="E3321" t="str">
            <v>罗浮山百草油</v>
          </cell>
          <cell r="F3321" t="str">
            <v/>
          </cell>
          <cell r="G3321" t="str">
            <v>5ml</v>
          </cell>
          <cell r="H3321" t="str">
            <v>盒</v>
          </cell>
          <cell r="I3321" t="str">
            <v>广东罗浮山国药股份有限公司</v>
          </cell>
          <cell r="J3321" t="str">
            <v>广东罗浮山</v>
          </cell>
        </row>
        <row r="3322">
          <cell r="D3322">
            <v>35548</v>
          </cell>
          <cell r="E3322" t="str">
            <v>罗格列酮片</v>
          </cell>
          <cell r="F3322" t="str">
            <v/>
          </cell>
          <cell r="G3322" t="str">
            <v>4mgx7片x2板</v>
          </cell>
          <cell r="H3322" t="str">
            <v>盒</v>
          </cell>
          <cell r="I3322" t="str">
            <v>成都恒瑞制药有限公司</v>
          </cell>
          <cell r="J3322" t="str">
            <v>成都恒瑞</v>
          </cell>
        </row>
        <row r="3323">
          <cell r="D3323">
            <v>31508</v>
          </cell>
          <cell r="E3323" t="str">
            <v>罗汉果硬质糖果</v>
          </cell>
          <cell r="F3323" t="str">
            <v/>
          </cell>
          <cell r="G3323" t="str">
            <v>40g(2gx20片)</v>
          </cell>
          <cell r="H3323" t="str">
            <v>盒</v>
          </cell>
          <cell r="I3323" t="str">
            <v>厦门市斯必利保健品有限公司</v>
          </cell>
          <cell r="J3323" t="str">
            <v>厦门斯必利</v>
          </cell>
        </row>
        <row r="3324">
          <cell r="D3324">
            <v>135243</v>
          </cell>
          <cell r="E3324" t="str">
            <v>罗汉果止咳片</v>
          </cell>
          <cell r="F3324" t="str">
            <v/>
          </cell>
          <cell r="G3324" t="str">
            <v>0.36x40片薄膜衣</v>
          </cell>
          <cell r="H3324" t="str">
            <v>盒</v>
          </cell>
          <cell r="I3324" t="str">
            <v>广西方略药业集团有限公司</v>
          </cell>
          <cell r="J3324" t="str">
            <v>广西方略</v>
          </cell>
        </row>
        <row r="3325">
          <cell r="D3325">
            <v>34047</v>
          </cell>
          <cell r="E3325" t="str">
            <v>罗红霉素分散片</v>
          </cell>
          <cell r="F3325" t="str">
            <v/>
          </cell>
          <cell r="G3325" t="str">
            <v>0.15gx6片</v>
          </cell>
          <cell r="H3325" t="str">
            <v>盒</v>
          </cell>
          <cell r="I3325" t="str">
            <v>成都恒瑞制药有限公司</v>
          </cell>
          <cell r="J3325" t="str">
            <v>成都恒瑞</v>
          </cell>
        </row>
        <row r="3326">
          <cell r="D3326">
            <v>32003</v>
          </cell>
          <cell r="E3326" t="str">
            <v>罗康全活力型血糖试纸</v>
          </cell>
          <cell r="F3326" t="str">
            <v/>
          </cell>
          <cell r="G3326" t="str">
            <v>50片</v>
          </cell>
          <cell r="H3326" t="str">
            <v>盒</v>
          </cell>
          <cell r="I3326" t="str">
            <v>德国 Roche Diagnostics GmbH</v>
          </cell>
          <cell r="J3326" t="str">
            <v>德国罗氏诊断</v>
          </cell>
        </row>
        <row r="3327">
          <cell r="D3327">
            <v>33940</v>
          </cell>
          <cell r="E3327" t="str">
            <v>罗康全活力型血糖试纸</v>
          </cell>
          <cell r="F3327" t="str">
            <v/>
          </cell>
          <cell r="G3327" t="str">
            <v>25片</v>
          </cell>
          <cell r="H3327" t="str">
            <v>盒</v>
          </cell>
          <cell r="I3327" t="str">
            <v>德国 Roche Diagnostics GmbH</v>
          </cell>
          <cell r="J3327" t="str">
            <v>德国罗氏诊断</v>
          </cell>
        </row>
        <row r="3328">
          <cell r="D3328">
            <v>81452</v>
          </cell>
          <cell r="E3328" t="str">
            <v>罗康全活力型血糖仪</v>
          </cell>
          <cell r="F3328" t="str">
            <v/>
          </cell>
          <cell r="G3328" t="str">
            <v>Accu-ChekActive(新活力型)</v>
          </cell>
          <cell r="H3328" t="str">
            <v>台</v>
          </cell>
          <cell r="I3328" t="str">
            <v>德国 Roche Diagnostics GmbH</v>
          </cell>
          <cell r="J3328" t="str">
            <v>德国罗氏</v>
          </cell>
        </row>
        <row r="3329">
          <cell r="D3329">
            <v>33890</v>
          </cell>
          <cell r="E3329" t="str">
            <v>罗康全优越型血糖试纸条</v>
          </cell>
          <cell r="F3329" t="str">
            <v/>
          </cell>
          <cell r="G3329" t="str">
            <v>50片</v>
          </cell>
          <cell r="H3329" t="str">
            <v>盒</v>
          </cell>
          <cell r="I3329" t="str">
            <v>德国罗氏诊断公司</v>
          </cell>
          <cell r="J3329" t="str">
            <v>德国罗氏</v>
          </cell>
        </row>
        <row r="3330">
          <cell r="D3330">
            <v>196540</v>
          </cell>
          <cell r="E3330" t="str">
            <v>罗替高汀贴片</v>
          </cell>
          <cell r="F3330" t="str">
            <v>优普洛</v>
          </cell>
          <cell r="G3330" t="str">
            <v>9mg/20cm2 (释药量4mg/24h)x30贴</v>
          </cell>
          <cell r="H3330" t="str">
            <v>盒</v>
          </cell>
          <cell r="I3330" t="str">
            <v>德国 LTS Lohmann Therapie-Systeme AG</v>
          </cell>
          <cell r="J3330" t="str">
            <v>德国LTS</v>
          </cell>
        </row>
        <row r="3331">
          <cell r="D3331">
            <v>205453</v>
          </cell>
          <cell r="E3331" t="str">
            <v>洛伐他汀胶囊</v>
          </cell>
          <cell r="F3331" t="str">
            <v/>
          </cell>
          <cell r="G3331" t="str">
            <v>20mgx12片</v>
          </cell>
          <cell r="H3331" t="str">
            <v>盒</v>
          </cell>
          <cell r="I3331" t="str">
            <v>成都永康制药有限公司</v>
          </cell>
          <cell r="J3331" t="str">
            <v>成都永康制药</v>
          </cell>
        </row>
        <row r="3332">
          <cell r="D3332">
            <v>100828</v>
          </cell>
          <cell r="E3332" t="str">
            <v>洛芬待因缓释片</v>
          </cell>
          <cell r="F3332" t="str">
            <v>思为普</v>
          </cell>
          <cell r="G3332" t="str">
            <v>10片x2板(布洛芬0.2g,磷酸可待因13mg)</v>
          </cell>
          <cell r="H3332" t="str">
            <v>盒</v>
          </cell>
          <cell r="I3332" t="str">
            <v>西南药业股份有限公司</v>
          </cell>
          <cell r="J3332" t="str">
            <v>西南药业</v>
          </cell>
        </row>
        <row r="3333">
          <cell r="D3333">
            <v>87695</v>
          </cell>
          <cell r="E3333" t="str">
            <v>洛芬待因片</v>
          </cell>
          <cell r="F3333" t="str">
            <v/>
          </cell>
          <cell r="G3333" t="str">
            <v>20片 (布洛芬0.2g 磷酸可待因12.5mg)薄膜衣</v>
          </cell>
          <cell r="H3333" t="str">
            <v>盒</v>
          </cell>
          <cell r="I3333" t="str">
            <v>国药集团工业股份有限公司</v>
          </cell>
          <cell r="J3333" t="str">
            <v>国药集团工业</v>
          </cell>
        </row>
        <row r="3334">
          <cell r="D3334">
            <v>165665</v>
          </cell>
          <cell r="E3334" t="str">
            <v>洛施花舍玫瑰茶</v>
          </cell>
          <cell r="F3334" t="str">
            <v/>
          </cell>
          <cell r="G3334" t="str">
            <v>30g（花类代用茶）</v>
          </cell>
          <cell r="H3334" t="str">
            <v>盒</v>
          </cell>
          <cell r="I3334" t="str">
            <v>广东洛施食品有限公司</v>
          </cell>
          <cell r="J3334" t="str">
            <v>广东洛施</v>
          </cell>
        </row>
        <row r="3335">
          <cell r="D3335">
            <v>165673</v>
          </cell>
          <cell r="E3335" t="str">
            <v>洛施花舍玫瑰茶</v>
          </cell>
          <cell r="F3335" t="str">
            <v/>
          </cell>
          <cell r="G3335" t="str">
            <v>15g（花类代用茶）</v>
          </cell>
          <cell r="H3335" t="str">
            <v>盒</v>
          </cell>
          <cell r="I3335" t="str">
            <v>广东洛施食品有限公司</v>
          </cell>
          <cell r="J3335" t="str">
            <v>广东洛施</v>
          </cell>
        </row>
        <row r="3336">
          <cell r="D3336">
            <v>165979</v>
          </cell>
          <cell r="E3336" t="str">
            <v>洛施花舍玫瑰茶大礼盒</v>
          </cell>
          <cell r="F3336" t="str">
            <v/>
          </cell>
          <cell r="G3336" t="str">
            <v>30g+30g+15g+15g</v>
          </cell>
          <cell r="H3336" t="str">
            <v>盒</v>
          </cell>
          <cell r="I3336" t="str">
            <v>广东洛施食品有限公司</v>
          </cell>
          <cell r="J3336" t="str">
            <v>广东洛施</v>
          </cell>
        </row>
        <row r="3337">
          <cell r="D3337">
            <v>165978</v>
          </cell>
          <cell r="E3337" t="str">
            <v>洛施花舍玫瑰茶珐琅杯大礼盒</v>
          </cell>
          <cell r="F3337" t="str">
            <v/>
          </cell>
          <cell r="G3337" t="str">
            <v>30g+15g+珐琅杯+珐琅勺</v>
          </cell>
          <cell r="H3337" t="str">
            <v>盒</v>
          </cell>
          <cell r="I3337" t="str">
            <v>广东洛施食品有限公司</v>
          </cell>
          <cell r="J3337" t="str">
            <v>广东洛施</v>
          </cell>
        </row>
        <row r="3338">
          <cell r="D3338">
            <v>165981</v>
          </cell>
          <cell r="E3338" t="str">
            <v>洛施花舍玫瑰茶珐琅杯小礼盒</v>
          </cell>
          <cell r="F3338" t="str">
            <v/>
          </cell>
          <cell r="G3338" t="str">
            <v>15g+珐琅杯+珐琅勺</v>
          </cell>
          <cell r="H3338" t="str">
            <v>盒</v>
          </cell>
          <cell r="I3338" t="str">
            <v>广东洛施食品有限公司</v>
          </cell>
          <cell r="J3338" t="str">
            <v>广东洛施</v>
          </cell>
        </row>
        <row r="3339">
          <cell r="D3339">
            <v>165980</v>
          </cell>
          <cell r="E3339" t="str">
            <v>洛施花舍玫瑰茶小礼盒</v>
          </cell>
          <cell r="F3339" t="str">
            <v/>
          </cell>
          <cell r="G3339" t="str">
            <v>15g+15g+15g</v>
          </cell>
          <cell r="H3339" t="str">
            <v>盒</v>
          </cell>
          <cell r="I3339" t="str">
            <v>广东洛施食品有限公司</v>
          </cell>
          <cell r="J3339" t="str">
            <v>广东洛施</v>
          </cell>
        </row>
        <row r="3340">
          <cell r="D3340">
            <v>165982</v>
          </cell>
          <cell r="E3340" t="str">
            <v>洛施花舍玫瑰茶中礼盒</v>
          </cell>
          <cell r="F3340" t="str">
            <v/>
          </cell>
          <cell r="G3340" t="str">
            <v>30g+15g+15g</v>
          </cell>
          <cell r="H3340" t="str">
            <v>盒</v>
          </cell>
          <cell r="I3340" t="str">
            <v>广东洛施食品有限公司</v>
          </cell>
          <cell r="J3340" t="str">
            <v>广东洛施</v>
          </cell>
        </row>
        <row r="3341">
          <cell r="D3341">
            <v>54091</v>
          </cell>
          <cell r="E3341" t="str">
            <v>洛索洛芬钠分散片</v>
          </cell>
          <cell r="F3341" t="str">
            <v/>
          </cell>
          <cell r="G3341" t="str">
            <v>60mg×20片</v>
          </cell>
          <cell r="H3341" t="str">
            <v>盒</v>
          </cell>
          <cell r="I3341" t="str">
            <v>山东裕欣药业有限公司</v>
          </cell>
          <cell r="J3341" t="str">
            <v>山东罗欣</v>
          </cell>
        </row>
        <row r="3342">
          <cell r="D3342">
            <v>150772</v>
          </cell>
          <cell r="E3342" t="str">
            <v>洛索洛芬钠胶囊</v>
          </cell>
          <cell r="F3342" t="str">
            <v/>
          </cell>
          <cell r="G3342" t="str">
            <v>60mg*12粒</v>
          </cell>
          <cell r="H3342" t="str">
            <v>盒</v>
          </cell>
          <cell r="I3342" t="str">
            <v>珠海金鸿药业有限公司</v>
          </cell>
          <cell r="J3342" t="str">
            <v>珠海金鸿</v>
          </cell>
        </row>
        <row r="3343">
          <cell r="D3343">
            <v>38778</v>
          </cell>
          <cell r="E3343" t="str">
            <v>洛索洛芬钠片(洛列通)</v>
          </cell>
          <cell r="F3343" t="str">
            <v/>
          </cell>
          <cell r="G3343" t="str">
            <v>60mgx12片</v>
          </cell>
          <cell r="H3343" t="str">
            <v>盒</v>
          </cell>
          <cell r="I3343" t="str">
            <v>重庆科瑞制药(集团)有限公司</v>
          </cell>
          <cell r="J3343" t="str">
            <v>重庆科瑞</v>
          </cell>
        </row>
        <row r="3344">
          <cell r="D3344">
            <v>21186</v>
          </cell>
          <cell r="E3344" t="str">
            <v>铝合金出诊箱</v>
          </cell>
          <cell r="F3344" t="str">
            <v/>
          </cell>
          <cell r="G3344" t="str">
            <v>12寸</v>
          </cell>
          <cell r="H3344" t="str">
            <v>个</v>
          </cell>
          <cell r="I3344" t="str">
            <v>金坛市剑云医疗器械厂</v>
          </cell>
          <cell r="J3344" t="str">
            <v>金坛剑云</v>
          </cell>
        </row>
        <row r="3345">
          <cell r="D3345">
            <v>23891</v>
          </cell>
          <cell r="E3345" t="str">
            <v>铝合金出诊箱</v>
          </cell>
          <cell r="F3345" t="str">
            <v/>
          </cell>
          <cell r="G3345" t="str">
            <v>13寸</v>
          </cell>
          <cell r="H3345" t="str">
            <v>只</v>
          </cell>
          <cell r="I3345" t="str">
            <v>金坛市剑云医疗器械厂</v>
          </cell>
          <cell r="J3345" t="str">
            <v>金坛剑云</v>
          </cell>
        </row>
        <row r="3346">
          <cell r="D3346">
            <v>34108</v>
          </cell>
          <cell r="E3346" t="str">
            <v>铝合金出诊箱</v>
          </cell>
          <cell r="F3346" t="str">
            <v/>
          </cell>
          <cell r="G3346" t="str">
            <v>16寸</v>
          </cell>
          <cell r="H3346" t="str">
            <v>只</v>
          </cell>
          <cell r="I3346" t="str">
            <v>金坛市剑云医疗器械厂</v>
          </cell>
          <cell r="J3346" t="str">
            <v>金坛市剑云</v>
          </cell>
        </row>
        <row r="3347">
          <cell r="D3347">
            <v>34109</v>
          </cell>
          <cell r="E3347" t="str">
            <v>铝合金出诊箱</v>
          </cell>
          <cell r="F3347" t="str">
            <v/>
          </cell>
          <cell r="G3347" t="str">
            <v>14寸</v>
          </cell>
          <cell r="H3347" t="str">
            <v>只</v>
          </cell>
          <cell r="I3347" t="str">
            <v>金坛市剑云医疗器械厂</v>
          </cell>
          <cell r="J3347" t="str">
            <v>常州金坛剑云</v>
          </cell>
        </row>
        <row r="3348">
          <cell r="D3348">
            <v>38045</v>
          </cell>
          <cell r="E3348" t="str">
            <v>铝合金出诊箱</v>
          </cell>
          <cell r="F3348" t="str">
            <v/>
          </cell>
          <cell r="G3348" t="str">
            <v>11寸</v>
          </cell>
          <cell r="H3348" t="str">
            <v>只</v>
          </cell>
          <cell r="I3348" t="str">
            <v>金坛市剑云医疗器械厂</v>
          </cell>
          <cell r="J3348" t="str">
            <v>金坛剑云</v>
          </cell>
        </row>
        <row r="3349">
          <cell r="D3349">
            <v>155378</v>
          </cell>
          <cell r="E3349" t="str">
            <v>铝镁加混悬液</v>
          </cell>
          <cell r="F3349" t="str">
            <v/>
          </cell>
          <cell r="G3349" t="str">
            <v>15ml:1.5gx15袋</v>
          </cell>
          <cell r="H3349" t="str">
            <v>盒</v>
          </cell>
          <cell r="I3349" t="str">
            <v>扬州一洋制药有限公司</v>
          </cell>
          <cell r="J3349" t="str">
            <v>扬州一洋制药</v>
          </cell>
        </row>
        <row r="3350">
          <cell r="D3350">
            <v>10458</v>
          </cell>
          <cell r="E3350" t="str">
            <v>铝碳酸镁咀嚼片</v>
          </cell>
          <cell r="F3350" t="str">
            <v>达喜</v>
          </cell>
          <cell r="G3350" t="str">
            <v>0.5gx10片x2板</v>
          </cell>
          <cell r="H3350" t="str">
            <v>盒</v>
          </cell>
          <cell r="I3350" t="str">
            <v>拜耳医药保健有限公司</v>
          </cell>
          <cell r="J3350" t="str">
            <v>拜耳医药保健</v>
          </cell>
        </row>
        <row r="3351">
          <cell r="D3351">
            <v>114537</v>
          </cell>
          <cell r="E3351" t="str">
            <v>铝碳酸镁片(达喜)</v>
          </cell>
          <cell r="F3351" t="str">
            <v>达喜</v>
          </cell>
          <cell r="G3351" t="str">
            <v>0.5gx30片</v>
          </cell>
          <cell r="H3351" t="str">
            <v>盒</v>
          </cell>
          <cell r="I3351" t="str">
            <v>拜耳医药保健有限公司</v>
          </cell>
          <cell r="J3351" t="str">
            <v>拜耳医药</v>
          </cell>
        </row>
        <row r="3352">
          <cell r="D3352">
            <v>16499</v>
          </cell>
          <cell r="E3352" t="str">
            <v>绿A天然螺旋藻精片</v>
          </cell>
          <cell r="F3352" t="str">
            <v/>
          </cell>
          <cell r="G3352" t="str">
            <v>0.5gx12片x25袋</v>
          </cell>
          <cell r="H3352" t="str">
            <v>筒</v>
          </cell>
          <cell r="I3352" t="str">
            <v>云南绿A生物工程有限公司</v>
          </cell>
          <cell r="J3352" t="str">
            <v>云南绿A生物</v>
          </cell>
        </row>
        <row r="3353">
          <cell r="D3353">
            <v>119052</v>
          </cell>
          <cell r="E3353" t="str">
            <v>绿A天然螺旋藻精片</v>
          </cell>
          <cell r="F3353" t="str">
            <v/>
          </cell>
          <cell r="G3353" t="str">
            <v>300g(0.5gx12片x25袋x2筒)</v>
          </cell>
          <cell r="H3353" t="str">
            <v>盒</v>
          </cell>
          <cell r="I3353" t="str">
            <v>云南绿A生物工程有限公司</v>
          </cell>
          <cell r="J3353" t="str">
            <v>云南绿A</v>
          </cell>
        </row>
        <row r="3354">
          <cell r="D3354">
            <v>154404</v>
          </cell>
          <cell r="E3354" t="str">
            <v>绿盾M95口罩</v>
          </cell>
          <cell r="F3354" t="str">
            <v/>
          </cell>
          <cell r="G3354" t="str">
            <v>成人均码3只</v>
          </cell>
          <cell r="H3354" t="str">
            <v>盒</v>
          </cell>
          <cell r="I3354" t="str">
            <v>上海兴诺康纶纤维科技股份有限公司</v>
          </cell>
          <cell r="J3354" t="str">
            <v>上海兴诺康</v>
          </cell>
        </row>
        <row r="3355">
          <cell r="D3355">
            <v>154405</v>
          </cell>
          <cell r="E3355" t="str">
            <v>绿盾M95口罩</v>
          </cell>
          <cell r="F3355" t="str">
            <v/>
          </cell>
          <cell r="G3355" t="str">
            <v>成人均码5只</v>
          </cell>
          <cell r="H3355" t="str">
            <v>盒</v>
          </cell>
          <cell r="I3355" t="str">
            <v>上海兴诺康纶纤维科技股份有限公司</v>
          </cell>
          <cell r="J3355" t="str">
            <v>上海兴诺康</v>
          </cell>
        </row>
        <row r="3356">
          <cell r="D3356">
            <v>119410</v>
          </cell>
          <cell r="E3356" t="str">
            <v>绿盾PM2.5口罩</v>
          </cell>
          <cell r="F3356" t="str">
            <v/>
          </cell>
          <cell r="G3356" t="str">
            <v>S(1只)7-12岁儿童适用</v>
          </cell>
          <cell r="H3356" t="str">
            <v>盒</v>
          </cell>
          <cell r="I3356" t="str">
            <v>海门市林安安全设备实业有限公司</v>
          </cell>
          <cell r="J3356" t="str">
            <v>海门林安(上海兴诺)</v>
          </cell>
        </row>
        <row r="3357">
          <cell r="D3357">
            <v>119411</v>
          </cell>
          <cell r="E3357" t="str">
            <v>绿盾PM2.5口罩</v>
          </cell>
          <cell r="F3357" t="str">
            <v/>
          </cell>
          <cell r="G3357" t="str">
            <v>L(1只)男士及脸型较大女士适用</v>
          </cell>
          <cell r="H3357" t="str">
            <v>盒</v>
          </cell>
          <cell r="I3357" t="str">
            <v>海门市林安安全设备实业有限公司</v>
          </cell>
          <cell r="J3357" t="str">
            <v>海门林安(上海兴诺)</v>
          </cell>
        </row>
        <row r="3358">
          <cell r="D3358">
            <v>119413</v>
          </cell>
          <cell r="E3358" t="str">
            <v>绿盾PM2.5口罩</v>
          </cell>
          <cell r="F3358" t="str">
            <v/>
          </cell>
          <cell r="G3358" t="str">
            <v>M(1只)女士、青少年及脸型较小男士适用</v>
          </cell>
          <cell r="H3358" t="str">
            <v>盒</v>
          </cell>
          <cell r="I3358" t="str">
            <v>海门市林安安全设备实业有限公司</v>
          </cell>
          <cell r="J3358" t="str">
            <v>海门林安(上海兴诺)</v>
          </cell>
        </row>
        <row r="3359">
          <cell r="D3359">
            <v>128306</v>
          </cell>
          <cell r="E3359" t="str">
            <v>绿盾PM2.5口罩</v>
          </cell>
          <cell r="F3359" t="str">
            <v/>
          </cell>
          <cell r="G3359" t="str">
            <v>XS</v>
          </cell>
          <cell r="H3359" t="str">
            <v>盒</v>
          </cell>
          <cell r="I3359" t="str">
            <v>上海兴诺康纶纤维科技股份有限公司</v>
          </cell>
          <cell r="J3359" t="str">
            <v>上海兴诺康纶</v>
          </cell>
        </row>
        <row r="3360">
          <cell r="D3360">
            <v>170349</v>
          </cell>
          <cell r="E3360" t="str">
            <v>绿环牌大豆磷脂胶囊</v>
          </cell>
          <cell r="F3360" t="str">
            <v/>
          </cell>
          <cell r="G3360" t="str">
            <v>700mgx200粒</v>
          </cell>
          <cell r="H3360" t="str">
            <v>瓶</v>
          </cell>
          <cell r="I3360" t="str">
            <v>美国胜天国际集团股份有限公司</v>
          </cell>
          <cell r="J3360" t="str">
            <v>美国胜天</v>
          </cell>
        </row>
        <row r="3361">
          <cell r="D3361">
            <v>131822</v>
          </cell>
          <cell r="E3361" t="str">
            <v>绿瘦牌奥赛青胶囊</v>
          </cell>
          <cell r="F3361" t="str">
            <v/>
          </cell>
          <cell r="G3361" t="str">
            <v>0.4gx12粒/板x2板x3小盒</v>
          </cell>
          <cell r="H3361" t="str">
            <v>盒</v>
          </cell>
          <cell r="I3361" t="str">
            <v>西安瑞托药业科技有限公司</v>
          </cell>
          <cell r="J3361" t="str">
            <v>西安瑞托（委托陕西正晟康生产）</v>
          </cell>
        </row>
        <row r="3362">
          <cell r="D3362">
            <v>97095</v>
          </cell>
          <cell r="E3362" t="str">
            <v>绿野随身灸</v>
          </cell>
          <cell r="F3362" t="str">
            <v/>
          </cell>
          <cell r="G3362" t="str">
            <v>圆形(中号)</v>
          </cell>
          <cell r="H3362" t="str">
            <v>个</v>
          </cell>
          <cell r="I3362" t="str">
            <v/>
          </cell>
          <cell r="J3362" t="str">
            <v>广州源野</v>
          </cell>
        </row>
        <row r="3363">
          <cell r="D3363">
            <v>17283</v>
          </cell>
          <cell r="E3363" t="str">
            <v>氯化钾缓释片(补达秀)</v>
          </cell>
          <cell r="F3363" t="str">
            <v/>
          </cell>
          <cell r="G3363" t="str">
            <v>0.5gx24片</v>
          </cell>
          <cell r="H3363" t="str">
            <v>盒</v>
          </cell>
          <cell r="I3363" t="str">
            <v>广东迈特兴华药业有限公司</v>
          </cell>
          <cell r="J3363" t="str">
            <v>广东迈特兴华</v>
          </cell>
        </row>
        <row r="3364">
          <cell r="D3364">
            <v>20814</v>
          </cell>
          <cell r="E3364" t="str">
            <v>氯化钠注射液</v>
          </cell>
          <cell r="F3364" t="str">
            <v/>
          </cell>
          <cell r="G3364" t="str">
            <v>500ml:4.5g</v>
          </cell>
          <cell r="H3364" t="str">
            <v>瓶</v>
          </cell>
          <cell r="I3364" t="str">
            <v>西南药业股份有限公司</v>
          </cell>
          <cell r="J3364" t="str">
            <v>西南药业</v>
          </cell>
        </row>
        <row r="3365">
          <cell r="D3365">
            <v>16792</v>
          </cell>
          <cell r="E3365" t="str">
            <v>氯化钠注射液(0.9%)</v>
          </cell>
          <cell r="F3365" t="str">
            <v/>
          </cell>
          <cell r="G3365" t="str">
            <v>2.25g：250ml</v>
          </cell>
          <cell r="H3365" t="str">
            <v>瓶</v>
          </cell>
          <cell r="I3365" t="str">
            <v>西南药业股份有限公司</v>
          </cell>
          <cell r="J3365" t="str">
            <v>西南药业</v>
          </cell>
        </row>
        <row r="3366">
          <cell r="D3366">
            <v>152788</v>
          </cell>
          <cell r="E3366" t="str">
            <v>氯喹那多-普罗雌烯阴道片（可宝净）</v>
          </cell>
          <cell r="F3366" t="str">
            <v/>
          </cell>
          <cell r="G3366" t="str">
            <v>6片</v>
          </cell>
          <cell r="H3366" t="str">
            <v>盒</v>
          </cell>
          <cell r="I3366" t="str">
            <v>Laboratoires THERAMEX(摩纳哥)</v>
          </cell>
          <cell r="J3366" t="str">
            <v>摩纳哥</v>
          </cell>
        </row>
        <row r="3367">
          <cell r="D3367">
            <v>178230</v>
          </cell>
          <cell r="E3367" t="str">
            <v>氯雷他定口腔崩解片</v>
          </cell>
          <cell r="F3367" t="str">
            <v/>
          </cell>
          <cell r="G3367" t="str">
            <v>10mgx12片</v>
          </cell>
          <cell r="H3367" t="str">
            <v>盒</v>
          </cell>
          <cell r="I3367" t="str">
            <v>浙江金华康恩贝生物制药有限公司</v>
          </cell>
          <cell r="J3367" t="str">
            <v>浙江金华康恩贝</v>
          </cell>
        </row>
        <row r="3368">
          <cell r="D3368">
            <v>32026</v>
          </cell>
          <cell r="E3368" t="str">
            <v>氯雷他定片</v>
          </cell>
          <cell r="F3368" t="str">
            <v/>
          </cell>
          <cell r="G3368" t="str">
            <v>10mgx6片</v>
          </cell>
          <cell r="H3368" t="str">
            <v>盒</v>
          </cell>
          <cell r="I3368" t="str">
            <v>厦门迈克制药有限公司</v>
          </cell>
          <cell r="J3368" t="str">
            <v>万全万特制药</v>
          </cell>
        </row>
        <row r="3369">
          <cell r="D3369">
            <v>42643</v>
          </cell>
          <cell r="E3369" t="str">
            <v>氯雷他定片</v>
          </cell>
          <cell r="F3369" t="str">
            <v/>
          </cell>
          <cell r="G3369" t="str">
            <v>10mgx10片</v>
          </cell>
          <cell r="H3369" t="str">
            <v>盒</v>
          </cell>
          <cell r="I3369" t="str">
            <v>江苏亚邦爱普森药业有限公司</v>
          </cell>
          <cell r="J3369" t="str">
            <v>江苏亚邦爱普森</v>
          </cell>
        </row>
        <row r="3370">
          <cell r="D3370">
            <v>51112</v>
          </cell>
          <cell r="E3370" t="str">
            <v>氯雷他定片(彼赛宁)</v>
          </cell>
          <cell r="F3370" t="str">
            <v/>
          </cell>
          <cell r="G3370" t="str">
            <v>10mgx10片</v>
          </cell>
          <cell r="H3370" t="str">
            <v>盒</v>
          </cell>
          <cell r="I3370" t="str">
            <v>浙江京新药业股份有限公司</v>
          </cell>
          <cell r="J3370" t="str">
            <v>浙江京新药业</v>
          </cell>
        </row>
        <row r="3371">
          <cell r="D3371">
            <v>7438</v>
          </cell>
          <cell r="E3371" t="str">
            <v>氯霉素滴眼液(清润)</v>
          </cell>
          <cell r="F3371" t="str">
            <v/>
          </cell>
          <cell r="G3371" t="str">
            <v>5ml:12.5mg</v>
          </cell>
          <cell r="H3371" t="str">
            <v>支</v>
          </cell>
          <cell r="I3371" t="str">
            <v>湖北远大天天明制药有限公司</v>
          </cell>
          <cell r="J3371" t="str">
            <v>湖北远大天天明</v>
          </cell>
        </row>
        <row r="3372">
          <cell r="D3372">
            <v>130773</v>
          </cell>
          <cell r="E3372" t="str">
            <v>氯沙坦钾片</v>
          </cell>
          <cell r="F3372" t="str">
            <v/>
          </cell>
          <cell r="G3372" t="str">
            <v>50mgx14片</v>
          </cell>
          <cell r="H3372" t="str">
            <v>盒</v>
          </cell>
          <cell r="I3372" t="str">
            <v>重庆科瑞制药(集团)有限公司</v>
          </cell>
          <cell r="J3372" t="str">
            <v>重庆科瑞制药</v>
          </cell>
        </row>
        <row r="3373">
          <cell r="D3373">
            <v>176103</v>
          </cell>
          <cell r="E3373" t="str">
            <v>氯沙坦钾片</v>
          </cell>
          <cell r="F3373" t="str">
            <v/>
          </cell>
          <cell r="G3373" t="str">
            <v>50mgx7片</v>
          </cell>
          <cell r="H3373" t="str">
            <v>盒</v>
          </cell>
          <cell r="I3373" t="str">
            <v>北京双鹤药业股份有限公司</v>
          </cell>
          <cell r="J3373" t="str">
            <v>华润双鹤</v>
          </cell>
        </row>
        <row r="3374">
          <cell r="D3374">
            <v>191928</v>
          </cell>
          <cell r="E3374" t="str">
            <v>氯沙坦钾片</v>
          </cell>
          <cell r="F3374" t="str">
            <v/>
          </cell>
          <cell r="G3374" t="str">
            <v>50mgx7片x4板</v>
          </cell>
          <cell r="H3374" t="str">
            <v>盒</v>
          </cell>
          <cell r="I3374" t="str">
            <v>浙江华海药业股份有限公司</v>
          </cell>
          <cell r="J3374" t="str">
            <v>浙江华海</v>
          </cell>
        </row>
        <row r="3375">
          <cell r="D3375">
            <v>205643</v>
          </cell>
          <cell r="E3375" t="str">
            <v>麻仁丸</v>
          </cell>
          <cell r="F3375" t="str">
            <v/>
          </cell>
          <cell r="G3375" t="str">
            <v>45g（约250丸）水蜜丸</v>
          </cell>
          <cell r="H3375" t="str">
            <v>盒</v>
          </cell>
          <cell r="I3375" t="str">
            <v>武汉太福制药有限公司</v>
          </cell>
          <cell r="J3375" t="str">
            <v>武汉太福制药</v>
          </cell>
        </row>
        <row r="3376">
          <cell r="D3376">
            <v>186739</v>
          </cell>
          <cell r="E3376" t="str">
            <v>麻杏止咳片</v>
          </cell>
          <cell r="F3376" t="str">
            <v/>
          </cell>
          <cell r="G3376" t="str">
            <v>0.26gx27片x1板（薄膜衣）</v>
          </cell>
          <cell r="H3376" t="str">
            <v>盒</v>
          </cell>
          <cell r="I3376" t="str">
            <v>太极集团四川绵阳制药有限公司</v>
          </cell>
          <cell r="J3376" t="str">
            <v>四川绵阳制药</v>
          </cell>
        </row>
        <row r="3377">
          <cell r="D3377">
            <v>186912</v>
          </cell>
          <cell r="E3377" t="str">
            <v>马来酸阿法替尼片</v>
          </cell>
          <cell r="F3377" t="str">
            <v>吉泰瑞</v>
          </cell>
          <cell r="G3377" t="str">
            <v>40mgx7片</v>
          </cell>
          <cell r="H3377" t="str">
            <v>盒</v>
          </cell>
          <cell r="I3377" t="str">
            <v>德国Boehringer Ingelheim Pharma GmbH＆Co.KG</v>
          </cell>
          <cell r="J3377" t="str">
            <v>Boehringer Ingelheim </v>
          </cell>
        </row>
        <row r="3378">
          <cell r="D3378">
            <v>195322</v>
          </cell>
          <cell r="E3378" t="str">
            <v>马来酸阿法替尼片</v>
          </cell>
          <cell r="F3378" t="str">
            <v>吉泰瑞</v>
          </cell>
          <cell r="G3378" t="str">
            <v>30mgx7片</v>
          </cell>
          <cell r="H3378" t="str">
            <v>盒</v>
          </cell>
          <cell r="I3378" t="str">
            <v>上海勃林格殷格翰药业有限公司</v>
          </cell>
          <cell r="J3378" t="str">
            <v>德国Boehringer Ingelheim</v>
          </cell>
        </row>
        <row r="3379">
          <cell r="D3379">
            <v>40014</v>
          </cell>
          <cell r="E3379" t="str">
            <v>马来酸氨氯地平片(普罗新希)</v>
          </cell>
          <cell r="F3379" t="str">
            <v/>
          </cell>
          <cell r="G3379" t="str">
            <v>5mgx10片</v>
          </cell>
          <cell r="H3379" t="str">
            <v>盒</v>
          </cell>
          <cell r="I3379" t="str">
            <v>四川巴中普瑞制药有限公司</v>
          </cell>
          <cell r="J3379" t="str">
            <v>四川巴中普瑞</v>
          </cell>
        </row>
        <row r="3380">
          <cell r="D3380">
            <v>192883</v>
          </cell>
          <cell r="E3380" t="str">
            <v>马来酸氟伏沙明片</v>
          </cell>
          <cell r="F3380" t="str">
            <v>瑞必乐</v>
          </cell>
          <cell r="G3380" t="str">
            <v>50mgx30片</v>
          </cell>
          <cell r="H3380" t="str">
            <v>盒</v>
          </cell>
          <cell r="I3380" t="str">
            <v>丽珠集团丽珠制药厂</v>
          </cell>
          <cell r="J3380" t="str">
            <v>丽珠集团</v>
          </cell>
        </row>
        <row r="3381">
          <cell r="D3381">
            <v>293</v>
          </cell>
          <cell r="E3381" t="str">
            <v>马来酸氯苯那敏片(扑尔敏)</v>
          </cell>
          <cell r="F3381" t="str">
            <v/>
          </cell>
          <cell r="G3381" t="str">
            <v>4mgx1000片</v>
          </cell>
          <cell r="H3381" t="str">
            <v>瓶</v>
          </cell>
          <cell r="I3381" t="str">
            <v>西南药业股份有限公司</v>
          </cell>
          <cell r="J3381" t="str">
            <v>西南药业</v>
          </cell>
        </row>
        <row r="3382">
          <cell r="D3382">
            <v>117355</v>
          </cell>
          <cell r="E3382" t="str">
            <v>马来酸曲美布汀片</v>
          </cell>
          <cell r="F3382" t="str">
            <v/>
          </cell>
          <cell r="G3382" t="str">
            <v>0.2gx24片</v>
          </cell>
          <cell r="H3382" t="str">
            <v>盒</v>
          </cell>
          <cell r="I3382" t="str">
            <v>海南普利制药有限公司</v>
          </cell>
          <cell r="J3382" t="str">
            <v>海南普利</v>
          </cell>
        </row>
        <row r="3383">
          <cell r="D3383">
            <v>49185</v>
          </cell>
          <cell r="E3383" t="str">
            <v>马来酸依那普利片</v>
          </cell>
          <cell r="F3383" t="str">
            <v/>
          </cell>
          <cell r="G3383" t="str">
            <v>10mgx20片</v>
          </cell>
          <cell r="H3383" t="str">
            <v>盒</v>
          </cell>
          <cell r="I3383" t="str">
            <v>辰欣药业股份有限公司（原山东鲁抗辰欣药业有限公司）</v>
          </cell>
          <cell r="J3383" t="str">
            <v>山东鲁抗辰欣</v>
          </cell>
        </row>
        <row r="3384">
          <cell r="D3384">
            <v>151196</v>
          </cell>
          <cell r="E3384" t="str">
            <v>马来酸依那普利片（勤可息）</v>
          </cell>
          <cell r="F3384" t="str">
            <v/>
          </cell>
          <cell r="G3384" t="str">
            <v>10mgx16片</v>
          </cell>
          <cell r="H3384" t="str">
            <v>盒 </v>
          </cell>
          <cell r="I3384" t="str">
            <v>石药集团欧意药业有限公司(原:石家庄欧意药业公司)</v>
          </cell>
          <cell r="J3384" t="str">
            <v>石药欧意</v>
          </cell>
        </row>
        <row r="3385">
          <cell r="D3385">
            <v>142347</v>
          </cell>
          <cell r="E3385" t="str">
            <v>马应龙八宝黑眼圈眼贴膜</v>
          </cell>
          <cell r="F3385" t="str">
            <v/>
          </cell>
          <cell r="G3385" t="str">
            <v>4.8g*8对</v>
          </cell>
          <cell r="H3385" t="str">
            <v>盒</v>
          </cell>
          <cell r="I3385" t="str">
            <v>马应龙药业集团股份有限公司</v>
          </cell>
          <cell r="J3385" t="str">
            <v>马应龙药业股份</v>
          </cell>
        </row>
        <row r="3386">
          <cell r="D3386">
            <v>12215</v>
          </cell>
          <cell r="E3386" t="str">
            <v>马应龙八宝眼膏</v>
          </cell>
          <cell r="F3386" t="str">
            <v/>
          </cell>
          <cell r="G3386" t="str">
            <v>2g</v>
          </cell>
          <cell r="H3386" t="str">
            <v>支</v>
          </cell>
          <cell r="I3386" t="str">
            <v>马应龙药业集团股份有限公司</v>
          </cell>
          <cell r="J3386" t="str">
            <v>马应龙股份</v>
          </cell>
        </row>
        <row r="3387">
          <cell r="D3387">
            <v>201830</v>
          </cell>
          <cell r="E3387" t="str">
            <v>马应龙八宝蒸汽热敷眼罩</v>
          </cell>
          <cell r="F3387" t="str">
            <v/>
          </cell>
          <cell r="G3387" t="str">
            <v>185mmx80mmx5片（洋甘菊香型）</v>
          </cell>
          <cell r="H3387" t="str">
            <v>盒</v>
          </cell>
          <cell r="I3387" t="str">
            <v>天津市艾尚品生物科技有限公司</v>
          </cell>
          <cell r="J3387" t="str">
            <v>天津艾尚品</v>
          </cell>
        </row>
        <row r="3388">
          <cell r="D3388">
            <v>201831</v>
          </cell>
          <cell r="E3388" t="str">
            <v>马应龙八宝蒸汽热敷眼罩</v>
          </cell>
          <cell r="F3388" t="str">
            <v/>
          </cell>
          <cell r="G3388" t="str">
            <v>185mmx80mmx5片（薰衣草香型）</v>
          </cell>
          <cell r="H3388" t="str">
            <v>盒</v>
          </cell>
          <cell r="I3388" t="str">
            <v>天津市艾尚品生物科技有限公司</v>
          </cell>
          <cell r="J3388" t="str">
            <v>天津艾尚品</v>
          </cell>
        </row>
        <row r="3389">
          <cell r="D3389">
            <v>35543</v>
          </cell>
          <cell r="E3389" t="str">
            <v>马应龙麝香痔疮膏</v>
          </cell>
          <cell r="F3389" t="str">
            <v/>
          </cell>
          <cell r="G3389" t="str">
            <v>2.5gx5支</v>
          </cell>
          <cell r="H3389" t="str">
            <v>盒</v>
          </cell>
          <cell r="I3389" t="str">
            <v>马应龙药业集团股份有限公司</v>
          </cell>
          <cell r="J3389" t="str">
            <v>马应龙股份</v>
          </cell>
        </row>
        <row r="3390">
          <cell r="D3390">
            <v>136673</v>
          </cell>
          <cell r="E3390" t="str">
            <v>玛咖片</v>
          </cell>
          <cell r="F3390" t="str">
            <v/>
          </cell>
          <cell r="G3390" t="str">
            <v>25g(0.5gx50片)</v>
          </cell>
          <cell r="H3390" t="str">
            <v>盒</v>
          </cell>
          <cell r="I3390" t="str">
            <v>香格里拉市天丽斯生物科技发展有限公司（原：香格里拉县天丽斯生物科技发展有限公司）</v>
          </cell>
          <cell r="J3390" t="str">
            <v>香格里拉县天丽斯</v>
          </cell>
        </row>
        <row r="3391">
          <cell r="D3391">
            <v>138569</v>
          </cell>
          <cell r="E3391" t="str">
            <v>玛卡西洋参咀嚼片（玛卡益康）</v>
          </cell>
          <cell r="F3391" t="str">
            <v/>
          </cell>
          <cell r="G3391" t="str">
            <v>0.5g*30粒
</v>
          </cell>
          <cell r="H3391" t="str">
            <v>盒</v>
          </cell>
          <cell r="I3391" t="str">
            <v>武汉龙族药号生物医药科技有限公司</v>
          </cell>
          <cell r="J3391" t="str">
            <v>武汉三和（委托武汉龙族药号生产）</v>
          </cell>
        </row>
        <row r="3392">
          <cell r="D3392">
            <v>141963</v>
          </cell>
          <cell r="E3392" t="str">
            <v>麦金利牌辅助降血糖胶囊</v>
          </cell>
          <cell r="F3392" t="str">
            <v/>
          </cell>
          <cell r="G3392" t="str">
            <v>0.45g/粒*30粒*2瓶</v>
          </cell>
          <cell r="H3392" t="str">
            <v>盒</v>
          </cell>
          <cell r="I3392" t="str">
            <v>深圳市麦金利实业有限公司</v>
          </cell>
          <cell r="J3392" t="str">
            <v>深圳市麦金利</v>
          </cell>
        </row>
        <row r="3393">
          <cell r="D3393">
            <v>203047</v>
          </cell>
          <cell r="E3393" t="str">
            <v>麦康婴幼儿泡沫洗手液</v>
          </cell>
          <cell r="F3393" t="str">
            <v/>
          </cell>
          <cell r="G3393" t="str">
            <v>280ml</v>
          </cell>
          <cell r="H3393" t="str">
            <v>瓶</v>
          </cell>
          <cell r="I3393" t="str">
            <v>苏州麦康母婴用品有限公司</v>
          </cell>
          <cell r="J3393" t="str">
            <v>苏州麦康</v>
          </cell>
        </row>
        <row r="3394">
          <cell r="D3394">
            <v>203688</v>
          </cell>
          <cell r="E3394" t="str">
            <v>脉搏血氧饱和度仪</v>
          </cell>
          <cell r="F3394" t="str">
            <v/>
          </cell>
          <cell r="G3394" t="str">
            <v>Prince-100F</v>
          </cell>
          <cell r="H3394" t="str">
            <v>台</v>
          </cell>
          <cell r="I3394" t="str">
            <v>深圳市科瑞康实业有限公司</v>
          </cell>
          <cell r="J3394" t="str">
            <v>深圳科瑞康</v>
          </cell>
        </row>
        <row r="3395">
          <cell r="D3395">
            <v>203689</v>
          </cell>
          <cell r="E3395" t="str">
            <v>脉搏血氧饱和度仪</v>
          </cell>
          <cell r="F3395" t="str">
            <v/>
          </cell>
          <cell r="G3395" t="str">
            <v>prince-100A</v>
          </cell>
          <cell r="H3395" t="str">
            <v>台</v>
          </cell>
          <cell r="I3395" t="str">
            <v>深圳市科瑞康实业有限公司</v>
          </cell>
          <cell r="J3395" t="str">
            <v>深圳科瑞康</v>
          </cell>
        </row>
        <row r="3396">
          <cell r="D3396">
            <v>56065</v>
          </cell>
          <cell r="E3396" t="str">
            <v>脉君安片</v>
          </cell>
          <cell r="F3396" t="str">
            <v/>
          </cell>
          <cell r="G3396" t="str">
            <v>0.5gx48片</v>
          </cell>
          <cell r="H3396" t="str">
            <v>盒</v>
          </cell>
          <cell r="I3396" t="str">
            <v>武汉中联药业集团股份有限公司</v>
          </cell>
          <cell r="J3396" t="str">
            <v>武汉中联</v>
          </cell>
        </row>
        <row r="3397">
          <cell r="D3397">
            <v>114903</v>
          </cell>
          <cell r="E3397" t="str">
            <v>脉络通胶囊</v>
          </cell>
          <cell r="F3397" t="str">
            <v/>
          </cell>
          <cell r="G3397" t="str">
            <v>0.42gx12粒</v>
          </cell>
          <cell r="H3397" t="str">
            <v>盒</v>
          </cell>
          <cell r="I3397" t="str">
            <v>扬子江药业集团南京海陵药业有限公司</v>
          </cell>
          <cell r="J3397" t="str">
            <v>扬子江药业南京海陵</v>
          </cell>
        </row>
        <row r="3398">
          <cell r="D3398">
            <v>82556</v>
          </cell>
          <cell r="E3398" t="str">
            <v>脉血康胶囊</v>
          </cell>
          <cell r="F3398" t="str">
            <v/>
          </cell>
          <cell r="G3398" t="str">
            <v>0.25gx36粒</v>
          </cell>
          <cell r="H3398" t="str">
            <v>盒</v>
          </cell>
          <cell r="I3398" t="str">
            <v>贵州信邦制药股份有限公司</v>
          </cell>
          <cell r="J3398" t="str">
            <v>贵州信邦</v>
          </cell>
        </row>
        <row r="3399">
          <cell r="D3399">
            <v>161591</v>
          </cell>
          <cell r="E3399" t="str">
            <v>鬘鬒祛屑洗发剂</v>
          </cell>
          <cell r="F3399" t="str">
            <v/>
          </cell>
          <cell r="G3399" t="str">
            <v>200ml</v>
          </cell>
          <cell r="H3399" t="str">
            <v>瓶</v>
          </cell>
          <cell r="I3399" t="str">
            <v>曼真国际有限公司</v>
          </cell>
          <cell r="J3399" t="str">
            <v>曼真国际</v>
          </cell>
        </row>
        <row r="3400">
          <cell r="D3400">
            <v>187557</v>
          </cell>
          <cell r="E3400" t="str">
            <v>鬘鬒祛屑洗发剂</v>
          </cell>
          <cell r="F3400" t="str">
            <v/>
          </cell>
          <cell r="G3400" t="str">
            <v>200ml</v>
          </cell>
          <cell r="H3400" t="str">
            <v>瓶</v>
          </cell>
          <cell r="I3400" t="str">
            <v>星皇亚太企业（博罗）化工有限公司</v>
          </cell>
          <cell r="J3400" t="str">
            <v>星皇亚太</v>
          </cell>
        </row>
        <row r="3401">
          <cell r="D3401">
            <v>180228</v>
          </cell>
          <cell r="E3401" t="str">
            <v>曼秀雷敦花语舒缓润手霜-茉莉</v>
          </cell>
          <cell r="F3401" t="str">
            <v/>
          </cell>
          <cell r="G3401" t="str">
            <v>50g</v>
          </cell>
          <cell r="H3401" t="str">
            <v>支</v>
          </cell>
          <cell r="I3401" t="str">
            <v>曼秀雷敦(中国)药业有限公司</v>
          </cell>
          <cell r="J3401" t="str">
            <v>曼秀雷敦</v>
          </cell>
        </row>
        <row r="3402">
          <cell r="D3402">
            <v>43855</v>
          </cell>
          <cell r="E3402" t="str">
            <v>曼秀雷敦什果冰润唇膏SPF15</v>
          </cell>
          <cell r="F3402" t="str">
            <v/>
          </cell>
          <cell r="G3402" t="str">
            <v>3.5g(柠檬)</v>
          </cell>
          <cell r="H3402" t="str">
            <v>支</v>
          </cell>
          <cell r="I3402" t="str">
            <v>曼秀雷敦(中国)药业有限公司</v>
          </cell>
          <cell r="J3402" t="str">
            <v>曼秀雷敦</v>
          </cell>
        </row>
        <row r="3403">
          <cell r="D3403">
            <v>171743</v>
          </cell>
          <cell r="E3403" t="str">
            <v>蔓越莓饮料</v>
          </cell>
          <cell r="F3403" t="str">
            <v/>
          </cell>
          <cell r="G3403" t="str">
            <v>300ml</v>
          </cell>
          <cell r="H3403" t="str">
            <v>瓶</v>
          </cell>
          <cell r="I3403" t="str">
            <v>Swisse Wellness Ply Ltd</v>
          </cell>
          <cell r="J3403" t="str">
            <v>SwisseWellness</v>
          </cell>
        </row>
        <row r="3404">
          <cell r="D3404">
            <v>164128</v>
          </cell>
          <cell r="E3404" t="str">
            <v>慢严舒柠好爽润喉糖</v>
          </cell>
          <cell r="F3404" t="str">
            <v/>
          </cell>
          <cell r="G3404" t="str">
            <v>32g(12粒)(草莓味)</v>
          </cell>
          <cell r="H3404" t="str">
            <v>盒</v>
          </cell>
          <cell r="I3404" t="str">
            <v>桂龙药业(安徽)有限公司</v>
          </cell>
          <cell r="J3404" t="str">
            <v>桂龙药业</v>
          </cell>
        </row>
        <row r="3405">
          <cell r="D3405">
            <v>164129</v>
          </cell>
          <cell r="E3405" t="str">
            <v>慢严舒柠好爽润喉糖</v>
          </cell>
          <cell r="F3405" t="str">
            <v/>
          </cell>
          <cell r="G3405" t="str">
            <v>32g(12粒)(薄荷味)</v>
          </cell>
          <cell r="H3405" t="str">
            <v>盒</v>
          </cell>
          <cell r="I3405" t="str">
            <v>桂龙药业(安徽)有限公司</v>
          </cell>
          <cell r="J3405" t="str">
            <v>桂龙药业</v>
          </cell>
        </row>
        <row r="3406">
          <cell r="D3406">
            <v>164130</v>
          </cell>
          <cell r="E3406" t="str">
            <v>慢严舒柠好爽润喉糖</v>
          </cell>
          <cell r="F3406" t="str">
            <v/>
          </cell>
          <cell r="G3406" t="str">
            <v>32g(12粒)(哈密瓜味)</v>
          </cell>
          <cell r="H3406" t="str">
            <v>盒</v>
          </cell>
          <cell r="I3406" t="str">
            <v>桂龙药业(安徽)有限公司</v>
          </cell>
          <cell r="J3406" t="str">
            <v>桂龙药业</v>
          </cell>
        </row>
        <row r="3407">
          <cell r="D3407">
            <v>164131</v>
          </cell>
          <cell r="E3407" t="str">
            <v>慢严舒柠好爽润喉糖</v>
          </cell>
          <cell r="F3407" t="str">
            <v/>
          </cell>
          <cell r="G3407" t="str">
            <v>32g(12粒)(鲜橙味)</v>
          </cell>
          <cell r="H3407" t="str">
            <v>盒</v>
          </cell>
          <cell r="I3407" t="str">
            <v>桂龙药业(安徽)有限公司</v>
          </cell>
          <cell r="J3407" t="str">
            <v>桂龙药业</v>
          </cell>
        </row>
        <row r="3408">
          <cell r="D3408">
            <v>172326</v>
          </cell>
          <cell r="E3408" t="str">
            <v>慢严舒柠好爽润喉糖</v>
          </cell>
          <cell r="F3408" t="str">
            <v/>
          </cell>
          <cell r="G3408" t="str">
            <v>32g(12粒)(枇杷味)</v>
          </cell>
          <cell r="H3408" t="str">
            <v>盒</v>
          </cell>
          <cell r="I3408" t="str">
            <v>桂龙药业(安徽)有限公司</v>
          </cell>
          <cell r="J3408" t="str">
            <v>桂龙药业(安徽)</v>
          </cell>
        </row>
        <row r="3409">
          <cell r="D3409">
            <v>44369</v>
          </cell>
          <cell r="E3409" t="str">
            <v>慢严舒柠好爽糖</v>
          </cell>
          <cell r="F3409" t="str">
            <v/>
          </cell>
          <cell r="G3409" t="str">
            <v>32g(薄荷味)</v>
          </cell>
          <cell r="H3409" t="str">
            <v>盒</v>
          </cell>
          <cell r="I3409" t="str">
            <v>桂龙药业(安徽)有限公司</v>
          </cell>
          <cell r="J3409" t="str">
            <v>桂龙药业</v>
          </cell>
        </row>
        <row r="3410">
          <cell r="D3410">
            <v>44370</v>
          </cell>
          <cell r="E3410" t="str">
            <v>慢严舒柠好爽糖</v>
          </cell>
          <cell r="F3410" t="str">
            <v/>
          </cell>
          <cell r="G3410" t="str">
            <v>32g(鲜橙味)</v>
          </cell>
          <cell r="H3410" t="str">
            <v>盒</v>
          </cell>
          <cell r="I3410" t="str">
            <v>桂龙药业(安徽)有限公司</v>
          </cell>
          <cell r="J3410" t="str">
            <v>桂龙药业</v>
          </cell>
        </row>
        <row r="3411">
          <cell r="D3411">
            <v>44371</v>
          </cell>
          <cell r="E3411" t="str">
            <v>慢严舒柠好爽糖</v>
          </cell>
          <cell r="F3411" t="str">
            <v/>
          </cell>
          <cell r="G3411" t="str">
            <v>32g(草莓味)</v>
          </cell>
          <cell r="H3411" t="str">
            <v>盒</v>
          </cell>
          <cell r="I3411" t="str">
            <v>桂龙药业(安徽)有限公司</v>
          </cell>
          <cell r="J3411" t="str">
            <v>桂龙药业</v>
          </cell>
        </row>
        <row r="3412">
          <cell r="D3412">
            <v>44372</v>
          </cell>
          <cell r="E3412" t="str">
            <v>慢严舒柠好爽糖</v>
          </cell>
          <cell r="F3412" t="str">
            <v/>
          </cell>
          <cell r="G3412" t="str">
            <v>32g(哈密瓜味)</v>
          </cell>
          <cell r="H3412" t="str">
            <v>盒</v>
          </cell>
          <cell r="I3412" t="str">
            <v>桂龙药业(安徽)有限公司</v>
          </cell>
          <cell r="J3412" t="str">
            <v>桂龙药业</v>
          </cell>
        </row>
        <row r="3413">
          <cell r="D3413">
            <v>187182</v>
          </cell>
          <cell r="E3413" t="str">
            <v>毛巾</v>
          </cell>
          <cell r="F3413" t="str">
            <v/>
          </cell>
          <cell r="G3413" t="str">
            <v>35cmx75cm</v>
          </cell>
          <cell r="H3413" t="str">
            <v>条</v>
          </cell>
          <cell r="I3413" t="str">
            <v>保定泽颜纺织品制造有限公司</v>
          </cell>
          <cell r="J3413" t="str">
            <v>保定泽颜纺织品</v>
          </cell>
        </row>
        <row r="3414">
          <cell r="D3414">
            <v>176368</v>
          </cell>
          <cell r="E3414" t="str">
            <v>毛孔收缩水</v>
          </cell>
          <cell r="F3414" t="str">
            <v/>
          </cell>
          <cell r="G3414" t="str">
            <v>120ml</v>
          </cell>
          <cell r="H3414" t="str">
            <v>瓶</v>
          </cell>
          <cell r="I3414" t="str">
            <v>云南贝泰妮生物科技集团股份有限公司  </v>
          </cell>
          <cell r="J3414" t="str">
            <v>昆明贝泰妮</v>
          </cell>
        </row>
        <row r="3415">
          <cell r="D3415">
            <v>184584</v>
          </cell>
          <cell r="E3415" t="str">
            <v>玫瑰佛枣俪质茶</v>
          </cell>
          <cell r="F3415" t="str">
            <v/>
          </cell>
          <cell r="G3415" t="str">
            <v>87g(8.7g×10袋)</v>
          </cell>
          <cell r="H3415" t="str">
            <v>罐</v>
          </cell>
          <cell r="I3415" t="str">
            <v>吉林省天壹参草中药饮片有限公司</v>
          </cell>
          <cell r="J3415" t="str">
            <v>吉林省天壹参草</v>
          </cell>
        </row>
        <row r="3416">
          <cell r="D3416">
            <v>163014</v>
          </cell>
          <cell r="E3416" t="str">
            <v>玫瑰黑糖</v>
          </cell>
          <cell r="F3416" t="str">
            <v/>
          </cell>
          <cell r="G3416" t="str">
            <v>220g</v>
          </cell>
          <cell r="H3416" t="str">
            <v>盒</v>
          </cell>
          <cell r="I3416" t="str">
            <v>江西林丰药业有限公司</v>
          </cell>
          <cell r="J3416" t="str">
            <v>江西林丰</v>
          </cell>
        </row>
        <row r="3417">
          <cell r="D3417">
            <v>127791</v>
          </cell>
          <cell r="E3417" t="str">
            <v>玫瑰红葡萄干</v>
          </cell>
          <cell r="F3417" t="str">
            <v/>
          </cell>
          <cell r="G3417" t="str">
            <v>226g/袋（大唐西域）</v>
          </cell>
          <cell r="H3417" t="str">
            <v>袋</v>
          </cell>
          <cell r="I3417" t="str">
            <v>新疆喜乐食品开发有限公司</v>
          </cell>
          <cell r="J3417" t="str">
            <v>新疆喜乐食品</v>
          </cell>
        </row>
        <row r="3418">
          <cell r="D3418">
            <v>162785</v>
          </cell>
          <cell r="E3418" t="str">
            <v>玫瑰花</v>
          </cell>
          <cell r="F3418" t="str">
            <v/>
          </cell>
          <cell r="G3418" t="str">
            <v>50g（金边）</v>
          </cell>
          <cell r="H3418" t="str">
            <v>盒</v>
          </cell>
          <cell r="I3418" t="str">
            <v>江西致和堂中药饮片有限公司</v>
          </cell>
          <cell r="J3418" t="str">
            <v>江西致和堂</v>
          </cell>
        </row>
        <row r="3419">
          <cell r="D3419">
            <v>159513</v>
          </cell>
          <cell r="E3419" t="str">
            <v>玫瑰花葡萄籽当归红花川芎维生素CE片</v>
          </cell>
          <cell r="F3419" t="str">
            <v/>
          </cell>
          <cell r="G3419" t="str">
            <v>0.75gx60片
</v>
          </cell>
          <cell r="H3419" t="str">
            <v>盒</v>
          </cell>
          <cell r="I3419" t="str">
            <v>威海百合生物技术股份有限公司</v>
          </cell>
          <cell r="J3419" t="str">
            <v>威海百合生物技术</v>
          </cell>
        </row>
        <row r="3420">
          <cell r="D3420">
            <v>184585</v>
          </cell>
          <cell r="E3420" t="str">
            <v>玫瑰花桃仁代用茶</v>
          </cell>
          <cell r="F3420" t="str">
            <v/>
          </cell>
          <cell r="G3420" t="str">
            <v>75g(7.5g×10袋)</v>
          </cell>
          <cell r="H3420" t="str">
            <v>罐</v>
          </cell>
          <cell r="I3420" t="str">
            <v>吉林省天壹参草中药饮片有限公司</v>
          </cell>
          <cell r="J3420" t="str">
            <v>吉林省天壹参草</v>
          </cell>
        </row>
        <row r="3421">
          <cell r="D3421">
            <v>162797</v>
          </cell>
          <cell r="E3421" t="str">
            <v>玫瑰花浴足粉</v>
          </cell>
          <cell r="F3421" t="str">
            <v/>
          </cell>
          <cell r="G3421" t="str">
            <v>20gx8袋</v>
          </cell>
          <cell r="H3421" t="str">
            <v>袋</v>
          </cell>
          <cell r="I3421" t="str">
            <v>绵阳全珍堂科技有限公司</v>
          </cell>
          <cell r="J3421" t="str">
            <v>绵阳全珍堂</v>
          </cell>
        </row>
        <row r="3422">
          <cell r="D3422">
            <v>86599</v>
          </cell>
          <cell r="E3422" t="str">
            <v>梅花针</v>
          </cell>
          <cell r="F3422" t="str">
            <v/>
          </cell>
          <cell r="G3422" t="str">
            <v>双头</v>
          </cell>
          <cell r="H3422" t="str">
            <v>盒</v>
          </cell>
          <cell r="I3422" t="str">
            <v>苏州针灸用品有限公司</v>
          </cell>
          <cell r="J3422" t="str">
            <v>苏州针灸</v>
          </cell>
        </row>
        <row r="3423">
          <cell r="D3423">
            <v>124944</v>
          </cell>
          <cell r="E3423" t="str">
            <v>梅苏颗粒</v>
          </cell>
          <cell r="F3423" t="str">
            <v/>
          </cell>
          <cell r="G3423" t="str">
            <v>10gx20袋</v>
          </cell>
          <cell r="H3423" t="str">
            <v>袋</v>
          </cell>
          <cell r="I3423" t="str">
            <v>昆明中药厂有限公司</v>
          </cell>
          <cell r="J3423" t="str">
            <v>昆明中药厂</v>
          </cell>
        </row>
        <row r="3424">
          <cell r="D3424">
            <v>82519</v>
          </cell>
          <cell r="E3424" t="str">
            <v>美澳健多维多矿营养素片</v>
          </cell>
          <cell r="F3424" t="str">
            <v/>
          </cell>
          <cell r="G3424" t="str">
            <v>60g（1gx60片）女士型</v>
          </cell>
          <cell r="H3424" t="str">
            <v>瓶</v>
          </cell>
          <cell r="I3424" t="str">
            <v>广州龙力商贸发展有限公司</v>
          </cell>
          <cell r="J3424" t="str">
            <v>广州龙力</v>
          </cell>
        </row>
        <row r="3425">
          <cell r="D3425">
            <v>81715</v>
          </cell>
          <cell r="E3425" t="str">
            <v>美澳健蜂胶软胶囊</v>
          </cell>
          <cell r="F3425" t="str">
            <v/>
          </cell>
          <cell r="G3425" t="str">
            <v>30g(0.5gx60粒)</v>
          </cell>
          <cell r="H3425" t="str">
            <v>瓶</v>
          </cell>
          <cell r="I3425" t="str">
            <v>广州龙力商贸发展有限公司</v>
          </cell>
          <cell r="J3425" t="str">
            <v>广州龙力</v>
          </cell>
        </row>
        <row r="3426">
          <cell r="D3426">
            <v>49781</v>
          </cell>
          <cell r="E3426" t="str">
            <v>美澳健钙加维生素D软胶囊</v>
          </cell>
          <cell r="F3426" t="str">
            <v/>
          </cell>
          <cell r="G3426" t="str">
            <v>1.2gx100粒</v>
          </cell>
          <cell r="H3426" t="str">
            <v>瓶</v>
          </cell>
          <cell r="I3426" t="str">
            <v>广州龙力商贸发展有限公司</v>
          </cell>
          <cell r="J3426" t="str">
            <v>广州市龙力贸易</v>
          </cell>
        </row>
        <row r="3427">
          <cell r="D3427">
            <v>49777</v>
          </cell>
          <cell r="E3427" t="str">
            <v>美澳健钙片</v>
          </cell>
          <cell r="F3427" t="str">
            <v/>
          </cell>
          <cell r="G3427" t="str">
            <v>1.0gx100片(儿童型草莓味)</v>
          </cell>
          <cell r="H3427" t="str">
            <v>瓶</v>
          </cell>
          <cell r="I3427" t="str">
            <v>广州龙力商贸发展有限公司</v>
          </cell>
          <cell r="J3427" t="str">
            <v>广州龙力</v>
          </cell>
        </row>
        <row r="3428">
          <cell r="D3428">
            <v>110898</v>
          </cell>
          <cell r="E3428" t="str">
            <v>美澳健牌大豆异黄酮钙软胶囊</v>
          </cell>
          <cell r="F3428" t="str">
            <v/>
          </cell>
          <cell r="G3428" t="str">
            <v>60g(1.0gx60粒)</v>
          </cell>
          <cell r="H3428" t="str">
            <v>瓶</v>
          </cell>
          <cell r="I3428" t="str">
            <v/>
          </cell>
          <cell r="J3428" t="str">
            <v>广州龙力(广州美澳健)</v>
          </cell>
        </row>
        <row r="3429">
          <cell r="D3429">
            <v>67795</v>
          </cell>
          <cell r="E3429" t="str">
            <v>美澳健牌蛋白质粉</v>
          </cell>
          <cell r="F3429" t="str">
            <v/>
          </cell>
          <cell r="G3429" t="str">
            <v>320gx2罐</v>
          </cell>
          <cell r="H3429" t="str">
            <v>听</v>
          </cell>
          <cell r="I3429" t="str">
            <v>广州龙力商贸发展有限公司</v>
          </cell>
          <cell r="J3429" t="str">
            <v>广东龙力</v>
          </cell>
        </row>
        <row r="3430">
          <cell r="D3430">
            <v>98112</v>
          </cell>
          <cell r="E3430" t="str">
            <v>美澳健牌多维多矿营养素片</v>
          </cell>
          <cell r="F3430" t="str">
            <v/>
          </cell>
          <cell r="G3430" t="str">
            <v>60g(1gx60片)男士型</v>
          </cell>
          <cell r="H3430" t="str">
            <v>瓶</v>
          </cell>
          <cell r="I3430" t="str">
            <v>广州龙力商贸发展有限公司</v>
          </cell>
          <cell r="J3430" t="str">
            <v>广州龙力</v>
          </cell>
        </row>
        <row r="3431">
          <cell r="D3431">
            <v>49780</v>
          </cell>
          <cell r="E3431" t="str">
            <v>美澳健牌芦荟大豆膳食纤维西洋参荷叶胶囊（原美顺子牌芦荟通畅胶囊）</v>
          </cell>
          <cell r="F3431" t="str">
            <v/>
          </cell>
          <cell r="G3431" t="str">
            <v>400mgx72粒</v>
          </cell>
          <cell r="H3431" t="str">
            <v>瓶</v>
          </cell>
          <cell r="I3431" t="str">
            <v>广州龙力商贸发展有限公司</v>
          </cell>
          <cell r="J3431" t="str">
            <v>广州龙力</v>
          </cell>
        </row>
        <row r="3432">
          <cell r="D3432">
            <v>98211</v>
          </cell>
          <cell r="E3432" t="str">
            <v>美澳健牌褪黑素片</v>
          </cell>
          <cell r="F3432" t="str">
            <v/>
          </cell>
          <cell r="G3432" t="str">
            <v>60g(0.6gx100片)</v>
          </cell>
          <cell r="H3432" t="str">
            <v>瓶</v>
          </cell>
          <cell r="I3432" t="str">
            <v>广州龙力商贸发展有限公司</v>
          </cell>
          <cell r="J3432" t="str">
            <v>广州龙力</v>
          </cell>
        </row>
        <row r="3433">
          <cell r="D3433">
            <v>81721</v>
          </cell>
          <cell r="E3433" t="str">
            <v>美澳健牌维生素C加维生素E片</v>
          </cell>
          <cell r="F3433" t="str">
            <v/>
          </cell>
          <cell r="G3433" t="str">
            <v>60g(1gx60片)</v>
          </cell>
          <cell r="H3433" t="str">
            <v>瓶</v>
          </cell>
          <cell r="I3433" t="str">
            <v>广州龙力商贸发展有限公司</v>
          </cell>
          <cell r="J3433" t="str">
            <v>广州龙力</v>
          </cell>
        </row>
        <row r="3434">
          <cell r="D3434">
            <v>60582</v>
          </cell>
          <cell r="E3434" t="str">
            <v>美澳健牌无糖钙片</v>
          </cell>
          <cell r="F3434" t="str">
            <v/>
          </cell>
          <cell r="G3434" t="str">
            <v>120g(1.2g×100片）</v>
          </cell>
          <cell r="H3434" t="str">
            <v>瓶</v>
          </cell>
          <cell r="I3434" t="str">
            <v>广州市美澳健生物科技有限公司</v>
          </cell>
          <cell r="J3434" t="str">
            <v>广州美澳健</v>
          </cell>
        </row>
        <row r="3435">
          <cell r="D3435">
            <v>98212</v>
          </cell>
          <cell r="E3435" t="str">
            <v>美澳健牌鱼油软胶囊</v>
          </cell>
          <cell r="F3435" t="str">
            <v/>
          </cell>
          <cell r="G3435" t="str">
            <v>100g(1gx100粒)</v>
          </cell>
          <cell r="H3435" t="str">
            <v>瓶</v>
          </cell>
          <cell r="I3435" t="str">
            <v>广州龙力商贸发展有限公司</v>
          </cell>
          <cell r="J3435" t="str">
            <v>广州龙力</v>
          </cell>
        </row>
        <row r="3436">
          <cell r="D3436">
            <v>49784</v>
          </cell>
          <cell r="E3436" t="str">
            <v>美澳健天然β-胡萝卜素软胶囊</v>
          </cell>
          <cell r="F3436" t="str">
            <v/>
          </cell>
          <cell r="G3436" t="str">
            <v>0.5gx60粒</v>
          </cell>
          <cell r="H3436" t="str">
            <v>瓶</v>
          </cell>
          <cell r="I3436" t="str">
            <v>广州龙力商贸发展有限公司</v>
          </cell>
          <cell r="J3436" t="str">
            <v>广州龙力</v>
          </cell>
        </row>
        <row r="3437">
          <cell r="D3437">
            <v>49782</v>
          </cell>
          <cell r="E3437" t="str">
            <v>美澳健天然维生素E软胶囊</v>
          </cell>
          <cell r="F3437" t="str">
            <v/>
          </cell>
          <cell r="G3437" t="str">
            <v>0.5gx100粒</v>
          </cell>
          <cell r="H3437" t="str">
            <v>瓶</v>
          </cell>
          <cell r="I3437" t="str">
            <v>广州龙力商贸发展有限公司</v>
          </cell>
          <cell r="J3437" t="str">
            <v>广州龙力</v>
          </cell>
        </row>
        <row r="3438">
          <cell r="D3438">
            <v>49788</v>
          </cell>
          <cell r="E3438" t="str">
            <v>美澳健铁锌钙咀嚼片</v>
          </cell>
          <cell r="F3438" t="str">
            <v>美澳健</v>
          </cell>
          <cell r="G3438" t="str">
            <v>60g（1gx60片）</v>
          </cell>
          <cell r="H3438" t="str">
            <v>瓶</v>
          </cell>
          <cell r="I3438" t="str">
            <v>广州龙力商贸发展有限公司</v>
          </cell>
          <cell r="J3438" t="str">
            <v>广州龙力</v>
          </cell>
        </row>
        <row r="3439">
          <cell r="D3439">
            <v>49778</v>
          </cell>
          <cell r="E3439" t="str">
            <v>美澳健维生素B族片</v>
          </cell>
          <cell r="F3439" t="str">
            <v/>
          </cell>
          <cell r="G3439" t="str">
            <v>0.6gx100片</v>
          </cell>
          <cell r="H3439" t="str">
            <v>瓶</v>
          </cell>
          <cell r="I3439" t="str">
            <v>广州龙力商贸发展有限公司</v>
          </cell>
          <cell r="J3439" t="str">
            <v>广州龙力</v>
          </cell>
        </row>
        <row r="3440">
          <cell r="D3440">
            <v>49776</v>
          </cell>
          <cell r="E3440" t="str">
            <v>美澳健维生素C咀嚼片</v>
          </cell>
          <cell r="F3440" t="str">
            <v/>
          </cell>
          <cell r="G3440" t="str">
            <v>0.6gx100片</v>
          </cell>
          <cell r="H3440" t="str">
            <v>瓶</v>
          </cell>
          <cell r="I3440" t="str">
            <v>广州市美澳健生物科技有限公司</v>
          </cell>
          <cell r="J3440" t="str">
            <v>广州龙力</v>
          </cell>
        </row>
        <row r="3441">
          <cell r="D3441">
            <v>49773</v>
          </cell>
          <cell r="E3441" t="str">
            <v>美澳健赢前软胶囊</v>
          </cell>
          <cell r="F3441" t="str">
            <v/>
          </cell>
          <cell r="G3441" t="str">
            <v>930mgx60粒</v>
          </cell>
          <cell r="H3441" t="str">
            <v>瓶</v>
          </cell>
          <cell r="I3441" t="str">
            <v>广州龙力商贸发展有限公司</v>
          </cell>
          <cell r="J3441" t="str">
            <v>广州龙力</v>
          </cell>
        </row>
        <row r="3442">
          <cell r="D3442">
            <v>108742</v>
          </cell>
          <cell r="E3442" t="str">
            <v>美保源牌美保源茶(原石大夫牌润通茶)</v>
          </cell>
          <cell r="F3442" t="str">
            <v>美葆媛</v>
          </cell>
          <cell r="G3442" t="str">
            <v>1.5gx25袋</v>
          </cell>
          <cell r="H3442" t="str">
            <v>盒</v>
          </cell>
          <cell r="I3442" t="str">
            <v/>
          </cell>
          <cell r="J3442" t="str">
            <v>河北通络</v>
          </cell>
        </row>
        <row r="3443">
          <cell r="D3443">
            <v>123496</v>
          </cell>
          <cell r="E3443" t="str">
            <v>美葆媛三丽牌减肥茶</v>
          </cell>
          <cell r="F3443" t="str">
            <v/>
          </cell>
          <cell r="G3443" t="str">
            <v>20g</v>
          </cell>
          <cell r="H3443" t="str">
            <v>盒</v>
          </cell>
          <cell r="I3443" t="str">
            <v>北京御生堂商业有限公司</v>
          </cell>
          <cell r="J3443" t="str">
            <v>北京御生堂</v>
          </cell>
        </row>
        <row r="3444">
          <cell r="D3444">
            <v>165208</v>
          </cell>
          <cell r="E3444" t="str">
            <v>美德玛肌肤平滑凝露</v>
          </cell>
          <cell r="F3444" t="str">
            <v/>
          </cell>
          <cell r="G3444" t="str">
            <v>20g</v>
          </cell>
          <cell r="H3444" t="str">
            <v>支</v>
          </cell>
          <cell r="I3444" t="str">
            <v/>
          </cell>
          <cell r="J3444" t="str">
            <v>MerzPharmaceuticalsGmbH</v>
          </cell>
        </row>
        <row r="3445">
          <cell r="D3445">
            <v>165210</v>
          </cell>
          <cell r="E3445" t="str">
            <v>美德玛肌肤平滑凝乳</v>
          </cell>
          <cell r="F3445" t="str">
            <v/>
          </cell>
          <cell r="G3445" t="str">
            <v>50g</v>
          </cell>
          <cell r="H3445" t="str">
            <v>支</v>
          </cell>
          <cell r="I3445" t="str">
            <v/>
          </cell>
          <cell r="J3445" t="str">
            <v>MerzPharmaceuticalsGmbH</v>
          </cell>
        </row>
        <row r="3446">
          <cell r="D3446">
            <v>38070</v>
          </cell>
          <cell r="E3446" t="str">
            <v>美国水晶甘油</v>
          </cell>
          <cell r="F3446" t="str">
            <v/>
          </cell>
          <cell r="G3446" t="str">
            <v>100g</v>
          </cell>
          <cell r="H3446" t="str">
            <v>盒</v>
          </cell>
          <cell r="I3446" t="str">
            <v>南阳市广寿保健品有限责任公司</v>
          </cell>
          <cell r="J3446" t="str">
            <v>南阳广寿</v>
          </cell>
        </row>
        <row r="3447">
          <cell r="D3447">
            <v>27369</v>
          </cell>
          <cell r="E3447" t="str">
            <v>美甲露</v>
          </cell>
          <cell r="F3447" t="str">
            <v/>
          </cell>
          <cell r="G3447" t="str">
            <v>10ml</v>
          </cell>
          <cell r="H3447" t="str">
            <v>盒</v>
          </cell>
          <cell r="I3447" t="str">
            <v>江西登科科技有限公司</v>
          </cell>
          <cell r="J3447" t="str">
            <v>江西登科</v>
          </cell>
        </row>
        <row r="3448">
          <cell r="D3448">
            <v>148095</v>
          </cell>
          <cell r="E3448" t="str">
            <v>美力生牌液体钙软胶囊</v>
          </cell>
          <cell r="F3448" t="str">
            <v/>
          </cell>
          <cell r="G3448" t="str">
            <v>1580mg×100粒/瓶</v>
          </cell>
          <cell r="H3448" t="str">
            <v>瓶</v>
          </cell>
          <cell r="I3448" t="str">
            <v>美力生制药集团有限公司</v>
          </cell>
          <cell r="J3448" t="str">
            <v>美力生制药</v>
          </cell>
        </row>
        <row r="3449">
          <cell r="D3449">
            <v>147426</v>
          </cell>
          <cell r="E3449" t="str">
            <v>美林康牌钙镁片</v>
          </cell>
          <cell r="F3449" t="str">
            <v/>
          </cell>
          <cell r="G3449" t="str">
            <v>60g(1gx60片)</v>
          </cell>
          <cell r="H3449" t="str">
            <v>瓶</v>
          </cell>
          <cell r="I3449" t="str">
            <v>威海紫光科技园有限公司</v>
          </cell>
          <cell r="J3449" t="str">
            <v>威海紫光</v>
          </cell>
        </row>
        <row r="3450">
          <cell r="D3450">
            <v>120545</v>
          </cell>
          <cell r="E3450" t="str">
            <v>美洛昔康片</v>
          </cell>
          <cell r="F3450" t="str">
            <v/>
          </cell>
          <cell r="G3450" t="str">
            <v>7.5mgx12片</v>
          </cell>
          <cell r="H3450" t="str">
            <v>盒</v>
          </cell>
          <cell r="I3450" t="str">
            <v>宁夏康亚药业有限公司</v>
          </cell>
          <cell r="J3450" t="str">
            <v>宁夏康亚</v>
          </cell>
        </row>
        <row r="3451">
          <cell r="D3451">
            <v>126919</v>
          </cell>
          <cell r="E3451" t="str">
            <v>美素高3段(美素佳儿金装幼儿配方奶粉)</v>
          </cell>
          <cell r="F3451" t="str">
            <v/>
          </cell>
          <cell r="G3451" t="str">
            <v>900g（1-3岁）</v>
          </cell>
          <cell r="H3451" t="str">
            <v>听</v>
          </cell>
          <cell r="I3451" t="str">
            <v/>
          </cell>
          <cell r="J3451" t="str">
            <v>荷兰皇家菲仕兰坎皮纳</v>
          </cell>
        </row>
        <row r="3452">
          <cell r="D3452">
            <v>126946</v>
          </cell>
          <cell r="E3452" t="str">
            <v>美素佳儿4段(美素佳儿金装儿童配方奶粉)</v>
          </cell>
          <cell r="F3452" t="str">
            <v/>
          </cell>
          <cell r="G3452" t="str">
            <v>900g（3-6岁）</v>
          </cell>
          <cell r="H3452" t="str">
            <v>听</v>
          </cell>
          <cell r="I3452" t="str">
            <v/>
          </cell>
          <cell r="J3452" t="str">
            <v>荷兰皇家菲仕兰坎皮纳</v>
          </cell>
        </row>
        <row r="3453">
          <cell r="D3453">
            <v>177392</v>
          </cell>
          <cell r="E3453" t="str">
            <v>美素佳儿儿童配方奶粉（调制乳粉）</v>
          </cell>
          <cell r="F3453" t="str">
            <v/>
          </cell>
          <cell r="G3453" t="str">
            <v>900g（36-72月龄，4段）</v>
          </cell>
          <cell r="H3453" t="str">
            <v>罐</v>
          </cell>
          <cell r="I3453" t="str">
            <v>（荷兰）FrieslandCampina Domo B.V</v>
          </cell>
          <cell r="J3453" t="str">
            <v>荷兰</v>
          </cell>
        </row>
        <row r="3454">
          <cell r="D3454">
            <v>177289</v>
          </cell>
          <cell r="E3454" t="str">
            <v>美素佳儿较大婴儿配方奶粉</v>
          </cell>
          <cell r="F3454" t="str">
            <v/>
          </cell>
          <cell r="G3454" t="str">
            <v>900g（6-12月龄，2段）</v>
          </cell>
          <cell r="H3454" t="str">
            <v>罐</v>
          </cell>
          <cell r="I3454" t="str">
            <v>（荷兰）FrieslandCampina Domo B.V</v>
          </cell>
          <cell r="J3454" t="str">
            <v>荷兰</v>
          </cell>
        </row>
        <row r="3455">
          <cell r="D3455">
            <v>126947</v>
          </cell>
          <cell r="E3455" t="str">
            <v>美素佳儿妈妈</v>
          </cell>
          <cell r="F3455" t="str">
            <v/>
          </cell>
          <cell r="G3455" t="str">
            <v>900g</v>
          </cell>
          <cell r="H3455" t="str">
            <v>听</v>
          </cell>
          <cell r="I3455" t="str">
            <v/>
          </cell>
          <cell r="J3455" t="str">
            <v>荷兰皇家菲仕兰坎皮纳</v>
          </cell>
        </row>
        <row r="3456">
          <cell r="D3456">
            <v>177393</v>
          </cell>
          <cell r="E3456" t="str">
            <v>美素佳儿幼儿配方奶粉</v>
          </cell>
          <cell r="F3456" t="str">
            <v/>
          </cell>
          <cell r="G3456" t="str">
            <v>900g（12-36月龄，3段）</v>
          </cell>
          <cell r="H3456" t="str">
            <v>罐</v>
          </cell>
          <cell r="I3456" t="str">
            <v>（荷兰）FrieslandCampina Domo B.V</v>
          </cell>
          <cell r="J3456" t="str">
            <v>荷兰</v>
          </cell>
        </row>
        <row r="3457">
          <cell r="D3457">
            <v>126918</v>
          </cell>
          <cell r="E3457" t="str">
            <v>美素乐2段</v>
          </cell>
          <cell r="F3457" t="str">
            <v/>
          </cell>
          <cell r="G3457" t="str">
            <v>900g</v>
          </cell>
          <cell r="H3457" t="str">
            <v>听</v>
          </cell>
          <cell r="I3457" t="str">
            <v/>
          </cell>
          <cell r="J3457" t="str">
            <v>荷兰皇家菲仕兰坎皮纳</v>
          </cell>
        </row>
        <row r="3458">
          <cell r="D3458">
            <v>126945</v>
          </cell>
          <cell r="E3458" t="str">
            <v>美素力1段(美素力金装婴儿配方奶粉)</v>
          </cell>
          <cell r="F3458" t="str">
            <v/>
          </cell>
          <cell r="G3458" t="str">
            <v>900g（0-6个月）</v>
          </cell>
          <cell r="H3458" t="str">
            <v>听</v>
          </cell>
          <cell r="I3458" t="str">
            <v/>
          </cell>
          <cell r="J3458" t="str">
            <v>荷兰皇家菲仕兰坎皮纳</v>
          </cell>
        </row>
        <row r="3459">
          <cell r="D3459">
            <v>177093</v>
          </cell>
          <cell r="E3459" t="str">
            <v>美素力婴儿配方奶粉</v>
          </cell>
          <cell r="F3459" t="str">
            <v/>
          </cell>
          <cell r="G3459" t="str">
            <v>900g（0-6月龄，1段）</v>
          </cell>
          <cell r="H3459" t="str">
            <v>罐</v>
          </cell>
          <cell r="I3459" t="str">
            <v>（荷兰）FrieslandCampina Domo B.V</v>
          </cell>
          <cell r="J3459" t="str">
            <v>荷兰</v>
          </cell>
        </row>
        <row r="3460">
          <cell r="D3460">
            <v>154822</v>
          </cell>
          <cell r="E3460" t="str">
            <v>蒙牛冠益乳发酵乳</v>
          </cell>
          <cell r="F3460" t="str">
            <v/>
          </cell>
          <cell r="G3460" t="str">
            <v>100gx4瓶</v>
          </cell>
          <cell r="H3460" t="str">
            <v>板</v>
          </cell>
          <cell r="I3460" t="str">
            <v>蒙牛乳业（北京）有限责任公司</v>
          </cell>
          <cell r="J3460" t="str">
            <v>蒙牛乳业</v>
          </cell>
        </row>
        <row r="3461">
          <cell r="D3461">
            <v>115347</v>
          </cell>
          <cell r="E3461" t="str">
            <v>蒙脱石散</v>
          </cell>
          <cell r="F3461" t="str">
            <v>思密达</v>
          </cell>
          <cell r="G3461" t="str">
            <v>3gx10袋桔子味</v>
          </cell>
          <cell r="H3461" t="str">
            <v>盒</v>
          </cell>
          <cell r="I3461" t="str">
            <v>博福-益普生(天津)制药有限公司</v>
          </cell>
          <cell r="J3461" t="str">
            <v>博福益普生天津</v>
          </cell>
        </row>
        <row r="3462">
          <cell r="D3462">
            <v>121824</v>
          </cell>
          <cell r="E3462" t="str">
            <v>蒙脱石散</v>
          </cell>
          <cell r="F3462" t="str">
            <v/>
          </cell>
          <cell r="G3462" t="str">
            <v>3gx12袋</v>
          </cell>
          <cell r="H3462" t="str">
            <v>盒</v>
          </cell>
          <cell r="I3462" t="str">
            <v>杭州康恩贝制药有限公司</v>
          </cell>
          <cell r="J3462" t="str">
            <v>杭州康恩贝</v>
          </cell>
        </row>
        <row r="3463">
          <cell r="D3463">
            <v>93309</v>
          </cell>
          <cell r="E3463" t="str">
            <v>蒙脱石散(肯特令)</v>
          </cell>
          <cell r="F3463" t="str">
            <v/>
          </cell>
          <cell r="G3463" t="str">
            <v>3gx12袋</v>
          </cell>
          <cell r="H3463" t="str">
            <v>盒</v>
          </cell>
          <cell r="I3463" t="str">
            <v>浙江海力生制药有限公司</v>
          </cell>
          <cell r="J3463" t="str">
            <v>浙江海力生</v>
          </cell>
        </row>
        <row r="3464">
          <cell r="D3464">
            <v>47242</v>
          </cell>
          <cell r="E3464" t="str">
            <v>蒙脱石散(思密达)</v>
          </cell>
          <cell r="F3464" t="str">
            <v/>
          </cell>
          <cell r="G3464" t="str">
            <v>3gx10袋(草莓味)</v>
          </cell>
          <cell r="H3464" t="str">
            <v>盒</v>
          </cell>
          <cell r="I3464" t="str">
            <v>博福-益普生(天津)制药有限公司</v>
          </cell>
          <cell r="J3464" t="str">
            <v>天津博福益普生</v>
          </cell>
        </row>
        <row r="3465">
          <cell r="D3465">
            <v>188852</v>
          </cell>
          <cell r="E3465" t="str">
            <v>孟鲁司特钠咀嚼片</v>
          </cell>
          <cell r="F3465" t="str">
            <v/>
          </cell>
          <cell r="G3465" t="str">
            <v>4mgx5片</v>
          </cell>
          <cell r="H3465" t="str">
            <v>盒</v>
          </cell>
          <cell r="I3465" t="str">
            <v>杭州民生滨江制药有限公司</v>
          </cell>
          <cell r="J3465" t="str">
            <v>杭州民生</v>
          </cell>
        </row>
        <row r="3466">
          <cell r="D3466">
            <v>204856</v>
          </cell>
          <cell r="E3466" t="str">
            <v>孟鲁司特钠咀嚼片</v>
          </cell>
          <cell r="F3466" t="str">
            <v/>
          </cell>
          <cell r="G3466" t="str">
            <v>4mgx7片</v>
          </cell>
          <cell r="H3466" t="str">
            <v>盒</v>
          </cell>
          <cell r="I3466" t="str">
            <v>齐鲁制药(海南)有限公司</v>
          </cell>
          <cell r="J3466" t="str">
            <v>齐鲁制药（海南）</v>
          </cell>
        </row>
        <row r="3467">
          <cell r="D3467">
            <v>204858</v>
          </cell>
          <cell r="E3467" t="str">
            <v>孟鲁司特钠咀嚼片</v>
          </cell>
          <cell r="F3467" t="str">
            <v/>
          </cell>
          <cell r="G3467" t="str">
            <v>5mgx7片</v>
          </cell>
          <cell r="H3467" t="str">
            <v>盒</v>
          </cell>
          <cell r="I3467" t="str">
            <v>齐鲁制药(海南)有限公司</v>
          </cell>
          <cell r="J3467" t="str">
            <v>齐鲁制药（海南)</v>
          </cell>
        </row>
        <row r="3468">
          <cell r="D3468">
            <v>135107</v>
          </cell>
          <cell r="E3468" t="str">
            <v>孟鲁司特钠咀嚼片</v>
          </cell>
          <cell r="F3468" t="str">
            <v/>
          </cell>
          <cell r="G3468" t="str">
            <v>5mg*6片</v>
          </cell>
          <cell r="H3468" t="str">
            <v>盒</v>
          </cell>
          <cell r="I3468" t="str">
            <v>鲁南贝特制药有限公司(原山东鲁南贝特制药有限公司)</v>
          </cell>
          <cell r="J3468" t="str">
            <v>鲁南贝特</v>
          </cell>
        </row>
        <row r="3469">
          <cell r="D3469">
            <v>170157</v>
          </cell>
          <cell r="E3469" t="str">
            <v>孟鲁司特钠颗粒</v>
          </cell>
          <cell r="F3469" t="str">
            <v/>
          </cell>
          <cell r="G3469" t="str">
            <v>0.5g:4mgx7袋</v>
          </cell>
          <cell r="H3469" t="str">
            <v>盒</v>
          </cell>
          <cell r="I3469" t="str">
            <v>杭州默沙东制药有限公司</v>
          </cell>
          <cell r="J3469" t="str">
            <v>杭州默沙东</v>
          </cell>
        </row>
        <row r="3470">
          <cell r="D3470">
            <v>188853</v>
          </cell>
          <cell r="E3470" t="str">
            <v>孟鲁司特钠片</v>
          </cell>
          <cell r="F3470" t="str">
            <v/>
          </cell>
          <cell r="G3470" t="str">
            <v>10mgx5片</v>
          </cell>
          <cell r="H3470" t="str">
            <v>盒</v>
          </cell>
          <cell r="I3470" t="str">
            <v>杭州民生滨江制药有限公司</v>
          </cell>
          <cell r="J3470" t="str">
            <v>杭州民生</v>
          </cell>
        </row>
        <row r="3471">
          <cell r="D3471">
            <v>56350</v>
          </cell>
          <cell r="E3471" t="str">
            <v>孟鲁司特钠片</v>
          </cell>
          <cell r="F3471" t="str">
            <v/>
          </cell>
          <cell r="G3471" t="str">
            <v>10mgx5片</v>
          </cell>
          <cell r="H3471" t="str">
            <v>盒</v>
          </cell>
          <cell r="I3471" t="str">
            <v>四川大冢制药有限公司(四川锡成大冢制药有限公司)</v>
          </cell>
          <cell r="J3471" t="str">
            <v>四川大冢制药</v>
          </cell>
        </row>
        <row r="3472">
          <cell r="D3472">
            <v>183495</v>
          </cell>
          <cell r="E3472" t="str">
            <v>咪喹莫特乳膏</v>
          </cell>
          <cell r="F3472" t="str">
            <v>艾达乐</v>
          </cell>
          <cell r="G3472" t="str">
            <v>250mg:12.5mgx12袋</v>
          </cell>
          <cell r="H3472" t="str">
            <v>盒</v>
          </cell>
          <cell r="I3472" t="str">
            <v>3M Health care limited</v>
          </cell>
          <cell r="J3472" t="str">
            <v>3MHealthcarelimited</v>
          </cell>
        </row>
        <row r="3473">
          <cell r="D3473">
            <v>45615</v>
          </cell>
          <cell r="E3473" t="str">
            <v>咪喹莫特乳膏(联邦忧必青)</v>
          </cell>
          <cell r="F3473" t="str">
            <v/>
          </cell>
          <cell r="G3473" t="str">
            <v>2g:0.1g(复合铝管)</v>
          </cell>
          <cell r="H3473" t="str">
            <v>盒</v>
          </cell>
          <cell r="I3473" t="str">
            <v>珠海联邦制药股份有限公司中山分公司</v>
          </cell>
          <cell r="J3473" t="str">
            <v>珠海联邦中山</v>
          </cell>
        </row>
        <row r="3474">
          <cell r="D3474">
            <v>135264</v>
          </cell>
          <cell r="E3474" t="str">
            <v>咪唑斯汀缓释片</v>
          </cell>
          <cell r="F3474" t="str">
            <v>奥尼捷</v>
          </cell>
          <cell r="G3474" t="str">
            <v>10mg*7片</v>
          </cell>
          <cell r="H3474" t="str">
            <v>盒</v>
          </cell>
          <cell r="I3474" t="str">
            <v>三九医药股份有限公司</v>
          </cell>
          <cell r="J3474" t="str">
            <v>华润三九医药</v>
          </cell>
        </row>
        <row r="3475">
          <cell r="D3475">
            <v>180798</v>
          </cell>
          <cell r="E3475" t="str">
            <v>迷你型龟苓膏</v>
          </cell>
          <cell r="F3475" t="str">
            <v/>
          </cell>
          <cell r="G3475" t="str">
            <v>500g×12个（燕麦味）</v>
          </cell>
          <cell r="H3475" t="str">
            <v>袋</v>
          </cell>
          <cell r="I3475" t="str">
            <v>广州市潘高寿天然保健品有限公司</v>
          </cell>
          <cell r="J3475" t="str">
            <v>广州市潘高寿</v>
          </cell>
        </row>
        <row r="3476">
          <cell r="D3476">
            <v>180799</v>
          </cell>
          <cell r="E3476" t="str">
            <v>迷你型龟苓膏</v>
          </cell>
          <cell r="F3476" t="str">
            <v/>
          </cell>
          <cell r="G3476" t="str">
            <v>500g×12个（红豆味）</v>
          </cell>
          <cell r="H3476" t="str">
            <v>袋</v>
          </cell>
          <cell r="I3476" t="str">
            <v>广州市潘高寿天然保健品有限公司</v>
          </cell>
          <cell r="J3476" t="str">
            <v>广州市潘高寿</v>
          </cell>
        </row>
        <row r="3477">
          <cell r="D3477">
            <v>180800</v>
          </cell>
          <cell r="E3477" t="str">
            <v>迷你型龟苓膏</v>
          </cell>
          <cell r="F3477" t="str">
            <v/>
          </cell>
          <cell r="G3477" t="str">
            <v>500g×12个（原味）</v>
          </cell>
          <cell r="H3477" t="str">
            <v>袋</v>
          </cell>
          <cell r="I3477" t="str">
            <v>广州市潘高寿天然保健品有限公司</v>
          </cell>
          <cell r="J3477" t="str">
            <v>广州市潘高寿</v>
          </cell>
        </row>
        <row r="3478">
          <cell r="D3478">
            <v>118987</v>
          </cell>
          <cell r="E3478" t="str">
            <v>米醋防脱洗发露(长发故事)</v>
          </cell>
          <cell r="F3478" t="str">
            <v/>
          </cell>
          <cell r="G3478" t="str">
            <v>200ml</v>
          </cell>
          <cell r="H3478" t="str">
            <v>瓶</v>
          </cell>
          <cell r="I3478" t="str">
            <v>重庆灵方生物技术有限公司</v>
          </cell>
          <cell r="J3478" t="str">
            <v>重庆灵方</v>
          </cell>
        </row>
        <row r="3479">
          <cell r="D3479">
            <v>94914</v>
          </cell>
          <cell r="E3479" t="str">
            <v>米氮平片(派迪生)</v>
          </cell>
          <cell r="F3479" t="str">
            <v/>
          </cell>
          <cell r="G3479" t="str">
            <v>30mgx10片</v>
          </cell>
          <cell r="H3479" t="str">
            <v>盒</v>
          </cell>
          <cell r="I3479" t="str">
            <v>华裕(无锡)制药有限公司</v>
          </cell>
          <cell r="J3479" t="str">
            <v>华裕(无锡)制药</v>
          </cell>
        </row>
        <row r="3480">
          <cell r="D3480">
            <v>77949</v>
          </cell>
          <cell r="E3480" t="str">
            <v>米格列醇片(奥恬平)</v>
          </cell>
          <cell r="F3480" t="str">
            <v>奥恬平</v>
          </cell>
          <cell r="G3480" t="str">
            <v>50mgx30片</v>
          </cell>
          <cell r="H3480" t="str">
            <v>盒</v>
          </cell>
          <cell r="I3480" t="str">
            <v>四川维奥制药有限公司</v>
          </cell>
          <cell r="J3480" t="str">
            <v>四川维奥制药</v>
          </cell>
        </row>
        <row r="3481">
          <cell r="D3481">
            <v>105276</v>
          </cell>
          <cell r="E3481" t="str">
            <v>秘诀清凉散</v>
          </cell>
          <cell r="F3481" t="str">
            <v/>
          </cell>
          <cell r="G3481" t="str">
            <v>2gx10袋</v>
          </cell>
          <cell r="H3481" t="str">
            <v>盒</v>
          </cell>
          <cell r="I3481" t="str">
            <v>西藏藏医学院藏药有限公司</v>
          </cell>
          <cell r="J3481" t="str">
            <v>西藏藏医学院</v>
          </cell>
        </row>
        <row r="3482">
          <cell r="D3482">
            <v>152745</v>
          </cell>
          <cell r="E3482" t="str">
            <v>棉签</v>
          </cell>
          <cell r="F3482" t="str">
            <v/>
          </cell>
          <cell r="G3482" t="str">
            <v>50支（10cm)(非灭菌型）</v>
          </cell>
          <cell r="H3482" t="str">
            <v>袋</v>
          </cell>
          <cell r="I3482" t="str">
            <v>振德医疗用品股份有限公司</v>
          </cell>
          <cell r="J3482" t="str">
            <v>绍兴振德医用敷料</v>
          </cell>
        </row>
        <row r="3483">
          <cell r="D3483">
            <v>189691</v>
          </cell>
          <cell r="E3483" t="str">
            <v>棉签</v>
          </cell>
          <cell r="F3483" t="str">
            <v/>
          </cell>
          <cell r="G3483" t="str">
            <v>7.5cmx200支（Ⅷ型双头纸棒）</v>
          </cell>
          <cell r="H3483" t="str">
            <v>桶</v>
          </cell>
          <cell r="I3483" t="str">
            <v>奥美医疗用品股份有限公司</v>
          </cell>
          <cell r="J3483" t="str">
            <v>奥美医疗</v>
          </cell>
        </row>
        <row r="3484">
          <cell r="D3484">
            <v>206432</v>
          </cell>
          <cell r="E3484" t="str">
            <v>棉签</v>
          </cell>
          <cell r="F3484" t="str">
            <v/>
          </cell>
          <cell r="G3484" t="str">
            <v>塑棒型 8cmx100支</v>
          </cell>
          <cell r="H3484" t="str">
            <v>盒</v>
          </cell>
          <cell r="I3484" t="str">
            <v>湖北中健医疗用品有限公司</v>
          </cell>
          <cell r="J3484" t="str">
            <v>湖北中健</v>
          </cell>
        </row>
        <row r="3485">
          <cell r="D3485">
            <v>206447</v>
          </cell>
          <cell r="E3485" t="str">
            <v>棉签</v>
          </cell>
          <cell r="F3485" t="str">
            <v/>
          </cell>
          <cell r="G3485" t="str">
            <v>10cmx50支竹棒型</v>
          </cell>
          <cell r="H3485" t="str">
            <v>袋</v>
          </cell>
          <cell r="I3485" t="str">
            <v>湖北中健医疗用品有限公司</v>
          </cell>
          <cell r="J3485" t="str">
            <v>湖北中健</v>
          </cell>
        </row>
        <row r="3486">
          <cell r="D3486">
            <v>196863</v>
          </cell>
          <cell r="E3486" t="str">
            <v>免洗手消毒液</v>
          </cell>
          <cell r="F3486" t="str">
            <v/>
          </cell>
          <cell r="G3486" t="str">
            <v>100ml</v>
          </cell>
          <cell r="H3486" t="str">
            <v>瓶</v>
          </cell>
          <cell r="I3486" t="str">
            <v>四川蓉康世圣药业有限责任公司新都分公司</v>
          </cell>
          <cell r="J3486" t="str">
            <v>四川蓉康世圣新都</v>
          </cell>
        </row>
        <row r="3487">
          <cell r="D3487">
            <v>186329</v>
          </cell>
          <cell r="E3487" t="str">
            <v>苗癣王抑菌膏</v>
          </cell>
          <cell r="F3487" t="str">
            <v/>
          </cell>
          <cell r="G3487" t="str">
            <v>15g</v>
          </cell>
          <cell r="H3487" t="str">
            <v>盒</v>
          </cell>
          <cell r="I3487" t="str">
            <v>江西海联生物科技有限公司</v>
          </cell>
          <cell r="J3487" t="str">
            <v>江西海联</v>
          </cell>
        </row>
        <row r="3488">
          <cell r="D3488">
            <v>185196</v>
          </cell>
          <cell r="E3488" t="str">
            <v>敏感性湿巾</v>
          </cell>
          <cell r="F3488" t="str">
            <v>seni care敏感性湿巾</v>
          </cell>
          <cell r="G3488" t="str">
            <v>200mmx300mmx68片</v>
          </cell>
          <cell r="H3488" t="str">
            <v>包</v>
          </cell>
          <cell r="I3488" t="str">
            <v>TZMO SA（波兰）</v>
          </cell>
          <cell r="J3488" t="str">
            <v>TZMOSA（波兰）</v>
          </cell>
        </row>
        <row r="3489">
          <cell r="D3489">
            <v>108751</v>
          </cell>
          <cell r="E3489" t="str">
            <v>明目蒺藜丸</v>
          </cell>
          <cell r="F3489" t="str">
            <v/>
          </cell>
          <cell r="G3489" t="str">
            <v>9gx6袋(水丸)</v>
          </cell>
          <cell r="H3489" t="str">
            <v>盒</v>
          </cell>
          <cell r="I3489" t="str">
            <v>保定中药制药有限公司</v>
          </cell>
          <cell r="J3489" t="str">
            <v>保定中药</v>
          </cell>
        </row>
        <row r="3490">
          <cell r="D3490">
            <v>139546</v>
          </cell>
          <cell r="E3490" t="str">
            <v>明目上清片</v>
          </cell>
          <cell r="F3490" t="str">
            <v/>
          </cell>
          <cell r="G3490" t="str">
            <v>40片</v>
          </cell>
          <cell r="H3490" t="str">
            <v>盒</v>
          </cell>
          <cell r="I3490" t="str">
            <v>吉林玉仁制药股份有限公司(原通化鸿淘茂药业有限公司)</v>
          </cell>
          <cell r="J3490" t="str">
            <v>吉林玉仁</v>
          </cell>
        </row>
        <row r="3491">
          <cell r="D3491">
            <v>135170</v>
          </cell>
          <cell r="E3491" t="str">
            <v>摩罗丹</v>
          </cell>
          <cell r="F3491" t="str">
            <v/>
          </cell>
          <cell r="G3491" t="str">
            <v>72粒</v>
          </cell>
          <cell r="H3491" t="str">
            <v>瓶</v>
          </cell>
          <cell r="I3491" t="str">
            <v>邯郸制药股份有限公司</v>
          </cell>
          <cell r="J3491" t="str">
            <v>邯郸制药</v>
          </cell>
        </row>
        <row r="3492">
          <cell r="D3492">
            <v>134199</v>
          </cell>
          <cell r="E3492" t="str">
            <v>莫匹罗星软膏（匹得邦）</v>
          </cell>
          <cell r="F3492" t="str">
            <v/>
          </cell>
          <cell r="G3492" t="str">
            <v>10g</v>
          </cell>
          <cell r="H3492" t="str">
            <v>支</v>
          </cell>
          <cell r="I3492" t="str">
            <v>湖北人福成田药业有限公司（湖北成田制药）</v>
          </cell>
          <cell r="J3492" t="str">
            <v>湖北人福</v>
          </cell>
        </row>
        <row r="3493">
          <cell r="D3493">
            <v>176126</v>
          </cell>
          <cell r="E3493" t="str">
            <v>牡蛎碳酸钙咀嚼片</v>
          </cell>
          <cell r="F3493" t="str">
            <v/>
          </cell>
          <cell r="G3493" t="str">
            <v>150mgx60片</v>
          </cell>
          <cell r="H3493" t="str">
            <v>瓶</v>
          </cell>
          <cell r="I3493" t="str">
            <v>盖天力医药控股集团制药股份有限公司（东盛科技启东盖天力制药股份有限公司）</v>
          </cell>
          <cell r="J3493" t="str">
            <v>盖天力医药</v>
          </cell>
        </row>
        <row r="3494">
          <cell r="D3494">
            <v>146842</v>
          </cell>
          <cell r="E3494" t="str">
            <v>木丹颗粒</v>
          </cell>
          <cell r="F3494" t="str">
            <v/>
          </cell>
          <cell r="G3494" t="str">
            <v>7gx6袋</v>
          </cell>
          <cell r="H3494" t="str">
            <v>盒</v>
          </cell>
          <cell r="I3494" t="str">
            <v>辽宁奥达制药有限公司(原:营口奥达制药有限公司)</v>
          </cell>
          <cell r="J3494" t="str">
            <v>辽宁奥达</v>
          </cell>
        </row>
        <row r="3495">
          <cell r="D3495">
            <v>201195</v>
          </cell>
          <cell r="E3495" t="str">
            <v>那氟沙星乳膏</v>
          </cell>
          <cell r="F3495" t="str">
            <v/>
          </cell>
          <cell r="G3495" t="str">
            <v>10g:0.1g</v>
          </cell>
          <cell r="H3495" t="str">
            <v>盒</v>
          </cell>
          <cell r="I3495" t="str">
            <v>江苏亚邦强生药业有限公司</v>
          </cell>
          <cell r="J3495" t="str">
            <v>江苏亚邦强生药业</v>
          </cell>
        </row>
        <row r="3496">
          <cell r="D3496">
            <v>152657</v>
          </cell>
          <cell r="E3496" t="str">
            <v>那格列奈片</v>
          </cell>
          <cell r="F3496" t="str">
            <v/>
          </cell>
          <cell r="G3496" t="str">
            <v>0.12gx10片x3板</v>
          </cell>
          <cell r="H3496" t="str">
            <v>盒</v>
          </cell>
          <cell r="I3496" t="str">
            <v>江苏德源药业有限公司</v>
          </cell>
          <cell r="J3496" t="str">
            <v>江苏德源药业</v>
          </cell>
        </row>
        <row r="3497">
          <cell r="D3497">
            <v>147318</v>
          </cell>
          <cell r="E3497" t="str">
            <v>纳豆红曲胶囊（金奥力牌）</v>
          </cell>
          <cell r="F3497" t="str">
            <v/>
          </cell>
          <cell r="G3497" t="str">
            <v>0.4g/粒*100粒</v>
          </cell>
          <cell r="H3497" t="str">
            <v>瓶</v>
          </cell>
          <cell r="I3497" t="str">
            <v>威海南波湾生物技术有限公司</v>
          </cell>
          <cell r="J3497" t="str">
            <v>威海南波湾</v>
          </cell>
        </row>
        <row r="3498">
          <cell r="D3498">
            <v>186575</v>
          </cell>
          <cell r="E3498" t="str">
            <v>纳米弹力袜绷带</v>
          </cell>
          <cell r="F3498" t="str">
            <v>纳米抑菌除臭袜</v>
          </cell>
          <cell r="G3498" t="str">
            <v>21cmx1双</v>
          </cell>
          <cell r="H3498" t="str">
            <v>盒</v>
          </cell>
          <cell r="I3498" t="str">
            <v>山西海清源生物科技有限公司</v>
          </cell>
          <cell r="J3498" t="str">
            <v>山西海清源</v>
          </cell>
        </row>
        <row r="3499">
          <cell r="D3499">
            <v>134867</v>
          </cell>
          <cell r="E3499" t="str">
            <v>纳米银妇用抗菌器(Ⅰ型)</v>
          </cell>
          <cell r="F3499" t="str">
            <v/>
          </cell>
          <cell r="G3499" t="str">
            <v>3gx3支</v>
          </cell>
          <cell r="H3499" t="str">
            <v>盒</v>
          </cell>
          <cell r="I3499" t="str">
            <v>沈阳得康医药科技有限公司</v>
          </cell>
          <cell r="J3499" t="str">
            <v>沈阳得康医药</v>
          </cell>
        </row>
        <row r="3500">
          <cell r="D3500">
            <v>147103</v>
          </cell>
          <cell r="E3500" t="str">
            <v>乃捷尔牌初乳素胶囊</v>
          </cell>
          <cell r="F3500" t="str">
            <v/>
          </cell>
          <cell r="G3500" t="str">
            <v>150mg/粒*24粒</v>
          </cell>
          <cell r="H3500" t="str">
            <v>盒</v>
          </cell>
          <cell r="I3500" t="str">
            <v>江苏天美健大自然生物工程有限公司 </v>
          </cell>
          <cell r="J3500" t="str">
            <v>江苏天美健公司</v>
          </cell>
        </row>
        <row r="3501">
          <cell r="D3501">
            <v>99214</v>
          </cell>
          <cell r="E3501" t="str">
            <v>萘敏维滴眼液</v>
          </cell>
          <cell r="F3501" t="str">
            <v/>
          </cell>
          <cell r="G3501" t="str">
            <v>15ml</v>
          </cell>
          <cell r="H3501" t="str">
            <v>盒</v>
          </cell>
          <cell r="I3501" t="str">
            <v>江西闪亮制药有限公司</v>
          </cell>
          <cell r="J3501" t="str">
            <v>江西闪亮</v>
          </cell>
        </row>
        <row r="3502">
          <cell r="D3502">
            <v>86114</v>
          </cell>
          <cell r="E3502" t="str">
            <v>萘敏维滴眼液(E洁)</v>
          </cell>
          <cell r="F3502" t="str">
            <v/>
          </cell>
          <cell r="G3502" t="str">
            <v>15ml/支</v>
          </cell>
          <cell r="H3502" t="str">
            <v>盒</v>
          </cell>
          <cell r="I3502" t="str">
            <v>武汉五景药业有限公司</v>
          </cell>
          <cell r="J3502" t="str">
            <v>武汉五景药业</v>
          </cell>
        </row>
        <row r="3503">
          <cell r="D3503">
            <v>162974</v>
          </cell>
          <cell r="E3503" t="str">
            <v>萘哌地尔片</v>
          </cell>
          <cell r="F3503" t="str">
            <v/>
          </cell>
          <cell r="G3503" t="str">
            <v>25mgx5片x2板</v>
          </cell>
          <cell r="H3503" t="str">
            <v>盒</v>
          </cell>
          <cell r="I3503" t="str">
            <v>通化永仓药业有限公司(原：通化林海药业有限公司)</v>
          </cell>
          <cell r="J3503" t="str">
            <v>通化吉通</v>
          </cell>
        </row>
        <row r="3504">
          <cell r="D3504">
            <v>12730</v>
          </cell>
          <cell r="E3504" t="str">
            <v>男宝胶囊</v>
          </cell>
          <cell r="F3504" t="str">
            <v/>
          </cell>
          <cell r="G3504" t="str">
            <v>0.3gx12粒</v>
          </cell>
          <cell r="H3504" t="str">
            <v>盒</v>
          </cell>
          <cell r="I3504" t="str">
            <v>吉林济邦药业有限公司</v>
          </cell>
          <cell r="J3504" t="str">
            <v>吉林济邦</v>
          </cell>
        </row>
        <row r="3505">
          <cell r="D3505">
            <v>185204</v>
          </cell>
          <cell r="E3505" t="str">
            <v>男士尿片</v>
          </cell>
          <cell r="F3505" t="str">
            <v>seni男士尿片</v>
          </cell>
          <cell r="G3505" t="str">
            <v>7.5/21.5cmx28cmx15片</v>
          </cell>
          <cell r="H3505" t="str">
            <v>包</v>
          </cell>
          <cell r="I3505" t="str">
            <v>TZMO SA（波兰）</v>
          </cell>
          <cell r="J3505" t="str">
            <v>TZMOSA（波兰）</v>
          </cell>
        </row>
        <row r="3506">
          <cell r="D3506">
            <v>180021</v>
          </cell>
          <cell r="E3506" t="str">
            <v>男用冷敷凝露</v>
          </cell>
          <cell r="F3506" t="str">
            <v/>
          </cell>
          <cell r="G3506" t="str">
            <v>10.8ml</v>
          </cell>
          <cell r="H3506" t="str">
            <v>盒</v>
          </cell>
          <cell r="I3506" t="str">
            <v>延安万历药业有限公司</v>
          </cell>
          <cell r="J3506" t="str">
            <v>延安万历药业</v>
          </cell>
        </row>
        <row r="3507">
          <cell r="D3507">
            <v>62914</v>
          </cell>
          <cell r="E3507" t="str">
            <v>脑白金(新包装)</v>
          </cell>
          <cell r="F3507" t="str">
            <v/>
          </cell>
          <cell r="G3507" t="str">
            <v>0.25gx20粒+250mlx2瓶(2瓶礼装)</v>
          </cell>
          <cell r="H3507" t="str">
            <v>盒</v>
          </cell>
          <cell r="I3507" t="str">
            <v/>
          </cell>
          <cell r="J3507" t="str">
            <v>珠海康奇</v>
          </cell>
        </row>
        <row r="3508">
          <cell r="D3508">
            <v>62030</v>
          </cell>
          <cell r="E3508" t="str">
            <v>脑白金胶囊、口服液</v>
          </cell>
          <cell r="F3508" t="str">
            <v/>
          </cell>
          <cell r="G3508" t="str">
            <v>0.25gx10粒+250mlx1瓶</v>
          </cell>
          <cell r="H3508" t="str">
            <v>瓶</v>
          </cell>
          <cell r="I3508" t="str">
            <v>珠海康奇有限公司</v>
          </cell>
          <cell r="J3508" t="str">
            <v>珠海康奇</v>
          </cell>
        </row>
        <row r="3509">
          <cell r="D3509">
            <v>204231</v>
          </cell>
          <cell r="E3509" t="str">
            <v>脑蛋白水解物片</v>
          </cell>
          <cell r="F3509" t="str">
            <v/>
          </cell>
          <cell r="G3509" t="str">
            <v>13mg:28.8mgx36片</v>
          </cell>
          <cell r="H3509" t="str">
            <v>盒</v>
          </cell>
          <cell r="I3509" t="str">
            <v>黑龙江江世药业有限公司</v>
          </cell>
          <cell r="J3509" t="str">
            <v>黑龙江江世药业</v>
          </cell>
        </row>
        <row r="3510">
          <cell r="D3510">
            <v>83391</v>
          </cell>
          <cell r="E3510" t="str">
            <v>脑得生丸</v>
          </cell>
          <cell r="F3510" t="str">
            <v/>
          </cell>
          <cell r="G3510" t="str">
            <v>2gx10袋</v>
          </cell>
          <cell r="H3510" t="str">
            <v>盒</v>
          </cell>
          <cell r="I3510" t="str">
            <v>湖南天济草堂制药股份有限公司</v>
          </cell>
          <cell r="J3510" t="str">
            <v>湖南天济草堂</v>
          </cell>
        </row>
        <row r="3511">
          <cell r="D3511">
            <v>120296</v>
          </cell>
          <cell r="E3511" t="str">
            <v>脑乐静</v>
          </cell>
          <cell r="F3511" t="str">
            <v/>
          </cell>
          <cell r="G3511" t="str">
            <v>300ml</v>
          </cell>
          <cell r="H3511" t="str">
            <v>瓶</v>
          </cell>
          <cell r="I3511" t="str">
            <v>太极集团重庆涪陵制药厂有限公司</v>
          </cell>
          <cell r="J3511" t="str">
            <v>太极涪陵药厂</v>
          </cell>
        </row>
        <row r="3512">
          <cell r="D3512">
            <v>2370</v>
          </cell>
          <cell r="E3512" t="str">
            <v>脑力宝丸</v>
          </cell>
          <cell r="F3512" t="str">
            <v/>
          </cell>
          <cell r="G3512" t="str">
            <v>100丸</v>
          </cell>
          <cell r="H3512" t="str">
            <v>瓶</v>
          </cell>
          <cell r="I3512" t="str">
            <v>仲景宛西制药股份有限公司（原河南省宛西制药股份有限公司）</v>
          </cell>
          <cell r="J3512" t="str">
            <v>河南宛西制药</v>
          </cell>
        </row>
        <row r="3513">
          <cell r="D3513">
            <v>2371</v>
          </cell>
          <cell r="E3513" t="str">
            <v>脑络通胶囊</v>
          </cell>
          <cell r="F3513" t="str">
            <v/>
          </cell>
          <cell r="G3513" t="str">
            <v>0.5gx30粒</v>
          </cell>
          <cell r="H3513" t="str">
            <v>盒</v>
          </cell>
          <cell r="I3513" t="str">
            <v>广西欢宝药业有限公司</v>
          </cell>
          <cell r="J3513" t="str">
            <v>广西欢宝</v>
          </cell>
        </row>
        <row r="3514">
          <cell r="D3514">
            <v>120309</v>
          </cell>
          <cell r="E3514" t="str">
            <v>脑络通胶囊</v>
          </cell>
          <cell r="F3514" t="str">
            <v/>
          </cell>
          <cell r="G3514" t="str">
            <v>0.5gx36粒</v>
          </cell>
          <cell r="H3514" t="str">
            <v>盒</v>
          </cell>
          <cell r="I3514" t="str">
            <v>广东邦民制药厂有限公司</v>
          </cell>
          <cell r="J3514" t="str">
            <v>广东邦民制药</v>
          </cell>
        </row>
        <row r="3515">
          <cell r="D3515">
            <v>136140</v>
          </cell>
          <cell r="E3515" t="str">
            <v>脑络通胶囊</v>
          </cell>
          <cell r="F3515" t="str">
            <v/>
          </cell>
          <cell r="G3515" t="str">
            <v>0.5gx16粒x3板</v>
          </cell>
          <cell r="H3515" t="str">
            <v>盒</v>
          </cell>
          <cell r="I3515" t="str">
            <v>长春海外制药集团有限公司</v>
          </cell>
          <cell r="J3515" t="str">
            <v>长春海外制药</v>
          </cell>
        </row>
        <row r="3516">
          <cell r="D3516">
            <v>192179</v>
          </cell>
          <cell r="E3516" t="str">
            <v>脑络通胶囊</v>
          </cell>
          <cell r="F3516" t="str">
            <v/>
          </cell>
          <cell r="G3516" t="str">
            <v>0.5gx48粒</v>
          </cell>
          <cell r="H3516" t="str">
            <v>.瓶</v>
          </cell>
          <cell r="I3516" t="str">
            <v>辽宁天龙药业有限公司</v>
          </cell>
          <cell r="J3516" t="str">
            <v>辽宁天龙药业</v>
          </cell>
        </row>
        <row r="3517">
          <cell r="D3517">
            <v>134061</v>
          </cell>
          <cell r="E3517" t="str">
            <v>脑心舒口服液</v>
          </cell>
          <cell r="F3517" t="str">
            <v/>
          </cell>
          <cell r="G3517" t="str">
            <v>10mlx9支</v>
          </cell>
          <cell r="H3517" t="str">
            <v>盒</v>
          </cell>
          <cell r="I3517" t="str">
            <v>云南白药集团股份有限公司</v>
          </cell>
          <cell r="J3517" t="str">
            <v>云南白药股份</v>
          </cell>
        </row>
        <row r="3518">
          <cell r="D3518">
            <v>96961</v>
          </cell>
          <cell r="E3518" t="str">
            <v>脑心通胶囊</v>
          </cell>
          <cell r="F3518" t="str">
            <v/>
          </cell>
          <cell r="G3518" t="str">
            <v>0.4gx48粒</v>
          </cell>
          <cell r="H3518" t="str">
            <v>盒</v>
          </cell>
          <cell r="I3518" t="str">
            <v>陕西步长制药有限公司(原:咸阳步长制药有限公司)</v>
          </cell>
          <cell r="J3518" t="str">
            <v>陕西步长制药</v>
          </cell>
        </row>
        <row r="3519">
          <cell r="D3519">
            <v>137444</v>
          </cell>
          <cell r="E3519" t="str">
            <v>内消瘰疬片</v>
          </cell>
          <cell r="F3519" t="str">
            <v/>
          </cell>
          <cell r="G3519" t="str">
            <v>0.6gx12片x4板</v>
          </cell>
          <cell r="H3519" t="str">
            <v>盒</v>
          </cell>
          <cell r="I3519" t="str">
            <v>天津中新药业集团股份有限公司隆顺榕制药厂</v>
          </cell>
          <cell r="J3519" t="str">
            <v>天津中新隆顺榕制药</v>
          </cell>
        </row>
        <row r="3520">
          <cell r="D3520">
            <v>128436</v>
          </cell>
          <cell r="E3520" t="str">
            <v>内消瘰疬丸</v>
          </cell>
          <cell r="F3520" t="str">
            <v/>
          </cell>
          <cell r="G3520" t="str">
            <v>100丸(浓缩丸)</v>
          </cell>
          <cell r="H3520" t="str">
            <v>瓶</v>
          </cell>
          <cell r="I3520" t="str">
            <v>兰州佛慈制药股份有限公司</v>
          </cell>
          <cell r="J3520" t="str">
            <v>兰州佛慈制药</v>
          </cell>
        </row>
        <row r="3521">
          <cell r="D3521">
            <v>136528</v>
          </cell>
          <cell r="E3521" t="str">
            <v>内消瘰疬丸</v>
          </cell>
          <cell r="F3521" t="str">
            <v/>
          </cell>
          <cell r="G3521" t="str">
            <v>48粒x2板</v>
          </cell>
          <cell r="H3521" t="str">
            <v>盒</v>
          </cell>
          <cell r="I3521" t="str">
            <v>兰州太宝制药有限公司</v>
          </cell>
          <cell r="J3521" t="str">
            <v>兰州太宝</v>
          </cell>
        </row>
        <row r="3522">
          <cell r="D3522">
            <v>101527</v>
          </cell>
          <cell r="E3522" t="str">
            <v>妮维雅丝柔美白爽肤水</v>
          </cell>
          <cell r="F3522" t="str">
            <v/>
          </cell>
          <cell r="G3522" t="str">
            <v>200ml</v>
          </cell>
          <cell r="H3522" t="str">
            <v>瓶</v>
          </cell>
          <cell r="I3522" t="str">
            <v>妮维雅(上海)有限公司</v>
          </cell>
          <cell r="J3522" t="str">
            <v>上海妮维雅</v>
          </cell>
        </row>
        <row r="3523">
          <cell r="D3523">
            <v>38632</v>
          </cell>
          <cell r="E3523" t="str">
            <v>尼麦角林片(乐喜林)</v>
          </cell>
          <cell r="F3523" t="str">
            <v/>
          </cell>
          <cell r="G3523" t="str">
            <v>5mgx8片x3板</v>
          </cell>
          <cell r="H3523" t="str">
            <v>盒</v>
          </cell>
          <cell r="I3523" t="str">
            <v>昆山龙灯瑞迪制药有限公司</v>
          </cell>
          <cell r="J3523" t="str">
            <v>昆山龙灯</v>
          </cell>
        </row>
        <row r="3524">
          <cell r="D3524">
            <v>135084</v>
          </cell>
          <cell r="E3524" t="str">
            <v>尼美舒利分散片</v>
          </cell>
          <cell r="F3524" t="str">
            <v/>
          </cell>
          <cell r="G3524" t="str">
            <v>0.1g*20片</v>
          </cell>
          <cell r="H3524" t="str">
            <v>盒</v>
          </cell>
          <cell r="I3524" t="str">
            <v>南昌市飞弘药业有限公司</v>
          </cell>
          <cell r="J3524" t="str">
            <v>南昌飞弘</v>
          </cell>
        </row>
        <row r="3525">
          <cell r="D3525">
            <v>184973</v>
          </cell>
          <cell r="E3525" t="str">
            <v>尼美舒利分散片</v>
          </cell>
          <cell r="F3525" t="str">
            <v/>
          </cell>
          <cell r="G3525" t="str">
            <v>100mgx10片</v>
          </cell>
          <cell r="H3525" t="str">
            <v>盒</v>
          </cell>
          <cell r="I3525" t="str">
            <v>乐普药业（北京）有限责任公司</v>
          </cell>
          <cell r="J3525" t="str">
            <v>乐普药业（北京）</v>
          </cell>
        </row>
        <row r="3526">
          <cell r="D3526">
            <v>10467</v>
          </cell>
          <cell r="E3526" t="str">
            <v>尼莫地平片(尼达尔)</v>
          </cell>
          <cell r="F3526" t="str">
            <v/>
          </cell>
          <cell r="G3526" t="str">
            <v>20mgx50片</v>
          </cell>
          <cell r="H3526" t="str">
            <v>瓶</v>
          </cell>
          <cell r="I3526" t="str">
            <v>天津市中央药业有限公司</v>
          </cell>
          <cell r="J3526" t="str">
            <v>天津中央</v>
          </cell>
        </row>
        <row r="3527">
          <cell r="D3527">
            <v>15307</v>
          </cell>
          <cell r="E3527" t="str">
            <v>尼莫地平片(尼膜同)</v>
          </cell>
          <cell r="F3527" t="str">
            <v/>
          </cell>
          <cell r="G3527" t="str">
            <v>30mgx20片</v>
          </cell>
          <cell r="H3527" t="str">
            <v>盒</v>
          </cell>
          <cell r="I3527" t="str">
            <v>拜耳医药保健有限公司</v>
          </cell>
          <cell r="J3527" t="str">
            <v>拜耳医药保健</v>
          </cell>
        </row>
        <row r="3528">
          <cell r="D3528">
            <v>191933</v>
          </cell>
          <cell r="E3528" t="str">
            <v>尿塞通片</v>
          </cell>
          <cell r="F3528" t="str">
            <v/>
          </cell>
          <cell r="G3528" t="str">
            <v>0.35gx18片x4板</v>
          </cell>
          <cell r="H3528" t="str">
            <v>盒</v>
          </cell>
          <cell r="I3528" t="str">
            <v>长春英平药业有限公司</v>
          </cell>
          <cell r="J3528" t="str">
            <v>长春英平药业</v>
          </cell>
        </row>
        <row r="3529">
          <cell r="D3529">
            <v>127954</v>
          </cell>
          <cell r="E3529" t="str">
            <v>尿素维E乳膏</v>
          </cell>
          <cell r="F3529" t="str">
            <v/>
          </cell>
          <cell r="G3529" t="str">
            <v>25g:3.75g</v>
          </cell>
          <cell r="H3529" t="str">
            <v>盒</v>
          </cell>
          <cell r="I3529" t="str">
            <v>安徽新陇海药业有限公司</v>
          </cell>
          <cell r="J3529" t="str">
            <v>安徽新陇海</v>
          </cell>
        </row>
        <row r="3530">
          <cell r="D3530">
            <v>187570</v>
          </cell>
          <cell r="E3530" t="str">
            <v>尿液分析试纸（干化学法）</v>
          </cell>
          <cell r="F3530" t="str">
            <v/>
          </cell>
          <cell r="G3530" t="str">
            <v>11AI 100条</v>
          </cell>
          <cell r="H3530" t="str">
            <v>盒</v>
          </cell>
          <cell r="I3530" t="str">
            <v>苏州第壹制药有限公司</v>
          </cell>
          <cell r="J3530" t="str">
            <v>苏州第壹制药</v>
          </cell>
        </row>
        <row r="3531">
          <cell r="D3531">
            <v>58216</v>
          </cell>
          <cell r="E3531" t="str">
            <v>宁泌泰胶囊</v>
          </cell>
          <cell r="F3531" t="str">
            <v/>
          </cell>
          <cell r="G3531" t="str">
            <v>0.38gx12粒x3板</v>
          </cell>
          <cell r="H3531" t="str">
            <v>盒</v>
          </cell>
          <cell r="I3531" t="str">
            <v>贵阳新天药业股份有限公司</v>
          </cell>
          <cell r="J3531" t="str">
            <v>贵阳新天</v>
          </cell>
        </row>
        <row r="3532">
          <cell r="D3532">
            <v>11259</v>
          </cell>
          <cell r="E3532" t="str">
            <v>宁心益智口服液</v>
          </cell>
          <cell r="F3532" t="str">
            <v/>
          </cell>
          <cell r="G3532" t="str">
            <v>10mlx10支</v>
          </cell>
          <cell r="H3532" t="str">
            <v>盒</v>
          </cell>
          <cell r="I3532" t="str">
            <v>重庆东方药业股份有限公司</v>
          </cell>
          <cell r="J3532" t="str">
            <v>重庆东方</v>
          </cell>
        </row>
        <row r="3533">
          <cell r="D3533">
            <v>180980</v>
          </cell>
          <cell r="E3533" t="str">
            <v>柠檬玫瑰茶</v>
          </cell>
          <cell r="F3533" t="str">
            <v/>
          </cell>
          <cell r="G3533" t="str">
            <v>45g</v>
          </cell>
          <cell r="H3533" t="str">
            <v>盒</v>
          </cell>
          <cell r="I3533" t="str">
            <v>四川德仁堂中药科技股份有限公司</v>
          </cell>
          <cell r="J3533" t="str">
            <v>四川德仁堂</v>
          </cell>
        </row>
        <row r="3534">
          <cell r="D3534">
            <v>178151</v>
          </cell>
          <cell r="E3534" t="str">
            <v>柠檬味山楂片</v>
          </cell>
          <cell r="F3534" t="str">
            <v/>
          </cell>
          <cell r="G3534" t="str">
            <v>158g</v>
          </cell>
          <cell r="H3534" t="str">
            <v>袋</v>
          </cell>
          <cell r="I3534" t="str">
            <v>承德亿美达食品有限公司</v>
          </cell>
          <cell r="J3534" t="str">
            <v>承德亿美达</v>
          </cell>
        </row>
        <row r="3535">
          <cell r="D3535">
            <v>169760</v>
          </cell>
          <cell r="E3535" t="str">
            <v>柠檬烯胶囊</v>
          </cell>
          <cell r="F3535" t="str">
            <v/>
          </cell>
          <cell r="G3535" t="str">
            <v>75mgx45粒</v>
          </cell>
          <cell r="H3535" t="str">
            <v>瓶</v>
          </cell>
          <cell r="I3535" t="str">
            <v>成都蓉药集团四川长威制药有限公司</v>
          </cell>
          <cell r="J3535" t="str">
            <v>四川峨嵋山药业</v>
          </cell>
        </row>
        <row r="3536">
          <cell r="D3536">
            <v>180979</v>
          </cell>
          <cell r="E3536" t="str">
            <v>牛初乳咀嚼片</v>
          </cell>
          <cell r="F3536" t="str">
            <v/>
          </cell>
          <cell r="G3536" t="str">
            <v>60g(1g×60片)</v>
          </cell>
          <cell r="H3536" t="str">
            <v>盒</v>
          </cell>
          <cell r="I3536" t="str">
            <v>江苏艾兰得营养品有限公司</v>
          </cell>
          <cell r="J3536" t="str">
            <v>江苏艾兰得</v>
          </cell>
        </row>
        <row r="3537">
          <cell r="D3537">
            <v>119740</v>
          </cell>
          <cell r="E3537" t="str">
            <v>牛初乳咀嚼片(千林)</v>
          </cell>
          <cell r="F3537" t="str">
            <v/>
          </cell>
          <cell r="G3537" t="str">
            <v>60g(1gx60片)</v>
          </cell>
          <cell r="H3537" t="str">
            <v>瓶</v>
          </cell>
          <cell r="I3537" t="str">
            <v>广东仙乐制药有限公司汕头分公司</v>
          </cell>
          <cell r="J3537" t="str">
            <v>广东保瑞委托广东仙乐汕头分公司生产</v>
          </cell>
        </row>
        <row r="3538">
          <cell r="D3538">
            <v>21073</v>
          </cell>
          <cell r="E3538" t="str">
            <v>牛黄解毒片</v>
          </cell>
          <cell r="F3538" t="str">
            <v/>
          </cell>
          <cell r="G3538" t="str">
            <v>10片x12板</v>
          </cell>
          <cell r="H3538" t="str">
            <v>盒</v>
          </cell>
          <cell r="I3538" t="str">
            <v>北京同仁堂科技发展股份有限公司制药厂</v>
          </cell>
          <cell r="J3538" t="str">
            <v>同仁堂股份</v>
          </cell>
        </row>
        <row r="3539">
          <cell r="D3539">
            <v>58920</v>
          </cell>
          <cell r="E3539" t="str">
            <v>牛黄清感胶囊</v>
          </cell>
          <cell r="F3539" t="str">
            <v/>
          </cell>
          <cell r="G3539" t="str">
            <v>0.3gx12粒x2板</v>
          </cell>
          <cell r="H3539" t="str">
            <v>盒</v>
          </cell>
          <cell r="I3539" t="str">
            <v>黑龙江澳利达奈德制药有限公司</v>
          </cell>
          <cell r="J3539" t="str">
            <v>黑龙江澳利达奈德</v>
          </cell>
        </row>
        <row r="3540">
          <cell r="D3540">
            <v>47220</v>
          </cell>
          <cell r="E3540" t="str">
            <v>牛黄清胃丸</v>
          </cell>
          <cell r="F3540" t="str">
            <v/>
          </cell>
          <cell r="G3540" t="str">
            <v>6gx10袋</v>
          </cell>
          <cell r="H3540" t="str">
            <v>盒</v>
          </cell>
          <cell r="I3540" t="str">
            <v>北京同仁堂股份有限公司同仁堂制药厂</v>
          </cell>
          <cell r="J3540" t="str">
            <v>同仁堂制药厂</v>
          </cell>
        </row>
        <row r="3541">
          <cell r="D3541">
            <v>47596</v>
          </cell>
          <cell r="E3541" t="str">
            <v>牛黄上清丸</v>
          </cell>
          <cell r="F3541" t="str">
            <v/>
          </cell>
          <cell r="G3541" t="str">
            <v>6gx10丸(大蜜丸)</v>
          </cell>
          <cell r="H3541" t="str">
            <v>盒</v>
          </cell>
          <cell r="I3541" t="str">
            <v>北京同仁堂股份有限公司同仁堂制药厂</v>
          </cell>
          <cell r="J3541" t="str">
            <v>同仁堂制药厂</v>
          </cell>
        </row>
        <row r="3542">
          <cell r="D3542">
            <v>2166</v>
          </cell>
          <cell r="E3542" t="str">
            <v>牛黄消炎片</v>
          </cell>
          <cell r="F3542" t="str">
            <v/>
          </cell>
          <cell r="G3542" t="str">
            <v>24片</v>
          </cell>
          <cell r="H3542" t="str">
            <v>盒</v>
          </cell>
          <cell r="I3542" t="str">
            <v>哈尔滨华雨制药集团有限公司(原:哈尔滨华雨制药公司)</v>
          </cell>
          <cell r="J3542" t="str">
            <v>哈尔滨华雨</v>
          </cell>
        </row>
        <row r="3543">
          <cell r="D3543">
            <v>206876</v>
          </cell>
          <cell r="E3543" t="str">
            <v>牛黄消炎丸</v>
          </cell>
          <cell r="F3543" t="str">
            <v/>
          </cell>
          <cell r="G3543" t="str">
            <v>0.3gx10粒x6支x2板</v>
          </cell>
          <cell r="H3543" t="str">
            <v>盒</v>
          </cell>
          <cell r="I3543" t="str">
            <v>雷允上药业集团有限公司</v>
          </cell>
          <cell r="J3543" t="str">
            <v>雷允上药业</v>
          </cell>
        </row>
        <row r="3544">
          <cell r="D3544">
            <v>121745</v>
          </cell>
          <cell r="E3544" t="str">
            <v>牛磺酸滴眼液</v>
          </cell>
          <cell r="F3544" t="str">
            <v/>
          </cell>
          <cell r="G3544" t="str">
            <v>10ml(10ml:0.5g)</v>
          </cell>
          <cell r="H3544" t="str">
            <v>盒</v>
          </cell>
          <cell r="I3544" t="str">
            <v>河北医科大学制药厂</v>
          </cell>
          <cell r="J3544" t="str">
            <v>河北医科大</v>
          </cell>
        </row>
        <row r="3545">
          <cell r="D3545">
            <v>190404</v>
          </cell>
          <cell r="E3545" t="str">
            <v>牛磺酸滴眼液</v>
          </cell>
          <cell r="F3545" t="str">
            <v/>
          </cell>
          <cell r="G3545" t="str">
            <v>10ml:0.5g</v>
          </cell>
          <cell r="H3545" t="str">
            <v>盒</v>
          </cell>
          <cell r="I3545" t="str">
            <v>江苏远恒药业有限公司(原：徐州远恒药业有限公司)</v>
          </cell>
          <cell r="J3545" t="str">
            <v>江苏远恒</v>
          </cell>
        </row>
        <row r="3546">
          <cell r="D3546">
            <v>106890</v>
          </cell>
          <cell r="E3546" t="str">
            <v>牛磺酸滴眼液(E洁)</v>
          </cell>
          <cell r="F3546" t="str">
            <v/>
          </cell>
          <cell r="G3546" t="str">
            <v>15ml:0.75g(5%)/支</v>
          </cell>
          <cell r="H3546" t="str">
            <v>盒</v>
          </cell>
          <cell r="I3546" t="str">
            <v>武汉五景药业有限公司</v>
          </cell>
          <cell r="J3546" t="str">
            <v>武汉五景药业</v>
          </cell>
        </row>
        <row r="3547">
          <cell r="D3547">
            <v>36121</v>
          </cell>
          <cell r="E3547" t="str">
            <v>牛磺酸滴眼液(润舒)</v>
          </cell>
          <cell r="F3547" t="str">
            <v/>
          </cell>
          <cell r="G3547" t="str">
            <v>8ml：0.4g</v>
          </cell>
          <cell r="H3547" t="str">
            <v>盒</v>
          </cell>
          <cell r="I3547" t="str">
            <v>山东博士伦福瑞达制药有限公司(山东正大福瑞达公司</v>
          </cell>
          <cell r="J3547" t="str">
            <v>山东博士伦福瑞达</v>
          </cell>
        </row>
        <row r="3548">
          <cell r="D3548">
            <v>133385</v>
          </cell>
          <cell r="E3548" t="str">
            <v>纽斯康牌灵芝孢子油软胶囊</v>
          </cell>
          <cell r="F3548" t="str">
            <v/>
          </cell>
          <cell r="G3548" t="str">
            <v>21g（350mg/粒x60粒）</v>
          </cell>
          <cell r="H3548" t="str">
            <v>瓶</v>
          </cell>
          <cell r="I3548" t="str">
            <v>深圳纽斯康生物工程有限公司</v>
          </cell>
          <cell r="J3548" t="str">
            <v>深圳纽斯康</v>
          </cell>
        </row>
        <row r="3549">
          <cell r="D3549">
            <v>51523</v>
          </cell>
          <cell r="E3549" t="str">
            <v>农夫山泉饮用天然水</v>
          </cell>
          <cell r="F3549" t="str">
            <v/>
          </cell>
          <cell r="G3549" t="str">
            <v>550ml(普通盖)</v>
          </cell>
          <cell r="H3549" t="str">
            <v>瓶</v>
          </cell>
          <cell r="I3549" t="str">
            <v>农夫山泉股份有限公司</v>
          </cell>
          <cell r="J3549" t="str">
            <v>农夫山泉股份</v>
          </cell>
        </row>
        <row r="3550">
          <cell r="D3550">
            <v>158876</v>
          </cell>
          <cell r="E3550" t="str">
            <v>浓缩磷脂软胶囊</v>
          </cell>
          <cell r="F3550" t="str">
            <v/>
          </cell>
          <cell r="G3550" t="str">
            <v>180g(1.0gx180粒)</v>
          </cell>
          <cell r="H3550" t="str">
            <v>瓶</v>
          </cell>
          <cell r="I3550" t="str">
            <v>仙乐健康科技股份有限公司</v>
          </cell>
          <cell r="J3550" t="str">
            <v>仙乐健康</v>
          </cell>
        </row>
        <row r="3551">
          <cell r="D3551">
            <v>126814</v>
          </cell>
          <cell r="E3551" t="str">
            <v>浓缩磷脂软胶囊(千林)</v>
          </cell>
          <cell r="F3551" t="str">
            <v/>
          </cell>
          <cell r="G3551" t="str">
            <v>80.04g(0.667g×120粒)</v>
          </cell>
          <cell r="H3551" t="str">
            <v>瓶</v>
          </cell>
          <cell r="I3551" t="str">
            <v>仙乐健康科技股份有限公司</v>
          </cell>
          <cell r="J3551" t="str">
            <v>广东仙乐制药</v>
          </cell>
        </row>
        <row r="3552">
          <cell r="D3552">
            <v>166000</v>
          </cell>
          <cell r="E3552" t="str">
            <v>浓缩芦荟纯胶</v>
          </cell>
          <cell r="F3552" t="str">
            <v/>
          </cell>
          <cell r="G3552" t="str">
            <v>55g</v>
          </cell>
          <cell r="H3552" t="str">
            <v>盒</v>
          </cell>
          <cell r="I3552" t="str">
            <v>北京红妃时代商贸有限公司</v>
          </cell>
          <cell r="J3552" t="str">
            <v>北京红妃时代</v>
          </cell>
        </row>
        <row r="3553">
          <cell r="D3553">
            <v>844</v>
          </cell>
          <cell r="E3553" t="str">
            <v>浓维磷糖浆</v>
          </cell>
          <cell r="F3553" t="str">
            <v/>
          </cell>
          <cell r="G3553" t="str">
            <v>500ml</v>
          </cell>
          <cell r="H3553" t="str">
            <v>瓶</v>
          </cell>
          <cell r="I3553" t="str">
            <v>重庆和平制药有限公司</v>
          </cell>
          <cell r="J3553" t="str">
            <v>重庆和平</v>
          </cell>
        </row>
        <row r="3554">
          <cell r="D3554">
            <v>137410</v>
          </cell>
          <cell r="E3554" t="str">
            <v>暖嘟嘟取暖片（一次性贴衣型）</v>
          </cell>
          <cell r="F3554" t="str">
            <v/>
          </cell>
          <cell r="G3554" t="str">
            <v>13.2cm×10cm贴衣型</v>
          </cell>
          <cell r="H3554" t="str">
            <v>片</v>
          </cell>
          <cell r="I3554" t="str">
            <v>重庆市医药保健品进出口有限公司</v>
          </cell>
          <cell r="J3554" t="str">
            <v>日本日进医疗</v>
          </cell>
        </row>
        <row r="3555">
          <cell r="D3555">
            <v>21804</v>
          </cell>
          <cell r="E3555" t="str">
            <v>暖宫七味丸(苏格木勒-7)</v>
          </cell>
          <cell r="F3555" t="str">
            <v/>
          </cell>
          <cell r="G3555" t="str">
            <v>15粒x3板</v>
          </cell>
          <cell r="H3555" t="str">
            <v>盒</v>
          </cell>
          <cell r="I3555" t="str">
            <v>内蒙古蒙药股份有限公司</v>
          </cell>
          <cell r="J3555" t="str">
            <v>内蒙古蒙药</v>
          </cell>
        </row>
        <row r="3556">
          <cell r="D3556">
            <v>95048</v>
          </cell>
          <cell r="E3556" t="str">
            <v>暖脚暖宝宝</v>
          </cell>
          <cell r="F3556" t="str">
            <v/>
          </cell>
          <cell r="G3556" t="str">
            <v>3付</v>
          </cell>
          <cell r="H3556" t="str">
            <v>袋</v>
          </cell>
          <cell r="I3556" t="str">
            <v/>
          </cell>
          <cell r="J3556" t="str">
            <v>上海小林</v>
          </cell>
        </row>
        <row r="3557">
          <cell r="D3557">
            <v>95212</v>
          </cell>
          <cell r="E3557" t="str">
            <v>暖手暖宝宝</v>
          </cell>
          <cell r="F3557" t="str">
            <v/>
          </cell>
          <cell r="G3557" t="str">
            <v>5片</v>
          </cell>
          <cell r="H3557" t="str">
            <v>袋</v>
          </cell>
          <cell r="I3557" t="str">
            <v/>
          </cell>
          <cell r="J3557" t="str">
            <v>上海小林</v>
          </cell>
        </row>
        <row r="3558">
          <cell r="D3558">
            <v>183932</v>
          </cell>
          <cell r="E3558" t="str">
            <v>挪威JordanGumProtector超细柔弹力护龈牙刷</v>
          </cell>
          <cell r="F3558" t="str">
            <v/>
          </cell>
          <cell r="G3558" t="str">
            <v>0.15mm</v>
          </cell>
          <cell r="H3558" t="str">
            <v>支</v>
          </cell>
          <cell r="I3558" t="str">
            <v>Jordan Asia Pacific Sdn.Bhd.</v>
          </cell>
          <cell r="J3558" t="str">
            <v>Jordan</v>
          </cell>
        </row>
        <row r="3559">
          <cell r="D3559">
            <v>10748</v>
          </cell>
          <cell r="E3559" t="str">
            <v>诺氟沙星滴眼液</v>
          </cell>
          <cell r="F3559" t="str">
            <v/>
          </cell>
          <cell r="G3559" t="str">
            <v>8ml：24mg</v>
          </cell>
          <cell r="H3559" t="str">
            <v>支</v>
          </cell>
          <cell r="I3559" t="str">
            <v>武汉五景药业有限公司</v>
          </cell>
          <cell r="J3559" t="str">
            <v>武汉五景药业</v>
          </cell>
        </row>
        <row r="3560">
          <cell r="D3560">
            <v>60328</v>
          </cell>
          <cell r="E3560" t="str">
            <v>诺氟沙星胶囊</v>
          </cell>
          <cell r="F3560" t="str">
            <v/>
          </cell>
          <cell r="G3560" t="str">
            <v>0.1gx10粒</v>
          </cell>
          <cell r="H3560" t="str">
            <v>板</v>
          </cell>
          <cell r="I3560" t="str">
            <v>重庆科瑞制药(集团)有限公司</v>
          </cell>
          <cell r="J3560" t="str">
            <v>重庆科瑞</v>
          </cell>
        </row>
        <row r="3561">
          <cell r="D3561">
            <v>152678</v>
          </cell>
          <cell r="E3561" t="str">
            <v>女金胶囊</v>
          </cell>
          <cell r="F3561" t="str">
            <v/>
          </cell>
          <cell r="G3561" t="str">
            <v>0.38gx12粒x8板</v>
          </cell>
          <cell r="H3561" t="str">
            <v>盒</v>
          </cell>
          <cell r="I3561" t="str">
            <v>江西汇仁药业股份有限公司(原江西汇仁药业有限公司)</v>
          </cell>
          <cell r="J3561" t="str">
            <v>江西汇仁</v>
          </cell>
        </row>
        <row r="3562">
          <cell r="D3562">
            <v>163019</v>
          </cell>
          <cell r="E3562" t="str">
            <v>女生红糖</v>
          </cell>
          <cell r="F3562" t="str">
            <v/>
          </cell>
          <cell r="G3562" t="str">
            <v>300g</v>
          </cell>
          <cell r="H3562" t="str">
            <v>袋</v>
          </cell>
          <cell r="I3562" t="str">
            <v>江西林丰药业有限公司</v>
          </cell>
          <cell r="J3562" t="str">
            <v>江西林丰</v>
          </cell>
        </row>
        <row r="3563">
          <cell r="D3563">
            <v>185203</v>
          </cell>
          <cell r="E3563" t="str">
            <v>女士尿片</v>
          </cell>
          <cell r="F3563" t="str">
            <v>seni迷你尿片</v>
          </cell>
          <cell r="G3563" t="str">
            <v>9.5cmx22.5cmx20片</v>
          </cell>
          <cell r="H3563" t="str">
            <v>包</v>
          </cell>
          <cell r="I3563" t="str">
            <v>TZMO SA（波兰）</v>
          </cell>
          <cell r="J3563" t="str">
            <v>TZMOSA（波兰）</v>
          </cell>
        </row>
        <row r="3564">
          <cell r="D3564">
            <v>185205</v>
          </cell>
          <cell r="E3564" t="str">
            <v>女士尿片</v>
          </cell>
          <cell r="F3564" t="str">
            <v>seni迷可护垫</v>
          </cell>
          <cell r="G3564" t="str">
            <v>7cmx18cmx20片</v>
          </cell>
          <cell r="H3564" t="str">
            <v>包</v>
          </cell>
          <cell r="I3564" t="str">
            <v>TZMO SA（波兰）</v>
          </cell>
          <cell r="J3564" t="str">
            <v>TZMOSA（波兰）</v>
          </cell>
        </row>
        <row r="3565">
          <cell r="D3565">
            <v>185206</v>
          </cell>
          <cell r="E3565" t="str">
            <v>女士尿片</v>
          </cell>
          <cell r="F3565" t="str">
            <v>seni产妇巾（中号）</v>
          </cell>
          <cell r="G3565" t="str">
            <v>20cmx37cmx15片</v>
          </cell>
          <cell r="H3565" t="str">
            <v>包</v>
          </cell>
          <cell r="I3565" t="str">
            <v>TZMO SA（波兰）</v>
          </cell>
          <cell r="J3565" t="str">
            <v>TZMOSA（波兰）</v>
          </cell>
        </row>
        <row r="3566">
          <cell r="D3566">
            <v>185207</v>
          </cell>
          <cell r="E3566" t="str">
            <v>女士尿片</v>
          </cell>
          <cell r="F3566" t="str">
            <v>seni女士尿片</v>
          </cell>
          <cell r="G3566" t="str">
            <v>15cmx28cmx15片</v>
          </cell>
          <cell r="H3566" t="str">
            <v>包</v>
          </cell>
          <cell r="I3566" t="str">
            <v>TZMO SA（波兰）</v>
          </cell>
          <cell r="J3566" t="str">
            <v>TZMOSA（波兰）</v>
          </cell>
        </row>
        <row r="3567">
          <cell r="D3567">
            <v>146177</v>
          </cell>
          <cell r="E3567" t="str">
            <v>欧洁抗菌防霾口罩（日用立体型）</v>
          </cell>
          <cell r="F3567" t="str">
            <v/>
          </cell>
          <cell r="G3567" t="str">
            <v>2只</v>
          </cell>
          <cell r="H3567" t="str">
            <v>袋</v>
          </cell>
          <cell r="I3567" t="str">
            <v>浙江伊鲁博生物科技有限公司</v>
          </cell>
          <cell r="J3567" t="str">
            <v>浙江伊鲁博</v>
          </cell>
        </row>
        <row r="3568">
          <cell r="D3568">
            <v>114059</v>
          </cell>
          <cell r="E3568" t="str">
            <v>欧龙马滴剂</v>
          </cell>
          <cell r="F3568" t="str">
            <v/>
          </cell>
          <cell r="G3568" t="str">
            <v>50ml</v>
          </cell>
          <cell r="H3568" t="str">
            <v>瓶</v>
          </cell>
          <cell r="I3568" t="str">
            <v>比奥罗历加欧洲股份有限公司</v>
          </cell>
          <cell r="J3568" t="str">
            <v>比奥罗历加欧洲</v>
          </cell>
        </row>
        <row r="3569">
          <cell r="D3569">
            <v>98624</v>
          </cell>
          <cell r="E3569" t="str">
            <v>欧姆龙电子计步器</v>
          </cell>
          <cell r="F3569" t="str">
            <v/>
          </cell>
          <cell r="G3569" t="str">
            <v>HJ-204</v>
          </cell>
          <cell r="H3569" t="str">
            <v>台</v>
          </cell>
          <cell r="I3569" t="str">
            <v/>
          </cell>
          <cell r="J3569" t="str">
            <v>欧姆龙</v>
          </cell>
        </row>
        <row r="3570">
          <cell r="D3570">
            <v>114305</v>
          </cell>
          <cell r="E3570" t="str">
            <v>欧姆龙电子血压计</v>
          </cell>
          <cell r="F3570" t="str">
            <v/>
          </cell>
          <cell r="G3570" t="str">
            <v>HEM-7118</v>
          </cell>
          <cell r="H3570" t="str">
            <v>台</v>
          </cell>
          <cell r="I3570" t="str">
            <v>欧姆龙(大连)有限公司</v>
          </cell>
          <cell r="J3570" t="str">
            <v>大连欧姆龙</v>
          </cell>
        </row>
        <row r="3571">
          <cell r="D3571">
            <v>48678</v>
          </cell>
          <cell r="E3571" t="str">
            <v>欧姆龙智能电子血压计</v>
          </cell>
          <cell r="F3571" t="str">
            <v/>
          </cell>
          <cell r="G3571" t="str">
            <v>HEM-7012(上臂式)</v>
          </cell>
          <cell r="H3571" t="str">
            <v>台</v>
          </cell>
          <cell r="I3571" t="str">
            <v/>
          </cell>
          <cell r="J3571" t="str">
            <v>日本欧姆龙</v>
          </cell>
        </row>
        <row r="3572">
          <cell r="D3572">
            <v>1</v>
          </cell>
          <cell r="E3572" t="str">
            <v>排毒养颜胶囊</v>
          </cell>
          <cell r="F3572" t="str">
            <v/>
          </cell>
          <cell r="G3572" t="str">
            <v>0.4gx10粒x6板</v>
          </cell>
          <cell r="H3572" t="str">
            <v>盒</v>
          </cell>
          <cell r="I3572" t="str">
            <v>云南盘龙云海药业集团股份有限公司</v>
          </cell>
          <cell r="J3572" t="str">
            <v>云南盘龙云海</v>
          </cell>
        </row>
        <row r="3573">
          <cell r="D3573">
            <v>128389</v>
          </cell>
          <cell r="E3573" t="str">
            <v>排石颗粒</v>
          </cell>
          <cell r="F3573" t="str">
            <v/>
          </cell>
          <cell r="G3573" t="str">
            <v>5gx12袋(无糖型)</v>
          </cell>
          <cell r="H3573" t="str">
            <v>盒</v>
          </cell>
          <cell r="I3573" t="str">
            <v>南京同仁堂药业有限责任公司</v>
          </cell>
          <cell r="J3573" t="str">
            <v>南京同仁堂</v>
          </cell>
        </row>
        <row r="3574">
          <cell r="D3574">
            <v>204024</v>
          </cell>
          <cell r="E3574" t="str">
            <v>排痰器</v>
          </cell>
          <cell r="F3574" t="str">
            <v>致坚福乐排痰器</v>
          </cell>
          <cell r="G3574" t="str">
            <v>ZJ-FLU 03</v>
          </cell>
          <cell r="H3574" t="str">
            <v>套</v>
          </cell>
          <cell r="I3574" t="str">
            <v>四川致坚医疗科技有限公司</v>
          </cell>
          <cell r="J3574" t="str">
            <v>四川致坚医疗</v>
          </cell>
        </row>
        <row r="3575">
          <cell r="D3575">
            <v>91596</v>
          </cell>
          <cell r="E3575" t="str">
            <v>潘高寿川贝枇杷糖(铁盒)</v>
          </cell>
          <cell r="F3575" t="str">
            <v/>
          </cell>
          <cell r="G3575" t="str">
            <v>33g</v>
          </cell>
          <cell r="H3575" t="str">
            <v>盒</v>
          </cell>
          <cell r="I3575" t="str">
            <v>广州市潘高寿天然保健品有限公司</v>
          </cell>
          <cell r="J3575" t="str">
            <v>广州潘高寿</v>
          </cell>
        </row>
        <row r="3576">
          <cell r="D3576">
            <v>50997</v>
          </cell>
          <cell r="E3576" t="str">
            <v>潘婷洗发露</v>
          </cell>
          <cell r="F3576" t="str">
            <v/>
          </cell>
          <cell r="G3576" t="str">
            <v>400ml</v>
          </cell>
          <cell r="H3576" t="str">
            <v>瓶</v>
          </cell>
          <cell r="I3576" t="str">
            <v>广州宝洁有限公司</v>
          </cell>
          <cell r="J3576" t="str">
            <v>广州宝洁</v>
          </cell>
        </row>
        <row r="3577">
          <cell r="D3577">
            <v>51325</v>
          </cell>
          <cell r="E3577" t="str">
            <v>潘婷洗发露</v>
          </cell>
          <cell r="F3577" t="str">
            <v/>
          </cell>
          <cell r="G3577" t="str">
            <v>400ml(丝质顺滑)</v>
          </cell>
          <cell r="H3577" t="str">
            <v>瓶</v>
          </cell>
          <cell r="I3577" t="str">
            <v>广州宝洁有限公司</v>
          </cell>
          <cell r="J3577" t="str">
            <v>广州宝洁</v>
          </cell>
        </row>
        <row r="3578">
          <cell r="D3578">
            <v>60971</v>
          </cell>
          <cell r="E3578" t="str">
            <v>潘婷洗发露</v>
          </cell>
          <cell r="F3578" t="str">
            <v/>
          </cell>
          <cell r="G3578" t="str">
            <v>400ml(乳液修复去屑)</v>
          </cell>
          <cell r="H3578" t="str">
            <v>瓶</v>
          </cell>
          <cell r="I3578" t="str">
            <v>广州宝洁有限公司</v>
          </cell>
          <cell r="J3578" t="str">
            <v>广州宝洁</v>
          </cell>
        </row>
        <row r="3579">
          <cell r="D3579">
            <v>20594</v>
          </cell>
          <cell r="E3579" t="str">
            <v>泮托拉唑钠肠溶胶囊</v>
          </cell>
          <cell r="F3579" t="str">
            <v/>
          </cell>
          <cell r="G3579" t="str">
            <v>40mgx7粒</v>
          </cell>
          <cell r="H3579" t="str">
            <v>盒</v>
          </cell>
          <cell r="I3579" t="str">
            <v>杭州中美华东制药有限公司</v>
          </cell>
          <cell r="J3579" t="str">
            <v>杭州中美华东</v>
          </cell>
        </row>
        <row r="3580">
          <cell r="D3580">
            <v>188605</v>
          </cell>
          <cell r="E3580" t="str">
            <v>泡沫敷料</v>
          </cell>
          <cell r="F3580" t="str">
            <v/>
          </cell>
          <cell r="G3580" t="str">
            <v>粘性 420619(12.5cmx12.5cm)x10</v>
          </cell>
          <cell r="H3580" t="str">
            <v>盒</v>
          </cell>
          <cell r="I3580" t="str">
            <v>美国 ConvaTec Inc</v>
          </cell>
          <cell r="J3580" t="str">
            <v>美国 ConvaTec Inc</v>
          </cell>
        </row>
        <row r="3581">
          <cell r="D3581">
            <v>133188</v>
          </cell>
          <cell r="E3581" t="str">
            <v>培哚普利吲达帕胺片</v>
          </cell>
          <cell r="F3581" t="str">
            <v/>
          </cell>
          <cell r="G3581" t="str">
            <v>20片</v>
          </cell>
          <cell r="H3581" t="str">
            <v>盒</v>
          </cell>
          <cell r="I3581" t="str">
            <v>施维雅(天津)制药有限公司</v>
          </cell>
          <cell r="J3581" t="str">
            <v>天津施维雅</v>
          </cell>
        </row>
        <row r="3582">
          <cell r="D3582">
            <v>195154</v>
          </cell>
          <cell r="E3582" t="str">
            <v>培门冬酶注射液</v>
          </cell>
          <cell r="F3582" t="str">
            <v/>
          </cell>
          <cell r="G3582" t="str">
            <v>5ml:3750IU</v>
          </cell>
          <cell r="H3582" t="str">
            <v>支</v>
          </cell>
          <cell r="I3582" t="str">
            <v>江苏恒瑞医药股份有限公司</v>
          </cell>
          <cell r="J3582" t="str">
            <v>江苏恒瑞</v>
          </cell>
        </row>
        <row r="3583">
          <cell r="D3583">
            <v>63475</v>
          </cell>
          <cell r="E3583" t="str">
            <v>培元通脑胶囊</v>
          </cell>
          <cell r="F3583" t="str">
            <v/>
          </cell>
          <cell r="G3583" t="str">
            <v>0.6gx27粒</v>
          </cell>
          <cell r="H3583" t="str">
            <v>盒</v>
          </cell>
          <cell r="I3583" t="str">
            <v>河南羚锐制药股份有限公司</v>
          </cell>
          <cell r="J3583" t="str">
            <v>河南羚锐</v>
          </cell>
        </row>
        <row r="3584">
          <cell r="D3584">
            <v>147279</v>
          </cell>
          <cell r="E3584" t="str">
            <v>佩奇牌乳酸钙维生素D3颗粒</v>
          </cell>
          <cell r="F3584" t="str">
            <v/>
          </cell>
          <cell r="G3584" t="str">
            <v>5gx15袋</v>
          </cell>
          <cell r="H3584" t="str">
            <v>盒</v>
          </cell>
          <cell r="I3584" t="str">
            <v>成都佳贝欧克科技有限公司</v>
          </cell>
          <cell r="J3584" t="str">
            <v>成都佳贝欧克</v>
          </cell>
        </row>
        <row r="3585">
          <cell r="D3585">
            <v>199375</v>
          </cell>
          <cell r="E3585" t="str">
            <v>喷剂敷料</v>
          </cell>
          <cell r="F3585" t="str">
            <v/>
          </cell>
          <cell r="G3585" t="str">
            <v>150ml 脂溢修复型</v>
          </cell>
          <cell r="H3585" t="str">
            <v>瓶</v>
          </cell>
          <cell r="I3585" t="str">
            <v>博汇美萃生物工程技术（广东）有限公司</v>
          </cell>
          <cell r="J3585" t="str">
            <v>广东博汇美萃</v>
          </cell>
        </row>
        <row r="3586">
          <cell r="D3586">
            <v>124132</v>
          </cell>
          <cell r="E3586" t="str">
            <v>盆炎净胶囊</v>
          </cell>
          <cell r="F3586" t="str">
            <v/>
          </cell>
          <cell r="G3586" t="str">
            <v>0.5gx15粒x2板</v>
          </cell>
          <cell r="H3586" t="str">
            <v>盒</v>
          </cell>
          <cell r="I3586" t="str">
            <v>重庆希尔安药业有限公司</v>
          </cell>
          <cell r="J3586" t="str">
            <v>重庆希尔安</v>
          </cell>
        </row>
        <row r="3587">
          <cell r="D3587">
            <v>188697</v>
          </cell>
          <cell r="E3587" t="str">
            <v>皮肤保湿修护敷料</v>
          </cell>
          <cell r="F3587" t="str">
            <v/>
          </cell>
          <cell r="G3587" t="str">
            <v>SMRD-04(P) 150ml</v>
          </cell>
          <cell r="H3587" t="str">
            <v>瓶</v>
          </cell>
          <cell r="I3587" t="str">
            <v>陕西佰傲再生医学有限公司</v>
          </cell>
          <cell r="J3587" t="str">
            <v>陕西佰傲再生</v>
          </cell>
        </row>
        <row r="3588">
          <cell r="D3588">
            <v>179375</v>
          </cell>
          <cell r="E3588" t="str">
            <v>皮肤冲洗液</v>
          </cell>
          <cell r="F3588" t="str">
            <v/>
          </cell>
          <cell r="G3588" t="str">
            <v>30ml</v>
          </cell>
          <cell r="H3588" t="str">
            <v>瓶</v>
          </cell>
          <cell r="I3588" t="str">
            <v>吉林省莱沃医疗科技有限公司</v>
          </cell>
          <cell r="J3588" t="str">
            <v>吉林省莱沃</v>
          </cell>
        </row>
        <row r="3589">
          <cell r="D3589">
            <v>13146</v>
          </cell>
          <cell r="E3589" t="str">
            <v>皮肤康洗液</v>
          </cell>
          <cell r="F3589" t="str">
            <v/>
          </cell>
          <cell r="G3589" t="str">
            <v>50ml</v>
          </cell>
          <cell r="H3589" t="str">
            <v>瓶</v>
          </cell>
          <cell r="I3589" t="str">
            <v>北京华洋奎龙药业有限公司</v>
          </cell>
          <cell r="J3589" t="str">
            <v>北京华洋奎龙</v>
          </cell>
        </row>
        <row r="3590">
          <cell r="D3590">
            <v>36191</v>
          </cell>
          <cell r="E3590" t="str">
            <v>皮肤黏膜抑菌洗剂(艾阴洁)</v>
          </cell>
          <cell r="F3590" t="str">
            <v/>
          </cell>
          <cell r="G3590" t="str">
            <v>60g</v>
          </cell>
          <cell r="H3590" t="str">
            <v>瓶</v>
          </cell>
          <cell r="I3590" t="str">
            <v>李时珍医药集团有限公司</v>
          </cell>
          <cell r="J3590" t="str">
            <v>李时珍医药</v>
          </cell>
        </row>
        <row r="3591">
          <cell r="D3591">
            <v>191927</v>
          </cell>
          <cell r="E3591" t="str">
            <v>皮肤液体修复敷料</v>
          </cell>
          <cell r="F3591" t="str">
            <v>藓诺</v>
          </cell>
          <cell r="G3591" t="str">
            <v>25ml 皮肤修复型</v>
          </cell>
          <cell r="H3591" t="str">
            <v>瓶</v>
          </cell>
          <cell r="I3591" t="str">
            <v>广西默士药业有限公司</v>
          </cell>
          <cell r="J3591" t="str">
            <v>广西默士</v>
          </cell>
        </row>
        <row r="3592">
          <cell r="D3592">
            <v>182088</v>
          </cell>
          <cell r="E3592" t="str">
            <v>皮皮爽</v>
          </cell>
          <cell r="F3592" t="str">
            <v/>
          </cell>
          <cell r="G3592" t="str">
            <v>膏剂10g</v>
          </cell>
          <cell r="H3592" t="str">
            <v>盒</v>
          </cell>
          <cell r="I3592" t="str">
            <v>济南豪瑞生物技术有限公司</v>
          </cell>
          <cell r="J3592" t="str">
            <v>济南豪瑞生物</v>
          </cell>
        </row>
        <row r="3593">
          <cell r="D3593">
            <v>186205</v>
          </cell>
          <cell r="E3593" t="str">
            <v>皮藓净抑菌膏</v>
          </cell>
          <cell r="F3593" t="str">
            <v/>
          </cell>
          <cell r="G3593" t="str">
            <v>15g</v>
          </cell>
          <cell r="H3593" t="str">
            <v>盒</v>
          </cell>
          <cell r="I3593" t="str">
            <v>江西海联生物科技有限公司</v>
          </cell>
          <cell r="J3593" t="str">
            <v>江西海联</v>
          </cell>
        </row>
        <row r="3594">
          <cell r="D3594">
            <v>42722</v>
          </cell>
          <cell r="E3594" t="str">
            <v>枇杷蜂蜜</v>
          </cell>
          <cell r="F3594" t="str">
            <v/>
          </cell>
          <cell r="G3594" t="str">
            <v>950g</v>
          </cell>
          <cell r="H3594" t="str">
            <v>瓶</v>
          </cell>
          <cell r="I3594" t="str">
            <v>成都郫县青田食品厂</v>
          </cell>
          <cell r="J3594" t="str">
            <v>成都郫县青田</v>
          </cell>
        </row>
        <row r="3595">
          <cell r="D3595">
            <v>42724</v>
          </cell>
          <cell r="E3595" t="str">
            <v>枇杷蜂蜜</v>
          </cell>
          <cell r="F3595" t="str">
            <v/>
          </cell>
          <cell r="G3595" t="str">
            <v>500g</v>
          </cell>
          <cell r="H3595" t="str">
            <v>瓶</v>
          </cell>
          <cell r="I3595" t="str">
            <v>成都郫县青田食品厂</v>
          </cell>
          <cell r="J3595" t="str">
            <v>成都郫县青田</v>
          </cell>
        </row>
        <row r="3596">
          <cell r="D3596">
            <v>114226</v>
          </cell>
          <cell r="E3596" t="str">
            <v>枇杷蜂蜜</v>
          </cell>
          <cell r="F3596" t="str">
            <v/>
          </cell>
          <cell r="G3596" t="str">
            <v>900g</v>
          </cell>
          <cell r="H3596" t="str">
            <v>瓶</v>
          </cell>
          <cell r="I3596" t="str">
            <v/>
          </cell>
          <cell r="J3596" t="str">
            <v>贵阳百花蜂业</v>
          </cell>
        </row>
        <row r="3597">
          <cell r="D3597">
            <v>154048</v>
          </cell>
          <cell r="E3597" t="str">
            <v>枇杷蜂蜜</v>
          </cell>
          <cell r="F3597" t="str">
            <v/>
          </cell>
          <cell r="G3597" t="str">
            <v>950g</v>
          </cell>
          <cell r="H3597" t="str">
            <v>瓶</v>
          </cell>
          <cell r="I3597" t="str">
            <v>成都诚德生物科技有限公司</v>
          </cell>
          <cell r="J3597" t="str">
            <v>成都诚德</v>
          </cell>
        </row>
        <row r="3598">
          <cell r="D3598">
            <v>154150</v>
          </cell>
          <cell r="E3598" t="str">
            <v>枇杷蜂蜜</v>
          </cell>
          <cell r="F3598" t="str">
            <v/>
          </cell>
          <cell r="G3598" t="str">
            <v>500g</v>
          </cell>
          <cell r="H3598" t="str">
            <v>瓶</v>
          </cell>
          <cell r="I3598" t="str">
            <v>成都诚德生物科技有限公司</v>
          </cell>
          <cell r="J3598" t="str">
            <v>成都诚德</v>
          </cell>
        </row>
        <row r="3599">
          <cell r="D3599">
            <v>88262</v>
          </cell>
          <cell r="E3599" t="str">
            <v>匹多莫德分散片</v>
          </cell>
          <cell r="F3599" t="str">
            <v/>
          </cell>
          <cell r="G3599" t="str">
            <v>0.4gx8片</v>
          </cell>
          <cell r="H3599" t="str">
            <v>盒</v>
          </cell>
          <cell r="I3599" t="str">
            <v>北京金城泰尔制药有限公司</v>
          </cell>
          <cell r="J3599" t="str">
            <v>北京朗依制药</v>
          </cell>
        </row>
        <row r="3600">
          <cell r="D3600">
            <v>182081</v>
          </cell>
          <cell r="E3600" t="str">
            <v>匹伐他汀钙片</v>
          </cell>
          <cell r="F3600" t="str">
            <v/>
          </cell>
          <cell r="G3600" t="str">
            <v>1mgx7片</v>
          </cell>
          <cell r="H3600" t="str">
            <v>盒</v>
          </cell>
          <cell r="I3600" t="str">
            <v>北京双鹤药业股份有限公司</v>
          </cell>
          <cell r="J3600" t="str">
            <v>华润双鹤</v>
          </cell>
        </row>
        <row r="3601">
          <cell r="D3601">
            <v>183505</v>
          </cell>
          <cell r="E3601" t="str">
            <v>匹伐他汀钙片</v>
          </cell>
          <cell r="F3601" t="str">
            <v/>
          </cell>
          <cell r="G3601" t="str">
            <v>2mgx14片</v>
          </cell>
          <cell r="H3601" t="str">
            <v>盒</v>
          </cell>
          <cell r="I3601" t="str">
            <v>江苏万邦生化制药股份有限公司</v>
          </cell>
          <cell r="J3601" t="str">
            <v>江苏万邦</v>
          </cell>
        </row>
        <row r="3602">
          <cell r="D3602">
            <v>189558</v>
          </cell>
          <cell r="E3602" t="str">
            <v>匹伐他汀钙片</v>
          </cell>
          <cell r="F3602" t="str">
            <v/>
          </cell>
          <cell r="G3602" t="str">
            <v>2mgx7片</v>
          </cell>
          <cell r="H3602" t="str">
            <v>盒</v>
          </cell>
          <cell r="I3602" t="str">
            <v>深圳信立泰药业股份有限公司</v>
          </cell>
          <cell r="J3602" t="str">
            <v>深圳信立泰</v>
          </cell>
        </row>
        <row r="3603">
          <cell r="D3603">
            <v>57292</v>
          </cell>
          <cell r="E3603" t="str">
            <v>片仔癀胶囊</v>
          </cell>
          <cell r="F3603" t="str">
            <v/>
          </cell>
          <cell r="G3603" t="str">
            <v>0.3gx6粒</v>
          </cell>
          <cell r="H3603" t="str">
            <v>盒</v>
          </cell>
          <cell r="I3603" t="str">
            <v>漳州片仔癀药业股份有限公司</v>
          </cell>
          <cell r="J3603" t="str">
            <v>漳州片仔癀</v>
          </cell>
        </row>
        <row r="3604">
          <cell r="D3604">
            <v>74411</v>
          </cell>
          <cell r="E3604" t="str">
            <v>片仔癀灵芝臻养按摩洁肤乳</v>
          </cell>
          <cell r="F3604" t="str">
            <v/>
          </cell>
          <cell r="G3604" t="str">
            <v>100ml</v>
          </cell>
          <cell r="H3604" t="str">
            <v>瓶</v>
          </cell>
          <cell r="I3604" t="str">
            <v>科丝美诗(中国)化妆品有限公司</v>
          </cell>
          <cell r="J3604" t="str">
            <v>科丝美诗</v>
          </cell>
        </row>
        <row r="3605">
          <cell r="D3605">
            <v>152660</v>
          </cell>
          <cell r="E3605" t="str">
            <v>片仔癀牌无暇润白精华乳（滋润型）</v>
          </cell>
          <cell r="F3605" t="str">
            <v/>
          </cell>
          <cell r="G3605" t="str">
            <v>80ml</v>
          </cell>
          <cell r="H3605" t="str">
            <v>瓶</v>
          </cell>
          <cell r="I3605" t="str">
            <v>福建片仔癀化妆品有限公司</v>
          </cell>
          <cell r="J3605" t="str">
            <v>福建片仔癀</v>
          </cell>
        </row>
        <row r="3606">
          <cell r="D3606">
            <v>178364</v>
          </cell>
          <cell r="E3606" t="str">
            <v>片仔癀牌仙泉凝水保湿霜</v>
          </cell>
          <cell r="F3606" t="str">
            <v/>
          </cell>
          <cell r="G3606" t="str">
            <v>50g</v>
          </cell>
          <cell r="H3606" t="str">
            <v>盒</v>
          </cell>
          <cell r="I3606" t="str">
            <v>福建片仔癀化妆品有限公司</v>
          </cell>
          <cell r="J3606" t="str">
            <v>福建片仔癀</v>
          </cell>
        </row>
        <row r="3607">
          <cell r="D3607">
            <v>74392</v>
          </cell>
          <cell r="E3607" t="str">
            <v>片仔癀清痘洁肤乳</v>
          </cell>
          <cell r="F3607" t="str">
            <v/>
          </cell>
          <cell r="G3607" t="str">
            <v>100ml</v>
          </cell>
          <cell r="H3607" t="str">
            <v>瓶</v>
          </cell>
          <cell r="I3607" t="str">
            <v>科丝美诗(中国)化妆品有限公司</v>
          </cell>
          <cell r="J3607" t="str">
            <v>科丝美诗</v>
          </cell>
        </row>
        <row r="3608">
          <cell r="D3608">
            <v>74393</v>
          </cell>
          <cell r="E3608" t="str">
            <v>片仔癀清痘水</v>
          </cell>
          <cell r="F3608" t="str">
            <v/>
          </cell>
          <cell r="G3608" t="str">
            <v>100ml</v>
          </cell>
          <cell r="H3608" t="str">
            <v>瓶</v>
          </cell>
          <cell r="I3608" t="str">
            <v>科丝美诗(中国)化妆品有限公司</v>
          </cell>
          <cell r="J3608" t="str">
            <v>科丝美诗</v>
          </cell>
        </row>
        <row r="3609">
          <cell r="D3609">
            <v>152527</v>
          </cell>
          <cell r="E3609" t="str">
            <v>片仔癀无暇晶透焕采洁面乳</v>
          </cell>
          <cell r="F3609" t="str">
            <v/>
          </cell>
          <cell r="G3609" t="str">
            <v>100g</v>
          </cell>
          <cell r="H3609" t="str">
            <v>瓶</v>
          </cell>
          <cell r="I3609" t="str">
            <v>福建片仔癀化妆品有限公司</v>
          </cell>
          <cell r="J3609" t="str">
            <v>福建片仔癀</v>
          </cell>
        </row>
        <row r="3610">
          <cell r="D3610">
            <v>152526</v>
          </cell>
          <cell r="E3610" t="str">
            <v>片仔癀无暇晶透焕采眼霜</v>
          </cell>
          <cell r="F3610" t="str">
            <v/>
          </cell>
          <cell r="G3610" t="str">
            <v>30g</v>
          </cell>
          <cell r="H3610" t="str">
            <v>瓶</v>
          </cell>
          <cell r="I3610" t="str">
            <v>福建片仔癀化妆品有限公司</v>
          </cell>
          <cell r="J3610" t="str">
            <v>福建片仔癀</v>
          </cell>
        </row>
        <row r="3611">
          <cell r="D3611">
            <v>67127</v>
          </cell>
          <cell r="E3611" t="str">
            <v>平溃散</v>
          </cell>
          <cell r="F3611" t="str">
            <v/>
          </cell>
          <cell r="G3611" t="str">
            <v>6gx6袋
</v>
          </cell>
          <cell r="H3611" t="str">
            <v>盒</v>
          </cell>
          <cell r="I3611" t="str">
            <v>西安交大药业(集团)有限公司</v>
          </cell>
          <cell r="J3611" t="str">
            <v>西安交大药业</v>
          </cell>
        </row>
        <row r="3612">
          <cell r="D3612">
            <v>191563</v>
          </cell>
          <cell r="E3612" t="str">
            <v>苹果酸舒尼替尼胶囊</v>
          </cell>
          <cell r="F3612" t="str">
            <v>索坦</v>
          </cell>
          <cell r="G3612" t="str">
            <v>12.5mgx28粒</v>
          </cell>
          <cell r="H3612" t="str">
            <v>瓶</v>
          </cell>
          <cell r="I3612" t="str">
            <v>意大利Pfizer Italia Srl</v>
          </cell>
          <cell r="J3612" t="str">
            <v>意大利Pfizer</v>
          </cell>
        </row>
        <row r="3613">
          <cell r="D3613">
            <v>135795</v>
          </cell>
          <cell r="E3613" t="str">
            <v>屏风生脉胶囊</v>
          </cell>
          <cell r="F3613" t="str">
            <v/>
          </cell>
          <cell r="G3613" t="str">
            <v>0.33gx12粒x4板</v>
          </cell>
          <cell r="H3613" t="str">
            <v>盒</v>
          </cell>
          <cell r="I3613" t="str">
            <v>四川绵阳一康制药有限公司</v>
          </cell>
          <cell r="J3613" t="str">
            <v>绵阳一康制药有限公司</v>
          </cell>
        </row>
        <row r="3614">
          <cell r="D3614">
            <v>128920</v>
          </cell>
          <cell r="E3614" t="str">
            <v>破壁灵芝孢子粉胶囊（金奥力牌）</v>
          </cell>
          <cell r="F3614" t="str">
            <v/>
          </cell>
          <cell r="G3614" t="str">
            <v>0.3gx60粒</v>
          </cell>
          <cell r="H3614" t="str">
            <v>瓶</v>
          </cell>
          <cell r="I3614" t="str">
            <v>威海南波湾生物技术有限公司</v>
          </cell>
          <cell r="J3614" t="str">
            <v>威海紫光科技（委托威海南波湾生产）</v>
          </cell>
        </row>
        <row r="3615">
          <cell r="D3615">
            <v>202625</v>
          </cell>
          <cell r="E3615" t="str">
            <v>扑米酮片</v>
          </cell>
          <cell r="F3615" t="str">
            <v/>
          </cell>
          <cell r="G3615" t="str">
            <v>0.25gx100片</v>
          </cell>
          <cell r="H3615" t="str">
            <v>盒</v>
          </cell>
          <cell r="I3615" t="str">
            <v>上海新黄河制药有限公司（原上海信谊黄河制药）</v>
          </cell>
          <cell r="J3615" t="str">
            <v>上海新黄河制药</v>
          </cell>
        </row>
        <row r="3616">
          <cell r="D3616">
            <v>130030</v>
          </cell>
          <cell r="E3616" t="str">
            <v>葡果汇(新疆四宝御贡果)</v>
          </cell>
          <cell r="F3616" t="str">
            <v/>
          </cell>
          <cell r="G3616" t="str">
            <v>400g</v>
          </cell>
          <cell r="H3616" t="str">
            <v>袋</v>
          </cell>
          <cell r="I3616" t="str">
            <v>新疆喜乐食品开发有限公司</v>
          </cell>
          <cell r="J3616" t="str">
            <v>新疆喜乐食品</v>
          </cell>
        </row>
        <row r="3617">
          <cell r="D3617">
            <v>584</v>
          </cell>
          <cell r="E3617" t="str">
            <v>葡醛内酯片(肝泰乐片)</v>
          </cell>
          <cell r="F3617" t="str">
            <v/>
          </cell>
          <cell r="G3617" t="str">
            <v>50mgx100片</v>
          </cell>
          <cell r="H3617" t="str">
            <v>瓶</v>
          </cell>
          <cell r="I3617" t="str">
            <v>西安利君制药有限责任公司(西安利君制药股份有限公司</v>
          </cell>
          <cell r="J3617" t="str">
            <v>西安利君</v>
          </cell>
        </row>
        <row r="3618">
          <cell r="D3618">
            <v>183024</v>
          </cell>
          <cell r="E3618" t="str">
            <v>葡萄糖Vc饮品</v>
          </cell>
          <cell r="F3618" t="str">
            <v/>
          </cell>
          <cell r="G3618" t="str">
            <v>100ml（20ml×5瓶）</v>
          </cell>
          <cell r="H3618" t="str">
            <v>盒</v>
          </cell>
          <cell r="I3618" t="str">
            <v>成都益康堂药业有限公司</v>
          </cell>
          <cell r="J3618" t="str">
            <v>成都市益康堂</v>
          </cell>
        </row>
        <row r="3619">
          <cell r="D3619">
            <v>220</v>
          </cell>
          <cell r="E3619" t="str">
            <v>葡萄糖酸钙含片</v>
          </cell>
          <cell r="F3619" t="str">
            <v/>
          </cell>
          <cell r="G3619" t="str">
            <v>0.15gx100片</v>
          </cell>
          <cell r="H3619" t="str">
            <v>瓶</v>
          </cell>
          <cell r="I3619" t="str">
            <v>重庆和平制药有限公司</v>
          </cell>
          <cell r="J3619" t="str">
            <v>重庆和平</v>
          </cell>
        </row>
        <row r="3620">
          <cell r="D3620">
            <v>141012</v>
          </cell>
          <cell r="E3620" t="str">
            <v>葡萄糖酸钙口服溶液</v>
          </cell>
          <cell r="F3620" t="str">
            <v/>
          </cell>
          <cell r="G3620" t="str">
            <v>10mlx12支</v>
          </cell>
          <cell r="H3620" t="str">
            <v>盒</v>
          </cell>
          <cell r="I3620" t="str">
            <v>亚宝药业四川制药有限公司</v>
          </cell>
          <cell r="J3620" t="str">
            <v>亚宝药业四川制药</v>
          </cell>
        </row>
        <row r="3621">
          <cell r="D3621">
            <v>141011</v>
          </cell>
          <cell r="E3621" t="str">
            <v>葡萄糖酸锌口服溶液</v>
          </cell>
          <cell r="F3621" t="str">
            <v/>
          </cell>
          <cell r="G3621" t="str">
            <v>10mlx12支</v>
          </cell>
          <cell r="H3621" t="str">
            <v>盒</v>
          </cell>
          <cell r="I3621" t="str">
            <v>亚宝药业四川制药有限公司</v>
          </cell>
          <cell r="J3621" t="str">
            <v>亚宝药业四川制药</v>
          </cell>
        </row>
        <row r="3622">
          <cell r="D3622">
            <v>36431</v>
          </cell>
          <cell r="E3622" t="str">
            <v>葡萄糖酸锌口服液</v>
          </cell>
          <cell r="F3622" t="str">
            <v/>
          </cell>
          <cell r="G3622" t="str">
            <v>10mlx12支</v>
          </cell>
          <cell r="H3622" t="str">
            <v>盒</v>
          </cell>
          <cell r="I3622" t="str">
            <v>哈药集团三精制药有限公司</v>
          </cell>
          <cell r="J3622" t="str">
            <v>哈药三精制药</v>
          </cell>
        </row>
        <row r="3623">
          <cell r="D3623">
            <v>179319</v>
          </cell>
          <cell r="E3623" t="str">
            <v>葡萄糖饮品</v>
          </cell>
          <cell r="F3623" t="str">
            <v/>
          </cell>
          <cell r="G3623" t="str">
            <v>20mlx5支</v>
          </cell>
          <cell r="H3623" t="str">
            <v>盒</v>
          </cell>
          <cell r="I3623" t="str">
            <v>吉林天瑞生物科技有限公司</v>
          </cell>
          <cell r="J3623" t="str">
            <v>吉林天瑞</v>
          </cell>
        </row>
        <row r="3624">
          <cell r="D3624">
            <v>1004</v>
          </cell>
          <cell r="E3624" t="str">
            <v>葡萄糖注射液</v>
          </cell>
          <cell r="F3624" t="str">
            <v/>
          </cell>
          <cell r="G3624" t="str">
            <v>20ml:10gx5</v>
          </cell>
          <cell r="H3624" t="str">
            <v>盒</v>
          </cell>
          <cell r="I3624" t="str">
            <v>西南药业股份有限公司</v>
          </cell>
          <cell r="J3624" t="str">
            <v>西南药业</v>
          </cell>
        </row>
        <row r="3625">
          <cell r="D3625">
            <v>35356</v>
          </cell>
          <cell r="E3625" t="str">
            <v>葡萄糖注射液</v>
          </cell>
          <cell r="F3625" t="str">
            <v/>
          </cell>
          <cell r="G3625" t="str">
            <v>20ml：10gx5支</v>
          </cell>
          <cell r="H3625" t="str">
            <v>盒</v>
          </cell>
          <cell r="I3625" t="str">
            <v>湖南科伦制药有限公司</v>
          </cell>
          <cell r="J3625" t="str">
            <v>湖南科伦(湖南中南科伦)</v>
          </cell>
        </row>
        <row r="3626">
          <cell r="D3626">
            <v>126116</v>
          </cell>
          <cell r="E3626" t="str">
            <v>葡萄糖注射液</v>
          </cell>
          <cell r="F3626" t="str">
            <v/>
          </cell>
          <cell r="G3626" t="str">
            <v>20ml:10gx50支(聚丙烯安瓿)</v>
          </cell>
          <cell r="H3626" t="str">
            <v>盒</v>
          </cell>
          <cell r="I3626" t="str">
            <v>湖北科伦药业有限公司(原湖北拓朋药业)</v>
          </cell>
          <cell r="J3626" t="str">
            <v>湖北科伦药业</v>
          </cell>
        </row>
        <row r="3627">
          <cell r="D3627">
            <v>176710</v>
          </cell>
          <cell r="E3627" t="str">
            <v>葡萄籽风味饮料</v>
          </cell>
          <cell r="F3627" t="str">
            <v/>
          </cell>
          <cell r="G3627" t="str">
            <v>300ml</v>
          </cell>
          <cell r="H3627" t="str">
            <v>瓶</v>
          </cell>
          <cell r="I3627" t="str">
            <v>Swisse Wellness Ply Ltd</v>
          </cell>
          <cell r="J3627" t="str">
            <v>SwisseWellness</v>
          </cell>
        </row>
        <row r="3628">
          <cell r="D3628">
            <v>120118</v>
          </cell>
          <cell r="E3628" t="str">
            <v>蒲地蓝消炎片</v>
          </cell>
          <cell r="F3628" t="str">
            <v/>
          </cell>
          <cell r="G3628" t="str">
            <v>0.6gx24片(薄膜衣)</v>
          </cell>
          <cell r="H3628" t="str">
            <v>盒</v>
          </cell>
          <cell r="I3628" t="str">
            <v>广东心宝制药有限公司(广州真和新君宝药业)</v>
          </cell>
          <cell r="J3628" t="str">
            <v>广东心宝</v>
          </cell>
        </row>
        <row r="3629">
          <cell r="D3629">
            <v>126012</v>
          </cell>
          <cell r="E3629" t="str">
            <v>蒲地蓝消炎片</v>
          </cell>
          <cell r="F3629" t="str">
            <v/>
          </cell>
          <cell r="G3629" t="str">
            <v>0.3g×24片x3板(薄膜衣片)</v>
          </cell>
          <cell r="H3629" t="str">
            <v>盒</v>
          </cell>
          <cell r="I3629" t="str">
            <v>云南白药集团股份有限公司</v>
          </cell>
          <cell r="J3629" t="str">
            <v>云南白药股份</v>
          </cell>
        </row>
        <row r="3630">
          <cell r="D3630">
            <v>163280</v>
          </cell>
          <cell r="E3630" t="str">
            <v>蒲地蓝消炎片</v>
          </cell>
          <cell r="F3630" t="str">
            <v/>
          </cell>
          <cell r="G3630" t="str">
            <v>0.3gx20片x4板(薄膜衣片)</v>
          </cell>
          <cell r="H3630" t="str">
            <v>盒</v>
          </cell>
          <cell r="I3630" t="str">
            <v>湖南方盛制药股份有限公司(原:湖南方盛制药有限公司)</v>
          </cell>
          <cell r="J3630" t="str">
            <v>湖南方盛制药</v>
          </cell>
        </row>
        <row r="3631">
          <cell r="D3631">
            <v>184673</v>
          </cell>
          <cell r="E3631" t="str">
            <v>蒲公英</v>
          </cell>
          <cell r="F3631" t="str">
            <v/>
          </cell>
          <cell r="G3631" t="str">
            <v>35g</v>
          </cell>
          <cell r="H3631" t="str">
            <v>瓶</v>
          </cell>
          <cell r="I3631" t="str">
            <v>江西康庆堂中药饮片有限公司</v>
          </cell>
          <cell r="J3631" t="str">
            <v>江西康庆堂</v>
          </cell>
        </row>
        <row r="3632">
          <cell r="D3632">
            <v>178390</v>
          </cell>
          <cell r="E3632" t="str">
            <v>朴雪牌铁维生素C口服液</v>
          </cell>
          <cell r="F3632" t="str">
            <v/>
          </cell>
          <cell r="G3632" t="str">
            <v>10mlx12支</v>
          </cell>
          <cell r="H3632" t="str">
            <v>盒</v>
          </cell>
          <cell r="I3632" t="str">
            <v>哈药集团制药六厂</v>
          </cell>
          <cell r="J3632" t="str">
            <v>哈药集团六厂</v>
          </cell>
        </row>
        <row r="3633">
          <cell r="D3633">
            <v>159194</v>
          </cell>
          <cell r="E3633" t="str">
            <v>朴雪乳酸亚铁口服液</v>
          </cell>
          <cell r="F3633" t="str">
            <v/>
          </cell>
          <cell r="G3633" t="str">
            <v>20mlx10支</v>
          </cell>
          <cell r="H3633" t="str">
            <v>盒</v>
          </cell>
          <cell r="I3633" t="str">
            <v>哈药集团制药六厂</v>
          </cell>
          <cell r="J3633" t="str">
            <v>哈药六厂</v>
          </cell>
        </row>
        <row r="3634">
          <cell r="D3634">
            <v>62127</v>
          </cell>
          <cell r="E3634" t="str">
            <v>普伐他汀钠片</v>
          </cell>
          <cell r="F3634" t="str">
            <v>美百乐镇</v>
          </cell>
          <cell r="G3634" t="str">
            <v>20mgx7片</v>
          </cell>
          <cell r="H3634" t="str">
            <v>盒</v>
          </cell>
          <cell r="I3634" t="str">
            <v>第一三共制药(上海)有限公司</v>
          </cell>
          <cell r="J3634" t="str">
            <v>上海三共制药</v>
          </cell>
        </row>
        <row r="3635">
          <cell r="D3635">
            <v>64893</v>
          </cell>
          <cell r="E3635" t="str">
            <v>普伐他汀钠片</v>
          </cell>
          <cell r="F3635" t="str">
            <v>浦惠旨</v>
          </cell>
          <cell r="G3635" t="str">
            <v>10mgx12片</v>
          </cell>
          <cell r="H3635" t="str">
            <v>盒</v>
          </cell>
          <cell r="I3635" t="str">
            <v>上海现代制药股份有限公司(上海现代浦东药厂有限公司</v>
          </cell>
          <cell r="J3635" t="str">
            <v>上海现代</v>
          </cell>
        </row>
        <row r="3636">
          <cell r="D3636">
            <v>137188</v>
          </cell>
          <cell r="E3636" t="str">
            <v>普惠牌皮肤消毒液</v>
          </cell>
          <cell r="F3636" t="str">
            <v/>
          </cell>
          <cell r="G3636" t="str">
            <v>110ml</v>
          </cell>
          <cell r="H3636" t="str">
            <v>瓶</v>
          </cell>
          <cell r="I3636" t="str">
            <v>重庆普惠有限公司</v>
          </cell>
          <cell r="J3636" t="str">
            <v>重庆普惠</v>
          </cell>
        </row>
        <row r="3637">
          <cell r="D3637">
            <v>137293</v>
          </cell>
          <cell r="E3637" t="str">
            <v>普惠牌医用碘伏消毒液</v>
          </cell>
          <cell r="F3637" t="str">
            <v/>
          </cell>
          <cell r="G3637" t="str">
            <v>110ml</v>
          </cell>
          <cell r="H3637" t="str">
            <v>瓶</v>
          </cell>
          <cell r="I3637" t="str">
            <v>重庆普惠有限公司</v>
          </cell>
          <cell r="J3637" t="str">
            <v>重庆普惠有限公司</v>
          </cell>
        </row>
        <row r="3638">
          <cell r="D3638">
            <v>207382</v>
          </cell>
          <cell r="E3638" t="str">
            <v>普鲁卡因泛酸钙胶囊</v>
          </cell>
          <cell r="F3638" t="str">
            <v/>
          </cell>
          <cell r="G3638" t="str">
            <v>50粒</v>
          </cell>
          <cell r="H3638" t="str">
            <v>盒</v>
          </cell>
          <cell r="I3638" t="str">
            <v>上海新亚药业闵行有限公司</v>
          </cell>
          <cell r="J3638" t="str">
            <v>上海新亚药业</v>
          </cell>
        </row>
        <row r="3639">
          <cell r="D3639">
            <v>203740</v>
          </cell>
          <cell r="E3639" t="str">
            <v>普罗雌烯阴道胶丸</v>
          </cell>
          <cell r="F3639" t="str">
            <v/>
          </cell>
          <cell r="G3639" t="str">
            <v>10mgx10粒</v>
          </cell>
          <cell r="H3639" t="str">
            <v>盒</v>
          </cell>
          <cell r="I3639" t="str">
            <v>浙江万联药业有限公司</v>
          </cell>
          <cell r="J3639" t="str">
            <v>浙江安宝</v>
          </cell>
        </row>
        <row r="3640">
          <cell r="D3640">
            <v>166260</v>
          </cell>
          <cell r="E3640" t="str">
            <v>普瑞巴林胶囊</v>
          </cell>
          <cell r="F3640" t="str">
            <v/>
          </cell>
          <cell r="G3640" t="str">
            <v>75mgx10粒</v>
          </cell>
          <cell r="H3640" t="str">
            <v>盒</v>
          </cell>
          <cell r="I3640" t="str">
            <v>重庆赛维药业有限公司</v>
          </cell>
          <cell r="J3640" t="str">
            <v>重庆赛维药业</v>
          </cell>
        </row>
        <row r="3641">
          <cell r="D3641">
            <v>67704</v>
          </cell>
          <cell r="E3641" t="str">
            <v>普通脱脂纱布口罩</v>
          </cell>
          <cell r="F3641" t="str">
            <v/>
          </cell>
          <cell r="G3641" t="str">
            <v>14cmx18cmx16层</v>
          </cell>
          <cell r="H3641" t="str">
            <v>个</v>
          </cell>
          <cell r="I3641" t="str">
            <v>成都市卫生材料厂</v>
          </cell>
          <cell r="J3641" t="str">
            <v>成都卫材</v>
          </cell>
        </row>
        <row r="3642">
          <cell r="D3642">
            <v>153697</v>
          </cell>
          <cell r="E3642" t="str">
            <v>普通医用口罩</v>
          </cell>
          <cell r="F3642" t="str">
            <v/>
          </cell>
          <cell r="G3642" t="str">
            <v>1只x10（17*18cm-3p）非灭菌型(红纱布橡筋)</v>
          </cell>
          <cell r="H3642" t="str">
            <v>袋</v>
          </cell>
          <cell r="I3642" t="str">
            <v>振德医疗用品股份有限公司</v>
          </cell>
          <cell r="J3642" t="str">
            <v>绍兴振德医用</v>
          </cell>
        </row>
        <row r="3643">
          <cell r="D3643">
            <v>152734</v>
          </cell>
          <cell r="E3643" t="str">
            <v>普通医用口罩(灭菌型浅兰橡筋）</v>
          </cell>
          <cell r="F3643" t="str">
            <v/>
          </cell>
          <cell r="G3643" t="str">
            <v>10片（17x18cm-3p）</v>
          </cell>
          <cell r="H3643" t="str">
            <v>袋</v>
          </cell>
          <cell r="I3643" t="str">
            <v>振德医疗用品股份有限公司</v>
          </cell>
          <cell r="J3643" t="str">
            <v>绍兴振德医用敷料</v>
          </cell>
        </row>
        <row r="3644">
          <cell r="D3644">
            <v>152731</v>
          </cell>
          <cell r="E3644" t="str">
            <v>普通医用口罩(浅兰纱布橡筋)</v>
          </cell>
          <cell r="F3644" t="str">
            <v/>
          </cell>
          <cell r="G3644" t="str">
            <v>10片（17x18cm-3p）</v>
          </cell>
          <cell r="H3644" t="str">
            <v>袋</v>
          </cell>
          <cell r="I3644" t="str">
            <v>振德医疗用品股份有限公司</v>
          </cell>
          <cell r="J3644" t="str">
            <v>绍兴振德医用敷料</v>
          </cell>
        </row>
        <row r="3645">
          <cell r="D3645">
            <v>152749</v>
          </cell>
          <cell r="E3645" t="str">
            <v>普通医用口罩（浅兰橡筋）</v>
          </cell>
          <cell r="F3645" t="str">
            <v/>
          </cell>
          <cell r="G3645" t="str">
            <v>5只（17x18cm-3p）</v>
          </cell>
          <cell r="H3645" t="str">
            <v>袋</v>
          </cell>
          <cell r="I3645" t="str">
            <v>振德医疗用品股份有限公司</v>
          </cell>
          <cell r="J3645" t="str">
            <v>绍兴振德医用敷料</v>
          </cell>
        </row>
        <row r="3646">
          <cell r="D3646">
            <v>81885</v>
          </cell>
          <cell r="E3646" t="str">
            <v>七宝美髯丸</v>
          </cell>
          <cell r="F3646" t="str">
            <v/>
          </cell>
          <cell r="G3646" t="str">
            <v>60g</v>
          </cell>
          <cell r="H3646" t="str">
            <v>瓶</v>
          </cell>
          <cell r="I3646" t="str">
            <v>李时珍医药集团有限公司</v>
          </cell>
          <cell r="J3646" t="str">
            <v>李时珍医药</v>
          </cell>
        </row>
        <row r="3647">
          <cell r="D3647">
            <v>61526</v>
          </cell>
          <cell r="E3647" t="str">
            <v>七度空间少女系列卫生巾</v>
          </cell>
          <cell r="F3647" t="str">
            <v/>
          </cell>
          <cell r="G3647" t="str">
            <v>10片(夜用)(纯棉表层)</v>
          </cell>
          <cell r="H3647" t="str">
            <v>包</v>
          </cell>
          <cell r="I3647" t="str">
            <v/>
          </cell>
          <cell r="J3647" t="str">
            <v>福建恒安集团</v>
          </cell>
        </row>
        <row r="3648">
          <cell r="D3648">
            <v>72457</v>
          </cell>
          <cell r="E3648" t="str">
            <v>七度空间优雅系列卫生巾(A8410)</v>
          </cell>
          <cell r="F3648" t="str">
            <v/>
          </cell>
          <cell r="G3648" t="str">
            <v>10片(夜用薄型)(丝柔表层)</v>
          </cell>
          <cell r="H3648" t="str">
            <v>包</v>
          </cell>
          <cell r="I3648" t="str">
            <v/>
          </cell>
          <cell r="J3648" t="str">
            <v>福建恒安集团</v>
          </cell>
        </row>
        <row r="3649">
          <cell r="D3649">
            <v>182762</v>
          </cell>
          <cell r="E3649" t="str">
            <v>七十味珍珠丸</v>
          </cell>
          <cell r="F3649" t="str">
            <v/>
          </cell>
          <cell r="G3649" t="str">
            <v>1gx2丸x3小盒（水丸）</v>
          </cell>
          <cell r="H3649" t="str">
            <v>盒</v>
          </cell>
          <cell r="I3649" t="str">
            <v>金诃藏药股份有限公司</v>
          </cell>
          <cell r="J3649" t="str">
            <v>金诃藏药</v>
          </cell>
        </row>
        <row r="3650">
          <cell r="D3650">
            <v>130350</v>
          </cell>
          <cell r="E3650" t="str">
            <v>七味红花殊胜丸</v>
          </cell>
          <cell r="F3650" t="str">
            <v/>
          </cell>
          <cell r="G3650" t="str">
            <v>0.3gx36丸(水丸)(12丸x3板)</v>
          </cell>
          <cell r="H3650" t="str">
            <v>盒</v>
          </cell>
          <cell r="I3650" t="str">
            <v>西藏藏医学院藏药有限公司</v>
          </cell>
          <cell r="J3650" t="str">
            <v>西藏藏医学院</v>
          </cell>
        </row>
        <row r="3651">
          <cell r="D3651">
            <v>133363</v>
          </cell>
          <cell r="E3651" t="str">
            <v>七味解痛口服液</v>
          </cell>
          <cell r="F3651" t="str">
            <v/>
          </cell>
          <cell r="G3651" t="str">
            <v>10mlx10支</v>
          </cell>
          <cell r="H3651" t="str">
            <v>盒</v>
          </cell>
          <cell r="I3651" t="str">
            <v>太极集团重庆涪陵制药厂有限公司</v>
          </cell>
          <cell r="J3651" t="str">
            <v>太极涪陵药厂</v>
          </cell>
        </row>
        <row r="3652">
          <cell r="D3652">
            <v>51130</v>
          </cell>
          <cell r="E3652" t="str">
            <v>七味清咽气雾剂</v>
          </cell>
          <cell r="F3652" t="str">
            <v/>
          </cell>
          <cell r="G3652" t="str">
            <v>11.2g(含药液7ml),190</v>
          </cell>
          <cell r="H3652" t="str">
            <v>瓶</v>
          </cell>
          <cell r="I3652" t="str">
            <v>山东本草药业有限公司</v>
          </cell>
          <cell r="J3652" t="str">
            <v>山东本草药业</v>
          </cell>
        </row>
        <row r="3653">
          <cell r="D3653">
            <v>2175</v>
          </cell>
          <cell r="E3653" t="str">
            <v>齐墩果酸片</v>
          </cell>
          <cell r="F3653" t="str">
            <v/>
          </cell>
          <cell r="G3653" t="str">
            <v>20mgx100片</v>
          </cell>
          <cell r="H3653" t="str">
            <v>瓶</v>
          </cell>
          <cell r="I3653" t="str">
            <v>重庆青阳药业有限公司</v>
          </cell>
          <cell r="J3653" t="str">
            <v>重庆青阳</v>
          </cell>
        </row>
        <row r="3654">
          <cell r="D3654">
            <v>179674</v>
          </cell>
          <cell r="E3654" t="str">
            <v>齐力枣团圆</v>
          </cell>
          <cell r="F3654" t="str">
            <v/>
          </cell>
          <cell r="G3654" t="str">
            <v>1kg</v>
          </cell>
          <cell r="H3654" t="str">
            <v>袋</v>
          </cell>
          <cell r="I3654" t="str">
            <v>和田齐力红枣业有限责任公司</v>
          </cell>
          <cell r="J3654" t="str">
            <v>和田齐力红</v>
          </cell>
        </row>
        <row r="3655">
          <cell r="D3655">
            <v>140108</v>
          </cell>
          <cell r="E3655" t="str">
            <v>齐物论牌人参酒</v>
          </cell>
          <cell r="F3655" t="str">
            <v/>
          </cell>
          <cell r="G3655" t="str">
            <v>360ml/瓶36%vol</v>
          </cell>
          <cell r="H3655" t="str">
            <v>瓶</v>
          </cell>
          <cell r="I3655" t="str">
            <v>四川省宜宾五粮液集团保健酒有限责任公司</v>
          </cell>
          <cell r="J3655" t="str">
            <v>四川宜宾五粮液</v>
          </cell>
        </row>
        <row r="3656">
          <cell r="D3656">
            <v>136396</v>
          </cell>
          <cell r="E3656" t="str">
            <v>芪鹿补血颗粒</v>
          </cell>
          <cell r="F3656" t="str">
            <v/>
          </cell>
          <cell r="G3656" t="str">
            <v>7gx9袋</v>
          </cell>
          <cell r="H3656" t="str">
            <v>盒</v>
          </cell>
          <cell r="I3656" t="str">
            <v>太极集团重庆中药二厂</v>
          </cell>
          <cell r="J3656" t="str">
            <v>重庆中药二厂</v>
          </cell>
        </row>
        <row r="3657">
          <cell r="D3657">
            <v>65956</v>
          </cell>
          <cell r="E3657" t="str">
            <v>芪枣健胃茶</v>
          </cell>
          <cell r="F3657" t="str">
            <v/>
          </cell>
          <cell r="G3657" t="str">
            <v>5gx6袋</v>
          </cell>
          <cell r="H3657" t="str">
            <v>盒</v>
          </cell>
          <cell r="I3657" t="str">
            <v>厦门特伦生物药业有限公司</v>
          </cell>
          <cell r="J3657" t="str">
            <v>厦门特伦</v>
          </cell>
        </row>
        <row r="3658">
          <cell r="D3658">
            <v>133180</v>
          </cell>
          <cell r="E3658" t="str">
            <v>芪枣健胃茶</v>
          </cell>
          <cell r="F3658" t="str">
            <v/>
          </cell>
          <cell r="G3658" t="str">
            <v>5gx55袋</v>
          </cell>
          <cell r="H3658" t="str">
            <v>盒</v>
          </cell>
          <cell r="I3658" t="str">
            <v>厦门特伦生物药业有限公司</v>
          </cell>
          <cell r="J3658" t="str">
            <v>厦门特伦生物</v>
          </cell>
        </row>
        <row r="3659">
          <cell r="D3659">
            <v>159565</v>
          </cell>
          <cell r="E3659" t="str">
            <v>芪枣健胃茶</v>
          </cell>
          <cell r="F3659" t="str">
            <v/>
          </cell>
          <cell r="G3659" t="str">
            <v>5gx8袋</v>
          </cell>
          <cell r="H3659" t="str">
            <v>盒</v>
          </cell>
          <cell r="I3659" t="str">
            <v>厦门特伦生物药业有限公司</v>
          </cell>
          <cell r="J3659" t="str">
            <v>厦门特伦生物</v>
          </cell>
        </row>
        <row r="3660">
          <cell r="D3660">
            <v>205463</v>
          </cell>
          <cell r="E3660" t="str">
            <v>芪枣颗粒</v>
          </cell>
          <cell r="F3660" t="str">
            <v/>
          </cell>
          <cell r="G3660" t="str">
            <v>15gx10袋</v>
          </cell>
          <cell r="H3660" t="str">
            <v>盒</v>
          </cell>
          <cell r="I3660" t="str">
            <v>泰华天然生物制药有限公司</v>
          </cell>
          <cell r="J3660" t="str">
            <v>泰华天然生物</v>
          </cell>
        </row>
        <row r="3661">
          <cell r="D3661">
            <v>92234</v>
          </cell>
          <cell r="E3661" t="str">
            <v>麒麟丸</v>
          </cell>
          <cell r="F3661" t="str">
            <v/>
          </cell>
          <cell r="G3661" t="str">
            <v>60g（浓缩丸）</v>
          </cell>
          <cell r="H3661" t="str">
            <v>盒</v>
          </cell>
          <cell r="I3661" t="str">
            <v>广东太安堂药业股份有限公司(原:广东皮宝制药股份)</v>
          </cell>
          <cell r="J3661" t="str">
            <v>广东太安堂</v>
          </cell>
        </row>
        <row r="3662">
          <cell r="D3662">
            <v>170103</v>
          </cell>
          <cell r="E3662" t="str">
            <v>麒麟丸</v>
          </cell>
          <cell r="F3662" t="str">
            <v/>
          </cell>
          <cell r="G3662" t="str">
            <v>30gx3瓶（浓缩丸）</v>
          </cell>
          <cell r="H3662" t="str">
            <v>盒</v>
          </cell>
          <cell r="I3662" t="str">
            <v>广东太安堂药业股份有限公司(原:广东皮宝制药股份)</v>
          </cell>
          <cell r="J3662" t="str">
            <v>广东太安堂药业</v>
          </cell>
        </row>
        <row r="3663">
          <cell r="D3663">
            <v>185420</v>
          </cell>
          <cell r="E3663" t="str">
            <v>麒麟丸</v>
          </cell>
          <cell r="F3663" t="str">
            <v/>
          </cell>
          <cell r="G3663" t="str">
            <v>6gx30瓶(浓缩丸)</v>
          </cell>
          <cell r="H3663" t="str">
            <v>盒</v>
          </cell>
          <cell r="I3663" t="str">
            <v>广东太安堂药业股份有限公司(原:广东皮宝制药股份)</v>
          </cell>
          <cell r="J3663" t="str">
            <v>广东太安堂</v>
          </cell>
        </row>
        <row r="3664">
          <cell r="D3664">
            <v>1308</v>
          </cell>
          <cell r="E3664" t="str">
            <v>杞菊地黄丸</v>
          </cell>
          <cell r="F3664" t="str">
            <v/>
          </cell>
          <cell r="G3664" t="str">
            <v>60g</v>
          </cell>
          <cell r="H3664" t="str">
            <v>瓶</v>
          </cell>
          <cell r="I3664" t="str">
            <v>太极集团四川绵阳制药有限公司</v>
          </cell>
          <cell r="J3664" t="str">
            <v>四川绵阳制药</v>
          </cell>
        </row>
        <row r="3665">
          <cell r="D3665">
            <v>184586</v>
          </cell>
          <cell r="E3665" t="str">
            <v>杞枣肉桂代用茶</v>
          </cell>
          <cell r="F3665" t="str">
            <v/>
          </cell>
          <cell r="G3665" t="str">
            <v>90g(9g×10袋)</v>
          </cell>
          <cell r="H3665" t="str">
            <v>罐</v>
          </cell>
          <cell r="I3665" t="str">
            <v>吉林省天壹参草中药饮片有限公司</v>
          </cell>
          <cell r="J3665" t="str">
            <v>吉林省天壹参草</v>
          </cell>
        </row>
        <row r="3666">
          <cell r="D3666">
            <v>11768</v>
          </cell>
          <cell r="E3666" t="str">
            <v>气血康口服液</v>
          </cell>
          <cell r="F3666" t="str">
            <v/>
          </cell>
          <cell r="G3666" t="str">
            <v>10mlx10支</v>
          </cell>
          <cell r="H3666" t="str">
            <v>盒</v>
          </cell>
          <cell r="I3666" t="str">
            <v>云南白药集团文山七花有限责任公司</v>
          </cell>
          <cell r="J3666" t="str">
            <v>云南白药文山</v>
          </cell>
        </row>
        <row r="3667">
          <cell r="D3667">
            <v>153090</v>
          </cell>
          <cell r="E3667" t="str">
            <v>气血双补丸</v>
          </cell>
          <cell r="F3667" t="str">
            <v/>
          </cell>
          <cell r="G3667" t="str">
            <v>9gx6袋(小蜜丸)</v>
          </cell>
          <cell r="H3667" t="str">
            <v>盒</v>
          </cell>
          <cell r="I3667" t="str">
            <v>承德御室金丹药业有限公司</v>
          </cell>
          <cell r="J3667" t="str">
            <v>承德御室金丹</v>
          </cell>
        </row>
        <row r="3668">
          <cell r="D3668">
            <v>1691</v>
          </cell>
          <cell r="E3668" t="str">
            <v>气滞胃痛颗粒</v>
          </cell>
          <cell r="F3668" t="str">
            <v/>
          </cell>
          <cell r="G3668" t="str">
            <v>5gx9袋</v>
          </cell>
          <cell r="H3668" t="str">
            <v>盒</v>
          </cell>
          <cell r="I3668" t="str">
            <v>辽宁本溪三药有限公司(原：辽宁华源本溪三药有限公司</v>
          </cell>
          <cell r="J3668" t="str">
            <v>辽宁华润本溪三药</v>
          </cell>
        </row>
        <row r="3669">
          <cell r="D3669">
            <v>39674</v>
          </cell>
          <cell r="E3669" t="str">
            <v>千金止带丸</v>
          </cell>
          <cell r="F3669" t="str">
            <v/>
          </cell>
          <cell r="G3669" t="str">
            <v>6gx10袋</v>
          </cell>
          <cell r="H3669" t="str">
            <v>盒</v>
          </cell>
          <cell r="I3669" t="str">
            <v>株洲千金药业股份有限公司</v>
          </cell>
          <cell r="J3669" t="str">
            <v>株州千金</v>
          </cell>
        </row>
        <row r="3670">
          <cell r="D3670">
            <v>98196</v>
          </cell>
          <cell r="E3670" t="str">
            <v>千林R多种维生素矿物质咀嚼片</v>
          </cell>
          <cell r="F3670" t="str">
            <v/>
          </cell>
          <cell r="G3670" t="str">
            <v>1.5gx60片（儿童型）</v>
          </cell>
          <cell r="H3670" t="str">
            <v>瓶</v>
          </cell>
          <cell r="I3670" t="str">
            <v>仙乐健康科技股份有限公司</v>
          </cell>
          <cell r="J3670" t="str">
            <v>广东仙乐(广东保瑞)</v>
          </cell>
        </row>
        <row r="3671">
          <cell r="D3671">
            <v>90557</v>
          </cell>
          <cell r="E3671" t="str">
            <v>千林R蜂胶软胶囊</v>
          </cell>
          <cell r="F3671" t="str">
            <v/>
          </cell>
          <cell r="G3671" t="str">
            <v>500mgx60粒</v>
          </cell>
          <cell r="H3671" t="str">
            <v>瓶</v>
          </cell>
          <cell r="I3671" t="str">
            <v>仙乐健康科技股份有限公司</v>
          </cell>
          <cell r="J3671" t="str">
            <v>广东仙乐</v>
          </cell>
        </row>
        <row r="3672">
          <cell r="D3672">
            <v>116986</v>
          </cell>
          <cell r="E3672" t="str">
            <v>千林R钙镁咀嚼片</v>
          </cell>
          <cell r="F3672" t="str">
            <v/>
          </cell>
          <cell r="G3672" t="str">
            <v>1500mgx100片</v>
          </cell>
          <cell r="H3672" t="str">
            <v>瓶</v>
          </cell>
          <cell r="I3672" t="str">
            <v>仙乐健康科技股份有限公司</v>
          </cell>
          <cell r="J3672" t="str">
            <v>广东仙乐(广东保瑞)</v>
          </cell>
        </row>
        <row r="3673">
          <cell r="D3673">
            <v>130136</v>
          </cell>
          <cell r="E3673" t="str">
            <v>千林R浓缩磷脂软胶囊</v>
          </cell>
          <cell r="F3673" t="str">
            <v/>
          </cell>
          <cell r="G3673" t="str">
            <v>200g（1gx200粒）</v>
          </cell>
          <cell r="H3673" t="str">
            <v>瓶</v>
          </cell>
          <cell r="I3673" t="str">
            <v>仙乐健康科技股份有限公司</v>
          </cell>
          <cell r="J3673" t="str">
            <v>广东仙乐</v>
          </cell>
        </row>
        <row r="3674">
          <cell r="D3674">
            <v>130130</v>
          </cell>
          <cell r="E3674" t="str">
            <v>千林R维生素E软胶囊(成人)</v>
          </cell>
          <cell r="F3674" t="str">
            <v/>
          </cell>
          <cell r="G3674" t="str">
            <v>250mgx60粒</v>
          </cell>
          <cell r="H3674" t="str">
            <v>瓶</v>
          </cell>
          <cell r="I3674" t="str">
            <v>仙乐健康科技股份有限公司</v>
          </cell>
          <cell r="J3674" t="str">
            <v>广东仙乐</v>
          </cell>
        </row>
        <row r="3675">
          <cell r="D3675">
            <v>98195</v>
          </cell>
          <cell r="E3675" t="str">
            <v>千林R叶酸铁片</v>
          </cell>
          <cell r="F3675" t="str">
            <v/>
          </cell>
          <cell r="G3675" t="str">
            <v>30g(0.5gx60片）</v>
          </cell>
          <cell r="H3675" t="str">
            <v>瓶</v>
          </cell>
          <cell r="I3675" t="str">
            <v>仙乐健康科技股份有限公司</v>
          </cell>
          <cell r="J3675" t="str">
            <v>广东仙乐(广东保瑞)</v>
          </cell>
        </row>
        <row r="3676">
          <cell r="D3676">
            <v>162574</v>
          </cell>
          <cell r="E3676" t="str">
            <v>千林氨糖软骨素加钙片</v>
          </cell>
          <cell r="F3676" t="str">
            <v/>
          </cell>
          <cell r="G3676" t="str">
            <v>192g（1.0gx64片x3瓶）</v>
          </cell>
          <cell r="H3676" t="str">
            <v>盒</v>
          </cell>
          <cell r="I3676" t="str">
            <v>广东千林健康产业有限公司</v>
          </cell>
          <cell r="J3676" t="str">
            <v>广东千林</v>
          </cell>
        </row>
        <row r="3677">
          <cell r="D3677">
            <v>126810</v>
          </cell>
          <cell r="E3677" t="str">
            <v>千林蛋白粉</v>
          </cell>
          <cell r="F3677" t="str">
            <v/>
          </cell>
          <cell r="G3677" t="str">
            <v>400g/罐</v>
          </cell>
          <cell r="H3677" t="str">
            <v>罐</v>
          </cell>
          <cell r="I3677" t="str">
            <v>仙乐健康科技股份有限公司</v>
          </cell>
          <cell r="J3677" t="str">
            <v>广东仙乐</v>
          </cell>
        </row>
        <row r="3678">
          <cell r="D3678">
            <v>98193</v>
          </cell>
          <cell r="E3678" t="str">
            <v>千林多种维生素矿物质片</v>
          </cell>
          <cell r="F3678" t="str">
            <v/>
          </cell>
          <cell r="G3678" t="str">
            <v>48g（0.8gx60片）青少年型</v>
          </cell>
          <cell r="H3678" t="str">
            <v>瓶</v>
          </cell>
          <cell r="I3678" t="str">
            <v>仙乐健康科技股份有限公司</v>
          </cell>
          <cell r="J3678" t="str">
            <v>仙乐健康科技</v>
          </cell>
        </row>
        <row r="3679">
          <cell r="D3679">
            <v>172687</v>
          </cell>
          <cell r="E3679" t="str">
            <v>千林多种维生素硒软胶囊（孕妇乳母型）</v>
          </cell>
          <cell r="F3679" t="str">
            <v/>
          </cell>
          <cell r="G3679" t="str">
            <v>30g（0.5g/粒x60粒）</v>
          </cell>
          <cell r="H3679" t="str">
            <v>瓶</v>
          </cell>
          <cell r="I3679" t="str">
            <v>广东千林健康产业有限公司</v>
          </cell>
          <cell r="J3679" t="str">
            <v>广东千林</v>
          </cell>
        </row>
        <row r="3680">
          <cell r="D3680">
            <v>98198</v>
          </cell>
          <cell r="E3680" t="str">
            <v>千林钙维生素D软胶囊（原维妥立维D钙软胶囊）</v>
          </cell>
          <cell r="F3680" t="str">
            <v/>
          </cell>
          <cell r="G3680" t="str">
            <v>1200mgx100粒</v>
          </cell>
          <cell r="H3680" t="str">
            <v>瓶</v>
          </cell>
          <cell r="I3680" t="str">
            <v>仙乐健康科技股份有限公司</v>
          </cell>
          <cell r="J3680" t="str">
            <v>广东仙乐(广东保瑞)</v>
          </cell>
        </row>
        <row r="3681">
          <cell r="D3681">
            <v>135287</v>
          </cell>
          <cell r="E3681" t="str">
            <v>千林牌钙铁锌咀嚼片</v>
          </cell>
          <cell r="F3681" t="str">
            <v/>
          </cell>
          <cell r="G3681" t="str">
            <v>1.0gx80片/瓶</v>
          </cell>
          <cell r="H3681" t="str">
            <v>盒</v>
          </cell>
          <cell r="I3681" t="str">
            <v>仙乐健康科技股份有限公司</v>
          </cell>
          <cell r="J3681" t="str">
            <v>广东仙乐</v>
          </cell>
        </row>
        <row r="3682">
          <cell r="D3682">
            <v>162573</v>
          </cell>
          <cell r="E3682" t="str">
            <v>千林锌咀嚼片</v>
          </cell>
          <cell r="F3682" t="str">
            <v/>
          </cell>
          <cell r="G3682" t="str">
            <v>29.25g（0.65gx45片）</v>
          </cell>
          <cell r="H3682" t="str">
            <v>盒</v>
          </cell>
          <cell r="I3682" t="str">
            <v>广东千林健康产业有限公司</v>
          </cell>
          <cell r="J3682" t="str">
            <v>广东千林</v>
          </cell>
        </row>
        <row r="3683">
          <cell r="D3683">
            <v>126811</v>
          </cell>
          <cell r="E3683" t="str">
            <v>千林鱼油软胶囊</v>
          </cell>
          <cell r="F3683" t="str">
            <v/>
          </cell>
          <cell r="G3683" t="str">
            <v>1000mg×200粒</v>
          </cell>
          <cell r="H3683" t="str">
            <v>瓶</v>
          </cell>
          <cell r="I3683" t="str">
            <v>仙乐健康科技股份有限公司</v>
          </cell>
          <cell r="J3683" t="str">
            <v>广东仙乐</v>
          </cell>
        </row>
        <row r="3684">
          <cell r="D3684">
            <v>19245</v>
          </cell>
          <cell r="E3684" t="str">
            <v>前列安栓</v>
          </cell>
          <cell r="F3684" t="str">
            <v/>
          </cell>
          <cell r="G3684" t="str">
            <v>2gx5枚</v>
          </cell>
          <cell r="H3684" t="str">
            <v>盒</v>
          </cell>
          <cell r="I3684" t="str">
            <v>丽珠集团丽珠制药厂</v>
          </cell>
          <cell r="J3684" t="str">
            <v>丽珠制药</v>
          </cell>
        </row>
        <row r="3685">
          <cell r="D3685">
            <v>13938</v>
          </cell>
          <cell r="E3685" t="str">
            <v>前列回春胶囊</v>
          </cell>
          <cell r="F3685" t="str">
            <v/>
          </cell>
          <cell r="G3685" t="str">
            <v>0.3gx30粒</v>
          </cell>
          <cell r="H3685" t="str">
            <v>盒</v>
          </cell>
          <cell r="I3685" t="str">
            <v>吉林双星药业有限公司(原:长白双星药业有限责任公司)</v>
          </cell>
          <cell r="J3685" t="str">
            <v>长白双星</v>
          </cell>
        </row>
        <row r="3686">
          <cell r="D3686">
            <v>24452</v>
          </cell>
          <cell r="E3686" t="str">
            <v>前列癃闭通胶囊</v>
          </cell>
          <cell r="F3686" t="str">
            <v/>
          </cell>
          <cell r="G3686" t="str">
            <v>0.5gx10粒x4板</v>
          </cell>
          <cell r="H3686" t="str">
            <v>盒</v>
          </cell>
          <cell r="I3686" t="str">
            <v>青海晶珠藏药高新技术产业股份有限公司</v>
          </cell>
          <cell r="J3686" t="str">
            <v>青海晶珠藏药</v>
          </cell>
        </row>
        <row r="3687">
          <cell r="D3687">
            <v>120837</v>
          </cell>
          <cell r="E3687" t="str">
            <v>前列舒乐胶囊</v>
          </cell>
          <cell r="F3687" t="str">
            <v/>
          </cell>
          <cell r="G3687" t="str">
            <v>0.4gx12粒x3板</v>
          </cell>
          <cell r="H3687" t="str">
            <v>盒</v>
          </cell>
          <cell r="I3687" t="str">
            <v>江西银涛药业有限公司</v>
          </cell>
          <cell r="J3687" t="str">
            <v>江西银涛</v>
          </cell>
        </row>
        <row r="3688">
          <cell r="D3688">
            <v>168495</v>
          </cell>
          <cell r="E3688" t="str">
            <v>前列舒乐胶囊</v>
          </cell>
          <cell r="F3688" t="str">
            <v/>
          </cell>
          <cell r="G3688" t="str">
            <v>0.4gx18粒x2板</v>
          </cell>
          <cell r="H3688" t="str">
            <v>盒</v>
          </cell>
          <cell r="I3688" t="str">
            <v>吉林省俊宏药业有限公司</v>
          </cell>
          <cell r="J3688" t="str">
            <v>吉林省俊宏</v>
          </cell>
        </row>
        <row r="3689">
          <cell r="D3689">
            <v>100937</v>
          </cell>
          <cell r="E3689" t="str">
            <v>前列舒乐软胶囊</v>
          </cell>
          <cell r="F3689" t="str">
            <v/>
          </cell>
          <cell r="G3689" t="str">
            <v>0.6gx10粒x3板</v>
          </cell>
          <cell r="H3689" t="str">
            <v>盒</v>
          </cell>
          <cell r="I3689" t="str">
            <v>通化利民药业有限责任公司</v>
          </cell>
          <cell r="J3689" t="str">
            <v>通化利民</v>
          </cell>
        </row>
        <row r="3690">
          <cell r="D3690">
            <v>32595</v>
          </cell>
          <cell r="E3690" t="str">
            <v>前列舒通胶囊</v>
          </cell>
          <cell r="F3690" t="str">
            <v/>
          </cell>
          <cell r="G3690" t="str">
            <v>0.4gx18粒x2板</v>
          </cell>
          <cell r="H3690" t="str">
            <v>盒</v>
          </cell>
          <cell r="I3690" t="str">
            <v>保定步长天浩制药有限公司</v>
          </cell>
          <cell r="J3690" t="str">
            <v>保定步长天浩</v>
          </cell>
        </row>
        <row r="3691">
          <cell r="D3691">
            <v>35661</v>
          </cell>
          <cell r="E3691" t="str">
            <v>前列通栓</v>
          </cell>
          <cell r="F3691" t="str">
            <v/>
          </cell>
          <cell r="G3691" t="str">
            <v>2.5gx6粒</v>
          </cell>
          <cell r="H3691" t="str">
            <v>盒</v>
          </cell>
          <cell r="I3691" t="str">
            <v>马应龙药业集团股份有限公司</v>
          </cell>
          <cell r="J3691" t="str">
            <v>马应龙股份</v>
          </cell>
        </row>
        <row r="3692">
          <cell r="D3692">
            <v>162241</v>
          </cell>
          <cell r="E3692" t="str">
            <v>芡实银耳红枣粉</v>
          </cell>
          <cell r="F3692" t="str">
            <v/>
          </cell>
          <cell r="G3692" t="str">
            <v>375g(25gx15袋)</v>
          </cell>
          <cell r="H3692" t="str">
            <v>罐</v>
          </cell>
          <cell r="I3692" t="str">
            <v>江西天方实业有限公司</v>
          </cell>
          <cell r="J3692" t="str">
            <v>江西天方</v>
          </cell>
        </row>
        <row r="3693">
          <cell r="D3693">
            <v>176855</v>
          </cell>
          <cell r="E3693" t="str">
            <v>强肝丸</v>
          </cell>
          <cell r="F3693" t="str">
            <v/>
          </cell>
          <cell r="G3693" t="str">
            <v>9gx10丸（大蜜丸）</v>
          </cell>
          <cell r="H3693" t="str">
            <v>盒</v>
          </cell>
          <cell r="I3693" t="str">
            <v>西安自力中药厂</v>
          </cell>
          <cell r="J3693" t="str">
            <v>西安自力</v>
          </cell>
        </row>
        <row r="3694">
          <cell r="D3694">
            <v>88890</v>
          </cell>
          <cell r="E3694" t="str">
            <v>强力定眩片</v>
          </cell>
          <cell r="F3694" t="str">
            <v/>
          </cell>
          <cell r="G3694" t="str">
            <v>0.35gx12片x3板(糖衣)</v>
          </cell>
          <cell r="H3694" t="str">
            <v>盒</v>
          </cell>
          <cell r="I3694" t="str">
            <v>陕西汉王药业有限公司</v>
          </cell>
          <cell r="J3694" t="str">
            <v>陕西汉王</v>
          </cell>
        </row>
        <row r="3695">
          <cell r="D3695">
            <v>109595</v>
          </cell>
          <cell r="E3695" t="str">
            <v>强力定眩片</v>
          </cell>
          <cell r="F3695" t="str">
            <v/>
          </cell>
          <cell r="G3695" t="str">
            <v>0.35gx40片(糖衣片)</v>
          </cell>
          <cell r="H3695" t="str">
            <v>盒</v>
          </cell>
          <cell r="I3695" t="str">
            <v>陕西汉王药业有限公司</v>
          </cell>
          <cell r="J3695" t="str">
            <v>陕西汉王</v>
          </cell>
        </row>
        <row r="3696">
          <cell r="D3696">
            <v>175834</v>
          </cell>
          <cell r="E3696" t="str">
            <v>强力枇杷胶囊</v>
          </cell>
          <cell r="F3696" t="str">
            <v/>
          </cell>
          <cell r="G3696" t="str">
            <v>0.3gx36粒</v>
          </cell>
          <cell r="H3696" t="str">
            <v>盒</v>
          </cell>
          <cell r="I3696" t="str">
            <v>江西药都樟树药业有限公司</v>
          </cell>
          <cell r="J3696" t="str">
            <v>江西药都樟树</v>
          </cell>
        </row>
        <row r="3697">
          <cell r="D3697">
            <v>114628</v>
          </cell>
          <cell r="E3697" t="str">
            <v>强力枇杷露</v>
          </cell>
          <cell r="F3697" t="str">
            <v/>
          </cell>
          <cell r="G3697" t="str">
            <v>240g</v>
          </cell>
          <cell r="H3697" t="str">
            <v>盒</v>
          </cell>
          <cell r="I3697" t="str">
            <v/>
          </cell>
          <cell r="J3697" t="str">
            <v>苏州华葆药业</v>
          </cell>
        </row>
        <row r="3698">
          <cell r="D3698">
            <v>188818</v>
          </cell>
          <cell r="E3698" t="str">
            <v>羟苯磺酸钙分散片
</v>
          </cell>
          <cell r="F3698" t="str">
            <v/>
          </cell>
          <cell r="G3698" t="str">
            <v>0.25gx10片x3板</v>
          </cell>
          <cell r="H3698" t="str">
            <v>盒</v>
          </cell>
          <cell r="I3698" t="str">
            <v>海南林恒制药股份有限公司</v>
          </cell>
          <cell r="J3698" t="str">
            <v>海南林恒</v>
          </cell>
        </row>
        <row r="3699">
          <cell r="D3699">
            <v>81780</v>
          </cell>
          <cell r="E3699" t="str">
            <v>羟丙甲纤维素滴眼液</v>
          </cell>
          <cell r="F3699" t="str">
            <v/>
          </cell>
          <cell r="G3699" t="str">
            <v>10ml:50mg/瓶</v>
          </cell>
          <cell r="H3699" t="str">
            <v>盒</v>
          </cell>
          <cell r="I3699" t="str">
            <v>上海信谊金朱药业有限公司</v>
          </cell>
          <cell r="J3699" t="str">
            <v>上海信谊金朱(原上海信谊药厂)</v>
          </cell>
        </row>
        <row r="3700">
          <cell r="D3700">
            <v>160030</v>
          </cell>
          <cell r="E3700" t="str">
            <v>羟丙甲纤维素滴眼液</v>
          </cell>
          <cell r="F3700" t="str">
            <v/>
          </cell>
          <cell r="G3700" t="str">
            <v>10ml:50mg</v>
          </cell>
          <cell r="H3700" t="str">
            <v>盒</v>
          </cell>
          <cell r="I3700" t="str">
            <v>天津金耀集团河北永光制药有限公司</v>
          </cell>
          <cell r="J3700" t="str">
            <v>永光制药</v>
          </cell>
        </row>
        <row r="3701">
          <cell r="D3701">
            <v>14638</v>
          </cell>
          <cell r="E3701" t="str">
            <v>羟乙膦酸钠片(邦特林)</v>
          </cell>
          <cell r="F3701" t="str">
            <v/>
          </cell>
          <cell r="G3701" t="str">
            <v>0.2gx10片</v>
          </cell>
          <cell r="H3701" t="str">
            <v>盒</v>
          </cell>
          <cell r="I3701" t="str">
            <v>成都菊乐制药有限公司</v>
          </cell>
          <cell r="J3701" t="str">
            <v>成都菊乐</v>
          </cell>
        </row>
        <row r="3702">
          <cell r="D3702">
            <v>146560</v>
          </cell>
          <cell r="E3702" t="str">
            <v>芩黄喉症胶囊</v>
          </cell>
          <cell r="F3702" t="str">
            <v/>
          </cell>
          <cell r="G3702" t="str">
            <v>0.4gx18粒</v>
          </cell>
          <cell r="H3702" t="str">
            <v>盒</v>
          </cell>
          <cell r="I3702" t="str">
            <v>辽宁兴海制药有限公司</v>
          </cell>
          <cell r="J3702" t="str">
            <v>辽宁兴海</v>
          </cell>
        </row>
        <row r="3703">
          <cell r="D3703">
            <v>158699</v>
          </cell>
          <cell r="E3703" t="str">
            <v>芩连胶囊</v>
          </cell>
          <cell r="F3703" t="str">
            <v/>
          </cell>
          <cell r="G3703" t="str">
            <v>0.44gx48粒</v>
          </cell>
          <cell r="H3703" t="str">
            <v>盒</v>
          </cell>
          <cell r="I3703" t="str">
            <v>成都迪康药业有限公司</v>
          </cell>
          <cell r="J3703" t="str">
            <v>成都迪康</v>
          </cell>
        </row>
        <row r="3704">
          <cell r="D3704">
            <v>166053</v>
          </cell>
          <cell r="E3704" t="str">
            <v>芩连胶囊</v>
          </cell>
          <cell r="F3704" t="str">
            <v/>
          </cell>
          <cell r="G3704" t="str">
            <v>0.44gx12粒x3板</v>
          </cell>
          <cell r="H3704" t="str">
            <v>盒</v>
          </cell>
          <cell r="I3704" t="str">
            <v>成都迪康药业有限公司</v>
          </cell>
          <cell r="J3704" t="str">
            <v>成都迪康</v>
          </cell>
        </row>
        <row r="3705">
          <cell r="D3705">
            <v>46740</v>
          </cell>
          <cell r="E3705" t="str">
            <v>芩连片</v>
          </cell>
          <cell r="F3705" t="str">
            <v/>
          </cell>
          <cell r="G3705" t="str">
            <v>0.55gx12片x3板</v>
          </cell>
          <cell r="H3705" t="str">
            <v>盒</v>
          </cell>
          <cell r="I3705" t="str">
            <v>牡丹江灵泰药业股份有限公司</v>
          </cell>
          <cell r="J3705" t="str">
            <v>牡丹江灵泰</v>
          </cell>
        </row>
        <row r="3706">
          <cell r="D3706">
            <v>73652</v>
          </cell>
          <cell r="E3706" t="str">
            <v>芩芷鼻炎糖浆(鼻炎糖浆)</v>
          </cell>
          <cell r="F3706" t="str">
            <v/>
          </cell>
          <cell r="G3706" t="str">
            <v>100ml</v>
          </cell>
          <cell r="H3706" t="str">
            <v>瓶</v>
          </cell>
          <cell r="I3706" t="str">
            <v>太极集团重庆涪陵制药厂有限公司</v>
          </cell>
          <cell r="J3706" t="str">
            <v>太极涪陵药厂</v>
          </cell>
        </row>
        <row r="3707">
          <cell r="D3707">
            <v>97416</v>
          </cell>
          <cell r="E3707" t="str">
            <v>青艾条</v>
          </cell>
          <cell r="F3707" t="str">
            <v/>
          </cell>
          <cell r="G3707" t="str">
            <v>25gx10支</v>
          </cell>
          <cell r="H3707" t="str">
            <v>盒</v>
          </cell>
          <cell r="I3707" t="str">
            <v>烟台爱心医疗器械有限公司</v>
          </cell>
          <cell r="J3707" t="str">
            <v>烟台爱心</v>
          </cell>
        </row>
        <row r="3708">
          <cell r="D3708">
            <v>17488</v>
          </cell>
          <cell r="E3708" t="str">
            <v>轻巧创可贴</v>
          </cell>
          <cell r="F3708" t="str">
            <v/>
          </cell>
          <cell r="G3708" t="str">
            <v>(6片+2片)x20包</v>
          </cell>
          <cell r="H3708" t="str">
            <v>盒</v>
          </cell>
          <cell r="I3708" t="str">
            <v>上海强生有限公司</v>
          </cell>
          <cell r="J3708" t="str">
            <v>上海强生</v>
          </cell>
        </row>
        <row r="3709">
          <cell r="D3709">
            <v>19734</v>
          </cell>
          <cell r="E3709" t="str">
            <v>氢化可的松新霉素滴耳液</v>
          </cell>
          <cell r="F3709" t="str">
            <v/>
          </cell>
          <cell r="G3709" t="str">
            <v>5ml:12.5mg:2.5mg</v>
          </cell>
          <cell r="H3709" t="str">
            <v>支</v>
          </cell>
          <cell r="I3709" t="str">
            <v>江西珍视明药业有限公司</v>
          </cell>
          <cell r="J3709" t="str">
            <v>江西珍视明</v>
          </cell>
        </row>
        <row r="3710">
          <cell r="D3710">
            <v>181804</v>
          </cell>
          <cell r="E3710" t="str">
            <v>氢醌乳膏</v>
          </cell>
          <cell r="F3710" t="str">
            <v/>
          </cell>
          <cell r="G3710" t="str">
            <v>20g：0.4g</v>
          </cell>
          <cell r="H3710" t="str">
            <v>盒</v>
          </cell>
          <cell r="I3710" t="str">
            <v>广东人人康药业有限公司</v>
          </cell>
          <cell r="J3710" t="str">
            <v>广东人人康</v>
          </cell>
        </row>
        <row r="3711">
          <cell r="D3711">
            <v>42140</v>
          </cell>
          <cell r="E3711" t="str">
            <v>氢醌乳膏(千白)</v>
          </cell>
          <cell r="F3711" t="str">
            <v/>
          </cell>
          <cell r="G3711" t="str">
            <v>10g:0.2g</v>
          </cell>
          <cell r="H3711" t="str">
            <v>支</v>
          </cell>
          <cell r="I3711" t="str">
            <v>广东人人康药业有限公司</v>
          </cell>
          <cell r="J3711" t="str">
            <v>广东人人康</v>
          </cell>
        </row>
        <row r="3712">
          <cell r="D3712">
            <v>578</v>
          </cell>
          <cell r="E3712" t="str">
            <v>氢氯噻嗪片(双克片)</v>
          </cell>
          <cell r="F3712" t="str">
            <v/>
          </cell>
          <cell r="G3712" t="str">
            <v>25mgx100片</v>
          </cell>
          <cell r="H3712" t="str">
            <v>瓶</v>
          </cell>
          <cell r="I3712" t="str">
            <v>山西云鹏制药有限公司</v>
          </cell>
          <cell r="J3712" t="str">
            <v>山西云鹏</v>
          </cell>
        </row>
        <row r="3713">
          <cell r="D3713">
            <v>9783</v>
          </cell>
          <cell r="E3713" t="str">
            <v>氢溴酸右美沙芬糖浆</v>
          </cell>
          <cell r="F3713" t="str">
            <v/>
          </cell>
          <cell r="G3713" t="str">
            <v>10ml:15mgx6支</v>
          </cell>
          <cell r="H3713" t="str">
            <v>盒</v>
          </cell>
          <cell r="I3713" t="str">
            <v>广东罗定制药有限公司</v>
          </cell>
          <cell r="J3713" t="str">
            <v>广东罗定</v>
          </cell>
        </row>
        <row r="3714">
          <cell r="D3714">
            <v>126121</v>
          </cell>
          <cell r="E3714" t="str">
            <v>氢溴酸右美沙芬糖浆</v>
          </cell>
          <cell r="F3714" t="str">
            <v/>
          </cell>
          <cell r="G3714" t="str">
            <v>100ml:0.15g</v>
          </cell>
          <cell r="H3714" t="str">
            <v>瓶</v>
          </cell>
          <cell r="I3714" t="str">
            <v>东盛科技启东盖天力制药股份有限公司</v>
          </cell>
          <cell r="J3714" t="str">
            <v>拜耳启东</v>
          </cell>
        </row>
        <row r="3715">
          <cell r="D3715">
            <v>19706</v>
          </cell>
          <cell r="E3715" t="str">
            <v>清艾条</v>
          </cell>
          <cell r="F3715" t="str">
            <v/>
          </cell>
          <cell r="G3715" t="str">
            <v>10支</v>
          </cell>
          <cell r="H3715" t="str">
            <v>盒</v>
          </cell>
          <cell r="I3715" t="str">
            <v/>
          </cell>
          <cell r="J3715" t="str">
            <v>苏州东方艾绒</v>
          </cell>
        </row>
        <row r="3716">
          <cell r="D3716">
            <v>83490</v>
          </cell>
          <cell r="E3716" t="str">
            <v>清痘净肤双重调理乳</v>
          </cell>
          <cell r="F3716" t="str">
            <v/>
          </cell>
          <cell r="G3716" t="str">
            <v>40ml</v>
          </cell>
          <cell r="H3716" t="str">
            <v>支</v>
          </cell>
          <cell r="I3716" t="str">
            <v>欧莱雅(中国)有限公司</v>
          </cell>
          <cell r="J3716" t="str">
            <v>中国欧莱雅</v>
          </cell>
        </row>
        <row r="3717">
          <cell r="D3717">
            <v>23350</v>
          </cell>
          <cell r="E3717" t="str">
            <v>清肺化痰丸</v>
          </cell>
          <cell r="F3717" t="str">
            <v/>
          </cell>
          <cell r="G3717" t="str">
            <v>6gx6袋</v>
          </cell>
          <cell r="H3717" t="str">
            <v>盒</v>
          </cell>
          <cell r="I3717" t="str">
            <v>昆明中药厂有限公司</v>
          </cell>
          <cell r="J3717" t="str">
            <v>昆明中药厂</v>
          </cell>
        </row>
        <row r="3718">
          <cell r="D3718">
            <v>52447</v>
          </cell>
          <cell r="E3718" t="str">
            <v>清好清畅胶囊(汤臣倍健)</v>
          </cell>
          <cell r="F3718" t="str">
            <v/>
          </cell>
          <cell r="G3718" t="str">
            <v>400mgx60片</v>
          </cell>
          <cell r="H3718" t="str">
            <v>瓶</v>
          </cell>
          <cell r="I3718" t="str">
            <v>广州市佰健生物工程有限公司</v>
          </cell>
          <cell r="J3718" t="str">
            <v>广州佰健(广东汤臣倍健)</v>
          </cell>
        </row>
        <row r="3719">
          <cell r="D3719">
            <v>142729</v>
          </cell>
          <cell r="E3719" t="str">
            <v>清好清畅胶囊+汤臣倍健天然维生素E软胶囊套装</v>
          </cell>
          <cell r="F3719" t="str">
            <v/>
          </cell>
          <cell r="G3719" t="str">
            <v>78g(24g/瓶*2瓶+30g/瓶*1瓶）</v>
          </cell>
          <cell r="H3719" t="str">
            <v>盒</v>
          </cell>
          <cell r="I3719" t="str">
            <v>汤臣倍健股份有限公司</v>
          </cell>
          <cell r="J3719" t="str">
            <v>汤臣倍健股份</v>
          </cell>
        </row>
        <row r="3720">
          <cell r="D3720">
            <v>1692</v>
          </cell>
          <cell r="E3720" t="str">
            <v>清喉利咽颗粒</v>
          </cell>
          <cell r="F3720" t="str">
            <v>慢严舒柠颗粒</v>
          </cell>
          <cell r="G3720" t="str">
            <v>5gx6袋</v>
          </cell>
          <cell r="H3720" t="str">
            <v>盒</v>
          </cell>
          <cell r="I3720" t="str">
            <v>山西桂龙医药有限公司</v>
          </cell>
          <cell r="J3720" t="str">
            <v>山西桂龙医药</v>
          </cell>
        </row>
        <row r="3721">
          <cell r="D3721">
            <v>29121</v>
          </cell>
          <cell r="E3721" t="str">
            <v>清喉利咽颗粒</v>
          </cell>
          <cell r="F3721" t="str">
            <v/>
          </cell>
          <cell r="G3721" t="str">
            <v>10gx6袋</v>
          </cell>
          <cell r="H3721" t="str">
            <v>盒</v>
          </cell>
          <cell r="I3721" t="str">
            <v>天津中新药业集团股份有限公司乐仁堂制药厂</v>
          </cell>
          <cell r="J3721" t="str">
            <v>中新乐仁堂</v>
          </cell>
        </row>
        <row r="3722">
          <cell r="D3722">
            <v>53789</v>
          </cell>
          <cell r="E3722" t="str">
            <v>清喉利咽颗粒</v>
          </cell>
          <cell r="F3722" t="str">
            <v/>
          </cell>
          <cell r="G3722" t="str">
            <v>5gx18袋</v>
          </cell>
          <cell r="H3722" t="str">
            <v>盒</v>
          </cell>
          <cell r="I3722" t="str">
            <v>桂龙药业(安徽)有限公司</v>
          </cell>
          <cell r="J3722" t="str">
            <v>安徽桂龙</v>
          </cell>
        </row>
        <row r="3723">
          <cell r="D3723">
            <v>50138</v>
          </cell>
          <cell r="E3723" t="str">
            <v>清火片</v>
          </cell>
          <cell r="F3723" t="str">
            <v/>
          </cell>
          <cell r="G3723" t="str">
            <v>0.25gx20片x2板(糖衣)</v>
          </cell>
          <cell r="H3723" t="str">
            <v>盒</v>
          </cell>
          <cell r="I3723" t="str">
            <v>广西圣民制药有限公司</v>
          </cell>
          <cell r="J3723" t="str">
            <v>广西圣民</v>
          </cell>
        </row>
        <row r="3724">
          <cell r="D3724">
            <v>27359</v>
          </cell>
          <cell r="E3724" t="str">
            <v>清火栀麦片</v>
          </cell>
          <cell r="F3724" t="str">
            <v/>
          </cell>
          <cell r="G3724" t="str">
            <v>12片x2板</v>
          </cell>
          <cell r="H3724" t="str">
            <v>盒</v>
          </cell>
          <cell r="I3724" t="str">
            <v>广西圣民制药有限公司</v>
          </cell>
          <cell r="J3724" t="str">
            <v>广西圣民制药</v>
          </cell>
        </row>
        <row r="3725">
          <cell r="D3725">
            <v>30031</v>
          </cell>
          <cell r="E3725" t="str">
            <v>清火栀麦片</v>
          </cell>
          <cell r="F3725" t="str">
            <v/>
          </cell>
          <cell r="G3725" t="str">
            <v>12片x2板</v>
          </cell>
          <cell r="H3725" t="str">
            <v>盒</v>
          </cell>
          <cell r="I3725" t="str">
            <v>广西万寿堂药业有限公司</v>
          </cell>
          <cell r="J3725" t="str">
            <v>广西万寿堂</v>
          </cell>
        </row>
        <row r="3726">
          <cell r="D3726">
            <v>12210</v>
          </cell>
          <cell r="E3726" t="str">
            <v>清开灵胶囊</v>
          </cell>
          <cell r="F3726" t="str">
            <v/>
          </cell>
          <cell r="G3726" t="str">
            <v>0.25gx24粒</v>
          </cell>
          <cell r="H3726" t="str">
            <v>盒</v>
          </cell>
          <cell r="I3726" t="str">
            <v>远大药业集团哈尔滨一洲制药有限公司</v>
          </cell>
          <cell r="J3726" t="str">
            <v>哈尔滨一洲</v>
          </cell>
        </row>
        <row r="3727">
          <cell r="D3727">
            <v>89089</v>
          </cell>
          <cell r="E3727" t="str">
            <v>清开灵颗粒</v>
          </cell>
          <cell r="F3727" t="str">
            <v/>
          </cell>
          <cell r="G3727" t="str">
            <v>3gx12袋</v>
          </cell>
          <cell r="H3727" t="str">
            <v>盒</v>
          </cell>
          <cell r="I3727" t="str">
            <v>广州白云山明兴制药有限公司</v>
          </cell>
          <cell r="J3727" t="str">
            <v>广州白云山明兴</v>
          </cell>
        </row>
        <row r="3728">
          <cell r="D3728">
            <v>162585</v>
          </cell>
          <cell r="E3728" t="str">
            <v>清开灵颗粒</v>
          </cell>
          <cell r="F3728" t="str">
            <v/>
          </cell>
          <cell r="G3728" t="str">
            <v>3gx18袋</v>
          </cell>
          <cell r="H3728" t="str">
            <v>盒</v>
          </cell>
          <cell r="I3728" t="str">
            <v>广州白云山明兴制药有限公司</v>
          </cell>
          <cell r="J3728" t="str">
            <v>广州白云山明兴</v>
          </cell>
        </row>
        <row r="3729">
          <cell r="D3729">
            <v>15019</v>
          </cell>
          <cell r="E3729" t="str">
            <v>清开灵软胶囊</v>
          </cell>
          <cell r="F3729" t="str">
            <v/>
          </cell>
          <cell r="G3729" t="str">
            <v>0.4gx12粒</v>
          </cell>
          <cell r="H3729" t="str">
            <v>盒</v>
          </cell>
          <cell r="I3729" t="str">
            <v>神威药业有限公司</v>
          </cell>
          <cell r="J3729" t="str">
            <v>神威药业</v>
          </cell>
        </row>
        <row r="3730">
          <cell r="D3730">
            <v>162199</v>
          </cell>
          <cell r="E3730" t="str">
            <v>清咳平喘颗粒</v>
          </cell>
          <cell r="F3730" t="str">
            <v/>
          </cell>
          <cell r="G3730" t="str">
            <v>10gx6袋</v>
          </cell>
          <cell r="H3730" t="str">
            <v>盒</v>
          </cell>
          <cell r="I3730" t="str">
            <v>长春雷允上药业有限公司(原：长春远大国奥制药有限公司)</v>
          </cell>
          <cell r="J3730" t="str">
            <v>长春雷允上</v>
          </cell>
        </row>
        <row r="3731">
          <cell r="D3731">
            <v>187623</v>
          </cell>
          <cell r="E3731" t="str">
            <v>清凉油</v>
          </cell>
          <cell r="F3731" t="str">
            <v/>
          </cell>
          <cell r="G3731" t="str">
            <v>10g</v>
          </cell>
          <cell r="H3731" t="str">
            <v>盒</v>
          </cell>
          <cell r="I3731" t="str">
            <v>南通薄荷厂有限公司</v>
          </cell>
          <cell r="J3731" t="str">
            <v>南通薄荷厂</v>
          </cell>
        </row>
        <row r="3732">
          <cell r="D3732">
            <v>202267</v>
          </cell>
          <cell r="E3732" t="str">
            <v>清凉油</v>
          </cell>
          <cell r="F3732" t="str">
            <v/>
          </cell>
          <cell r="G3732" t="str">
            <v>3g</v>
          </cell>
          <cell r="H3732" t="str">
            <v>盒</v>
          </cell>
          <cell r="I3732" t="str">
            <v>江苏华神药业有限公司(南通中东药业有限公司)</v>
          </cell>
          <cell r="J3732" t="str">
            <v>江苏华神</v>
          </cell>
        </row>
        <row r="3733">
          <cell r="D3733">
            <v>89956</v>
          </cell>
          <cell r="E3733" t="str">
            <v>清淋颗粒</v>
          </cell>
          <cell r="F3733" t="str">
            <v/>
          </cell>
          <cell r="G3733" t="str">
            <v>3gx10袋(无糖)</v>
          </cell>
          <cell r="H3733" t="str">
            <v>盒</v>
          </cell>
          <cell r="I3733" t="str">
            <v>四川绵阳一康制药有限公司</v>
          </cell>
          <cell r="J3733" t="str">
            <v>绵阳一康</v>
          </cell>
        </row>
        <row r="3734">
          <cell r="D3734">
            <v>112255</v>
          </cell>
          <cell r="E3734" t="str">
            <v>清脑降压片</v>
          </cell>
          <cell r="F3734" t="str">
            <v/>
          </cell>
          <cell r="G3734" t="str">
            <v>18片x3板</v>
          </cell>
          <cell r="H3734" t="str">
            <v>盒</v>
          </cell>
          <cell r="I3734" t="str">
            <v>吉林亚泰明星制药有限公司(吉林省明星制药有限公司)</v>
          </cell>
          <cell r="J3734" t="str">
            <v>吉林亚泰明星</v>
          </cell>
        </row>
        <row r="3735">
          <cell r="D3735">
            <v>72481</v>
          </cell>
          <cell r="E3735" t="str">
            <v>清热暗疮丸</v>
          </cell>
          <cell r="F3735" t="str">
            <v/>
          </cell>
          <cell r="G3735" t="str">
            <v>24丸x2板</v>
          </cell>
          <cell r="H3735" t="str">
            <v>盒</v>
          </cell>
          <cell r="I3735" t="str">
            <v>吉林吉春制药有限公司</v>
          </cell>
          <cell r="J3735" t="str">
            <v>吉林吉春制药</v>
          </cell>
        </row>
        <row r="3736">
          <cell r="D3736">
            <v>9433</v>
          </cell>
          <cell r="E3736" t="str">
            <v>清热解毒口服液</v>
          </cell>
          <cell r="F3736" t="str">
            <v/>
          </cell>
          <cell r="G3736" t="str">
            <v>10mlx6支</v>
          </cell>
          <cell r="H3736" t="str">
            <v>盒</v>
          </cell>
          <cell r="I3736" t="str">
            <v>河南百年康鑫药业有限公司</v>
          </cell>
          <cell r="J3736" t="str">
            <v>河南百年康鑫</v>
          </cell>
        </row>
        <row r="3737">
          <cell r="D3737">
            <v>118627</v>
          </cell>
          <cell r="E3737" t="str">
            <v>清热解毒片</v>
          </cell>
          <cell r="F3737" t="str">
            <v/>
          </cell>
          <cell r="G3737" t="str">
            <v>0.52gx12片x4板(薄膜衣)</v>
          </cell>
          <cell r="H3737" t="str">
            <v>盒</v>
          </cell>
          <cell r="I3737" t="str">
            <v>黑龙江澳利达奈德制药有限公司</v>
          </cell>
          <cell r="J3737" t="str">
            <v>黑龙江澳利达奈德</v>
          </cell>
        </row>
        <row r="3738">
          <cell r="D3738">
            <v>21453</v>
          </cell>
          <cell r="E3738" t="str">
            <v>清热解毒软胶囊</v>
          </cell>
          <cell r="F3738" t="str">
            <v/>
          </cell>
          <cell r="G3738" t="str">
            <v>0.8gx18粒</v>
          </cell>
          <cell r="H3738" t="str">
            <v>盒</v>
          </cell>
          <cell r="I3738" t="str">
            <v>石药集团欧意药业有限公司(原:石家庄欧意药业公司)</v>
          </cell>
          <cell r="J3738" t="str">
            <v>石药欧意</v>
          </cell>
        </row>
        <row r="3739">
          <cell r="D3739">
            <v>126114</v>
          </cell>
          <cell r="E3739" t="str">
            <v>清热散结片</v>
          </cell>
          <cell r="F3739" t="str">
            <v/>
          </cell>
          <cell r="G3739" t="str">
            <v>0.33gx48片(薄膜衣片)</v>
          </cell>
          <cell r="H3739" t="str">
            <v>盒</v>
          </cell>
          <cell r="I3739" t="str">
            <v>广州奇星药业有限公司</v>
          </cell>
          <cell r="J3739" t="str">
            <v>广州白云山奇星</v>
          </cell>
        </row>
        <row r="3740">
          <cell r="D3740">
            <v>197909</v>
          </cell>
          <cell r="E3740" t="str">
            <v>清泻丸</v>
          </cell>
          <cell r="F3740" t="str">
            <v/>
          </cell>
          <cell r="G3740" t="str">
            <v>5.4gx9袋（水丸）</v>
          </cell>
          <cell r="H3740" t="str">
            <v>盒</v>
          </cell>
          <cell r="I3740" t="str">
            <v>广州中一药业有限公司</v>
          </cell>
          <cell r="J3740" t="str">
            <v>广州中一药业</v>
          </cell>
        </row>
        <row r="3741">
          <cell r="D3741">
            <v>64294</v>
          </cell>
          <cell r="E3741" t="str">
            <v>清心薄荷茶</v>
          </cell>
          <cell r="F3741" t="str">
            <v/>
          </cell>
          <cell r="G3741" t="str">
            <v>216g</v>
          </cell>
          <cell r="H3741" t="str">
            <v>袋</v>
          </cell>
          <cell r="I3741" t="str">
            <v>重庆万氏商贸有限公司</v>
          </cell>
          <cell r="J3741" t="str">
            <v>重庆万氏商贸</v>
          </cell>
        </row>
        <row r="3742">
          <cell r="D3742">
            <v>45656</v>
          </cell>
          <cell r="E3742" t="str">
            <v>清扬洗发露</v>
          </cell>
          <cell r="F3742" t="str">
            <v/>
          </cell>
          <cell r="G3742" t="str">
            <v>400ml</v>
          </cell>
          <cell r="H3742" t="str">
            <v>瓶</v>
          </cell>
          <cell r="I3742" t="str">
            <v>联合利华(中国)有限公司</v>
          </cell>
          <cell r="J3742" t="str">
            <v>联合利华</v>
          </cell>
        </row>
        <row r="3743">
          <cell r="D3743">
            <v>152521</v>
          </cell>
          <cell r="E3743" t="str">
            <v>清盈焕白假日防晒乳</v>
          </cell>
          <cell r="F3743" t="str">
            <v/>
          </cell>
          <cell r="G3743" t="str">
            <v>50g</v>
          </cell>
          <cell r="H3743" t="str">
            <v>盒</v>
          </cell>
          <cell r="I3743" t="str">
            <v>福建片仔癀化妆品有限公司</v>
          </cell>
          <cell r="J3743" t="str">
            <v>福建片仔癀</v>
          </cell>
        </row>
        <row r="3744">
          <cell r="D3744">
            <v>31137</v>
          </cell>
          <cell r="E3744" t="str">
            <v>庆大霉素普鲁卡因维B12颗粒</v>
          </cell>
          <cell r="F3744" t="str">
            <v/>
          </cell>
          <cell r="G3744" t="str">
            <v>5gx20袋</v>
          </cell>
          <cell r="H3744" t="str">
            <v>盒</v>
          </cell>
          <cell r="I3744" t="str">
            <v>上海华源长富药业集团旌德制药有限公司</v>
          </cell>
          <cell r="J3744" t="str">
            <v>上海华源长富</v>
          </cell>
        </row>
        <row r="3745">
          <cell r="D3745">
            <v>99602</v>
          </cell>
          <cell r="E3745" t="str">
            <v>庆大霉素普鲁卡因维B12颗粒</v>
          </cell>
          <cell r="F3745" t="str">
            <v/>
          </cell>
          <cell r="G3745" t="str">
            <v>5gx20袋</v>
          </cell>
          <cell r="H3745" t="str">
            <v>盒</v>
          </cell>
          <cell r="I3745" t="str">
            <v>海南制药厂有限公司制药二厂</v>
          </cell>
          <cell r="J3745" t="str">
            <v>海南制药二厂</v>
          </cell>
        </row>
        <row r="3746">
          <cell r="D3746">
            <v>161995</v>
          </cell>
          <cell r="E3746" t="str">
            <v>秋梨膏</v>
          </cell>
          <cell r="F3746" t="str">
            <v/>
          </cell>
          <cell r="G3746" t="str">
            <v>200g</v>
          </cell>
          <cell r="H3746" t="str">
            <v>瓶</v>
          </cell>
          <cell r="I3746" t="str">
            <v>成都市一之然生物科技有限公司</v>
          </cell>
          <cell r="J3746" t="str">
            <v>成都市乐兮</v>
          </cell>
        </row>
        <row r="3747">
          <cell r="D3747">
            <v>66656</v>
          </cell>
          <cell r="E3747" t="str">
            <v>秋梨润肺膏</v>
          </cell>
          <cell r="F3747" t="str">
            <v/>
          </cell>
          <cell r="G3747" t="str">
            <v>120g
</v>
          </cell>
          <cell r="H3747" t="str">
            <v>瓶</v>
          </cell>
          <cell r="I3747" t="str">
            <v>库尔勒龙之源药业有限责任公司</v>
          </cell>
          <cell r="J3747" t="str">
            <v>库尔勒龙之源</v>
          </cell>
        </row>
        <row r="3748">
          <cell r="D3748">
            <v>193828</v>
          </cell>
          <cell r="E3748" t="str">
            <v>秋梨润肺膏</v>
          </cell>
          <cell r="F3748" t="str">
            <v/>
          </cell>
          <cell r="G3748" t="str">
            <v>120g</v>
          </cell>
          <cell r="H3748" t="str">
            <v>盒</v>
          </cell>
          <cell r="I3748" t="str">
            <v>葵花药业集团湖北武当有限公司(湖北武当金鼎制药有限公司)</v>
          </cell>
          <cell r="J3748" t="str">
            <v>葵花药业湖北武当</v>
          </cell>
        </row>
        <row r="3749">
          <cell r="D3749">
            <v>26591</v>
          </cell>
          <cell r="E3749" t="str">
            <v>驱蚊花露水</v>
          </cell>
          <cell r="F3749" t="str">
            <v/>
          </cell>
          <cell r="G3749" t="str">
            <v>80ml</v>
          </cell>
          <cell r="H3749" t="str">
            <v>瓶</v>
          </cell>
          <cell r="I3749" t="str">
            <v>江苏隆力奇集团有限公司</v>
          </cell>
          <cell r="J3749" t="str">
            <v>江苏隆力奇</v>
          </cell>
        </row>
        <row r="3750">
          <cell r="D3750">
            <v>26592</v>
          </cell>
          <cell r="E3750" t="str">
            <v>驱蚊花露水(隆力奇)</v>
          </cell>
          <cell r="F3750" t="str">
            <v/>
          </cell>
          <cell r="G3750" t="str">
            <v>95ml(玻瓶)</v>
          </cell>
          <cell r="H3750" t="str">
            <v>瓶</v>
          </cell>
          <cell r="I3750" t="str">
            <v>江苏隆力奇集团有限公司</v>
          </cell>
          <cell r="J3750" t="str">
            <v>江苏隆力奇</v>
          </cell>
        </row>
        <row r="3751">
          <cell r="D3751">
            <v>30939</v>
          </cell>
          <cell r="E3751" t="str">
            <v>祛疤A+B(薰衣草祛疤凝胶+疤痕灵蛇油膏</v>
          </cell>
          <cell r="F3751" t="str">
            <v/>
          </cell>
          <cell r="G3751" t="str">
            <v>A装30g+B装30g</v>
          </cell>
          <cell r="H3751" t="str">
            <v>盒</v>
          </cell>
          <cell r="I3751" t="str">
            <v>南阳市广寿保健品有限责任公司</v>
          </cell>
          <cell r="J3751" t="str">
            <v>南阳广寿</v>
          </cell>
        </row>
        <row r="3752">
          <cell r="D3752">
            <v>150782</v>
          </cell>
          <cell r="E3752" t="str">
            <v>祛黄褐斑粉</v>
          </cell>
          <cell r="F3752" t="str">
            <v/>
          </cell>
          <cell r="G3752" t="str">
            <v>450g</v>
          </cell>
          <cell r="H3752" t="str">
            <v>罐</v>
          </cell>
          <cell r="I3752" t="str">
            <v>广东中食营科生物科技有限公司</v>
          </cell>
          <cell r="J3752" t="str">
            <v>广东中食营科</v>
          </cell>
        </row>
        <row r="3753">
          <cell r="D3753">
            <v>134153</v>
          </cell>
          <cell r="E3753" t="str">
            <v>祛黄褐斑片(千林)</v>
          </cell>
          <cell r="F3753" t="str">
            <v/>
          </cell>
          <cell r="G3753" t="str">
            <v>54g(0.9gx60片)</v>
          </cell>
          <cell r="H3753" t="str">
            <v>瓶</v>
          </cell>
          <cell r="I3753" t="str">
            <v>广东仙乐制药有限公司汕头分公司</v>
          </cell>
          <cell r="J3753" t="str">
            <v>广东仙乐制药</v>
          </cell>
        </row>
        <row r="3754">
          <cell r="D3754">
            <v>127767</v>
          </cell>
          <cell r="E3754" t="str">
            <v>祛黄亮白多效蓓蓓霜</v>
          </cell>
          <cell r="F3754" t="str">
            <v/>
          </cell>
          <cell r="G3754" t="str">
            <v>30ml</v>
          </cell>
          <cell r="H3754" t="str">
            <v>瓶</v>
          </cell>
          <cell r="I3754" t="str">
            <v>科丝美诗(中国)化妆品有限公司</v>
          </cell>
          <cell r="J3754" t="str">
            <v>科丝美诗</v>
          </cell>
        </row>
        <row r="3755">
          <cell r="D3755">
            <v>152525</v>
          </cell>
          <cell r="E3755" t="str">
            <v>祛黄无暇润白精萃水</v>
          </cell>
          <cell r="F3755" t="str">
            <v/>
          </cell>
          <cell r="G3755" t="str">
            <v>120ml</v>
          </cell>
          <cell r="H3755" t="str">
            <v>瓶</v>
          </cell>
          <cell r="I3755" t="str">
            <v>福建片仔癀化妆品有限公司</v>
          </cell>
          <cell r="J3755" t="str">
            <v>福建片仔癀</v>
          </cell>
        </row>
        <row r="3756">
          <cell r="D3756">
            <v>152673</v>
          </cell>
          <cell r="E3756" t="str">
            <v>祛黄无暇润白精华液</v>
          </cell>
          <cell r="F3756" t="str">
            <v/>
          </cell>
          <cell r="G3756" t="str">
            <v>40ml</v>
          </cell>
          <cell r="H3756" t="str">
            <v>瓶</v>
          </cell>
          <cell r="I3756" t="str">
            <v>福建片仔癀化妆品有限公司</v>
          </cell>
          <cell r="J3756" t="str">
            <v>福建片仔癀</v>
          </cell>
        </row>
        <row r="3757">
          <cell r="D3757">
            <v>152518</v>
          </cell>
          <cell r="E3757" t="str">
            <v>祛黄无暇润白亮颜霜</v>
          </cell>
          <cell r="F3757" t="str">
            <v/>
          </cell>
          <cell r="G3757" t="str">
            <v>40g</v>
          </cell>
          <cell r="H3757" t="str">
            <v>瓶</v>
          </cell>
          <cell r="I3757" t="str">
            <v>福建片仔癀化妆品有限公司</v>
          </cell>
          <cell r="J3757" t="str">
            <v>福建片仔癀</v>
          </cell>
        </row>
        <row r="3758">
          <cell r="D3758">
            <v>152528</v>
          </cell>
          <cell r="E3758" t="str">
            <v>祛黄无暇润白雪融霜</v>
          </cell>
          <cell r="F3758" t="str">
            <v/>
          </cell>
          <cell r="G3758" t="str">
            <v>50g</v>
          </cell>
          <cell r="H3758" t="str">
            <v>瓶</v>
          </cell>
          <cell r="I3758" t="str">
            <v>福建片仔癀化妆品有限公司</v>
          </cell>
          <cell r="J3758" t="str">
            <v>福建片仔癀</v>
          </cell>
        </row>
        <row r="3759">
          <cell r="D3759">
            <v>204224</v>
          </cell>
          <cell r="E3759" t="str">
            <v>祛痰止咳胶囊</v>
          </cell>
          <cell r="F3759" t="str">
            <v/>
          </cell>
          <cell r="G3759" t="str">
            <v>0.45gx36粒</v>
          </cell>
          <cell r="H3759" t="str">
            <v>盒</v>
          </cell>
          <cell r="I3759" t="str">
            <v>广东罗定制药有限公司</v>
          </cell>
          <cell r="J3759" t="str">
            <v>广东一力罗定</v>
          </cell>
        </row>
        <row r="3760">
          <cell r="D3760">
            <v>37047</v>
          </cell>
          <cell r="E3760" t="str">
            <v>祛痛橡胶膏(嘎日迪-5)</v>
          </cell>
          <cell r="F3760" t="str">
            <v/>
          </cell>
          <cell r="G3760" t="str">
            <v>5cmx6cmx8贴</v>
          </cell>
          <cell r="H3760" t="str">
            <v>盒</v>
          </cell>
          <cell r="I3760" t="str">
            <v>内蒙古科尔沁药业有限公司</v>
          </cell>
          <cell r="J3760" t="str">
            <v>内蒙古科尔沁</v>
          </cell>
        </row>
        <row r="3761">
          <cell r="D3761">
            <v>121420</v>
          </cell>
          <cell r="E3761" t="str">
            <v>祛痛橡胶膏(嘎日迪-5)</v>
          </cell>
          <cell r="F3761" t="str">
            <v/>
          </cell>
          <cell r="G3761" t="str">
            <v>6.5cmx10cmx2片x2袋</v>
          </cell>
          <cell r="H3761" t="str">
            <v>盒</v>
          </cell>
          <cell r="I3761" t="str">
            <v>内蒙古科尔沁药业有限公司</v>
          </cell>
          <cell r="J3761" t="str">
            <v>内蒙古科尔沁</v>
          </cell>
        </row>
        <row r="3762">
          <cell r="D3762">
            <v>144463</v>
          </cell>
          <cell r="E3762" t="str">
            <v>曲安奈德益康唑乳膏</v>
          </cell>
          <cell r="F3762" t="str">
            <v/>
          </cell>
          <cell r="G3762" t="str">
            <v>15g</v>
          </cell>
          <cell r="H3762" t="str">
            <v>支</v>
          </cell>
          <cell r="I3762" t="str">
            <v>浙江仙琚制药股份有限公司</v>
          </cell>
          <cell r="J3762" t="str">
            <v>浙江仙琚</v>
          </cell>
        </row>
        <row r="3763">
          <cell r="D3763">
            <v>126273</v>
          </cell>
          <cell r="E3763" t="str">
            <v>曲咪新乳膏</v>
          </cell>
          <cell r="F3763" t="str">
            <v/>
          </cell>
          <cell r="G3763" t="str">
            <v>20g</v>
          </cell>
          <cell r="H3763" t="str">
            <v>支</v>
          </cell>
          <cell r="I3763" t="str">
            <v>广东顺德顺峰药业有限公司</v>
          </cell>
          <cell r="J3763" t="str">
            <v>广东华润顺峰</v>
          </cell>
        </row>
        <row r="3764">
          <cell r="D3764">
            <v>6351</v>
          </cell>
          <cell r="E3764" t="str">
            <v>去氧孕烯炔雌醇片</v>
          </cell>
          <cell r="F3764" t="str">
            <v>妈富隆</v>
          </cell>
          <cell r="G3764" t="str">
            <v>21片</v>
          </cell>
          <cell r="H3764" t="str">
            <v>盒</v>
          </cell>
          <cell r="I3764" t="str">
            <v>荷兰欧加农公司</v>
          </cell>
          <cell r="J3764" t="str">
            <v>荷兰欧加农</v>
          </cell>
        </row>
        <row r="3765">
          <cell r="D3765">
            <v>147157</v>
          </cell>
          <cell r="E3765" t="str">
            <v>去氧孕烯炔雌醇片(欣妈富隆)</v>
          </cell>
          <cell r="F3765" t="str">
            <v/>
          </cell>
          <cell r="G3765" t="str">
            <v>21片(去氧孕烯0.15mg和炔雌醇20μg)</v>
          </cell>
          <cell r="H3765" t="str">
            <v>盒</v>
          </cell>
          <cell r="I3765" t="str">
            <v>爱尔兰Organon（Lreland）Ltd</v>
          </cell>
          <cell r="J3765" t="str">
            <v>OrganonIrelandLtd</v>
          </cell>
        </row>
        <row r="3766">
          <cell r="D3766">
            <v>135471</v>
          </cell>
          <cell r="E3766" t="str">
            <v>全天麻胶囊</v>
          </cell>
          <cell r="F3766" t="str">
            <v/>
          </cell>
          <cell r="G3766" t="str">
            <v>0.5g*60粒</v>
          </cell>
          <cell r="H3766" t="str">
            <v>瓶</v>
          </cell>
          <cell r="I3766" t="str">
            <v>贵州盛世龙方制药股份有限公司</v>
          </cell>
          <cell r="J3766" t="str">
            <v>贵州盛世龙方</v>
          </cell>
        </row>
        <row r="3767">
          <cell r="D3767">
            <v>177433</v>
          </cell>
          <cell r="E3767" t="str">
            <v>全自动臂式电子血压计</v>
          </cell>
          <cell r="F3767" t="str">
            <v/>
          </cell>
          <cell r="G3767" t="str">
            <v>BPA2Basic(迈克大夫)</v>
          </cell>
          <cell r="H3767" t="str">
            <v>台</v>
          </cell>
          <cell r="I3767" t="str">
            <v>华略电子(深圳)有限公司</v>
          </cell>
          <cell r="J3767" t="str">
            <v>华略电子(深圳)</v>
          </cell>
        </row>
        <row r="3768">
          <cell r="D3768">
            <v>53688</v>
          </cell>
          <cell r="E3768" t="str">
            <v>全自动臂式电子血压计(自动型数字显示电子血压计)</v>
          </cell>
          <cell r="F3768" t="str">
            <v/>
          </cell>
          <cell r="G3768" t="str">
            <v>BP3A90(迈克大夫)</v>
          </cell>
          <cell r="H3768" t="str">
            <v>台</v>
          </cell>
          <cell r="I3768" t="str">
            <v>华略电子(深圳)有限公司</v>
          </cell>
          <cell r="J3768" t="str">
            <v>华略电子(深圳)</v>
          </cell>
        </row>
        <row r="3769">
          <cell r="D3769">
            <v>53692</v>
          </cell>
          <cell r="E3769" t="str">
            <v>全自动臂式电子血压计(自动型数字显示电子血压计)</v>
          </cell>
          <cell r="F3769" t="str">
            <v/>
          </cell>
          <cell r="G3769" t="str">
            <v>BPA100(迈克大夫)</v>
          </cell>
          <cell r="H3769" t="str">
            <v>台</v>
          </cell>
          <cell r="I3769" t="str">
            <v>华略电子(深圳)有限公司</v>
          </cell>
          <cell r="J3769" t="str">
            <v>华略电子(深圳)</v>
          </cell>
        </row>
        <row r="3770">
          <cell r="D3770">
            <v>86840</v>
          </cell>
          <cell r="E3770" t="str">
            <v>全自动臂式电子血压计(自动型数字显示电子血压计)</v>
          </cell>
          <cell r="F3770" t="str">
            <v/>
          </cell>
          <cell r="G3770" t="str">
            <v>BP3BR1-3P(迈克大夫)</v>
          </cell>
          <cell r="H3770" t="str">
            <v>台</v>
          </cell>
          <cell r="I3770" t="str">
            <v>华略电子(深圳)有限公司</v>
          </cell>
          <cell r="J3770" t="str">
            <v>华略电子(深圳)</v>
          </cell>
        </row>
        <row r="3771">
          <cell r="D3771">
            <v>103562</v>
          </cell>
          <cell r="E3771" t="str">
            <v>全自动臂式电子血压计(自动型数字显示电子血压计)</v>
          </cell>
          <cell r="F3771" t="str">
            <v/>
          </cell>
          <cell r="G3771" t="str">
            <v>BP3BXO-A(迈克大夫)</v>
          </cell>
          <cell r="H3771" t="str">
            <v>个</v>
          </cell>
          <cell r="I3771" t="str">
            <v>华略电子(深圳)有限公司</v>
          </cell>
          <cell r="J3771" t="str">
            <v>华略电子(深圳)</v>
          </cell>
        </row>
        <row r="3772">
          <cell r="D3772">
            <v>74558</v>
          </cell>
          <cell r="E3772" t="str">
            <v>全自动煎药保健壶</v>
          </cell>
          <cell r="F3772" t="str">
            <v/>
          </cell>
          <cell r="G3772" t="str">
            <v>GX-500A4L陶瓷</v>
          </cell>
          <cell r="H3772" t="str">
            <v>台</v>
          </cell>
          <cell r="I3772" t="str">
            <v/>
          </cell>
          <cell r="J3772" t="str">
            <v>北京天翔科技</v>
          </cell>
        </row>
        <row r="3773">
          <cell r="D3773">
            <v>167810</v>
          </cell>
          <cell r="E3773" t="str">
            <v>雀巢怡养中老年奶粉</v>
          </cell>
          <cell r="F3773" t="str">
            <v/>
          </cell>
          <cell r="G3773" t="str">
            <v>800g（脑力加油站）</v>
          </cell>
          <cell r="H3773" t="str">
            <v>罐</v>
          </cell>
          <cell r="I3773" t="str">
            <v>黑龙江双城雀巣有限公司</v>
          </cell>
          <cell r="J3773" t="str">
            <v>黑龙江双城雀巣</v>
          </cell>
        </row>
        <row r="3774">
          <cell r="D3774">
            <v>39780</v>
          </cell>
          <cell r="E3774" t="str">
            <v>热毒平颗粒</v>
          </cell>
          <cell r="F3774" t="str">
            <v/>
          </cell>
          <cell r="G3774" t="str">
            <v>7gx12袋</v>
          </cell>
          <cell r="H3774" t="str">
            <v>盒</v>
          </cell>
          <cell r="I3774" t="str">
            <v>江西银涛药业有限公司</v>
          </cell>
          <cell r="J3774" t="str">
            <v>江西银涛</v>
          </cell>
        </row>
        <row r="3775">
          <cell r="D3775">
            <v>194638</v>
          </cell>
          <cell r="E3775" t="str">
            <v>热敷贴</v>
          </cell>
          <cell r="F3775" t="str">
            <v/>
          </cell>
          <cell r="G3775" t="str">
            <v>96mmx130mmx10贴(袋)</v>
          </cell>
          <cell r="H3775" t="str">
            <v>袋</v>
          </cell>
          <cell r="I3775" t="str">
            <v>青岛沃普艾斯日用品有限公司</v>
          </cell>
          <cell r="J3775" t="str">
            <v>青岛沃普艾斯</v>
          </cell>
        </row>
        <row r="3776">
          <cell r="D3776">
            <v>94533</v>
          </cell>
          <cell r="E3776" t="str">
            <v>热淋清片</v>
          </cell>
          <cell r="F3776" t="str">
            <v/>
          </cell>
          <cell r="G3776" t="str">
            <v>0.5gx12片x3板(薄膜衣)</v>
          </cell>
          <cell r="H3776" t="str">
            <v>盒</v>
          </cell>
          <cell r="I3776" t="str">
            <v>上海海虹实业(集团)巢湖今辰药业有限公司</v>
          </cell>
          <cell r="J3776" t="str">
            <v>上海海虹实业</v>
          </cell>
        </row>
        <row r="3777">
          <cell r="D3777">
            <v>99745</v>
          </cell>
          <cell r="E3777" t="str">
            <v>热炎宁合剂</v>
          </cell>
          <cell r="F3777" t="str">
            <v/>
          </cell>
          <cell r="G3777" t="str">
            <v>100ml</v>
          </cell>
          <cell r="H3777" t="str">
            <v>瓶</v>
          </cell>
          <cell r="I3777" t="str">
            <v>清华德人西安幸福制药有限公司</v>
          </cell>
          <cell r="J3777" t="str">
            <v>清华德人</v>
          </cell>
        </row>
        <row r="3778">
          <cell r="D3778">
            <v>56698</v>
          </cell>
          <cell r="E3778" t="str">
            <v>人参养荣丸</v>
          </cell>
          <cell r="F3778" t="str">
            <v/>
          </cell>
          <cell r="G3778" t="str">
            <v>9gx10丸</v>
          </cell>
          <cell r="H3778" t="str">
            <v>盒</v>
          </cell>
          <cell r="I3778" t="str">
            <v>北京同仁堂股份有限公司同仁堂制药厂</v>
          </cell>
          <cell r="J3778" t="str">
            <v>北京同仁堂</v>
          </cell>
        </row>
        <row r="3779">
          <cell r="D3779">
            <v>151137</v>
          </cell>
          <cell r="E3779" t="str">
            <v>人工牛黄甲硝唑胶囊</v>
          </cell>
          <cell r="F3779" t="str">
            <v/>
          </cell>
          <cell r="G3779" t="str">
            <v>10粒x3板</v>
          </cell>
          <cell r="H3779" t="str">
            <v>盒</v>
          </cell>
          <cell r="I3779" t="str">
            <v>哈药集团三精明水药业有限公司</v>
          </cell>
          <cell r="J3779" t="str">
            <v>哈药三精明水</v>
          </cell>
        </row>
        <row r="3780">
          <cell r="D3780">
            <v>16830</v>
          </cell>
          <cell r="E3780" t="str">
            <v>人破伤风免疫球蛋白</v>
          </cell>
          <cell r="F3780" t="str">
            <v/>
          </cell>
          <cell r="G3780" t="str">
            <v>250IU</v>
          </cell>
          <cell r="H3780" t="str">
            <v>支</v>
          </cell>
          <cell r="I3780" t="str">
            <v>成都蓉生药业有限公司</v>
          </cell>
          <cell r="J3780" t="str">
            <v>成都蓉生药业</v>
          </cell>
        </row>
        <row r="3781">
          <cell r="D3781">
            <v>140585</v>
          </cell>
          <cell r="E3781" t="str">
            <v>人绒毛膜促性腺激素检测试纸（胶体金法）</v>
          </cell>
          <cell r="F3781" t="str">
            <v/>
          </cell>
          <cell r="G3781" t="str">
            <v>1人份/盒(条Ⅰ型）</v>
          </cell>
          <cell r="H3781" t="str">
            <v>盒</v>
          </cell>
          <cell r="I3781" t="str">
            <v>南通伊仕生物技术股份有限公司</v>
          </cell>
          <cell r="J3781" t="str">
            <v>南通伊仕生物</v>
          </cell>
        </row>
        <row r="3782">
          <cell r="D3782">
            <v>62803</v>
          </cell>
          <cell r="E3782" t="str">
            <v>人绒毛膜促性腺激素检测试纸（胶体金免疫层析法）</v>
          </cell>
          <cell r="F3782" t="str">
            <v>BCT验孕盒</v>
          </cell>
          <cell r="G3782" t="str">
            <v>HCG-B04(1人份)</v>
          </cell>
          <cell r="H3782" t="str">
            <v>盒</v>
          </cell>
          <cell r="I3782" t="str">
            <v>深圳市比特科技有限公司</v>
          </cell>
          <cell r="J3782" t="str">
            <v>深圳比特</v>
          </cell>
        </row>
        <row r="3783">
          <cell r="D3783">
            <v>115437</v>
          </cell>
          <cell r="E3783" t="str">
            <v>人绒毛膜促性腺激素检测试纸(胶体金免疫层析法)毓婷</v>
          </cell>
          <cell r="F3783" t="str">
            <v>毓婷早早孕快速检测笔</v>
          </cell>
          <cell r="G3783" t="str">
            <v>1人份(笔型)</v>
          </cell>
          <cell r="H3783" t="str">
            <v>盒</v>
          </cell>
          <cell r="I3783" t="str">
            <v>北京易斯威特生物医药科技有限公司</v>
          </cell>
          <cell r="J3783" t="str">
            <v>易斯威特生物</v>
          </cell>
        </row>
        <row r="3784">
          <cell r="D3784">
            <v>115442</v>
          </cell>
          <cell r="E3784" t="str">
            <v>人绒毛膜促性腺激素检测试纸(胶体金免疫层析法)毓婷</v>
          </cell>
          <cell r="F3784" t="str">
            <v>毓婷早早孕快速检测卡</v>
          </cell>
          <cell r="G3784" t="str">
            <v>1人份(卡型)</v>
          </cell>
          <cell r="H3784" t="str">
            <v>盒</v>
          </cell>
          <cell r="I3784" t="str">
            <v>北京易斯威特生物医药科技有限公司</v>
          </cell>
          <cell r="J3784" t="str">
            <v>易斯威特生物</v>
          </cell>
        </row>
        <row r="3785">
          <cell r="D3785">
            <v>42174</v>
          </cell>
          <cell r="E3785" t="str">
            <v>人体润滑液Ⅰ型(杜蕾斯)</v>
          </cell>
          <cell r="F3785" t="str">
            <v/>
          </cell>
          <cell r="G3785" t="str">
            <v>50ml(爽滑快感)</v>
          </cell>
          <cell r="H3785" t="str">
            <v>支</v>
          </cell>
          <cell r="I3785" t="str">
            <v>青岛伦敦杜蕾斯有限公司</v>
          </cell>
          <cell r="J3785" t="str">
            <v>青岛伦敦杜蕾斯</v>
          </cell>
        </row>
        <row r="3786">
          <cell r="D3786">
            <v>3282</v>
          </cell>
          <cell r="E3786" t="str">
            <v>人血白蛋白</v>
          </cell>
          <cell r="F3786" t="str">
            <v/>
          </cell>
          <cell r="G3786" t="str">
            <v>10g(20%：50ml)</v>
          </cell>
          <cell r="H3786" t="str">
            <v>瓶</v>
          </cell>
          <cell r="I3786" t="str">
            <v>四川远大蜀阳药业有限责任公司</v>
          </cell>
          <cell r="J3786" t="str">
            <v>四川远大蜀阳</v>
          </cell>
        </row>
        <row r="3787">
          <cell r="D3787">
            <v>139719</v>
          </cell>
          <cell r="E3787" t="str">
            <v>人血白蛋白</v>
          </cell>
          <cell r="F3787" t="str">
            <v/>
          </cell>
          <cell r="G3787" t="str">
            <v>20%25ml5g/瓶</v>
          </cell>
          <cell r="H3787" t="str">
            <v>瓶</v>
          </cell>
          <cell r="I3787" t="str">
            <v>成都蓉生药业有限公司</v>
          </cell>
          <cell r="J3787" t="str">
            <v>成都蓉生</v>
          </cell>
        </row>
        <row r="3788">
          <cell r="D3788">
            <v>182972</v>
          </cell>
          <cell r="E3788" t="str">
            <v>人血白蛋白</v>
          </cell>
          <cell r="F3788" t="str">
            <v/>
          </cell>
          <cell r="G3788" t="str">
            <v>12.5g,50ml</v>
          </cell>
          <cell r="H3788" t="str">
            <v>瓶</v>
          </cell>
          <cell r="I3788" t="str">
            <v>上海莱士血液制品股份有限公司</v>
          </cell>
          <cell r="J3788" t="str">
            <v>上海莱士</v>
          </cell>
        </row>
        <row r="3789">
          <cell r="D3789">
            <v>187481</v>
          </cell>
          <cell r="E3789" t="str">
            <v>人血白蛋白</v>
          </cell>
          <cell r="F3789" t="str">
            <v/>
          </cell>
          <cell r="G3789" t="str">
            <v>20%50ml/瓶</v>
          </cell>
          <cell r="H3789" t="str">
            <v>瓶</v>
          </cell>
          <cell r="I3789" t="str">
            <v>国药集团武汉血液制品有限公司(原武汉生物制品研究所有限责任公司)</v>
          </cell>
          <cell r="J3789" t="str">
            <v>国药集团武汉</v>
          </cell>
        </row>
        <row r="3790">
          <cell r="D3790">
            <v>146885</v>
          </cell>
          <cell r="E3790" t="str">
            <v>壬苯醇醚凝胶</v>
          </cell>
          <cell r="F3790" t="str">
            <v>乐乐迷</v>
          </cell>
          <cell r="G3790" t="str">
            <v>4%2支</v>
          </cell>
          <cell r="H3790" t="str">
            <v>盒</v>
          </cell>
          <cell r="I3790" t="str">
            <v>中国药科大学制药有限公司</v>
          </cell>
          <cell r="J3790" t="str">
            <v>中国药科大学</v>
          </cell>
        </row>
        <row r="3791">
          <cell r="D3791">
            <v>176885</v>
          </cell>
          <cell r="E3791" t="str">
            <v>仁青常觉</v>
          </cell>
          <cell r="F3791" t="str">
            <v/>
          </cell>
          <cell r="G3791" t="str">
            <v>1gx6丸</v>
          </cell>
          <cell r="H3791" t="str">
            <v>盒</v>
          </cell>
          <cell r="I3791" t="str">
            <v>西藏甘露藏药股份有限公司</v>
          </cell>
          <cell r="J3791" t="str">
            <v>西藏甘露藏药</v>
          </cell>
        </row>
        <row r="3792">
          <cell r="D3792">
            <v>182756</v>
          </cell>
          <cell r="E3792" t="str">
            <v>仁青常觉</v>
          </cell>
          <cell r="F3792" t="str">
            <v/>
          </cell>
          <cell r="G3792" t="str">
            <v>1gx2丸x5小盒（水丸）</v>
          </cell>
          <cell r="H3792" t="str">
            <v>盒</v>
          </cell>
          <cell r="I3792" t="str">
            <v>金诃藏药股份有限公司</v>
          </cell>
          <cell r="J3792" t="str">
            <v>金诃藏药</v>
          </cell>
        </row>
        <row r="3793">
          <cell r="D3793">
            <v>182759</v>
          </cell>
          <cell r="E3793" t="str">
            <v>仁青芒觉</v>
          </cell>
          <cell r="F3793" t="str">
            <v/>
          </cell>
          <cell r="G3793" t="str">
            <v>1gx2丸x3小盒（水丸）</v>
          </cell>
          <cell r="H3793" t="str">
            <v>盒</v>
          </cell>
          <cell r="I3793" t="str">
            <v>金诃藏药股份有限公司</v>
          </cell>
          <cell r="J3793" t="str">
            <v>金诃藏药</v>
          </cell>
        </row>
        <row r="3794">
          <cell r="D3794">
            <v>201375</v>
          </cell>
          <cell r="E3794" t="str">
            <v>仁青芒觉</v>
          </cell>
          <cell r="F3794" t="str">
            <v/>
          </cell>
          <cell r="G3794" t="str">
            <v>1g-1.5gx6丸</v>
          </cell>
          <cell r="H3794" t="str">
            <v>盒</v>
          </cell>
          <cell r="I3794" t="str">
            <v>西藏甘露藏药股份有限公司</v>
          </cell>
          <cell r="J3794" t="str">
            <v>西藏甘露藏药</v>
          </cell>
        </row>
        <row r="3795">
          <cell r="D3795">
            <v>156808</v>
          </cell>
          <cell r="E3795" t="str">
            <v>日常防护型口罩</v>
          </cell>
          <cell r="F3795" t="str">
            <v/>
          </cell>
          <cell r="G3795" t="str">
            <v>5只(儿童口罩、平面型)</v>
          </cell>
          <cell r="H3795" t="str">
            <v>袋</v>
          </cell>
          <cell r="I3795" t="str">
            <v>振德医疗用品股份有限公司</v>
          </cell>
          <cell r="J3795" t="str">
            <v>绍兴振德</v>
          </cell>
        </row>
        <row r="3796">
          <cell r="D3796">
            <v>176611</v>
          </cell>
          <cell r="E3796" t="str">
            <v>日晒防治膏</v>
          </cell>
          <cell r="F3796" t="str">
            <v/>
          </cell>
          <cell r="G3796" t="str">
            <v>10g</v>
          </cell>
          <cell r="H3796" t="str">
            <v>支</v>
          </cell>
          <cell r="I3796" t="str">
            <v>贵州绿太阳制药有限公司</v>
          </cell>
          <cell r="J3796" t="str">
            <v>贵州绿太阳</v>
          </cell>
        </row>
        <row r="3797">
          <cell r="D3797">
            <v>63042</v>
          </cell>
          <cell r="E3797" t="str">
            <v>日用口罩</v>
          </cell>
          <cell r="F3797" t="str">
            <v/>
          </cell>
          <cell r="G3797" t="str">
            <v>12层x2只(19cmx14cm)绑带型普通级</v>
          </cell>
          <cell r="H3797" t="str">
            <v>袋</v>
          </cell>
          <cell r="I3797" t="str">
            <v>稳健医疗（黄冈）有限公司</v>
          </cell>
          <cell r="J3797" t="str">
            <v>稳健医疗（黄冈）</v>
          </cell>
        </row>
        <row r="3798">
          <cell r="D3798">
            <v>95332</v>
          </cell>
          <cell r="E3798" t="str">
            <v>日用口罩</v>
          </cell>
          <cell r="F3798" t="str">
            <v/>
          </cell>
          <cell r="G3798" t="str">
            <v>11.5cmx9cm-12层x2只(挂耳型普通级)</v>
          </cell>
          <cell r="H3798" t="str">
            <v>袋</v>
          </cell>
          <cell r="I3798" t="str">
            <v>稳健医疗（黄冈）有限公司</v>
          </cell>
          <cell r="J3798" t="str">
            <v>稳健医疗（黄冈）</v>
          </cell>
        </row>
        <row r="3799">
          <cell r="D3799">
            <v>118867</v>
          </cell>
          <cell r="E3799" t="str">
            <v>日用口罩</v>
          </cell>
          <cell r="F3799" t="str">
            <v/>
          </cell>
          <cell r="G3799" t="str">
            <v>18cmx13cm-3层挂耳型(1只装)</v>
          </cell>
          <cell r="H3799" t="str">
            <v>只 </v>
          </cell>
          <cell r="I3799" t="str">
            <v>稳健医疗用品股份有限公司(稳健实业(深圳)有限公司)</v>
          </cell>
          <cell r="J3799" t="str">
            <v>稳健实业(深圳)</v>
          </cell>
        </row>
        <row r="3800">
          <cell r="D3800">
            <v>117389</v>
          </cell>
          <cell r="E3800" t="str">
            <v>如意珍宝丸</v>
          </cell>
          <cell r="F3800" t="str">
            <v/>
          </cell>
          <cell r="G3800" t="str">
            <v>0.5gx20丸</v>
          </cell>
          <cell r="H3800" t="str">
            <v>盒</v>
          </cell>
          <cell r="I3800" t="str">
            <v>金诃藏药股份有限公司</v>
          </cell>
          <cell r="J3800" t="str">
            <v>青海金诃藏药</v>
          </cell>
        </row>
        <row r="3801">
          <cell r="D3801">
            <v>117610</v>
          </cell>
          <cell r="E3801" t="str">
            <v>乳安片</v>
          </cell>
          <cell r="F3801" t="str">
            <v/>
          </cell>
          <cell r="G3801" t="str">
            <v>0.3gx24片x3板(薄膜衣)</v>
          </cell>
          <cell r="H3801" t="str">
            <v>盒</v>
          </cell>
          <cell r="I3801" t="str">
            <v>郑州瑞龙(集团)制药有限公司</v>
          </cell>
          <cell r="J3801" t="str">
            <v>郑州瑞龙</v>
          </cell>
        </row>
        <row r="3802">
          <cell r="D3802">
            <v>115815</v>
          </cell>
          <cell r="E3802" t="str">
            <v>乳果糖口服溶液</v>
          </cell>
          <cell r="F3802" t="str">
            <v/>
          </cell>
          <cell r="G3802" t="str">
            <v>100ml60ml:40.02g</v>
          </cell>
          <cell r="H3802" t="str">
            <v>瓶</v>
          </cell>
          <cell r="I3802" t="str">
            <v>四川健能制药有限公司</v>
          </cell>
          <cell r="J3802" t="str">
            <v>四川健能制药</v>
          </cell>
        </row>
        <row r="3803">
          <cell r="D3803">
            <v>184951</v>
          </cell>
          <cell r="E3803" t="str">
            <v>乳果糖口服溶液</v>
          </cell>
          <cell r="F3803" t="str">
            <v/>
          </cell>
          <cell r="G3803" t="str">
            <v>100ml</v>
          </cell>
          <cell r="H3803" t="str">
            <v>瓶</v>
          </cell>
          <cell r="I3803" t="str">
            <v>Fresenius Kabi Austria GmbH</v>
          </cell>
          <cell r="J3803" t="str">
            <v>奥地利</v>
          </cell>
        </row>
        <row r="3804">
          <cell r="D3804">
            <v>45384</v>
          </cell>
          <cell r="E3804" t="str">
            <v>乳核内消液</v>
          </cell>
          <cell r="F3804" t="str">
            <v/>
          </cell>
          <cell r="G3804" t="str">
            <v>10mlx6支</v>
          </cell>
          <cell r="H3804" t="str">
            <v>盒</v>
          </cell>
          <cell r="I3804" t="str">
            <v>太极集团重庆桐君阁药厂有限公司</v>
          </cell>
          <cell r="J3804" t="str">
            <v>桐君阁药厂</v>
          </cell>
        </row>
        <row r="3805">
          <cell r="D3805">
            <v>163299</v>
          </cell>
          <cell r="E3805" t="str">
            <v>乳矿物盐软糖（凝胶糖果）</v>
          </cell>
          <cell r="F3805" t="str">
            <v/>
          </cell>
          <cell r="G3805" t="str">
            <v>144g（3.0gx48粒）（酸奶味）</v>
          </cell>
          <cell r="H3805" t="str">
            <v>盒</v>
          </cell>
          <cell r="I3805" t="str">
            <v>仙乐健康科技股份有限公司</v>
          </cell>
          <cell r="J3805" t="str">
            <v>仙乐健康科技</v>
          </cell>
        </row>
        <row r="3806">
          <cell r="D3806">
            <v>2765</v>
          </cell>
          <cell r="E3806" t="str">
            <v>乳酶生片</v>
          </cell>
          <cell r="F3806" t="str">
            <v/>
          </cell>
          <cell r="G3806" t="str">
            <v>0.15gx1000片</v>
          </cell>
          <cell r="H3806" t="str">
            <v>瓶</v>
          </cell>
          <cell r="I3806" t="str">
            <v>桂林南药股份有限公司</v>
          </cell>
          <cell r="J3806" t="str">
            <v>桂林南药</v>
          </cell>
        </row>
        <row r="3807">
          <cell r="D3807">
            <v>156673</v>
          </cell>
          <cell r="E3807" t="str">
            <v>乳宁片</v>
          </cell>
          <cell r="F3807" t="str">
            <v/>
          </cell>
          <cell r="G3807" t="str">
            <v>0.35gx18片x2板</v>
          </cell>
          <cell r="H3807" t="str">
            <v>盒</v>
          </cell>
          <cell r="I3807" t="str">
            <v/>
          </cell>
          <cell r="J3807" t="str">
            <v>安阳诺美</v>
          </cell>
        </row>
        <row r="3808">
          <cell r="D3808">
            <v>189123</v>
          </cell>
          <cell r="E3808" t="str">
            <v>乳癖清片</v>
          </cell>
          <cell r="F3808" t="str">
            <v/>
          </cell>
          <cell r="G3808" t="str">
            <v>0.3gx12片x2板</v>
          </cell>
          <cell r="H3808" t="str">
            <v>盒</v>
          </cell>
          <cell r="I3808" t="str">
            <v>云南通大生物药业有限公司</v>
          </cell>
          <cell r="J3808" t="str">
            <v>云南通大生物</v>
          </cell>
        </row>
        <row r="3809">
          <cell r="D3809">
            <v>122653</v>
          </cell>
          <cell r="E3809" t="str">
            <v>乳清蛋白固体饮料</v>
          </cell>
          <cell r="F3809" t="str">
            <v/>
          </cell>
          <cell r="G3809" t="str">
            <v>400g（香草味）</v>
          </cell>
          <cell r="H3809" t="str">
            <v>罐</v>
          </cell>
          <cell r="I3809" t="str">
            <v>汤臣倍健股份有限公司</v>
          </cell>
          <cell r="J3809" t="str">
            <v>汤臣倍健</v>
          </cell>
        </row>
        <row r="3810">
          <cell r="D3810">
            <v>75058</v>
          </cell>
          <cell r="E3810" t="str">
            <v>乳酸菌素颗粒</v>
          </cell>
          <cell r="F3810" t="str">
            <v/>
          </cell>
          <cell r="G3810" t="str">
            <v>1gx10袋</v>
          </cell>
          <cell r="H3810" t="str">
            <v>盒</v>
          </cell>
          <cell r="I3810" t="str">
            <v>哈尔滨儿童制药厂有限公司(原:哈尔滨儿童制药厂)</v>
          </cell>
          <cell r="J3810" t="str">
            <v>哈尔滨儿童制药</v>
          </cell>
        </row>
        <row r="3811">
          <cell r="D3811">
            <v>180376</v>
          </cell>
          <cell r="E3811" t="str">
            <v>软性亲水接触镜</v>
          </cell>
          <cell r="F3811" t="str">
            <v/>
          </cell>
          <cell r="G3811" t="str">
            <v>-1.75D×1片（半年抛弃型）</v>
          </cell>
          <cell r="H3811" t="str">
            <v>盒</v>
          </cell>
          <cell r="I3811" t="str">
            <v>北京博士伦眼睛护理产品有限公司</v>
          </cell>
          <cell r="J3811" t="str">
            <v>北京博士伦</v>
          </cell>
        </row>
        <row r="3812">
          <cell r="D3812">
            <v>180377</v>
          </cell>
          <cell r="E3812" t="str">
            <v>软性亲水接触镜</v>
          </cell>
          <cell r="F3812" t="str">
            <v/>
          </cell>
          <cell r="G3812" t="str">
            <v>-2.00D×1片（半年抛弃型）</v>
          </cell>
          <cell r="H3812" t="str">
            <v>盒</v>
          </cell>
          <cell r="I3812" t="str">
            <v>北京博士伦眼睛护理产品有限公司</v>
          </cell>
          <cell r="J3812" t="str">
            <v>北京博士伦</v>
          </cell>
        </row>
        <row r="3813">
          <cell r="D3813">
            <v>180378</v>
          </cell>
          <cell r="E3813" t="str">
            <v>软性亲水接触镜</v>
          </cell>
          <cell r="F3813" t="str">
            <v/>
          </cell>
          <cell r="G3813" t="str">
            <v>-2.25D×1片（半年抛弃型）</v>
          </cell>
          <cell r="H3813" t="str">
            <v>盒</v>
          </cell>
          <cell r="I3813" t="str">
            <v>北京博士伦眼睛护理产品有限公司</v>
          </cell>
          <cell r="J3813" t="str">
            <v>北京博士伦</v>
          </cell>
        </row>
        <row r="3814">
          <cell r="D3814">
            <v>180379</v>
          </cell>
          <cell r="E3814" t="str">
            <v>软性亲水接触镜</v>
          </cell>
          <cell r="F3814" t="str">
            <v/>
          </cell>
          <cell r="G3814" t="str">
            <v>-2.75D×1片（半年抛弃型）</v>
          </cell>
          <cell r="H3814" t="str">
            <v>盒</v>
          </cell>
          <cell r="I3814" t="str">
            <v>北京博士伦眼睛护理产品有限公司</v>
          </cell>
          <cell r="J3814" t="str">
            <v>北京博士伦</v>
          </cell>
        </row>
        <row r="3815">
          <cell r="D3815">
            <v>180380</v>
          </cell>
          <cell r="E3815" t="str">
            <v>软性亲水接触镜</v>
          </cell>
          <cell r="F3815" t="str">
            <v/>
          </cell>
          <cell r="G3815" t="str">
            <v>-3.00D×1片（半年抛弃型）</v>
          </cell>
          <cell r="H3815" t="str">
            <v>盒</v>
          </cell>
          <cell r="I3815" t="str">
            <v>北京博士伦眼睛护理产品有限公司</v>
          </cell>
          <cell r="J3815" t="str">
            <v>北京博士伦</v>
          </cell>
        </row>
        <row r="3816">
          <cell r="D3816">
            <v>180381</v>
          </cell>
          <cell r="E3816" t="str">
            <v>软性亲水接触镜</v>
          </cell>
          <cell r="F3816" t="str">
            <v/>
          </cell>
          <cell r="G3816" t="str">
            <v>-3.75D×1片（半年抛弃型）</v>
          </cell>
          <cell r="H3816" t="str">
            <v>盒</v>
          </cell>
          <cell r="I3816" t="str">
            <v>北京博士伦眼睛护理产品有限公司</v>
          </cell>
          <cell r="J3816" t="str">
            <v>北京博士伦</v>
          </cell>
        </row>
        <row r="3817">
          <cell r="D3817">
            <v>180382</v>
          </cell>
          <cell r="E3817" t="str">
            <v>软性亲水接触镜</v>
          </cell>
          <cell r="F3817" t="str">
            <v/>
          </cell>
          <cell r="G3817" t="str">
            <v>-4.00D×1片（半年抛弃型）</v>
          </cell>
          <cell r="H3817" t="str">
            <v>盒</v>
          </cell>
          <cell r="I3817" t="str">
            <v>北京博士伦眼睛护理产品有限公司</v>
          </cell>
          <cell r="J3817" t="str">
            <v>北京博士伦</v>
          </cell>
        </row>
        <row r="3818">
          <cell r="D3818">
            <v>180383</v>
          </cell>
          <cell r="E3818" t="str">
            <v>软性亲水接触镜</v>
          </cell>
          <cell r="F3818" t="str">
            <v/>
          </cell>
          <cell r="G3818" t="str">
            <v>-3.25D×1片（半年抛弃型）</v>
          </cell>
          <cell r="H3818" t="str">
            <v>盒</v>
          </cell>
          <cell r="I3818" t="str">
            <v>北京博士伦眼睛护理产品有限公司</v>
          </cell>
          <cell r="J3818" t="str">
            <v>北京博士伦</v>
          </cell>
        </row>
        <row r="3819">
          <cell r="D3819">
            <v>180384</v>
          </cell>
          <cell r="E3819" t="str">
            <v>软性亲水接触镜</v>
          </cell>
          <cell r="F3819" t="str">
            <v/>
          </cell>
          <cell r="G3819" t="str">
            <v>-4.25D×1片（半年抛弃型）</v>
          </cell>
          <cell r="H3819" t="str">
            <v>盒</v>
          </cell>
          <cell r="I3819" t="str">
            <v>北京博士伦眼睛护理产品有限公司</v>
          </cell>
          <cell r="J3819" t="str">
            <v>北京博士伦</v>
          </cell>
        </row>
        <row r="3820">
          <cell r="D3820">
            <v>180385</v>
          </cell>
          <cell r="E3820" t="str">
            <v>软性亲水接触镜</v>
          </cell>
          <cell r="F3820" t="str">
            <v/>
          </cell>
          <cell r="G3820" t="str">
            <v>-4.75D×1片（半年抛弃型）</v>
          </cell>
          <cell r="H3820" t="str">
            <v>盒</v>
          </cell>
          <cell r="I3820" t="str">
            <v>北京博士伦眼睛护理产品有限公司</v>
          </cell>
          <cell r="J3820" t="str">
            <v>北京博士伦</v>
          </cell>
        </row>
        <row r="3821">
          <cell r="D3821">
            <v>180386</v>
          </cell>
          <cell r="E3821" t="str">
            <v>软性亲水接触镜</v>
          </cell>
          <cell r="F3821" t="str">
            <v/>
          </cell>
          <cell r="G3821" t="str">
            <v>-4.50D×1片（半年抛弃型）</v>
          </cell>
          <cell r="H3821" t="str">
            <v>盒</v>
          </cell>
          <cell r="I3821" t="str">
            <v>北京博士伦眼睛护理产品有限公司</v>
          </cell>
          <cell r="J3821" t="str">
            <v>北京博士伦</v>
          </cell>
        </row>
        <row r="3822">
          <cell r="D3822">
            <v>180387</v>
          </cell>
          <cell r="E3822" t="str">
            <v>软性亲水接触镜</v>
          </cell>
          <cell r="F3822" t="str">
            <v/>
          </cell>
          <cell r="G3822" t="str">
            <v>-5.00D×1片（半年抛弃型）</v>
          </cell>
          <cell r="H3822" t="str">
            <v>盒</v>
          </cell>
          <cell r="I3822" t="str">
            <v>北京博士伦眼睛护理产品有限公司</v>
          </cell>
          <cell r="J3822" t="str">
            <v>北京博士伦</v>
          </cell>
        </row>
        <row r="3823">
          <cell r="D3823">
            <v>180388</v>
          </cell>
          <cell r="E3823" t="str">
            <v>软性亲水接触镜</v>
          </cell>
          <cell r="F3823" t="str">
            <v/>
          </cell>
          <cell r="G3823" t="str">
            <v>-5.25D×1片（半年抛弃型）</v>
          </cell>
          <cell r="H3823" t="str">
            <v>盒</v>
          </cell>
          <cell r="I3823" t="str">
            <v>北京博士伦眼睛护理产品有限公司</v>
          </cell>
          <cell r="J3823" t="str">
            <v>北京博士伦</v>
          </cell>
        </row>
        <row r="3824">
          <cell r="D3824">
            <v>180389</v>
          </cell>
          <cell r="E3824" t="str">
            <v>软性亲水接触镜</v>
          </cell>
          <cell r="F3824" t="str">
            <v/>
          </cell>
          <cell r="G3824" t="str">
            <v>-5.50D×1片（半年抛弃型）</v>
          </cell>
          <cell r="H3824" t="str">
            <v>盒</v>
          </cell>
          <cell r="I3824" t="str">
            <v>北京博士伦眼睛护理产品有限公司</v>
          </cell>
          <cell r="J3824" t="str">
            <v>北京博士伦</v>
          </cell>
        </row>
        <row r="3825">
          <cell r="D3825">
            <v>180391</v>
          </cell>
          <cell r="E3825" t="str">
            <v>软性亲水接触镜</v>
          </cell>
          <cell r="F3825" t="str">
            <v/>
          </cell>
          <cell r="G3825" t="str">
            <v>-5.75D×1片（半年抛弃型）</v>
          </cell>
          <cell r="H3825" t="str">
            <v>盒</v>
          </cell>
          <cell r="I3825" t="str">
            <v>北京博士伦眼睛护理产品有限公司</v>
          </cell>
          <cell r="J3825" t="str">
            <v>北京博士伦</v>
          </cell>
        </row>
        <row r="3826">
          <cell r="D3826">
            <v>180392</v>
          </cell>
          <cell r="E3826" t="str">
            <v>软性亲水接触镜</v>
          </cell>
          <cell r="F3826" t="str">
            <v/>
          </cell>
          <cell r="G3826" t="str">
            <v>-6.00D×1片（半年抛弃型）</v>
          </cell>
          <cell r="H3826" t="str">
            <v>盒</v>
          </cell>
          <cell r="I3826" t="str">
            <v>北京博士伦眼睛护理产品有限公司</v>
          </cell>
          <cell r="J3826" t="str">
            <v>北京博士伦</v>
          </cell>
        </row>
        <row r="3827">
          <cell r="D3827">
            <v>180393</v>
          </cell>
          <cell r="E3827" t="str">
            <v>软性亲水接触镜</v>
          </cell>
          <cell r="F3827" t="str">
            <v/>
          </cell>
          <cell r="G3827" t="str">
            <v>-6.50D×1片（半年抛弃型）</v>
          </cell>
          <cell r="H3827" t="str">
            <v>盒</v>
          </cell>
          <cell r="I3827" t="str">
            <v>北京博士伦眼睛护理产品有限公司</v>
          </cell>
          <cell r="J3827" t="str">
            <v>北京博士伦</v>
          </cell>
        </row>
        <row r="3828">
          <cell r="D3828">
            <v>180394</v>
          </cell>
          <cell r="E3828" t="str">
            <v>软性亲水接触镜</v>
          </cell>
          <cell r="F3828" t="str">
            <v/>
          </cell>
          <cell r="G3828" t="str">
            <v>-7.00D×1片（半年抛弃型）</v>
          </cell>
          <cell r="H3828" t="str">
            <v>盒</v>
          </cell>
          <cell r="I3828" t="str">
            <v>北京博士伦眼睛护理产品有限公司</v>
          </cell>
          <cell r="J3828" t="str">
            <v>北京博士伦</v>
          </cell>
        </row>
        <row r="3829">
          <cell r="D3829">
            <v>180395</v>
          </cell>
          <cell r="E3829" t="str">
            <v>软性亲水接触镜</v>
          </cell>
          <cell r="F3829" t="str">
            <v/>
          </cell>
          <cell r="G3829" t="str">
            <v>-2.50D×1片（半年抛弃型）</v>
          </cell>
          <cell r="H3829" t="str">
            <v>盒</v>
          </cell>
          <cell r="I3829" t="str">
            <v>北京博士伦眼睛护理产品有限公司</v>
          </cell>
          <cell r="J3829" t="str">
            <v>北京博士伦</v>
          </cell>
        </row>
        <row r="3830">
          <cell r="D3830">
            <v>180396</v>
          </cell>
          <cell r="E3830" t="str">
            <v>软性亲水接触镜</v>
          </cell>
          <cell r="F3830" t="str">
            <v/>
          </cell>
          <cell r="G3830" t="str">
            <v>-3.50D×1片（半年抛弃型）</v>
          </cell>
          <cell r="H3830" t="str">
            <v>盒</v>
          </cell>
          <cell r="I3830" t="str">
            <v>北京博士伦眼睛护理产品有限公司</v>
          </cell>
          <cell r="J3830" t="str">
            <v>北京博士伦</v>
          </cell>
        </row>
        <row r="3831">
          <cell r="D3831">
            <v>180444</v>
          </cell>
          <cell r="E3831" t="str">
            <v>软性亲水接触镜</v>
          </cell>
          <cell r="F3831" t="str">
            <v/>
          </cell>
          <cell r="G3831" t="str">
            <v>-7.00D×3片月抛（V-clear）</v>
          </cell>
          <cell r="H3831" t="str">
            <v>盒</v>
          </cell>
          <cell r="I3831" t="str">
            <v>海昌隐形眼镜有限公司</v>
          </cell>
          <cell r="J3831" t="str">
            <v>海昌隐形眼镜</v>
          </cell>
        </row>
        <row r="3832">
          <cell r="D3832">
            <v>180445</v>
          </cell>
          <cell r="E3832" t="str">
            <v>软性亲水接触镜</v>
          </cell>
          <cell r="F3832" t="str">
            <v/>
          </cell>
          <cell r="G3832" t="str">
            <v>-6.50D×3片月抛（V-clear）</v>
          </cell>
          <cell r="H3832" t="str">
            <v>盒</v>
          </cell>
          <cell r="I3832" t="str">
            <v>海昌隐形眼镜有限公司</v>
          </cell>
          <cell r="J3832" t="str">
            <v>海昌隐形眼镜</v>
          </cell>
        </row>
        <row r="3833">
          <cell r="D3833">
            <v>180446</v>
          </cell>
          <cell r="E3833" t="str">
            <v>软性亲水接触镜</v>
          </cell>
          <cell r="F3833" t="str">
            <v/>
          </cell>
          <cell r="G3833" t="str">
            <v>-6.00D×3片月抛（V-clear）</v>
          </cell>
          <cell r="H3833" t="str">
            <v>盒</v>
          </cell>
          <cell r="I3833" t="str">
            <v>海昌隐形眼镜有限公司</v>
          </cell>
          <cell r="J3833" t="str">
            <v>海昌隐形眼镜</v>
          </cell>
        </row>
        <row r="3834">
          <cell r="D3834">
            <v>180447</v>
          </cell>
          <cell r="E3834" t="str">
            <v>软性亲水接触镜</v>
          </cell>
          <cell r="F3834" t="str">
            <v/>
          </cell>
          <cell r="G3834" t="str">
            <v>-5.75D×3片月抛（V-clear）</v>
          </cell>
          <cell r="H3834" t="str">
            <v>盒</v>
          </cell>
          <cell r="I3834" t="str">
            <v>海昌隐形眼镜有限公司</v>
          </cell>
          <cell r="J3834" t="str">
            <v>海昌隐形眼镜</v>
          </cell>
        </row>
        <row r="3835">
          <cell r="D3835">
            <v>180448</v>
          </cell>
          <cell r="E3835" t="str">
            <v>软性亲水接触镜</v>
          </cell>
          <cell r="F3835" t="str">
            <v/>
          </cell>
          <cell r="G3835" t="str">
            <v>-5.50D×3片月抛（V-clear）</v>
          </cell>
          <cell r="H3835" t="str">
            <v>盒</v>
          </cell>
          <cell r="I3835" t="str">
            <v>海昌隐形眼镜有限公司</v>
          </cell>
          <cell r="J3835" t="str">
            <v>海昌隐形眼镜</v>
          </cell>
        </row>
        <row r="3836">
          <cell r="D3836">
            <v>180449</v>
          </cell>
          <cell r="E3836" t="str">
            <v>软性亲水接触镜</v>
          </cell>
          <cell r="F3836" t="str">
            <v/>
          </cell>
          <cell r="G3836" t="str">
            <v>-5.25D×3片月抛（V-clear）</v>
          </cell>
          <cell r="H3836" t="str">
            <v>盒</v>
          </cell>
          <cell r="I3836" t="str">
            <v>海昌隐形眼镜有限公司</v>
          </cell>
          <cell r="J3836" t="str">
            <v>海昌隐形眼镜</v>
          </cell>
        </row>
        <row r="3837">
          <cell r="D3837">
            <v>180450</v>
          </cell>
          <cell r="E3837" t="str">
            <v>软性亲水接触镜</v>
          </cell>
          <cell r="F3837" t="str">
            <v/>
          </cell>
          <cell r="G3837" t="str">
            <v>-5.00D×3片月抛（V-clear）</v>
          </cell>
          <cell r="H3837" t="str">
            <v>盒</v>
          </cell>
          <cell r="I3837" t="str">
            <v>海昌隐形眼镜有限公司</v>
          </cell>
          <cell r="J3837" t="str">
            <v>海昌隐形眼镜</v>
          </cell>
        </row>
        <row r="3838">
          <cell r="D3838">
            <v>180451</v>
          </cell>
          <cell r="E3838" t="str">
            <v>软性亲水接触镜</v>
          </cell>
          <cell r="F3838" t="str">
            <v/>
          </cell>
          <cell r="G3838" t="str">
            <v>-4.75D×3片月抛（V-clear）</v>
          </cell>
          <cell r="H3838" t="str">
            <v>盒</v>
          </cell>
          <cell r="I3838" t="str">
            <v>海昌隐形眼镜有限公司</v>
          </cell>
          <cell r="J3838" t="str">
            <v>海昌隐形眼镜</v>
          </cell>
        </row>
        <row r="3839">
          <cell r="D3839">
            <v>180452</v>
          </cell>
          <cell r="E3839" t="str">
            <v>软性亲水接触镜</v>
          </cell>
          <cell r="F3839" t="str">
            <v/>
          </cell>
          <cell r="G3839" t="str">
            <v>-4.50D×3片月抛（V-clear）</v>
          </cell>
          <cell r="H3839" t="str">
            <v>盒</v>
          </cell>
          <cell r="I3839" t="str">
            <v>海昌隐形眼镜有限公司</v>
          </cell>
          <cell r="J3839" t="str">
            <v>海昌隐形眼镜</v>
          </cell>
        </row>
        <row r="3840">
          <cell r="D3840">
            <v>180453</v>
          </cell>
          <cell r="E3840" t="str">
            <v>软性亲水接触镜</v>
          </cell>
          <cell r="F3840" t="str">
            <v/>
          </cell>
          <cell r="G3840" t="str">
            <v>-4.25D×3片月抛（V-clear）</v>
          </cell>
          <cell r="H3840" t="str">
            <v>盒</v>
          </cell>
          <cell r="I3840" t="str">
            <v>海昌隐形眼镜有限公司</v>
          </cell>
          <cell r="J3840" t="str">
            <v>海昌隐形眼镜</v>
          </cell>
        </row>
        <row r="3841">
          <cell r="D3841">
            <v>180454</v>
          </cell>
          <cell r="E3841" t="str">
            <v>软性亲水接触镜</v>
          </cell>
          <cell r="F3841" t="str">
            <v/>
          </cell>
          <cell r="G3841" t="str">
            <v>-4.00D×3片月抛（V-clear）</v>
          </cell>
          <cell r="H3841" t="str">
            <v>盒</v>
          </cell>
          <cell r="I3841" t="str">
            <v>海昌隐形眼镜有限公司</v>
          </cell>
          <cell r="J3841" t="str">
            <v>海昌隐形眼镜</v>
          </cell>
        </row>
        <row r="3842">
          <cell r="D3842">
            <v>180455</v>
          </cell>
          <cell r="E3842" t="str">
            <v>软性亲水接触镜</v>
          </cell>
          <cell r="F3842" t="str">
            <v/>
          </cell>
          <cell r="G3842" t="str">
            <v>-3.75D×3片月抛（V-clear）</v>
          </cell>
          <cell r="H3842" t="str">
            <v>盒</v>
          </cell>
          <cell r="I3842" t="str">
            <v>海昌隐形眼镜有限公司</v>
          </cell>
          <cell r="J3842" t="str">
            <v>海昌隐形眼镜</v>
          </cell>
        </row>
        <row r="3843">
          <cell r="D3843">
            <v>180456</v>
          </cell>
          <cell r="E3843" t="str">
            <v>软性亲水接触镜</v>
          </cell>
          <cell r="F3843" t="str">
            <v/>
          </cell>
          <cell r="G3843" t="str">
            <v>-3.25D×3片月抛（V-clear）</v>
          </cell>
          <cell r="H3843" t="str">
            <v>盒</v>
          </cell>
          <cell r="I3843" t="str">
            <v>海昌隐形眼镜有限公司</v>
          </cell>
          <cell r="J3843" t="str">
            <v>海昌隐形眼镜</v>
          </cell>
        </row>
        <row r="3844">
          <cell r="D3844">
            <v>180457</v>
          </cell>
          <cell r="E3844" t="str">
            <v>软性亲水接触镜</v>
          </cell>
          <cell r="F3844" t="str">
            <v/>
          </cell>
          <cell r="G3844" t="str">
            <v>-3.00D×3片月抛（V-clear）</v>
          </cell>
          <cell r="H3844" t="str">
            <v>盒</v>
          </cell>
          <cell r="I3844" t="str">
            <v>海昌隐形眼镜有限公司</v>
          </cell>
          <cell r="J3844" t="str">
            <v>海昌隐形眼镜</v>
          </cell>
        </row>
        <row r="3845">
          <cell r="D3845">
            <v>180458</v>
          </cell>
          <cell r="E3845" t="str">
            <v>软性亲水接触镜</v>
          </cell>
          <cell r="F3845" t="str">
            <v/>
          </cell>
          <cell r="G3845" t="str">
            <v>-2.75D×3片月抛（V-clear）</v>
          </cell>
          <cell r="H3845" t="str">
            <v>盒</v>
          </cell>
          <cell r="I3845" t="str">
            <v>海昌隐形眼镜有限公司</v>
          </cell>
          <cell r="J3845" t="str">
            <v>海昌隐形眼镜</v>
          </cell>
        </row>
        <row r="3846">
          <cell r="D3846">
            <v>180459</v>
          </cell>
          <cell r="E3846" t="str">
            <v>软性亲水接触镜</v>
          </cell>
          <cell r="F3846" t="str">
            <v/>
          </cell>
          <cell r="G3846" t="str">
            <v>-3.50D×3片月抛（V-clear）</v>
          </cell>
          <cell r="H3846" t="str">
            <v>盒</v>
          </cell>
          <cell r="I3846" t="str">
            <v>海昌隐形眼镜有限公司</v>
          </cell>
          <cell r="J3846" t="str">
            <v>海昌隐形眼镜</v>
          </cell>
        </row>
        <row r="3847">
          <cell r="D3847">
            <v>180460</v>
          </cell>
          <cell r="E3847" t="str">
            <v>软性亲水接触镜</v>
          </cell>
          <cell r="F3847" t="str">
            <v/>
          </cell>
          <cell r="G3847" t="str">
            <v>-2.50D×3片月抛（V-clear）</v>
          </cell>
          <cell r="H3847" t="str">
            <v>盒</v>
          </cell>
          <cell r="I3847" t="str">
            <v>海昌隐形眼镜有限公司</v>
          </cell>
          <cell r="J3847" t="str">
            <v>海昌隐形眼镜</v>
          </cell>
        </row>
        <row r="3848">
          <cell r="D3848">
            <v>180461</v>
          </cell>
          <cell r="E3848" t="str">
            <v>软性亲水接触镜</v>
          </cell>
          <cell r="F3848" t="str">
            <v/>
          </cell>
          <cell r="G3848" t="str">
            <v>-2.25D×3片月抛（V-clear）</v>
          </cell>
          <cell r="H3848" t="str">
            <v>盒</v>
          </cell>
          <cell r="I3848" t="str">
            <v>海昌隐形眼镜有限公司</v>
          </cell>
          <cell r="J3848" t="str">
            <v>海昌隐形眼镜</v>
          </cell>
        </row>
        <row r="3849">
          <cell r="D3849">
            <v>180462</v>
          </cell>
          <cell r="E3849" t="str">
            <v>软性亲水接触镜</v>
          </cell>
          <cell r="F3849" t="str">
            <v/>
          </cell>
          <cell r="G3849" t="str">
            <v>-2.00D×3片月抛（V-clear）</v>
          </cell>
          <cell r="H3849" t="str">
            <v>盒</v>
          </cell>
          <cell r="I3849" t="str">
            <v>海昌隐形眼镜有限公司</v>
          </cell>
          <cell r="J3849" t="str">
            <v>海昌隐形眼镜</v>
          </cell>
        </row>
        <row r="3850">
          <cell r="D3850">
            <v>180463</v>
          </cell>
          <cell r="E3850" t="str">
            <v>软性亲水接触镜</v>
          </cell>
          <cell r="F3850" t="str">
            <v/>
          </cell>
          <cell r="G3850" t="str">
            <v>-1.75D×3片月抛（V-clear）</v>
          </cell>
          <cell r="H3850" t="str">
            <v>盒</v>
          </cell>
          <cell r="I3850" t="str">
            <v>海昌隐形眼镜有限公司</v>
          </cell>
          <cell r="J3850" t="str">
            <v>海昌隐形眼镜</v>
          </cell>
        </row>
        <row r="3851">
          <cell r="D3851">
            <v>67631</v>
          </cell>
          <cell r="E3851" t="str">
            <v>瑞芙香体液</v>
          </cell>
          <cell r="F3851" t="str">
            <v/>
          </cell>
          <cell r="G3851" t="str">
            <v>50ml</v>
          </cell>
          <cell r="H3851" t="str">
            <v>瓶</v>
          </cell>
          <cell r="I3851" t="str">
            <v>江西登科科技有限公司</v>
          </cell>
          <cell r="J3851" t="str">
            <v>江西登科</v>
          </cell>
        </row>
        <row r="3852">
          <cell r="D3852">
            <v>191630</v>
          </cell>
          <cell r="E3852" t="str">
            <v>瑞格列奈片</v>
          </cell>
          <cell r="F3852" t="str">
            <v/>
          </cell>
          <cell r="G3852" t="str">
            <v>0.5mgx15片x4板</v>
          </cell>
          <cell r="H3852" t="str">
            <v>盒</v>
          </cell>
          <cell r="I3852" t="str">
            <v>北京北陆药业股份有限公司</v>
          </cell>
          <cell r="J3852" t="str">
            <v>北京北陆</v>
          </cell>
        </row>
        <row r="3853">
          <cell r="D3853">
            <v>145717</v>
          </cell>
          <cell r="E3853" t="str">
            <v>瑞舒伐他汀钙片</v>
          </cell>
          <cell r="F3853" t="str">
            <v/>
          </cell>
          <cell r="G3853" t="str">
            <v>10mgx7片</v>
          </cell>
          <cell r="H3853" t="str">
            <v>盒</v>
          </cell>
          <cell r="I3853" t="str">
            <v>瀚晖制药有限公司（原海正辉瑞制药有限公司）</v>
          </cell>
          <cell r="J3853" t="str">
            <v>瀚晖制药</v>
          </cell>
        </row>
        <row r="3854">
          <cell r="D3854">
            <v>172829</v>
          </cell>
          <cell r="E3854" t="str">
            <v>瑞舒伐他汀钙片</v>
          </cell>
          <cell r="F3854" t="str">
            <v/>
          </cell>
          <cell r="G3854" t="str">
            <v>10mgx12片</v>
          </cell>
          <cell r="H3854" t="str">
            <v>盒</v>
          </cell>
          <cell r="I3854" t="str">
            <v>南京先声东元制药有限公司</v>
          </cell>
          <cell r="J3854" t="str">
            <v>南京先声东元</v>
          </cell>
        </row>
        <row r="3855">
          <cell r="D3855">
            <v>176881</v>
          </cell>
          <cell r="E3855" t="str">
            <v>瑞舒伐他汀钙片</v>
          </cell>
          <cell r="F3855" t="str">
            <v/>
          </cell>
          <cell r="G3855" t="str">
            <v>5mgx7片</v>
          </cell>
          <cell r="H3855" t="str">
            <v>盒</v>
          </cell>
          <cell r="I3855" t="str">
            <v>南京正大天晴制药有限公司</v>
          </cell>
          <cell r="J3855" t="str">
            <v>南京正大天晴</v>
          </cell>
        </row>
        <row r="3856">
          <cell r="D3856">
            <v>181860</v>
          </cell>
          <cell r="E3856" t="str">
            <v>瑞舒伐他汀钙片</v>
          </cell>
          <cell r="F3856" t="str">
            <v/>
          </cell>
          <cell r="G3856" t="str">
            <v>10mgx14片</v>
          </cell>
          <cell r="H3856" t="str">
            <v>盒</v>
          </cell>
          <cell r="I3856" t="str">
            <v>鲁南贝特制药有限公司(原山东鲁南贝特制药有限公司)</v>
          </cell>
          <cell r="J3856" t="str">
            <v>鲁南贝特</v>
          </cell>
        </row>
        <row r="3857">
          <cell r="D3857">
            <v>185410</v>
          </cell>
          <cell r="E3857" t="str">
            <v>瑞舒伐他汀钙片</v>
          </cell>
          <cell r="F3857" t="str">
            <v/>
          </cell>
          <cell r="G3857" t="str">
            <v>20mgx7片</v>
          </cell>
          <cell r="H3857" t="str">
            <v>盒</v>
          </cell>
          <cell r="I3857" t="str">
            <v>IPR Pharmaceuticals,INCORPORATED</v>
          </cell>
          <cell r="J3857" t="str">
            <v>波多黎各</v>
          </cell>
        </row>
        <row r="3858">
          <cell r="D3858">
            <v>205633</v>
          </cell>
          <cell r="E3858" t="str">
            <v>润本卫生湿巾(含酒精)</v>
          </cell>
          <cell r="F3858" t="str">
            <v/>
          </cell>
          <cell r="G3858" t="str">
            <v>188mmx140mmx80片</v>
          </cell>
          <cell r="H3858" t="str">
            <v>包</v>
          </cell>
          <cell r="I3858" t="str">
            <v>广州润峰婴儿用品有限公司</v>
          </cell>
          <cell r="J3858" t="str">
            <v>广州润峰</v>
          </cell>
        </row>
        <row r="3859">
          <cell r="D3859">
            <v>36189</v>
          </cell>
          <cell r="E3859" t="str">
            <v>润肺膏</v>
          </cell>
          <cell r="F3859" t="str">
            <v/>
          </cell>
          <cell r="G3859" t="str">
            <v>250g</v>
          </cell>
          <cell r="H3859" t="str">
            <v>瓶</v>
          </cell>
          <cell r="I3859" t="str">
            <v>烟台渤海制药集团有限公司</v>
          </cell>
          <cell r="J3859" t="str">
            <v>烟台渤海制药</v>
          </cell>
        </row>
        <row r="3860">
          <cell r="D3860">
            <v>108176</v>
          </cell>
          <cell r="E3860" t="str">
            <v>润通茶</v>
          </cell>
          <cell r="F3860" t="str">
            <v/>
          </cell>
          <cell r="G3860" t="str">
            <v>44g(2.2gx20袋)</v>
          </cell>
          <cell r="H3860" t="str">
            <v>盒</v>
          </cell>
          <cell r="I3860" t="str">
            <v>汕头市壹杯通有限公司</v>
          </cell>
          <cell r="J3860" t="str">
            <v>汕头壹杯通</v>
          </cell>
        </row>
        <row r="3861">
          <cell r="D3861">
            <v>196833</v>
          </cell>
          <cell r="E3861" t="str">
            <v>润兴牌皮肤消毒液</v>
          </cell>
          <cell r="F3861" t="str">
            <v/>
          </cell>
          <cell r="G3861" t="str">
            <v>100ml</v>
          </cell>
          <cell r="H3861" t="str">
            <v>瓶</v>
          </cell>
          <cell r="I3861" t="str">
            <v>成都润兴消毒药业有限公司</v>
          </cell>
          <cell r="J3861" t="str">
            <v>成都润兴</v>
          </cell>
        </row>
        <row r="3862">
          <cell r="D3862">
            <v>163239</v>
          </cell>
          <cell r="E3862" t="str">
            <v>润兴牌新益口含漱液</v>
          </cell>
          <cell r="F3862" t="str">
            <v/>
          </cell>
          <cell r="G3862" t="str">
            <v>200ml(孕产妇护理)</v>
          </cell>
          <cell r="H3862" t="str">
            <v>瓶</v>
          </cell>
          <cell r="I3862" t="str">
            <v>成都润兴消毒药业有限公司</v>
          </cell>
          <cell r="J3862" t="str">
            <v>成都润兴</v>
          </cell>
        </row>
        <row r="3863">
          <cell r="D3863">
            <v>196834</v>
          </cell>
          <cell r="E3863" t="str">
            <v>润兴皮肤消毒液</v>
          </cell>
          <cell r="F3863" t="str">
            <v/>
          </cell>
          <cell r="G3863" t="str">
            <v>500ml</v>
          </cell>
          <cell r="H3863" t="str">
            <v>瓶</v>
          </cell>
          <cell r="I3863" t="str">
            <v>成都润兴消毒药业有限公司</v>
          </cell>
          <cell r="J3863" t="str">
            <v>成都润兴</v>
          </cell>
        </row>
        <row r="3864">
          <cell r="D3864">
            <v>196835</v>
          </cell>
          <cell r="E3864" t="str">
            <v>润兴特种洗手液</v>
          </cell>
          <cell r="F3864" t="str">
            <v/>
          </cell>
          <cell r="G3864" t="str">
            <v>500ml</v>
          </cell>
          <cell r="H3864" t="str">
            <v>瓶</v>
          </cell>
          <cell r="I3864" t="str">
            <v>成都润兴消毒药业有限公司</v>
          </cell>
          <cell r="J3864" t="str">
            <v>成都润兴</v>
          </cell>
        </row>
        <row r="3865">
          <cell r="D3865">
            <v>173332</v>
          </cell>
          <cell r="E3865" t="str">
            <v>若舒草本文不叮抑菌液</v>
          </cell>
          <cell r="F3865" t="str">
            <v/>
          </cell>
          <cell r="G3865" t="str">
            <v>105ml</v>
          </cell>
          <cell r="H3865" t="str">
            <v>瓶</v>
          </cell>
          <cell r="I3865" t="str">
            <v>江苏得迪医疗器械有限公司</v>
          </cell>
          <cell r="J3865" t="str">
            <v>江苏得迪医疗</v>
          </cell>
        </row>
        <row r="3866">
          <cell r="D3866">
            <v>173331</v>
          </cell>
          <cell r="E3866" t="str">
            <v>若舒金银花抑菌液</v>
          </cell>
          <cell r="F3866" t="str">
            <v/>
          </cell>
          <cell r="G3866" t="str">
            <v>180ml</v>
          </cell>
          <cell r="H3866" t="str">
            <v>瓶</v>
          </cell>
          <cell r="I3866" t="str">
            <v>江苏得迪医疗器械有限公司</v>
          </cell>
          <cell r="J3866" t="str">
            <v>江苏得迪医疗</v>
          </cell>
        </row>
        <row r="3867">
          <cell r="D3867">
            <v>175187</v>
          </cell>
          <cell r="E3867" t="str">
            <v>撒隆巴斯护具</v>
          </cell>
          <cell r="F3867" t="str">
            <v/>
          </cell>
          <cell r="G3867" t="str">
            <v>肘部用（L24-28cm）</v>
          </cell>
          <cell r="H3867" t="str">
            <v>盒</v>
          </cell>
          <cell r="I3867" t="str">
            <v>久光制药株式会社</v>
          </cell>
          <cell r="J3867" t="str">
            <v>久光制药</v>
          </cell>
        </row>
        <row r="3868">
          <cell r="D3868">
            <v>175188</v>
          </cell>
          <cell r="E3868" t="str">
            <v>撒隆巴斯护具</v>
          </cell>
          <cell r="F3868" t="str">
            <v/>
          </cell>
          <cell r="G3868" t="str">
            <v>膝部用（M33-37cm）</v>
          </cell>
          <cell r="H3868" t="str">
            <v>盒</v>
          </cell>
          <cell r="I3868" t="str">
            <v>久光制药株式会社</v>
          </cell>
          <cell r="J3868" t="str">
            <v>久光制药</v>
          </cell>
        </row>
        <row r="3869">
          <cell r="D3869">
            <v>175189</v>
          </cell>
          <cell r="E3869" t="str">
            <v>撒隆巴斯护具</v>
          </cell>
          <cell r="F3869" t="str">
            <v/>
          </cell>
          <cell r="G3869" t="str">
            <v>小腿部用（M33-38cm）</v>
          </cell>
          <cell r="H3869" t="str">
            <v>盒</v>
          </cell>
          <cell r="I3869" t="str">
            <v>久光制药株式会社</v>
          </cell>
          <cell r="J3869" t="str">
            <v>久光制药</v>
          </cell>
        </row>
        <row r="3870">
          <cell r="D3870">
            <v>175190</v>
          </cell>
          <cell r="E3870" t="str">
            <v>撒隆巴斯护具</v>
          </cell>
          <cell r="F3870" t="str">
            <v/>
          </cell>
          <cell r="G3870" t="str">
            <v>腰部专用（LL94-109cm）</v>
          </cell>
          <cell r="H3870" t="str">
            <v>盒</v>
          </cell>
          <cell r="I3870" t="str">
            <v>久光制药株式会社</v>
          </cell>
          <cell r="J3870" t="str">
            <v>久光制药</v>
          </cell>
        </row>
        <row r="3871">
          <cell r="D3871">
            <v>175191</v>
          </cell>
          <cell r="E3871" t="str">
            <v>撒隆巴斯护具</v>
          </cell>
          <cell r="F3871" t="str">
            <v/>
          </cell>
          <cell r="G3871" t="str">
            <v>脚踝部用(M24-26cm）</v>
          </cell>
          <cell r="H3871" t="str">
            <v>盒</v>
          </cell>
          <cell r="I3871" t="str">
            <v>久光制药株式会社</v>
          </cell>
          <cell r="J3871" t="str">
            <v>久光制药</v>
          </cell>
        </row>
        <row r="3872">
          <cell r="D3872">
            <v>178174</v>
          </cell>
          <cell r="E3872" t="str">
            <v>撒隆巴斯护具</v>
          </cell>
          <cell r="F3872" t="str">
            <v/>
          </cell>
          <cell r="G3872" t="str">
            <v>小腿部用（L38-43cm）</v>
          </cell>
          <cell r="H3872" t="str">
            <v>盒</v>
          </cell>
          <cell r="I3872" t="str">
            <v>久光制药株式会社</v>
          </cell>
          <cell r="J3872" t="str">
            <v>久光制药</v>
          </cell>
        </row>
        <row r="3873">
          <cell r="D3873">
            <v>178175</v>
          </cell>
          <cell r="E3873" t="str">
            <v>撒隆巴斯护具</v>
          </cell>
          <cell r="F3873" t="str">
            <v/>
          </cell>
          <cell r="G3873" t="str">
            <v>肘部用（M20-24cm）</v>
          </cell>
          <cell r="H3873" t="str">
            <v>盒</v>
          </cell>
          <cell r="I3873" t="str">
            <v>久光制药株式会社</v>
          </cell>
          <cell r="J3873" t="str">
            <v>久光制药</v>
          </cell>
        </row>
        <row r="3874">
          <cell r="D3874">
            <v>178177</v>
          </cell>
          <cell r="E3874" t="str">
            <v>撒隆巴斯护具</v>
          </cell>
          <cell r="F3874" t="str">
            <v/>
          </cell>
          <cell r="G3874" t="str">
            <v>腰部专用（L80-95cm）</v>
          </cell>
          <cell r="H3874" t="str">
            <v>盒</v>
          </cell>
          <cell r="I3874" t="str">
            <v>久光制药株式会社</v>
          </cell>
          <cell r="J3874" t="str">
            <v>久光制药</v>
          </cell>
        </row>
        <row r="3875">
          <cell r="D3875">
            <v>178180</v>
          </cell>
          <cell r="E3875" t="str">
            <v>撒隆巴斯护具</v>
          </cell>
          <cell r="F3875" t="str">
            <v/>
          </cell>
          <cell r="G3875" t="str">
            <v>腰部专用（M66-81cm）</v>
          </cell>
          <cell r="H3875" t="str">
            <v>盒</v>
          </cell>
          <cell r="I3875" t="str">
            <v>久光制药株式会社</v>
          </cell>
          <cell r="J3875" t="str">
            <v>久光制药</v>
          </cell>
        </row>
        <row r="3876">
          <cell r="D3876">
            <v>178181</v>
          </cell>
          <cell r="E3876" t="str">
            <v>撒隆巴斯护具</v>
          </cell>
          <cell r="F3876" t="str">
            <v/>
          </cell>
          <cell r="G3876" t="str">
            <v>膝部用（S30-34cm）</v>
          </cell>
          <cell r="H3876" t="str">
            <v>盒</v>
          </cell>
          <cell r="I3876" t="str">
            <v>久光制药株式会社</v>
          </cell>
          <cell r="J3876" t="str">
            <v>久光制药</v>
          </cell>
        </row>
        <row r="3877">
          <cell r="D3877">
            <v>178182</v>
          </cell>
          <cell r="E3877" t="str">
            <v>撒隆巴斯护具</v>
          </cell>
          <cell r="F3877" t="str">
            <v/>
          </cell>
          <cell r="G3877" t="str">
            <v>脚踝部用(L26-28cm）</v>
          </cell>
          <cell r="H3877" t="str">
            <v>盒</v>
          </cell>
          <cell r="I3877" t="str">
            <v>久光制药株式会社</v>
          </cell>
          <cell r="J3877" t="str">
            <v>久光制药</v>
          </cell>
        </row>
        <row r="3878">
          <cell r="D3878">
            <v>178183</v>
          </cell>
          <cell r="E3878" t="str">
            <v>撒隆巴斯护具</v>
          </cell>
          <cell r="F3878" t="str">
            <v/>
          </cell>
          <cell r="G3878" t="str">
            <v>膝部用（LL39-43cm）</v>
          </cell>
          <cell r="H3878" t="str">
            <v>盒</v>
          </cell>
          <cell r="I3878" t="str">
            <v>久光制药株式会社</v>
          </cell>
          <cell r="J3878" t="str">
            <v>久光制药</v>
          </cell>
        </row>
        <row r="3879">
          <cell r="D3879">
            <v>178184</v>
          </cell>
          <cell r="E3879" t="str">
            <v>撒隆巴斯护具</v>
          </cell>
          <cell r="F3879" t="str">
            <v/>
          </cell>
          <cell r="G3879" t="str">
            <v>膝部用（L36-40cm）</v>
          </cell>
          <cell r="H3879" t="str">
            <v>盒</v>
          </cell>
          <cell r="I3879" t="str">
            <v>久光制药株式会社</v>
          </cell>
          <cell r="J3879" t="str">
            <v>久光制药</v>
          </cell>
        </row>
        <row r="3880">
          <cell r="D3880">
            <v>23645</v>
          </cell>
          <cell r="E3880" t="str">
            <v>塞雪风湿胶囊</v>
          </cell>
          <cell r="F3880" t="str">
            <v/>
          </cell>
          <cell r="G3880" t="str">
            <v>0.4gx60粒</v>
          </cell>
          <cell r="H3880" t="str">
            <v>盒</v>
          </cell>
          <cell r="I3880" t="str">
            <v>青海晶珠藏药高新技术产业股份有限公司</v>
          </cell>
          <cell r="J3880" t="str">
            <v>青海晶珠藏药</v>
          </cell>
        </row>
        <row r="3881">
          <cell r="D3881">
            <v>191029</v>
          </cell>
          <cell r="E3881" t="str">
            <v>噻托溴铵吸入粉雾剂</v>
          </cell>
          <cell r="F3881" t="str">
            <v/>
          </cell>
          <cell r="G3881" t="str">
            <v>18ug：10粒x3板</v>
          </cell>
          <cell r="H3881" t="str">
            <v>盒</v>
          </cell>
          <cell r="I3881" t="str">
            <v>南昌弘益药业有限公司</v>
          </cell>
          <cell r="J3881" t="str">
            <v>南昌弘益</v>
          </cell>
        </row>
        <row r="3882">
          <cell r="D3882">
            <v>73033</v>
          </cell>
          <cell r="E3882" t="str">
            <v>噻托溴胺粉吸入剂(思力华)</v>
          </cell>
          <cell r="F3882" t="str">
            <v/>
          </cell>
          <cell r="G3882" t="str">
            <v>18ugx10粒(带吸入器)</v>
          </cell>
          <cell r="H3882" t="str">
            <v>盒</v>
          </cell>
          <cell r="I3882" t="str">
            <v>德国Boehringer Ingelheim Pharma GmbH＆Co.KG</v>
          </cell>
          <cell r="J3882" t="str">
            <v>德国</v>
          </cell>
        </row>
        <row r="3883">
          <cell r="D3883">
            <v>205451</v>
          </cell>
          <cell r="E3883" t="str">
            <v>赛洛多辛胶囊</v>
          </cell>
          <cell r="F3883" t="str">
            <v>优利福</v>
          </cell>
          <cell r="G3883" t="str">
            <v>4mgx14粒</v>
          </cell>
          <cell r="H3883" t="str">
            <v>盒</v>
          </cell>
          <cell r="I3883" t="str">
            <v>第一三共制药(北京)有限公司</v>
          </cell>
          <cell r="J3883" t="str">
            <v>第一三共制药</v>
          </cell>
        </row>
        <row r="3884">
          <cell r="D3884">
            <v>137232</v>
          </cell>
          <cell r="E3884" t="str">
            <v>三鞭补酒</v>
          </cell>
          <cell r="F3884" t="str">
            <v/>
          </cell>
          <cell r="G3884" t="str">
            <v>500ml瓷瓶</v>
          </cell>
          <cell r="H3884" t="str">
            <v>瓶</v>
          </cell>
          <cell r="I3884" t="str">
            <v>烟台中亚医药保健酒有限公司</v>
          </cell>
          <cell r="J3884" t="str">
            <v>烟台中亚</v>
          </cell>
        </row>
        <row r="3885">
          <cell r="D3885">
            <v>136780</v>
          </cell>
          <cell r="E3885" t="str">
            <v>三和堂牌西洋参含片</v>
          </cell>
          <cell r="F3885" t="str">
            <v/>
          </cell>
          <cell r="G3885" t="str">
            <v>1.25gx12片x12盒礼盒装</v>
          </cell>
          <cell r="H3885" t="str">
            <v>提</v>
          </cell>
          <cell r="I3885" t="str">
            <v>福建省幸福生物科技有限公司</v>
          </cell>
          <cell r="J3885" t="str">
            <v>福建幸福生物</v>
          </cell>
        </row>
        <row r="3886">
          <cell r="D3886">
            <v>44902</v>
          </cell>
          <cell r="E3886" t="str">
            <v>三花茶</v>
          </cell>
          <cell r="F3886" t="str">
            <v/>
          </cell>
          <cell r="G3886" t="str">
            <v>5gx20袋</v>
          </cell>
          <cell r="H3886" t="str">
            <v>盒</v>
          </cell>
          <cell r="I3886" t="str">
            <v>太极集团重庆中药二厂</v>
          </cell>
          <cell r="J3886" t="str">
            <v>重庆中药二厂</v>
          </cell>
        </row>
        <row r="3887">
          <cell r="D3887">
            <v>10365</v>
          </cell>
          <cell r="E3887" t="str">
            <v>三黄片</v>
          </cell>
          <cell r="F3887" t="str">
            <v/>
          </cell>
          <cell r="G3887" t="str">
            <v>24片x2板</v>
          </cell>
          <cell r="H3887" t="str">
            <v>盒</v>
          </cell>
          <cell r="I3887" t="str">
            <v>河南省百泉制药有限公司</v>
          </cell>
          <cell r="J3887" t="str">
            <v>河南百泉制药</v>
          </cell>
        </row>
        <row r="3888">
          <cell r="D3888">
            <v>23905</v>
          </cell>
          <cell r="E3888" t="str">
            <v>三黄片</v>
          </cell>
          <cell r="F3888" t="str">
            <v/>
          </cell>
          <cell r="G3888" t="str">
            <v>50片x30袋</v>
          </cell>
          <cell r="H3888" t="str">
            <v>盒</v>
          </cell>
          <cell r="I3888" t="str">
            <v>襄樊隆中药业有限责任公司</v>
          </cell>
          <cell r="J3888" t="str">
            <v>葵花药业(襄阳)隆中</v>
          </cell>
        </row>
        <row r="3889">
          <cell r="D3889">
            <v>50494</v>
          </cell>
          <cell r="E3889" t="str">
            <v>三黄片</v>
          </cell>
          <cell r="F3889" t="str">
            <v/>
          </cell>
          <cell r="G3889" t="str">
            <v>18片x10袋</v>
          </cell>
          <cell r="H3889" t="str">
            <v>小盒</v>
          </cell>
          <cell r="I3889" t="str">
            <v>河南省百泉制药有限公司</v>
          </cell>
          <cell r="J3889" t="str">
            <v>河南百泉</v>
          </cell>
        </row>
        <row r="3890">
          <cell r="D3890">
            <v>72818</v>
          </cell>
          <cell r="E3890" t="str">
            <v>三黄片</v>
          </cell>
          <cell r="F3890" t="str">
            <v/>
          </cell>
          <cell r="G3890" t="str">
            <v>18片</v>
          </cell>
          <cell r="H3890" t="str">
            <v>袋</v>
          </cell>
          <cell r="I3890" t="str">
            <v>河南省百泉制药有限公司</v>
          </cell>
          <cell r="J3890" t="str">
            <v>河南省百泉制药</v>
          </cell>
        </row>
        <row r="3891">
          <cell r="D3891">
            <v>9411</v>
          </cell>
          <cell r="E3891" t="str">
            <v>三金片</v>
          </cell>
          <cell r="F3891" t="str">
            <v/>
          </cell>
          <cell r="G3891" t="str">
            <v>72片</v>
          </cell>
          <cell r="H3891" t="str">
            <v>盒</v>
          </cell>
          <cell r="I3891" t="str">
            <v>桂林三金药业股份有限公司</v>
          </cell>
          <cell r="J3891" t="str">
            <v>桂林三金药业</v>
          </cell>
        </row>
        <row r="3892">
          <cell r="D3892">
            <v>151831</v>
          </cell>
          <cell r="E3892" t="str">
            <v>三金西瓜霜牙膏</v>
          </cell>
          <cell r="F3892" t="str">
            <v/>
          </cell>
          <cell r="G3892" t="str">
            <v>80g（经典西瓜香型）</v>
          </cell>
          <cell r="H3892" t="str">
            <v>支</v>
          </cell>
          <cell r="I3892" t="str">
            <v>桂林三金日化健康产业有限公司</v>
          </cell>
          <cell r="J3892" t="str">
            <v>桂林三金西瓜霜</v>
          </cell>
        </row>
        <row r="3893">
          <cell r="D3893">
            <v>151914</v>
          </cell>
          <cell r="E3893" t="str">
            <v>三金西瓜霜牙膏</v>
          </cell>
          <cell r="F3893" t="str">
            <v/>
          </cell>
          <cell r="G3893" t="str">
            <v>80g（清新绿茶香型）</v>
          </cell>
          <cell r="H3893" t="str">
            <v>支</v>
          </cell>
          <cell r="I3893" t="str">
            <v>桂林三金日化健康产业有限公司</v>
          </cell>
          <cell r="J3893" t="str">
            <v>桂林三金西瓜霜</v>
          </cell>
        </row>
        <row r="3894">
          <cell r="D3894">
            <v>73844</v>
          </cell>
          <cell r="E3894" t="str">
            <v>三九胃泰颗粒</v>
          </cell>
          <cell r="F3894" t="str">
            <v/>
          </cell>
          <cell r="G3894" t="str">
            <v>2.5gx10袋(无糖)</v>
          </cell>
          <cell r="H3894" t="str">
            <v>盒</v>
          </cell>
          <cell r="I3894" t="str">
            <v>三九医药股份有限公司</v>
          </cell>
          <cell r="J3894" t="str">
            <v>华润三九医药</v>
          </cell>
        </row>
        <row r="3895">
          <cell r="D3895">
            <v>73846</v>
          </cell>
          <cell r="E3895" t="str">
            <v>三九胃泰颗粒</v>
          </cell>
          <cell r="F3895" t="str">
            <v/>
          </cell>
          <cell r="G3895" t="str">
            <v>20gx10袋</v>
          </cell>
          <cell r="H3895" t="str">
            <v>盒</v>
          </cell>
          <cell r="I3895" t="str">
            <v>三九医药股份有限公司</v>
          </cell>
          <cell r="J3895" t="str">
            <v>华润三九医药</v>
          </cell>
        </row>
        <row r="3896">
          <cell r="D3896">
            <v>30714</v>
          </cell>
          <cell r="E3896" t="str">
            <v>三勒浆抗疲劳液</v>
          </cell>
          <cell r="F3896" t="str">
            <v/>
          </cell>
          <cell r="G3896" t="str">
            <v>30mlx5支</v>
          </cell>
          <cell r="H3896" t="str">
            <v>盒</v>
          </cell>
          <cell r="I3896" t="str">
            <v>成都三勒浆药业集团四川华美制药有限公司</v>
          </cell>
          <cell r="J3896" t="str">
            <v>四川华美制药</v>
          </cell>
        </row>
        <row r="3897">
          <cell r="D3897">
            <v>108709</v>
          </cell>
          <cell r="E3897" t="str">
            <v>三勒浆抗疲劳液</v>
          </cell>
          <cell r="F3897" t="str">
            <v/>
          </cell>
          <cell r="G3897" t="str">
            <v>30mlx30瓶</v>
          </cell>
          <cell r="H3897" t="str">
            <v>盒</v>
          </cell>
          <cell r="I3897" t="str">
            <v>成都三勒浆药业集团四川华美制药有限公司</v>
          </cell>
          <cell r="J3897" t="str">
            <v>四川华美</v>
          </cell>
        </row>
        <row r="3898">
          <cell r="D3898">
            <v>159327</v>
          </cell>
          <cell r="E3898" t="str">
            <v>三勒浆牌三勒浆饮品</v>
          </cell>
          <cell r="F3898" t="str">
            <v/>
          </cell>
          <cell r="G3898" t="str">
            <v>30mlx1支</v>
          </cell>
          <cell r="H3898" t="str">
            <v>盒</v>
          </cell>
          <cell r="I3898" t="str">
            <v>成都三勒浆药业集团四川华美制药有限公司</v>
          </cell>
          <cell r="J3898" t="str">
            <v>成都三勒浆</v>
          </cell>
        </row>
        <row r="3899">
          <cell r="D3899">
            <v>52374</v>
          </cell>
          <cell r="E3899" t="str">
            <v>三勒浆牌天天向上片</v>
          </cell>
          <cell r="F3899" t="str">
            <v/>
          </cell>
          <cell r="G3899" t="str">
            <v>0.33gx48片x4盒</v>
          </cell>
          <cell r="H3899" t="str">
            <v>盒</v>
          </cell>
          <cell r="I3899" t="str">
            <v>成都三勒浆药业集团四川华美制药有限公司</v>
          </cell>
          <cell r="J3899" t="str">
            <v>成都三勒浆四川华美</v>
          </cell>
        </row>
        <row r="3900">
          <cell r="D3900">
            <v>10231</v>
          </cell>
          <cell r="E3900" t="str">
            <v>三磷酸腺苷二钠片</v>
          </cell>
          <cell r="F3900" t="str">
            <v/>
          </cell>
          <cell r="G3900" t="str">
            <v>20mgx24片</v>
          </cell>
          <cell r="H3900" t="str">
            <v>盒</v>
          </cell>
          <cell r="I3900" t="str">
            <v>成都天台山制药有限公司</v>
          </cell>
          <cell r="J3900" t="str">
            <v>成都天台山</v>
          </cell>
        </row>
        <row r="3901">
          <cell r="D3901">
            <v>27920</v>
          </cell>
          <cell r="E3901" t="str">
            <v>三磷酸腺苷二钠片</v>
          </cell>
          <cell r="F3901" t="str">
            <v/>
          </cell>
          <cell r="G3901" t="str">
            <v>20mgx12片</v>
          </cell>
          <cell r="H3901" t="str">
            <v>盒</v>
          </cell>
          <cell r="I3901" t="str">
            <v>广州白云山光华制药股份有限公司</v>
          </cell>
          <cell r="J3901" t="str">
            <v>广州白云山光华</v>
          </cell>
        </row>
        <row r="3902">
          <cell r="D3902">
            <v>54754</v>
          </cell>
          <cell r="E3902" t="str">
            <v>三磷酸腺苷二钠片(ATP片)</v>
          </cell>
          <cell r="F3902" t="str">
            <v/>
          </cell>
          <cell r="G3902" t="str">
            <v>20mgx24片</v>
          </cell>
          <cell r="H3902" t="str">
            <v>板</v>
          </cell>
          <cell r="I3902" t="str">
            <v>广西浦北制药厂</v>
          </cell>
          <cell r="J3902" t="str">
            <v>广西浦北制药</v>
          </cell>
        </row>
        <row r="3903">
          <cell r="D3903">
            <v>147474</v>
          </cell>
          <cell r="E3903" t="str">
            <v>三七药酒</v>
          </cell>
          <cell r="F3903" t="str">
            <v/>
          </cell>
          <cell r="G3903" t="str">
            <v>500ml</v>
          </cell>
          <cell r="H3903" t="str">
            <v>瓶</v>
          </cell>
          <cell r="I3903" t="str">
            <v>云南康恩贝希陶药业有限公司</v>
          </cell>
          <cell r="J3903" t="str">
            <v>云南康恩贝希陶药业</v>
          </cell>
        </row>
        <row r="3904">
          <cell r="D3904">
            <v>105227</v>
          </cell>
          <cell r="E3904" t="str">
            <v>三味甘露散</v>
          </cell>
          <cell r="F3904" t="str">
            <v/>
          </cell>
          <cell r="G3904" t="str">
            <v>4gx10袋</v>
          </cell>
          <cell r="H3904" t="str">
            <v>盒</v>
          </cell>
          <cell r="I3904" t="str">
            <v>西藏藏医学院藏药有限公司</v>
          </cell>
          <cell r="J3904" t="str">
            <v>西藏藏医学院</v>
          </cell>
        </row>
        <row r="3905">
          <cell r="D3905">
            <v>10714</v>
          </cell>
          <cell r="E3905" t="str">
            <v>三叶减肥茶</v>
          </cell>
          <cell r="F3905" t="str">
            <v/>
          </cell>
          <cell r="G3905" t="str">
            <v>2gx30袋</v>
          </cell>
          <cell r="H3905" t="str">
            <v>盒</v>
          </cell>
          <cell r="I3905" t="str">
            <v>北京天龙保健茶厂</v>
          </cell>
          <cell r="J3905" t="str">
            <v>北京天龙</v>
          </cell>
        </row>
        <row r="3906">
          <cell r="D3906">
            <v>134777</v>
          </cell>
          <cell r="E3906" t="str">
            <v>桑姜感冒胶囊</v>
          </cell>
          <cell r="F3906" t="str">
            <v/>
          </cell>
          <cell r="G3906" t="str">
            <v>0.25gx28粒</v>
          </cell>
          <cell r="H3906" t="str">
            <v>盒</v>
          </cell>
          <cell r="I3906" t="str">
            <v>四川好医生药业集团有限公司(原:四川好医生制药)</v>
          </cell>
          <cell r="J3906" t="str">
            <v>四川好医生</v>
          </cell>
        </row>
        <row r="3907">
          <cell r="D3907">
            <v>135129</v>
          </cell>
          <cell r="E3907" t="str">
            <v>桑菊感冒片</v>
          </cell>
          <cell r="F3907" t="str">
            <v/>
          </cell>
          <cell r="G3907" t="str">
            <v>0.62gx15片x3板(薄膜衣)</v>
          </cell>
          <cell r="H3907" t="str">
            <v>盒</v>
          </cell>
          <cell r="I3907" t="str">
            <v>太极集团四川绵阳制药有限公司</v>
          </cell>
          <cell r="J3907" t="str">
            <v>四川绵阳制药</v>
          </cell>
        </row>
        <row r="3908">
          <cell r="D3908">
            <v>162008</v>
          </cell>
          <cell r="E3908" t="str">
            <v>桑椹膏</v>
          </cell>
          <cell r="F3908" t="str">
            <v/>
          </cell>
          <cell r="G3908" t="str">
            <v>200g</v>
          </cell>
          <cell r="H3908" t="str">
            <v>瓶</v>
          </cell>
          <cell r="I3908" t="str">
            <v>成都市一之然生物科技有限公司</v>
          </cell>
          <cell r="J3908" t="str">
            <v>成都市乐兮</v>
          </cell>
        </row>
        <row r="3909">
          <cell r="D3909">
            <v>23096</v>
          </cell>
          <cell r="E3909" t="str">
            <v>桑枝颗粒</v>
          </cell>
          <cell r="F3909" t="str">
            <v/>
          </cell>
          <cell r="G3909" t="str">
            <v>3gx15袋</v>
          </cell>
          <cell r="H3909" t="str">
            <v>盒</v>
          </cell>
          <cell r="I3909" t="str">
            <v>正大制药（青岛）有限公司（原青岛正大海尔制药有限公司）</v>
          </cell>
          <cell r="J3909" t="str">
            <v>青岛海尔药业</v>
          </cell>
        </row>
        <row r="3910">
          <cell r="D3910">
            <v>173029</v>
          </cell>
          <cell r="E3910" t="str">
            <v>色甘酸钠滴眼液</v>
          </cell>
          <cell r="F3910" t="str">
            <v/>
          </cell>
          <cell r="G3910" t="str">
            <v>0.8ml;0.32gx10支</v>
          </cell>
          <cell r="H3910" t="str">
            <v>盒</v>
          </cell>
          <cell r="I3910" t="str">
            <v>湖北远大天天明制药有限公司</v>
          </cell>
          <cell r="J3910" t="str">
            <v>湖北远大天天明</v>
          </cell>
        </row>
        <row r="3911">
          <cell r="D3911">
            <v>157511</v>
          </cell>
          <cell r="E3911" t="str">
            <v>森蜂园牌蜂胶银杏软胶囊</v>
          </cell>
          <cell r="F3911" t="str">
            <v/>
          </cell>
          <cell r="G3911" t="str">
            <v>500mgx60粒</v>
          </cell>
          <cell r="H3911" t="str">
            <v>盒</v>
          </cell>
          <cell r="I3911" t="str">
            <v>上海森蜂园蜂业有限公司</v>
          </cell>
          <cell r="J3911" t="str">
            <v>上海森蜂</v>
          </cell>
        </row>
        <row r="3912">
          <cell r="D3912">
            <v>187586</v>
          </cell>
          <cell r="E3912" t="str">
            <v>杀菌止痒洗剂</v>
          </cell>
          <cell r="F3912" t="str">
            <v/>
          </cell>
          <cell r="G3912" t="str">
            <v>150ml</v>
          </cell>
          <cell r="H3912" t="str">
            <v>盒</v>
          </cell>
          <cell r="I3912" t="str">
            <v>贵州长生药业有限责任公司</v>
          </cell>
          <cell r="J3912" t="str">
            <v>贵州长生</v>
          </cell>
        </row>
        <row r="3913">
          <cell r="D3913">
            <v>61940</v>
          </cell>
          <cell r="E3913" t="str">
            <v>杀蟑胶饵</v>
          </cell>
          <cell r="F3913" t="str">
            <v/>
          </cell>
          <cell r="G3913" t="str">
            <v>氟虫腈0.05%：5g（原氟虫胺1%：5g）</v>
          </cell>
          <cell r="H3913" t="str">
            <v>支</v>
          </cell>
          <cell r="I3913" t="str">
            <v/>
          </cell>
          <cell r="J3913" t="str">
            <v>常州晔康</v>
          </cell>
        </row>
        <row r="3914">
          <cell r="D3914">
            <v>168013</v>
          </cell>
          <cell r="E3914" t="str">
            <v>沙格列汀二甲双胍缓释片（Ⅲ）</v>
          </cell>
          <cell r="F3914" t="str">
            <v/>
          </cell>
          <cell r="G3914" t="str">
            <v>14片(2.5mg:1000mg）</v>
          </cell>
          <cell r="H3914" t="str">
            <v>盒</v>
          </cell>
          <cell r="I3914" t="str">
            <v>阿斯利康制药有限公司</v>
          </cell>
          <cell r="J3914" t="str">
            <v>阿斯利康</v>
          </cell>
        </row>
        <row r="3915">
          <cell r="D3915">
            <v>62182</v>
          </cell>
          <cell r="E3915" t="str">
            <v>山梨醇（供口服用）</v>
          </cell>
          <cell r="F3915" t="str">
            <v/>
          </cell>
          <cell r="G3915" t="str">
            <v>6gx10袋</v>
          </cell>
          <cell r="H3915" t="str">
            <v>盒</v>
          </cell>
          <cell r="I3915" t="str">
            <v>宜昌人福药业有限责任公司</v>
          </cell>
          <cell r="J3915" t="str">
            <v>宜昌人福</v>
          </cell>
        </row>
        <row r="3916">
          <cell r="D3916">
            <v>99118</v>
          </cell>
          <cell r="E3916" t="str">
            <v>山西情大红枣</v>
          </cell>
          <cell r="F3916" t="str">
            <v/>
          </cell>
          <cell r="G3916" t="str">
            <v>1000g</v>
          </cell>
          <cell r="H3916" t="str">
            <v>袋</v>
          </cell>
          <cell r="I3916" t="str">
            <v>成都齐力红食品有限责任公司</v>
          </cell>
          <cell r="J3916" t="str">
            <v>成都齐力红</v>
          </cell>
        </row>
        <row r="3917">
          <cell r="D3917">
            <v>114906</v>
          </cell>
          <cell r="E3917" t="str">
            <v>山香圆片</v>
          </cell>
          <cell r="F3917" t="str">
            <v/>
          </cell>
          <cell r="G3917" t="str">
            <v>0.5gx12片x3板(薄膜衣)</v>
          </cell>
          <cell r="H3917" t="str">
            <v>盒</v>
          </cell>
          <cell r="I3917" t="str">
            <v>江西山香药业有限公司</v>
          </cell>
          <cell r="J3917" t="str">
            <v>江西山香</v>
          </cell>
        </row>
        <row r="3918">
          <cell r="D3918">
            <v>162240</v>
          </cell>
          <cell r="E3918" t="str">
            <v>山药红枣燕麦粉</v>
          </cell>
          <cell r="F3918" t="str">
            <v/>
          </cell>
          <cell r="G3918" t="str">
            <v>375g(25gx15袋）</v>
          </cell>
          <cell r="H3918" t="str">
            <v>罐</v>
          </cell>
          <cell r="I3918" t="str">
            <v>江西天方实业有限公司</v>
          </cell>
          <cell r="J3918" t="str">
            <v>江西天方</v>
          </cell>
        </row>
        <row r="3919">
          <cell r="D3919">
            <v>172545</v>
          </cell>
          <cell r="E3919" t="str">
            <v>山银花露</v>
          </cell>
          <cell r="F3919" t="str">
            <v/>
          </cell>
          <cell r="G3919" t="str">
            <v>340ml(冰糖型)</v>
          </cell>
          <cell r="H3919" t="str">
            <v>瓶</v>
          </cell>
          <cell r="I3919" t="str">
            <v>湖北楚天舒药业有限公司</v>
          </cell>
          <cell r="J3919" t="str">
            <v>湖北楚天舒</v>
          </cell>
        </row>
        <row r="3920">
          <cell r="D3920">
            <v>134900</v>
          </cell>
          <cell r="E3920" t="str">
            <v>山银花露（冰糖型）</v>
          </cell>
          <cell r="F3920" t="str">
            <v/>
          </cell>
          <cell r="G3920" t="str">
            <v>340ml</v>
          </cell>
          <cell r="H3920" t="str">
            <v>瓶</v>
          </cell>
          <cell r="I3920" t="str">
            <v>湖北省宏源药业科技股份有限公司(原湖北省宏源药业有限公司)</v>
          </cell>
          <cell r="J3920" t="str">
            <v>湖北宏源科技(原湖北宏源）</v>
          </cell>
        </row>
        <row r="3921">
          <cell r="D3921">
            <v>162786</v>
          </cell>
          <cell r="E3921" t="str">
            <v>山楂</v>
          </cell>
          <cell r="F3921" t="str">
            <v/>
          </cell>
          <cell r="G3921" t="str">
            <v>100g（特级）</v>
          </cell>
          <cell r="H3921" t="str">
            <v>盒</v>
          </cell>
          <cell r="I3921" t="str">
            <v>江西致和堂中药饮片有限公司</v>
          </cell>
          <cell r="J3921" t="str">
            <v>江西致和堂</v>
          </cell>
        </row>
        <row r="3922">
          <cell r="D3922">
            <v>185382</v>
          </cell>
          <cell r="E3922" t="str">
            <v>山楂荷香茶</v>
          </cell>
          <cell r="F3922" t="str">
            <v/>
          </cell>
          <cell r="G3922" t="str">
            <v>55g</v>
          </cell>
          <cell r="H3922" t="str">
            <v>盒</v>
          </cell>
          <cell r="I3922" t="str">
            <v>四川德仁堂中药科技股份有限公司</v>
          </cell>
          <cell r="J3922" t="str">
            <v>四川德仁堂</v>
          </cell>
        </row>
        <row r="3923">
          <cell r="D3923">
            <v>37235</v>
          </cell>
          <cell r="E3923" t="str">
            <v>陕西滩枣</v>
          </cell>
          <cell r="F3923" t="str">
            <v/>
          </cell>
          <cell r="G3923" t="str">
            <v>1000g</v>
          </cell>
          <cell r="H3923" t="str">
            <v>袋</v>
          </cell>
          <cell r="I3923" t="str">
            <v>成都齐力红食品有限责任公司</v>
          </cell>
          <cell r="J3923" t="str">
            <v>成都齐力红</v>
          </cell>
        </row>
        <row r="3924">
          <cell r="D3924">
            <v>50222</v>
          </cell>
          <cell r="E3924" t="str">
            <v>疝敷托</v>
          </cell>
          <cell r="F3924" t="str">
            <v/>
          </cell>
          <cell r="G3924" t="str">
            <v>L(儿童)</v>
          </cell>
          <cell r="H3924" t="str">
            <v>盒</v>
          </cell>
          <cell r="I3924" t="str">
            <v>成都东方人健康产业有限责任公司</v>
          </cell>
          <cell r="J3924" t="str">
            <v>成都东方人</v>
          </cell>
        </row>
        <row r="3925">
          <cell r="D3925">
            <v>50221</v>
          </cell>
          <cell r="E3925" t="str">
            <v>疝气带（疝敷托）</v>
          </cell>
          <cell r="F3925" t="str">
            <v/>
          </cell>
          <cell r="G3925" t="str">
            <v>DFR/SFT-ⅡM(儿童)</v>
          </cell>
          <cell r="H3925" t="str">
            <v>盒</v>
          </cell>
          <cell r="I3925" t="str">
            <v>成都东方人健康产业有限责任公司</v>
          </cell>
          <cell r="J3925" t="str">
            <v>成都东方人</v>
          </cell>
        </row>
        <row r="3926">
          <cell r="D3926">
            <v>39496</v>
          </cell>
          <cell r="E3926" t="str">
            <v>疝气带药袋</v>
          </cell>
          <cell r="F3926" t="str">
            <v/>
          </cell>
          <cell r="G3926" t="str">
            <v>1包</v>
          </cell>
          <cell r="H3926" t="str">
            <v>袋</v>
          </cell>
          <cell r="I3926" t="str">
            <v>成都东方人健康产业有限责任公司</v>
          </cell>
          <cell r="J3926" t="str">
            <v>成都东方人</v>
          </cell>
        </row>
        <row r="3927">
          <cell r="D3927">
            <v>84346</v>
          </cell>
          <cell r="E3927" t="str">
            <v>疝气治疗带(贝盾)</v>
          </cell>
          <cell r="F3927" t="str">
            <v/>
          </cell>
          <cell r="G3927" t="str">
            <v>未成年型(2件装)</v>
          </cell>
          <cell r="H3927" t="str">
            <v>盒</v>
          </cell>
          <cell r="I3927" t="str">
            <v>冀州市佳禾医疗器械有限公司</v>
          </cell>
          <cell r="J3927" t="str">
            <v>冀州佳禾</v>
          </cell>
        </row>
        <row r="3928">
          <cell r="D3928">
            <v>147445</v>
          </cell>
          <cell r="E3928" t="str">
            <v>善存天然维生素E辅酶Q10软胶囊</v>
          </cell>
          <cell r="F3928" t="str">
            <v/>
          </cell>
          <cell r="G3928" t="str">
            <v>30g(0.5gx60粒)</v>
          </cell>
          <cell r="H3928" t="str">
            <v>盒</v>
          </cell>
          <cell r="I3928" t="str">
            <v>仙乐健康科技股份有限公司</v>
          </cell>
          <cell r="J3928" t="str">
            <v>仙乐健康</v>
          </cell>
        </row>
        <row r="3929">
          <cell r="D3929">
            <v>147402</v>
          </cell>
          <cell r="E3929" t="str">
            <v>善存维生素C加E软胶囊</v>
          </cell>
          <cell r="F3929" t="str">
            <v/>
          </cell>
          <cell r="G3929" t="str">
            <v>24g(0.4gx60粒)</v>
          </cell>
          <cell r="H3929" t="str">
            <v>盒</v>
          </cell>
          <cell r="I3929" t="str">
            <v>惠氏制药有限公司</v>
          </cell>
          <cell r="J3929" t="str">
            <v>惠氏制药</v>
          </cell>
        </row>
        <row r="3930">
          <cell r="D3930">
            <v>165120</v>
          </cell>
          <cell r="E3930" t="str">
            <v>善存维生素C咀嚼片(香橙口味)</v>
          </cell>
          <cell r="F3930" t="str">
            <v/>
          </cell>
          <cell r="G3930" t="str">
            <v>120g(1gx90片+1gx15片+1gx15片)</v>
          </cell>
          <cell r="H3930" t="str">
            <v>盒</v>
          </cell>
          <cell r="I3930" t="str">
            <v>惠氏制药有限公司</v>
          </cell>
          <cell r="J3930" t="str">
            <v>惠氏制药</v>
          </cell>
        </row>
        <row r="3931">
          <cell r="D3931">
            <v>145340</v>
          </cell>
          <cell r="E3931" t="str">
            <v>善存维妥立氨糖软骨素加钙片</v>
          </cell>
          <cell r="F3931" t="str">
            <v/>
          </cell>
          <cell r="G3931" t="str">
            <v>60g(1gx60片)</v>
          </cell>
          <cell r="H3931" t="str">
            <v>瓶</v>
          </cell>
          <cell r="I3931" t="str">
            <v>仙乐健康科技股份有限公司</v>
          </cell>
          <cell r="J3931" t="str">
            <v>广东仙乐制药</v>
          </cell>
        </row>
        <row r="3932">
          <cell r="D3932">
            <v>163859</v>
          </cell>
          <cell r="E3932" t="str">
            <v>善存银片</v>
          </cell>
          <cell r="F3932" t="str">
            <v/>
          </cell>
          <cell r="G3932" t="str">
            <v>30片x6盒</v>
          </cell>
          <cell r="H3932" t="str">
            <v>组</v>
          </cell>
          <cell r="I3932" t="str">
            <v>惠氏制药有限公司</v>
          </cell>
          <cell r="J3932" t="str">
            <v>惠氏制药</v>
          </cell>
        </row>
        <row r="3933">
          <cell r="D3933">
            <v>146104</v>
          </cell>
          <cell r="E3933" t="str">
            <v>伤风停胶囊</v>
          </cell>
          <cell r="F3933" t="str">
            <v/>
          </cell>
          <cell r="G3933" t="str">
            <v>0.35gx10粒x3板</v>
          </cell>
          <cell r="H3933" t="str">
            <v>盒</v>
          </cell>
          <cell r="I3933" t="str">
            <v>云南白药集团股份有限公司</v>
          </cell>
          <cell r="J3933" t="str">
            <v>云南白药集团</v>
          </cell>
        </row>
        <row r="3934">
          <cell r="D3934">
            <v>40407</v>
          </cell>
          <cell r="E3934" t="str">
            <v>伤筋正骨酊</v>
          </cell>
          <cell r="F3934" t="str">
            <v/>
          </cell>
          <cell r="G3934" t="str">
            <v>12ml</v>
          </cell>
          <cell r="H3934" t="str">
            <v>瓶</v>
          </cell>
          <cell r="I3934" t="str">
            <v>贵州盛世龙方制药股份有限公司</v>
          </cell>
          <cell r="J3934" t="str">
            <v>贵州盛世龙方</v>
          </cell>
        </row>
        <row r="3935">
          <cell r="D3935">
            <v>30439</v>
          </cell>
          <cell r="E3935" t="str">
            <v>伤科活血酊</v>
          </cell>
          <cell r="F3935" t="str">
            <v/>
          </cell>
          <cell r="G3935" t="str">
            <v>100ml</v>
          </cell>
          <cell r="H3935" t="str">
            <v>盒</v>
          </cell>
          <cell r="I3935" t="str">
            <v>太极集团四川绵阳制药有限公司</v>
          </cell>
          <cell r="J3935" t="str">
            <v>四川绵阳制药</v>
          </cell>
        </row>
        <row r="3936">
          <cell r="D3936">
            <v>21172</v>
          </cell>
          <cell r="E3936" t="str">
            <v>伤科接骨片</v>
          </cell>
          <cell r="F3936" t="str">
            <v/>
          </cell>
          <cell r="G3936" t="str">
            <v>36片</v>
          </cell>
          <cell r="H3936" t="str">
            <v>盒</v>
          </cell>
          <cell r="I3936" t="str">
            <v>大连美罗中药厂有限公司</v>
          </cell>
          <cell r="J3936" t="str">
            <v>大连美罗中药</v>
          </cell>
        </row>
        <row r="3937">
          <cell r="D3937">
            <v>45474</v>
          </cell>
          <cell r="E3937" t="str">
            <v>伤科接骨片</v>
          </cell>
          <cell r="F3937" t="str">
            <v/>
          </cell>
          <cell r="G3937" t="str">
            <v>60片</v>
          </cell>
          <cell r="H3937" t="str">
            <v>盒</v>
          </cell>
          <cell r="I3937" t="str">
            <v>大连美罗中药厂有限公司</v>
          </cell>
          <cell r="J3937" t="str">
            <v>大连美罗中药</v>
          </cell>
        </row>
        <row r="3938">
          <cell r="D3938">
            <v>23702</v>
          </cell>
          <cell r="E3938" t="str">
            <v>伤湿祛痛膏</v>
          </cell>
          <cell r="F3938" t="str">
            <v/>
          </cell>
          <cell r="G3938" t="str">
            <v>2贴x5袋</v>
          </cell>
          <cell r="H3938" t="str">
            <v>盒</v>
          </cell>
          <cell r="I3938" t="str">
            <v>辽宁新高制药有限公司（原：修正药业集团股份有限公司）</v>
          </cell>
          <cell r="J3938" t="str">
            <v>修正药业</v>
          </cell>
        </row>
        <row r="3939">
          <cell r="D3939">
            <v>1973</v>
          </cell>
          <cell r="E3939" t="str">
            <v>伤湿止痛膏</v>
          </cell>
          <cell r="F3939" t="str">
            <v/>
          </cell>
          <cell r="G3939" t="str">
            <v>7cmx10cmx10贴</v>
          </cell>
          <cell r="H3939" t="str">
            <v>袋</v>
          </cell>
          <cell r="I3939" t="str">
            <v>河南羚锐制药股份有限公司</v>
          </cell>
          <cell r="J3939" t="str">
            <v>河南羚锐制药</v>
          </cell>
        </row>
        <row r="3940">
          <cell r="D3940">
            <v>50499</v>
          </cell>
          <cell r="E3940" t="str">
            <v>伤湿止痛膏</v>
          </cell>
          <cell r="F3940" t="str">
            <v/>
          </cell>
          <cell r="G3940" t="str">
            <v>5cmx7cmx8贴x40袋</v>
          </cell>
          <cell r="H3940" t="str">
            <v>盒</v>
          </cell>
          <cell r="I3940" t="str">
            <v>河南羚锐制药股份有限公司</v>
          </cell>
          <cell r="J3940" t="str">
            <v>河南羚锐</v>
          </cell>
        </row>
        <row r="3941">
          <cell r="D3941">
            <v>130873</v>
          </cell>
          <cell r="E3941" t="str">
            <v>伤湿止痛膏</v>
          </cell>
          <cell r="F3941" t="str">
            <v/>
          </cell>
          <cell r="G3941" t="str">
            <v>8cmx13cmx8贴(打孔透气型)</v>
          </cell>
          <cell r="H3941" t="str">
            <v>盒</v>
          </cell>
          <cell r="I3941" t="str">
            <v>桂林天和药业股份有限公司</v>
          </cell>
          <cell r="J3941" t="str">
            <v>桂林华润天和</v>
          </cell>
        </row>
        <row r="3942">
          <cell r="D3942">
            <v>11422</v>
          </cell>
          <cell r="E3942" t="str">
            <v>伤痛克酊</v>
          </cell>
          <cell r="F3942" t="str">
            <v/>
          </cell>
          <cell r="G3942" t="str">
            <v>30ml</v>
          </cell>
          <cell r="H3942" t="str">
            <v>支</v>
          </cell>
          <cell r="I3942" t="str">
            <v>贵州万胜药业有限责任公司</v>
          </cell>
          <cell r="J3942" t="str">
            <v>贵州万胜药业</v>
          </cell>
        </row>
        <row r="3943">
          <cell r="D3943">
            <v>194068</v>
          </cell>
          <cell r="E3943" t="str">
            <v>伤痛克酊</v>
          </cell>
          <cell r="F3943" t="str">
            <v/>
          </cell>
          <cell r="G3943" t="str">
            <v>20ml</v>
          </cell>
          <cell r="H3943" t="str">
            <v>瓶</v>
          </cell>
          <cell r="I3943" t="str">
            <v>贵州万胜药业有限责任公司</v>
          </cell>
          <cell r="J3943" t="str">
            <v>贵州万胜药业</v>
          </cell>
        </row>
        <row r="3944">
          <cell r="D3944">
            <v>106851</v>
          </cell>
          <cell r="E3944" t="str">
            <v>上清片</v>
          </cell>
          <cell r="F3944" t="str">
            <v/>
          </cell>
          <cell r="G3944" t="str">
            <v>0.3gx15片(糖衣片)</v>
          </cell>
          <cell r="H3944" t="str">
            <v>盒</v>
          </cell>
          <cell r="I3944" t="str">
            <v>太极集团四川绵阳制药有限公司</v>
          </cell>
          <cell r="J3944" t="str">
            <v>四川绵阳制药</v>
          </cell>
        </row>
        <row r="3945">
          <cell r="D3945">
            <v>179973</v>
          </cell>
          <cell r="E3945" t="str">
            <v>上肢医用外固定支具</v>
          </cell>
          <cell r="F3945" t="str">
            <v/>
          </cell>
          <cell r="G3945" t="str">
            <v>1089（M）</v>
          </cell>
          <cell r="H3945" t="str">
            <v>盒</v>
          </cell>
          <cell r="I3945" t="str">
            <v>彪仕医技股份有限公司</v>
          </cell>
          <cell r="J3945" t="str">
            <v>彪仕医技股份</v>
          </cell>
        </row>
        <row r="3946">
          <cell r="D3946">
            <v>201072</v>
          </cell>
          <cell r="E3946" t="str">
            <v>上肢医用外固定支具</v>
          </cell>
          <cell r="F3946" t="str">
            <v/>
          </cell>
          <cell r="G3946" t="str">
            <v>1089（XL）</v>
          </cell>
          <cell r="H3946" t="str">
            <v>盒</v>
          </cell>
          <cell r="I3946" t="str">
            <v>彪仕医技股份有限公司</v>
          </cell>
          <cell r="J3946" t="str">
            <v>彪仕医技股份</v>
          </cell>
        </row>
        <row r="3947">
          <cell r="D3947">
            <v>201073</v>
          </cell>
          <cell r="E3947" t="str">
            <v>上肢医用外固定支具</v>
          </cell>
          <cell r="F3947" t="str">
            <v/>
          </cell>
          <cell r="G3947" t="str">
            <v>1089（S）</v>
          </cell>
          <cell r="H3947" t="str">
            <v>盒</v>
          </cell>
          <cell r="I3947" t="str">
            <v>彪仕医技股份有限公司</v>
          </cell>
          <cell r="J3947" t="str">
            <v>彪仕医技股份</v>
          </cell>
        </row>
        <row r="3948">
          <cell r="D3948">
            <v>49010</v>
          </cell>
          <cell r="E3948" t="str">
            <v>少腹逐瘀颗粒</v>
          </cell>
          <cell r="F3948" t="str">
            <v/>
          </cell>
          <cell r="G3948" t="str">
            <v>5gx20袋</v>
          </cell>
          <cell r="H3948" t="str">
            <v>盒</v>
          </cell>
          <cell r="I3948" t="str">
            <v>吉林敖东延边药业股份有限公司</v>
          </cell>
          <cell r="J3948" t="str">
            <v>吉林敖东延边</v>
          </cell>
        </row>
        <row r="3949">
          <cell r="D3949">
            <v>100874</v>
          </cell>
          <cell r="E3949" t="str">
            <v>蛇胆陈皮胶囊</v>
          </cell>
          <cell r="F3949" t="str">
            <v/>
          </cell>
          <cell r="G3949" t="str">
            <v>0.3gx36粒</v>
          </cell>
          <cell r="H3949" t="str">
            <v>盒</v>
          </cell>
          <cell r="I3949" t="str">
            <v>芜湖绿叶制药有限公司</v>
          </cell>
          <cell r="J3949" t="str">
            <v>芜湖绿叶制药</v>
          </cell>
        </row>
        <row r="3950">
          <cell r="D3950">
            <v>48808</v>
          </cell>
          <cell r="E3950" t="str">
            <v>蛇胆川贝胶囊</v>
          </cell>
          <cell r="F3950" t="str">
            <v/>
          </cell>
          <cell r="G3950" t="str">
            <v>12粒</v>
          </cell>
          <cell r="H3950" t="str">
            <v>盒</v>
          </cell>
          <cell r="I3950" t="str">
            <v>湖北纽兰药业有限公司</v>
          </cell>
          <cell r="J3950" t="str">
            <v>湖北纽兰药业</v>
          </cell>
        </row>
        <row r="3951">
          <cell r="D3951">
            <v>30563</v>
          </cell>
          <cell r="E3951" t="str">
            <v>蛇胆川贝液</v>
          </cell>
          <cell r="F3951" t="str">
            <v/>
          </cell>
          <cell r="G3951" t="str">
            <v>10mlx6支</v>
          </cell>
          <cell r="H3951" t="str">
            <v>盒</v>
          </cell>
          <cell r="I3951" t="str">
            <v>重庆东方药业股份有限公司</v>
          </cell>
          <cell r="J3951" t="str">
            <v>重庆东方</v>
          </cell>
        </row>
        <row r="3952">
          <cell r="D3952">
            <v>147031</v>
          </cell>
          <cell r="E3952" t="str">
            <v>蛇胆川贝液</v>
          </cell>
          <cell r="F3952" t="str">
            <v/>
          </cell>
          <cell r="G3952" t="str">
            <v>10mlx6支</v>
          </cell>
          <cell r="H3952" t="str">
            <v>盒</v>
          </cell>
          <cell r="I3952" t="str">
            <v>武汉太福制药有限公司</v>
          </cell>
          <cell r="J3952" t="str">
            <v>武汉太福</v>
          </cell>
        </row>
        <row r="3953">
          <cell r="D3953">
            <v>171453</v>
          </cell>
          <cell r="E3953" t="str">
            <v>蛇胆川贝液</v>
          </cell>
          <cell r="F3953" t="str">
            <v/>
          </cell>
          <cell r="G3953" t="str">
            <v>10mlx12支</v>
          </cell>
          <cell r="H3953" t="str">
            <v>盒</v>
          </cell>
          <cell r="I3953" t="str">
            <v>广西梧州制药(集团)股份有限公司</v>
          </cell>
          <cell r="J3953" t="str">
            <v>广西梧州制药</v>
          </cell>
        </row>
        <row r="3954">
          <cell r="D3954">
            <v>161755</v>
          </cell>
          <cell r="E3954" t="str">
            <v>蛇胆防蚊花露水</v>
          </cell>
          <cell r="F3954" t="str">
            <v/>
          </cell>
          <cell r="G3954" t="str">
            <v>195ml</v>
          </cell>
          <cell r="H3954" t="str">
            <v>瓶</v>
          </cell>
          <cell r="I3954" t="str">
            <v>南通市潘妍化妆品厂</v>
          </cell>
          <cell r="J3954" t="str">
            <v>南通市潘妍</v>
          </cell>
        </row>
        <row r="3955">
          <cell r="D3955">
            <v>108427</v>
          </cell>
          <cell r="E3955" t="str">
            <v>蛇胆金银花香皂(隆力奇)</v>
          </cell>
          <cell r="F3955" t="str">
            <v/>
          </cell>
          <cell r="G3955" t="str">
            <v>120g</v>
          </cell>
          <cell r="H3955" t="str">
            <v>块</v>
          </cell>
          <cell r="I3955" t="str">
            <v>江苏隆力奇生物科技股份有限公司</v>
          </cell>
          <cell r="J3955" t="str">
            <v>江苏隆力奇</v>
          </cell>
        </row>
        <row r="3956">
          <cell r="D3956">
            <v>108428</v>
          </cell>
          <cell r="E3956" t="str">
            <v>蛇胆硫磺香皂(隆力奇)</v>
          </cell>
          <cell r="F3956" t="str">
            <v/>
          </cell>
          <cell r="G3956" t="str">
            <v>80g</v>
          </cell>
          <cell r="H3956" t="str">
            <v>块</v>
          </cell>
          <cell r="I3956" t="str">
            <v>江苏隆力奇生物科技股份有限公司</v>
          </cell>
          <cell r="J3956" t="str">
            <v>江苏隆力奇</v>
          </cell>
        </row>
        <row r="3957">
          <cell r="D3957">
            <v>11016</v>
          </cell>
          <cell r="E3957" t="str">
            <v>蛇胆牛黄花露水</v>
          </cell>
          <cell r="F3957" t="str">
            <v/>
          </cell>
          <cell r="G3957" t="str">
            <v>95ml</v>
          </cell>
          <cell r="H3957" t="str">
            <v>瓶</v>
          </cell>
          <cell r="I3957" t="str">
            <v>江苏隆力奇集团有限公司</v>
          </cell>
          <cell r="J3957" t="str">
            <v>江苏隆力奇</v>
          </cell>
        </row>
        <row r="3958">
          <cell r="D3958">
            <v>11023</v>
          </cell>
          <cell r="E3958" t="str">
            <v>蛇胆牛黄花露水</v>
          </cell>
          <cell r="F3958" t="str">
            <v/>
          </cell>
          <cell r="G3958" t="str">
            <v>195ml</v>
          </cell>
          <cell r="H3958" t="str">
            <v>瓶</v>
          </cell>
          <cell r="I3958" t="str">
            <v>江苏隆力奇集团有限公司</v>
          </cell>
          <cell r="J3958" t="str">
            <v>江苏隆力奇</v>
          </cell>
        </row>
        <row r="3959">
          <cell r="D3959">
            <v>39518</v>
          </cell>
          <cell r="E3959" t="str">
            <v>麝香保心丸</v>
          </cell>
          <cell r="F3959" t="str">
            <v/>
          </cell>
          <cell r="G3959" t="str">
            <v>22.5mgx42丸</v>
          </cell>
          <cell r="H3959" t="str">
            <v>盒</v>
          </cell>
          <cell r="I3959" t="str">
            <v>上海和黄药业有限公司</v>
          </cell>
          <cell r="J3959" t="str">
            <v>上海和黄药业</v>
          </cell>
        </row>
        <row r="3960">
          <cell r="D3960">
            <v>40188</v>
          </cell>
          <cell r="E3960" t="str">
            <v>麝香跌打风湿膏</v>
          </cell>
          <cell r="F3960" t="str">
            <v/>
          </cell>
          <cell r="G3960" t="str">
            <v>6x10cmx6贴</v>
          </cell>
          <cell r="H3960" t="str">
            <v>盒</v>
          </cell>
          <cell r="I3960" t="str">
            <v>广州白云山敬修堂药业股份有限公司(原广州敬修堂)</v>
          </cell>
          <cell r="J3960" t="str">
            <v>广州敬修堂</v>
          </cell>
        </row>
        <row r="3961">
          <cell r="D3961">
            <v>43176</v>
          </cell>
          <cell r="E3961" t="str">
            <v>麝香接骨胶囊</v>
          </cell>
          <cell r="F3961" t="str">
            <v/>
          </cell>
          <cell r="G3961" t="str">
            <v>0.3gx30粒</v>
          </cell>
          <cell r="H3961" t="str">
            <v>盒</v>
          </cell>
          <cell r="I3961" t="str">
            <v>吉林省七星山药业有限公司</v>
          </cell>
          <cell r="J3961" t="str">
            <v>吉林七星山</v>
          </cell>
        </row>
        <row r="3962">
          <cell r="D3962">
            <v>55009</v>
          </cell>
          <cell r="E3962" t="str">
            <v>麝香接骨胶囊</v>
          </cell>
          <cell r="F3962" t="str">
            <v/>
          </cell>
          <cell r="G3962" t="str">
            <v>0.3gx40粒</v>
          </cell>
          <cell r="H3962" t="str">
            <v>盒</v>
          </cell>
          <cell r="I3962" t="str">
            <v>哈药集团世一堂制药厂</v>
          </cell>
          <cell r="J3962" t="str">
            <v>哈药世一堂</v>
          </cell>
        </row>
        <row r="3963">
          <cell r="D3963">
            <v>14336</v>
          </cell>
          <cell r="E3963" t="str">
            <v>麝香祛风湿油</v>
          </cell>
          <cell r="F3963" t="str">
            <v/>
          </cell>
          <cell r="G3963" t="str">
            <v>10ml</v>
          </cell>
          <cell r="H3963" t="str">
            <v>瓶</v>
          </cell>
          <cell r="I3963" t="str">
            <v>广东恒健制药有限公司(原:江门市恒健药业有限公司)</v>
          </cell>
          <cell r="J3963" t="str">
            <v>广东恒健(江门恒健)</v>
          </cell>
        </row>
        <row r="3964">
          <cell r="D3964">
            <v>155879</v>
          </cell>
          <cell r="E3964" t="str">
            <v>麝香祛痛气雾剂</v>
          </cell>
          <cell r="F3964" t="str">
            <v/>
          </cell>
          <cell r="G3964" t="str">
            <v>56ml</v>
          </cell>
          <cell r="H3964" t="str">
            <v>瓶</v>
          </cell>
          <cell r="I3964" t="str">
            <v>杭州苏泊尔南洋药业有限公司(浙江南洋药业有限公司)</v>
          </cell>
          <cell r="J3964" t="str">
            <v>浙江南洋药业</v>
          </cell>
        </row>
        <row r="3965">
          <cell r="D3965">
            <v>11544</v>
          </cell>
          <cell r="E3965" t="str">
            <v>麝香舒活灵</v>
          </cell>
          <cell r="F3965" t="str">
            <v/>
          </cell>
          <cell r="G3965" t="str">
            <v>50ml</v>
          </cell>
          <cell r="H3965" t="str">
            <v>瓶</v>
          </cell>
          <cell r="I3965" t="str">
            <v>四川光大制药有限公司</v>
          </cell>
          <cell r="J3965" t="str">
            <v>四川光大制药</v>
          </cell>
        </row>
        <row r="3966">
          <cell r="D3966">
            <v>16468</v>
          </cell>
          <cell r="E3966" t="str">
            <v>麝香心脑乐片</v>
          </cell>
          <cell r="F3966" t="str">
            <v/>
          </cell>
          <cell r="G3966" t="str">
            <v>12片x3板</v>
          </cell>
          <cell r="H3966" t="str">
            <v>盒</v>
          </cell>
          <cell r="I3966" t="str">
            <v>吉林抚松制药股份有限公司</v>
          </cell>
          <cell r="J3966" t="str">
            <v>吉林抚松</v>
          </cell>
        </row>
        <row r="3967">
          <cell r="D3967">
            <v>179334</v>
          </cell>
          <cell r="E3967" t="str">
            <v>麝香心脑乐片</v>
          </cell>
          <cell r="F3967" t="str">
            <v/>
          </cell>
          <cell r="G3967" t="str">
            <v>12片x2板x3盒</v>
          </cell>
          <cell r="H3967" t="str">
            <v>盒</v>
          </cell>
          <cell r="I3967" t="str">
            <v>吉林抚松制药股份有限公司</v>
          </cell>
          <cell r="J3967" t="str">
            <v>吉林省抚松制药</v>
          </cell>
        </row>
        <row r="3968">
          <cell r="D3968">
            <v>50495</v>
          </cell>
          <cell r="E3968" t="str">
            <v>麝香壮骨膏</v>
          </cell>
          <cell r="F3968" t="str">
            <v/>
          </cell>
          <cell r="G3968" t="str">
            <v>10贴x10袋</v>
          </cell>
          <cell r="H3968" t="str">
            <v>盒</v>
          </cell>
          <cell r="I3968" t="str">
            <v>九寨沟天然药业集团有限责任公司</v>
          </cell>
          <cell r="J3968" t="str">
            <v>阿坝九寨沟天然药业集</v>
          </cell>
        </row>
        <row r="3969">
          <cell r="D3969">
            <v>50496</v>
          </cell>
          <cell r="E3969" t="str">
            <v>麝香壮骨膏</v>
          </cell>
          <cell r="F3969" t="str">
            <v/>
          </cell>
          <cell r="G3969" t="str">
            <v>5贴x1袋x20袋</v>
          </cell>
          <cell r="H3969" t="str">
            <v>盒</v>
          </cell>
          <cell r="I3969" t="str">
            <v>九寨沟天然药业集团有限责任公司</v>
          </cell>
          <cell r="J3969" t="str">
            <v>阿坝九寨沟</v>
          </cell>
        </row>
        <row r="3970">
          <cell r="D3970">
            <v>151845</v>
          </cell>
          <cell r="E3970" t="str">
            <v>麝香壮骨膏</v>
          </cell>
          <cell r="F3970" t="str">
            <v/>
          </cell>
          <cell r="G3970" t="str">
            <v>10cmx7cmx5贴</v>
          </cell>
          <cell r="H3970" t="str">
            <v>盒</v>
          </cell>
          <cell r="I3970" t="str">
            <v>九寨沟天然药业集团有限责任公司</v>
          </cell>
          <cell r="J3970" t="str">
            <v>九寨沟药业</v>
          </cell>
        </row>
        <row r="3971">
          <cell r="D3971">
            <v>166152</v>
          </cell>
          <cell r="E3971" t="str">
            <v>麝香追风膏</v>
          </cell>
          <cell r="F3971" t="str">
            <v/>
          </cell>
          <cell r="G3971" t="str">
            <v>7cmx10cmx4片x2袋</v>
          </cell>
          <cell r="H3971" t="str">
            <v>盒</v>
          </cell>
          <cell r="I3971" t="str">
            <v>南通百益制药有限公司</v>
          </cell>
          <cell r="J3971" t="str">
            <v>江苏百益</v>
          </cell>
        </row>
        <row r="3972">
          <cell r="D3972">
            <v>2614</v>
          </cell>
          <cell r="E3972" t="str">
            <v>麝珠明目滴眼液</v>
          </cell>
          <cell r="F3972" t="str">
            <v/>
          </cell>
          <cell r="G3972" t="str">
            <v>5ml(0.3g)</v>
          </cell>
          <cell r="H3972" t="str">
            <v>瓶</v>
          </cell>
          <cell r="I3972" t="str">
            <v>福建麝珠明眼药股份有限公司</v>
          </cell>
          <cell r="J3972" t="str">
            <v>福建麝珠明</v>
          </cell>
        </row>
        <row r="3973">
          <cell r="D3973">
            <v>13378</v>
          </cell>
          <cell r="E3973" t="str">
            <v>伸筋丹胶囊</v>
          </cell>
          <cell r="F3973" t="str">
            <v/>
          </cell>
          <cell r="G3973" t="str">
            <v>0.15gx60粒</v>
          </cell>
          <cell r="H3973" t="str">
            <v>瓶</v>
          </cell>
          <cell r="I3973" t="str">
            <v>浙江新光药业股份有限公司</v>
          </cell>
          <cell r="J3973" t="str">
            <v>浙江新光药业</v>
          </cell>
        </row>
        <row r="3974">
          <cell r="D3974">
            <v>171746</v>
          </cell>
          <cell r="E3974" t="str">
            <v>深海鱼油胶囊</v>
          </cell>
          <cell r="F3974" t="str">
            <v/>
          </cell>
          <cell r="G3974" t="str">
            <v>280g(1.4gx200粒)</v>
          </cell>
          <cell r="H3974" t="str">
            <v>瓶</v>
          </cell>
          <cell r="I3974" t="str">
            <v>Swisse Wellness Ply Ltd</v>
          </cell>
          <cell r="J3974" t="str">
            <v>SwisseWellness</v>
          </cell>
        </row>
        <row r="3975">
          <cell r="D3975">
            <v>171748</v>
          </cell>
          <cell r="E3975" t="str">
            <v>深海鱼油胶囊</v>
          </cell>
          <cell r="F3975" t="str">
            <v/>
          </cell>
          <cell r="G3975" t="str">
            <v>126g(1.4gx90粒)</v>
          </cell>
          <cell r="H3975" t="str">
            <v>瓶</v>
          </cell>
          <cell r="I3975" t="str">
            <v>Swisse Wellness Ply Ltd</v>
          </cell>
          <cell r="J3975" t="str">
            <v>SwisseWellness</v>
          </cell>
        </row>
        <row r="3976">
          <cell r="D3976">
            <v>60035</v>
          </cell>
          <cell r="E3976" t="str">
            <v>神曲胃痛胶囊</v>
          </cell>
          <cell r="F3976" t="str">
            <v/>
          </cell>
          <cell r="G3976" t="str">
            <v>0.4gx24粒</v>
          </cell>
          <cell r="H3976" t="str">
            <v>盒</v>
          </cell>
          <cell r="I3976" t="str">
            <v>广东康祺制药有限公司</v>
          </cell>
          <cell r="J3976" t="str">
            <v>广东康祺</v>
          </cell>
        </row>
        <row r="3977">
          <cell r="D3977">
            <v>150816</v>
          </cell>
          <cell r="E3977" t="str">
            <v>神曲消食口服液</v>
          </cell>
          <cell r="F3977" t="str">
            <v/>
          </cell>
          <cell r="G3977" t="str">
            <v>10mlx6支</v>
          </cell>
          <cell r="H3977" t="str">
            <v>盒</v>
          </cell>
          <cell r="I3977" t="str">
            <v>扬子江药业集团江苏龙凤堂中药有限公司</v>
          </cell>
          <cell r="J3977" t="str">
            <v>扬子江药业</v>
          </cell>
        </row>
        <row r="3978">
          <cell r="D3978">
            <v>138853</v>
          </cell>
          <cell r="E3978" t="str">
            <v>肾宝糖浆</v>
          </cell>
          <cell r="F3978" t="str">
            <v/>
          </cell>
          <cell r="G3978" t="str">
            <v>10ml*10支</v>
          </cell>
          <cell r="H3978" t="str">
            <v>盒</v>
          </cell>
          <cell r="I3978" t="str">
            <v>江西腾王阁药业有限公司</v>
          </cell>
          <cell r="J3978" t="str">
            <v>江西滕王阁</v>
          </cell>
        </row>
        <row r="3979">
          <cell r="D3979">
            <v>190248</v>
          </cell>
          <cell r="E3979" t="str">
            <v>肾茶袋泡茶</v>
          </cell>
          <cell r="F3979" t="str">
            <v/>
          </cell>
          <cell r="G3979" t="str">
            <v>3gx15袋</v>
          </cell>
          <cell r="H3979" t="str">
            <v>盒</v>
          </cell>
          <cell r="I3979" t="str">
            <v>西双版纳版纳药业有限责任公司</v>
          </cell>
          <cell r="J3979" t="str">
            <v>西双版纳</v>
          </cell>
        </row>
        <row r="3980">
          <cell r="D3980">
            <v>135073</v>
          </cell>
          <cell r="E3980" t="str">
            <v>肾复康胶囊</v>
          </cell>
          <cell r="F3980" t="str">
            <v/>
          </cell>
          <cell r="G3980" t="str">
            <v>0.3gx36粒</v>
          </cell>
          <cell r="H3980" t="str">
            <v>盒</v>
          </cell>
          <cell r="I3980" t="str">
            <v>河南辅仁堂制药有限公司</v>
          </cell>
          <cell r="J3980" t="str">
            <v>河南辅仁</v>
          </cell>
        </row>
        <row r="3981">
          <cell r="D3981">
            <v>199091</v>
          </cell>
          <cell r="E3981" t="str">
            <v>肾复康片</v>
          </cell>
          <cell r="F3981" t="str">
            <v/>
          </cell>
          <cell r="G3981" t="str">
            <v>0.32gx12片x5板</v>
          </cell>
          <cell r="H3981" t="str">
            <v>盒</v>
          </cell>
          <cell r="I3981" t="str">
            <v>吉林敖东力源药业股份有限公司</v>
          </cell>
          <cell r="J3981" t="str">
            <v>吉林省敦化</v>
          </cell>
        </row>
        <row r="3982">
          <cell r="D3982">
            <v>70245</v>
          </cell>
          <cell r="E3982" t="str">
            <v>肾骨胶囊</v>
          </cell>
          <cell r="F3982" t="str">
            <v/>
          </cell>
          <cell r="G3982" t="str">
            <v>0.1克x15粒x4板</v>
          </cell>
          <cell r="H3982" t="str">
            <v>盒</v>
          </cell>
          <cell r="I3982" t="str">
            <v>北京亚东生物制药有限公司</v>
          </cell>
          <cell r="J3982" t="str">
            <v>北京亚东生物</v>
          </cell>
        </row>
        <row r="3983">
          <cell r="D3983">
            <v>3485</v>
          </cell>
          <cell r="E3983" t="str">
            <v>肾石通颗粒</v>
          </cell>
          <cell r="F3983" t="str">
            <v/>
          </cell>
          <cell r="G3983" t="str">
            <v>15gx10袋</v>
          </cell>
          <cell r="H3983" t="str">
            <v>盒</v>
          </cell>
          <cell r="I3983" t="str">
            <v>江西九连山药业有限公司</v>
          </cell>
          <cell r="J3983" t="str">
            <v>南京同仁堂</v>
          </cell>
        </row>
        <row r="3984">
          <cell r="D3984">
            <v>43005</v>
          </cell>
          <cell r="E3984" t="str">
            <v>肾衰宁胶囊</v>
          </cell>
          <cell r="F3984" t="str">
            <v/>
          </cell>
          <cell r="G3984" t="str">
            <v>0.35gx12粒x2板</v>
          </cell>
          <cell r="H3984" t="str">
            <v>盒</v>
          </cell>
          <cell r="I3984" t="str">
            <v>云南理想药业有限公司</v>
          </cell>
          <cell r="J3984" t="str">
            <v>云南理想药业</v>
          </cell>
        </row>
        <row r="3985">
          <cell r="D3985">
            <v>115143</v>
          </cell>
          <cell r="E3985" t="str">
            <v>肾衰宁片</v>
          </cell>
          <cell r="F3985" t="str">
            <v/>
          </cell>
          <cell r="G3985" t="str">
            <v>0.43gx36片</v>
          </cell>
          <cell r="H3985" t="str">
            <v>盒</v>
          </cell>
          <cell r="I3985" t="str">
            <v>秦皇岛市山海关药业有限责任公司(原:秦皇岛山海关药厂</v>
          </cell>
          <cell r="J3985" t="str">
            <v>秦皇岛山海关</v>
          </cell>
        </row>
        <row r="3986">
          <cell r="D3986">
            <v>59411</v>
          </cell>
          <cell r="E3986" t="str">
            <v>肾炎消肿片</v>
          </cell>
          <cell r="F3986" t="str">
            <v/>
          </cell>
          <cell r="G3986" t="str">
            <v>0.34gx80片(薄膜衣)</v>
          </cell>
          <cell r="H3986" t="str">
            <v>瓶</v>
          </cell>
          <cell r="I3986" t="str">
            <v>辽宁上药好护士药业(集团)有限公司</v>
          </cell>
          <cell r="J3986" t="str">
            <v>辽宁好护士</v>
          </cell>
        </row>
        <row r="3987">
          <cell r="D3987">
            <v>161190</v>
          </cell>
          <cell r="E3987" t="str">
            <v>生姜红糖</v>
          </cell>
          <cell r="F3987" t="str">
            <v/>
          </cell>
          <cell r="G3987" t="str">
            <v>216g(18gx12条）</v>
          </cell>
          <cell r="H3987" t="str">
            <v>袋</v>
          </cell>
          <cell r="I3987" t="str">
            <v>福建好日子食品有限公司</v>
          </cell>
          <cell r="J3987" t="str">
            <v>福建好日子</v>
          </cell>
        </row>
        <row r="3988">
          <cell r="D3988">
            <v>176367</v>
          </cell>
          <cell r="E3988" t="str">
            <v>生理性海水鼻腔护理喷雾器</v>
          </cell>
          <cell r="F3988" t="str">
            <v/>
          </cell>
          <cell r="G3988" t="str">
            <v>66ml(气液分离A)</v>
          </cell>
          <cell r="H3988" t="str">
            <v>瓶</v>
          </cell>
          <cell r="I3988" t="str">
            <v>浙江朗柯生物工程有限公司</v>
          </cell>
          <cell r="J3988" t="str">
            <v>浙江朗柯</v>
          </cell>
        </row>
        <row r="3989">
          <cell r="D3989">
            <v>176369</v>
          </cell>
          <cell r="E3989" t="str">
            <v>生理性海水鼻腔护理喷雾器</v>
          </cell>
          <cell r="F3989" t="str">
            <v/>
          </cell>
          <cell r="G3989" t="str">
            <v>66ml(气液分离A宝贝分享)</v>
          </cell>
          <cell r="H3989" t="str">
            <v>瓶</v>
          </cell>
          <cell r="I3989" t="str">
            <v>浙江朗柯生物工程有限公司</v>
          </cell>
          <cell r="J3989" t="str">
            <v>浙江朗柯</v>
          </cell>
        </row>
        <row r="3990">
          <cell r="D3990">
            <v>177526</v>
          </cell>
          <cell r="E3990" t="str">
            <v>生理性海水鼻腔护理喷雾器</v>
          </cell>
          <cell r="F3990" t="str">
            <v/>
          </cell>
          <cell r="G3990" t="str">
            <v>33ml(滴喷两用A)</v>
          </cell>
          <cell r="H3990" t="str">
            <v>瓶</v>
          </cell>
          <cell r="I3990" t="str">
            <v>浙江朗柯生物工程有限公司</v>
          </cell>
          <cell r="J3990" t="str">
            <v>浙江朗柯</v>
          </cell>
        </row>
        <row r="3991">
          <cell r="D3991">
            <v>184060</v>
          </cell>
          <cell r="E3991" t="str">
            <v>生理性海水鼻腔护理喷雾器</v>
          </cell>
          <cell r="F3991" t="str">
            <v/>
          </cell>
          <cell r="G3991" t="str">
            <v>60ml+60ml(定量喷雾A+定量喷雾B)</v>
          </cell>
          <cell r="H3991" t="str">
            <v>瓶</v>
          </cell>
          <cell r="I3991" t="str">
            <v>浙江朗柯生物工程有限公司</v>
          </cell>
          <cell r="J3991" t="str">
            <v>浙江朗柯生物</v>
          </cell>
        </row>
        <row r="3992">
          <cell r="D3992">
            <v>154296</v>
          </cell>
          <cell r="E3992" t="str">
            <v>生理性海水鼻腔喷雾器</v>
          </cell>
          <cell r="F3992" t="str">
            <v/>
          </cell>
          <cell r="G3992" t="str">
            <v>60mlPS(A)-01</v>
          </cell>
          <cell r="H3992" t="str">
            <v>瓶</v>
          </cell>
          <cell r="I3992" t="str">
            <v>陕西佰傲再生医学有限公司</v>
          </cell>
          <cell r="J3992" t="str">
            <v>陕西佰傲</v>
          </cell>
        </row>
        <row r="3993">
          <cell r="D3993">
            <v>154298</v>
          </cell>
          <cell r="E3993" t="str">
            <v>生理性海水鼻腔喷雾器</v>
          </cell>
          <cell r="F3993" t="str">
            <v/>
          </cell>
          <cell r="G3993" t="str">
            <v>60mlPS(C)-01</v>
          </cell>
          <cell r="H3993" t="str">
            <v>瓶</v>
          </cell>
          <cell r="I3993" t="str">
            <v>陕西佰傲再生医学有限公司</v>
          </cell>
          <cell r="J3993" t="str">
            <v>陕西佰傲</v>
          </cell>
        </row>
        <row r="3994">
          <cell r="D3994">
            <v>148409</v>
          </cell>
          <cell r="E3994" t="str">
            <v>生理盐水清洁棉</v>
          </cell>
          <cell r="F3994" t="str">
            <v/>
          </cell>
          <cell r="G3994" t="str">
            <v>15cmx8cmx6</v>
          </cell>
          <cell r="H3994" t="str">
            <v>袋</v>
          </cell>
          <cell r="I3994" t="str">
            <v>稳健医疗（嘉鱼）有限公司</v>
          </cell>
          <cell r="J3994" t="str">
            <v>嘉鱼稳健</v>
          </cell>
        </row>
        <row r="3995">
          <cell r="D3995">
            <v>148732</v>
          </cell>
          <cell r="E3995" t="str">
            <v>生理盐水清洁棉</v>
          </cell>
          <cell r="F3995" t="str">
            <v/>
          </cell>
          <cell r="G3995" t="str">
            <v>15cmx8cm,33s</v>
          </cell>
          <cell r="H3995" t="str">
            <v>盒</v>
          </cell>
          <cell r="I3995" t="str">
            <v>稳健医疗（嘉鱼）有限公司</v>
          </cell>
          <cell r="J3995" t="str">
            <v>嘉鱼稳健</v>
          </cell>
        </row>
        <row r="3996">
          <cell r="D3996">
            <v>13294</v>
          </cell>
          <cell r="E3996" t="str">
            <v>生脉胶囊</v>
          </cell>
          <cell r="F3996" t="str">
            <v/>
          </cell>
          <cell r="G3996" t="str">
            <v>0.35gx12粒x2板</v>
          </cell>
          <cell r="H3996" t="str">
            <v>盒</v>
          </cell>
          <cell r="I3996" t="str">
            <v>四川志远广和制药有限公司</v>
          </cell>
          <cell r="J3996" t="str">
            <v>四川志远广和</v>
          </cell>
        </row>
        <row r="3997">
          <cell r="D3997">
            <v>52</v>
          </cell>
          <cell r="E3997" t="str">
            <v>生命一号</v>
          </cell>
          <cell r="F3997" t="str">
            <v/>
          </cell>
          <cell r="G3997" t="str">
            <v>10mlx10支+40粒x1瓶</v>
          </cell>
          <cell r="H3997" t="str">
            <v>盒</v>
          </cell>
          <cell r="I3997" t="str">
            <v>广东十八宝医药保健品有限公司</v>
          </cell>
          <cell r="J3997" t="str">
            <v>广东十八宝</v>
          </cell>
        </row>
        <row r="3998">
          <cell r="D3998">
            <v>23969</v>
          </cell>
          <cell r="E3998" t="str">
            <v>生命一号</v>
          </cell>
          <cell r="F3998" t="str">
            <v/>
          </cell>
          <cell r="G3998" t="str">
            <v>10mlx60支+240粒x1瓶</v>
          </cell>
          <cell r="H3998" t="str">
            <v>盒</v>
          </cell>
          <cell r="I3998" t="str">
            <v>广东十八宝医药保健品有限公司</v>
          </cell>
          <cell r="J3998" t="str">
            <v>广东十八宝</v>
          </cell>
        </row>
        <row r="3999">
          <cell r="D3999">
            <v>130703</v>
          </cell>
          <cell r="E3999" t="str">
            <v>生态豆浆黄豆</v>
          </cell>
          <cell r="F3999" t="str">
            <v/>
          </cell>
          <cell r="G3999" t="str">
            <v>400g</v>
          </cell>
          <cell r="H3999" t="str">
            <v>袋</v>
          </cell>
          <cell r="I3999" t="str">
            <v>五常京贡米粮食品有限公司</v>
          </cell>
          <cell r="J3999" t="str">
            <v>五常京贡米粮</v>
          </cell>
        </row>
        <row r="4000">
          <cell r="D4000">
            <v>130635</v>
          </cell>
          <cell r="E4000" t="str">
            <v>生态红小豆</v>
          </cell>
          <cell r="F4000" t="str">
            <v/>
          </cell>
          <cell r="G4000" t="str">
            <v>400g</v>
          </cell>
          <cell r="H4000" t="str">
            <v>袋</v>
          </cell>
          <cell r="I4000" t="str">
            <v>五常京贡米粮食品有限公司</v>
          </cell>
          <cell r="J4000" t="str">
            <v>五常京贡米粮</v>
          </cell>
        </row>
        <row r="4001">
          <cell r="D4001">
            <v>130623</v>
          </cell>
          <cell r="E4001" t="str">
            <v>生态绿豆</v>
          </cell>
          <cell r="F4001" t="str">
            <v/>
          </cell>
          <cell r="G4001" t="str">
            <v>400g</v>
          </cell>
          <cell r="H4001" t="str">
            <v>袋</v>
          </cell>
          <cell r="I4001" t="str">
            <v>五常京贡米粮食品有限公司</v>
          </cell>
          <cell r="J4001" t="str">
            <v>黑龙江五常</v>
          </cell>
        </row>
        <row r="4002">
          <cell r="D4002">
            <v>130638</v>
          </cell>
          <cell r="E4002" t="str">
            <v>生态薏仁米</v>
          </cell>
          <cell r="F4002" t="str">
            <v/>
          </cell>
          <cell r="G4002" t="str">
            <v>400g</v>
          </cell>
          <cell r="H4002" t="str">
            <v>袋</v>
          </cell>
          <cell r="I4002" t="str">
            <v>五常京贡米粮食品有限公司</v>
          </cell>
          <cell r="J4002" t="str">
            <v>五常京贡米粮</v>
          </cell>
        </row>
        <row r="4003">
          <cell r="D4003">
            <v>59625</v>
          </cell>
          <cell r="E4003" t="str">
            <v>生物凝胶（康氏妇宁推射剂）</v>
          </cell>
          <cell r="F4003" t="str">
            <v/>
          </cell>
          <cell r="G4003" t="str">
            <v>3mlx7支（赠7片妇宁湿巾）</v>
          </cell>
          <cell r="H4003" t="str">
            <v>盒</v>
          </cell>
          <cell r="I4003" t="str">
            <v/>
          </cell>
          <cell r="J4003" t="str">
            <v>沈阳康氏</v>
          </cell>
        </row>
        <row r="4004">
          <cell r="D4004">
            <v>101011</v>
          </cell>
          <cell r="E4004" t="str">
            <v>圣保力牌钙加维生素D3软胶囊</v>
          </cell>
          <cell r="F4004" t="str">
            <v/>
          </cell>
          <cell r="G4004" t="str">
            <v>1.2gx90粒</v>
          </cell>
          <cell r="H4004" t="str">
            <v>盒</v>
          </cell>
          <cell r="I4004" t="str">
            <v>太原市九坊堂生物科技有限公司</v>
          </cell>
          <cell r="J4004" t="str">
            <v>太原九坊堂</v>
          </cell>
        </row>
        <row r="4005">
          <cell r="D4005">
            <v>186320</v>
          </cell>
          <cell r="E4005" t="str">
            <v>湿毒清凝胶</v>
          </cell>
          <cell r="F4005" t="str">
            <v/>
          </cell>
          <cell r="G4005" t="str">
            <v>15g</v>
          </cell>
          <cell r="H4005" t="str">
            <v>盒</v>
          </cell>
          <cell r="I4005" t="str">
            <v>江西海联生物科技有限公司</v>
          </cell>
          <cell r="J4005" t="str">
            <v>江西海联</v>
          </cell>
        </row>
        <row r="4006">
          <cell r="D4006">
            <v>134815</v>
          </cell>
          <cell r="E4006" t="str">
            <v>湿毒清片</v>
          </cell>
          <cell r="F4006" t="str">
            <v/>
          </cell>
          <cell r="G4006" t="str">
            <v>0.62gx12片x4板</v>
          </cell>
          <cell r="H4006" t="str">
            <v>盒</v>
          </cell>
          <cell r="I4006" t="str">
            <v>广西玉林制药有限责任公司</v>
          </cell>
          <cell r="J4006" t="str">
            <v>广西玉林</v>
          </cell>
        </row>
        <row r="4007">
          <cell r="D4007">
            <v>35181</v>
          </cell>
          <cell r="E4007" t="str">
            <v>湿毒清片(诺鑫)</v>
          </cell>
          <cell r="F4007" t="str">
            <v/>
          </cell>
          <cell r="G4007" t="str">
            <v>0.5gx48片</v>
          </cell>
          <cell r="H4007" t="str">
            <v>盒</v>
          </cell>
          <cell r="I4007" t="str">
            <v>广州诺金制药有限公司</v>
          </cell>
          <cell r="J4007" t="str">
            <v>广州诺金制药</v>
          </cell>
        </row>
        <row r="4008">
          <cell r="D4008">
            <v>949</v>
          </cell>
          <cell r="E4008" t="str">
            <v>湿润烧伤膏</v>
          </cell>
          <cell r="F4008" t="str">
            <v/>
          </cell>
          <cell r="G4008" t="str">
            <v>40g</v>
          </cell>
          <cell r="H4008" t="str">
            <v>支</v>
          </cell>
          <cell r="I4008" t="str">
            <v>汕头市美宝制药有限公司</v>
          </cell>
          <cell r="J4008" t="str">
            <v>汕头美宝制药</v>
          </cell>
        </row>
        <row r="4009">
          <cell r="D4009">
            <v>141815</v>
          </cell>
          <cell r="E4009" t="str">
            <v>湿润烧伤膏</v>
          </cell>
          <cell r="F4009" t="str">
            <v/>
          </cell>
          <cell r="G4009" t="str">
            <v>30g</v>
          </cell>
          <cell r="H4009" t="str">
            <v>支</v>
          </cell>
          <cell r="I4009" t="str">
            <v>汕头市美宝制药有限公司</v>
          </cell>
          <cell r="J4009" t="str">
            <v>汕头市美宝制药</v>
          </cell>
        </row>
        <row r="4010">
          <cell r="D4010">
            <v>105221</v>
          </cell>
          <cell r="E4010" t="str">
            <v>十八味降香丸</v>
          </cell>
          <cell r="F4010" t="str">
            <v/>
          </cell>
          <cell r="G4010" t="str">
            <v>18丸(每10丸重6g)(水丸)</v>
          </cell>
          <cell r="H4010" t="str">
            <v>盒</v>
          </cell>
          <cell r="I4010" t="str">
            <v>西藏藏医学院藏药有限公司</v>
          </cell>
          <cell r="J4010" t="str">
            <v>西藏藏医学院</v>
          </cell>
        </row>
        <row r="4011">
          <cell r="D4011">
            <v>27391</v>
          </cell>
          <cell r="E4011" t="str">
            <v>十滴水</v>
          </cell>
          <cell r="F4011" t="str">
            <v/>
          </cell>
          <cell r="G4011" t="str">
            <v>500ml</v>
          </cell>
          <cell r="H4011" t="str">
            <v>瓶</v>
          </cell>
          <cell r="I4011" t="str">
            <v>四川省通园制药集团有限公司</v>
          </cell>
          <cell r="J4011" t="str">
            <v>四川通园制药</v>
          </cell>
        </row>
        <row r="4012">
          <cell r="D4012">
            <v>5742</v>
          </cell>
          <cell r="E4012" t="str">
            <v>十味蒂达胶囊</v>
          </cell>
          <cell r="F4012" t="str">
            <v/>
          </cell>
          <cell r="G4012" t="str">
            <v>0.45gx10粒</v>
          </cell>
          <cell r="H4012" t="str">
            <v>盒</v>
          </cell>
          <cell r="I4012" t="str">
            <v>西藏诺迪康药业股份有限公司</v>
          </cell>
          <cell r="J4012" t="str">
            <v>西藏诺迪康</v>
          </cell>
        </row>
        <row r="4013">
          <cell r="D4013">
            <v>182748</v>
          </cell>
          <cell r="E4013" t="str">
            <v>十五味龙胆花丸</v>
          </cell>
          <cell r="F4013" t="str">
            <v/>
          </cell>
          <cell r="G4013" t="str">
            <v>0.3gx45丸(水丸)</v>
          </cell>
          <cell r="H4013" t="str">
            <v>盒</v>
          </cell>
          <cell r="I4013" t="str">
            <v>金诃藏药股份有限公司</v>
          </cell>
          <cell r="J4013" t="str">
            <v>金诃藏药</v>
          </cell>
        </row>
        <row r="4014">
          <cell r="D4014">
            <v>88722</v>
          </cell>
          <cell r="E4014" t="str">
            <v>十五味乳鹏丸</v>
          </cell>
          <cell r="F4014" t="str">
            <v/>
          </cell>
          <cell r="G4014" t="str">
            <v>0.3gx15丸</v>
          </cell>
          <cell r="H4014" t="str">
            <v>盒</v>
          </cell>
          <cell r="I4014" t="str">
            <v>甘南佛阁藏药有限公司</v>
          </cell>
          <cell r="J4014" t="str">
            <v>甘南佛阁藏药</v>
          </cell>
        </row>
        <row r="4015">
          <cell r="D4015">
            <v>183995</v>
          </cell>
          <cell r="E4015" t="str">
            <v>十一味参芪胶囊</v>
          </cell>
          <cell r="F4015" t="str">
            <v/>
          </cell>
          <cell r="G4015" t="str">
            <v>0.33gx60粒</v>
          </cell>
          <cell r="H4015" t="str">
            <v>盒</v>
          </cell>
          <cell r="I4015" t="str">
            <v>大连汉方药业有限公司</v>
          </cell>
          <cell r="J4015" t="str">
            <v>大连汉方</v>
          </cell>
        </row>
        <row r="4016">
          <cell r="D4016">
            <v>167527</v>
          </cell>
          <cell r="E4016" t="str">
            <v>十一味参芪片</v>
          </cell>
          <cell r="F4016" t="str">
            <v/>
          </cell>
          <cell r="G4016" t="str">
            <v>0.3gx12片x6板</v>
          </cell>
          <cell r="H4016" t="str">
            <v>盒</v>
          </cell>
          <cell r="I4016" t="str">
            <v>吉林制药股份有限公司</v>
          </cell>
          <cell r="J4016" t="str">
            <v>吉林金恒制药</v>
          </cell>
        </row>
        <row r="4017">
          <cell r="D4017">
            <v>105232</v>
          </cell>
          <cell r="E4017" t="str">
            <v>十一味维命散</v>
          </cell>
          <cell r="F4017" t="str">
            <v/>
          </cell>
          <cell r="G4017" t="str">
            <v>2.4gx10袋</v>
          </cell>
          <cell r="H4017" t="str">
            <v>盒</v>
          </cell>
          <cell r="I4017" t="str">
            <v>西藏藏医学院藏药有限公司</v>
          </cell>
          <cell r="J4017" t="str">
            <v>西藏藏医学院</v>
          </cell>
        </row>
        <row r="4018">
          <cell r="D4018">
            <v>35491</v>
          </cell>
          <cell r="E4018" t="str">
            <v>石椒草咳喘颗粒</v>
          </cell>
          <cell r="F4018" t="str">
            <v/>
          </cell>
          <cell r="G4018" t="str">
            <v>8gx6袋</v>
          </cell>
          <cell r="H4018" t="str">
            <v>盒</v>
          </cell>
          <cell r="I4018" t="str">
            <v>云南优克制药公司</v>
          </cell>
          <cell r="J4018" t="str">
            <v>云南优克制药</v>
          </cell>
        </row>
        <row r="4019">
          <cell r="D4019">
            <v>134407</v>
          </cell>
          <cell r="E4019" t="str">
            <v>石榴健胃散</v>
          </cell>
          <cell r="F4019" t="str">
            <v/>
          </cell>
          <cell r="G4019" t="str">
            <v>1.2gx10袋</v>
          </cell>
          <cell r="H4019" t="str">
            <v>盒</v>
          </cell>
          <cell r="I4019" t="str">
            <v>西藏藏医学院藏药有限公司</v>
          </cell>
          <cell r="J4019" t="str">
            <v>西藏藏医学院</v>
          </cell>
        </row>
        <row r="4020">
          <cell r="D4020">
            <v>105229</v>
          </cell>
          <cell r="E4020" t="str">
            <v>石榴日轮丸</v>
          </cell>
          <cell r="F4020" t="str">
            <v/>
          </cell>
          <cell r="G4020" t="str">
            <v>0.65gx54丸</v>
          </cell>
          <cell r="H4020" t="str">
            <v>瓶</v>
          </cell>
          <cell r="I4020" t="str">
            <v>西藏藏医学院藏药有限公司</v>
          </cell>
          <cell r="J4020" t="str">
            <v>西藏藏医学院</v>
          </cell>
        </row>
        <row r="4021">
          <cell r="D4021">
            <v>2095</v>
          </cell>
          <cell r="E4021" t="str">
            <v>石杉碱甲片(哈伯因)</v>
          </cell>
          <cell r="F4021" t="str">
            <v/>
          </cell>
          <cell r="G4021" t="str">
            <v>50ugx24片</v>
          </cell>
          <cell r="H4021" t="str">
            <v>盒</v>
          </cell>
          <cell r="I4021" t="str">
            <v>河南太龙药业股份有限公司(原：河南竹林众生)</v>
          </cell>
          <cell r="J4021" t="str">
            <v>河南太龙药业</v>
          </cell>
        </row>
        <row r="4022">
          <cell r="D4022">
            <v>161712</v>
          </cell>
          <cell r="E4022" t="str">
            <v>时科兰脱毛膏+修护液</v>
          </cell>
          <cell r="F4022" t="str">
            <v/>
          </cell>
          <cell r="G4022" t="str">
            <v>脱毛膏60g+修复液60ml</v>
          </cell>
          <cell r="H4022" t="str">
            <v>盒</v>
          </cell>
          <cell r="I4022" t="str">
            <v>广州市卡美奥化妆品有限公司</v>
          </cell>
          <cell r="J4022" t="str">
            <v>广州市卡美</v>
          </cell>
        </row>
        <row r="4023">
          <cell r="D4023">
            <v>173799</v>
          </cell>
          <cell r="E4023" t="str">
            <v>时尚防护口罩</v>
          </cell>
          <cell r="F4023" t="str">
            <v/>
          </cell>
          <cell r="G4023" t="str">
            <v>3片（165mmx135mm）</v>
          </cell>
          <cell r="H4023" t="str">
            <v>袋</v>
          </cell>
          <cell r="I4023" t="str">
            <v>苏州新纶超净技术有限公司  </v>
          </cell>
          <cell r="J4023" t="str">
            <v>苏州新纶</v>
          </cell>
        </row>
        <row r="4024">
          <cell r="D4024">
            <v>47172</v>
          </cell>
          <cell r="E4024" t="str">
            <v>视屏伴侣滴眼液(瑞眸舒)</v>
          </cell>
          <cell r="F4024" t="str">
            <v>瑞眸舒</v>
          </cell>
          <cell r="G4024" t="str">
            <v>15ml</v>
          </cell>
          <cell r="H4024" t="str">
            <v>盒</v>
          </cell>
          <cell r="I4024" t="str">
            <v>长春迪瑞制药有限公司</v>
          </cell>
          <cell r="J4024" t="str">
            <v>长春迪瑞</v>
          </cell>
        </row>
        <row r="4025">
          <cell r="D4025">
            <v>16797</v>
          </cell>
          <cell r="E4025" t="str">
            <v>手参肾宝胶囊</v>
          </cell>
          <cell r="F4025" t="str">
            <v/>
          </cell>
          <cell r="G4025" t="str">
            <v>0.3gx10粒x3盒</v>
          </cell>
          <cell r="H4025" t="str">
            <v>盒</v>
          </cell>
          <cell r="I4025" t="str">
            <v>金诃藏药股份有限公司</v>
          </cell>
          <cell r="J4025" t="str">
            <v>青海金诃藏药</v>
          </cell>
        </row>
        <row r="4026">
          <cell r="D4026">
            <v>66133</v>
          </cell>
          <cell r="E4026" t="str">
            <v>手动轮椅车</v>
          </cell>
          <cell r="F4026" t="str">
            <v/>
          </cell>
          <cell r="G4026" t="str">
            <v>H032(舒适版）</v>
          </cell>
          <cell r="H4026" t="str">
            <v>台</v>
          </cell>
          <cell r="I4026" t="str">
            <v>江苏鱼跃医疗设备股份有限公司</v>
          </cell>
          <cell r="J4026" t="str">
            <v>江苏鱼跃</v>
          </cell>
        </row>
        <row r="4027">
          <cell r="D4027">
            <v>105496</v>
          </cell>
          <cell r="E4027" t="str">
            <v>手动轮椅车</v>
          </cell>
          <cell r="F4027" t="str">
            <v/>
          </cell>
          <cell r="G4027" t="str">
            <v>H003B座便版(需配座便器)</v>
          </cell>
          <cell r="H4027" t="str">
            <v>台</v>
          </cell>
          <cell r="I4027" t="str">
            <v>江苏鱼跃医疗设备股份有限公司</v>
          </cell>
          <cell r="J4027" t="str">
            <v>江苏鱼跃</v>
          </cell>
        </row>
        <row r="4028">
          <cell r="D4028">
            <v>180354</v>
          </cell>
          <cell r="E4028" t="str">
            <v>手动轮椅车</v>
          </cell>
          <cell r="F4028" t="str">
            <v/>
          </cell>
          <cell r="G4028" t="str">
            <v>H005B（电镀）</v>
          </cell>
          <cell r="H4028" t="str">
            <v>台</v>
          </cell>
          <cell r="I4028" t="str">
            <v>江苏鱼跃医疗设备股份有限公司</v>
          </cell>
          <cell r="J4028" t="str">
            <v>江苏鱼跃</v>
          </cell>
        </row>
        <row r="4029">
          <cell r="D4029">
            <v>180355</v>
          </cell>
          <cell r="E4029" t="str">
            <v>手动轮椅车</v>
          </cell>
          <cell r="F4029" t="str">
            <v/>
          </cell>
          <cell r="G4029" t="str">
            <v>H032C</v>
          </cell>
          <cell r="H4029" t="str">
            <v>台</v>
          </cell>
          <cell r="I4029" t="str">
            <v>江苏鱼跃医疗设备股份有限公司</v>
          </cell>
          <cell r="J4029" t="str">
            <v>江苏鱼跃</v>
          </cell>
        </row>
        <row r="4030">
          <cell r="D4030">
            <v>32055</v>
          </cell>
          <cell r="E4030" t="str">
            <v>手术刀柄</v>
          </cell>
          <cell r="F4030" t="str">
            <v/>
          </cell>
          <cell r="G4030" t="str">
            <v>3#</v>
          </cell>
          <cell r="H4030" t="str">
            <v>把</v>
          </cell>
          <cell r="I4030" t="str">
            <v>上海医疗器械(集团)有限公司手术器械厂</v>
          </cell>
          <cell r="J4030" t="str">
            <v>上海手术</v>
          </cell>
        </row>
        <row r="4031">
          <cell r="D4031">
            <v>189683</v>
          </cell>
          <cell r="E4031" t="str">
            <v>手术巾</v>
          </cell>
          <cell r="F4031" t="str">
            <v/>
          </cell>
          <cell r="G4031" t="str">
            <v>Ⅷ型 水洗（普通级）水洗纱布巾 110cmx95cm（一条装）</v>
          </cell>
          <cell r="H4031" t="str">
            <v>盒</v>
          </cell>
          <cell r="I4031" t="str">
            <v>奥美医疗用品股份有限公司</v>
          </cell>
          <cell r="J4031" t="str">
            <v>奥美医疗</v>
          </cell>
        </row>
        <row r="4032">
          <cell r="D4032">
            <v>189711</v>
          </cell>
          <cell r="E4032" t="str">
            <v>手术巾</v>
          </cell>
          <cell r="F4032" t="str">
            <v/>
          </cell>
          <cell r="G4032" t="str">
            <v>Ⅶ型 水洗 带提带（普通级）方形水洗纱布巾 28cmx28cm（六条装）</v>
          </cell>
          <cell r="H4032" t="str">
            <v>盒</v>
          </cell>
          <cell r="I4032" t="str">
            <v>奥美医疗用品股份有限公司</v>
          </cell>
          <cell r="J4032" t="str">
            <v>奥美医疗</v>
          </cell>
        </row>
        <row r="4033">
          <cell r="D4033">
            <v>190586</v>
          </cell>
          <cell r="E4033" t="str">
            <v>手提式压力蒸汽灭菌器</v>
          </cell>
          <cell r="F4033" t="str">
            <v/>
          </cell>
          <cell r="G4033" t="str">
            <v>LHS-18A</v>
          </cell>
          <cell r="H4033" t="str">
            <v>台</v>
          </cell>
          <cell r="I4033" t="str">
            <v>宁波凌宏医疗器械科技有限公司</v>
          </cell>
          <cell r="J4033" t="str">
            <v>宁波凌宏</v>
          </cell>
        </row>
        <row r="4034">
          <cell r="D4034">
            <v>173696</v>
          </cell>
          <cell r="E4034" t="str">
            <v>首荟通便胶囊</v>
          </cell>
          <cell r="F4034" t="str">
            <v/>
          </cell>
          <cell r="G4034" t="str">
            <v>0.35gx6粒</v>
          </cell>
          <cell r="H4034" t="str">
            <v>盒</v>
          </cell>
          <cell r="I4034" t="str">
            <v>鲁南厚普制药有限公司</v>
          </cell>
          <cell r="J4034" t="str">
            <v>鲁南厚普制药</v>
          </cell>
        </row>
        <row r="4035">
          <cell r="D4035">
            <v>177435</v>
          </cell>
          <cell r="E4035" t="str">
            <v>首荟通便胶囊</v>
          </cell>
          <cell r="F4035" t="str">
            <v/>
          </cell>
          <cell r="G4035" t="str">
            <v>0.35克x24粒</v>
          </cell>
          <cell r="H4035" t="str">
            <v>盒</v>
          </cell>
          <cell r="I4035" t="str">
            <v>鲁南厚普制药有限公司</v>
          </cell>
          <cell r="J4035" t="str">
            <v>鲁南厚普制药</v>
          </cell>
        </row>
        <row r="4036">
          <cell r="D4036">
            <v>205309</v>
          </cell>
          <cell r="E4036" t="str">
            <v>首荟通便胶囊</v>
          </cell>
          <cell r="F4036" t="str">
            <v/>
          </cell>
          <cell r="G4036" t="str">
            <v>0.35gx12粒</v>
          </cell>
          <cell r="H4036" t="str">
            <v>盒</v>
          </cell>
          <cell r="I4036" t="str">
            <v>鲁南厚普制药有限公司</v>
          </cell>
          <cell r="J4036" t="str">
            <v>鲁南厚普制药</v>
          </cell>
        </row>
        <row r="4037">
          <cell r="D4037">
            <v>15410</v>
          </cell>
          <cell r="E4037" t="str">
            <v>舒必利片</v>
          </cell>
          <cell r="F4037" t="str">
            <v/>
          </cell>
          <cell r="G4037" t="str">
            <v>0.1gx100片</v>
          </cell>
          <cell r="H4037" t="str">
            <v>瓶</v>
          </cell>
          <cell r="I4037" t="str">
            <v>常州康普药业有限公司(国营武进)</v>
          </cell>
          <cell r="J4037" t="str">
            <v>常州康普</v>
          </cell>
        </row>
        <row r="4038">
          <cell r="D4038">
            <v>19400</v>
          </cell>
          <cell r="E4038" t="str">
            <v>舒必利片</v>
          </cell>
          <cell r="F4038" t="str">
            <v/>
          </cell>
          <cell r="G4038" t="str">
            <v>100mgx100片</v>
          </cell>
          <cell r="H4038" t="str">
            <v>瓶</v>
          </cell>
          <cell r="I4038" t="str">
            <v>江苏恩华药业股份有限公司</v>
          </cell>
          <cell r="J4038" t="str">
            <v>江苏恩华</v>
          </cell>
        </row>
        <row r="4039">
          <cell r="D4039">
            <v>191122</v>
          </cell>
          <cell r="E4039" t="str">
            <v>舒尔经胶囊</v>
          </cell>
          <cell r="F4039" t="str">
            <v/>
          </cell>
          <cell r="G4039" t="str">
            <v>0.5gx10粒x2板</v>
          </cell>
          <cell r="H4039" t="str">
            <v>盒</v>
          </cell>
          <cell r="I4039" t="str">
            <v>海南博大制药有限公司</v>
          </cell>
          <cell r="J4039" t="str">
            <v>海南博大</v>
          </cell>
        </row>
        <row r="4040">
          <cell r="D4040">
            <v>54144</v>
          </cell>
          <cell r="E4040" t="str">
            <v>舒肺糖浆</v>
          </cell>
          <cell r="F4040" t="str">
            <v/>
          </cell>
          <cell r="G4040" t="str">
            <v>150ml</v>
          </cell>
          <cell r="H4040" t="str">
            <v>瓶</v>
          </cell>
          <cell r="I4040" t="str">
            <v>西南药业股份有限公司</v>
          </cell>
          <cell r="J4040" t="str">
            <v>西南药业</v>
          </cell>
        </row>
        <row r="4041">
          <cell r="D4041">
            <v>65782</v>
          </cell>
          <cell r="E4041" t="str">
            <v>舒肤佳沐浴露</v>
          </cell>
          <cell r="F4041" t="str">
            <v/>
          </cell>
          <cell r="G4041" t="str">
            <v>720ml</v>
          </cell>
          <cell r="H4041" t="str">
            <v>瓶</v>
          </cell>
          <cell r="I4041" t="str">
            <v>广州宝洁有限公司</v>
          </cell>
          <cell r="J4041" t="str">
            <v>广州宝洁</v>
          </cell>
        </row>
        <row r="4042">
          <cell r="D4042">
            <v>109159</v>
          </cell>
          <cell r="E4042" t="str">
            <v>舒肤佳香皂</v>
          </cell>
          <cell r="F4042" t="str">
            <v/>
          </cell>
          <cell r="G4042" t="str">
            <v>115g(纯白清香型)</v>
          </cell>
          <cell r="H4042" t="str">
            <v>块</v>
          </cell>
          <cell r="I4042" t="str">
            <v>广州宝洁有限公司</v>
          </cell>
          <cell r="J4042" t="str">
            <v>广州宝洁</v>
          </cell>
        </row>
        <row r="4043">
          <cell r="D4043">
            <v>201498</v>
          </cell>
          <cell r="E4043" t="str">
            <v>舒肤佳香皂</v>
          </cell>
          <cell r="F4043" t="str">
            <v/>
          </cell>
          <cell r="G4043" t="str">
            <v>108g(纯白清香型)</v>
          </cell>
          <cell r="H4043" t="str">
            <v>快</v>
          </cell>
          <cell r="I4043" t="str">
            <v>广州宝洁有限公司</v>
          </cell>
          <cell r="J4043" t="str">
            <v>广州宝洁</v>
          </cell>
        </row>
        <row r="4044">
          <cell r="D4044">
            <v>182892</v>
          </cell>
          <cell r="E4044" t="str">
            <v>舒肤冷敷凝露</v>
          </cell>
          <cell r="F4044" t="str">
            <v/>
          </cell>
          <cell r="G4044" t="str">
            <v>450ml
</v>
          </cell>
          <cell r="H4044" t="str">
            <v>瓶</v>
          </cell>
          <cell r="I4044" t="str">
            <v>延安万历药业有限公司</v>
          </cell>
          <cell r="J4044" t="str">
            <v>延安万历药业</v>
          </cell>
        </row>
        <row r="4045">
          <cell r="D4045">
            <v>87704</v>
          </cell>
          <cell r="E4045" t="str">
            <v>舒肝健胃丸</v>
          </cell>
          <cell r="F4045" t="str">
            <v/>
          </cell>
          <cell r="G4045" t="str">
            <v>6gx9袋(水丸)</v>
          </cell>
          <cell r="H4045" t="str">
            <v>盒</v>
          </cell>
          <cell r="I4045" t="str">
            <v>河南兴源制药有限公司</v>
          </cell>
          <cell r="J4045" t="str">
            <v>河南兴源
</v>
          </cell>
        </row>
        <row r="4046">
          <cell r="D4046">
            <v>99525</v>
          </cell>
          <cell r="E4046" t="str">
            <v>舒肝解郁胶囊</v>
          </cell>
          <cell r="F4046" t="str">
            <v/>
          </cell>
          <cell r="G4046" t="str">
            <v>0.36gx28粒</v>
          </cell>
          <cell r="H4046" t="str">
            <v>盒</v>
          </cell>
          <cell r="I4046" t="str">
            <v>四川济生堂药业有限公司</v>
          </cell>
          <cell r="J4046" t="str">
            <v>四川济生堂</v>
          </cell>
        </row>
        <row r="4047">
          <cell r="D4047">
            <v>12069</v>
          </cell>
          <cell r="E4047" t="str">
            <v>舒肝片</v>
          </cell>
          <cell r="F4047" t="str">
            <v/>
          </cell>
          <cell r="G4047" t="str">
            <v>0.6gx4片x8袋</v>
          </cell>
          <cell r="H4047" t="str">
            <v>盒</v>
          </cell>
          <cell r="I4047" t="str">
            <v>四川彩虹制药有限公司</v>
          </cell>
          <cell r="J4047" t="str">
            <v>四川彩虹</v>
          </cell>
        </row>
        <row r="4048">
          <cell r="D4048">
            <v>50240</v>
          </cell>
          <cell r="E4048" t="str">
            <v>舒肝片（三也真品）</v>
          </cell>
          <cell r="F4048" t="str">
            <v/>
          </cell>
          <cell r="G4048" t="str">
            <v>1.0gx4片</v>
          </cell>
          <cell r="H4048" t="str">
            <v>盒</v>
          </cell>
          <cell r="I4048" t="str">
            <v>深圳市三也生物科技有限公司</v>
          </cell>
          <cell r="J4048" t="str">
            <v>深圳三也</v>
          </cell>
        </row>
        <row r="4049">
          <cell r="D4049">
            <v>198705</v>
          </cell>
          <cell r="E4049" t="str">
            <v>舒肝平胃丸</v>
          </cell>
          <cell r="F4049" t="str">
            <v/>
          </cell>
          <cell r="G4049" t="str">
            <v>4.5gx8袋</v>
          </cell>
          <cell r="H4049" t="str">
            <v>盒</v>
          </cell>
          <cell r="I4049" t="str">
            <v/>
          </cell>
          <cell r="J4049" t="str">
            <v>内蒙古九郡药业</v>
          </cell>
        </row>
        <row r="4050">
          <cell r="D4050">
            <v>38033</v>
          </cell>
          <cell r="E4050" t="str">
            <v>舒筋活血片</v>
          </cell>
          <cell r="F4050" t="str">
            <v/>
          </cell>
          <cell r="G4050" t="str">
            <v>100片</v>
          </cell>
          <cell r="H4050" t="str">
            <v>瓶</v>
          </cell>
          <cell r="I4050" t="str">
            <v>太极集团重庆桐君阁药厂有限公司</v>
          </cell>
          <cell r="J4050" t="str">
            <v>桐君阁药厂</v>
          </cell>
        </row>
        <row r="4051">
          <cell r="D4051">
            <v>119289</v>
          </cell>
          <cell r="E4051" t="str">
            <v>舒筋活血片</v>
          </cell>
          <cell r="F4051" t="str">
            <v/>
          </cell>
          <cell r="G4051" t="str">
            <v>0.37gx15片x3板(薄膜衣)</v>
          </cell>
          <cell r="H4051" t="str">
            <v>盒</v>
          </cell>
          <cell r="I4051" t="str">
            <v>太极集团四川绵阳制药有限公司</v>
          </cell>
          <cell r="J4051" t="str">
            <v>四川绵阳制药</v>
          </cell>
        </row>
        <row r="4052">
          <cell r="D4052">
            <v>125662</v>
          </cell>
          <cell r="E4052" t="str">
            <v>舒筋活血片</v>
          </cell>
          <cell r="F4052" t="str">
            <v/>
          </cell>
          <cell r="G4052" t="str">
            <v>100片</v>
          </cell>
          <cell r="H4052" t="str">
            <v>瓶</v>
          </cell>
          <cell r="I4052" t="str">
            <v>太极集团浙江东方制药有限公司</v>
          </cell>
          <cell r="J4052" t="str">
            <v>浙江东方</v>
          </cell>
        </row>
        <row r="4053">
          <cell r="D4053">
            <v>203844</v>
          </cell>
          <cell r="E4053" t="str">
            <v>舒泌通胶囊</v>
          </cell>
          <cell r="F4053" t="str">
            <v/>
          </cell>
          <cell r="G4053" t="str">
            <v>0.35gx12粒x2板</v>
          </cell>
          <cell r="H4053" t="str">
            <v>盒</v>
          </cell>
          <cell r="I4053" t="str">
            <v>云南中丹红制药有限责任公司</v>
          </cell>
          <cell r="J4053" t="str">
            <v>云南中丹红</v>
          </cell>
        </row>
        <row r="4054">
          <cell r="D4054">
            <v>56591</v>
          </cell>
          <cell r="E4054" t="str">
            <v>舒秘胶囊</v>
          </cell>
          <cell r="F4054" t="str">
            <v/>
          </cell>
          <cell r="G4054" t="str">
            <v>0.3gx20粒</v>
          </cell>
          <cell r="H4054" t="str">
            <v>盒</v>
          </cell>
          <cell r="I4054" t="str">
            <v>福州辰星药业有限公司</v>
          </cell>
          <cell r="J4054" t="str">
            <v>福州辰星药业</v>
          </cell>
        </row>
        <row r="4055">
          <cell r="D4055">
            <v>161968</v>
          </cell>
          <cell r="E4055" t="str">
            <v>舒脑欣滴丸</v>
          </cell>
          <cell r="F4055" t="str">
            <v/>
          </cell>
          <cell r="G4055" t="str">
            <v>42mgx50丸x2瓶</v>
          </cell>
          <cell r="H4055" t="str">
            <v>盒</v>
          </cell>
          <cell r="I4055" t="str">
            <v>天津中新药业集团股份有限公司第六中药厂</v>
          </cell>
          <cell r="J4055" t="str">
            <v>天津中新六厂</v>
          </cell>
        </row>
        <row r="4056">
          <cell r="D4056">
            <v>83921</v>
          </cell>
          <cell r="E4056" t="str">
            <v>舒适达劲速护理牙膏</v>
          </cell>
          <cell r="F4056" t="str">
            <v/>
          </cell>
          <cell r="G4056" t="str">
            <v>120g</v>
          </cell>
          <cell r="H4056" t="str">
            <v>支</v>
          </cell>
          <cell r="I4056" t="str">
            <v>苏州克劳丽化妆品有限公司</v>
          </cell>
          <cell r="J4056" t="str">
            <v>葛兰素史克委托苏州克劳丽</v>
          </cell>
        </row>
        <row r="4057">
          <cell r="D4057">
            <v>67787</v>
          </cell>
          <cell r="E4057" t="str">
            <v>舒适达抗敏感牙膏(多效护理)</v>
          </cell>
          <cell r="F4057" t="str">
            <v/>
          </cell>
          <cell r="G4057" t="str">
            <v>120g</v>
          </cell>
          <cell r="H4057" t="str">
            <v>支</v>
          </cell>
          <cell r="I4057" t="str">
            <v>苏州克劳丽化妆品有限公司</v>
          </cell>
          <cell r="J4057" t="str">
            <v>苏州克劳丽</v>
          </cell>
        </row>
        <row r="4058">
          <cell r="D4058">
            <v>67788</v>
          </cell>
          <cell r="E4058" t="str">
            <v>舒适达抗敏感牙膏（清新薄荷）</v>
          </cell>
          <cell r="F4058" t="str">
            <v/>
          </cell>
          <cell r="G4058" t="str">
            <v>120g</v>
          </cell>
          <cell r="H4058" t="str">
            <v>支</v>
          </cell>
          <cell r="I4058" t="str">
            <v>中美天津史克制药有限公司</v>
          </cell>
          <cell r="J4058" t="str">
            <v>中美天津史克(克劳丽)</v>
          </cell>
        </row>
        <row r="4059">
          <cell r="D4059">
            <v>117387</v>
          </cell>
          <cell r="E4059" t="str">
            <v>舒适达抗敏感牙膏（牙龈护理)</v>
          </cell>
          <cell r="F4059" t="str">
            <v/>
          </cell>
          <cell r="G4059" t="str">
            <v>120g</v>
          </cell>
          <cell r="H4059" t="str">
            <v>支</v>
          </cell>
          <cell r="I4059" t="str">
            <v>苏州克劳丽化妆品有限公司</v>
          </cell>
          <cell r="J4059" t="str">
            <v>苏州克劳丽</v>
          </cell>
        </row>
        <row r="4060">
          <cell r="D4060">
            <v>120198</v>
          </cell>
          <cell r="E4060" t="str">
            <v>舒适达美白配方牙膏</v>
          </cell>
          <cell r="F4060" t="str">
            <v/>
          </cell>
          <cell r="G4060" t="str">
            <v>120g(抗敏感)</v>
          </cell>
          <cell r="H4060" t="str">
            <v>支</v>
          </cell>
          <cell r="I4060" t="str">
            <v>苏州克劳丽化妆品有限公司</v>
          </cell>
          <cell r="J4060" t="str">
            <v>苏州克劳丽</v>
          </cell>
        </row>
        <row r="4061">
          <cell r="D4061">
            <v>107045</v>
          </cell>
          <cell r="E4061" t="str">
            <v>舒适达专业修复牙膏</v>
          </cell>
          <cell r="F4061" t="str">
            <v/>
          </cell>
          <cell r="G4061" t="str">
            <v>100g</v>
          </cell>
          <cell r="H4061" t="str">
            <v>盒</v>
          </cell>
          <cell r="I4061" t="str">
            <v>葛兰素史克日用保健品(中国)有限公司</v>
          </cell>
          <cell r="J4061" t="str">
            <v>葛兰素史克（中国）投资有限公司</v>
          </cell>
        </row>
        <row r="4062">
          <cell r="D4062">
            <v>23660</v>
          </cell>
          <cell r="E4062" t="str">
            <v>舒心安神口服液</v>
          </cell>
          <cell r="F4062" t="str">
            <v/>
          </cell>
          <cell r="G4062" t="str">
            <v>10mlx10支</v>
          </cell>
          <cell r="H4062" t="str">
            <v>盒</v>
          </cell>
          <cell r="I4062" t="str">
            <v>青海晶珠藏药高新技术产业股份有限公司</v>
          </cell>
          <cell r="J4062" t="str">
            <v>青海晶珠藏药</v>
          </cell>
        </row>
        <row r="4063">
          <cell r="D4063">
            <v>27259</v>
          </cell>
          <cell r="E4063" t="str">
            <v>舒心糖浆</v>
          </cell>
          <cell r="F4063" t="str">
            <v/>
          </cell>
          <cell r="G4063" t="str">
            <v>100ml</v>
          </cell>
          <cell r="H4063" t="str">
            <v>瓶</v>
          </cell>
          <cell r="I4063" t="str">
            <v>李时珍医药集团有限公司</v>
          </cell>
          <cell r="J4063" t="str">
            <v>李时珍医药</v>
          </cell>
        </row>
        <row r="4064">
          <cell r="D4064">
            <v>156607</v>
          </cell>
          <cell r="E4064" t="str">
            <v>疏风定痛丸</v>
          </cell>
          <cell r="F4064" t="str">
            <v/>
          </cell>
          <cell r="G4064" t="str">
            <v>6gx10丸</v>
          </cell>
          <cell r="H4064" t="str">
            <v>盒</v>
          </cell>
          <cell r="I4064" t="str">
            <v>内蒙古天奇中蒙制药股份有限公司（原赤峰天奇制药）</v>
          </cell>
          <cell r="J4064" t="str">
            <v>内蒙古天奇中蒙</v>
          </cell>
        </row>
        <row r="4065">
          <cell r="D4065">
            <v>128503</v>
          </cell>
          <cell r="E4065" t="str">
            <v>疏风解毒胶囊</v>
          </cell>
          <cell r="F4065" t="str">
            <v/>
          </cell>
          <cell r="G4065" t="str">
            <v>0.52gx12粒x3板</v>
          </cell>
          <cell r="H4065" t="str">
            <v>盒</v>
          </cell>
          <cell r="I4065" t="str">
            <v>安徽济人药业有限公司</v>
          </cell>
          <cell r="J4065" t="str">
            <v>安徽济人药业</v>
          </cell>
        </row>
        <row r="4066">
          <cell r="D4066">
            <v>131287</v>
          </cell>
          <cell r="E4066" t="str">
            <v>疏肝益阳胶囊</v>
          </cell>
          <cell r="F4066" t="str">
            <v>SGYYJN</v>
          </cell>
          <cell r="G4066" t="str">
            <v>0.25g*24粒*5小盒</v>
          </cell>
          <cell r="H4066" t="str">
            <v>盒</v>
          </cell>
          <cell r="I4066" t="str">
            <v>贵州益佰制药股份有限公司</v>
          </cell>
          <cell r="J4066" t="str">
            <v>贵州益佰</v>
          </cell>
        </row>
        <row r="4067">
          <cell r="D4067">
            <v>74499</v>
          </cell>
          <cell r="E4067" t="str">
            <v>数字型电子式血压计(万安博)</v>
          </cell>
          <cell r="F4067" t="str">
            <v/>
          </cell>
          <cell r="G4067" t="str">
            <v>HL168L-J(腕式)</v>
          </cell>
          <cell r="H4067" t="str">
            <v>台</v>
          </cell>
          <cell r="I4067" t="str">
            <v>合泰医疗电子（苏州）有限公司</v>
          </cell>
          <cell r="J4067" t="str">
            <v>合泰医疗((强生)中国)</v>
          </cell>
        </row>
        <row r="4068">
          <cell r="D4068">
            <v>62179</v>
          </cell>
          <cell r="E4068" t="str">
            <v>双红活血胶囊</v>
          </cell>
          <cell r="F4068" t="str">
            <v>晶珠心脑通</v>
          </cell>
          <cell r="G4068" t="str">
            <v>0.45gx90粒</v>
          </cell>
          <cell r="H4068" t="str">
            <v>盒</v>
          </cell>
          <cell r="I4068" t="str">
            <v>青海晶珠藏药高新技术产业股份有限公司</v>
          </cell>
          <cell r="J4068" t="str">
            <v>青海晶珠</v>
          </cell>
        </row>
        <row r="4069">
          <cell r="D4069">
            <v>44493</v>
          </cell>
          <cell r="E4069" t="str">
            <v>双虎肿痛宁喷雾剂</v>
          </cell>
          <cell r="F4069" t="str">
            <v/>
          </cell>
          <cell r="G4069" t="str">
            <v>60ml</v>
          </cell>
          <cell r="H4069" t="str">
            <v>瓶</v>
          </cell>
          <cell r="I4069" t="str">
            <v>葵花药业集团(重庆)有限公司</v>
          </cell>
          <cell r="J4069" t="str">
            <v>葵花药业(重庆)</v>
          </cell>
        </row>
        <row r="4070">
          <cell r="D4070">
            <v>56410</v>
          </cell>
          <cell r="E4070" t="str">
            <v>双黄连胶囊</v>
          </cell>
          <cell r="F4070" t="str">
            <v/>
          </cell>
          <cell r="G4070" t="str">
            <v>0.4gx30粒</v>
          </cell>
          <cell r="H4070" t="str">
            <v>盒</v>
          </cell>
          <cell r="I4070" t="str">
            <v>河南天方药业中药有限公司</v>
          </cell>
          <cell r="J4070" t="str">
            <v>河南天方药业</v>
          </cell>
        </row>
        <row r="4071">
          <cell r="D4071">
            <v>159427</v>
          </cell>
          <cell r="E4071" t="str">
            <v>双黄连颗粒</v>
          </cell>
          <cell r="F4071" t="str">
            <v/>
          </cell>
          <cell r="G4071" t="str">
            <v>5gx9袋</v>
          </cell>
          <cell r="H4071" t="str">
            <v>盒</v>
          </cell>
          <cell r="I4071" t="str">
            <v>哈尔滨儿童制药厂有限公司(原:哈尔滨儿童制药厂)</v>
          </cell>
          <cell r="J4071" t="str">
            <v>哈尔滨儿童制药厂</v>
          </cell>
        </row>
        <row r="4072">
          <cell r="D4072">
            <v>162866</v>
          </cell>
          <cell r="E4072" t="str">
            <v>双黄连颗粒</v>
          </cell>
          <cell r="F4072" t="str">
            <v/>
          </cell>
          <cell r="G4072" t="str">
            <v>5gx12袋</v>
          </cell>
          <cell r="H4072" t="str">
            <v>盒</v>
          </cell>
          <cell r="I4072" t="str">
            <v>哈尔滨儿童制药厂有限公司(原:哈尔滨儿童制药厂)</v>
          </cell>
          <cell r="J4072" t="str">
            <v>哈尔滨儿童制药</v>
          </cell>
        </row>
        <row r="4073">
          <cell r="D4073">
            <v>1777</v>
          </cell>
          <cell r="E4073" t="str">
            <v>双黄连口服液</v>
          </cell>
          <cell r="F4073" t="str">
            <v/>
          </cell>
          <cell r="G4073" t="str">
            <v>10mlx10支</v>
          </cell>
          <cell r="H4073" t="str">
            <v>盒</v>
          </cell>
          <cell r="I4073" t="str">
            <v>河南太龙药业股份有限公司(原：河南竹林众生)</v>
          </cell>
          <cell r="J4073" t="str">
            <v>河南太龙药业</v>
          </cell>
        </row>
        <row r="4074">
          <cell r="D4074">
            <v>58310</v>
          </cell>
          <cell r="E4074" t="str">
            <v>双黄连口服液</v>
          </cell>
          <cell r="F4074" t="str">
            <v/>
          </cell>
          <cell r="G4074" t="str">
            <v>10mlx6支(浓缩型)</v>
          </cell>
          <cell r="H4074" t="str">
            <v>盒</v>
          </cell>
          <cell r="I4074" t="str">
            <v>河南太龙药业股份有限公司(原：河南竹林众生)</v>
          </cell>
          <cell r="J4074" t="str">
            <v>河南太龙</v>
          </cell>
        </row>
        <row r="4075">
          <cell r="D4075">
            <v>122885</v>
          </cell>
          <cell r="E4075" t="str">
            <v>双黄连口服液</v>
          </cell>
          <cell r="F4075" t="str">
            <v/>
          </cell>
          <cell r="G4075" t="str">
            <v>10mlx6支（儿童型）</v>
          </cell>
          <cell r="H4075" t="str">
            <v>盒</v>
          </cell>
          <cell r="I4075" t="str">
            <v>河南太龙药业股份有限公司(原：河南竹林众生)</v>
          </cell>
          <cell r="J4075" t="str">
            <v>河南太龙药业</v>
          </cell>
        </row>
        <row r="4076">
          <cell r="D4076">
            <v>16584</v>
          </cell>
          <cell r="E4076" t="str">
            <v>双苓止泻口服液</v>
          </cell>
          <cell r="F4076" t="str">
            <v/>
          </cell>
          <cell r="G4076" t="str">
            <v>10mlx6支</v>
          </cell>
          <cell r="H4076" t="str">
            <v>盒</v>
          </cell>
          <cell r="I4076" t="str">
            <v>太极集团重庆涪陵制药厂有限公司</v>
          </cell>
          <cell r="J4076" t="str">
            <v>太极涪陵药厂</v>
          </cell>
        </row>
        <row r="4077">
          <cell r="D4077">
            <v>894</v>
          </cell>
          <cell r="E4077" t="str">
            <v>双氯芬酸二乙胺乳胶剂</v>
          </cell>
          <cell r="F4077" t="str">
            <v>扶他林</v>
          </cell>
          <cell r="G4077" t="str">
            <v>20g:0.2g</v>
          </cell>
          <cell r="H4077" t="str">
            <v>支</v>
          </cell>
          <cell r="I4077" t="str">
            <v>北京诺华制药有限公司</v>
          </cell>
          <cell r="J4077" t="str">
            <v>北京诺华制药</v>
          </cell>
        </row>
        <row r="4078">
          <cell r="D4078">
            <v>153342</v>
          </cell>
          <cell r="E4078" t="str">
            <v>双氯芬酸二乙胺乳胶剂</v>
          </cell>
          <cell r="F4078" t="str">
            <v/>
          </cell>
          <cell r="G4078" t="str">
            <v>50g:0.5g</v>
          </cell>
          <cell r="H4078" t="str">
            <v>盒</v>
          </cell>
          <cell r="I4078" t="str">
            <v>Novartis Consumer Health SA (诺华）</v>
          </cell>
          <cell r="J4078" t="str">
            <v>NovartisConsumerHealthSA(诺华）</v>
          </cell>
        </row>
        <row r="4079">
          <cell r="D4079">
            <v>53779</v>
          </cell>
          <cell r="E4079" t="str">
            <v>双氯芬酸钠滴眼液(迪非)</v>
          </cell>
          <cell r="F4079" t="str">
            <v/>
          </cell>
          <cell r="G4079" t="str">
            <v>5ml：5mg</v>
          </cell>
          <cell r="H4079" t="str">
            <v>瓶</v>
          </cell>
          <cell r="I4079" t="str">
            <v>沈阳兴齐眼药股份有限公司(原沈阳兴齐制药)</v>
          </cell>
          <cell r="J4079" t="str">
            <v>沈阳兴齐</v>
          </cell>
        </row>
        <row r="4080">
          <cell r="D4080">
            <v>39151</v>
          </cell>
          <cell r="E4080" t="str">
            <v>双氯芬酸钠缓释胶囊</v>
          </cell>
          <cell r="F4080" t="str">
            <v/>
          </cell>
          <cell r="G4080" t="str">
            <v>50mgx24粒</v>
          </cell>
          <cell r="H4080" t="str">
            <v>盒</v>
          </cell>
          <cell r="I4080" t="str">
            <v>南京易亨制药有限公司</v>
          </cell>
          <cell r="J4080" t="str">
            <v>南京易亨</v>
          </cell>
        </row>
        <row r="4081">
          <cell r="D4081">
            <v>111109</v>
          </cell>
          <cell r="E4081" t="str">
            <v>双氯芬酸钠缓释胶囊</v>
          </cell>
          <cell r="F4081" t="str">
            <v/>
          </cell>
          <cell r="G4081" t="str">
            <v>50mgx30粒</v>
          </cell>
          <cell r="H4081" t="str">
            <v>盒</v>
          </cell>
          <cell r="I4081" t="str">
            <v>先声药业有限公司(原：海南先声药业有限公司)</v>
          </cell>
          <cell r="J4081" t="str">
            <v>先声药业</v>
          </cell>
        </row>
        <row r="4082">
          <cell r="D4082">
            <v>13656</v>
          </cell>
          <cell r="E4082" t="str">
            <v>双氯芬酸钠缓释胶囊(澳芬)</v>
          </cell>
          <cell r="F4082" t="str">
            <v/>
          </cell>
          <cell r="G4082" t="str">
            <v>50mgx24粒</v>
          </cell>
          <cell r="H4082" t="str">
            <v>盒</v>
          </cell>
          <cell r="I4082" t="str">
            <v>南京长澳制药有限公司</v>
          </cell>
          <cell r="J4082" t="str">
            <v>南京长澳</v>
          </cell>
        </row>
        <row r="4083">
          <cell r="D4083">
            <v>89895</v>
          </cell>
          <cell r="E4083" t="str">
            <v>双氯芬酸钠缓释片</v>
          </cell>
          <cell r="F4083" t="str">
            <v/>
          </cell>
          <cell r="G4083" t="str">
            <v>0.1gx12片</v>
          </cell>
          <cell r="H4083" t="str">
            <v>盒</v>
          </cell>
          <cell r="I4083" t="str">
            <v>国药集团致君（深圳）坪山制药有限公司 （原国药控股深圳中药有限公司）</v>
          </cell>
          <cell r="J4083" t="str">
            <v>国药致君(深圳)坪山</v>
          </cell>
        </row>
        <row r="4084">
          <cell r="D4084">
            <v>39855</v>
          </cell>
          <cell r="E4084" t="str">
            <v>双氯芬酸钠缓释片(芬迪宁)</v>
          </cell>
          <cell r="F4084" t="str">
            <v/>
          </cell>
          <cell r="G4084" t="str">
            <v>0.1gx24片</v>
          </cell>
          <cell r="H4084" t="str">
            <v>盒</v>
          </cell>
          <cell r="I4084" t="str">
            <v>德州德药制药有限公司</v>
          </cell>
          <cell r="J4084" t="str">
            <v>德州德药</v>
          </cell>
        </row>
        <row r="4085">
          <cell r="D4085">
            <v>121240</v>
          </cell>
          <cell r="E4085" t="str">
            <v>双氯芬酸钠气雾剂(劲通)</v>
          </cell>
          <cell r="F4085" t="str">
            <v/>
          </cell>
          <cell r="G4085" t="str">
            <v>0.75g:60g</v>
          </cell>
          <cell r="H4085" t="str">
            <v>盒</v>
          </cell>
          <cell r="I4085" t="str">
            <v>广东同德药业有限公司(原：湛江新同德制药有限公司)</v>
          </cell>
          <cell r="J4085" t="str">
            <v>广东同德</v>
          </cell>
        </row>
        <row r="4086">
          <cell r="D4086">
            <v>20834</v>
          </cell>
          <cell r="E4086" t="str">
            <v>双氯芬酸钠双释放肠溶胶囊</v>
          </cell>
          <cell r="F4086" t="str">
            <v>戴芬</v>
          </cell>
          <cell r="G4086" t="str">
            <v>75mgx10粒</v>
          </cell>
          <cell r="H4086" t="str">
            <v>盒</v>
          </cell>
          <cell r="I4086" t="str">
            <v>德国Temmler Werke Gmbll</v>
          </cell>
          <cell r="J4086" t="str">
            <v>TemmlerWerkeGmbll</v>
          </cell>
        </row>
        <row r="4087">
          <cell r="D4087">
            <v>119</v>
          </cell>
          <cell r="E4087" t="str">
            <v>双歧杆菌活菌胶囊(丽珠肠乐)</v>
          </cell>
          <cell r="F4087" t="str">
            <v/>
          </cell>
          <cell r="G4087" t="str">
            <v>0.35gx10粒</v>
          </cell>
          <cell r="H4087" t="str">
            <v>盒</v>
          </cell>
          <cell r="I4087" t="str">
            <v>丽珠集团丽珠制药厂</v>
          </cell>
          <cell r="J4087" t="str">
            <v>丽珠制药</v>
          </cell>
        </row>
        <row r="4088">
          <cell r="D4088">
            <v>168000</v>
          </cell>
          <cell r="E4088" t="str">
            <v>双水平正压通气治疗机</v>
          </cell>
          <cell r="F4088" t="str">
            <v/>
          </cell>
          <cell r="G4088" t="str">
            <v>YH-720</v>
          </cell>
          <cell r="H4088" t="str">
            <v>台</v>
          </cell>
          <cell r="I4088" t="str">
            <v>江苏鱼跃医疗设备股份有限公司</v>
          </cell>
          <cell r="J4088" t="str">
            <v>江苏鱼跃医疗</v>
          </cell>
        </row>
        <row r="4089">
          <cell r="D4089">
            <v>168001</v>
          </cell>
          <cell r="E4089" t="str">
            <v>双水平正压通气治疗机</v>
          </cell>
          <cell r="F4089" t="str">
            <v/>
          </cell>
          <cell r="G4089" t="str">
            <v>YH-725</v>
          </cell>
          <cell r="H4089" t="str">
            <v>台</v>
          </cell>
          <cell r="I4089" t="str">
            <v>苏州鱼跃医疗科技有限公司</v>
          </cell>
          <cell r="J4089" t="str">
            <v>苏州鱼跃医疗</v>
          </cell>
        </row>
        <row r="4090">
          <cell r="D4090">
            <v>106902</v>
          </cell>
          <cell r="E4090" t="str">
            <v>双蚁祛湿通络胶囊</v>
          </cell>
          <cell r="F4090" t="str">
            <v/>
          </cell>
          <cell r="G4090" t="str">
            <v>0.4gx36粒x3盒</v>
          </cell>
          <cell r="H4090" t="str">
            <v>盒</v>
          </cell>
          <cell r="I4090" t="str">
            <v>广西双蚁药业有限公司</v>
          </cell>
          <cell r="J4090" t="str">
            <v>广西双蚁药业</v>
          </cell>
        </row>
        <row r="4091">
          <cell r="D4091">
            <v>47838</v>
          </cell>
          <cell r="E4091" t="str">
            <v>双重菁润焕白精华乳</v>
          </cell>
          <cell r="F4091" t="str">
            <v/>
          </cell>
          <cell r="G4091" t="str">
            <v>30ml</v>
          </cell>
          <cell r="H4091" t="str">
            <v>瓶</v>
          </cell>
          <cell r="I4091" t="str">
            <v>欧莱雅(中国)有限公司</v>
          </cell>
          <cell r="J4091" t="str">
            <v>中国欧莱雅</v>
          </cell>
        </row>
        <row r="4092">
          <cell r="D4092">
            <v>55690</v>
          </cell>
          <cell r="E4092" t="str">
            <v>双唑泰阴道泡腾片</v>
          </cell>
          <cell r="F4092" t="str">
            <v/>
          </cell>
          <cell r="G4092" t="str">
            <v>7枚</v>
          </cell>
          <cell r="H4092" t="str">
            <v>盒</v>
          </cell>
          <cell r="I4092" t="str">
            <v>河南辅仁堂制药有限公司</v>
          </cell>
          <cell r="J4092" t="str">
            <v>河南辅仁堂</v>
          </cell>
        </row>
        <row r="4093">
          <cell r="D4093">
            <v>151221</v>
          </cell>
          <cell r="E4093" t="str">
            <v>爽口喉片（薄荷味）</v>
          </cell>
          <cell r="F4093" t="str">
            <v/>
          </cell>
          <cell r="G4093" t="str">
            <v>40g（无糖型维C）</v>
          </cell>
          <cell r="H4093" t="str">
            <v>瓶</v>
          </cell>
          <cell r="I4093" t="str">
            <v>广东新乐食品有限公司</v>
          </cell>
          <cell r="J4093" t="str">
            <v>广东新乐</v>
          </cell>
        </row>
        <row r="4094">
          <cell r="D4094">
            <v>151216</v>
          </cell>
          <cell r="E4094" t="str">
            <v>爽口喉片（芒果味）</v>
          </cell>
          <cell r="F4094" t="str">
            <v/>
          </cell>
          <cell r="G4094" t="str">
            <v>40g（无糖型维C）</v>
          </cell>
          <cell r="H4094" t="str">
            <v>瓶</v>
          </cell>
          <cell r="I4094" t="str">
            <v>广东新乐食品有限公司</v>
          </cell>
          <cell r="J4094" t="str">
            <v>广东新乐</v>
          </cell>
        </row>
        <row r="4095">
          <cell r="D4095">
            <v>151215</v>
          </cell>
          <cell r="E4095" t="str">
            <v>爽口喉片（柠檬味）</v>
          </cell>
          <cell r="F4095" t="str">
            <v/>
          </cell>
          <cell r="G4095" t="str">
            <v>40g（无糖型维C）</v>
          </cell>
          <cell r="H4095" t="str">
            <v>瓶</v>
          </cell>
          <cell r="I4095" t="str">
            <v>广东新乐食品有限公司</v>
          </cell>
          <cell r="J4095" t="str">
            <v>广东新乐</v>
          </cell>
        </row>
        <row r="4096">
          <cell r="D4096">
            <v>151218</v>
          </cell>
          <cell r="E4096" t="str">
            <v>爽口喉片（山楂味）</v>
          </cell>
          <cell r="F4096" t="str">
            <v/>
          </cell>
          <cell r="G4096" t="str">
            <v>40g（不含香精维C）</v>
          </cell>
          <cell r="H4096" t="str">
            <v>瓶</v>
          </cell>
          <cell r="I4096" t="str">
            <v>广东新乐食品有限公司</v>
          </cell>
          <cell r="J4096" t="str">
            <v>广东新乐</v>
          </cell>
        </row>
        <row r="4097">
          <cell r="D4097">
            <v>151220</v>
          </cell>
          <cell r="E4097" t="str">
            <v>爽口喉片（西瓜味）</v>
          </cell>
          <cell r="F4097" t="str">
            <v/>
          </cell>
          <cell r="G4097" t="str">
            <v>40g（无糖型维C）</v>
          </cell>
          <cell r="H4097" t="str">
            <v>瓶</v>
          </cell>
          <cell r="I4097" t="str">
            <v>广东新乐食品有限公司</v>
          </cell>
          <cell r="J4097" t="str">
            <v>广东新乐</v>
          </cell>
        </row>
        <row r="4098">
          <cell r="D4098">
            <v>151217</v>
          </cell>
          <cell r="E4098" t="str">
            <v>爽口喉片（正梅味）</v>
          </cell>
          <cell r="F4098" t="str">
            <v/>
          </cell>
          <cell r="G4098" t="str">
            <v>40g（不含香精维C）</v>
          </cell>
          <cell r="H4098" t="str">
            <v>瓶</v>
          </cell>
          <cell r="I4098" t="str">
            <v>广东新乐食品有限公司</v>
          </cell>
          <cell r="J4098" t="str">
            <v>广东新乐</v>
          </cell>
        </row>
        <row r="4099">
          <cell r="D4099">
            <v>64299</v>
          </cell>
          <cell r="E4099" t="str">
            <v>爽心八宝茶</v>
          </cell>
          <cell r="F4099" t="str">
            <v/>
          </cell>
          <cell r="G4099" t="str">
            <v>216g</v>
          </cell>
          <cell r="H4099" t="str">
            <v>袋</v>
          </cell>
          <cell r="I4099" t="str">
            <v>重庆万氏商贸有限公司</v>
          </cell>
          <cell r="J4099" t="str">
            <v>重庆万氏商贸</v>
          </cell>
        </row>
        <row r="4100">
          <cell r="D4100">
            <v>61854</v>
          </cell>
          <cell r="E4100" t="str">
            <v>爽心三泡台八宝茶</v>
          </cell>
          <cell r="F4100" t="str">
            <v/>
          </cell>
          <cell r="G4100" t="str">
            <v>300g</v>
          </cell>
          <cell r="H4100" t="str">
            <v>袋</v>
          </cell>
          <cell r="I4100" t="str">
            <v/>
          </cell>
          <cell r="J4100" t="str">
            <v>重庆万氏商贸</v>
          </cell>
        </row>
        <row r="4101">
          <cell r="D4101">
            <v>84327</v>
          </cell>
          <cell r="E4101" t="str">
            <v>水飞蓟宾葡甲胺片</v>
          </cell>
          <cell r="F4101" t="str">
            <v/>
          </cell>
          <cell r="G4101" t="str">
            <v>50mgx60片</v>
          </cell>
          <cell r="H4101" t="str">
            <v>盒</v>
          </cell>
          <cell r="I4101" t="str">
            <v>湖南千金协力药业有限公司（原湖南协力）</v>
          </cell>
          <cell r="J4101" t="str">
            <v>湖南协力</v>
          </cell>
        </row>
        <row r="4102">
          <cell r="D4102">
            <v>154562</v>
          </cell>
          <cell r="E4102" t="str">
            <v>水胶体创可贴</v>
          </cell>
          <cell r="F4102" t="str">
            <v/>
          </cell>
          <cell r="G4102" t="str">
            <v>76mmx25mmx4片</v>
          </cell>
          <cell r="H4102" t="str">
            <v>盒</v>
          </cell>
          <cell r="I4102" t="str">
            <v>浙江红雨医药用品有限公司</v>
          </cell>
          <cell r="J4102" t="str">
            <v>浙江红雨医药</v>
          </cell>
        </row>
        <row r="4103">
          <cell r="D4103">
            <v>154580</v>
          </cell>
          <cell r="E4103" t="str">
            <v>水胶体创可贴</v>
          </cell>
          <cell r="F4103" t="str">
            <v/>
          </cell>
          <cell r="G4103" t="str">
            <v>5片（组合装）</v>
          </cell>
          <cell r="H4103" t="str">
            <v>盒</v>
          </cell>
          <cell r="I4103" t="str">
            <v>浙江红雨医药用品有限公司</v>
          </cell>
          <cell r="J4103" t="str">
            <v>浙江红雨医药</v>
          </cell>
        </row>
        <row r="4104">
          <cell r="D4104">
            <v>155185</v>
          </cell>
          <cell r="E4104" t="str">
            <v>水蜜桃滋润润唇膏</v>
          </cell>
          <cell r="F4104" t="str">
            <v/>
          </cell>
          <cell r="G4104" t="str">
            <v>3.6g</v>
          </cell>
          <cell r="H4104" t="str">
            <v>支</v>
          </cell>
          <cell r="I4104" t="str">
            <v>汕头市莲娜姬护肤品有限公司</v>
          </cell>
          <cell r="J4104" t="str">
            <v>汕头市莲娜姬护肤品</v>
          </cell>
        </row>
        <row r="4105">
          <cell r="D4105">
            <v>864</v>
          </cell>
          <cell r="E4105" t="str">
            <v>水杨酸苯酚贴膏(鸡眼膏)</v>
          </cell>
          <cell r="F4105" t="str">
            <v/>
          </cell>
          <cell r="G4105" t="str">
            <v>6贴(简装)</v>
          </cell>
          <cell r="H4105" t="str">
            <v>盒</v>
          </cell>
          <cell r="I4105" t="str">
            <v>上海卫生材料厂有限公司</v>
          </cell>
          <cell r="J4105" t="str">
            <v>上海卫生材料厂</v>
          </cell>
        </row>
        <row r="4106">
          <cell r="D4106">
            <v>93035</v>
          </cell>
          <cell r="E4106" t="str">
            <v>水杨酸软膏</v>
          </cell>
          <cell r="F4106" t="str">
            <v/>
          </cell>
          <cell r="G4106" t="str">
            <v>5%:20g</v>
          </cell>
          <cell r="H4106" t="str">
            <v>盒</v>
          </cell>
          <cell r="I4106" t="str">
            <v>上海运佳黄浦制药有限公司</v>
          </cell>
          <cell r="J4106" t="str">
            <v>上海运佳黄埔</v>
          </cell>
        </row>
        <row r="4107">
          <cell r="D4107">
            <v>26754</v>
          </cell>
          <cell r="E4107" t="str">
            <v>睡好片(太极牌)</v>
          </cell>
          <cell r="F4107" t="str">
            <v/>
          </cell>
          <cell r="G4107" t="str">
            <v>200mgx8片x2板</v>
          </cell>
          <cell r="H4107" t="str">
            <v>盒</v>
          </cell>
          <cell r="I4107" t="str">
            <v>西南药业股份有限公司</v>
          </cell>
          <cell r="J4107" t="str">
            <v>西南药业</v>
          </cell>
        </row>
        <row r="4108">
          <cell r="D4108">
            <v>3124</v>
          </cell>
          <cell r="E4108" t="str">
            <v>四环素眼膏</v>
          </cell>
          <cell r="F4108" t="str">
            <v/>
          </cell>
          <cell r="G4108" t="str">
            <v>0.5%:2g</v>
          </cell>
          <cell r="H4108" t="str">
            <v>支</v>
          </cell>
          <cell r="I4108" t="str">
            <v>国药集团三益药业（芜湖）有限公司（原芜湖三益信成）</v>
          </cell>
          <cell r="J4108" t="str">
            <v>国药集团三益药业</v>
          </cell>
        </row>
        <row r="4109">
          <cell r="D4109">
            <v>152115</v>
          </cell>
          <cell r="E4109" t="str">
            <v>四季感冒胶囊</v>
          </cell>
          <cell r="F4109" t="str">
            <v/>
          </cell>
          <cell r="G4109" t="str">
            <v>0.35gx10粒x3板</v>
          </cell>
          <cell r="H4109" t="str">
            <v>盒</v>
          </cell>
          <cell r="I4109" t="str">
            <v>广东佳泰药业股份有限公司(原深圳市佳泰药业股份有限公司)</v>
          </cell>
          <cell r="J4109" t="str">
            <v>深圳佳泰</v>
          </cell>
        </row>
        <row r="4110">
          <cell r="D4110">
            <v>38371</v>
          </cell>
          <cell r="E4110" t="str">
            <v>四季感冒片</v>
          </cell>
          <cell r="F4110" t="str">
            <v/>
          </cell>
          <cell r="G4110" t="str">
            <v>0.35gx12片x2板</v>
          </cell>
          <cell r="H4110" t="str">
            <v>盒</v>
          </cell>
          <cell r="I4110" t="str">
            <v>云南白药集团股份有限公司</v>
          </cell>
          <cell r="J4110" t="str">
            <v>云南白药股份</v>
          </cell>
        </row>
        <row r="4111">
          <cell r="D4111">
            <v>23622</v>
          </cell>
          <cell r="E4111" t="str">
            <v>四君子合剂</v>
          </cell>
          <cell r="F4111" t="str">
            <v/>
          </cell>
          <cell r="G4111" t="str">
            <v>100ml</v>
          </cell>
          <cell r="H4111" t="str">
            <v>瓶</v>
          </cell>
          <cell r="I4111" t="str">
            <v>太极集团重庆桐君阁药厂有限公司</v>
          </cell>
          <cell r="J4111" t="str">
            <v>桐君阁药厂</v>
          </cell>
        </row>
        <row r="4112">
          <cell r="D4112">
            <v>92063</v>
          </cell>
          <cell r="E4112" t="str">
            <v>四君子合剂</v>
          </cell>
          <cell r="F4112" t="str">
            <v/>
          </cell>
          <cell r="G4112" t="str">
            <v>150ml</v>
          </cell>
          <cell r="H4112" t="str">
            <v>瓶</v>
          </cell>
          <cell r="I4112" t="str">
            <v>太极集团重庆桐君阁药厂有限公司</v>
          </cell>
          <cell r="J4112" t="str">
            <v>桐君阁药厂</v>
          </cell>
        </row>
        <row r="4113">
          <cell r="D4113">
            <v>69074</v>
          </cell>
          <cell r="E4113" t="str">
            <v>四物益母丸</v>
          </cell>
          <cell r="F4113" t="str">
            <v/>
          </cell>
          <cell r="G4113" t="str">
            <v>9gx8袋(水蜜丸)</v>
          </cell>
          <cell r="H4113" t="str">
            <v>盒</v>
          </cell>
          <cell r="I4113" t="str">
            <v>太极集团重庆中药二厂</v>
          </cell>
          <cell r="J4113" t="str">
            <v>重庆中药二厂</v>
          </cell>
        </row>
        <row r="4114">
          <cell r="D4114">
            <v>147100</v>
          </cell>
          <cell r="E4114" t="str">
            <v>嵩珍牌天然β-胡萝卜素软胶囊</v>
          </cell>
          <cell r="F4114" t="str">
            <v/>
          </cell>
          <cell r="G4114" t="str">
            <v>500mg/粒*60粒</v>
          </cell>
          <cell r="H4114" t="str">
            <v>瓶</v>
          </cell>
          <cell r="I4114" t="str">
            <v>江苏天美健大自然生物工程有限公司 </v>
          </cell>
          <cell r="J4114" t="str">
            <v>江苏天美健公司</v>
          </cell>
        </row>
        <row r="4115">
          <cell r="D4115">
            <v>104250</v>
          </cell>
          <cell r="E4115" t="str">
            <v>速效救心丸</v>
          </cell>
          <cell r="F4115" t="str">
            <v/>
          </cell>
          <cell r="G4115" t="str">
            <v>40mgx50粒x3瓶</v>
          </cell>
          <cell r="H4115" t="str">
            <v>盒</v>
          </cell>
          <cell r="I4115" t="str">
            <v>天津中新药业集团股份有限公司第六中药厂</v>
          </cell>
          <cell r="J4115" t="str">
            <v>天津中新药业</v>
          </cell>
        </row>
        <row r="4116">
          <cell r="D4116">
            <v>21005</v>
          </cell>
          <cell r="E4116" t="str">
            <v>羧甲基纤维素钠滴眼液</v>
          </cell>
          <cell r="F4116" t="str">
            <v/>
          </cell>
          <cell r="G4116" t="str">
            <v>0.4ml：4mgx30支</v>
          </cell>
          <cell r="H4116" t="str">
            <v>盒</v>
          </cell>
          <cell r="I4116" t="str">
            <v>爱尔兰Allergan Pharmaceuicals</v>
          </cell>
          <cell r="J4116" t="str">
            <v>ALLERGAN</v>
          </cell>
        </row>
        <row r="4117">
          <cell r="D4117">
            <v>188606</v>
          </cell>
          <cell r="E4117" t="str">
            <v>羧甲基纤维素钠银敷料</v>
          </cell>
          <cell r="F4117" t="str">
            <v/>
          </cell>
          <cell r="G4117" t="str">
            <v>片状 413567(10cmx10cm)x10</v>
          </cell>
          <cell r="H4117" t="str">
            <v>盒</v>
          </cell>
          <cell r="I4117" t="str">
            <v>英国 ConvaTec Limited</v>
          </cell>
          <cell r="J4117" t="str">
            <v>英国 ConvaTec Limited</v>
          </cell>
        </row>
        <row r="4118">
          <cell r="D4118">
            <v>88860</v>
          </cell>
          <cell r="E4118" t="str">
            <v>缩泉胶囊</v>
          </cell>
          <cell r="F4118" t="str">
            <v/>
          </cell>
          <cell r="G4118" t="str">
            <v>0.3gx60粒
</v>
          </cell>
          <cell r="H4118" t="str">
            <v>盒</v>
          </cell>
          <cell r="I4118" t="str">
            <v>湖南汉森制药有限公司</v>
          </cell>
          <cell r="J4118" t="str">
            <v>湖南汉森制药</v>
          </cell>
        </row>
        <row r="4119">
          <cell r="D4119">
            <v>171252</v>
          </cell>
          <cell r="E4119" t="str">
            <v>缩泉丸</v>
          </cell>
          <cell r="F4119" t="str">
            <v/>
          </cell>
          <cell r="G4119" t="str">
            <v>45g（水丸）</v>
          </cell>
          <cell r="H4119" t="str">
            <v>瓶</v>
          </cell>
          <cell r="I4119" t="str">
            <v>广东沙溪制药有限公司（原：广东益和堂制药有限公司）</v>
          </cell>
          <cell r="J4119" t="str">
            <v>广东沙溪制药</v>
          </cell>
        </row>
        <row r="4120">
          <cell r="D4120">
            <v>122796</v>
          </cell>
          <cell r="E4120" t="str">
            <v>索伊美姬灵口服液(标准型)</v>
          </cell>
          <cell r="F4120" t="str">
            <v/>
          </cell>
          <cell r="G4120" t="str">
            <v>20ml*10支</v>
          </cell>
          <cell r="H4120" t="str">
            <v>盒</v>
          </cell>
          <cell r="I4120" t="str">
            <v>湖南海济药业有限公司</v>
          </cell>
          <cell r="J4120" t="str">
            <v>湖南海济</v>
          </cell>
        </row>
        <row r="4121">
          <cell r="D4121">
            <v>196563</v>
          </cell>
          <cell r="E4121" t="str">
            <v>他达拉非片</v>
          </cell>
          <cell r="F4121" t="str">
            <v/>
          </cell>
          <cell r="G4121" t="str">
            <v>5mgx15片x2板</v>
          </cell>
          <cell r="H4121" t="str">
            <v>盒</v>
          </cell>
          <cell r="I4121" t="str">
            <v>齐鲁制药(海南)有限公司</v>
          </cell>
          <cell r="J4121" t="str">
            <v>齐鲁制药(海南)</v>
          </cell>
        </row>
        <row r="4122">
          <cell r="D4122">
            <v>196564</v>
          </cell>
          <cell r="E4122" t="str">
            <v>他达拉非片</v>
          </cell>
          <cell r="F4122" t="str">
            <v/>
          </cell>
          <cell r="G4122" t="str">
            <v>20mgx7片</v>
          </cell>
          <cell r="H4122" t="str">
            <v>盒</v>
          </cell>
          <cell r="I4122" t="str">
            <v>齐鲁制药(海南)有限公司</v>
          </cell>
          <cell r="J4122" t="str">
            <v>齐鲁制药(海南)</v>
          </cell>
        </row>
        <row r="4123">
          <cell r="D4123">
            <v>147071</v>
          </cell>
          <cell r="E4123" t="str">
            <v>他克莫司胶囊</v>
          </cell>
          <cell r="F4123" t="str">
            <v/>
          </cell>
          <cell r="G4123" t="str">
            <v>0.5mgx50粒</v>
          </cell>
          <cell r="H4123" t="str">
            <v>盒</v>
          </cell>
          <cell r="I4123" t="str">
            <v>杭州中美华东制药有限公司</v>
          </cell>
          <cell r="J4123" t="str">
            <v>杭州中美华东</v>
          </cell>
        </row>
        <row r="4124">
          <cell r="D4124">
            <v>60267</v>
          </cell>
          <cell r="E4124" t="str">
            <v>他扎罗汀乳膏</v>
          </cell>
          <cell r="F4124" t="str">
            <v>乐为</v>
          </cell>
          <cell r="G4124" t="str">
            <v>15g:15mg</v>
          </cell>
          <cell r="H4124" t="str">
            <v>支</v>
          </cell>
          <cell r="I4124" t="str">
            <v>重庆华邦制药股份有限公司</v>
          </cell>
          <cell r="J4124" t="str">
            <v>重庆华邦制药</v>
          </cell>
        </row>
        <row r="4125">
          <cell r="D4125">
            <v>97547</v>
          </cell>
          <cell r="E4125" t="str">
            <v>太极酱油</v>
          </cell>
          <cell r="F4125" t="str">
            <v/>
          </cell>
          <cell r="G4125" t="str">
            <v>500ml(晒缸特级)</v>
          </cell>
          <cell r="H4125" t="str">
            <v>瓶</v>
          </cell>
          <cell r="I4125" t="str">
            <v>太极集团重庆国光绿色食品有限公司</v>
          </cell>
          <cell r="J4125" t="str">
            <v>太极重庆国光</v>
          </cell>
        </row>
        <row r="4126">
          <cell r="D4126">
            <v>131124</v>
          </cell>
          <cell r="E4126" t="str">
            <v>太极水</v>
          </cell>
          <cell r="F4126" t="str">
            <v>雪莲</v>
          </cell>
          <cell r="G4126" t="str">
            <v>310ml</v>
          </cell>
          <cell r="H4126" t="str">
            <v>罐</v>
          </cell>
          <cell r="I4126" t="str">
            <v>太极集团重庆阿依达饮料有限公司</v>
          </cell>
          <cell r="J4126" t="str">
            <v>太极阿依达</v>
          </cell>
        </row>
        <row r="4127">
          <cell r="D4127">
            <v>172478</v>
          </cell>
          <cell r="E4127" t="str">
            <v>太极水卡</v>
          </cell>
          <cell r="F4127" t="str">
            <v/>
          </cell>
          <cell r="G4127" t="str">
            <v>20件</v>
          </cell>
          <cell r="H4127" t="str">
            <v>张</v>
          </cell>
          <cell r="I4127" t="str">
            <v>太极集团重庆阿依达饮料有限公司</v>
          </cell>
          <cell r="J4127" t="str">
            <v>太极阿依达</v>
          </cell>
        </row>
        <row r="4128">
          <cell r="D4128">
            <v>130052</v>
          </cell>
          <cell r="E4128" t="str">
            <v>太极香菇酱（香辣）</v>
          </cell>
          <cell r="F4128" t="str">
            <v/>
          </cell>
          <cell r="G4128" t="str">
            <v>210g</v>
          </cell>
          <cell r="H4128" t="str">
            <v>瓶</v>
          </cell>
          <cell r="I4128" t="str">
            <v>太极集团重庆国光绿色食品有限公司</v>
          </cell>
          <cell r="J4128" t="str">
            <v>太极重庆国光</v>
          </cell>
        </row>
        <row r="4129">
          <cell r="D4129">
            <v>133221</v>
          </cell>
          <cell r="E4129" t="str">
            <v>太极香菇酱礼盒</v>
          </cell>
          <cell r="F4129" t="str">
            <v/>
          </cell>
          <cell r="G4129" t="str">
            <v>210g×4瓶</v>
          </cell>
          <cell r="H4129" t="str">
            <v>盒</v>
          </cell>
          <cell r="I4129" t="str">
            <v>太极集团重庆国光绿色食品有限公司</v>
          </cell>
          <cell r="J4129" t="str">
            <v>太极重庆国光</v>
          </cell>
        </row>
        <row r="4130">
          <cell r="D4130">
            <v>21</v>
          </cell>
          <cell r="E4130" t="str">
            <v>太太美容口服液</v>
          </cell>
          <cell r="F4130" t="str">
            <v/>
          </cell>
          <cell r="G4130" t="str">
            <v>10mlx30支</v>
          </cell>
          <cell r="H4130" t="str">
            <v>盒</v>
          </cell>
          <cell r="I4130" t="str">
            <v>健康元药业集团股份有限公司</v>
          </cell>
          <cell r="J4130" t="str">
            <v>深圳太太</v>
          </cell>
        </row>
        <row r="4131">
          <cell r="D4131">
            <v>22</v>
          </cell>
          <cell r="E4131" t="str">
            <v>太太美容口服液</v>
          </cell>
          <cell r="F4131" t="str">
            <v/>
          </cell>
          <cell r="G4131" t="str">
            <v>10mlx60支</v>
          </cell>
          <cell r="H4131" t="str">
            <v>盒</v>
          </cell>
          <cell r="I4131" t="str">
            <v>深圳太太药业有限公司</v>
          </cell>
          <cell r="J4131" t="str">
            <v>深圳太太</v>
          </cell>
        </row>
        <row r="4132">
          <cell r="D4132">
            <v>48150</v>
          </cell>
          <cell r="E4132" t="str">
            <v>汰渍洗衣皂</v>
          </cell>
          <cell r="F4132" t="str">
            <v/>
          </cell>
          <cell r="G4132" t="str">
            <v>238g</v>
          </cell>
          <cell r="H4132" t="str">
            <v>块</v>
          </cell>
          <cell r="I4132" t="str">
            <v>广州宝洁有限公司</v>
          </cell>
          <cell r="J4132" t="str">
            <v>广州宝洁</v>
          </cell>
        </row>
        <row r="4133">
          <cell r="D4133">
            <v>168574</v>
          </cell>
          <cell r="E4133" t="str">
            <v>泰国百花蜂蜜</v>
          </cell>
          <cell r="F4133" t="str">
            <v/>
          </cell>
          <cell r="G4133" t="str">
            <v>500g</v>
          </cell>
          <cell r="H4133" t="str">
            <v>瓶</v>
          </cell>
          <cell r="I4133" t="str">
            <v>Chiangmai Healthy Product Co.,Ltd.</v>
          </cell>
          <cell r="J4133" t="str">
            <v>泰国</v>
          </cell>
        </row>
        <row r="4134">
          <cell r="D4134">
            <v>152453</v>
          </cell>
          <cell r="E4134" t="str">
            <v>泰国龙眼蜂蜜</v>
          </cell>
          <cell r="F4134" t="str">
            <v/>
          </cell>
          <cell r="G4134" t="str">
            <v>500g</v>
          </cell>
          <cell r="H4134" t="str">
            <v>瓶</v>
          </cell>
          <cell r="I4134" t="str">
            <v>Chiangmai Healthy Product Co.,Ltd.</v>
          </cell>
          <cell r="J4134" t="str">
            <v>泰国</v>
          </cell>
        </row>
        <row r="4135">
          <cell r="D4135">
            <v>26411</v>
          </cell>
          <cell r="E4135" t="str">
            <v>酞丁安滴眼液(乐克沙)</v>
          </cell>
          <cell r="F4135" t="str">
            <v/>
          </cell>
          <cell r="G4135" t="str">
            <v>8ml：8mg</v>
          </cell>
          <cell r="H4135" t="str">
            <v>支</v>
          </cell>
          <cell r="I4135" t="str">
            <v>武汉五景药业有限公司</v>
          </cell>
          <cell r="J4135" t="str">
            <v>武汉五景药业</v>
          </cell>
        </row>
        <row r="4136">
          <cell r="D4136">
            <v>363</v>
          </cell>
          <cell r="E4136" t="str">
            <v>碳酸钙D3咀嚼片Ⅱ(钙尔奇D300)</v>
          </cell>
          <cell r="F4136" t="str">
            <v/>
          </cell>
          <cell r="G4136" t="str">
            <v>300mgx30片</v>
          </cell>
          <cell r="H4136" t="str">
            <v>瓶</v>
          </cell>
          <cell r="I4136" t="str">
            <v>惠氏制药有限公司</v>
          </cell>
          <cell r="J4136" t="str">
            <v>惠氏制药</v>
          </cell>
        </row>
        <row r="4137">
          <cell r="D4137">
            <v>10970</v>
          </cell>
          <cell r="E4137" t="str">
            <v>碳酸钙D3咀嚼片Ⅱ(钙尔奇D300)</v>
          </cell>
          <cell r="F4137" t="str">
            <v/>
          </cell>
          <cell r="G4137" t="str">
            <v>300mgx60片</v>
          </cell>
          <cell r="H4137" t="str">
            <v>瓶</v>
          </cell>
          <cell r="I4137" t="str">
            <v>惠氏制药有限公司</v>
          </cell>
          <cell r="J4137" t="str">
            <v>惠氏制药</v>
          </cell>
        </row>
        <row r="4138">
          <cell r="D4138">
            <v>99484</v>
          </cell>
          <cell r="E4138" t="str">
            <v>碳酸钙D3颗粒</v>
          </cell>
          <cell r="F4138" t="str">
            <v/>
          </cell>
          <cell r="G4138" t="str">
            <v>3g(钙500mg/维生素D35μg)x6袋(复方)</v>
          </cell>
          <cell r="H4138" t="str">
            <v>盒</v>
          </cell>
          <cell r="I4138" t="str">
            <v>北京振东康远制药有限公司(原北京康远制药有限公司)</v>
          </cell>
          <cell r="J4138" t="str">
            <v>北京康远制药</v>
          </cell>
        </row>
        <row r="4139">
          <cell r="D4139">
            <v>152719</v>
          </cell>
          <cell r="E4139" t="str">
            <v>碳酸钙D3颗粒</v>
          </cell>
          <cell r="F4139" t="str">
            <v/>
          </cell>
          <cell r="G4139" t="str">
            <v>3gx20袋</v>
          </cell>
          <cell r="H4139" t="str">
            <v>盒</v>
          </cell>
          <cell r="I4139" t="str">
            <v>北京振东康远制药有限公司(原北京康远制药有限公司)</v>
          </cell>
          <cell r="J4139" t="str">
            <v>北京振动康远</v>
          </cell>
        </row>
        <row r="4140">
          <cell r="D4140">
            <v>157793</v>
          </cell>
          <cell r="E4140" t="str">
            <v>碳酸钙D3片</v>
          </cell>
          <cell r="F4140" t="str">
            <v>钙尔奇D600</v>
          </cell>
          <cell r="G4140" t="str">
            <v>600mgx72片</v>
          </cell>
          <cell r="H4140" t="str">
            <v>盒</v>
          </cell>
          <cell r="I4140" t="str">
            <v>惠氏制药有限公司</v>
          </cell>
          <cell r="J4140" t="str">
            <v>惠氏制药</v>
          </cell>
        </row>
        <row r="4141">
          <cell r="D4141">
            <v>92443</v>
          </cell>
          <cell r="E4141" t="str">
            <v>碳酸钙D3片(Ⅱ)</v>
          </cell>
          <cell r="F4141" t="str">
            <v/>
          </cell>
          <cell r="G4141" t="str">
            <v>0.5g:5ugx60片</v>
          </cell>
          <cell r="H4141" t="str">
            <v>盒</v>
          </cell>
          <cell r="I4141" t="str">
            <v>北京振东康远制药有限公司(原北京康远制药有限公司)</v>
          </cell>
          <cell r="J4141" t="str">
            <v>北京振东康远</v>
          </cell>
        </row>
        <row r="4142">
          <cell r="D4142">
            <v>101178</v>
          </cell>
          <cell r="E4142" t="str">
            <v>碳酸钙片</v>
          </cell>
          <cell r="F4142" t="str">
            <v/>
          </cell>
          <cell r="G4142" t="str">
            <v>100片</v>
          </cell>
          <cell r="H4142" t="str">
            <v>盒</v>
          </cell>
          <cell r="I4142" t="str">
            <v>吉林万通药业有限公司</v>
          </cell>
          <cell r="J4142" t="str">
            <v>吉林万通药业</v>
          </cell>
        </row>
        <row r="4143">
          <cell r="D4143">
            <v>143228</v>
          </cell>
          <cell r="E4143" t="str">
            <v>汤臣倍健蛋白粉+汤臣倍健牌维生素B族片（优惠装）</v>
          </cell>
          <cell r="F4143" t="str">
            <v/>
          </cell>
          <cell r="G4143" t="str">
            <v>505g(450/罐x1罐+55g/瓶x1瓶)</v>
          </cell>
          <cell r="H4143" t="str">
            <v>盒</v>
          </cell>
          <cell r="I4143" t="str">
            <v>汤臣倍健股份有限公司</v>
          </cell>
          <cell r="J4143" t="str">
            <v>汤臣倍健股份有限公司</v>
          </cell>
        </row>
        <row r="4144">
          <cell r="D4144">
            <v>137359</v>
          </cell>
          <cell r="E4144" t="str">
            <v>汤臣倍健多种维生素矿物质片（老年人型）</v>
          </cell>
          <cell r="F4144" t="str">
            <v/>
          </cell>
          <cell r="G4144" t="str">
            <v>90g(1.5g/片*60片）</v>
          </cell>
          <cell r="H4144" t="str">
            <v>瓶</v>
          </cell>
          <cell r="I4144" t="str">
            <v>汤臣倍健股份有限公司</v>
          </cell>
          <cell r="J4144" t="str">
            <v>汤臣倍健股份有限公司</v>
          </cell>
        </row>
        <row r="4145">
          <cell r="D4145">
            <v>163824</v>
          </cell>
          <cell r="E4145" t="str">
            <v>汤臣倍健胶原软骨素钙片</v>
          </cell>
          <cell r="F4145" t="str">
            <v/>
          </cell>
          <cell r="G4145" t="str">
            <v>180g(108g/瓶+36g/瓶x2瓶）</v>
          </cell>
          <cell r="H4145" t="str">
            <v>盒</v>
          </cell>
          <cell r="I4145" t="str">
            <v>汤臣倍健股份有限公司</v>
          </cell>
          <cell r="J4145" t="str">
            <v>汤臣倍健</v>
          </cell>
        </row>
        <row r="4146">
          <cell r="D4146">
            <v>140517</v>
          </cell>
          <cell r="E4146" t="str">
            <v>汤臣倍健螺旋藻咀嚼片</v>
          </cell>
          <cell r="F4146" t="str">
            <v/>
          </cell>
          <cell r="G4146" t="str">
            <v>180g(600mg/片*300片)</v>
          </cell>
          <cell r="H4146" t="str">
            <v>罐</v>
          </cell>
          <cell r="I4146" t="str">
            <v>汤臣倍健股份有限公司</v>
          </cell>
          <cell r="J4146" t="str">
            <v>汤臣倍健股份有限公司</v>
          </cell>
        </row>
        <row r="4147">
          <cell r="D4147">
            <v>173078</v>
          </cell>
          <cell r="E4147" t="str">
            <v>汤臣倍健叶酸铁片</v>
          </cell>
          <cell r="F4147" t="str">
            <v/>
          </cell>
          <cell r="G4147" t="str">
            <v>510mgx60片</v>
          </cell>
          <cell r="H4147" t="str">
            <v>瓶</v>
          </cell>
          <cell r="I4147" t="str">
            <v>汤臣倍健股份有限公司</v>
          </cell>
          <cell r="J4147" t="str">
            <v>汤臣倍建</v>
          </cell>
        </row>
        <row r="4148">
          <cell r="D4148">
            <v>1461</v>
          </cell>
          <cell r="E4148" t="str">
            <v>糖尿乐胶囊</v>
          </cell>
          <cell r="F4148" t="str">
            <v/>
          </cell>
          <cell r="G4148" t="str">
            <v>0.3gx50粒</v>
          </cell>
          <cell r="H4148" t="str">
            <v>瓶</v>
          </cell>
          <cell r="I4148" t="str">
            <v>吉林省东丰药业股份有限公司</v>
          </cell>
          <cell r="J4148" t="str">
            <v>吉林东丰</v>
          </cell>
        </row>
        <row r="4149">
          <cell r="D4149">
            <v>189157</v>
          </cell>
          <cell r="E4149" t="str">
            <v>糖尿乐片</v>
          </cell>
          <cell r="F4149" t="str">
            <v/>
          </cell>
          <cell r="G4149" t="str">
            <v>0.62gx16片x2板</v>
          </cell>
          <cell r="H4149" t="str">
            <v>盒</v>
          </cell>
          <cell r="I4149" t="str">
            <v>长春万德制药有限公司</v>
          </cell>
          <cell r="J4149" t="str">
            <v>长春万德</v>
          </cell>
        </row>
        <row r="4150">
          <cell r="D4150">
            <v>28417</v>
          </cell>
          <cell r="E4150" t="str">
            <v>特安洁面乳</v>
          </cell>
          <cell r="F4150" t="str">
            <v/>
          </cell>
          <cell r="G4150" t="str">
            <v>200ml</v>
          </cell>
          <cell r="H4150" t="str">
            <v>支</v>
          </cell>
          <cell r="I4150" t="str">
            <v>法国理肤泉</v>
          </cell>
          <cell r="J4150" t="str">
            <v>法国理肤泉</v>
          </cell>
        </row>
        <row r="4151">
          <cell r="D4151">
            <v>28419</v>
          </cell>
          <cell r="E4151" t="str">
            <v>特安舒护乳</v>
          </cell>
          <cell r="F4151" t="str">
            <v/>
          </cell>
          <cell r="G4151" t="str">
            <v>40ml</v>
          </cell>
          <cell r="H4151" t="str">
            <v>支</v>
          </cell>
          <cell r="I4151" t="str">
            <v>法国理肤泉</v>
          </cell>
          <cell r="J4151" t="str">
            <v>法国理肤泉</v>
          </cell>
        </row>
        <row r="4152">
          <cell r="D4152">
            <v>207222</v>
          </cell>
          <cell r="E4152" t="str">
            <v>特殊医学用全营养配方粉</v>
          </cell>
          <cell r="F4152" t="str">
            <v>希瑞臻</v>
          </cell>
          <cell r="G4152" t="str">
            <v>400g</v>
          </cell>
          <cell r="H4152" t="str">
            <v>罐</v>
          </cell>
          <cell r="I4152" t="str">
            <v>苏州恒瑞健康科技有限公司</v>
          </cell>
          <cell r="J4152" t="str">
            <v>苏州恒瑞</v>
          </cell>
        </row>
        <row r="4153">
          <cell r="D4153">
            <v>193282</v>
          </cell>
          <cell r="E4153" t="str">
            <v>特殊医学用途电解质配方食品</v>
          </cell>
          <cell r="F4153" t="str">
            <v/>
          </cell>
          <cell r="G4153" t="str">
            <v>400ml</v>
          </cell>
          <cell r="H4153" t="str">
            <v>瓶</v>
          </cell>
          <cell r="I4153" t="str">
            <v>苏州恒瑞健康科技有限公司</v>
          </cell>
          <cell r="J4153" t="str">
            <v>苏州恒瑞</v>
          </cell>
        </row>
        <row r="4154">
          <cell r="D4154">
            <v>203280</v>
          </cell>
          <cell r="E4154" t="str">
            <v>特殊医学用途婴儿配方粉乳蛋白部分水解配方</v>
          </cell>
          <cell r="F4154" t="str">
            <v>亲舒</v>
          </cell>
          <cell r="G4154" t="str">
            <v>400g</v>
          </cell>
          <cell r="H4154" t="str">
            <v>罐</v>
          </cell>
          <cell r="I4154" t="str">
            <v>Mead Johnson B.V.</v>
          </cell>
          <cell r="J4154" t="str">
            <v>荷兰美赞臣</v>
          </cell>
        </row>
        <row r="4155">
          <cell r="D4155">
            <v>203281</v>
          </cell>
          <cell r="E4155" t="str">
            <v>特殊医学用途婴儿配方粉乳蛋白部分水解配方</v>
          </cell>
          <cell r="F4155" t="str">
            <v>亲舒</v>
          </cell>
          <cell r="G4155" t="str">
            <v>850g</v>
          </cell>
          <cell r="H4155" t="str">
            <v>罐</v>
          </cell>
          <cell r="I4155" t="str">
            <v>Mead Johnson B.V.</v>
          </cell>
          <cell r="J4155" t="str">
            <v>荷兰美赞臣</v>
          </cell>
        </row>
        <row r="4156">
          <cell r="D4156">
            <v>203283</v>
          </cell>
          <cell r="E4156" t="str">
            <v>特殊医学用途婴儿配方粉无乳糖配方</v>
          </cell>
          <cell r="F4156" t="str">
            <v/>
          </cell>
          <cell r="G4156" t="str">
            <v>400g</v>
          </cell>
          <cell r="H4156" t="str">
            <v>罐</v>
          </cell>
          <cell r="I4156" t="str">
            <v>Mead Johnson B.V.</v>
          </cell>
          <cell r="J4156" t="str">
            <v>荷兰美赞臣</v>
          </cell>
        </row>
        <row r="4157">
          <cell r="D4157">
            <v>203286</v>
          </cell>
          <cell r="E4157" t="str">
            <v>特殊医学用途婴儿配方粉早产/低出生体重婴儿配方</v>
          </cell>
          <cell r="F4157" t="str">
            <v>安婴宝</v>
          </cell>
          <cell r="G4157" t="str">
            <v>400g</v>
          </cell>
          <cell r="H4157" t="str">
            <v>罐</v>
          </cell>
          <cell r="I4157" t="str">
            <v>Mead Johnson B.V.</v>
          </cell>
          <cell r="J4157" t="str">
            <v>荷兰美赞臣</v>
          </cell>
        </row>
        <row r="4158">
          <cell r="D4158">
            <v>116391</v>
          </cell>
          <cell r="E4158" t="str">
            <v>藤黄健骨片</v>
          </cell>
          <cell r="F4158" t="str">
            <v/>
          </cell>
          <cell r="G4158" t="str">
            <v>0.5gx12片x3板(薄膜衣)</v>
          </cell>
          <cell r="H4158" t="str">
            <v>盒</v>
          </cell>
          <cell r="I4158" t="str">
            <v>湖南方盛制药股份有限公司(原:湖南方盛制药有限公司)</v>
          </cell>
          <cell r="J4158" t="str">
            <v>湖南方盛制药</v>
          </cell>
        </row>
        <row r="4159">
          <cell r="D4159">
            <v>172599</v>
          </cell>
          <cell r="E4159" t="str">
            <v>替格瑞洛片</v>
          </cell>
          <cell r="F4159" t="str">
            <v/>
          </cell>
          <cell r="G4159" t="str">
            <v>60mgx14片</v>
          </cell>
          <cell r="H4159" t="str">
            <v>盒</v>
          </cell>
          <cell r="I4159" t="str">
            <v>瑞典AstraZeneca AB s-15185,sodertalje</v>
          </cell>
          <cell r="J4159" t="str">
            <v>AstraZenecaAB</v>
          </cell>
        </row>
        <row r="4160">
          <cell r="D4160">
            <v>152606</v>
          </cell>
          <cell r="E4160" t="str">
            <v>替格瑞洛片</v>
          </cell>
          <cell r="F4160" t="str">
            <v/>
          </cell>
          <cell r="G4160" t="str">
            <v>90mgx56片</v>
          </cell>
          <cell r="H4160" t="str">
            <v>盒</v>
          </cell>
          <cell r="I4160" t="str">
            <v>阿斯利康制药有限公司</v>
          </cell>
          <cell r="J4160" t="str">
            <v>阿斯利康</v>
          </cell>
        </row>
        <row r="4161">
          <cell r="D4161">
            <v>88123</v>
          </cell>
          <cell r="E4161" t="str">
            <v>替米沙坦片</v>
          </cell>
          <cell r="F4161" t="str">
            <v/>
          </cell>
          <cell r="G4161" t="str">
            <v>40mgx14片</v>
          </cell>
          <cell r="H4161" t="str">
            <v>盒</v>
          </cell>
          <cell r="I4161" t="str">
            <v>北京福元医药股份有限公司</v>
          </cell>
          <cell r="J4161" t="str">
            <v>北京福元</v>
          </cell>
        </row>
        <row r="4162">
          <cell r="D4162">
            <v>163072</v>
          </cell>
          <cell r="E4162" t="str">
            <v>替莫唑胺胶囊</v>
          </cell>
          <cell r="F4162" t="str">
            <v/>
          </cell>
          <cell r="G4162" t="str">
            <v>20mgx10粒</v>
          </cell>
          <cell r="H4162" t="str">
            <v>瓶</v>
          </cell>
          <cell r="I4162" t="str">
            <v>北京双鹭药业股份有限公司</v>
          </cell>
          <cell r="J4162" t="str">
            <v>北京双鹭</v>
          </cell>
        </row>
        <row r="4163">
          <cell r="D4163">
            <v>646</v>
          </cell>
          <cell r="E4163" t="str">
            <v>替硝唑片</v>
          </cell>
          <cell r="F4163" t="str">
            <v/>
          </cell>
          <cell r="G4163" t="str">
            <v>0.5gx8片</v>
          </cell>
          <cell r="H4163" t="str">
            <v>盒</v>
          </cell>
          <cell r="I4163" t="str">
            <v>东北制药集团公司沈阳第一制药厂</v>
          </cell>
          <cell r="J4163" t="str">
            <v>东北制药沈阳第一制药</v>
          </cell>
        </row>
        <row r="4164">
          <cell r="D4164">
            <v>67539</v>
          </cell>
          <cell r="E4164" t="str">
            <v>天丹通络胶囊</v>
          </cell>
          <cell r="F4164" t="str">
            <v/>
          </cell>
          <cell r="G4164" t="str">
            <v>0.4gx60粒</v>
          </cell>
          <cell r="H4164" t="str">
            <v>瓶</v>
          </cell>
          <cell r="I4164" t="str">
            <v>山东凤凰制药股份有限公司</v>
          </cell>
          <cell r="J4164" t="str">
            <v>山东凤凰</v>
          </cell>
        </row>
        <row r="4165">
          <cell r="D4165">
            <v>147983</v>
          </cell>
          <cell r="E4165" t="str">
            <v>天丹通络胶囊</v>
          </cell>
          <cell r="F4165" t="str">
            <v/>
          </cell>
          <cell r="G4165" t="str">
            <v>0.4gx45粒</v>
          </cell>
          <cell r="H4165" t="str">
            <v>盒</v>
          </cell>
          <cell r="I4165" t="str">
            <v>山东凤凰制药股份有限公司</v>
          </cell>
          <cell r="J4165" t="str">
            <v>山东凤凰制药</v>
          </cell>
        </row>
        <row r="4166">
          <cell r="D4166">
            <v>130869</v>
          </cell>
          <cell r="E4166" t="str">
            <v>天和追风膏</v>
          </cell>
          <cell r="F4166" t="str">
            <v/>
          </cell>
          <cell r="G4166" t="str">
            <v>7cmx10cmx2贴x3袋</v>
          </cell>
          <cell r="H4166" t="str">
            <v>盒</v>
          </cell>
          <cell r="I4166" t="str">
            <v>桂林天和药业股份有限公司</v>
          </cell>
          <cell r="J4166" t="str">
            <v>桂林天和</v>
          </cell>
        </row>
        <row r="4167">
          <cell r="D4167">
            <v>74404</v>
          </cell>
          <cell r="E4167" t="str">
            <v>天麻蜜环菌片</v>
          </cell>
          <cell r="F4167" t="str">
            <v/>
          </cell>
          <cell r="G4167" t="str">
            <v>0.25gx12片x3板(糖衣)</v>
          </cell>
          <cell r="H4167" t="str">
            <v>盒</v>
          </cell>
          <cell r="I4167" t="str">
            <v>山西康欣药业有限公司</v>
          </cell>
          <cell r="J4167" t="str">
            <v>山西康欣</v>
          </cell>
        </row>
        <row r="4168">
          <cell r="D4168">
            <v>11738</v>
          </cell>
          <cell r="E4168" t="str">
            <v>天麻素片</v>
          </cell>
          <cell r="F4168" t="str">
            <v/>
          </cell>
          <cell r="G4168" t="str">
            <v>25mgx24片</v>
          </cell>
          <cell r="H4168" t="str">
            <v>盒</v>
          </cell>
          <cell r="I4168" t="str">
            <v>昆明制药集团股份有限公司</v>
          </cell>
          <cell r="J4168" t="str">
            <v>昆明制药</v>
          </cell>
        </row>
        <row r="4169">
          <cell r="D4169">
            <v>31128</v>
          </cell>
          <cell r="E4169" t="str">
            <v>天麻头风灵片</v>
          </cell>
          <cell r="F4169" t="str">
            <v/>
          </cell>
          <cell r="G4169" t="str">
            <v>0.5gx12片x2板</v>
          </cell>
          <cell r="H4169" t="str">
            <v>盒</v>
          </cell>
          <cell r="I4169" t="str">
            <v>江西山香药业有限公司</v>
          </cell>
          <cell r="J4169" t="str">
            <v>江西山香</v>
          </cell>
        </row>
        <row r="4170">
          <cell r="D4170">
            <v>92275</v>
          </cell>
          <cell r="E4170" t="str">
            <v>天麻头风灵片</v>
          </cell>
          <cell r="F4170" t="str">
            <v/>
          </cell>
          <cell r="G4170" t="str">
            <v>0.4gx10片x4板(薄膜衣)</v>
          </cell>
          <cell r="H4170" t="str">
            <v>盒</v>
          </cell>
          <cell r="I4170" t="str">
            <v>海南海力制药有限公司</v>
          </cell>
          <cell r="J4170" t="str">
            <v>海南海力制药</v>
          </cell>
        </row>
        <row r="4171">
          <cell r="D4171">
            <v>77790</v>
          </cell>
          <cell r="E4171" t="str">
            <v>天麻丸</v>
          </cell>
          <cell r="F4171" t="str">
            <v/>
          </cell>
          <cell r="G4171" t="str">
            <v>60g</v>
          </cell>
          <cell r="H4171" t="str">
            <v>瓶</v>
          </cell>
          <cell r="I4171" t="str">
            <v>李时珍医药集团有限公司</v>
          </cell>
          <cell r="J4171" t="str">
            <v>李时珍医药</v>
          </cell>
        </row>
        <row r="4172">
          <cell r="D4172">
            <v>147110</v>
          </cell>
          <cell r="E4172" t="str">
            <v>天美健牌B族维生素片</v>
          </cell>
          <cell r="F4172" t="str">
            <v/>
          </cell>
          <cell r="G4172" t="str">
            <v>0.5g/片*100片</v>
          </cell>
          <cell r="H4172" t="str">
            <v>瓶</v>
          </cell>
          <cell r="I4172" t="str">
            <v>江苏天美健大自然生物工程有限公司 </v>
          </cell>
          <cell r="J4172" t="str">
            <v>江苏天美健公司</v>
          </cell>
        </row>
        <row r="4173">
          <cell r="D4173">
            <v>147117</v>
          </cell>
          <cell r="E4173" t="str">
            <v>天美健牌大豆肽蛋白粉</v>
          </cell>
          <cell r="F4173" t="str">
            <v/>
          </cell>
          <cell r="G4173" t="str">
            <v>400g/罐</v>
          </cell>
          <cell r="H4173" t="str">
            <v>罐</v>
          </cell>
          <cell r="I4173" t="str">
            <v>江苏天美健大自然生物工程有限公司 </v>
          </cell>
          <cell r="J4173" t="str">
            <v>江苏天美健公司</v>
          </cell>
        </row>
        <row r="4174">
          <cell r="D4174">
            <v>147111</v>
          </cell>
          <cell r="E4174" t="str">
            <v>天美健牌多种维生素咀嚼片（儿童型）</v>
          </cell>
          <cell r="F4174" t="str">
            <v/>
          </cell>
          <cell r="G4174" t="str">
            <v>1000mg/片*100片</v>
          </cell>
          <cell r="H4174" t="str">
            <v>瓶</v>
          </cell>
          <cell r="I4174" t="str">
            <v>江苏天美健大自然生物工程有限公司 </v>
          </cell>
          <cell r="J4174" t="str">
            <v>江苏天美健公司</v>
          </cell>
        </row>
        <row r="4175">
          <cell r="D4175">
            <v>147106</v>
          </cell>
          <cell r="E4175" t="str">
            <v>天美健牌多种维生素矿物质片（成人型）</v>
          </cell>
          <cell r="F4175" t="str">
            <v/>
          </cell>
          <cell r="G4175" t="str">
            <v>500mg/片*100片</v>
          </cell>
          <cell r="H4175" t="str">
            <v>瓶</v>
          </cell>
          <cell r="I4175" t="str">
            <v>江苏天美健大自然生物工程有限公司 </v>
          </cell>
          <cell r="J4175" t="str">
            <v>江苏天美健公司</v>
          </cell>
        </row>
        <row r="4176">
          <cell r="D4176">
            <v>147113</v>
          </cell>
          <cell r="E4176" t="str">
            <v>天美健牌蜂胶软胶囊</v>
          </cell>
          <cell r="F4176" t="str">
            <v/>
          </cell>
          <cell r="G4176" t="str">
            <v>0.5g/粒*100粒</v>
          </cell>
          <cell r="H4176" t="str">
            <v>瓶</v>
          </cell>
          <cell r="I4176" t="str">
            <v>江苏天美健大自然生物工程有限公司 </v>
          </cell>
          <cell r="J4176" t="str">
            <v>江苏天美健公司</v>
          </cell>
        </row>
        <row r="4177">
          <cell r="D4177">
            <v>147115</v>
          </cell>
          <cell r="E4177" t="str">
            <v>天美健牌纳豆红曲大豆磷脂胶囊</v>
          </cell>
          <cell r="F4177" t="str">
            <v/>
          </cell>
          <cell r="G4177" t="str">
            <v>0.45g*100粒</v>
          </cell>
          <cell r="H4177" t="str">
            <v>瓶</v>
          </cell>
          <cell r="I4177" t="str">
            <v>江苏天美健大自然生物工程有限公司 </v>
          </cell>
          <cell r="J4177" t="str">
            <v>江苏天美健公司</v>
          </cell>
        </row>
        <row r="4178">
          <cell r="D4178">
            <v>147109</v>
          </cell>
          <cell r="E4178" t="str">
            <v>天美健牌天然维生素E软胶囊</v>
          </cell>
          <cell r="F4178" t="str">
            <v/>
          </cell>
          <cell r="G4178" t="str">
            <v>400mg粒*80粒</v>
          </cell>
          <cell r="H4178" t="str">
            <v>瓶</v>
          </cell>
          <cell r="I4178" t="str">
            <v>江苏天美健大自然生物工程有限公司 </v>
          </cell>
          <cell r="J4178" t="str">
            <v>江苏天美健公司</v>
          </cell>
        </row>
        <row r="4179">
          <cell r="D4179">
            <v>147104</v>
          </cell>
          <cell r="E4179" t="str">
            <v>天美健牌维生素C咀嚼片</v>
          </cell>
          <cell r="F4179" t="str">
            <v/>
          </cell>
          <cell r="G4179" t="str">
            <v>1g/片*100片</v>
          </cell>
          <cell r="H4179" t="str">
            <v>瓶</v>
          </cell>
          <cell r="I4179" t="str">
            <v>江苏天美健大自然生物工程有限公司 </v>
          </cell>
          <cell r="J4179" t="str">
            <v>江苏天美健公司</v>
          </cell>
        </row>
        <row r="4180">
          <cell r="D4180">
            <v>147101</v>
          </cell>
          <cell r="E4180" t="str">
            <v>天美健牌鱼油软胶囊</v>
          </cell>
          <cell r="F4180" t="str">
            <v/>
          </cell>
          <cell r="G4180" t="str">
            <v>0.45g*100粒</v>
          </cell>
          <cell r="H4180" t="str">
            <v>瓶</v>
          </cell>
          <cell r="I4180" t="str">
            <v>江苏天美健大自然生物工程有限公司 </v>
          </cell>
          <cell r="J4180" t="str">
            <v>江苏天美健公司</v>
          </cell>
        </row>
        <row r="4181">
          <cell r="D4181">
            <v>162005</v>
          </cell>
          <cell r="E4181" t="str">
            <v>天然β-胡萝卜素软胶囊</v>
          </cell>
          <cell r="F4181" t="str">
            <v/>
          </cell>
          <cell r="G4181" t="str">
            <v>22.5g(500mgx45粒）</v>
          </cell>
          <cell r="H4181" t="str">
            <v>瓶</v>
          </cell>
          <cell r="I4181" t="str">
            <v>广州奈梵斯健康产品有限公司</v>
          </cell>
          <cell r="J4181" t="str">
            <v>广州奈梵斯</v>
          </cell>
        </row>
        <row r="4182">
          <cell r="D4182">
            <v>125654</v>
          </cell>
          <cell r="E4182" t="str">
            <v>天然胶乳橡胶避孕套</v>
          </cell>
          <cell r="F4182" t="str">
            <v>冈本避孕套</v>
          </cell>
          <cell r="G4182" t="str">
            <v>10片（质感超薄香草）</v>
          </cell>
          <cell r="H4182" t="str">
            <v>盒</v>
          </cell>
          <cell r="I4182" t="str">
            <v/>
          </cell>
          <cell r="J4182" t="str">
            <v>冈本株式会社</v>
          </cell>
        </row>
        <row r="4183">
          <cell r="D4183">
            <v>134859</v>
          </cell>
          <cell r="E4183" t="str">
            <v>天然胶乳橡胶避孕套</v>
          </cell>
          <cell r="F4183" t="str">
            <v>冈本避孕套</v>
          </cell>
          <cell r="G4183" t="str">
            <v>10片（冰感透薄）</v>
          </cell>
          <cell r="H4183" t="str">
            <v>盒</v>
          </cell>
          <cell r="I4183" t="str">
            <v/>
          </cell>
          <cell r="J4183" t="str">
            <v>冈本株式会社</v>
          </cell>
        </row>
        <row r="4184">
          <cell r="D4184">
            <v>140033</v>
          </cell>
          <cell r="E4184" t="str">
            <v>天然胶乳橡胶避孕套</v>
          </cell>
          <cell r="F4184" t="str">
            <v/>
          </cell>
          <cell r="G4184" t="str">
            <v>10只(尽享爱)</v>
          </cell>
          <cell r="H4184" t="str">
            <v>盒</v>
          </cell>
          <cell r="I4184" t="str">
            <v>上海金香乳胶制品有限公司</v>
          </cell>
          <cell r="J4184" t="str">
            <v>上海金香</v>
          </cell>
        </row>
        <row r="4185">
          <cell r="D4185">
            <v>140034</v>
          </cell>
          <cell r="E4185" t="str">
            <v>天然胶乳橡胶避孕套</v>
          </cell>
          <cell r="F4185" t="str">
            <v/>
          </cell>
          <cell r="G4185" t="str">
            <v>12只(因为爱)</v>
          </cell>
          <cell r="H4185" t="str">
            <v>盒</v>
          </cell>
          <cell r="I4185" t="str">
            <v>上海金香乳胶制品有限公司</v>
          </cell>
          <cell r="J4185" t="str">
            <v>上海金香</v>
          </cell>
        </row>
        <row r="4186">
          <cell r="D4186">
            <v>140035</v>
          </cell>
          <cell r="E4186" t="str">
            <v>天然胶乳橡胶避孕套</v>
          </cell>
          <cell r="F4186" t="str">
            <v/>
          </cell>
          <cell r="G4186" t="str">
            <v>12只(诱惑爱)</v>
          </cell>
          <cell r="H4186" t="str">
            <v>盒</v>
          </cell>
          <cell r="I4186" t="str">
            <v>上海金香乳胶制品有限公司</v>
          </cell>
          <cell r="J4186" t="str">
            <v>上海金香</v>
          </cell>
        </row>
        <row r="4187">
          <cell r="D4187">
            <v>140042</v>
          </cell>
          <cell r="E4187" t="str">
            <v>天然胶乳橡胶避孕套</v>
          </cell>
          <cell r="F4187" t="str">
            <v/>
          </cell>
          <cell r="G4187" t="str">
            <v>12只(更有爱)</v>
          </cell>
          <cell r="H4187" t="str">
            <v>盒</v>
          </cell>
          <cell r="I4187" t="str">
            <v>上海金香乳胶制品有限公司</v>
          </cell>
          <cell r="J4187" t="str">
            <v>上海金香</v>
          </cell>
        </row>
        <row r="4188">
          <cell r="D4188">
            <v>165759</v>
          </cell>
          <cell r="E4188" t="str">
            <v>天然胶乳橡胶避孕套</v>
          </cell>
          <cell r="F4188" t="str">
            <v/>
          </cell>
          <cell r="G4188" t="str">
            <v>3片（质感超薄）异性光面粉红色香草味</v>
          </cell>
          <cell r="H4188" t="str">
            <v>盒</v>
          </cell>
          <cell r="I4188" t="str">
            <v>冈本株式会社(东京。日本)</v>
          </cell>
          <cell r="J4188" t="str">
            <v>冈本株式会社</v>
          </cell>
        </row>
        <row r="4189">
          <cell r="D4189">
            <v>166140</v>
          </cell>
          <cell r="E4189" t="str">
            <v>天然胶乳橡胶避孕套</v>
          </cell>
          <cell r="F4189" t="str">
            <v/>
          </cell>
          <cell r="G4189" t="str">
            <v>10片（冰感透薄）直行光面浅蓝色薄荷味</v>
          </cell>
          <cell r="H4189" t="str">
            <v>盒</v>
          </cell>
          <cell r="I4189" t="str">
            <v>冈本株式会社(东京。日本)</v>
          </cell>
          <cell r="J4189" t="str">
            <v>冈本株式会社</v>
          </cell>
        </row>
        <row r="4190">
          <cell r="D4190">
            <v>192199</v>
          </cell>
          <cell r="E4190" t="str">
            <v>天然胶乳橡胶避孕套</v>
          </cell>
          <cell r="F4190" t="str">
            <v/>
          </cell>
          <cell r="G4190" t="str">
            <v>2只（超凡持久）</v>
          </cell>
          <cell r="H4190" t="str">
            <v>盒</v>
          </cell>
          <cell r="I4190" t="str">
            <v>雷蒙德健康护理有限公司</v>
          </cell>
          <cell r="J4190" t="str">
            <v>雷蒙德（印度）</v>
          </cell>
        </row>
        <row r="4191">
          <cell r="D4191">
            <v>192200</v>
          </cell>
          <cell r="E4191" t="str">
            <v>天然胶乳橡胶避孕套</v>
          </cell>
          <cell r="F4191" t="str">
            <v/>
          </cell>
          <cell r="G4191" t="str">
            <v>10只（黄金持久）</v>
          </cell>
          <cell r="H4191" t="str">
            <v>盒</v>
          </cell>
          <cell r="I4191" t="str">
            <v>雷蒙德健康护理有限公司</v>
          </cell>
          <cell r="J4191" t="str">
            <v>雷蒙德（印度）</v>
          </cell>
        </row>
        <row r="4192">
          <cell r="D4192">
            <v>48202</v>
          </cell>
          <cell r="E4192" t="str">
            <v>天然胶乳橡胶避孕套(杜蕾斯)</v>
          </cell>
          <cell r="F4192" t="str">
            <v/>
          </cell>
          <cell r="G4192" t="str">
            <v>12只(凸点螺纹装)</v>
          </cell>
          <cell r="H4192" t="str">
            <v>盒</v>
          </cell>
          <cell r="I4192" t="str">
            <v>青岛伦敦杜蕾斯有限公司</v>
          </cell>
          <cell r="J4192" t="str">
            <v>青岛伦敦杜蕾斯</v>
          </cell>
        </row>
        <row r="4193">
          <cell r="D4193">
            <v>125407</v>
          </cell>
          <cell r="E4193" t="str">
            <v>天然胶乳橡胶避孕套(杜蕾斯)</v>
          </cell>
          <cell r="F4193" t="str">
            <v/>
          </cell>
          <cell r="G4193" t="str">
            <v>12只(紧型装)</v>
          </cell>
          <cell r="H4193" t="str">
            <v>盒</v>
          </cell>
          <cell r="I4193" t="str">
            <v/>
          </cell>
          <cell r="J4193" t="str">
            <v>泰国SSLManufacturing</v>
          </cell>
        </row>
        <row r="4194">
          <cell r="D4194">
            <v>183133</v>
          </cell>
          <cell r="E4194" t="str">
            <v>天然胶乳橡胶避孕套（杜蕾斯）</v>
          </cell>
          <cell r="F4194" t="str">
            <v/>
          </cell>
          <cell r="G4194" t="str">
            <v>12只（润薄空气套）</v>
          </cell>
          <cell r="H4194" t="str">
            <v>盒</v>
          </cell>
          <cell r="I4194" t="str">
            <v>青岛伦敦杜蕾斯有限公司</v>
          </cell>
          <cell r="J4194" t="str">
            <v>青岛伦敦杜蕾斯</v>
          </cell>
        </row>
        <row r="4195">
          <cell r="D4195">
            <v>128559</v>
          </cell>
          <cell r="E4195" t="str">
            <v>天然胶乳橡胶避孕套(多乐士)</v>
          </cell>
          <cell r="F4195" t="str">
            <v/>
          </cell>
          <cell r="G4195" t="str">
            <v>12只(梦幻极致超薄)</v>
          </cell>
          <cell r="H4195" t="str">
            <v>盒</v>
          </cell>
          <cell r="I4195" t="str">
            <v>GUMMITECH INDUSTRIES SDN.BHD(马来西亚)</v>
          </cell>
          <cell r="J4195" t="str">
            <v>马来西亚GUMMITECH</v>
          </cell>
        </row>
        <row r="4196">
          <cell r="D4196">
            <v>138737</v>
          </cell>
          <cell r="E4196" t="str">
            <v>天然胶乳橡胶避孕套(多乐士)</v>
          </cell>
          <cell r="F4196" t="str">
            <v/>
          </cell>
          <cell r="G4196" t="str">
            <v>12只(有型大颗粒)</v>
          </cell>
          <cell r="H4196" t="str">
            <v>盒</v>
          </cell>
          <cell r="I4196" t="str">
            <v>GUMMITECH INDUSTRIES SDN.BHD(马来西亚)</v>
          </cell>
          <cell r="J4196" t="str">
            <v>马来西亚GUMMITECH</v>
          </cell>
        </row>
        <row r="4197">
          <cell r="D4197">
            <v>103781</v>
          </cell>
          <cell r="E4197" t="str">
            <v>天然驱蚊手环(布阑氏)</v>
          </cell>
          <cell r="F4197" t="str">
            <v/>
          </cell>
          <cell r="G4197" t="str">
            <v>8gx1条</v>
          </cell>
          <cell r="H4197" t="str">
            <v>袋</v>
          </cell>
          <cell r="I4197" t="str">
            <v/>
          </cell>
          <cell r="J4197" t="str">
            <v>杭州顺晖(珠海宝丽金)</v>
          </cell>
        </row>
        <row r="4198">
          <cell r="D4198">
            <v>103779</v>
          </cell>
          <cell r="E4198" t="str">
            <v>天然驱蚊贴(布阑氏)</v>
          </cell>
          <cell r="F4198" t="str">
            <v/>
          </cell>
          <cell r="G4198" t="str">
            <v>6片</v>
          </cell>
          <cell r="H4198" t="str">
            <v>袋</v>
          </cell>
          <cell r="I4198" t="str">
            <v>珠海市宝丽金化妆品有限公司</v>
          </cell>
          <cell r="J4198" t="str">
            <v>杭州顺晖(珠海宝丽金)</v>
          </cell>
        </row>
        <row r="4199">
          <cell r="D4199">
            <v>103780</v>
          </cell>
          <cell r="E4199" t="str">
            <v>天然驱蚊贴(布阑氏)</v>
          </cell>
          <cell r="F4199" t="str">
            <v/>
          </cell>
          <cell r="G4199" t="str">
            <v>12片</v>
          </cell>
          <cell r="H4199" t="str">
            <v>袋</v>
          </cell>
          <cell r="I4199" t="str">
            <v>珠海市宝丽金化妆品有限公司</v>
          </cell>
          <cell r="J4199" t="str">
            <v>杭州顺晖(珠海宝丽金)</v>
          </cell>
        </row>
        <row r="4200">
          <cell r="D4200">
            <v>162002</v>
          </cell>
          <cell r="E4200" t="str">
            <v>天然维生素E软胶囊</v>
          </cell>
          <cell r="F4200" t="str">
            <v/>
          </cell>
          <cell r="G4200" t="str">
            <v>22.5g(500mgx45粒）</v>
          </cell>
          <cell r="H4200" t="str">
            <v>瓶</v>
          </cell>
          <cell r="I4200" t="str">
            <v>广州奈梵斯健康产品有限公司</v>
          </cell>
          <cell r="J4200" t="str">
            <v>广州奈梵斯</v>
          </cell>
        </row>
        <row r="4201">
          <cell r="D4201">
            <v>161990</v>
          </cell>
          <cell r="E4201" t="str">
            <v>天然维生素E软胶囊+维生素C咀嚼片</v>
          </cell>
          <cell r="F4201" t="str">
            <v/>
          </cell>
          <cell r="G4201" t="str">
            <v>76.5g(22.5gx1瓶+54gx1瓶）（橘子味）</v>
          </cell>
          <cell r="H4201" t="str">
            <v>盒</v>
          </cell>
          <cell r="I4201" t="str">
            <v>汤臣倍健股份有限公司</v>
          </cell>
          <cell r="J4201" t="str">
            <v>汤臣倍健</v>
          </cell>
        </row>
        <row r="4202">
          <cell r="D4202">
            <v>97869</v>
          </cell>
          <cell r="E4202" t="str">
            <v>天王补心片</v>
          </cell>
          <cell r="F4202" t="str">
            <v/>
          </cell>
          <cell r="G4202" t="str">
            <v>0.5gx12片x2板</v>
          </cell>
          <cell r="H4202" t="str">
            <v>盒</v>
          </cell>
          <cell r="I4202" t="str">
            <v>重庆巨琪诺美制药有限公司</v>
          </cell>
          <cell r="J4202" t="str">
            <v>重庆巨琪诺美</v>
          </cell>
        </row>
        <row r="4203">
          <cell r="D4203">
            <v>1217</v>
          </cell>
          <cell r="E4203" t="str">
            <v>天王补心丸</v>
          </cell>
          <cell r="F4203" t="str">
            <v/>
          </cell>
          <cell r="G4203" t="str">
            <v>60g</v>
          </cell>
          <cell r="H4203" t="str">
            <v>瓶</v>
          </cell>
          <cell r="I4203" t="str">
            <v>太极集团重庆桐君阁药厂有限公司</v>
          </cell>
          <cell r="J4203" t="str">
            <v>桐君阁药厂</v>
          </cell>
        </row>
        <row r="4204">
          <cell r="D4204">
            <v>83919</v>
          </cell>
          <cell r="E4204" t="str">
            <v>天智颗粒</v>
          </cell>
          <cell r="F4204" t="str">
            <v/>
          </cell>
          <cell r="G4204" t="str">
            <v>5gx10袋</v>
          </cell>
          <cell r="H4204" t="str">
            <v>盒</v>
          </cell>
          <cell r="I4204" t="str">
            <v>仲景宛西制药股份有限公司（原河南省宛西制药股份有限公司）</v>
          </cell>
          <cell r="J4204" t="str">
            <v>河南宛西</v>
          </cell>
        </row>
        <row r="4205">
          <cell r="D4205">
            <v>106188</v>
          </cell>
          <cell r="E4205" t="str">
            <v>田七花叶颗粒</v>
          </cell>
          <cell r="F4205" t="str">
            <v/>
          </cell>
          <cell r="G4205" t="str">
            <v>10gx20袋</v>
          </cell>
          <cell r="H4205" t="str">
            <v>盒</v>
          </cell>
          <cell r="I4205" t="str">
            <v>云南白药集团股份有限公司</v>
          </cell>
          <cell r="J4205" t="str">
            <v>云南白药股份</v>
          </cell>
        </row>
        <row r="4206">
          <cell r="D4206">
            <v>16586</v>
          </cell>
          <cell r="E4206" t="str">
            <v>田七痛经胶囊</v>
          </cell>
          <cell r="F4206" t="str">
            <v/>
          </cell>
          <cell r="G4206" t="str">
            <v>0.4gx12粒x2板</v>
          </cell>
          <cell r="H4206" t="str">
            <v>盒</v>
          </cell>
          <cell r="I4206" t="str">
            <v>云南维和药业股份有限公司</v>
          </cell>
          <cell r="J4206" t="str">
            <v>云南玉溪维和</v>
          </cell>
        </row>
        <row r="4207">
          <cell r="D4207">
            <v>100724</v>
          </cell>
          <cell r="E4207" t="str">
            <v>田七痛经胶囊</v>
          </cell>
          <cell r="F4207" t="str">
            <v/>
          </cell>
          <cell r="G4207" t="str">
            <v>0.4gx12粒x2板</v>
          </cell>
          <cell r="H4207" t="str">
            <v>盒</v>
          </cell>
          <cell r="I4207" t="str">
            <v>云南白药集团股份有限公司</v>
          </cell>
          <cell r="J4207" t="str">
            <v>云南白药股份</v>
          </cell>
        </row>
        <row r="4208">
          <cell r="D4208">
            <v>157630</v>
          </cell>
          <cell r="E4208" t="str">
            <v>田园蜂蜜</v>
          </cell>
          <cell r="F4208" t="str">
            <v/>
          </cell>
          <cell r="G4208" t="str">
            <v>66g</v>
          </cell>
          <cell r="H4208" t="str">
            <v>支</v>
          </cell>
          <cell r="I4208" t="str">
            <v>成都你好植物科技有限公司</v>
          </cell>
          <cell r="J4208" t="str">
            <v>成都你好植物</v>
          </cell>
        </row>
        <row r="4209">
          <cell r="D4209">
            <v>168293</v>
          </cell>
          <cell r="E4209" t="str">
            <v>甜橙味奶酥片</v>
          </cell>
          <cell r="F4209" t="str">
            <v/>
          </cell>
          <cell r="G4209" t="str">
            <v>60g</v>
          </cell>
          <cell r="H4209" t="str">
            <v>桶</v>
          </cell>
          <cell r="I4209" t="str">
            <v>内蒙古伊诺清真食品有限责任公司</v>
          </cell>
          <cell r="J4209" t="str">
            <v>内蒙古伊诺清真</v>
          </cell>
        </row>
        <row r="4210">
          <cell r="D4210">
            <v>29860</v>
          </cell>
          <cell r="E4210" t="str">
            <v>甜梦胶囊</v>
          </cell>
          <cell r="F4210" t="str">
            <v/>
          </cell>
          <cell r="G4210" t="str">
            <v>0.4gx12粒x3板</v>
          </cell>
          <cell r="H4210" t="str">
            <v>盒</v>
          </cell>
          <cell r="I4210" t="str">
            <v>山东鲁泰环中制药有限公司</v>
          </cell>
          <cell r="J4210" t="str">
            <v>荣昌制药(淄博）</v>
          </cell>
        </row>
        <row r="4211">
          <cell r="D4211">
            <v>159879</v>
          </cell>
          <cell r="E4211" t="str">
            <v>调经活血胶囊</v>
          </cell>
          <cell r="F4211" t="str">
            <v/>
          </cell>
          <cell r="G4211" t="str">
            <v>0.4gx30粒</v>
          </cell>
          <cell r="H4211" t="str">
            <v>盒</v>
          </cell>
          <cell r="I4211" t="str">
            <v>江西铜鼓仁和制药有限公司</v>
          </cell>
          <cell r="J4211" t="str">
            <v>江西铜鼓仁和</v>
          </cell>
        </row>
        <row r="4212">
          <cell r="D4212">
            <v>182979</v>
          </cell>
          <cell r="E4212" t="str">
            <v>调经养颜片</v>
          </cell>
          <cell r="F4212" t="str">
            <v/>
          </cell>
          <cell r="G4212" t="str">
            <v>0.52gx12片x6板</v>
          </cell>
          <cell r="H4212" t="str">
            <v>盒</v>
          </cell>
          <cell r="I4212" t="str">
            <v>江西海尔思药业股份有限公司(江西海尔思药业有限公司)</v>
          </cell>
          <cell r="J4212" t="str">
            <v>江西海尔思</v>
          </cell>
        </row>
        <row r="4213">
          <cell r="D4213">
            <v>161481</v>
          </cell>
          <cell r="E4213" t="str">
            <v>调胃丹</v>
          </cell>
          <cell r="F4213" t="str">
            <v/>
          </cell>
          <cell r="G4213" t="str">
            <v>3gx6袋(水丸)</v>
          </cell>
          <cell r="H4213" t="str">
            <v>盒</v>
          </cell>
          <cell r="I4213" t="str">
            <v>兰州佛慈制药股份有限公司</v>
          </cell>
          <cell r="J4213" t="str">
            <v>兰州佛慈</v>
          </cell>
        </row>
        <row r="4214">
          <cell r="D4214">
            <v>74949</v>
          </cell>
          <cell r="E4214" t="str">
            <v>贴身按摩棒(璐瑶)</v>
          </cell>
          <cell r="F4214" t="str">
            <v/>
          </cell>
          <cell r="G4214" t="str">
            <v>LY-606B-2</v>
          </cell>
          <cell r="H4214" t="str">
            <v>台</v>
          </cell>
          <cell r="I4214" t="str">
            <v>浙江璐瑶电子科技有限公司</v>
          </cell>
          <cell r="J4214" t="str">
            <v>浙江璐瑶电子</v>
          </cell>
        </row>
        <row r="4215">
          <cell r="D4215">
            <v>23753</v>
          </cell>
          <cell r="E4215" t="str">
            <v>通便灵胶囊</v>
          </cell>
          <cell r="F4215" t="str">
            <v/>
          </cell>
          <cell r="G4215" t="str">
            <v>0.25gx30粒</v>
          </cell>
          <cell r="H4215" t="str">
            <v>瓶</v>
          </cell>
          <cell r="I4215" t="str">
            <v>石家庄以岭药业股份有限公司</v>
          </cell>
          <cell r="J4215" t="str">
            <v>石家庄以岭</v>
          </cell>
        </row>
        <row r="4216">
          <cell r="D4216">
            <v>168672</v>
          </cell>
          <cell r="E4216" t="str">
            <v>通便清火丸</v>
          </cell>
          <cell r="F4216" t="str">
            <v/>
          </cell>
          <cell r="G4216" t="str">
            <v>9gx10丸(大蜜丸)</v>
          </cell>
          <cell r="H4216" t="str">
            <v>盒</v>
          </cell>
          <cell r="I4216" t="str">
            <v>内蒙古大唐药业有限公司</v>
          </cell>
          <cell r="J4216" t="str">
            <v>内蒙古大唐</v>
          </cell>
        </row>
        <row r="4217">
          <cell r="D4217">
            <v>91096</v>
          </cell>
          <cell r="E4217" t="str">
            <v>通江木耳</v>
          </cell>
          <cell r="F4217" t="str">
            <v/>
          </cell>
          <cell r="G4217" t="str">
            <v>150g</v>
          </cell>
          <cell r="H4217" t="str">
            <v>袋</v>
          </cell>
          <cell r="I4217" t="str">
            <v/>
          </cell>
          <cell r="J4217" t="str">
            <v>四川通江银耳</v>
          </cell>
        </row>
        <row r="4218">
          <cell r="D4218">
            <v>61394</v>
          </cell>
          <cell r="E4218" t="str">
            <v>通江细木耳</v>
          </cell>
          <cell r="F4218" t="str">
            <v/>
          </cell>
          <cell r="G4218" t="str">
            <v>250g</v>
          </cell>
          <cell r="H4218" t="str">
            <v>袋</v>
          </cell>
          <cell r="I4218" t="str">
            <v/>
          </cell>
          <cell r="J4218" t="str">
            <v>重庆康野</v>
          </cell>
        </row>
        <row r="4219">
          <cell r="D4219">
            <v>90443</v>
          </cell>
          <cell r="E4219" t="str">
            <v>通江细木耳</v>
          </cell>
          <cell r="F4219" t="str">
            <v/>
          </cell>
          <cell r="G4219" t="str">
            <v>200g
</v>
          </cell>
          <cell r="H4219" t="str">
            <v>袋</v>
          </cell>
          <cell r="I4219" t="str">
            <v/>
          </cell>
          <cell r="J4219" t="str">
            <v>重庆康野</v>
          </cell>
        </row>
        <row r="4220">
          <cell r="D4220">
            <v>120941</v>
          </cell>
          <cell r="E4220" t="str">
            <v>通江细木耳</v>
          </cell>
          <cell r="F4220" t="str">
            <v/>
          </cell>
          <cell r="G4220" t="str">
            <v>250g、一级(桐君阁)</v>
          </cell>
          <cell r="H4220" t="str">
            <v>袋</v>
          </cell>
          <cell r="I4220" t="str">
            <v/>
          </cell>
          <cell r="J4220" t="str">
            <v>通江福瑞康</v>
          </cell>
        </row>
        <row r="4221">
          <cell r="D4221">
            <v>120942</v>
          </cell>
          <cell r="E4221" t="str">
            <v>通江细木耳</v>
          </cell>
          <cell r="F4221" t="str">
            <v/>
          </cell>
          <cell r="G4221" t="str">
            <v>150g、一级(桐君阁)</v>
          </cell>
          <cell r="H4221" t="str">
            <v>袋</v>
          </cell>
          <cell r="I4221" t="str">
            <v/>
          </cell>
          <cell r="J4221" t="str">
            <v>通江福瑞康</v>
          </cell>
        </row>
        <row r="4222">
          <cell r="D4222">
            <v>120954</v>
          </cell>
          <cell r="E4222" t="str">
            <v>通江细木耳</v>
          </cell>
          <cell r="F4222" t="str">
            <v/>
          </cell>
          <cell r="G4222" t="str">
            <v>210g、一级(桐君阁)</v>
          </cell>
          <cell r="H4222" t="str">
            <v>袋</v>
          </cell>
          <cell r="I4222" t="str">
            <v/>
          </cell>
          <cell r="J4222" t="str">
            <v>通江福瑞康</v>
          </cell>
        </row>
        <row r="4223">
          <cell r="D4223">
            <v>121567</v>
          </cell>
          <cell r="E4223" t="str">
            <v>通江细木耳</v>
          </cell>
          <cell r="F4223" t="str">
            <v/>
          </cell>
          <cell r="G4223" t="str">
            <v>250g/盒</v>
          </cell>
          <cell r="H4223" t="str">
            <v>盒</v>
          </cell>
          <cell r="I4223" t="str">
            <v/>
          </cell>
          <cell r="J4223" t="str">
            <v>通江福瑞康</v>
          </cell>
        </row>
        <row r="4224">
          <cell r="D4224">
            <v>120945</v>
          </cell>
          <cell r="E4224" t="str">
            <v>通江香菇</v>
          </cell>
          <cell r="F4224" t="str">
            <v/>
          </cell>
          <cell r="G4224" t="str">
            <v>250g、一级(桐君阁)</v>
          </cell>
          <cell r="H4224" t="str">
            <v>袋</v>
          </cell>
          <cell r="I4224" t="str">
            <v/>
          </cell>
          <cell r="J4224" t="str">
            <v>通江福瑞康</v>
          </cell>
        </row>
        <row r="4225">
          <cell r="D4225">
            <v>120949</v>
          </cell>
          <cell r="E4225" t="str">
            <v>通江香菇</v>
          </cell>
          <cell r="F4225" t="str">
            <v/>
          </cell>
          <cell r="G4225" t="str">
            <v>160g、一级(桐君阁)</v>
          </cell>
          <cell r="H4225" t="str">
            <v>袋</v>
          </cell>
          <cell r="I4225" t="str">
            <v/>
          </cell>
          <cell r="J4225" t="str">
            <v>通江福瑞康</v>
          </cell>
        </row>
        <row r="4226">
          <cell r="D4226">
            <v>73633</v>
          </cell>
          <cell r="E4226" t="str">
            <v>通江银耳</v>
          </cell>
          <cell r="F4226" t="str">
            <v/>
          </cell>
          <cell r="G4226" t="str">
            <v>130g</v>
          </cell>
          <cell r="H4226" t="str">
            <v>袋</v>
          </cell>
          <cell r="I4226" t="str">
            <v/>
          </cell>
          <cell r="J4226" t="str">
            <v>四川通江银耳</v>
          </cell>
        </row>
        <row r="4227">
          <cell r="D4227">
            <v>91587</v>
          </cell>
          <cell r="E4227" t="str">
            <v>通江银耳</v>
          </cell>
          <cell r="F4227" t="str">
            <v/>
          </cell>
          <cell r="G4227" t="str">
            <v>150g(袋)</v>
          </cell>
          <cell r="H4227" t="str">
            <v>袋</v>
          </cell>
          <cell r="I4227" t="str">
            <v>重庆壹品斋野生食品有限公司</v>
          </cell>
          <cell r="J4227" t="str">
            <v>重庆康野</v>
          </cell>
        </row>
        <row r="4228">
          <cell r="D4228">
            <v>120944</v>
          </cell>
          <cell r="E4228" t="str">
            <v>通江银耳</v>
          </cell>
          <cell r="F4228" t="str">
            <v/>
          </cell>
          <cell r="G4228" t="str">
            <v>200g、一级木屑(桐君阁)</v>
          </cell>
          <cell r="H4228" t="str">
            <v>袋</v>
          </cell>
          <cell r="I4228" t="str">
            <v/>
          </cell>
          <cell r="J4228" t="str">
            <v>通江福瑞康</v>
          </cell>
        </row>
        <row r="4229">
          <cell r="D4229">
            <v>120946</v>
          </cell>
          <cell r="E4229" t="str">
            <v>通江银耳</v>
          </cell>
          <cell r="F4229" t="str">
            <v/>
          </cell>
          <cell r="G4229" t="str">
            <v>100g、一级(桐君阁)</v>
          </cell>
          <cell r="H4229" t="str">
            <v>袋</v>
          </cell>
          <cell r="I4229" t="str">
            <v/>
          </cell>
          <cell r="J4229" t="str">
            <v>通江福瑞康</v>
          </cell>
        </row>
        <row r="4230">
          <cell r="D4230">
            <v>120947</v>
          </cell>
          <cell r="E4230" t="str">
            <v>通江银耳</v>
          </cell>
          <cell r="F4230" t="str">
            <v/>
          </cell>
          <cell r="G4230" t="str">
            <v>160g、一级木屑(桐君阁)</v>
          </cell>
          <cell r="H4230" t="str">
            <v>袋</v>
          </cell>
          <cell r="I4230" t="str">
            <v/>
          </cell>
          <cell r="J4230" t="str">
            <v>通江福瑞康</v>
          </cell>
        </row>
        <row r="4231">
          <cell r="D4231">
            <v>120948</v>
          </cell>
          <cell r="E4231" t="str">
            <v>通江银耳</v>
          </cell>
          <cell r="F4231" t="str">
            <v/>
          </cell>
          <cell r="G4231" t="str">
            <v>250g、一级(桐君阁)</v>
          </cell>
          <cell r="H4231" t="str">
            <v>袋</v>
          </cell>
          <cell r="I4231" t="str">
            <v/>
          </cell>
          <cell r="J4231" t="str">
            <v>通江福瑞康</v>
          </cell>
        </row>
        <row r="4232">
          <cell r="D4232">
            <v>120971</v>
          </cell>
          <cell r="E4232" t="str">
            <v>通江银耳</v>
          </cell>
          <cell r="F4232" t="str">
            <v/>
          </cell>
          <cell r="G4232" t="str">
            <v>100g、一级木屑(桐君阁)</v>
          </cell>
          <cell r="H4232" t="str">
            <v>袋</v>
          </cell>
          <cell r="I4232" t="str">
            <v/>
          </cell>
          <cell r="J4232" t="str">
            <v>通江福瑞康</v>
          </cell>
        </row>
        <row r="4233">
          <cell r="D4233">
            <v>121568</v>
          </cell>
          <cell r="E4233" t="str">
            <v>通江银耳</v>
          </cell>
          <cell r="F4233" t="str">
            <v/>
          </cell>
          <cell r="G4233" t="str">
            <v>250g/盒</v>
          </cell>
          <cell r="H4233" t="str">
            <v>盒</v>
          </cell>
          <cell r="I4233" t="str">
            <v/>
          </cell>
          <cell r="J4233" t="str">
            <v>通江福瑞康</v>
          </cell>
        </row>
        <row r="4234">
          <cell r="D4234">
            <v>64244</v>
          </cell>
          <cell r="E4234" t="str">
            <v>通脉降糖胶囊</v>
          </cell>
          <cell r="F4234" t="str">
            <v/>
          </cell>
          <cell r="G4234" t="str">
            <v>0.4gx20粒x3板</v>
          </cell>
          <cell r="H4234" t="str">
            <v>盒</v>
          </cell>
          <cell r="I4234" t="str">
            <v>保定步长天浩制药有限公司</v>
          </cell>
          <cell r="J4234" t="str">
            <v>保定天浩</v>
          </cell>
        </row>
        <row r="4235">
          <cell r="D4235">
            <v>31146</v>
          </cell>
          <cell r="E4235" t="str">
            <v>通脉降脂片</v>
          </cell>
          <cell r="F4235" t="str">
            <v/>
          </cell>
          <cell r="G4235" t="str">
            <v>0.3gx72片(薄膜衣)</v>
          </cell>
          <cell r="H4235" t="str">
            <v>盒</v>
          </cell>
          <cell r="I4235" t="str">
            <v>江西省芙蓉堂药业股份有限公司(原江西省芙蓉药业有限公司)</v>
          </cell>
          <cell r="J4235" t="str">
            <v>江西芙蓉(江西力菲克)</v>
          </cell>
        </row>
        <row r="4236">
          <cell r="D4236">
            <v>35082</v>
          </cell>
          <cell r="E4236" t="str">
            <v>通脉灵片</v>
          </cell>
          <cell r="F4236" t="str">
            <v/>
          </cell>
          <cell r="G4236" t="str">
            <v>15片x3板(糖衣)</v>
          </cell>
          <cell r="H4236" t="str">
            <v>盒</v>
          </cell>
          <cell r="I4236" t="str">
            <v>太极集团四川绵阳制药有限公司</v>
          </cell>
          <cell r="J4236" t="str">
            <v>四川绵阳制药</v>
          </cell>
        </row>
        <row r="4237">
          <cell r="D4237">
            <v>92546</v>
          </cell>
          <cell r="E4237" t="str">
            <v>通脉养心丸</v>
          </cell>
          <cell r="F4237" t="str">
            <v/>
          </cell>
          <cell r="G4237" t="str">
            <v>240丸</v>
          </cell>
          <cell r="H4237" t="str">
            <v>盒</v>
          </cell>
          <cell r="I4237" t="str">
            <v/>
          </cell>
          <cell r="J4237" t="str">
            <v>天津中新乐仁堂</v>
          </cell>
        </row>
        <row r="4238">
          <cell r="D4238">
            <v>125821</v>
          </cell>
          <cell r="E4238" t="str">
            <v>通气鼻贴(新康泰克)</v>
          </cell>
          <cell r="F4238" t="str">
            <v/>
          </cell>
          <cell r="G4238" t="str">
            <v>10片(薄荷型)</v>
          </cell>
          <cell r="H4238" t="str">
            <v>盒</v>
          </cell>
          <cell r="I4238" t="str">
            <v>中美天津史克制药有限公司</v>
          </cell>
          <cell r="J4238" t="str">
            <v>天津史克</v>
          </cell>
        </row>
        <row r="4239">
          <cell r="D4239">
            <v>143364</v>
          </cell>
          <cell r="E4239" t="str">
            <v>通天口服液</v>
          </cell>
          <cell r="F4239" t="str">
            <v/>
          </cell>
          <cell r="G4239" t="str">
            <v>10ml*12支</v>
          </cell>
          <cell r="H4239" t="str">
            <v>盒</v>
          </cell>
          <cell r="I4239" t="str">
            <v>太极集团重庆涪陵制药厂有限公司</v>
          </cell>
          <cell r="J4239" t="str">
            <v>太极涪陵药厂</v>
          </cell>
        </row>
        <row r="4240">
          <cell r="D4240">
            <v>37873</v>
          </cell>
          <cell r="E4240" t="str">
            <v>通心络胶囊</v>
          </cell>
          <cell r="F4240" t="str">
            <v/>
          </cell>
          <cell r="G4240" t="str">
            <v>0.26gx40粒/瓶</v>
          </cell>
          <cell r="H4240" t="str">
            <v>盒</v>
          </cell>
          <cell r="I4240" t="str">
            <v>石家庄以岭药业股份有限公司</v>
          </cell>
          <cell r="J4240" t="str">
            <v>石家庄以岭</v>
          </cell>
        </row>
        <row r="4241">
          <cell r="D4241">
            <v>40338</v>
          </cell>
          <cell r="E4241" t="str">
            <v>通宣理肺片</v>
          </cell>
          <cell r="F4241" t="str">
            <v/>
          </cell>
          <cell r="G4241" t="str">
            <v>0.3gx12片x3板(糖衣)</v>
          </cell>
          <cell r="H4241" t="str">
            <v>盒</v>
          </cell>
          <cell r="I4241" t="str">
            <v>云南云河药业股份有限公司(云南个旧制药厂)</v>
          </cell>
          <cell r="J4241" t="str">
            <v>云南云河药业</v>
          </cell>
        </row>
        <row r="4242">
          <cell r="D4242">
            <v>59864</v>
          </cell>
          <cell r="E4242" t="str">
            <v>通滞苏润江胶囊</v>
          </cell>
          <cell r="F4242" t="str">
            <v/>
          </cell>
          <cell r="G4242" t="str">
            <v>0.25gx12粒x2板</v>
          </cell>
          <cell r="H4242" t="str">
            <v>盒</v>
          </cell>
          <cell r="I4242" t="str">
            <v>新疆华康药业有限责任公司</v>
          </cell>
          <cell r="J4242" t="str">
            <v>新疆银朵兰维</v>
          </cell>
        </row>
        <row r="4243">
          <cell r="D4243">
            <v>87001</v>
          </cell>
          <cell r="E4243" t="str">
            <v>同仁堂美白润肤面贴膜</v>
          </cell>
          <cell r="F4243" t="str">
            <v/>
          </cell>
          <cell r="G4243" t="str">
            <v>30gx5片</v>
          </cell>
          <cell r="H4243" t="str">
            <v>盒</v>
          </cell>
          <cell r="I4243" t="str">
            <v>北京同仁堂麦尔海生物技术有限公司</v>
          </cell>
          <cell r="J4243" t="str">
            <v>北京同仁堂麦尔海</v>
          </cell>
        </row>
        <row r="4244">
          <cell r="D4244">
            <v>188638</v>
          </cell>
          <cell r="E4244" t="str">
            <v>同仁堂祛斑润肤霜</v>
          </cell>
          <cell r="F4244" t="str">
            <v/>
          </cell>
          <cell r="G4244" t="str">
            <v>30g</v>
          </cell>
          <cell r="H4244" t="str">
            <v>盒</v>
          </cell>
          <cell r="I4244" t="str">
            <v>北京同仁堂麦尔海生物技术有限公司</v>
          </cell>
          <cell r="J4244" t="str">
            <v>北京同仁堂麦尔海</v>
          </cell>
        </row>
        <row r="4245">
          <cell r="D4245">
            <v>188637</v>
          </cell>
          <cell r="E4245" t="str">
            <v>同仁堂祛斑霜（晚间修护型）</v>
          </cell>
          <cell r="F4245" t="str">
            <v/>
          </cell>
          <cell r="G4245" t="str">
            <v>30g</v>
          </cell>
          <cell r="H4245" t="str">
            <v>盒</v>
          </cell>
          <cell r="I4245" t="str">
            <v>北京同仁堂麦尔海生物技术有限公司</v>
          </cell>
          <cell r="J4245" t="str">
            <v>北京同仁堂麦尔海生物</v>
          </cell>
        </row>
        <row r="4246">
          <cell r="D4246">
            <v>188106</v>
          </cell>
          <cell r="E4246" t="str">
            <v>同仁乌鸡白凤口服液</v>
          </cell>
          <cell r="F4246" t="str">
            <v/>
          </cell>
          <cell r="G4246" t="str">
            <v>10mlx24支</v>
          </cell>
          <cell r="H4246" t="str">
            <v>盒</v>
          </cell>
          <cell r="I4246" t="str">
            <v>北京同仁堂股份有限公司同仁堂制药厂</v>
          </cell>
          <cell r="J4246" t="str">
            <v>北京同仁堂</v>
          </cell>
        </row>
        <row r="4247">
          <cell r="D4247">
            <v>191075</v>
          </cell>
          <cell r="E4247" t="str">
            <v>酮咯酸氨丁三醇胶囊</v>
          </cell>
          <cell r="F4247" t="str">
            <v>尼松</v>
          </cell>
          <cell r="G4247" t="str">
            <v>10mgx4粒</v>
          </cell>
          <cell r="H4247" t="str">
            <v>盒</v>
          </cell>
          <cell r="I4247" t="str">
            <v>山东新时代药业有限公司</v>
          </cell>
          <cell r="J4247" t="str">
            <v>山东新时代</v>
          </cell>
        </row>
        <row r="4248">
          <cell r="D4248">
            <v>47246</v>
          </cell>
          <cell r="E4248" t="str">
            <v>酮康唑洗剂(采乐)</v>
          </cell>
          <cell r="F4248" t="str">
            <v/>
          </cell>
          <cell r="G4248" t="str">
            <v>1%：50ml</v>
          </cell>
          <cell r="H4248" t="str">
            <v>瓶</v>
          </cell>
          <cell r="I4248" t="str">
            <v>西安杨森制药有限公司</v>
          </cell>
          <cell r="J4248" t="str">
            <v>西安杨森</v>
          </cell>
        </row>
        <row r="4249">
          <cell r="D4249">
            <v>68</v>
          </cell>
          <cell r="E4249" t="str">
            <v>酮洛芬肠溶胶囊(优布芬)</v>
          </cell>
          <cell r="F4249" t="str">
            <v/>
          </cell>
          <cell r="G4249" t="str">
            <v>50mgx20粒</v>
          </cell>
          <cell r="H4249" t="str">
            <v>瓶</v>
          </cell>
          <cell r="I4249" t="str">
            <v>北大国际医院集团西南合成制药股份有限公司</v>
          </cell>
          <cell r="J4249" t="str">
            <v>北大医药(西南合成)</v>
          </cell>
        </row>
        <row r="4250">
          <cell r="D4250">
            <v>489</v>
          </cell>
          <cell r="E4250" t="str">
            <v>酮洛芬肠溶胶囊(优布芬肠溶胶囊)</v>
          </cell>
          <cell r="F4250" t="str">
            <v/>
          </cell>
          <cell r="G4250" t="str">
            <v>50mgx20粒</v>
          </cell>
          <cell r="H4250" t="str">
            <v>瓶</v>
          </cell>
          <cell r="I4250" t="str">
            <v>重庆青阳药业有限公司</v>
          </cell>
          <cell r="J4250" t="str">
            <v>重庆青阳</v>
          </cell>
        </row>
        <row r="4251">
          <cell r="D4251">
            <v>139656</v>
          </cell>
          <cell r="E4251" t="str">
            <v>痛畀帖</v>
          </cell>
          <cell r="F4251" t="str">
            <v/>
          </cell>
          <cell r="G4251" t="str">
            <v>骨质增生型（2贴）</v>
          </cell>
          <cell r="H4251" t="str">
            <v>盒</v>
          </cell>
          <cell r="I4251" t="str">
            <v>云南贝洋生物科技有限公司</v>
          </cell>
          <cell r="J4251" t="str">
            <v>云南贝洋生物</v>
          </cell>
        </row>
        <row r="4252">
          <cell r="D4252">
            <v>139659</v>
          </cell>
          <cell r="E4252" t="str">
            <v>痛畀帖</v>
          </cell>
          <cell r="F4252" t="str">
            <v/>
          </cell>
          <cell r="G4252" t="str">
            <v>跌打损伤型(2贴)</v>
          </cell>
          <cell r="H4252" t="str">
            <v>盒</v>
          </cell>
          <cell r="I4252" t="str">
            <v>云南贝洋生物科技有限公司</v>
          </cell>
          <cell r="J4252" t="str">
            <v>云南贝洋生物</v>
          </cell>
        </row>
        <row r="4253">
          <cell r="D4253">
            <v>3474</v>
          </cell>
          <cell r="E4253" t="str">
            <v>痛风定胶囊</v>
          </cell>
          <cell r="F4253" t="str">
            <v/>
          </cell>
          <cell r="G4253" t="str">
            <v>0.4gx24粒</v>
          </cell>
          <cell r="H4253" t="str">
            <v>盒</v>
          </cell>
          <cell r="I4253" t="str">
            <v>四川升和药业股份有限公司(原四川升和制药有限公司)</v>
          </cell>
          <cell r="J4253" t="str">
            <v>四川升和药业</v>
          </cell>
        </row>
        <row r="4254">
          <cell r="D4254">
            <v>131373</v>
          </cell>
          <cell r="E4254" t="str">
            <v>痛风舒片</v>
          </cell>
          <cell r="F4254" t="str">
            <v/>
          </cell>
          <cell r="G4254" t="str">
            <v>0.33gx15片x2板(薄膜衣)</v>
          </cell>
          <cell r="H4254" t="str">
            <v>盒</v>
          </cell>
          <cell r="I4254" t="str">
            <v>陕西盘龙制药集团有限公司</v>
          </cell>
          <cell r="J4254" t="str">
            <v>陕西盘龙</v>
          </cell>
        </row>
        <row r="4255">
          <cell r="D4255">
            <v>1650</v>
          </cell>
          <cell r="E4255" t="str">
            <v>痛经宝颗粒</v>
          </cell>
          <cell r="F4255" t="str">
            <v/>
          </cell>
          <cell r="G4255" t="str">
            <v>10gx10袋</v>
          </cell>
          <cell r="H4255" t="str">
            <v>盒</v>
          </cell>
          <cell r="I4255" t="str">
            <v>仲景宛西制药股份有限公司（原河南省宛西制药股份有限公司）</v>
          </cell>
          <cell r="J4255" t="str">
            <v>河南宛西制药</v>
          </cell>
        </row>
        <row r="4256">
          <cell r="D4256">
            <v>117654</v>
          </cell>
          <cell r="E4256" t="str">
            <v>痛经软膏</v>
          </cell>
          <cell r="F4256" t="str">
            <v/>
          </cell>
          <cell r="G4256" t="str">
            <v>药膏5g+贴剂3.5cm</v>
          </cell>
          <cell r="H4256" t="str">
            <v>盒</v>
          </cell>
          <cell r="I4256" t="str">
            <v>贵州绿太阳制药有限公司</v>
          </cell>
          <cell r="J4256" t="str">
            <v>贵州绿太阳</v>
          </cell>
        </row>
        <row r="4257">
          <cell r="D4257">
            <v>133464</v>
          </cell>
          <cell r="E4257" t="str">
            <v>痛舒胶囊</v>
          </cell>
          <cell r="F4257" t="str">
            <v/>
          </cell>
          <cell r="G4257" t="str">
            <v>0.3gx12粒x3板</v>
          </cell>
          <cell r="H4257" t="str">
            <v>盒</v>
          </cell>
          <cell r="I4257" t="str">
            <v>云南白药集团股份有限公司</v>
          </cell>
          <cell r="J4257" t="str">
            <v>云南白药股份</v>
          </cell>
        </row>
        <row r="4258">
          <cell r="D4258">
            <v>115712</v>
          </cell>
          <cell r="E4258" t="str">
            <v>痛舒片</v>
          </cell>
          <cell r="F4258" t="str">
            <v/>
          </cell>
          <cell r="G4258" t="str">
            <v>0.4gx48片（薄膜衣）</v>
          </cell>
          <cell r="H4258" t="str">
            <v>盒</v>
          </cell>
          <cell r="I4258" t="str">
            <v>云南白药集团股份有限公司</v>
          </cell>
          <cell r="J4258" t="str">
            <v>云南白药集团</v>
          </cell>
        </row>
        <row r="4259">
          <cell r="D4259">
            <v>50184</v>
          </cell>
          <cell r="E4259" t="str">
            <v>痛肿灵(酊剂)</v>
          </cell>
          <cell r="F4259" t="str">
            <v/>
          </cell>
          <cell r="G4259" t="str">
            <v>50ml(附喷头)</v>
          </cell>
          <cell r="H4259" t="str">
            <v>盒</v>
          </cell>
          <cell r="I4259" t="str">
            <v>广西方略药业集团有限公司</v>
          </cell>
          <cell r="J4259" t="str">
            <v>广西方略药业集团</v>
          </cell>
        </row>
        <row r="4260">
          <cell r="D4260">
            <v>2340</v>
          </cell>
          <cell r="E4260" t="str">
            <v>头孢氨苄甲氧苄啶胶囊(抗力舒)</v>
          </cell>
          <cell r="F4260" t="str">
            <v/>
          </cell>
          <cell r="G4260" t="str">
            <v>10粒x2板</v>
          </cell>
          <cell r="H4260" t="str">
            <v>盒</v>
          </cell>
          <cell r="I4260" t="str">
            <v>广州白云山制药股份有限公司广州白云山制药总厂</v>
          </cell>
          <cell r="J4260" t="str">
            <v>广州白云山总厂</v>
          </cell>
        </row>
        <row r="4261">
          <cell r="D4261">
            <v>87</v>
          </cell>
          <cell r="E4261" t="str">
            <v>头孢氨苄胶囊</v>
          </cell>
          <cell r="F4261" t="str">
            <v/>
          </cell>
          <cell r="G4261" t="str">
            <v>0.125gx10粒</v>
          </cell>
          <cell r="H4261" t="str">
            <v>板</v>
          </cell>
          <cell r="I4261" t="str">
            <v>重庆科瑞制药(集团)有限公司</v>
          </cell>
          <cell r="J4261" t="str">
            <v>重庆科瑞</v>
          </cell>
        </row>
        <row r="4262">
          <cell r="D4262">
            <v>66643</v>
          </cell>
          <cell r="E4262" t="str">
            <v>头孢氨苄胶囊</v>
          </cell>
          <cell r="F4262" t="str">
            <v/>
          </cell>
          <cell r="G4262" t="str">
            <v>0.25gx24粒</v>
          </cell>
          <cell r="H4262" t="str">
            <v>盒</v>
          </cell>
          <cell r="I4262" t="str">
            <v>西南药业股份有限公司</v>
          </cell>
          <cell r="J4262" t="str">
            <v>西南药业</v>
          </cell>
        </row>
        <row r="4263">
          <cell r="D4263">
            <v>261</v>
          </cell>
          <cell r="E4263" t="str">
            <v>头孢氨苄片</v>
          </cell>
          <cell r="F4263" t="str">
            <v/>
          </cell>
          <cell r="G4263" t="str">
            <v>0.25gx20片</v>
          </cell>
          <cell r="H4263" t="str">
            <v>盒</v>
          </cell>
          <cell r="I4263" t="str">
            <v>西南药业股份有限公司</v>
          </cell>
          <cell r="J4263" t="str">
            <v>西南药业</v>
          </cell>
        </row>
        <row r="4264">
          <cell r="D4264">
            <v>54186</v>
          </cell>
          <cell r="E4264" t="str">
            <v>头孢丙烯分散片</v>
          </cell>
          <cell r="F4264" t="str">
            <v/>
          </cell>
          <cell r="G4264" t="str">
            <v>0.25gx6片</v>
          </cell>
          <cell r="H4264" t="str">
            <v>盒</v>
          </cell>
          <cell r="I4264" t="str">
            <v>广州白云山制药股份有限公司广州白云山制药总厂</v>
          </cell>
          <cell r="J4264" t="str">
            <v>广州白云山总厂</v>
          </cell>
        </row>
        <row r="4265">
          <cell r="D4265">
            <v>182573</v>
          </cell>
          <cell r="E4265" t="str">
            <v>头孢地尼分散片</v>
          </cell>
          <cell r="F4265" t="str">
            <v/>
          </cell>
          <cell r="G4265" t="str">
            <v>0.1gx7片</v>
          </cell>
          <cell r="H4265" t="str">
            <v>盒</v>
          </cell>
          <cell r="I4265" t="str">
            <v>海南日中天制药有限公司</v>
          </cell>
          <cell r="J4265" t="str">
            <v>海南日中天</v>
          </cell>
        </row>
        <row r="4266">
          <cell r="D4266">
            <v>97318</v>
          </cell>
          <cell r="E4266" t="str">
            <v>头孢地尼胶囊</v>
          </cell>
          <cell r="F4266" t="str">
            <v/>
          </cell>
          <cell r="G4266" t="str">
            <v>0.1gx10粒</v>
          </cell>
          <cell r="H4266" t="str">
            <v>盒</v>
          </cell>
          <cell r="I4266" t="str">
            <v>江苏豪森药业股份有限公司</v>
          </cell>
          <cell r="J4266" t="str">
            <v>江苏豪森药业</v>
          </cell>
        </row>
        <row r="4267">
          <cell r="D4267">
            <v>148722</v>
          </cell>
          <cell r="E4267" t="str">
            <v>头孢呋辛酯片</v>
          </cell>
          <cell r="F4267" t="str">
            <v>倍特巴欣</v>
          </cell>
          <cell r="G4267" t="str">
            <v>0.25gx6片（薄膜衣）</v>
          </cell>
          <cell r="H4267" t="str">
            <v>盒</v>
          </cell>
          <cell r="I4267" t="str">
            <v>成都倍特药业有限公司(原四川方向药业有限责任公司)</v>
          </cell>
          <cell r="J4267" t="str">
            <v>成都倍特</v>
          </cell>
        </row>
        <row r="4268">
          <cell r="D4268">
            <v>142835</v>
          </cell>
          <cell r="E4268" t="str">
            <v>头孢克洛分散片</v>
          </cell>
          <cell r="F4268" t="str">
            <v/>
          </cell>
          <cell r="G4268" t="str">
            <v>0.125gx10s</v>
          </cell>
          <cell r="H4268" t="str">
            <v>盒</v>
          </cell>
          <cell r="I4268" t="str">
            <v>安徽安科恒益药业有限公司</v>
          </cell>
          <cell r="J4268" t="str">
            <v>安徽安科恒益</v>
          </cell>
        </row>
        <row r="4269">
          <cell r="D4269">
            <v>66297</v>
          </cell>
          <cell r="E4269" t="str">
            <v>头孢克洛干混悬剂</v>
          </cell>
          <cell r="F4269" t="str">
            <v>欣可诺</v>
          </cell>
          <cell r="G4269" t="str">
            <v>0.125gx6袋
</v>
          </cell>
          <cell r="H4269" t="str">
            <v>盒
</v>
          </cell>
          <cell r="I4269" t="str">
            <v>海南三叶制药厂有限公司</v>
          </cell>
          <cell r="J4269" t="str">
            <v>海南三叶制药</v>
          </cell>
        </row>
        <row r="4270">
          <cell r="D4270">
            <v>65260</v>
          </cell>
          <cell r="E4270" t="str">
            <v>头孢克洛干混悬剂(积大尤卡)</v>
          </cell>
          <cell r="F4270" t="str">
            <v>积大尤卡</v>
          </cell>
          <cell r="G4270" t="str">
            <v>0.125gx6袋</v>
          </cell>
          <cell r="H4270" t="str">
            <v>盒</v>
          </cell>
          <cell r="I4270" t="str">
            <v>昆明积大制药有限公司</v>
          </cell>
          <cell r="J4270" t="str">
            <v>昆明积大制药</v>
          </cell>
        </row>
        <row r="4271">
          <cell r="D4271">
            <v>48030</v>
          </cell>
          <cell r="E4271" t="str">
            <v>头孢克洛胶囊</v>
          </cell>
          <cell r="F4271" t="str">
            <v/>
          </cell>
          <cell r="G4271" t="str">
            <v>0.25gx6粒</v>
          </cell>
          <cell r="H4271" t="str">
            <v>盒</v>
          </cell>
          <cell r="I4271" t="str">
            <v>苏州中化药品工业有限公司</v>
          </cell>
          <cell r="J4271" t="str">
            <v>苏州中化</v>
          </cell>
        </row>
        <row r="4272">
          <cell r="D4272">
            <v>74212</v>
          </cell>
          <cell r="E4272" t="str">
            <v>头孢克洛咀嚼片(迪素)</v>
          </cell>
          <cell r="F4272" t="str">
            <v/>
          </cell>
          <cell r="G4272" t="str">
            <v>0.125gx8片</v>
          </cell>
          <cell r="H4272" t="str">
            <v>盒</v>
          </cell>
          <cell r="I4272" t="str">
            <v>迪沙药业集团有限公司</v>
          </cell>
          <cell r="J4272" t="str">
            <v>迪沙药业</v>
          </cell>
        </row>
        <row r="4273">
          <cell r="D4273">
            <v>114835</v>
          </cell>
          <cell r="E4273" t="str">
            <v>头孢克洛颗粒</v>
          </cell>
          <cell r="F4273" t="str">
            <v/>
          </cell>
          <cell r="G4273" t="str">
            <v>0.125gx18袋</v>
          </cell>
          <cell r="H4273" t="str">
            <v>盒</v>
          </cell>
          <cell r="I4273" t="str">
            <v>迪沙药业集团有限公司</v>
          </cell>
          <cell r="J4273" t="str">
            <v>迪沙药业</v>
          </cell>
        </row>
        <row r="4274">
          <cell r="D4274">
            <v>137402</v>
          </cell>
          <cell r="E4274" t="str">
            <v>头孢克肟分散片</v>
          </cell>
          <cell r="F4274" t="str">
            <v/>
          </cell>
          <cell r="G4274" t="str">
            <v>50mgx24片</v>
          </cell>
          <cell r="H4274" t="str">
            <v>盒</v>
          </cell>
          <cell r="I4274" t="str">
            <v>上海新亚药业闵行有限公司</v>
          </cell>
          <cell r="J4274" t="str">
            <v>上海新亚闵行</v>
          </cell>
        </row>
        <row r="4275">
          <cell r="D4275">
            <v>38015</v>
          </cell>
          <cell r="E4275" t="str">
            <v>头孢克肟干混悬剂</v>
          </cell>
          <cell r="F4275" t="str">
            <v/>
          </cell>
          <cell r="G4275" t="str">
            <v>1g:50mgx6袋</v>
          </cell>
          <cell r="H4275" t="str">
            <v>盒</v>
          </cell>
          <cell r="I4275" t="str">
            <v>哈尔滨凯程制药有限公司</v>
          </cell>
          <cell r="J4275" t="str">
            <v>哈尔滨凯程</v>
          </cell>
        </row>
        <row r="4276">
          <cell r="D4276">
            <v>45124</v>
          </cell>
          <cell r="E4276" t="str">
            <v>头孢克肟胶囊</v>
          </cell>
          <cell r="F4276" t="str">
            <v/>
          </cell>
          <cell r="G4276" t="str">
            <v>0.1gx6粒</v>
          </cell>
          <cell r="H4276" t="str">
            <v>盒</v>
          </cell>
          <cell r="I4276" t="str">
            <v>成都倍特药业有限公司(原四川方向药业有限责任公司)</v>
          </cell>
          <cell r="J4276" t="str">
            <v>成都倍特(四川方向)</v>
          </cell>
        </row>
        <row r="4277">
          <cell r="D4277">
            <v>156118</v>
          </cell>
          <cell r="E4277" t="str">
            <v>头孢克肟胶囊</v>
          </cell>
          <cell r="F4277" t="str">
            <v/>
          </cell>
          <cell r="G4277" t="str">
            <v>50mgx12粒</v>
          </cell>
          <cell r="H4277" t="str">
            <v>盒</v>
          </cell>
          <cell r="I4277" t="str">
            <v>广州白云山制药股份有限公司广州白云山制药总厂</v>
          </cell>
          <cell r="J4277" t="str">
            <v>广州白云山制药总厂</v>
          </cell>
        </row>
        <row r="4278">
          <cell r="D4278">
            <v>186422</v>
          </cell>
          <cell r="E4278" t="str">
            <v>头孢克肟胶囊</v>
          </cell>
          <cell r="F4278" t="str">
            <v/>
          </cell>
          <cell r="G4278" t="str">
            <v>0.1gx12粒</v>
          </cell>
          <cell r="H4278" t="str">
            <v>盒</v>
          </cell>
          <cell r="I4278" t="str">
            <v>齐鲁制药有限公司</v>
          </cell>
          <cell r="J4278" t="str">
            <v>齐鲁制药</v>
          </cell>
        </row>
        <row r="4279">
          <cell r="D4279">
            <v>26551</v>
          </cell>
          <cell r="E4279" t="str">
            <v>头孢克肟片</v>
          </cell>
          <cell r="F4279" t="str">
            <v/>
          </cell>
          <cell r="G4279" t="str">
            <v>0.1gx6片</v>
          </cell>
          <cell r="H4279" t="str">
            <v>盒</v>
          </cell>
          <cell r="I4279" t="str">
            <v>成都倍特药业有限公司(原四川方向药业有限责任公司)</v>
          </cell>
          <cell r="J4279" t="str">
            <v>成都倍特药业（原四川方向）</v>
          </cell>
        </row>
        <row r="4280">
          <cell r="D4280">
            <v>108484</v>
          </cell>
          <cell r="E4280" t="str">
            <v>头孢克肟片</v>
          </cell>
          <cell r="F4280" t="str">
            <v>世福素</v>
          </cell>
          <cell r="G4280" t="str">
            <v>50mgx10片(薄膜衣片)</v>
          </cell>
          <cell r="H4280" t="str">
            <v>盒</v>
          </cell>
          <cell r="I4280" t="str">
            <v>广州白云山制药股份有限公司广州白云山制药总厂</v>
          </cell>
          <cell r="J4280" t="str">
            <v>广州白云山总厂</v>
          </cell>
        </row>
        <row r="4281">
          <cell r="D4281">
            <v>34393</v>
          </cell>
          <cell r="E4281" t="str">
            <v>头孢克肟片(世福素)</v>
          </cell>
          <cell r="F4281" t="str">
            <v/>
          </cell>
          <cell r="G4281" t="str">
            <v>0.1gx8片</v>
          </cell>
          <cell r="H4281" t="str">
            <v>盒</v>
          </cell>
          <cell r="I4281" t="str">
            <v>广州白云山制药股份有限公司广州白云山制药总厂</v>
          </cell>
          <cell r="J4281" t="str">
            <v>广州白云山总厂</v>
          </cell>
        </row>
        <row r="4282">
          <cell r="D4282">
            <v>199384</v>
          </cell>
          <cell r="E4282" t="str">
            <v>头孢拉定胶囊</v>
          </cell>
          <cell r="F4282" t="str">
            <v/>
          </cell>
          <cell r="G4282" t="str">
            <v>0.25gx10粒x5板</v>
          </cell>
          <cell r="H4282" t="str">
            <v>盒</v>
          </cell>
          <cell r="I4282" t="str">
            <v>山东鲁抗医药股份有限公司</v>
          </cell>
          <cell r="J4282" t="str">
            <v>山东鲁抗</v>
          </cell>
        </row>
        <row r="4283">
          <cell r="D4283">
            <v>53774</v>
          </cell>
          <cell r="E4283" t="str">
            <v>头风痛胶囊</v>
          </cell>
          <cell r="F4283" t="str">
            <v/>
          </cell>
          <cell r="G4283" t="str">
            <v>0.5gx12粒x3板</v>
          </cell>
          <cell r="H4283" t="str">
            <v>盒</v>
          </cell>
          <cell r="I4283" t="str">
            <v>亚宝药业四川制药有限公司(四川亚宝光泰药业)</v>
          </cell>
          <cell r="J4283" t="str">
            <v>亚宝四川制药</v>
          </cell>
        </row>
        <row r="4284">
          <cell r="D4284">
            <v>21709</v>
          </cell>
          <cell r="E4284" t="str">
            <v>头屑克星秀发灵洗剂</v>
          </cell>
          <cell r="F4284" t="str">
            <v/>
          </cell>
          <cell r="G4284" t="str">
            <v>80ml</v>
          </cell>
          <cell r="H4284" t="str">
            <v>盒</v>
          </cell>
          <cell r="I4284" t="str">
            <v>江西登科科技有限公司</v>
          </cell>
          <cell r="J4284" t="str">
            <v>江西登科</v>
          </cell>
        </row>
        <row r="4285">
          <cell r="D4285">
            <v>46472</v>
          </cell>
          <cell r="E4285" t="str">
            <v>透骨灵橡胶膏</v>
          </cell>
          <cell r="F4285" t="str">
            <v/>
          </cell>
          <cell r="G4285" t="str">
            <v>6.5cmx10cmx2片x2袋</v>
          </cell>
          <cell r="H4285" t="str">
            <v>盒</v>
          </cell>
          <cell r="I4285" t="str">
            <v>内蒙古科尔沁药业有限公司</v>
          </cell>
          <cell r="J4285" t="str">
            <v>内蒙古科尔沁</v>
          </cell>
        </row>
        <row r="4286">
          <cell r="D4286">
            <v>175577</v>
          </cell>
          <cell r="E4286" t="str">
            <v>透明质酸敷料</v>
          </cell>
          <cell r="F4286" t="str">
            <v/>
          </cell>
          <cell r="G4286" t="str">
            <v>5片YF(T)-C-1</v>
          </cell>
          <cell r="H4286" t="str">
            <v>盒</v>
          </cell>
          <cell r="I4286" t="str">
            <v>南京天纵易康生物科技股份有限公司</v>
          </cell>
          <cell r="J4286" t="str">
            <v>南京天纵</v>
          </cell>
        </row>
        <row r="4287">
          <cell r="D4287">
            <v>175576</v>
          </cell>
          <cell r="E4287" t="str">
            <v>透明质酸凝胶敷料</v>
          </cell>
          <cell r="F4287" t="str">
            <v/>
          </cell>
          <cell r="G4287" t="str">
            <v>YFG-30（30g/支）</v>
          </cell>
          <cell r="H4287" t="str">
            <v>盒</v>
          </cell>
          <cell r="I4287" t="str">
            <v>南京天纵易康生物科技股份有限公司</v>
          </cell>
          <cell r="J4287" t="str">
            <v>南京天纵</v>
          </cell>
        </row>
        <row r="4288">
          <cell r="D4288">
            <v>61846</v>
          </cell>
          <cell r="E4288" t="str">
            <v>透心凉清凉茶</v>
          </cell>
          <cell r="F4288" t="str">
            <v/>
          </cell>
          <cell r="G4288" t="str">
            <v>360g</v>
          </cell>
          <cell r="H4288" t="str">
            <v>袋</v>
          </cell>
          <cell r="I4288" t="str">
            <v>重庆万氏商贸有限公司</v>
          </cell>
          <cell r="J4288" t="str">
            <v>重庆万氏商贸</v>
          </cell>
        </row>
        <row r="4289">
          <cell r="D4289">
            <v>105893</v>
          </cell>
          <cell r="E4289" t="str">
            <v>退热贴</v>
          </cell>
          <cell r="F4289" t="str">
            <v/>
          </cell>
          <cell r="G4289" t="str">
            <v>3+1贴(BB-01IV型退热护脑装)</v>
          </cell>
          <cell r="H4289" t="str">
            <v>盒</v>
          </cell>
          <cell r="I4289" t="str">
            <v>珠海国佳新材股份有限公司</v>
          </cell>
          <cell r="J4289" t="str">
            <v>珠海国佳高分子</v>
          </cell>
        </row>
        <row r="4290">
          <cell r="D4290">
            <v>162006</v>
          </cell>
          <cell r="E4290" t="str">
            <v>褪黑素片</v>
          </cell>
          <cell r="F4290" t="str">
            <v/>
          </cell>
          <cell r="G4290" t="str">
            <v>22.5g(500mgx45片）</v>
          </cell>
          <cell r="H4290" t="str">
            <v>盒</v>
          </cell>
          <cell r="I4290" t="str">
            <v>广州市佰健生物工程有限公司</v>
          </cell>
          <cell r="J4290" t="str">
            <v>广州市佰健</v>
          </cell>
        </row>
        <row r="4291">
          <cell r="D4291">
            <v>20778</v>
          </cell>
          <cell r="E4291" t="str">
            <v>托吡卡胺滴眼液(双星明)</v>
          </cell>
          <cell r="F4291" t="str">
            <v/>
          </cell>
          <cell r="G4291" t="str">
            <v>6ml:15mg</v>
          </cell>
          <cell r="H4291" t="str">
            <v>支</v>
          </cell>
          <cell r="I4291" t="str">
            <v>武汉五景药业有限公司</v>
          </cell>
          <cell r="J4291" t="str">
            <v>武汉五景药业</v>
          </cell>
        </row>
        <row r="4292">
          <cell r="D4292">
            <v>188837</v>
          </cell>
          <cell r="E4292" t="str">
            <v>托吡酯胶囊</v>
          </cell>
          <cell r="F4292" t="str">
            <v/>
          </cell>
          <cell r="G4292" t="str">
            <v>25mgx60粒</v>
          </cell>
          <cell r="H4292" t="str">
            <v>瓶</v>
          </cell>
          <cell r="I4292" t="str">
            <v>Janssen-Ortho LLC</v>
          </cell>
          <cell r="J4292" t="str">
            <v>波多黎各</v>
          </cell>
        </row>
        <row r="4293">
          <cell r="D4293">
            <v>192904</v>
          </cell>
          <cell r="E4293" t="str">
            <v>托拉塞米胶囊</v>
          </cell>
          <cell r="F4293" t="str">
            <v>丽芝</v>
          </cell>
          <cell r="G4293" t="str">
            <v>10mgx10粒/板</v>
          </cell>
          <cell r="H4293" t="str">
            <v>盒</v>
          </cell>
          <cell r="I4293" t="str">
            <v>浙江诚意药业股份有限公司</v>
          </cell>
          <cell r="J4293" t="str">
            <v>浙江诚意</v>
          </cell>
        </row>
        <row r="4294">
          <cell r="D4294">
            <v>57680</v>
          </cell>
          <cell r="E4294" t="str">
            <v>托拉塞米片</v>
          </cell>
          <cell r="F4294" t="str">
            <v/>
          </cell>
          <cell r="G4294" t="str">
            <v>5mg×14片</v>
          </cell>
          <cell r="H4294" t="str">
            <v>盒</v>
          </cell>
          <cell r="I4294" t="str">
            <v>湖北百科亨迪药业有限公司</v>
          </cell>
          <cell r="J4294" t="str">
            <v>湖北百科亨迪</v>
          </cell>
        </row>
        <row r="4295">
          <cell r="D4295">
            <v>194614</v>
          </cell>
          <cell r="E4295" t="str">
            <v>脱脂棉球</v>
          </cell>
          <cell r="F4295" t="str">
            <v/>
          </cell>
          <cell r="G4295" t="str">
            <v>25g（型号0.2g）</v>
          </cell>
          <cell r="H4295" t="str">
            <v>袋</v>
          </cell>
          <cell r="I4295" t="str">
            <v>青岛海诺生物工程有限公司</v>
          </cell>
          <cell r="J4295" t="str">
            <v>青岛海诺</v>
          </cell>
        </row>
        <row r="4296">
          <cell r="D4296">
            <v>63199</v>
          </cell>
          <cell r="E4296" t="str">
            <v>脱脂纱布垫</v>
          </cell>
          <cell r="F4296" t="str">
            <v/>
          </cell>
          <cell r="G4296" t="str">
            <v>4片×(8×8×8)cm</v>
          </cell>
          <cell r="H4296" t="str">
            <v>袋</v>
          </cell>
          <cell r="I4296" t="str">
            <v>成都市卫生材料厂</v>
          </cell>
          <cell r="J4296" t="str">
            <v>成都卫材厂</v>
          </cell>
        </row>
        <row r="4297">
          <cell r="D4297">
            <v>2741</v>
          </cell>
          <cell r="E4297" t="str">
            <v>脱脂纱布口罩</v>
          </cell>
          <cell r="F4297" t="str">
            <v/>
          </cell>
          <cell r="G4297" t="str">
            <v>14cmx18cmx12层(普通型)</v>
          </cell>
          <cell r="H4297" t="str">
            <v>只</v>
          </cell>
          <cell r="I4297" t="str">
            <v>成都市卫生材料厂</v>
          </cell>
          <cell r="J4297" t="str">
            <v>成都卫材</v>
          </cell>
        </row>
        <row r="4298">
          <cell r="D4298">
            <v>26005</v>
          </cell>
          <cell r="E4298" t="str">
            <v>脱脂纱布口罩</v>
          </cell>
          <cell r="F4298" t="str">
            <v/>
          </cell>
          <cell r="G4298" t="str">
            <v>14cmx18cmx12层</v>
          </cell>
          <cell r="H4298" t="str">
            <v>个</v>
          </cell>
          <cell r="I4298" t="str">
            <v>四川蓉康世圣药业有限责任公司</v>
          </cell>
          <cell r="J4298" t="str">
            <v>四川蓉康</v>
          </cell>
        </row>
        <row r="4299">
          <cell r="D4299">
            <v>106896</v>
          </cell>
          <cell r="E4299" t="str">
            <v>妥布霉素滴眼液(沃古林)</v>
          </cell>
          <cell r="F4299" t="str">
            <v/>
          </cell>
          <cell r="G4299" t="str">
            <v>8ml:24mg(2.4万单位)/支</v>
          </cell>
          <cell r="H4299" t="str">
            <v>盒</v>
          </cell>
          <cell r="I4299" t="str">
            <v>武汉五景药业有限公司</v>
          </cell>
          <cell r="J4299" t="str">
            <v>武汉五景药业</v>
          </cell>
        </row>
        <row r="4300">
          <cell r="D4300">
            <v>93948</v>
          </cell>
          <cell r="E4300" t="str">
            <v>妥布霉素地塞米松滴眼液</v>
          </cell>
          <cell r="F4300" t="str">
            <v/>
          </cell>
          <cell r="G4300" t="str">
            <v>5ml:妥布霉素15mg:地塞米松5mg</v>
          </cell>
          <cell r="H4300" t="str">
            <v>盒</v>
          </cell>
          <cell r="I4300" t="str">
            <v>杭州国光药业股份有限公司</v>
          </cell>
          <cell r="J4300" t="str">
            <v>杭州国光</v>
          </cell>
        </row>
        <row r="4301">
          <cell r="D4301">
            <v>105329</v>
          </cell>
          <cell r="E4301" t="str">
            <v>外科纱布敷料(纱布片)</v>
          </cell>
          <cell r="F4301" t="str">
            <v/>
          </cell>
          <cell r="G4301" t="str">
            <v>10cmx10cm-8Px2片(灭菌级)</v>
          </cell>
          <cell r="H4301" t="str">
            <v>小袋</v>
          </cell>
          <cell r="I4301" t="str">
            <v>稳健医疗用品股份有限公司(稳健实业(深圳)有限公司)</v>
          </cell>
          <cell r="J4301" t="str">
            <v>稳健实业(深圳)</v>
          </cell>
        </row>
        <row r="4302">
          <cell r="D4302">
            <v>69916</v>
          </cell>
          <cell r="E4302" t="str">
            <v>外用溃疡散</v>
          </cell>
          <cell r="F4302" t="str">
            <v/>
          </cell>
          <cell r="G4302" t="str">
            <v>0.5gx4支</v>
          </cell>
          <cell r="H4302" t="str">
            <v>盒</v>
          </cell>
          <cell r="I4302" t="str">
            <v>内蒙古蒙药股份有限公司</v>
          </cell>
          <cell r="J4302" t="str">
            <v>内蒙古蒙药</v>
          </cell>
        </row>
        <row r="4303">
          <cell r="D4303">
            <v>172976</v>
          </cell>
          <cell r="E4303" t="str">
            <v>外用无敌膏</v>
          </cell>
          <cell r="F4303" t="str">
            <v/>
          </cell>
          <cell r="G4303" t="str">
            <v>9gx3张</v>
          </cell>
          <cell r="H4303" t="str">
            <v>盒</v>
          </cell>
          <cell r="I4303" t="str">
            <v>云南无敌制药有限责任公司</v>
          </cell>
          <cell r="J4303" t="str">
            <v>云南无敌制药</v>
          </cell>
        </row>
        <row r="4304">
          <cell r="D4304">
            <v>110780</v>
          </cell>
          <cell r="E4304" t="str">
            <v>外用重组人碱性成纤维细胞生长因子</v>
          </cell>
          <cell r="F4304" t="str">
            <v/>
          </cell>
          <cell r="G4304" t="str">
            <v>35000IU/瓶(冻干)</v>
          </cell>
          <cell r="H4304" t="str">
            <v>瓶</v>
          </cell>
          <cell r="I4304" t="str">
            <v>北京双鹭药业股份有限公司</v>
          </cell>
          <cell r="J4304" t="str">
            <v>北京双鹭药业</v>
          </cell>
        </row>
        <row r="4305">
          <cell r="D4305">
            <v>74494</v>
          </cell>
          <cell r="E4305" t="str">
            <v>万安博电子血压计</v>
          </cell>
          <cell r="F4305" t="str">
            <v/>
          </cell>
          <cell r="G4305" t="str">
            <v>HL888KA-J(臂式)</v>
          </cell>
          <cell r="H4305" t="str">
            <v>台</v>
          </cell>
          <cell r="I4305" t="str">
            <v>合泰医疗电子（苏州）有限公司</v>
          </cell>
          <cell r="J4305" t="str">
            <v>合泰医疗</v>
          </cell>
        </row>
        <row r="4306">
          <cell r="D4306">
            <v>74498</v>
          </cell>
          <cell r="E4306" t="str">
            <v>万安博数字型电子血压计</v>
          </cell>
          <cell r="F4306" t="str">
            <v/>
          </cell>
          <cell r="G4306" t="str">
            <v>HL888HS-J臂式</v>
          </cell>
          <cell r="H4306" t="str">
            <v>台</v>
          </cell>
          <cell r="I4306" t="str">
            <v>合泰医疗电子（苏州）有限公司</v>
          </cell>
          <cell r="J4306" t="str">
            <v>合泰医疗(强生)中国</v>
          </cell>
        </row>
        <row r="4307">
          <cell r="D4307">
            <v>1463</v>
          </cell>
          <cell r="E4307" t="str">
            <v>万氏牛黄清心片</v>
          </cell>
          <cell r="F4307" t="str">
            <v/>
          </cell>
          <cell r="G4307" t="str">
            <v>20片</v>
          </cell>
          <cell r="H4307" t="str">
            <v>瓶</v>
          </cell>
          <cell r="I4307" t="str">
            <v>太极集团重庆桐君阁药厂有限公司</v>
          </cell>
          <cell r="J4307" t="str">
            <v>桐君阁药厂</v>
          </cell>
        </row>
        <row r="4308">
          <cell r="D4308">
            <v>180637</v>
          </cell>
          <cell r="E4308" t="str">
            <v>万特力护膝部专用护具（发热保温型）</v>
          </cell>
          <cell r="F4308" t="str">
            <v/>
          </cell>
          <cell r="G4308" t="str">
            <v>普通：34-37cm</v>
          </cell>
          <cell r="H4308" t="str">
            <v>盒</v>
          </cell>
          <cell r="I4308" t="str">
            <v>日本兴和株式会社</v>
          </cell>
          <cell r="J4308" t="str">
            <v>日本兴和株式会社</v>
          </cell>
        </row>
        <row r="4309">
          <cell r="D4309">
            <v>180638</v>
          </cell>
          <cell r="E4309" t="str">
            <v>万特力护膝部专用护具（发热保温型）</v>
          </cell>
          <cell r="F4309" t="str">
            <v/>
          </cell>
          <cell r="G4309" t="str">
            <v>小号：31-34cm</v>
          </cell>
          <cell r="H4309" t="str">
            <v>盒</v>
          </cell>
          <cell r="I4309" t="str">
            <v>日本兴和株式会社</v>
          </cell>
          <cell r="J4309" t="str">
            <v>日本兴和株式会社</v>
          </cell>
        </row>
        <row r="4310">
          <cell r="D4310">
            <v>180639</v>
          </cell>
          <cell r="E4310" t="str">
            <v>万特力护膝部专用护具（发热保温型）</v>
          </cell>
          <cell r="F4310" t="str">
            <v/>
          </cell>
          <cell r="G4310" t="str">
            <v>大号：37-40cm</v>
          </cell>
          <cell r="H4310" t="str">
            <v>盒</v>
          </cell>
          <cell r="I4310" t="str">
            <v>日本兴和株式会社</v>
          </cell>
          <cell r="J4310" t="str">
            <v>日本兴和株式会社</v>
          </cell>
        </row>
        <row r="4311">
          <cell r="D4311">
            <v>164801</v>
          </cell>
          <cell r="E4311" t="str">
            <v>万特力护腰部专用护具</v>
          </cell>
          <cell r="F4311" t="str">
            <v/>
          </cell>
          <cell r="G4311" t="str">
            <v>加大号（95-115cm）（强化加压型）</v>
          </cell>
          <cell r="H4311" t="str">
            <v>盒</v>
          </cell>
          <cell r="I4311" t="str">
            <v>日本兴和株式会社</v>
          </cell>
          <cell r="J4311" t="str">
            <v>日本兴和株式会社</v>
          </cell>
        </row>
        <row r="4312">
          <cell r="D4312">
            <v>164802</v>
          </cell>
          <cell r="E4312" t="str">
            <v>万特力护腰部专用护具</v>
          </cell>
          <cell r="F4312" t="str">
            <v/>
          </cell>
          <cell r="G4312" t="str">
            <v>普通（65-85CM）（强化加压型）</v>
          </cell>
          <cell r="H4312" t="str">
            <v>盒</v>
          </cell>
          <cell r="I4312" t="str">
            <v>日本兴和株式会社</v>
          </cell>
          <cell r="J4312" t="str">
            <v>日本兴和株式会社</v>
          </cell>
        </row>
        <row r="4313">
          <cell r="D4313">
            <v>164804</v>
          </cell>
          <cell r="E4313" t="str">
            <v>万特力护腰部专用护具</v>
          </cell>
          <cell r="F4313" t="str">
            <v/>
          </cell>
          <cell r="G4313" t="str">
            <v>大号（80-100cm）（强化加压型）</v>
          </cell>
          <cell r="H4313" t="str">
            <v>盒</v>
          </cell>
          <cell r="I4313" t="str">
            <v>日本兴和株式会社</v>
          </cell>
          <cell r="J4313" t="str">
            <v>日本兴和株式会社</v>
          </cell>
        </row>
        <row r="4314">
          <cell r="D4314">
            <v>164805</v>
          </cell>
          <cell r="E4314" t="str">
            <v>万特力护肘部专用护具</v>
          </cell>
          <cell r="F4314" t="str">
            <v/>
          </cell>
          <cell r="G4314" t="str">
            <v>普通（22-25cm）</v>
          </cell>
          <cell r="H4314" t="str">
            <v>盒</v>
          </cell>
          <cell r="I4314" t="str">
            <v>日本兴和株式会社</v>
          </cell>
          <cell r="J4314" t="str">
            <v>日本兴和株式会社</v>
          </cell>
        </row>
        <row r="4315">
          <cell r="D4315">
            <v>180635</v>
          </cell>
          <cell r="E4315" t="str">
            <v>万特力护肘部专用护具</v>
          </cell>
          <cell r="F4315" t="str">
            <v/>
          </cell>
          <cell r="G4315" t="str">
            <v>大号：25-28cm</v>
          </cell>
          <cell r="H4315" t="str">
            <v>盒</v>
          </cell>
          <cell r="I4315" t="str">
            <v>日本兴和株式会社</v>
          </cell>
          <cell r="J4315" t="str">
            <v>日本兴和株式会社</v>
          </cell>
        </row>
        <row r="4316">
          <cell r="D4316">
            <v>18194</v>
          </cell>
          <cell r="E4316" t="str">
            <v>万应胶囊</v>
          </cell>
          <cell r="F4316" t="str">
            <v/>
          </cell>
          <cell r="G4316" t="str">
            <v>0.3gx12粒</v>
          </cell>
          <cell r="H4316" t="str">
            <v>盒</v>
          </cell>
          <cell r="I4316" t="str">
            <v>四川西昌扬天制药有限公司</v>
          </cell>
          <cell r="J4316" t="str">
            <v>四川西昌杨天</v>
          </cell>
        </row>
        <row r="4317">
          <cell r="D4317">
            <v>84115</v>
          </cell>
          <cell r="E4317" t="str">
            <v>腕式电子血压计</v>
          </cell>
          <cell r="F4317" t="str">
            <v/>
          </cell>
          <cell r="G4317" t="str">
            <v>YE8300B</v>
          </cell>
          <cell r="H4317" t="str">
            <v>台</v>
          </cell>
          <cell r="I4317" t="str">
            <v>江苏鱼跃医疗设备股份有限公司</v>
          </cell>
          <cell r="J4317" t="str">
            <v>江苏鱼跃</v>
          </cell>
        </row>
        <row r="4318">
          <cell r="D4318">
            <v>67251</v>
          </cell>
          <cell r="E4318" t="str">
            <v>王老吉凉茶植物饮料</v>
          </cell>
          <cell r="F4318" t="str">
            <v/>
          </cell>
          <cell r="G4318" t="str">
            <v>250ml</v>
          </cell>
          <cell r="H4318" t="str">
            <v>盒</v>
          </cell>
          <cell r="I4318" t="str">
            <v>广州王老吉药业股份有限公司</v>
          </cell>
          <cell r="J4318" t="str">
            <v>广州王老吉</v>
          </cell>
        </row>
        <row r="4319">
          <cell r="D4319">
            <v>16031</v>
          </cell>
          <cell r="E4319" t="str">
            <v>王老吉润喉糖</v>
          </cell>
          <cell r="F4319" t="str">
            <v/>
          </cell>
          <cell r="G4319" t="str">
            <v>56g</v>
          </cell>
          <cell r="H4319" t="str">
            <v>盒</v>
          </cell>
          <cell r="I4319" t="str">
            <v>广州王老吉药业股份有限公司</v>
          </cell>
          <cell r="J4319" t="str">
            <v>广州王老吉</v>
          </cell>
        </row>
        <row r="4320">
          <cell r="D4320">
            <v>70890</v>
          </cell>
          <cell r="E4320" t="str">
            <v>王老吉润喉糖</v>
          </cell>
          <cell r="F4320" t="str">
            <v/>
          </cell>
          <cell r="G4320" t="str">
            <v>28g(约10粒)</v>
          </cell>
          <cell r="H4320" t="str">
            <v>盒</v>
          </cell>
          <cell r="I4320" t="str">
            <v>广州王老吉药业股份有限公司</v>
          </cell>
          <cell r="J4320" t="str">
            <v>广州王老吉</v>
          </cell>
        </row>
        <row r="4321">
          <cell r="D4321">
            <v>75112</v>
          </cell>
          <cell r="E4321" t="str">
            <v>威灵骨刺膏</v>
          </cell>
          <cell r="F4321" t="str">
            <v/>
          </cell>
          <cell r="G4321" t="str">
            <v>12gx1贴</v>
          </cell>
          <cell r="H4321" t="str">
            <v>贴</v>
          </cell>
          <cell r="I4321" t="str">
            <v>河北万岁药业有限公司</v>
          </cell>
          <cell r="J4321" t="str">
            <v>河北万岁药业</v>
          </cell>
        </row>
        <row r="4322">
          <cell r="D4322">
            <v>88883</v>
          </cell>
          <cell r="E4322" t="str">
            <v>威麦宁胶囊</v>
          </cell>
          <cell r="F4322" t="str">
            <v/>
          </cell>
          <cell r="G4322" t="str">
            <v>0.4gx60粒
</v>
          </cell>
          <cell r="H4322" t="str">
            <v>盒</v>
          </cell>
          <cell r="I4322" t="str">
            <v>华颐药业有限公司</v>
          </cell>
          <cell r="J4322" t="str">
            <v>华颐药业
</v>
          </cell>
        </row>
        <row r="4323">
          <cell r="D4323">
            <v>194146</v>
          </cell>
          <cell r="E4323" t="str">
            <v>薇诺娜玻尿酸修护面膜</v>
          </cell>
          <cell r="F4323" t="str">
            <v/>
          </cell>
          <cell r="G4323" t="str">
            <v>25gx6</v>
          </cell>
          <cell r="H4323" t="str">
            <v>盒</v>
          </cell>
          <cell r="I4323" t="str">
            <v>云南贝泰妮生物科技集团股份有限公司  </v>
          </cell>
          <cell r="J4323" t="str">
            <v>云南贝泰妮</v>
          </cell>
        </row>
        <row r="4324">
          <cell r="D4324">
            <v>150099</v>
          </cell>
          <cell r="E4324" t="str">
            <v>薇诺娜寡肽修复喷雾</v>
          </cell>
          <cell r="F4324" t="str">
            <v/>
          </cell>
          <cell r="G4324" t="str">
            <v>10ml</v>
          </cell>
          <cell r="H4324" t="str">
            <v>瓶</v>
          </cell>
          <cell r="I4324" t="str">
            <v>云南贝泰妮生物科技集团股份有限公司  </v>
          </cell>
          <cell r="J4324" t="str">
            <v>云南贝泰妮</v>
          </cell>
        </row>
        <row r="4325">
          <cell r="D4325">
            <v>204078</v>
          </cell>
          <cell r="E4325" t="str">
            <v>薇诺娜光透皙白淡斑面膜</v>
          </cell>
          <cell r="F4325" t="str">
            <v/>
          </cell>
          <cell r="G4325" t="str">
            <v>25mlx6</v>
          </cell>
          <cell r="H4325" t="str">
            <v>盒</v>
          </cell>
          <cell r="I4325" t="str">
            <v>云南贝泰妮生物科技集团股份有限公司  </v>
          </cell>
          <cell r="J4325" t="str">
            <v>云南贝泰妮</v>
          </cell>
        </row>
        <row r="4326">
          <cell r="D4326">
            <v>204079</v>
          </cell>
          <cell r="E4326" t="str">
            <v>薇诺娜光透皙白修护晚霜</v>
          </cell>
          <cell r="F4326" t="str">
            <v/>
          </cell>
          <cell r="G4326" t="str">
            <v>50g</v>
          </cell>
          <cell r="H4326" t="str">
            <v>盒</v>
          </cell>
          <cell r="I4326" t="str">
            <v>云南贝泰妮生物科技集团股份有限公司  </v>
          </cell>
          <cell r="J4326" t="str">
            <v>云南贝泰妮</v>
          </cell>
        </row>
        <row r="4327">
          <cell r="D4327">
            <v>150107</v>
          </cell>
          <cell r="E4327" t="str">
            <v>薇诺娜极润保湿BB霜</v>
          </cell>
          <cell r="F4327" t="str">
            <v/>
          </cell>
          <cell r="G4327" t="str">
            <v>50g</v>
          </cell>
          <cell r="H4327" t="str">
            <v>支</v>
          </cell>
          <cell r="I4327" t="str">
            <v>云南贝泰妮生物科技集团股份有限公司  </v>
          </cell>
          <cell r="J4327" t="str">
            <v>昆明贝泰妮</v>
          </cell>
        </row>
        <row r="4328">
          <cell r="D4328">
            <v>150103</v>
          </cell>
          <cell r="E4328" t="str">
            <v>薇诺娜极润保湿洁面乳</v>
          </cell>
          <cell r="F4328" t="str">
            <v/>
          </cell>
          <cell r="G4328" t="str">
            <v>80g</v>
          </cell>
          <cell r="H4328" t="str">
            <v>盒</v>
          </cell>
          <cell r="I4328" t="str">
            <v>云南贝泰妮生物科技集团股份有限公司  </v>
          </cell>
          <cell r="J4328" t="str">
            <v>云南贝泰妮</v>
          </cell>
        </row>
        <row r="4329">
          <cell r="D4329">
            <v>150106</v>
          </cell>
          <cell r="E4329" t="str">
            <v>薇诺娜极润保湿面膜</v>
          </cell>
          <cell r="F4329" t="str">
            <v/>
          </cell>
          <cell r="G4329" t="str">
            <v>20ml*6</v>
          </cell>
          <cell r="H4329" t="str">
            <v>盒</v>
          </cell>
          <cell r="I4329" t="str">
            <v>云南贝泰妮生物科技集团股份有限公司  </v>
          </cell>
          <cell r="J4329" t="str">
            <v>昆明贝泰妮</v>
          </cell>
        </row>
        <row r="4330">
          <cell r="D4330">
            <v>150104</v>
          </cell>
          <cell r="E4330" t="str">
            <v>薇诺娜极润保湿柔肤水</v>
          </cell>
          <cell r="F4330" t="str">
            <v/>
          </cell>
          <cell r="G4330" t="str">
            <v>120ml</v>
          </cell>
          <cell r="H4330" t="str">
            <v>盒</v>
          </cell>
          <cell r="I4330" t="str">
            <v>云南贝泰妮生物科技集团股份有限公司  </v>
          </cell>
          <cell r="J4330" t="str">
            <v>昆明贝泰妮</v>
          </cell>
        </row>
        <row r="4331">
          <cell r="D4331">
            <v>150108</v>
          </cell>
          <cell r="E4331" t="str">
            <v>薇诺娜极润保湿水盈霜</v>
          </cell>
          <cell r="F4331" t="str">
            <v/>
          </cell>
          <cell r="G4331" t="str">
            <v>50g</v>
          </cell>
          <cell r="H4331" t="str">
            <v>支</v>
          </cell>
          <cell r="I4331" t="str">
            <v>云南贝泰妮生物科技集团股份有限公司  </v>
          </cell>
          <cell r="J4331" t="str">
            <v>昆明贝泰妮</v>
          </cell>
        </row>
        <row r="4332">
          <cell r="D4332">
            <v>150105</v>
          </cell>
          <cell r="E4332" t="str">
            <v>薇诺娜极润保湿睡眠面膜</v>
          </cell>
          <cell r="F4332" t="str">
            <v/>
          </cell>
          <cell r="G4332" t="str">
            <v>100g</v>
          </cell>
          <cell r="H4332" t="str">
            <v>盒</v>
          </cell>
          <cell r="I4332" t="str">
            <v>云南贝泰妮生物科技集团股份有限公司  </v>
          </cell>
          <cell r="J4332" t="str">
            <v>昆明贝泰妮</v>
          </cell>
        </row>
        <row r="4333">
          <cell r="D4333">
            <v>187952</v>
          </cell>
          <cell r="E4333" t="str">
            <v>薇诺娜柔润保湿洁颜慕斯</v>
          </cell>
          <cell r="F4333" t="str">
            <v/>
          </cell>
          <cell r="G4333" t="str">
            <v>50ml</v>
          </cell>
          <cell r="H4333" t="str">
            <v>盒</v>
          </cell>
          <cell r="I4333" t="str">
            <v>云南贝泰妮生物科技集团股份有限公司  </v>
          </cell>
          <cell r="J4333" t="str">
            <v>昆明贝泰妮</v>
          </cell>
        </row>
        <row r="4334">
          <cell r="D4334">
            <v>185352</v>
          </cell>
          <cell r="E4334" t="str">
            <v>薇诺娜舒缓净透清颜面膜</v>
          </cell>
          <cell r="F4334" t="str">
            <v/>
          </cell>
          <cell r="G4334" t="str">
            <v>20mlx6</v>
          </cell>
          <cell r="H4334" t="str">
            <v>盒</v>
          </cell>
          <cell r="I4334" t="str">
            <v>云南贝泰妮生物科技集团股份有限公司  </v>
          </cell>
          <cell r="J4334" t="str">
            <v>昆明贝泰妮</v>
          </cell>
        </row>
        <row r="4335">
          <cell r="D4335">
            <v>181290</v>
          </cell>
          <cell r="E4335" t="str">
            <v>薇诺娜舒妍幻彩气垫BB霜（亮肌色）</v>
          </cell>
          <cell r="F4335" t="str">
            <v/>
          </cell>
          <cell r="G4335" t="str">
            <v>15g</v>
          </cell>
          <cell r="H4335" t="str">
            <v>盒</v>
          </cell>
          <cell r="I4335" t="str">
            <v>云南贝泰妮生物科技集团股份有限公司  </v>
          </cell>
          <cell r="J4335" t="str">
            <v>云南贝泰妮</v>
          </cell>
        </row>
        <row r="4336">
          <cell r="D4336">
            <v>181288</v>
          </cell>
          <cell r="E4336" t="str">
            <v>薇诺娜舒妍幻彩卸妆水</v>
          </cell>
          <cell r="F4336" t="str">
            <v/>
          </cell>
          <cell r="G4336" t="str">
            <v>150ml</v>
          </cell>
          <cell r="H4336" t="str">
            <v>瓶</v>
          </cell>
          <cell r="I4336" t="str">
            <v>云南贝泰妮生物科技集团股份有限公司  </v>
          </cell>
          <cell r="J4336" t="str">
            <v>昆明贝泰妮</v>
          </cell>
        </row>
        <row r="4337">
          <cell r="D4337">
            <v>150098</v>
          </cell>
          <cell r="E4337" t="str">
            <v>薇诺娜维生素CE淡纹亮肤精华液</v>
          </cell>
          <cell r="F4337" t="str">
            <v/>
          </cell>
          <cell r="G4337" t="str">
            <v>30ml</v>
          </cell>
          <cell r="H4337" t="str">
            <v>瓶</v>
          </cell>
          <cell r="I4337" t="str">
            <v>云南贝泰妮生物科技集团股份有限公司  </v>
          </cell>
          <cell r="J4337" t="str">
            <v>昆明贝泰妮</v>
          </cell>
        </row>
        <row r="4338">
          <cell r="D4338">
            <v>150096</v>
          </cell>
          <cell r="E4338" t="str">
            <v>薇诺娜熊果苷美白保湿精华乳</v>
          </cell>
          <cell r="F4338" t="str">
            <v/>
          </cell>
          <cell r="G4338" t="str">
            <v>50g</v>
          </cell>
          <cell r="H4338" t="str">
            <v>支</v>
          </cell>
          <cell r="I4338" t="str">
            <v>云南贝泰妮生物科技集团股份有限公司  </v>
          </cell>
          <cell r="J4338" t="str">
            <v>云南贝泰妮</v>
          </cell>
        </row>
        <row r="4339">
          <cell r="D4339">
            <v>150095</v>
          </cell>
          <cell r="E4339" t="str">
            <v>薇诺娜熊果苷美白保湿精华液</v>
          </cell>
          <cell r="F4339" t="str">
            <v/>
          </cell>
          <cell r="G4339" t="str">
            <v>30ml</v>
          </cell>
          <cell r="H4339" t="str">
            <v>瓶</v>
          </cell>
          <cell r="I4339" t="str">
            <v>云南贝泰妮生物科技集团股份有限公司  </v>
          </cell>
          <cell r="J4339" t="str">
            <v>云南贝泰妮</v>
          </cell>
        </row>
        <row r="4340">
          <cell r="D4340">
            <v>185353</v>
          </cell>
          <cell r="E4340" t="str">
            <v>薇诺娜熊果苷透白保湿面膜</v>
          </cell>
          <cell r="F4340" t="str">
            <v/>
          </cell>
          <cell r="G4340" t="str">
            <v>20mlx6</v>
          </cell>
          <cell r="H4340" t="str">
            <v>盒</v>
          </cell>
          <cell r="I4340" t="str">
            <v>云南贝泰妮生物科技集团股份有限公司  </v>
          </cell>
          <cell r="J4340" t="str">
            <v>云南贝泰妮</v>
          </cell>
        </row>
        <row r="4341">
          <cell r="D4341">
            <v>61063</v>
          </cell>
          <cell r="E4341" t="str">
            <v>薇姿防晒喷露</v>
          </cell>
          <cell r="F4341" t="str">
            <v/>
          </cell>
          <cell r="G4341" t="str">
            <v>125ml(SPF30)</v>
          </cell>
          <cell r="H4341" t="str">
            <v>瓶</v>
          </cell>
          <cell r="I4341" t="str">
            <v/>
          </cell>
          <cell r="J4341" t="str">
            <v>欧莱雅（中国）</v>
          </cell>
        </row>
        <row r="4342">
          <cell r="D4342">
            <v>120533</v>
          </cell>
          <cell r="E4342" t="str">
            <v>薇姿活性塑颜肌源焕活赋能精华液</v>
          </cell>
          <cell r="F4342" t="str">
            <v/>
          </cell>
          <cell r="G4342" t="str">
            <v>30ml</v>
          </cell>
          <cell r="H4342" t="str">
            <v>支</v>
          </cell>
          <cell r="I4342" t="str">
            <v>欧莱雅(中国)有限公司</v>
          </cell>
          <cell r="J4342" t="str">
            <v>欧莱雅(中国)</v>
          </cell>
        </row>
        <row r="4343">
          <cell r="D4343">
            <v>124722</v>
          </cell>
          <cell r="E4343" t="str">
            <v>薇姿活性塑颜肌源焕活赋能精华液</v>
          </cell>
          <cell r="F4343" t="str">
            <v/>
          </cell>
          <cell r="G4343" t="str">
            <v>50ml</v>
          </cell>
          <cell r="H4343" t="str">
            <v>支</v>
          </cell>
          <cell r="I4343" t="str">
            <v/>
          </cell>
          <cell r="J4343" t="str">
            <v>欧莱雅(中国)</v>
          </cell>
        </row>
        <row r="4344">
          <cell r="D4344">
            <v>121247</v>
          </cell>
          <cell r="E4344" t="str">
            <v>薇姿活性塑颜肌源焕活紧致眼霜</v>
          </cell>
          <cell r="F4344" t="str">
            <v/>
          </cell>
          <cell r="G4344" t="str">
            <v>15ml</v>
          </cell>
          <cell r="H4344" t="str">
            <v>支</v>
          </cell>
          <cell r="I4344" t="str">
            <v/>
          </cell>
          <cell r="J4344" t="str">
            <v>欧莱雅(中国)</v>
          </cell>
        </row>
        <row r="4345">
          <cell r="D4345">
            <v>121248</v>
          </cell>
          <cell r="E4345" t="str">
            <v>薇姿活性塑颜肌源焕活精华水</v>
          </cell>
          <cell r="F4345" t="str">
            <v/>
          </cell>
          <cell r="G4345" t="str">
            <v>200ml</v>
          </cell>
          <cell r="H4345" t="str">
            <v>支</v>
          </cell>
          <cell r="I4345" t="str">
            <v/>
          </cell>
          <cell r="J4345" t="str">
            <v>欧莱雅(中国)</v>
          </cell>
        </row>
        <row r="4346">
          <cell r="D4346">
            <v>121925</v>
          </cell>
          <cell r="E4346" t="str">
            <v>薇姿活性塑颜肌源焕活日霜</v>
          </cell>
          <cell r="F4346" t="str">
            <v/>
          </cell>
          <cell r="G4346" t="str">
            <v>50ml（中性至混活合性肌肤）</v>
          </cell>
          <cell r="H4346" t="str">
            <v>支</v>
          </cell>
          <cell r="I4346" t="str">
            <v/>
          </cell>
          <cell r="J4346" t="str">
            <v>欧莱雅(中国)</v>
          </cell>
        </row>
        <row r="4347">
          <cell r="D4347">
            <v>121949</v>
          </cell>
          <cell r="E4347" t="str">
            <v>薇姿活性塑颜肌源焕活日霜</v>
          </cell>
          <cell r="F4347" t="str">
            <v/>
          </cell>
          <cell r="G4347" t="str">
            <v>50ml（干性肌肤）</v>
          </cell>
          <cell r="H4347" t="str">
            <v>支</v>
          </cell>
          <cell r="I4347" t="str">
            <v/>
          </cell>
          <cell r="J4347" t="str">
            <v>欧莱雅(中国)</v>
          </cell>
        </row>
        <row r="4348">
          <cell r="D4348">
            <v>121950</v>
          </cell>
          <cell r="E4348" t="str">
            <v>薇姿活性塑颜肌源焕活晚霜</v>
          </cell>
          <cell r="F4348" t="str">
            <v/>
          </cell>
          <cell r="G4348" t="str">
            <v>50ml</v>
          </cell>
          <cell r="H4348" t="str">
            <v>支</v>
          </cell>
          <cell r="I4348" t="str">
            <v/>
          </cell>
          <cell r="J4348" t="str">
            <v>欧莱雅(中国)</v>
          </cell>
        </row>
        <row r="4349">
          <cell r="D4349">
            <v>130552</v>
          </cell>
          <cell r="E4349" t="str">
            <v>薇姿活性塑颜肌源焕活眼睫精华露</v>
          </cell>
          <cell r="F4349" t="str">
            <v/>
          </cell>
          <cell r="G4349" t="str">
            <v>15ml
</v>
          </cell>
          <cell r="H4349" t="str">
            <v>瓶</v>
          </cell>
          <cell r="I4349" t="str">
            <v/>
          </cell>
          <cell r="J4349" t="str">
            <v>法国欧莱雅
</v>
          </cell>
        </row>
        <row r="4350">
          <cell r="D4350">
            <v>164752</v>
          </cell>
          <cell r="E4350" t="str">
            <v>薇姿活性塑颜致臻焕活紧实眼霜</v>
          </cell>
          <cell r="F4350" t="str">
            <v/>
          </cell>
          <cell r="G4350" t="str">
            <v>15ml</v>
          </cell>
          <cell r="H4350" t="str">
            <v>盒</v>
          </cell>
          <cell r="I4350" t="str">
            <v>法国薇姿</v>
          </cell>
          <cell r="J4350" t="str">
            <v>法国</v>
          </cell>
        </row>
        <row r="4351">
          <cell r="D4351">
            <v>154852</v>
          </cell>
          <cell r="E4351" t="str">
            <v>薇姿活性塑颜致臻焕活精华液</v>
          </cell>
          <cell r="F4351" t="str">
            <v/>
          </cell>
          <cell r="G4351" t="str">
            <v>50ml</v>
          </cell>
          <cell r="H4351" t="str">
            <v>盒</v>
          </cell>
          <cell r="I4351" t="str">
            <v>法国薇姿</v>
          </cell>
          <cell r="J4351" t="str">
            <v>法国薇姿</v>
          </cell>
        </row>
        <row r="4352">
          <cell r="D4352">
            <v>154853</v>
          </cell>
          <cell r="E4352" t="str">
            <v>薇姿活性塑颜致臻焕活精华液</v>
          </cell>
          <cell r="F4352" t="str">
            <v/>
          </cell>
          <cell r="G4352" t="str">
            <v>30ml</v>
          </cell>
          <cell r="H4352" t="str">
            <v>盒</v>
          </cell>
          <cell r="I4352" t="str">
            <v>法国薇姿</v>
          </cell>
          <cell r="J4352" t="str">
            <v>法国薇姿</v>
          </cell>
        </row>
        <row r="4353">
          <cell r="D4353">
            <v>165667</v>
          </cell>
          <cell r="E4353" t="str">
            <v>薇姿活性塑颜致臻焕活晚霜</v>
          </cell>
          <cell r="F4353" t="str">
            <v/>
          </cell>
          <cell r="G4353" t="str">
            <v>50ml</v>
          </cell>
          <cell r="H4353" t="str">
            <v>盒</v>
          </cell>
          <cell r="I4353" t="str">
            <v>法国薇姿</v>
          </cell>
          <cell r="J4353" t="str">
            <v>法国</v>
          </cell>
        </row>
        <row r="4354">
          <cell r="D4354">
            <v>180284</v>
          </cell>
          <cell r="E4354" t="str">
            <v>薇姿活性塑颜致臻紧致日霜（干性肌肤）</v>
          </cell>
          <cell r="F4354" t="str">
            <v/>
          </cell>
          <cell r="G4354" t="str">
            <v>50ml</v>
          </cell>
          <cell r="H4354" t="str">
            <v>盒</v>
          </cell>
          <cell r="I4354" t="str">
            <v>法国薇姿</v>
          </cell>
          <cell r="J4354" t="str">
            <v>法国</v>
          </cell>
        </row>
        <row r="4355">
          <cell r="D4355">
            <v>180283</v>
          </cell>
          <cell r="E4355" t="str">
            <v>薇姿活性塑颜致臻紧致日霜（中性至混合性肌肤）</v>
          </cell>
          <cell r="F4355" t="str">
            <v/>
          </cell>
          <cell r="G4355" t="str">
            <v>50ml</v>
          </cell>
          <cell r="H4355" t="str">
            <v>盒</v>
          </cell>
          <cell r="I4355" t="str">
            <v>法国薇姿</v>
          </cell>
          <cell r="J4355" t="str">
            <v>法国</v>
          </cell>
        </row>
        <row r="4356">
          <cell r="D4356">
            <v>124179</v>
          </cell>
          <cell r="E4356" t="str">
            <v>薇姿净颜无瑕冰爽祛痘精华霜</v>
          </cell>
          <cell r="F4356" t="str">
            <v/>
          </cell>
          <cell r="G4356" t="str">
            <v>15ml</v>
          </cell>
          <cell r="H4356" t="str">
            <v>支</v>
          </cell>
          <cell r="I4356" t="str">
            <v>欧莱雅(中国)有限公司</v>
          </cell>
          <cell r="J4356" t="str">
            <v>欧莱雅(中国)</v>
          </cell>
        </row>
        <row r="4357">
          <cell r="D4357">
            <v>140361</v>
          </cell>
          <cell r="E4357" t="str">
            <v>薇姿净颜无瑕清透平衡晚霜</v>
          </cell>
          <cell r="F4357" t="str">
            <v/>
          </cell>
          <cell r="G4357" t="str">
            <v>40ml</v>
          </cell>
          <cell r="H4357" t="str">
            <v>支</v>
          </cell>
          <cell r="I4357" t="str">
            <v>欧莱雅(中国)有限公司</v>
          </cell>
          <cell r="J4357" t="str">
            <v>欧莱雅(中国)</v>
          </cell>
        </row>
        <row r="4358">
          <cell r="D4358">
            <v>115882</v>
          </cell>
          <cell r="E4358" t="str">
            <v>薇姿净颜无瑕祛痘保湿霜</v>
          </cell>
          <cell r="F4358" t="str">
            <v/>
          </cell>
          <cell r="G4358" t="str">
            <v>50ml</v>
          </cell>
          <cell r="H4358" t="str">
            <v>支</v>
          </cell>
          <cell r="I4358" t="str">
            <v/>
          </cell>
          <cell r="J4358" t="str">
            <v>欧莱雅中国</v>
          </cell>
        </row>
        <row r="4359">
          <cell r="D4359">
            <v>164751</v>
          </cell>
          <cell r="E4359" t="str">
            <v>薇姿净颜无暇保湿乳液</v>
          </cell>
          <cell r="F4359" t="str">
            <v/>
          </cell>
          <cell r="G4359" t="str">
            <v>50ml</v>
          </cell>
          <cell r="H4359" t="str">
            <v>盒</v>
          </cell>
          <cell r="I4359" t="str">
            <v>法国薇姿</v>
          </cell>
          <cell r="J4359" t="str">
            <v>法国</v>
          </cell>
        </row>
        <row r="4360">
          <cell r="D4360">
            <v>115884</v>
          </cell>
          <cell r="E4360" t="str">
            <v>薇姿净颜无暇祛痘保湿磨砂啫喱</v>
          </cell>
          <cell r="F4360" t="str">
            <v/>
          </cell>
          <cell r="G4360" t="str">
            <v>125ml</v>
          </cell>
          <cell r="H4360" t="str">
            <v>支</v>
          </cell>
          <cell r="I4360" t="str">
            <v/>
          </cell>
          <cell r="J4360" t="str">
            <v>欧莱雅中国</v>
          </cell>
        </row>
        <row r="4361">
          <cell r="D4361">
            <v>115903</v>
          </cell>
          <cell r="E4361" t="str">
            <v>薇姿净颜无暇祛痘保湿收敛水</v>
          </cell>
          <cell r="F4361" t="str">
            <v/>
          </cell>
          <cell r="G4361" t="str">
            <v>200ml</v>
          </cell>
          <cell r="H4361" t="str">
            <v>支</v>
          </cell>
          <cell r="I4361" t="str">
            <v/>
          </cell>
          <cell r="J4361" t="str">
            <v>欧莱雅中国</v>
          </cell>
        </row>
        <row r="4362">
          <cell r="D4362">
            <v>43391</v>
          </cell>
          <cell r="E4362" t="str">
            <v>薇姿矿物保湿霜</v>
          </cell>
          <cell r="F4362" t="str">
            <v/>
          </cell>
          <cell r="G4362" t="str">
            <v>50ml(清爽型)</v>
          </cell>
          <cell r="H4362" t="str">
            <v>支</v>
          </cell>
          <cell r="I4362" t="str">
            <v>法国薇姿</v>
          </cell>
          <cell r="J4362" t="str">
            <v>法国薇姿</v>
          </cell>
        </row>
        <row r="4363">
          <cell r="D4363">
            <v>180285</v>
          </cell>
          <cell r="E4363" t="str">
            <v>薇姿矿物赋能温泉水</v>
          </cell>
          <cell r="F4363" t="str">
            <v/>
          </cell>
          <cell r="G4363" t="str">
            <v>300ml</v>
          </cell>
          <cell r="H4363" t="str">
            <v>瓶</v>
          </cell>
          <cell r="I4363" t="str">
            <v>法国薇姿</v>
          </cell>
          <cell r="J4363" t="str">
            <v>法国</v>
          </cell>
        </row>
        <row r="4364">
          <cell r="D4364">
            <v>140391</v>
          </cell>
          <cell r="E4364" t="str">
            <v>薇姿理想焕白淡斑精华乳</v>
          </cell>
          <cell r="F4364" t="str">
            <v/>
          </cell>
          <cell r="G4364" t="str">
            <v>15ml</v>
          </cell>
          <cell r="H4364" t="str">
            <v>支</v>
          </cell>
          <cell r="I4364" t="str">
            <v>欧莱雅(中国)有限公司</v>
          </cell>
          <cell r="J4364" t="str">
            <v>欧莱雅(中国)</v>
          </cell>
        </row>
        <row r="4365">
          <cell r="D4365">
            <v>140372</v>
          </cell>
          <cell r="E4365" t="str">
            <v>薇姿理想焕白防晒隔离乳</v>
          </cell>
          <cell r="F4365" t="str">
            <v/>
          </cell>
          <cell r="G4365" t="str">
            <v>SPF30+PA+++(清爽型)30ml</v>
          </cell>
          <cell r="H4365" t="str">
            <v>支</v>
          </cell>
          <cell r="I4365" t="str">
            <v>欧莱雅(中国)有限公司</v>
          </cell>
          <cell r="J4365" t="str">
            <v>欧莱雅(中国)</v>
          </cell>
        </row>
        <row r="4366">
          <cell r="D4366">
            <v>140390</v>
          </cell>
          <cell r="E4366" t="str">
            <v>薇姿理想焕白防晒隔离乳</v>
          </cell>
          <cell r="F4366" t="str">
            <v/>
          </cell>
          <cell r="G4366" t="str">
            <v>SPF30+PA+++(明亮紫色)30ml</v>
          </cell>
          <cell r="H4366" t="str">
            <v>支</v>
          </cell>
          <cell r="I4366" t="str">
            <v>欧莱雅(中国)有限公司</v>
          </cell>
          <cell r="J4366" t="str">
            <v>欧莱雅(中国)</v>
          </cell>
        </row>
        <row r="4367">
          <cell r="D4367">
            <v>140389</v>
          </cell>
          <cell r="E4367" t="str">
            <v>薇姿理想焕白活采精华乳</v>
          </cell>
          <cell r="F4367" t="str">
            <v/>
          </cell>
          <cell r="G4367" t="str">
            <v>30ml</v>
          </cell>
          <cell r="H4367" t="str">
            <v>支</v>
          </cell>
          <cell r="I4367" t="str">
            <v>欧莱雅(中国)有限公司</v>
          </cell>
          <cell r="J4367" t="str">
            <v>欧莱雅(中国)</v>
          </cell>
        </row>
        <row r="4368">
          <cell r="D4368">
            <v>140358</v>
          </cell>
          <cell r="E4368" t="str">
            <v>薇姿理想焕白活采精华水</v>
          </cell>
          <cell r="F4368" t="str">
            <v/>
          </cell>
          <cell r="G4368" t="str">
            <v>200ml</v>
          </cell>
          <cell r="H4368" t="str">
            <v>支</v>
          </cell>
          <cell r="I4368" t="str">
            <v>欧莱雅(中国)有限公司</v>
          </cell>
          <cell r="J4368" t="str">
            <v>欧莱雅(中国)</v>
          </cell>
        </row>
        <row r="4369">
          <cell r="D4369">
            <v>140388</v>
          </cell>
          <cell r="E4369" t="str">
            <v>薇姿理想焕白活采乳液</v>
          </cell>
          <cell r="F4369" t="str">
            <v/>
          </cell>
          <cell r="G4369" t="str">
            <v>50ml</v>
          </cell>
          <cell r="H4369" t="str">
            <v>支</v>
          </cell>
          <cell r="I4369" t="str">
            <v>欧莱雅(中国)有限公司</v>
          </cell>
          <cell r="J4369" t="str">
            <v>欧莱雅(中国)</v>
          </cell>
        </row>
        <row r="4370">
          <cell r="D4370">
            <v>151540</v>
          </cell>
          <cell r="E4370" t="str">
            <v>薇姿理想焕白活采晚安面膜</v>
          </cell>
          <cell r="F4370" t="str">
            <v/>
          </cell>
          <cell r="G4370" t="str">
            <v>75ml</v>
          </cell>
          <cell r="H4370" t="str">
            <v>盒</v>
          </cell>
          <cell r="I4370" t="str">
            <v>欧莱雅(中国)有限公司</v>
          </cell>
          <cell r="J4370" t="str">
            <v>欧莱雅(中国)</v>
          </cell>
        </row>
        <row r="4371">
          <cell r="D4371">
            <v>140373</v>
          </cell>
          <cell r="E4371" t="str">
            <v>薇姿理想焕白柔肤水</v>
          </cell>
          <cell r="F4371" t="str">
            <v/>
          </cell>
          <cell r="G4371" t="str">
            <v>200ml</v>
          </cell>
          <cell r="H4371" t="str">
            <v>支</v>
          </cell>
          <cell r="I4371" t="str">
            <v>欧莱雅(中国)有限公司</v>
          </cell>
          <cell r="J4371" t="str">
            <v>欧莱雅(中国)</v>
          </cell>
        </row>
        <row r="4372">
          <cell r="D4372">
            <v>140387</v>
          </cell>
          <cell r="E4372" t="str">
            <v>薇姿理想焕白眼霜</v>
          </cell>
          <cell r="F4372" t="str">
            <v/>
          </cell>
          <cell r="G4372" t="str">
            <v>15ml</v>
          </cell>
          <cell r="H4372" t="str">
            <v>支</v>
          </cell>
          <cell r="I4372" t="str">
            <v>欧莱雅(中国)有限公司</v>
          </cell>
          <cell r="J4372" t="str">
            <v>欧莱雅(中国)</v>
          </cell>
        </row>
        <row r="4373">
          <cell r="D4373">
            <v>140371</v>
          </cell>
          <cell r="E4373" t="str">
            <v>薇姿理想焕白盈润日霜</v>
          </cell>
          <cell r="F4373" t="str">
            <v/>
          </cell>
          <cell r="G4373" t="str">
            <v>50ml</v>
          </cell>
          <cell r="H4373" t="str">
            <v>支</v>
          </cell>
          <cell r="I4373" t="str">
            <v>欧莱雅(中国)有限公司</v>
          </cell>
          <cell r="J4373" t="str">
            <v>欧莱雅(中国)</v>
          </cell>
        </row>
        <row r="4374">
          <cell r="D4374">
            <v>140359</v>
          </cell>
          <cell r="E4374" t="str">
            <v>薇姿理想焕采泡沫洁面霜</v>
          </cell>
          <cell r="F4374" t="str">
            <v/>
          </cell>
          <cell r="G4374" t="str">
            <v>100ml</v>
          </cell>
          <cell r="H4374" t="str">
            <v>支</v>
          </cell>
          <cell r="I4374" t="str">
            <v>欧莱雅(中国)有限公司</v>
          </cell>
          <cell r="J4374" t="str">
            <v>欧莱雅(中国)</v>
          </cell>
        </row>
        <row r="4375">
          <cell r="D4375">
            <v>140370</v>
          </cell>
          <cell r="E4375" t="str">
            <v>薇姿理想新肌焕能精华凝霜</v>
          </cell>
          <cell r="F4375" t="str">
            <v/>
          </cell>
          <cell r="G4375" t="str">
            <v>50ml</v>
          </cell>
          <cell r="H4375" t="str">
            <v>支</v>
          </cell>
          <cell r="I4375" t="str">
            <v>欧莱雅(中国)有限公司</v>
          </cell>
          <cell r="J4375" t="str">
            <v>欧莱雅(中国)</v>
          </cell>
        </row>
        <row r="4376">
          <cell r="D4376">
            <v>140374</v>
          </cell>
          <cell r="E4376" t="str">
            <v>薇姿理想新肌焕能精华水</v>
          </cell>
          <cell r="F4376" t="str">
            <v/>
          </cell>
          <cell r="G4376" t="str">
            <v>200ml</v>
          </cell>
          <cell r="H4376" t="str">
            <v>支</v>
          </cell>
          <cell r="I4376" t="str">
            <v>欧莱雅(中国)有限公司</v>
          </cell>
          <cell r="J4376" t="str">
            <v>欧莱雅(中国)</v>
          </cell>
        </row>
        <row r="4377">
          <cell r="D4377">
            <v>143168</v>
          </cell>
          <cell r="E4377" t="str">
            <v>薇姿理想新肌焕能精华液</v>
          </cell>
          <cell r="F4377" t="str">
            <v/>
          </cell>
          <cell r="G4377" t="str">
            <v>30ml</v>
          </cell>
          <cell r="H4377" t="str">
            <v>支</v>
          </cell>
          <cell r="I4377" t="str">
            <v/>
          </cell>
          <cell r="J4377" t="str">
            <v>法国</v>
          </cell>
        </row>
        <row r="4378">
          <cell r="D4378">
            <v>188905</v>
          </cell>
          <cell r="E4378" t="str">
            <v>薇姿每日隐形防晒喷雾 SPF50+ PA++++</v>
          </cell>
          <cell r="F4378" t="str">
            <v/>
          </cell>
          <cell r="G4378" t="str">
            <v>75ml</v>
          </cell>
          <cell r="H4378" t="str">
            <v>瓶</v>
          </cell>
          <cell r="I4378" t="str">
            <v>欧莱雅(中国)有限公司</v>
          </cell>
          <cell r="J4378" t="str">
            <v>欧莱雅(中国)</v>
          </cell>
        </row>
        <row r="4379">
          <cell r="D4379">
            <v>96371</v>
          </cell>
          <cell r="E4379" t="str">
            <v>薇姿轻盈透感矿物修颜霜SPF20</v>
          </cell>
          <cell r="F4379" t="str">
            <v/>
          </cell>
          <cell r="G4379" t="str">
            <v>40ml自然色</v>
          </cell>
          <cell r="H4379" t="str">
            <v>支</v>
          </cell>
          <cell r="I4379" t="str">
            <v>欧莱雅(中国)有限公司</v>
          </cell>
          <cell r="J4379" t="str">
            <v>欧莱雅（中国）</v>
          </cell>
        </row>
        <row r="4380">
          <cell r="D4380">
            <v>17680</v>
          </cell>
          <cell r="E4380" t="str">
            <v>薇姿全面卸妆乳</v>
          </cell>
          <cell r="F4380" t="str">
            <v/>
          </cell>
          <cell r="G4380" t="str">
            <v>200ml</v>
          </cell>
          <cell r="H4380" t="str">
            <v>盒</v>
          </cell>
          <cell r="I4380" t="str">
            <v>法国薇姿</v>
          </cell>
          <cell r="J4380" t="str">
            <v>法国薇姿</v>
          </cell>
        </row>
        <row r="4381">
          <cell r="D4381">
            <v>17709</v>
          </cell>
          <cell r="E4381" t="str">
            <v>薇姿泉之净纯净去角质磨砂霜</v>
          </cell>
          <cell r="F4381" t="str">
            <v/>
          </cell>
          <cell r="G4381" t="str">
            <v>75ml</v>
          </cell>
          <cell r="H4381" t="str">
            <v>支</v>
          </cell>
          <cell r="I4381" t="str">
            <v>法国薇姿</v>
          </cell>
          <cell r="J4381" t="str">
            <v>法国薇姿</v>
          </cell>
        </row>
        <row r="4382">
          <cell r="D4382">
            <v>41051</v>
          </cell>
          <cell r="E4382" t="str">
            <v>薇姿泉之净舒安洁肤水</v>
          </cell>
          <cell r="F4382" t="str">
            <v/>
          </cell>
          <cell r="G4382" t="str">
            <v>200ml</v>
          </cell>
          <cell r="H4382" t="str">
            <v>瓶</v>
          </cell>
          <cell r="I4382" t="str">
            <v>法国薇姿</v>
          </cell>
          <cell r="J4382" t="str">
            <v>法国薇姿</v>
          </cell>
        </row>
        <row r="4383">
          <cell r="D4383">
            <v>113466</v>
          </cell>
          <cell r="E4383" t="str">
            <v>薇姿泉之净舒润爽肤水</v>
          </cell>
          <cell r="F4383" t="str">
            <v/>
          </cell>
          <cell r="G4383" t="str">
            <v>200ml</v>
          </cell>
          <cell r="H4383" t="str">
            <v>瓶</v>
          </cell>
          <cell r="I4383" t="str">
            <v/>
          </cell>
          <cell r="J4383" t="str">
            <v>欧莱雅(中国)</v>
          </cell>
        </row>
        <row r="4384">
          <cell r="D4384">
            <v>103347</v>
          </cell>
          <cell r="E4384" t="str">
            <v>薇姿泉之净滢润泡沫洁面摩丝</v>
          </cell>
          <cell r="F4384" t="str">
            <v/>
          </cell>
          <cell r="G4384" t="str">
            <v>150ml</v>
          </cell>
          <cell r="H4384" t="str">
            <v>瓶</v>
          </cell>
          <cell r="I4384" t="str">
            <v>欧莱雅(中国)有限公司</v>
          </cell>
          <cell r="J4384" t="str">
            <v>中国欧莱雅</v>
          </cell>
        </row>
        <row r="4385">
          <cell r="D4385">
            <v>74187</v>
          </cell>
          <cell r="E4385" t="str">
            <v>薇姿润唇膏</v>
          </cell>
          <cell r="F4385" t="str">
            <v/>
          </cell>
          <cell r="G4385" t="str">
            <v>4.7ml</v>
          </cell>
          <cell r="H4385" t="str">
            <v>支</v>
          </cell>
          <cell r="I4385" t="str">
            <v/>
          </cell>
          <cell r="J4385" t="str">
            <v>法国薇姿</v>
          </cell>
        </row>
        <row r="4386">
          <cell r="D4386">
            <v>17686</v>
          </cell>
          <cell r="E4386" t="str">
            <v>薇姿润泉舒缓喷雾</v>
          </cell>
          <cell r="F4386" t="str">
            <v/>
          </cell>
          <cell r="G4386" t="str">
            <v>150ml</v>
          </cell>
          <cell r="H4386" t="str">
            <v>盒</v>
          </cell>
          <cell r="I4386" t="str">
            <v>法国薇姿</v>
          </cell>
          <cell r="J4386" t="str">
            <v>法国薇姿</v>
          </cell>
        </row>
        <row r="4387">
          <cell r="D4387">
            <v>74511</v>
          </cell>
          <cell r="E4387" t="str">
            <v>薇姿润泉舒缓喷雾</v>
          </cell>
          <cell r="F4387" t="str">
            <v/>
          </cell>
          <cell r="G4387" t="str">
            <v>300ml</v>
          </cell>
          <cell r="H4387" t="str">
            <v>瓶</v>
          </cell>
          <cell r="I4387" t="str">
            <v/>
          </cell>
          <cell r="J4387" t="str">
            <v>法国薇姿</v>
          </cell>
        </row>
        <row r="4388">
          <cell r="D4388">
            <v>40011</v>
          </cell>
          <cell r="E4388" t="str">
            <v>薇姿晒后急护修复乳</v>
          </cell>
          <cell r="F4388" t="str">
            <v/>
          </cell>
          <cell r="G4388" t="str">
            <v>100ml</v>
          </cell>
          <cell r="H4388" t="str">
            <v>盒</v>
          </cell>
          <cell r="I4388" t="str">
            <v>欧莱雅(中国)有限公司</v>
          </cell>
          <cell r="J4388" t="str">
            <v>中国欧莱雅</v>
          </cell>
        </row>
        <row r="4389">
          <cell r="D4389">
            <v>123557</v>
          </cell>
          <cell r="E4389" t="str">
            <v>薇姿湿泉矿物保湿隔离乳</v>
          </cell>
          <cell r="F4389" t="str">
            <v/>
          </cell>
          <cell r="G4389" t="str">
            <v>50ml</v>
          </cell>
          <cell r="H4389" t="str">
            <v>支</v>
          </cell>
          <cell r="I4389" t="str">
            <v/>
          </cell>
          <cell r="J4389" t="str">
            <v>欧莱雅(中国)</v>
          </cell>
        </row>
        <row r="4390">
          <cell r="D4390">
            <v>164746</v>
          </cell>
          <cell r="E4390" t="str">
            <v>薇姿水光焕白精华水</v>
          </cell>
          <cell r="F4390" t="str">
            <v/>
          </cell>
          <cell r="G4390" t="str">
            <v>100ml</v>
          </cell>
          <cell r="H4390" t="str">
            <v>盒</v>
          </cell>
          <cell r="I4390" t="str">
            <v>欧莱雅(中国)有限公司</v>
          </cell>
          <cell r="J4390" t="str">
            <v>欧莱雅（中国）</v>
          </cell>
        </row>
        <row r="4391">
          <cell r="D4391">
            <v>96303</v>
          </cell>
          <cell r="E4391" t="str">
            <v>薇姿水盈清爽防晒露SPF25PA+++</v>
          </cell>
          <cell r="F4391" t="str">
            <v/>
          </cell>
          <cell r="G4391" t="str">
            <v>40ml</v>
          </cell>
          <cell r="H4391" t="str">
            <v>瓶</v>
          </cell>
          <cell r="I4391" t="str">
            <v>欧莱雅(中国)有限公司</v>
          </cell>
          <cell r="J4391" t="str">
            <v>中国欧莱雅</v>
          </cell>
        </row>
        <row r="4392">
          <cell r="D4392">
            <v>140375</v>
          </cell>
          <cell r="E4392" t="str">
            <v>薇姿晚安面膜两支装</v>
          </cell>
          <cell r="F4392" t="str">
            <v/>
          </cell>
          <cell r="G4392" t="str">
            <v>75mlx2支</v>
          </cell>
          <cell r="H4392" t="str">
            <v>盒</v>
          </cell>
          <cell r="I4392" t="str">
            <v>欧莱雅(中国)有限公司</v>
          </cell>
          <cell r="J4392" t="str">
            <v>欧莱雅(中国)</v>
          </cell>
        </row>
        <row r="4393">
          <cell r="D4393">
            <v>151539</v>
          </cell>
          <cell r="E4393" t="str">
            <v>薇姿温泉保湿凝露面膜</v>
          </cell>
          <cell r="F4393" t="str">
            <v/>
          </cell>
          <cell r="G4393" t="str">
            <v>75ml</v>
          </cell>
          <cell r="H4393" t="str">
            <v>盒</v>
          </cell>
          <cell r="I4393" t="str">
            <v>欧莱雅(中国)有限公司</v>
          </cell>
          <cell r="J4393" t="str">
            <v>欧莱雅(中国)</v>
          </cell>
        </row>
        <row r="4394">
          <cell r="D4394">
            <v>143169</v>
          </cell>
          <cell r="E4394" t="str">
            <v>薇姿温泉纯净洁面摩丝</v>
          </cell>
          <cell r="F4394" t="str">
            <v/>
          </cell>
          <cell r="G4394" t="str">
            <v>150ml</v>
          </cell>
          <cell r="H4394" t="str">
            <v>瓶</v>
          </cell>
          <cell r="I4394" t="str">
            <v/>
          </cell>
          <cell r="J4394" t="str">
            <v>法国</v>
          </cell>
        </row>
        <row r="4395">
          <cell r="D4395">
            <v>151532</v>
          </cell>
          <cell r="E4395" t="str">
            <v>薇姿温泉纯净泡沫洁面霜</v>
          </cell>
          <cell r="F4395" t="str">
            <v/>
          </cell>
          <cell r="G4395" t="str">
            <v>125ml</v>
          </cell>
          <cell r="H4395" t="str">
            <v>瓶</v>
          </cell>
          <cell r="I4395" t="str">
            <v>欧莱雅(中国)有限公司</v>
          </cell>
          <cell r="J4395" t="str">
            <v>欧莱雅(中国)</v>
          </cell>
        </row>
        <row r="4396">
          <cell r="D4396">
            <v>151533</v>
          </cell>
          <cell r="E4396" t="str">
            <v>薇姿温泉纯净三合一洁肤水</v>
          </cell>
          <cell r="F4396" t="str">
            <v/>
          </cell>
          <cell r="G4396" t="str">
            <v>200ml</v>
          </cell>
          <cell r="H4396" t="str">
            <v>瓶</v>
          </cell>
          <cell r="I4396" t="str">
            <v>欧莱雅(中国)有限公司</v>
          </cell>
          <cell r="J4396" t="str">
            <v>欧莱雅(中国)</v>
          </cell>
        </row>
        <row r="4397">
          <cell r="D4397">
            <v>151527</v>
          </cell>
          <cell r="E4397" t="str">
            <v>薇姿温泉纯净三合一卸妆乳</v>
          </cell>
          <cell r="F4397" t="str">
            <v/>
          </cell>
          <cell r="G4397" t="str">
            <v>200ml</v>
          </cell>
          <cell r="H4397" t="str">
            <v>瓶</v>
          </cell>
          <cell r="I4397" t="str">
            <v>欧莱雅(中国)有限公司</v>
          </cell>
          <cell r="J4397" t="str">
            <v>欧莱雅(中国)</v>
          </cell>
        </row>
        <row r="4398">
          <cell r="D4398">
            <v>151526</v>
          </cell>
          <cell r="E4398" t="str">
            <v>薇姿温泉纯净温润洁颜油</v>
          </cell>
          <cell r="F4398" t="str">
            <v/>
          </cell>
          <cell r="G4398" t="str">
            <v>125ml</v>
          </cell>
          <cell r="H4398" t="str">
            <v>瓶</v>
          </cell>
          <cell r="I4398" t="str">
            <v>欧莱雅(中国)有限公司</v>
          </cell>
          <cell r="J4398" t="str">
            <v>欧莱雅(中国)</v>
          </cell>
        </row>
        <row r="4399">
          <cell r="D4399">
            <v>130553</v>
          </cell>
          <cell r="E4399" t="str">
            <v>薇姿温泉矿物保湿菁纯倍安霜</v>
          </cell>
          <cell r="F4399" t="str">
            <v/>
          </cell>
          <cell r="G4399" t="str">
            <v>50ml
</v>
          </cell>
          <cell r="H4399" t="str">
            <v>瓶</v>
          </cell>
          <cell r="I4399" t="str">
            <v/>
          </cell>
          <cell r="J4399" t="str">
            <v>法国欧莱雅
</v>
          </cell>
        </row>
        <row r="4400">
          <cell r="D4400">
            <v>43569</v>
          </cell>
          <cell r="E4400" t="str">
            <v>薇姿温泉矿物保湿精华凝露</v>
          </cell>
          <cell r="F4400" t="str">
            <v/>
          </cell>
          <cell r="G4400" t="str">
            <v>30ml</v>
          </cell>
          <cell r="H4400" t="str">
            <v>瓶</v>
          </cell>
          <cell r="I4400" t="str">
            <v>法国薇姿</v>
          </cell>
          <cell r="J4400" t="str">
            <v>法国薇姿</v>
          </cell>
        </row>
        <row r="4401">
          <cell r="D4401">
            <v>94552</v>
          </cell>
          <cell r="E4401" t="str">
            <v>薇姿温泉矿物保湿修护特润霜</v>
          </cell>
          <cell r="F4401" t="str">
            <v/>
          </cell>
          <cell r="G4401" t="str">
            <v>50ml</v>
          </cell>
          <cell r="H4401" t="str">
            <v>瓶</v>
          </cell>
          <cell r="I4401" t="str">
            <v>欧莱雅(中国)有限公司</v>
          </cell>
          <cell r="J4401" t="str">
            <v>中国欧莱雅</v>
          </cell>
        </row>
        <row r="4402">
          <cell r="D4402">
            <v>65847</v>
          </cell>
          <cell r="E4402" t="str">
            <v>薇姿温泉矿物润眼凝露</v>
          </cell>
          <cell r="F4402" t="str">
            <v/>
          </cell>
          <cell r="G4402" t="str">
            <v>15ml</v>
          </cell>
          <cell r="H4402" t="str">
            <v>支</v>
          </cell>
          <cell r="I4402" t="str">
            <v>欧莱雅(中国)有限公司</v>
          </cell>
          <cell r="J4402" t="str">
            <v>中国欧莱雅</v>
          </cell>
        </row>
        <row r="4403">
          <cell r="D4403">
            <v>143170</v>
          </cell>
          <cell r="E4403" t="str">
            <v>薇姿温泉矿物水活精粹水</v>
          </cell>
          <cell r="F4403" t="str">
            <v/>
          </cell>
          <cell r="G4403" t="str">
            <v>200ml</v>
          </cell>
          <cell r="H4403" t="str">
            <v>瓶</v>
          </cell>
          <cell r="I4403" t="str">
            <v/>
          </cell>
          <cell r="J4403" t="str">
            <v>法国</v>
          </cell>
        </row>
        <row r="4404">
          <cell r="D4404">
            <v>143152</v>
          </cell>
          <cell r="E4404" t="str">
            <v>薇姿温泉矿物水活精华露</v>
          </cell>
          <cell r="F4404" t="str">
            <v/>
          </cell>
          <cell r="G4404" t="str">
            <v>30ml</v>
          </cell>
          <cell r="H4404" t="str">
            <v>支</v>
          </cell>
          <cell r="I4404" t="str">
            <v/>
          </cell>
          <cell r="J4404" t="str">
            <v>法国</v>
          </cell>
        </row>
        <row r="4405">
          <cell r="D4405">
            <v>151529</v>
          </cell>
          <cell r="E4405" t="str">
            <v>薇姿温泉矿物水活精华液</v>
          </cell>
          <cell r="F4405" t="str">
            <v/>
          </cell>
          <cell r="G4405" t="str">
            <v>30ml</v>
          </cell>
          <cell r="H4405" t="str">
            <v>盒</v>
          </cell>
          <cell r="I4405" t="str">
            <v>欧莱雅(中国)有限公司</v>
          </cell>
          <cell r="J4405" t="str">
            <v>欧莱雅(中国)</v>
          </cell>
        </row>
        <row r="4406">
          <cell r="D4406">
            <v>140384</v>
          </cell>
          <cell r="E4406" t="str">
            <v>薇姿温泉矿物水活霜</v>
          </cell>
          <cell r="F4406" t="str">
            <v/>
          </cell>
          <cell r="G4406" t="str">
            <v>50ml（清爽型）</v>
          </cell>
          <cell r="H4406" t="str">
            <v>支</v>
          </cell>
          <cell r="I4406" t="str">
            <v>欧莱雅(中国)有限公司</v>
          </cell>
          <cell r="J4406" t="str">
            <v>欧莱雅(中国)</v>
          </cell>
        </row>
        <row r="4407">
          <cell r="D4407">
            <v>140386</v>
          </cell>
          <cell r="E4407" t="str">
            <v>薇姿温泉矿物水活霜</v>
          </cell>
          <cell r="F4407" t="str">
            <v/>
          </cell>
          <cell r="G4407" t="str">
            <v>50ml（滋润型）</v>
          </cell>
          <cell r="H4407" t="str">
            <v>支</v>
          </cell>
          <cell r="I4407" t="str">
            <v>欧莱雅(中国)有限公司</v>
          </cell>
          <cell r="J4407" t="str">
            <v>欧莱雅(中国)</v>
          </cell>
        </row>
        <row r="4408">
          <cell r="D4408">
            <v>115896</v>
          </cell>
          <cell r="E4408" t="str">
            <v>薇姿优护防晒面部凝乳</v>
          </cell>
          <cell r="F4408" t="str">
            <v/>
          </cell>
          <cell r="G4408" t="str">
            <v>SPF30+PA+++50ml</v>
          </cell>
          <cell r="H4408" t="str">
            <v>支</v>
          </cell>
          <cell r="I4408" t="str">
            <v/>
          </cell>
          <cell r="J4408" t="str">
            <v>欧莱雅中国</v>
          </cell>
        </row>
        <row r="4409">
          <cell r="D4409">
            <v>140378</v>
          </cell>
          <cell r="E4409" t="str">
            <v>薇姿优护防晒面部凝乳</v>
          </cell>
          <cell r="F4409" t="str">
            <v/>
          </cell>
          <cell r="G4409" t="str">
            <v>SPF30+PA+++100ml</v>
          </cell>
          <cell r="H4409" t="str">
            <v>支</v>
          </cell>
          <cell r="I4409" t="str">
            <v>欧莱雅(中国)有限公司</v>
          </cell>
          <cell r="J4409" t="str">
            <v>欧莱雅(中国)</v>
          </cell>
        </row>
        <row r="4410">
          <cell r="D4410">
            <v>151543</v>
          </cell>
          <cell r="E4410" t="str">
            <v>薇姿优护防晒面部凝乳</v>
          </cell>
          <cell r="F4410" t="str">
            <v/>
          </cell>
          <cell r="G4410" t="str">
            <v>50ml（修润型）SPF30+PA+++</v>
          </cell>
          <cell r="H4410" t="str">
            <v>盒</v>
          </cell>
          <cell r="I4410" t="str">
            <v>欧莱雅(中国)有限公司</v>
          </cell>
          <cell r="J4410" t="str">
            <v>欧莱雅(中国)</v>
          </cell>
        </row>
        <row r="4411">
          <cell r="D4411">
            <v>180288</v>
          </cell>
          <cell r="E4411" t="str">
            <v>薇姿优护清透防晒喷雾SPF50PA++++</v>
          </cell>
          <cell r="F4411" t="str">
            <v/>
          </cell>
          <cell r="G4411" t="str">
            <v>200ml</v>
          </cell>
          <cell r="H4411" t="str">
            <v>盒</v>
          </cell>
          <cell r="I4411" t="str">
            <v>欧莱雅(中国)有限公司</v>
          </cell>
          <cell r="J4411" t="str">
            <v>欧莱雅(中国)</v>
          </cell>
        </row>
        <row r="4412">
          <cell r="D4412">
            <v>177142</v>
          </cell>
          <cell r="E4412" t="str">
            <v>薇姿优护晒后舒润修护乳</v>
          </cell>
          <cell r="F4412" t="str">
            <v/>
          </cell>
          <cell r="G4412" t="str">
            <v>100ml</v>
          </cell>
          <cell r="H4412" t="str">
            <v>支</v>
          </cell>
          <cell r="I4412" t="str">
            <v>欧莱雅(中国)有限公司</v>
          </cell>
          <cell r="J4412" t="str">
            <v>法国</v>
          </cell>
        </row>
        <row r="4413">
          <cell r="D4413">
            <v>108165</v>
          </cell>
          <cell r="E4413" t="str">
            <v>薇姿油脂调护泡沫洁面乳</v>
          </cell>
          <cell r="F4413" t="str">
            <v/>
          </cell>
          <cell r="G4413" t="str">
            <v>125ml</v>
          </cell>
          <cell r="H4413" t="str">
            <v>支</v>
          </cell>
          <cell r="I4413" t="str">
            <v>欧莱雅(中国)有限公司</v>
          </cell>
          <cell r="J4413" t="str">
            <v>中国欧莱雅</v>
          </cell>
        </row>
        <row r="4414">
          <cell r="D4414">
            <v>47836</v>
          </cell>
          <cell r="E4414" t="str">
            <v>薇姿油脂调护舒缓柔肤水</v>
          </cell>
          <cell r="F4414" t="str">
            <v/>
          </cell>
          <cell r="G4414" t="str">
            <v>200ml</v>
          </cell>
          <cell r="H4414" t="str">
            <v>瓶</v>
          </cell>
          <cell r="I4414" t="str">
            <v>欧莱雅(中国)有限公司</v>
          </cell>
          <cell r="J4414" t="str">
            <v>中国欧莱雅</v>
          </cell>
        </row>
        <row r="4415">
          <cell r="D4415">
            <v>53980</v>
          </cell>
          <cell r="E4415" t="str">
            <v>维A酸乳膏</v>
          </cell>
          <cell r="F4415" t="str">
            <v/>
          </cell>
          <cell r="G4415" t="str">
            <v>25g</v>
          </cell>
          <cell r="H4415" t="str">
            <v>支</v>
          </cell>
          <cell r="I4415" t="str">
            <v/>
          </cell>
          <cell r="J4415" t="str">
            <v>湖北恒安</v>
          </cell>
        </row>
        <row r="4416">
          <cell r="D4416">
            <v>163617</v>
          </cell>
          <cell r="E4416" t="str">
            <v>维C金银花露</v>
          </cell>
          <cell r="F4416" t="str">
            <v/>
          </cell>
          <cell r="G4416" t="str">
            <v>340ml</v>
          </cell>
          <cell r="H4416" t="str">
            <v>瓶</v>
          </cell>
          <cell r="I4416" t="str">
            <v>咸宁市天源生物科技有限责任公司</v>
          </cell>
          <cell r="J4416" t="str">
            <v>咸宁市天源生物</v>
          </cell>
        </row>
        <row r="4417">
          <cell r="D4417">
            <v>11279</v>
          </cell>
          <cell r="E4417" t="str">
            <v>维C银翘片</v>
          </cell>
          <cell r="F4417" t="str">
            <v/>
          </cell>
          <cell r="G4417" t="str">
            <v>12片x40小袋</v>
          </cell>
          <cell r="H4417" t="str">
            <v>袋</v>
          </cell>
          <cell r="I4417" t="str">
            <v>贵州百灵企业集团制药股份有限公司</v>
          </cell>
          <cell r="J4417" t="str">
            <v>贵州百灵制药</v>
          </cell>
        </row>
        <row r="4418">
          <cell r="D4418">
            <v>58315</v>
          </cell>
          <cell r="E4418" t="str">
            <v>维C银翘片</v>
          </cell>
          <cell r="F4418" t="str">
            <v/>
          </cell>
          <cell r="G4418" t="str">
            <v>0.4gx18片(薄膜衣)</v>
          </cell>
          <cell r="H4418" t="str">
            <v>袋</v>
          </cell>
          <cell r="I4418" t="str">
            <v/>
          </cell>
          <cell r="J4418" t="str">
            <v>湖北民康制药</v>
          </cell>
        </row>
        <row r="4419">
          <cell r="D4419">
            <v>155191</v>
          </cell>
          <cell r="E4419" t="str">
            <v>维C滋养唇膏</v>
          </cell>
          <cell r="F4419" t="str">
            <v/>
          </cell>
          <cell r="G4419" t="str">
            <v>3.6g</v>
          </cell>
          <cell r="H4419" t="str">
            <v>支</v>
          </cell>
          <cell r="I4419" t="str">
            <v>汕头市莲娜姬护肤品有限公司</v>
          </cell>
          <cell r="J4419" t="str">
            <v>汕头市莲娜姬护肤品</v>
          </cell>
        </row>
        <row r="4420">
          <cell r="D4420">
            <v>128525</v>
          </cell>
          <cell r="E4420" t="str">
            <v>维多康牌多维矿物泡腾片</v>
          </cell>
          <cell r="F4420" t="str">
            <v/>
          </cell>
          <cell r="G4420" t="str">
            <v>41g(4.1gx10片)</v>
          </cell>
          <cell r="H4420" t="str">
            <v>瓶</v>
          </cell>
          <cell r="I4420" t="str">
            <v/>
          </cell>
          <cell r="J4420" t="str">
            <v>湖北武汉潍至康</v>
          </cell>
        </row>
        <row r="4421">
          <cell r="D4421">
            <v>153948</v>
          </cell>
          <cell r="E4421" t="str">
            <v>维格列汀片</v>
          </cell>
          <cell r="F4421" t="str">
            <v>佳维乐</v>
          </cell>
          <cell r="G4421" t="str">
            <v>50mgx14片</v>
          </cell>
          <cell r="H4421" t="str">
            <v>盒</v>
          </cell>
          <cell r="I4421" t="str">
            <v>Novartis Farmaceutica S.A.(西班牙）</v>
          </cell>
          <cell r="J4421" t="str">
            <v>西班牙</v>
          </cell>
        </row>
        <row r="4422">
          <cell r="D4422">
            <v>124505</v>
          </cell>
          <cell r="E4422" t="str">
            <v>维康钙软胶囊</v>
          </cell>
          <cell r="F4422" t="str">
            <v/>
          </cell>
          <cell r="G4422" t="str">
            <v>1100mgx100s</v>
          </cell>
          <cell r="H4422" t="str">
            <v>瓶</v>
          </cell>
          <cell r="I4422" t="str">
            <v>威海紫光科技园有限公司</v>
          </cell>
          <cell r="J4422" t="str">
            <v>威海紫光（委托威海紫光生物科技开发）</v>
          </cell>
        </row>
        <row r="4423">
          <cell r="D4423">
            <v>460</v>
          </cell>
          <cell r="E4423" t="str">
            <v>维酶素片</v>
          </cell>
          <cell r="F4423" t="str">
            <v/>
          </cell>
          <cell r="G4423" t="str">
            <v>0.2gx100片</v>
          </cell>
          <cell r="H4423" t="str">
            <v>瓶</v>
          </cell>
          <cell r="I4423" t="str">
            <v>四川大冢制药有限公司(四川锡成大冢制药有限公司)</v>
          </cell>
          <cell r="J4423" t="str">
            <v>四川大冢</v>
          </cell>
        </row>
        <row r="4424">
          <cell r="D4424">
            <v>12446</v>
          </cell>
          <cell r="E4424" t="str">
            <v>维酶素片</v>
          </cell>
          <cell r="F4424" t="str">
            <v/>
          </cell>
          <cell r="G4424" t="str">
            <v>0.2gx100片</v>
          </cell>
          <cell r="H4424" t="str">
            <v>瓶</v>
          </cell>
          <cell r="I4424" t="str">
            <v>广西大海阳光药业有限公司（原北海阳光药业）</v>
          </cell>
          <cell r="J4424" t="str">
            <v>广西大海阳光</v>
          </cell>
        </row>
        <row r="4425">
          <cell r="D4425">
            <v>108240</v>
          </cell>
          <cell r="E4425" t="str">
            <v>维生素AD滴剂(胶囊剂）</v>
          </cell>
          <cell r="F4425" t="str">
            <v/>
          </cell>
          <cell r="G4425" t="str">
            <v>12粒x3板（维A1500，维D500）1岁以下</v>
          </cell>
          <cell r="H4425" t="str">
            <v>盒</v>
          </cell>
          <cell r="I4425" t="str">
            <v>国药控股星鲨制药(厦门)有限公司(原:厦门星鲨制药)</v>
          </cell>
          <cell r="J4425" t="str">
            <v>国药控股星鲨制药</v>
          </cell>
        </row>
        <row r="4426">
          <cell r="D4426">
            <v>108241</v>
          </cell>
          <cell r="E4426" t="str">
            <v>维生素AD滴剂（胶囊型）</v>
          </cell>
          <cell r="F4426" t="str">
            <v/>
          </cell>
          <cell r="G4426" t="str">
            <v>12粒x3板（维A2000，维D700）1岁以上</v>
          </cell>
          <cell r="H4426" t="str">
            <v>盒</v>
          </cell>
          <cell r="I4426" t="str">
            <v>国药控股星鲨制药(厦门)有限公司(原:厦门星鲨制药)</v>
          </cell>
          <cell r="J4426" t="str">
            <v>国药控股星鲨制药</v>
          </cell>
        </row>
        <row r="4427">
          <cell r="D4427">
            <v>114978</v>
          </cell>
          <cell r="E4427" t="str">
            <v>维生素AD滴剂(伊可新)</v>
          </cell>
          <cell r="F4427" t="str">
            <v>伊可新</v>
          </cell>
          <cell r="G4427" t="str">
            <v>60粒(1岁以上)</v>
          </cell>
          <cell r="H4427" t="str">
            <v>盒</v>
          </cell>
          <cell r="I4427" t="str">
            <v>山东达因海洋生物制药股份有限公司</v>
          </cell>
          <cell r="J4427" t="str">
            <v>山东达因海洋</v>
          </cell>
        </row>
        <row r="4428">
          <cell r="D4428">
            <v>165184</v>
          </cell>
          <cell r="E4428" t="str">
            <v>维生素AD软胶囊</v>
          </cell>
          <cell r="F4428" t="str">
            <v/>
          </cell>
          <cell r="G4428" t="str">
            <v>27g(300mgx90粒)(1-6岁)</v>
          </cell>
          <cell r="H4428" t="str">
            <v>盒</v>
          </cell>
          <cell r="I4428" t="str">
            <v>仙乐健康科技股份有限公司</v>
          </cell>
          <cell r="J4428" t="str">
            <v>仙乐健康</v>
          </cell>
        </row>
        <row r="4429">
          <cell r="D4429">
            <v>157608</v>
          </cell>
          <cell r="E4429" t="str">
            <v>维生素AD软糖</v>
          </cell>
          <cell r="F4429" t="str">
            <v/>
          </cell>
          <cell r="G4429" t="str">
            <v>75g(2.5gx30粒)</v>
          </cell>
          <cell r="H4429" t="str">
            <v>盒</v>
          </cell>
          <cell r="I4429" t="str">
            <v>仙乐健康科技股份有限公司</v>
          </cell>
          <cell r="J4429" t="str">
            <v>仙乐健康科技</v>
          </cell>
        </row>
        <row r="4430">
          <cell r="D4430">
            <v>157611</v>
          </cell>
          <cell r="E4430" t="str">
            <v>维生素AD软糖</v>
          </cell>
          <cell r="F4430" t="str">
            <v/>
          </cell>
          <cell r="G4430" t="str">
            <v>150g(2.5x60粒）</v>
          </cell>
          <cell r="H4430" t="str">
            <v>盒</v>
          </cell>
          <cell r="I4430" t="str">
            <v>仙乐健康科技股份有限公司</v>
          </cell>
          <cell r="J4430" t="str">
            <v>仙乐健康科技</v>
          </cell>
        </row>
        <row r="4431">
          <cell r="D4431">
            <v>159504</v>
          </cell>
          <cell r="E4431" t="str">
            <v>维生素AD软糖</v>
          </cell>
          <cell r="F4431" t="str">
            <v/>
          </cell>
          <cell r="G4431" t="str">
            <v>30g（2.5gx12粒）</v>
          </cell>
          <cell r="H4431" t="str">
            <v>盒</v>
          </cell>
          <cell r="I4431" t="str">
            <v>仙乐健康科技股份有限公司</v>
          </cell>
          <cell r="J4431" t="str">
            <v>仙乐健康科技</v>
          </cell>
        </row>
        <row r="4432">
          <cell r="D4432">
            <v>69187</v>
          </cell>
          <cell r="E4432" t="str">
            <v>维生素A维生素D软胶囊(汤臣倍健)</v>
          </cell>
          <cell r="F4432" t="str">
            <v/>
          </cell>
          <cell r="G4432" t="str">
            <v>24g(400mgx60粒)(儿童型)</v>
          </cell>
          <cell r="H4432" t="str">
            <v>瓶</v>
          </cell>
          <cell r="I4432" t="str">
            <v>汤臣倍健股份有限公司</v>
          </cell>
          <cell r="J4432" t="str">
            <v>广东汤臣倍健</v>
          </cell>
        </row>
        <row r="4433">
          <cell r="D4433">
            <v>115280</v>
          </cell>
          <cell r="E4433" t="str">
            <v>维生素A棕榈酸酯眼用凝胶</v>
          </cell>
          <cell r="F4433" t="str">
            <v/>
          </cell>
          <cell r="G4433" t="str">
            <v>5g:5000IU
</v>
          </cell>
          <cell r="H4433" t="str">
            <v>支</v>
          </cell>
          <cell r="I4433" t="str">
            <v>沈阳兴齐眼药股份有限公司(原沈阳兴齐制药)</v>
          </cell>
          <cell r="J4433" t="str">
            <v>沈阳兴齐</v>
          </cell>
        </row>
        <row r="4434">
          <cell r="D4434">
            <v>47724</v>
          </cell>
          <cell r="E4434" t="str">
            <v>维生素B12片</v>
          </cell>
          <cell r="F4434" t="str">
            <v/>
          </cell>
          <cell r="G4434" t="str">
            <v>25ugx100片</v>
          </cell>
          <cell r="H4434" t="str">
            <v>瓶</v>
          </cell>
          <cell r="I4434" t="str">
            <v>山西亨瑞达制药有限公司</v>
          </cell>
          <cell r="J4434" t="str">
            <v>山西亨瑞达</v>
          </cell>
        </row>
        <row r="4435">
          <cell r="D4435">
            <v>354</v>
          </cell>
          <cell r="E4435" t="str">
            <v>维生素B1片</v>
          </cell>
          <cell r="F4435" t="str">
            <v/>
          </cell>
          <cell r="G4435" t="str">
            <v>10mgx1000片</v>
          </cell>
          <cell r="H4435" t="str">
            <v>瓶</v>
          </cell>
          <cell r="I4435" t="str">
            <v>西南药业股份有限公司</v>
          </cell>
          <cell r="J4435" t="str">
            <v>西南药业</v>
          </cell>
        </row>
        <row r="4436">
          <cell r="D4436">
            <v>2221</v>
          </cell>
          <cell r="E4436" t="str">
            <v>维生素B1片</v>
          </cell>
          <cell r="F4436" t="str">
            <v/>
          </cell>
          <cell r="G4436" t="str">
            <v>10mgx100片</v>
          </cell>
          <cell r="H4436" t="str">
            <v>瓶</v>
          </cell>
          <cell r="I4436" t="str">
            <v>西南药业股份有限公司</v>
          </cell>
          <cell r="J4436" t="str">
            <v>西南药业</v>
          </cell>
        </row>
        <row r="4437">
          <cell r="D4437">
            <v>353</v>
          </cell>
          <cell r="E4437" t="str">
            <v>维生素B2片</v>
          </cell>
          <cell r="F4437" t="str">
            <v/>
          </cell>
          <cell r="G4437" t="str">
            <v>5mgx1000片</v>
          </cell>
          <cell r="H4437" t="str">
            <v>瓶</v>
          </cell>
          <cell r="I4437" t="str">
            <v>西南药业股份有限公司</v>
          </cell>
          <cell r="J4437" t="str">
            <v>西南药业</v>
          </cell>
        </row>
        <row r="4438">
          <cell r="D4438">
            <v>283</v>
          </cell>
          <cell r="E4438" t="str">
            <v>维生素B6片</v>
          </cell>
          <cell r="F4438" t="str">
            <v/>
          </cell>
          <cell r="G4438" t="str">
            <v>10mgx1000片</v>
          </cell>
          <cell r="H4438" t="str">
            <v>瓶</v>
          </cell>
          <cell r="I4438" t="str">
            <v>西南药业股份有限公司</v>
          </cell>
          <cell r="J4438" t="str">
            <v>西南药业</v>
          </cell>
        </row>
        <row r="4439">
          <cell r="D4439">
            <v>52451</v>
          </cell>
          <cell r="E4439" t="str">
            <v>维生素B族片(汤臣倍健)</v>
          </cell>
          <cell r="F4439" t="str">
            <v/>
          </cell>
          <cell r="G4439" t="str">
            <v>55g(550mgx100片)</v>
          </cell>
          <cell r="H4439" t="str">
            <v>瓶</v>
          </cell>
          <cell r="I4439" t="str">
            <v>广州市佰健生物工程有限公司</v>
          </cell>
          <cell r="J4439" t="str">
            <v>广州佰健(广东汤臣倍健)</v>
          </cell>
        </row>
        <row r="4440">
          <cell r="D4440">
            <v>189944</v>
          </cell>
          <cell r="E4440" t="str">
            <v>维生素C钙胶囊</v>
          </cell>
          <cell r="F4440" t="str">
            <v/>
          </cell>
          <cell r="G4440" t="str">
            <v>0.426g*12粒</v>
          </cell>
          <cell r="H4440" t="str">
            <v>盒</v>
          </cell>
          <cell r="I4440" t="str">
            <v>四川厚生天佐药业有限公司</v>
          </cell>
          <cell r="J4440" t="str">
            <v>四川厚生天佐药业</v>
          </cell>
        </row>
        <row r="4441">
          <cell r="D4441">
            <v>151981</v>
          </cell>
          <cell r="E4441" t="str">
            <v>维生素C咀嚼片</v>
          </cell>
          <cell r="F4441" t="str">
            <v/>
          </cell>
          <cell r="G4441" t="str">
            <v>0.1gx80片</v>
          </cell>
          <cell r="H4441" t="str">
            <v>盒</v>
          </cell>
          <cell r="I4441" t="str">
            <v>江西新赣江药业有限公司</v>
          </cell>
          <cell r="J4441" t="str">
            <v>江西新赣江</v>
          </cell>
        </row>
        <row r="4442">
          <cell r="D4442">
            <v>185553</v>
          </cell>
          <cell r="E4442" t="str">
            <v>维生素C咀嚼片</v>
          </cell>
          <cell r="F4442" t="str">
            <v/>
          </cell>
          <cell r="G4442" t="str">
            <v>0.1gx15片x2瓶</v>
          </cell>
          <cell r="H4442" t="str">
            <v>盒</v>
          </cell>
          <cell r="I4442" t="str">
            <v>西南药业股份有限公司</v>
          </cell>
          <cell r="J4442" t="str">
            <v>西南药业</v>
          </cell>
        </row>
        <row r="4443">
          <cell r="D4443">
            <v>185556</v>
          </cell>
          <cell r="E4443" t="str">
            <v>维生素C咀嚼片</v>
          </cell>
          <cell r="F4443" t="str">
            <v/>
          </cell>
          <cell r="G4443" t="str">
            <v>0.1gx15片x1瓶</v>
          </cell>
          <cell r="H4443" t="str">
            <v>盒</v>
          </cell>
          <cell r="I4443" t="str">
            <v>西南药业股份有限公司</v>
          </cell>
          <cell r="J4443" t="str">
            <v>西南药业</v>
          </cell>
        </row>
        <row r="4444">
          <cell r="D4444">
            <v>113685</v>
          </cell>
          <cell r="E4444" t="str">
            <v>维生素C咀嚼片(汤臣倍健)</v>
          </cell>
          <cell r="F4444" t="str">
            <v/>
          </cell>
          <cell r="G4444" t="str">
            <v>1gx60片</v>
          </cell>
          <cell r="H4444" t="str">
            <v>瓶</v>
          </cell>
          <cell r="I4444" t="str">
            <v>汤臣倍健股份有限公司</v>
          </cell>
          <cell r="J4444" t="str">
            <v>汤臣倍健</v>
          </cell>
        </row>
        <row r="4445">
          <cell r="D4445">
            <v>52502</v>
          </cell>
          <cell r="E4445" t="str">
            <v>维生素C泡腾片</v>
          </cell>
          <cell r="F4445" t="str">
            <v/>
          </cell>
          <cell r="G4445" t="str">
            <v>0.5gx15片</v>
          </cell>
          <cell r="H4445" t="str">
            <v>盒</v>
          </cell>
          <cell r="I4445" t="str">
            <v/>
          </cell>
          <cell r="J4445" t="str">
            <v>青岛正大海尔</v>
          </cell>
        </row>
        <row r="4446">
          <cell r="D4446">
            <v>188532</v>
          </cell>
          <cell r="E4446" t="str">
            <v>维生素C泡腾片（汤臣倍健)</v>
          </cell>
          <cell r="F4446" t="str">
            <v/>
          </cell>
          <cell r="G4446" t="str">
            <v>72g(4.0gx18片)（甜橙味）</v>
          </cell>
          <cell r="H4446" t="str">
            <v>瓶</v>
          </cell>
          <cell r="I4446" t="str">
            <v>汤臣倍健股份有限公司</v>
          </cell>
          <cell r="J4446" t="str">
            <v>汤臣倍健</v>
          </cell>
        </row>
        <row r="4447">
          <cell r="D4447">
            <v>439</v>
          </cell>
          <cell r="E4447" t="str">
            <v>维生素C片</v>
          </cell>
          <cell r="F4447" t="str">
            <v/>
          </cell>
          <cell r="G4447" t="str">
            <v>100mgx1000片</v>
          </cell>
          <cell r="H4447" t="str">
            <v>瓶</v>
          </cell>
          <cell r="I4447" t="str">
            <v>西南药业股份有限公司</v>
          </cell>
          <cell r="J4447" t="str">
            <v>西南药业</v>
          </cell>
        </row>
        <row r="4448">
          <cell r="D4448">
            <v>124503</v>
          </cell>
          <cell r="E4448" t="str">
            <v>维生素C片</v>
          </cell>
          <cell r="F4448" t="str">
            <v/>
          </cell>
          <cell r="G4448" t="str">
            <v>600mgx90片</v>
          </cell>
          <cell r="H4448" t="str">
            <v>瓶</v>
          </cell>
          <cell r="I4448" t="str">
            <v>威海紫光科技园有限公司</v>
          </cell>
          <cell r="J4448" t="str">
            <v>威海紫光（委托威海南波湾）</v>
          </cell>
        </row>
        <row r="4449">
          <cell r="D4449">
            <v>190956</v>
          </cell>
          <cell r="E4449" t="str">
            <v>维生素C片（甜橙味）+B族维生素片</v>
          </cell>
          <cell r="F4449" t="str">
            <v/>
          </cell>
          <cell r="G4449" t="str">
            <v>128g(780mgx100片+500mgx100片)</v>
          </cell>
          <cell r="H4449" t="str">
            <v>盒</v>
          </cell>
          <cell r="I4449" t="str">
            <v>汤臣倍健股份有限公司</v>
          </cell>
          <cell r="J4449" t="str">
            <v>汤臣倍健</v>
          </cell>
        </row>
        <row r="4450">
          <cell r="D4450">
            <v>157606</v>
          </cell>
          <cell r="E4450" t="str">
            <v>维生素C软糖</v>
          </cell>
          <cell r="F4450" t="str">
            <v/>
          </cell>
          <cell r="G4450" t="str">
            <v>75g（2.5gx30粒）</v>
          </cell>
          <cell r="H4450" t="str">
            <v>盒</v>
          </cell>
          <cell r="I4450" t="str">
            <v>仙乐健康科技股份有限公司</v>
          </cell>
          <cell r="J4450" t="str">
            <v>仙乐健康科技</v>
          </cell>
        </row>
        <row r="4451">
          <cell r="D4451">
            <v>157607</v>
          </cell>
          <cell r="E4451" t="str">
            <v>维生素C软糖</v>
          </cell>
          <cell r="F4451" t="str">
            <v/>
          </cell>
          <cell r="G4451" t="str">
            <v>150g（2.5gx60粒）</v>
          </cell>
          <cell r="H4451" t="str">
            <v>盒</v>
          </cell>
          <cell r="I4451" t="str">
            <v>仙乐健康科技股份有限公司</v>
          </cell>
          <cell r="J4451" t="str">
            <v>仙乐健康科技</v>
          </cell>
        </row>
        <row r="4452">
          <cell r="D4452">
            <v>159505</v>
          </cell>
          <cell r="E4452" t="str">
            <v>维生素C软糖</v>
          </cell>
          <cell r="F4452" t="str">
            <v/>
          </cell>
          <cell r="G4452" t="str">
            <v>30g（2.5gx12粒）</v>
          </cell>
          <cell r="H4452" t="str">
            <v>盒</v>
          </cell>
          <cell r="I4452" t="str">
            <v>仙乐健康科技股份有限公司</v>
          </cell>
          <cell r="J4452" t="str">
            <v>仙乐健康科技</v>
          </cell>
        </row>
        <row r="4453">
          <cell r="D4453">
            <v>159521</v>
          </cell>
          <cell r="E4453" t="str">
            <v>维生素C维生素E片</v>
          </cell>
          <cell r="F4453" t="str">
            <v/>
          </cell>
          <cell r="G4453" t="str">
            <v>0.6gx60片</v>
          </cell>
          <cell r="H4453" t="str">
            <v>盒</v>
          </cell>
          <cell r="I4453" t="str">
            <v>威海百合生物技术股份有限公司</v>
          </cell>
          <cell r="J4453" t="str">
            <v>威海百合生物技术</v>
          </cell>
        </row>
        <row r="4454">
          <cell r="D4454">
            <v>141287</v>
          </cell>
          <cell r="E4454" t="str">
            <v>维生素D滴剂</v>
          </cell>
          <cell r="F4454" t="str">
            <v/>
          </cell>
          <cell r="G4454" t="str">
            <v>400单位x20粒(胶囊型)</v>
          </cell>
          <cell r="H4454" t="str">
            <v>盒</v>
          </cell>
          <cell r="I4454" t="str">
            <v>国药控股星鲨制药(厦门)有限公司(原:厦门星鲨制药)</v>
          </cell>
          <cell r="J4454" t="str">
            <v>国药控股星鲨</v>
          </cell>
        </row>
        <row r="4455">
          <cell r="D4455">
            <v>168056</v>
          </cell>
          <cell r="E4455" t="str">
            <v>维生素D滴剂</v>
          </cell>
          <cell r="F4455" t="str">
            <v/>
          </cell>
          <cell r="G4455" t="str">
            <v>D400单位x30粒</v>
          </cell>
          <cell r="H4455" t="str">
            <v>盒</v>
          </cell>
          <cell r="I4455" t="str">
            <v>国药控股星鲨制药(厦门)有限公司(原:厦门星鲨制药)</v>
          </cell>
          <cell r="J4455" t="str">
            <v>国药控股星鲨</v>
          </cell>
        </row>
        <row r="4456">
          <cell r="D4456">
            <v>62</v>
          </cell>
          <cell r="E4456" t="str">
            <v>维生素E软胶囊</v>
          </cell>
          <cell r="F4456" t="str">
            <v/>
          </cell>
          <cell r="G4456" t="str">
            <v>100mgx30粒</v>
          </cell>
          <cell r="H4456" t="str">
            <v>盒</v>
          </cell>
          <cell r="I4456" t="str">
            <v>国药控股星鲨制药(厦门)有限公司(原:厦门星鲨制药)</v>
          </cell>
          <cell r="J4456" t="str">
            <v>国药控股星鲨制药</v>
          </cell>
        </row>
        <row r="4457">
          <cell r="D4457">
            <v>174595</v>
          </cell>
          <cell r="E4457" t="str">
            <v>维生素E软胶囊</v>
          </cell>
          <cell r="F4457" t="str">
            <v/>
          </cell>
          <cell r="G4457" t="str">
            <v>100mgx120粒（天然型）</v>
          </cell>
          <cell r="H4457" t="str">
            <v>盒</v>
          </cell>
          <cell r="I4457" t="str">
            <v>浙江医药股份有限公司新昌制药厂</v>
          </cell>
          <cell r="J4457" t="str">
            <v>浙江医药股份</v>
          </cell>
        </row>
        <row r="4458">
          <cell r="D4458">
            <v>69175</v>
          </cell>
          <cell r="E4458" t="str">
            <v>维生素E霜</v>
          </cell>
          <cell r="F4458" t="str">
            <v/>
          </cell>
          <cell r="G4458" t="str">
            <v>50g</v>
          </cell>
          <cell r="H4458" t="str">
            <v>瓶</v>
          </cell>
          <cell r="I4458" t="str">
            <v>苏州市新兴保健品厂</v>
          </cell>
          <cell r="J4458" t="str">
            <v>苏州新兴保健品</v>
          </cell>
        </row>
        <row r="4459">
          <cell r="D4459">
            <v>119793</v>
          </cell>
          <cell r="E4459" t="str">
            <v>维妥力牌螺旋藻咀嚼片(千林)</v>
          </cell>
          <cell r="F4459" t="str">
            <v/>
          </cell>
          <cell r="G4459" t="str">
            <v>56g(0.28gx200片)</v>
          </cell>
          <cell r="H4459" t="str">
            <v>瓶</v>
          </cell>
          <cell r="I4459" t="str">
            <v>仙乐健康科技股份有限公司</v>
          </cell>
          <cell r="J4459" t="str">
            <v>广东仙乐</v>
          </cell>
        </row>
        <row r="4460">
          <cell r="D4460">
            <v>130135</v>
          </cell>
          <cell r="E4460" t="str">
            <v>维妥立R盾欣软胶囊（千林）</v>
          </cell>
          <cell r="F4460" t="str">
            <v/>
          </cell>
          <cell r="G4460" t="str">
            <v>22.5g（250mgx90粒）</v>
          </cell>
          <cell r="H4460" t="str">
            <v>瓶</v>
          </cell>
          <cell r="I4460" t="str">
            <v>仙乐健康科技股份有限公司</v>
          </cell>
          <cell r="J4460" t="str">
            <v>广东仙乐</v>
          </cell>
        </row>
        <row r="4461">
          <cell r="D4461">
            <v>108185</v>
          </cell>
          <cell r="E4461" t="str">
            <v>维妥立氨糖软骨素加钙片(千林)</v>
          </cell>
          <cell r="F4461" t="str">
            <v/>
          </cell>
          <cell r="G4461" t="str">
            <v>60g(1gx60片)</v>
          </cell>
          <cell r="H4461" t="str">
            <v>瓶</v>
          </cell>
          <cell r="I4461" t="str">
            <v>仙乐健康科技股份有限公司</v>
          </cell>
          <cell r="J4461" t="str">
            <v>广东仙乐制药</v>
          </cell>
        </row>
        <row r="4462">
          <cell r="D4462">
            <v>97152</v>
          </cell>
          <cell r="E4462" t="str">
            <v>维妥立多维营养素片(千林)</v>
          </cell>
          <cell r="F4462" t="str">
            <v/>
          </cell>
          <cell r="G4462" t="str">
            <v>60g(1gx60片)</v>
          </cell>
          <cell r="H4462" t="str">
            <v>瓶</v>
          </cell>
          <cell r="I4462" t="str">
            <v>仙乐健康科技股份有限公司</v>
          </cell>
          <cell r="J4462" t="str">
            <v>广东仙乐(广东保瑞监制)</v>
          </cell>
        </row>
        <row r="4463">
          <cell r="D4463">
            <v>98194</v>
          </cell>
          <cell r="E4463" t="str">
            <v>维妥立多种维生素矿物质片(千林)</v>
          </cell>
          <cell r="F4463" t="str">
            <v/>
          </cell>
          <cell r="G4463" t="str">
            <v>1300mgx60片(女士型)</v>
          </cell>
          <cell r="H4463" t="str">
            <v>瓶</v>
          </cell>
          <cell r="I4463" t="str">
            <v>仙乐健康科技股份有限公司</v>
          </cell>
          <cell r="J4463" t="str">
            <v>广东仙乐(广东保瑞)</v>
          </cell>
        </row>
        <row r="4464">
          <cell r="D4464">
            <v>172668</v>
          </cell>
          <cell r="E4464" t="str">
            <v>维妥立牌芦荟西洋参软胶囊</v>
          </cell>
          <cell r="F4464" t="str">
            <v/>
          </cell>
          <cell r="G4464" t="str">
            <v>20.01g（0.667gx30粒）</v>
          </cell>
          <cell r="H4464" t="str">
            <v>盒</v>
          </cell>
          <cell r="I4464" t="str">
            <v>仙乐健康科技股份有限公司</v>
          </cell>
          <cell r="J4464" t="str">
            <v>仙乐健康科技</v>
          </cell>
        </row>
        <row r="4465">
          <cell r="D4465">
            <v>98197</v>
          </cell>
          <cell r="E4465" t="str">
            <v>维妥立维D钙软胶囊(千林补钙特惠装)</v>
          </cell>
          <cell r="F4465" t="str">
            <v/>
          </cell>
          <cell r="G4465" t="str">
            <v>300g(1.2gx200粒/瓶+1.2gx50粒/瓶）</v>
          </cell>
          <cell r="H4465" t="str">
            <v>瓶</v>
          </cell>
          <cell r="I4465" t="str">
            <v>仙乐健康科技股份有限公司</v>
          </cell>
          <cell r="J4465" t="str">
            <v>广东仙乐(广东保瑞)</v>
          </cell>
        </row>
        <row r="4466">
          <cell r="D4466">
            <v>67199</v>
          </cell>
          <cell r="E4466" t="str">
            <v>维妥立维生素AD软胶囊(千林)</v>
          </cell>
          <cell r="F4466" t="str">
            <v/>
          </cell>
          <cell r="G4466" t="str">
            <v>300mgx90粒</v>
          </cell>
          <cell r="H4466" t="str">
            <v>瓶</v>
          </cell>
          <cell r="I4466" t="str">
            <v>仙乐健康科技股份有限公司</v>
          </cell>
          <cell r="J4466" t="str">
            <v>广东仙乐</v>
          </cell>
        </row>
        <row r="4467">
          <cell r="D4467">
            <v>154480</v>
          </cell>
          <cell r="E4467" t="str">
            <v>卫浴清洁消毒粉</v>
          </cell>
          <cell r="F4467" t="str">
            <v/>
          </cell>
          <cell r="G4467" t="str">
            <v>180g</v>
          </cell>
          <cell r="H4467" t="str">
            <v>桶</v>
          </cell>
          <cell r="I4467" t="str">
            <v>天津顶硕药业股份有限公司</v>
          </cell>
          <cell r="J4467" t="str">
            <v>天津顶硕</v>
          </cell>
        </row>
        <row r="4468">
          <cell r="D4468">
            <v>34457</v>
          </cell>
          <cell r="E4468" t="str">
            <v>胃蛋白酶颗粒</v>
          </cell>
          <cell r="F4468" t="str">
            <v/>
          </cell>
          <cell r="G4468" t="str">
            <v>480单位x10包</v>
          </cell>
          <cell r="H4468" t="str">
            <v>盒</v>
          </cell>
          <cell r="I4468" t="str">
            <v>贵州益佰制药股份有限公司</v>
          </cell>
          <cell r="J4468" t="str">
            <v>贵州益佰(桂林益佰漓江)</v>
          </cell>
        </row>
        <row r="4469">
          <cell r="D4469">
            <v>12418</v>
          </cell>
          <cell r="E4469" t="str">
            <v>胃康灵胶囊</v>
          </cell>
          <cell r="F4469" t="str">
            <v/>
          </cell>
          <cell r="G4469" t="str">
            <v>0.4gx24粒</v>
          </cell>
          <cell r="H4469" t="str">
            <v>盒</v>
          </cell>
          <cell r="I4469" t="str">
            <v>四川好医生攀西药业有限责任公司</v>
          </cell>
          <cell r="J4469" t="str">
            <v>四川好医生攀西</v>
          </cell>
        </row>
        <row r="4470">
          <cell r="D4470">
            <v>136147</v>
          </cell>
          <cell r="E4470" t="str">
            <v>胃康灵胶囊</v>
          </cell>
          <cell r="F4470" t="str">
            <v/>
          </cell>
          <cell r="G4470" t="str">
            <v>0.4gx15粒x4板</v>
          </cell>
          <cell r="H4470" t="str">
            <v>盒</v>
          </cell>
          <cell r="I4470" t="str">
            <v>吉林省天光药业有限公司</v>
          </cell>
          <cell r="J4470" t="str">
            <v>吉林天光药业</v>
          </cell>
        </row>
        <row r="4471">
          <cell r="D4471">
            <v>6915</v>
          </cell>
          <cell r="E4471" t="str">
            <v>胃乐宁片</v>
          </cell>
          <cell r="F4471" t="str">
            <v/>
          </cell>
          <cell r="G4471" t="str">
            <v>100片(薄膜衣)</v>
          </cell>
          <cell r="H4471" t="str">
            <v>瓶</v>
          </cell>
          <cell r="I4471" t="str">
            <v>南京老山制药厂</v>
          </cell>
          <cell r="J4471" t="str">
            <v>南京老山制药</v>
          </cell>
        </row>
        <row r="4472">
          <cell r="D4472">
            <v>55633</v>
          </cell>
          <cell r="E4472" t="str">
            <v>胃立康片</v>
          </cell>
          <cell r="F4472" t="str">
            <v/>
          </cell>
          <cell r="G4472" t="str">
            <v>0.31gx24片(薄膜衣片)</v>
          </cell>
          <cell r="H4472" t="str">
            <v>盒</v>
          </cell>
          <cell r="I4472" t="str">
            <v>四川旭华制药有限公司</v>
          </cell>
          <cell r="J4472" t="str">
            <v>四川旭华制药</v>
          </cell>
        </row>
        <row r="4473">
          <cell r="D4473">
            <v>156</v>
          </cell>
          <cell r="E4473" t="str">
            <v>胃膜素胶囊</v>
          </cell>
          <cell r="F4473" t="str">
            <v/>
          </cell>
          <cell r="G4473" t="str">
            <v>0.4gx60粒</v>
          </cell>
          <cell r="H4473" t="str">
            <v>瓶</v>
          </cell>
          <cell r="I4473" t="str">
            <v>重庆申高生化制药有限公司(原：重庆荣高生化制药)</v>
          </cell>
          <cell r="J4473" t="str">
            <v>重庆申高生化</v>
          </cell>
        </row>
        <row r="4474">
          <cell r="D4474">
            <v>2981</v>
          </cell>
          <cell r="E4474" t="str">
            <v>胃苏颗粒</v>
          </cell>
          <cell r="F4474" t="str">
            <v/>
          </cell>
          <cell r="G4474" t="str">
            <v>15gx3袋</v>
          </cell>
          <cell r="H4474" t="str">
            <v>盒</v>
          </cell>
          <cell r="I4474" t="str">
            <v>扬子江药业集团江苏制药股份有限公司</v>
          </cell>
          <cell r="J4474" t="str">
            <v>扬子江江苏制药</v>
          </cell>
        </row>
        <row r="4475">
          <cell r="D4475">
            <v>2982</v>
          </cell>
          <cell r="E4475" t="str">
            <v>胃苏颗粒</v>
          </cell>
          <cell r="F4475" t="str">
            <v/>
          </cell>
          <cell r="G4475" t="str">
            <v>5gx3袋(无糖型)</v>
          </cell>
          <cell r="H4475" t="str">
            <v>盒</v>
          </cell>
          <cell r="I4475" t="str">
            <v>扬子江药业集团江苏制药股份有限公司</v>
          </cell>
          <cell r="J4475" t="str">
            <v>扬子江江苏制药</v>
          </cell>
        </row>
        <row r="4476">
          <cell r="D4476">
            <v>2235</v>
          </cell>
          <cell r="E4476" t="str">
            <v>胃痛宁片</v>
          </cell>
          <cell r="F4476" t="str">
            <v/>
          </cell>
          <cell r="G4476" t="str">
            <v>0.25gx45片</v>
          </cell>
          <cell r="H4476" t="str">
            <v>瓶</v>
          </cell>
          <cell r="I4476" t="str">
            <v>美罗药业股份有限公司（原大连美罗大药厂）</v>
          </cell>
          <cell r="J4476" t="str">
            <v>大连美罗大</v>
          </cell>
        </row>
        <row r="4477">
          <cell r="D4477">
            <v>33804</v>
          </cell>
          <cell r="E4477" t="str">
            <v>胃痛宁片(一步到位)</v>
          </cell>
          <cell r="F4477" t="str">
            <v/>
          </cell>
          <cell r="G4477" t="str">
            <v>0.25gx18片</v>
          </cell>
          <cell r="H4477" t="str">
            <v>盒</v>
          </cell>
          <cell r="I4477" t="str">
            <v>长春海外制药集团有限公司</v>
          </cell>
          <cell r="J4477" t="str">
            <v>长春海外</v>
          </cell>
        </row>
        <row r="4478">
          <cell r="D4478">
            <v>95863</v>
          </cell>
          <cell r="E4478" t="str">
            <v>温灸棒</v>
          </cell>
          <cell r="F4478" t="str">
            <v/>
          </cell>
          <cell r="G4478" t="str">
            <v>大号(可拆型)</v>
          </cell>
          <cell r="H4478" t="str">
            <v>个</v>
          </cell>
          <cell r="I4478" t="str">
            <v/>
          </cell>
          <cell r="J4478" t="str">
            <v>广州源野</v>
          </cell>
        </row>
        <row r="4479">
          <cell r="D4479">
            <v>95937</v>
          </cell>
          <cell r="E4479" t="str">
            <v>温灸纯艾条</v>
          </cell>
          <cell r="F4479" t="str">
            <v/>
          </cell>
          <cell r="G4479" t="str">
            <v>17mmx30mmx56枚x2板(一级艾绒柱)</v>
          </cell>
          <cell r="H4479" t="str">
            <v>盒</v>
          </cell>
          <cell r="I4479" t="str">
            <v>长沙艾医生物科技有限公司 </v>
          </cell>
          <cell r="J4479" t="str">
            <v>长沙岳麓艾医</v>
          </cell>
        </row>
        <row r="4480">
          <cell r="D4480">
            <v>96130</v>
          </cell>
          <cell r="E4480" t="str">
            <v>温灸纯艾条</v>
          </cell>
          <cell r="F4480" t="str">
            <v/>
          </cell>
          <cell r="G4480" t="str">
            <v>18mmx200mmx10支(15:1)(一级黄)</v>
          </cell>
          <cell r="H4480" t="str">
            <v>盒</v>
          </cell>
          <cell r="I4480" t="str">
            <v>长沙艾医生物科技有限公司 </v>
          </cell>
          <cell r="J4480" t="str">
            <v>长沙岳麓艾医</v>
          </cell>
        </row>
        <row r="4481">
          <cell r="D4481">
            <v>161756</v>
          </cell>
          <cell r="E4481" t="str">
            <v>蚊不叮驱蚊香露</v>
          </cell>
          <cell r="F4481" t="str">
            <v/>
          </cell>
          <cell r="G4481" t="str">
            <v>80ml</v>
          </cell>
          <cell r="H4481" t="str">
            <v>瓶</v>
          </cell>
          <cell r="I4481" t="str">
            <v>南通市潘妍化妆品厂</v>
          </cell>
          <cell r="J4481" t="str">
            <v>南通市潘妍</v>
          </cell>
        </row>
        <row r="4482">
          <cell r="D4482">
            <v>133309</v>
          </cell>
          <cell r="E4482" t="str">
            <v>蚊虫叮咬护理膏（止痒舒缓膏）</v>
          </cell>
          <cell r="F4482" t="str">
            <v/>
          </cell>
          <cell r="G4482" t="str">
            <v>20g</v>
          </cell>
          <cell r="H4482" t="str">
            <v>支</v>
          </cell>
          <cell r="I4482" t="str">
            <v/>
          </cell>
          <cell r="J4482" t="str">
            <v>中国厦门</v>
          </cell>
        </row>
        <row r="4483">
          <cell r="D4483">
            <v>84587</v>
          </cell>
          <cell r="E4483" t="str">
            <v>稳豪倍优型血糖仪</v>
          </cell>
          <cell r="F4483" t="str">
            <v/>
          </cell>
          <cell r="G4483" t="str">
            <v>稳豪倍优型(ONETOUCH U1traVue)</v>
          </cell>
          <cell r="H4483" t="str">
            <v>盒</v>
          </cell>
          <cell r="I4483" t="str">
            <v>强生（中国）医疗器材有限公司</v>
          </cell>
          <cell r="J4483" t="str">
            <v>强生(中国)医疗器材</v>
          </cell>
        </row>
        <row r="4484">
          <cell r="D4484">
            <v>156065</v>
          </cell>
          <cell r="E4484" t="str">
            <v>乌苯美司胶囊</v>
          </cell>
          <cell r="F4484" t="str">
            <v/>
          </cell>
          <cell r="G4484" t="str">
            <v>10mgx9粒</v>
          </cell>
          <cell r="H4484" t="str">
            <v>盒</v>
          </cell>
          <cell r="I4484" t="str">
            <v>成都苑东生物制药股份有限公司（原成都苑东药业有限公司）</v>
          </cell>
          <cell r="J4484" t="str">
            <v>苑东生物</v>
          </cell>
        </row>
        <row r="4485">
          <cell r="D4485">
            <v>56522</v>
          </cell>
          <cell r="E4485" t="str">
            <v>乌洛托品片</v>
          </cell>
          <cell r="F4485" t="str">
            <v/>
          </cell>
          <cell r="G4485" t="str">
            <v>0.3gx50片</v>
          </cell>
          <cell r="H4485" t="str">
            <v>瓶</v>
          </cell>
          <cell r="I4485" t="str">
            <v>华东医药(西安)博华制药有限公司(原:西安博华制药)</v>
          </cell>
          <cell r="J4485" t="str">
            <v>西安博华</v>
          </cell>
        </row>
        <row r="4486">
          <cell r="D4486">
            <v>172977</v>
          </cell>
          <cell r="E4486" t="str">
            <v>无敌丹胶囊</v>
          </cell>
          <cell r="F4486" t="str">
            <v/>
          </cell>
          <cell r="G4486" t="str">
            <v>0.4gx10粒x6板</v>
          </cell>
          <cell r="H4486" t="str">
            <v>盒</v>
          </cell>
          <cell r="I4486" t="str">
            <v>云南无敌制药有限责任公司</v>
          </cell>
          <cell r="J4486" t="str">
            <v>云南无敌制药</v>
          </cell>
        </row>
        <row r="4487">
          <cell r="D4487">
            <v>37231</v>
          </cell>
          <cell r="E4487" t="str">
            <v>无核滩枣</v>
          </cell>
          <cell r="F4487" t="str">
            <v/>
          </cell>
          <cell r="G4487" t="str">
            <v>454g</v>
          </cell>
          <cell r="H4487" t="str">
            <v>袋</v>
          </cell>
          <cell r="I4487" t="str">
            <v>成都齐力红食品有限责任公司</v>
          </cell>
          <cell r="J4487" t="str">
            <v>成都齐力红</v>
          </cell>
        </row>
        <row r="4488">
          <cell r="D4488">
            <v>184675</v>
          </cell>
          <cell r="E4488" t="str">
            <v>无花果</v>
          </cell>
          <cell r="F4488" t="str">
            <v/>
          </cell>
          <cell r="G4488" t="str">
            <v>160g</v>
          </cell>
          <cell r="H4488" t="str">
            <v>瓶</v>
          </cell>
          <cell r="I4488" t="str">
            <v>江西康庆堂中药饮片有限公司</v>
          </cell>
          <cell r="J4488" t="str">
            <v>江西康庆堂</v>
          </cell>
        </row>
        <row r="4489">
          <cell r="D4489">
            <v>134507</v>
          </cell>
          <cell r="E4489" t="str">
            <v>无极膏（抑菌型）</v>
          </cell>
          <cell r="F4489" t="str">
            <v/>
          </cell>
          <cell r="G4489" t="str">
            <v>10g</v>
          </cell>
          <cell r="H4489" t="str">
            <v>支</v>
          </cell>
          <cell r="I4489" t="str">
            <v>漳州无极药业有限公司</v>
          </cell>
          <cell r="J4489" t="str">
            <v>漳州无极</v>
          </cell>
        </row>
        <row r="4490">
          <cell r="D4490">
            <v>102357</v>
          </cell>
          <cell r="E4490" t="str">
            <v>无菌手术刀片</v>
          </cell>
          <cell r="F4490" t="str">
            <v/>
          </cell>
          <cell r="G4490" t="str">
            <v>11#x100片(碳钢)</v>
          </cell>
          <cell r="H4490" t="str">
            <v>盒</v>
          </cell>
          <cell r="I4490" t="str">
            <v>上海浦东金环医疗用品有限公司</v>
          </cell>
          <cell r="J4490" t="str">
            <v>上海浦东金环</v>
          </cell>
        </row>
        <row r="4491">
          <cell r="D4491">
            <v>165206</v>
          </cell>
          <cell r="E4491" t="str">
            <v>无线电子体温计</v>
          </cell>
          <cell r="F4491" t="str">
            <v/>
          </cell>
          <cell r="G4491" t="str">
            <v>WT701</v>
          </cell>
          <cell r="H4491" t="str">
            <v>台</v>
          </cell>
          <cell r="I4491" t="str">
            <v/>
          </cell>
          <cell r="J4491" t="str">
            <v>北京睿仁</v>
          </cell>
        </row>
        <row r="4492">
          <cell r="D4492">
            <v>191448</v>
          </cell>
          <cell r="E4492" t="str">
            <v>五红即食花胶</v>
          </cell>
          <cell r="F4492" t="str">
            <v/>
          </cell>
          <cell r="G4492" t="str">
            <v>150g/碗</v>
          </cell>
          <cell r="H4492" t="str">
            <v>碗</v>
          </cell>
          <cell r="I4492" t="str">
            <v>广东泰升药业有限公司</v>
          </cell>
          <cell r="J4492" t="str">
            <v>广东泰升</v>
          </cell>
        </row>
        <row r="4493">
          <cell r="D4493">
            <v>102608</v>
          </cell>
          <cell r="E4493" t="str">
            <v>五苓胶囊</v>
          </cell>
          <cell r="F4493" t="str">
            <v/>
          </cell>
          <cell r="G4493" t="str">
            <v>0.45gx12粒x3板</v>
          </cell>
          <cell r="H4493" t="str">
            <v>盒</v>
          </cell>
          <cell r="I4493" t="str">
            <v>浙江泰康药业集团新余制药有限公司</v>
          </cell>
          <cell r="J4493" t="str">
            <v>江西品信（原：浙江泰康新余）</v>
          </cell>
        </row>
        <row r="4494">
          <cell r="D4494">
            <v>155080</v>
          </cell>
          <cell r="E4494" t="str">
            <v>五维赖氨酸颗粒</v>
          </cell>
          <cell r="F4494" t="str">
            <v/>
          </cell>
          <cell r="G4494" t="str">
            <v>5gx12袋</v>
          </cell>
          <cell r="H4494" t="str">
            <v>盒</v>
          </cell>
          <cell r="I4494" t="str">
            <v>延边大学草仙药业有限公司</v>
          </cell>
          <cell r="J4494" t="str">
            <v>延边大学草仙</v>
          </cell>
        </row>
        <row r="4495">
          <cell r="D4495">
            <v>148776</v>
          </cell>
          <cell r="E4495" t="str">
            <v>五维赖氨酸口服溶液</v>
          </cell>
          <cell r="F4495" t="str">
            <v/>
          </cell>
          <cell r="G4495" t="str">
            <v>10ml*12支</v>
          </cell>
          <cell r="H4495" t="str">
            <v>盒</v>
          </cell>
          <cell r="I4495" t="str">
            <v>黑龙江仁合堂药业有限责任公司</v>
          </cell>
          <cell r="J4495" t="str">
            <v>黑龙江仁合堂</v>
          </cell>
        </row>
        <row r="4496">
          <cell r="D4496">
            <v>182769</v>
          </cell>
          <cell r="E4496" t="str">
            <v>五味黄连丸</v>
          </cell>
          <cell r="F4496" t="str">
            <v/>
          </cell>
          <cell r="G4496" t="str">
            <v>1gx4袋（水丸）</v>
          </cell>
          <cell r="H4496" t="str">
            <v>盒</v>
          </cell>
          <cell r="I4496" t="str">
            <v>金诃藏药股份有限公司</v>
          </cell>
          <cell r="J4496" t="str">
            <v>金诃藏药</v>
          </cell>
        </row>
        <row r="4497">
          <cell r="D4497">
            <v>105233</v>
          </cell>
          <cell r="E4497" t="str">
            <v>五味石榴丸</v>
          </cell>
          <cell r="F4497" t="str">
            <v/>
          </cell>
          <cell r="G4497" t="str">
            <v>0.25gx40丸</v>
          </cell>
          <cell r="H4497" t="str">
            <v>瓶</v>
          </cell>
          <cell r="I4497" t="str">
            <v>西藏藏医学院藏药有限公司</v>
          </cell>
          <cell r="J4497" t="str">
            <v>西藏藏医学院</v>
          </cell>
        </row>
        <row r="4498">
          <cell r="D4498">
            <v>98101</v>
          </cell>
          <cell r="E4498" t="str">
            <v>五味子颗粒</v>
          </cell>
          <cell r="F4498" t="str">
            <v/>
          </cell>
          <cell r="G4498" t="str">
            <v>10gx10袋</v>
          </cell>
          <cell r="H4498" t="str">
            <v>盒</v>
          </cell>
          <cell r="I4498" t="str">
            <v>太极集团四川绵阳制药有限公司</v>
          </cell>
          <cell r="J4498" t="str">
            <v>四川绵阳制药</v>
          </cell>
        </row>
        <row r="4499">
          <cell r="D4499">
            <v>206862</v>
          </cell>
          <cell r="E4499" t="str">
            <v>五酯颗粒</v>
          </cell>
          <cell r="F4499" t="str">
            <v/>
          </cell>
          <cell r="G4499" t="str">
            <v>2gx15袋</v>
          </cell>
          <cell r="H4499" t="str">
            <v>盒</v>
          </cell>
          <cell r="I4499" t="str">
            <v>四川旭华制药有限公司</v>
          </cell>
          <cell r="J4499" t="str">
            <v>四川旭华制药</v>
          </cell>
        </row>
        <row r="4500">
          <cell r="D4500">
            <v>40226</v>
          </cell>
          <cell r="E4500" t="str">
            <v>五子衍宗丸</v>
          </cell>
          <cell r="F4500" t="str">
            <v/>
          </cell>
          <cell r="G4500" t="str">
            <v>120丸(浓缩丸)</v>
          </cell>
          <cell r="H4500" t="str">
            <v>瓶</v>
          </cell>
          <cell r="I4500" t="str">
            <v>太极集团四川绵阳制药有限公司</v>
          </cell>
          <cell r="J4500" t="str">
            <v>四川绵阳制药</v>
          </cell>
        </row>
        <row r="4501">
          <cell r="D4501">
            <v>102912</v>
          </cell>
          <cell r="E4501" t="str">
            <v>午时茶颗粒</v>
          </cell>
          <cell r="F4501" t="str">
            <v/>
          </cell>
          <cell r="G4501" t="str">
            <v>6gx18袋</v>
          </cell>
          <cell r="H4501" t="str">
            <v>袋</v>
          </cell>
          <cell r="I4501" t="str">
            <v>武汉太福制药有限公司</v>
          </cell>
          <cell r="J4501" t="str">
            <v>武汉太福</v>
          </cell>
        </row>
        <row r="4502">
          <cell r="D4502">
            <v>106299</v>
          </cell>
          <cell r="E4502" t="str">
            <v>午时茶颗粒</v>
          </cell>
          <cell r="F4502" t="str">
            <v/>
          </cell>
          <cell r="G4502" t="str">
            <v>6gx22袋</v>
          </cell>
          <cell r="H4502" t="str">
            <v>盒</v>
          </cell>
          <cell r="I4502" t="str">
            <v>黄石燕舞药业有限公司</v>
          </cell>
          <cell r="J4502" t="str">
            <v>黄石燕舞</v>
          </cell>
        </row>
        <row r="4503">
          <cell r="D4503">
            <v>81865</v>
          </cell>
          <cell r="E4503" t="str">
            <v>戊己丸</v>
          </cell>
          <cell r="F4503" t="str">
            <v/>
          </cell>
          <cell r="G4503" t="str">
            <v>60g</v>
          </cell>
          <cell r="H4503" t="str">
            <v>瓶</v>
          </cell>
          <cell r="I4503" t="str">
            <v>李时珍医药集团有限公司</v>
          </cell>
          <cell r="J4503" t="str">
            <v>李时珍医药</v>
          </cell>
        </row>
        <row r="4504">
          <cell r="D4504">
            <v>134827</v>
          </cell>
          <cell r="E4504" t="str">
            <v>物理蓄冷降温冰带</v>
          </cell>
          <cell r="F4504" t="str">
            <v>速冰带</v>
          </cell>
          <cell r="G4504" t="str">
            <v>SJ/SBD-M-F-S</v>
          </cell>
          <cell r="H4504" t="str">
            <v>盒</v>
          </cell>
          <cell r="I4504" t="str">
            <v/>
          </cell>
          <cell r="J4504" t="str">
            <v>成都时进医药</v>
          </cell>
        </row>
        <row r="4505">
          <cell r="D4505">
            <v>167250</v>
          </cell>
          <cell r="E4505" t="str">
            <v>西吡氯铵含片</v>
          </cell>
          <cell r="F4505" t="str">
            <v/>
          </cell>
          <cell r="G4505" t="str">
            <v>2mgx24片</v>
          </cell>
          <cell r="H4505" t="str">
            <v>盒</v>
          </cell>
          <cell r="I4505" t="str">
            <v>山东新时代药业有限公司</v>
          </cell>
          <cell r="J4505" t="str">
            <v>山东新时代药业</v>
          </cell>
        </row>
        <row r="4506">
          <cell r="D4506">
            <v>83363</v>
          </cell>
          <cell r="E4506" t="str">
            <v>西地碘含片</v>
          </cell>
          <cell r="F4506" t="str">
            <v/>
          </cell>
          <cell r="G4506" t="str">
            <v>1.5mgx15片</v>
          </cell>
          <cell r="H4506" t="str">
            <v>盒</v>
          </cell>
          <cell r="I4506" t="str">
            <v>国药集团容生制药有限公司</v>
          </cell>
          <cell r="J4506" t="str">
            <v>天津焦作</v>
          </cell>
        </row>
        <row r="4507">
          <cell r="D4507">
            <v>14507</v>
          </cell>
          <cell r="E4507" t="str">
            <v>西地碘含片(华素片)</v>
          </cell>
          <cell r="F4507" t="str">
            <v/>
          </cell>
          <cell r="G4507" t="str">
            <v>1.5mgx15片</v>
          </cell>
          <cell r="H4507" t="str">
            <v>盒</v>
          </cell>
          <cell r="I4507" t="str">
            <v>北京华素制药股份有限公司(原：北京四环医药)</v>
          </cell>
          <cell r="J4507" t="str">
            <v>北京华素制药</v>
          </cell>
        </row>
        <row r="4508">
          <cell r="D4508">
            <v>47903</v>
          </cell>
          <cell r="E4508" t="str">
            <v>西瓜霜喉口宝含片</v>
          </cell>
          <cell r="F4508" t="str">
            <v/>
          </cell>
          <cell r="G4508" t="str">
            <v>14.4g(1.8gx8粒)(话梅味)</v>
          </cell>
          <cell r="H4508" t="str">
            <v>盒</v>
          </cell>
          <cell r="I4508" t="str">
            <v>桂林三金大健康产业有限公司</v>
          </cell>
          <cell r="J4508" t="str">
            <v>桂林金可</v>
          </cell>
        </row>
        <row r="4509">
          <cell r="D4509">
            <v>147151</v>
          </cell>
          <cell r="E4509" t="str">
            <v>西瓜霜喉口宝含片</v>
          </cell>
          <cell r="F4509" t="str">
            <v/>
          </cell>
          <cell r="G4509" t="str">
            <v>16片*1.8克(纸盒原味）</v>
          </cell>
          <cell r="H4509" t="str">
            <v>盒</v>
          </cell>
          <cell r="I4509" t="str">
            <v>桂林三金大健康产业有限公司</v>
          </cell>
          <cell r="J4509" t="str">
            <v>桂林金可保健品公司</v>
          </cell>
        </row>
        <row r="4510">
          <cell r="D4510">
            <v>147153</v>
          </cell>
          <cell r="E4510" t="str">
            <v>西瓜霜喉口宝含片</v>
          </cell>
          <cell r="F4510" t="str">
            <v/>
          </cell>
          <cell r="G4510" t="str">
            <v>16片*1.8克（纸盒薄荷味）</v>
          </cell>
          <cell r="H4510" t="str">
            <v>盒</v>
          </cell>
          <cell r="I4510" t="str">
            <v>桂林三金大健康产业有限公司</v>
          </cell>
          <cell r="J4510" t="str">
            <v>桂林金可保健品公司</v>
          </cell>
        </row>
        <row r="4511">
          <cell r="D4511">
            <v>147308</v>
          </cell>
          <cell r="E4511" t="str">
            <v>西瓜霜喉口宝含片</v>
          </cell>
          <cell r="F4511" t="str">
            <v/>
          </cell>
          <cell r="G4511" t="str">
            <v>16片*1.8克（纸盒话梅味）</v>
          </cell>
          <cell r="H4511" t="str">
            <v>盒</v>
          </cell>
          <cell r="I4511" t="str">
            <v>桂林三金大健康产业有限公司</v>
          </cell>
          <cell r="J4511" t="str">
            <v>桂林金可保健品</v>
          </cell>
        </row>
        <row r="4512">
          <cell r="D4512">
            <v>1481</v>
          </cell>
          <cell r="E4512" t="str">
            <v>西瓜霜润喉片</v>
          </cell>
          <cell r="F4512" t="str">
            <v/>
          </cell>
          <cell r="G4512" t="str">
            <v>12片x4板</v>
          </cell>
          <cell r="H4512" t="str">
            <v>盒</v>
          </cell>
          <cell r="I4512" t="str">
            <v>桂林三金药业股份有限公司</v>
          </cell>
          <cell r="J4512" t="str">
            <v>桂林三金</v>
          </cell>
        </row>
        <row r="4513">
          <cell r="D4513">
            <v>19442</v>
          </cell>
          <cell r="E4513" t="str">
            <v>西瓜霜润喉片</v>
          </cell>
          <cell r="F4513" t="str">
            <v/>
          </cell>
          <cell r="G4513" t="str">
            <v>0.6gx20粒</v>
          </cell>
          <cell r="H4513" t="str">
            <v>盒</v>
          </cell>
          <cell r="I4513" t="str">
            <v>桂林三金药业股份有限公司</v>
          </cell>
          <cell r="J4513" t="str">
            <v>桂林三金</v>
          </cell>
        </row>
        <row r="4514">
          <cell r="D4514">
            <v>68432</v>
          </cell>
          <cell r="E4514" t="str">
            <v>西黄胶囊</v>
          </cell>
          <cell r="F4514" t="str">
            <v/>
          </cell>
          <cell r="G4514" t="str">
            <v>0.25gx8粒x3板
</v>
          </cell>
          <cell r="H4514" t="str">
            <v>盒</v>
          </cell>
          <cell r="I4514" t="str">
            <v>河北万邦复临药业有限公司</v>
          </cell>
          <cell r="J4514" t="str">
            <v>河北万邦复临</v>
          </cell>
        </row>
        <row r="4515">
          <cell r="D4515">
            <v>88429</v>
          </cell>
          <cell r="E4515" t="str">
            <v>西洛他唑片</v>
          </cell>
          <cell r="F4515" t="str">
            <v/>
          </cell>
          <cell r="G4515" t="str">
            <v>50mgx12片</v>
          </cell>
          <cell r="H4515" t="str">
            <v>盒</v>
          </cell>
          <cell r="I4515" t="str">
            <v>江苏吴中医药集团有限公司苏州制药厂(原苏州第六制药厂)</v>
          </cell>
          <cell r="J4515" t="str">
            <v>江苏吴中</v>
          </cell>
        </row>
        <row r="4516">
          <cell r="D4516">
            <v>53677</v>
          </cell>
          <cell r="E4516" t="str">
            <v>西门子耳背式助听器</v>
          </cell>
          <cell r="F4516" t="str">
            <v/>
          </cell>
          <cell r="G4516" t="str">
            <v>心动</v>
          </cell>
          <cell r="H4516" t="str">
            <v>台</v>
          </cell>
          <cell r="I4516" t="str">
            <v>西门子听力仪器苏州有限公司</v>
          </cell>
          <cell r="J4516" t="str">
            <v>西门子</v>
          </cell>
        </row>
        <row r="4517">
          <cell r="D4517">
            <v>53695</v>
          </cell>
          <cell r="E4517" t="str">
            <v>西门子盒式助听器</v>
          </cell>
          <cell r="F4517" t="str">
            <v/>
          </cell>
          <cell r="G4517" t="str">
            <v>VITA118</v>
          </cell>
          <cell r="H4517" t="str">
            <v>台</v>
          </cell>
          <cell r="I4517" t="str">
            <v>西门子听力仪器苏州有限公司</v>
          </cell>
          <cell r="J4517" t="str">
            <v>西门子</v>
          </cell>
        </row>
        <row r="4518">
          <cell r="D4518">
            <v>53696</v>
          </cell>
          <cell r="E4518" t="str">
            <v>西门子盒式助听器</v>
          </cell>
          <cell r="F4518" t="str">
            <v/>
          </cell>
          <cell r="G4518" t="str">
            <v>AMIGA172N</v>
          </cell>
          <cell r="H4518" t="str">
            <v>台</v>
          </cell>
          <cell r="I4518" t="str">
            <v/>
          </cell>
          <cell r="J4518" t="str">
            <v>西门子</v>
          </cell>
        </row>
        <row r="4519">
          <cell r="D4519">
            <v>53697</v>
          </cell>
          <cell r="E4519" t="str">
            <v>西门子盒式助听器</v>
          </cell>
          <cell r="F4519" t="str">
            <v/>
          </cell>
          <cell r="G4519" t="str">
            <v>AMIGA176AO</v>
          </cell>
          <cell r="H4519" t="str">
            <v>台</v>
          </cell>
          <cell r="I4519" t="str">
            <v/>
          </cell>
          <cell r="J4519" t="str">
            <v>西门子</v>
          </cell>
        </row>
        <row r="4520">
          <cell r="D4520">
            <v>67269</v>
          </cell>
          <cell r="E4520" t="str">
            <v>西咪替丁胶囊</v>
          </cell>
          <cell r="F4520" t="str">
            <v/>
          </cell>
          <cell r="G4520" t="str">
            <v>0.2gx12粒x3板</v>
          </cell>
          <cell r="H4520" t="str">
            <v>盒</v>
          </cell>
          <cell r="I4520" t="str">
            <v>西南药业股份有限公司</v>
          </cell>
          <cell r="J4520" t="str">
            <v>西南药业</v>
          </cell>
        </row>
        <row r="4521">
          <cell r="D4521">
            <v>156668</v>
          </cell>
          <cell r="E4521" t="str">
            <v>西青果颗粒（藏青果颗粒）</v>
          </cell>
          <cell r="F4521" t="str">
            <v/>
          </cell>
          <cell r="G4521" t="str">
            <v>15gx8袋</v>
          </cell>
          <cell r="H4521" t="str">
            <v>盒</v>
          </cell>
          <cell r="I4521" t="str">
            <v>广西清川仁源药业有限公司</v>
          </cell>
          <cell r="J4521" t="str">
            <v>广西清川仁源</v>
          </cell>
        </row>
        <row r="4522">
          <cell r="D4522">
            <v>59318</v>
          </cell>
          <cell r="E4522" t="str">
            <v>西施腋香露</v>
          </cell>
          <cell r="F4522" t="str">
            <v/>
          </cell>
          <cell r="G4522" t="str">
            <v>20ml</v>
          </cell>
          <cell r="H4522" t="str">
            <v>瓶</v>
          </cell>
          <cell r="I4522" t="str">
            <v>南阳市广寿保健品有限责任公司</v>
          </cell>
          <cell r="J4522" t="str">
            <v>南阳广寿</v>
          </cell>
        </row>
        <row r="4523">
          <cell r="D4523">
            <v>184725</v>
          </cell>
          <cell r="E4523" t="str">
            <v>西妥昔单抗注射液</v>
          </cell>
          <cell r="F4523" t="str">
            <v>爱必妥</v>
          </cell>
          <cell r="G4523" t="str">
            <v>20ml:0.1g</v>
          </cell>
          <cell r="H4523" t="str">
            <v>瓶</v>
          </cell>
          <cell r="I4523" t="str">
            <v>德国Merck KGaA</v>
          </cell>
          <cell r="J4523" t="str">
            <v>德国</v>
          </cell>
        </row>
        <row r="4524">
          <cell r="D4524">
            <v>125261</v>
          </cell>
          <cell r="E4524" t="str">
            <v>西洋参口服液</v>
          </cell>
          <cell r="F4524" t="str">
            <v/>
          </cell>
          <cell r="G4524" t="str">
            <v>100mlx6瓶</v>
          </cell>
          <cell r="H4524" t="str">
            <v>盒</v>
          </cell>
          <cell r="I4524" t="str">
            <v>福建省力菲克药业有限公司</v>
          </cell>
          <cell r="J4524" t="str">
            <v>福建力菲克</v>
          </cell>
        </row>
        <row r="4525">
          <cell r="D4525">
            <v>65673</v>
          </cell>
          <cell r="E4525" t="str">
            <v>吸入用布地奈德混悬液</v>
          </cell>
          <cell r="F4525" t="str">
            <v>普米克令舒</v>
          </cell>
          <cell r="G4525" t="str">
            <v>2ml:1mg</v>
          </cell>
          <cell r="H4525" t="str">
            <v>支</v>
          </cell>
          <cell r="I4525" t="str">
            <v>阿斯利康制药有限公司</v>
          </cell>
          <cell r="J4525" t="str">
            <v>阿斯利康(澳大利亚)</v>
          </cell>
        </row>
        <row r="4526">
          <cell r="D4526">
            <v>145540</v>
          </cell>
          <cell r="E4526" t="str">
            <v>吸入用布地奈德混悬液(普米克令舒)</v>
          </cell>
          <cell r="F4526" t="str">
            <v>普米克令舒</v>
          </cell>
          <cell r="G4526" t="str">
            <v>2ml:0.5mg</v>
          </cell>
          <cell r="H4526" t="str">
            <v>支</v>
          </cell>
          <cell r="I4526" t="str">
            <v>阿斯利康制药有限公司</v>
          </cell>
          <cell r="J4526" t="str">
            <v>AstraZenecaPtyLtd.</v>
          </cell>
        </row>
        <row r="4527">
          <cell r="D4527">
            <v>114218</v>
          </cell>
          <cell r="E4527" t="str">
            <v>吸入用复方异丙托溴铵溶液</v>
          </cell>
          <cell r="F4527" t="str">
            <v>可必特</v>
          </cell>
          <cell r="G4527" t="str">
            <v>2.5mlx10支</v>
          </cell>
          <cell r="H4527" t="str">
            <v>盒</v>
          </cell>
          <cell r="I4527" t="str">
            <v>Laboratoire Unither	</v>
          </cell>
          <cell r="J4527" t="str">
            <v>LaboratoireUnither</v>
          </cell>
        </row>
        <row r="4528">
          <cell r="D4528">
            <v>56622</v>
          </cell>
          <cell r="E4528" t="str">
            <v>硒酵母片(西维尔)</v>
          </cell>
          <cell r="F4528" t="str">
            <v/>
          </cell>
          <cell r="G4528" t="str">
            <v>50ugx50片</v>
          </cell>
          <cell r="H4528" t="str">
            <v>瓶</v>
          </cell>
          <cell r="I4528" t="str">
            <v>牡丹江灵泰药业股份有限公司</v>
          </cell>
          <cell r="J4528" t="str">
            <v>牡丹江灵泰</v>
          </cell>
        </row>
        <row r="4529">
          <cell r="D4529">
            <v>88729</v>
          </cell>
          <cell r="E4529" t="str">
            <v>硒螺旋藻软胶囊</v>
          </cell>
          <cell r="F4529" t="str">
            <v/>
          </cell>
          <cell r="G4529" t="str">
            <v>100粒
</v>
          </cell>
          <cell r="H4529" t="str">
            <v>瓶</v>
          </cell>
          <cell r="I4529" t="str">
            <v>威海百合生物技术股份有限公司</v>
          </cell>
          <cell r="J4529" t="str">
            <v>威海百合生物技术</v>
          </cell>
        </row>
        <row r="4530">
          <cell r="D4530">
            <v>200144</v>
          </cell>
          <cell r="E4530" t="str">
            <v>膝部固定带</v>
          </cell>
          <cell r="F4530" t="str">
            <v/>
          </cell>
          <cell r="G4530" t="str">
            <v>ES-701  XL</v>
          </cell>
          <cell r="H4530" t="str">
            <v>盒</v>
          </cell>
          <cell r="I4530" t="str">
            <v>浙江瑞瀚医疗器材制造有限公司</v>
          </cell>
          <cell r="J4530" t="str">
            <v>浙江瑞瀚</v>
          </cell>
        </row>
        <row r="4531">
          <cell r="D4531">
            <v>159221</v>
          </cell>
          <cell r="E4531" t="str">
            <v>膝部专用护具</v>
          </cell>
          <cell r="F4531" t="str">
            <v/>
          </cell>
          <cell r="G4531" t="str">
            <v>小号31-34CM</v>
          </cell>
          <cell r="H4531" t="str">
            <v>盒</v>
          </cell>
          <cell r="I4531" t="str">
            <v>日本兴和株式会社</v>
          </cell>
          <cell r="J4531" t="str">
            <v>日本兴和</v>
          </cell>
        </row>
        <row r="4532">
          <cell r="D4532">
            <v>159222</v>
          </cell>
          <cell r="E4532" t="str">
            <v>膝部专用护具</v>
          </cell>
          <cell r="F4532" t="str">
            <v/>
          </cell>
          <cell r="G4532" t="str">
            <v>普通34-37CM</v>
          </cell>
          <cell r="H4532" t="str">
            <v>盒</v>
          </cell>
          <cell r="I4532" t="str">
            <v>日本兴和株式会社</v>
          </cell>
          <cell r="J4532" t="str">
            <v>日本兴和株</v>
          </cell>
        </row>
        <row r="4533">
          <cell r="D4533">
            <v>159223</v>
          </cell>
          <cell r="E4533" t="str">
            <v>膝部专用护具</v>
          </cell>
          <cell r="F4533" t="str">
            <v/>
          </cell>
          <cell r="G4533" t="str">
            <v>大号37-40CM</v>
          </cell>
          <cell r="H4533" t="str">
            <v>盒</v>
          </cell>
          <cell r="I4533" t="str">
            <v>日本兴和株式会社</v>
          </cell>
          <cell r="J4533" t="str">
            <v>日本兴和</v>
          </cell>
        </row>
        <row r="4534">
          <cell r="D4534">
            <v>159228</v>
          </cell>
          <cell r="E4534" t="str">
            <v>膝部专用护具</v>
          </cell>
          <cell r="F4534" t="str">
            <v/>
          </cell>
          <cell r="G4534" t="str">
            <v>加大号40-43CM</v>
          </cell>
          <cell r="H4534" t="str">
            <v>盒</v>
          </cell>
          <cell r="I4534" t="str">
            <v>日本兴和株式会社</v>
          </cell>
          <cell r="J4534" t="str">
            <v>日本兴和</v>
          </cell>
        </row>
        <row r="4535">
          <cell r="D4535">
            <v>151523</v>
          </cell>
          <cell r="E4535" t="str">
            <v>细胞修复面膜</v>
          </cell>
          <cell r="F4535" t="str">
            <v/>
          </cell>
          <cell r="G4535" t="str">
            <v>25mlx6片</v>
          </cell>
          <cell r="H4535" t="str">
            <v>盒</v>
          </cell>
          <cell r="I4535" t="str">
            <v>日本和柏娜株式会社</v>
          </cell>
          <cell r="J4535" t="str">
            <v>日本和柏娜</v>
          </cell>
        </row>
        <row r="4536">
          <cell r="D4536">
            <v>120585</v>
          </cell>
          <cell r="E4536" t="str">
            <v>细木耳(壹品斋)</v>
          </cell>
          <cell r="F4536" t="str">
            <v/>
          </cell>
          <cell r="G4536" t="str">
            <v>100g</v>
          </cell>
          <cell r="H4536" t="str">
            <v>袋</v>
          </cell>
          <cell r="I4536" t="str">
            <v/>
          </cell>
          <cell r="J4536" t="str">
            <v>重庆壹品斋委托重庆康野食品分装</v>
          </cell>
        </row>
        <row r="4537">
          <cell r="D4537">
            <v>200150</v>
          </cell>
          <cell r="E4537" t="str">
            <v>下肢带</v>
          </cell>
          <cell r="F4537" t="str">
            <v/>
          </cell>
          <cell r="G4537" t="str">
            <v>ES-801  XL</v>
          </cell>
          <cell r="H4537" t="str">
            <v>盒</v>
          </cell>
          <cell r="I4537" t="str">
            <v>浙江瑞瀚医疗器材制造有限公司</v>
          </cell>
          <cell r="J4537" t="str">
            <v>浙江瑞瀚</v>
          </cell>
        </row>
        <row r="4538">
          <cell r="D4538">
            <v>27257</v>
          </cell>
          <cell r="E4538" t="str">
            <v>夏枯草膏</v>
          </cell>
          <cell r="F4538" t="str">
            <v/>
          </cell>
          <cell r="G4538" t="str">
            <v>200g</v>
          </cell>
          <cell r="H4538" t="str">
            <v>瓶</v>
          </cell>
          <cell r="I4538" t="str">
            <v>李时珍医药集团有限公司</v>
          </cell>
          <cell r="J4538" t="str">
            <v>李时珍医药</v>
          </cell>
        </row>
        <row r="4539">
          <cell r="D4539">
            <v>47721</v>
          </cell>
          <cell r="E4539" t="str">
            <v>夏枯草颗粒</v>
          </cell>
          <cell r="F4539" t="str">
            <v/>
          </cell>
          <cell r="G4539" t="str">
            <v>9gx6袋</v>
          </cell>
          <cell r="H4539" t="str">
            <v>盒</v>
          </cell>
          <cell r="I4539" t="str">
            <v>山东仙河药业有限公司</v>
          </cell>
          <cell r="J4539" t="str">
            <v>山东仙河药业</v>
          </cell>
        </row>
        <row r="4540">
          <cell r="D4540">
            <v>62207</v>
          </cell>
          <cell r="E4540" t="str">
            <v>夏枯草口服液</v>
          </cell>
          <cell r="F4540" t="str">
            <v/>
          </cell>
          <cell r="G4540" t="str">
            <v>10mlx12支(无蔗糖)</v>
          </cell>
          <cell r="H4540" t="str">
            <v>瓶</v>
          </cell>
          <cell r="I4540" t="str">
            <v>贵阳新天药业股份有限公司</v>
          </cell>
          <cell r="J4540" t="str">
            <v>贵阳新天</v>
          </cell>
        </row>
        <row r="4541">
          <cell r="D4541">
            <v>137766</v>
          </cell>
          <cell r="E4541" t="str">
            <v>夏荔芪胶囊</v>
          </cell>
          <cell r="F4541" t="str">
            <v/>
          </cell>
          <cell r="G4541" t="str">
            <v>0.45gx24粒</v>
          </cell>
          <cell r="H4541" t="str">
            <v>盒</v>
          </cell>
          <cell r="I4541" t="str">
            <v>石家庄以岭药业股份有限公司</v>
          </cell>
          <cell r="J4541" t="str">
            <v>石家庄以岭</v>
          </cell>
        </row>
        <row r="4542">
          <cell r="D4542">
            <v>1653</v>
          </cell>
          <cell r="E4542" t="str">
            <v>夏桑菊颗粒</v>
          </cell>
          <cell r="F4542" t="str">
            <v/>
          </cell>
          <cell r="G4542" t="str">
            <v>10gx20袋</v>
          </cell>
          <cell r="H4542" t="str">
            <v>袋</v>
          </cell>
          <cell r="I4542" t="str">
            <v>广东和平药业有限公司</v>
          </cell>
          <cell r="J4542" t="str">
            <v>广东和平药业</v>
          </cell>
        </row>
        <row r="4543">
          <cell r="D4543">
            <v>159152</v>
          </cell>
          <cell r="E4543" t="str">
            <v>夏桑菊颗粒</v>
          </cell>
          <cell r="F4543" t="str">
            <v/>
          </cell>
          <cell r="G4543" t="str">
            <v>10gx20袋</v>
          </cell>
          <cell r="H4543" t="str">
            <v>袋</v>
          </cell>
          <cell r="I4543" t="str">
            <v>四川光大制药有限公司</v>
          </cell>
          <cell r="J4543" t="str">
            <v>四川光大</v>
          </cell>
        </row>
        <row r="4544">
          <cell r="D4544">
            <v>140928</v>
          </cell>
          <cell r="E4544" t="str">
            <v>仙桂胶囊</v>
          </cell>
          <cell r="F4544" t="str">
            <v/>
          </cell>
          <cell r="G4544" t="str">
            <v>0.4gx24粒</v>
          </cell>
          <cell r="H4544" t="str">
            <v>盒</v>
          </cell>
          <cell r="I4544" t="str">
            <v>陕西步长制药有限公司(原:咸阳步长制药有限公司)</v>
          </cell>
          <cell r="J4544" t="str">
            <v>陕西步长</v>
          </cell>
        </row>
        <row r="4545">
          <cell r="D4545">
            <v>134288</v>
          </cell>
          <cell r="E4545" t="str">
            <v>仙卡自粘性硅胶片敷料</v>
          </cell>
          <cell r="F4545" t="str">
            <v/>
          </cell>
          <cell r="G4545" t="str">
            <v>1片（12cmx3cm）</v>
          </cell>
          <cell r="H4545" t="str">
            <v>盒</v>
          </cell>
          <cell r="I4545" t="str">
            <v/>
          </cell>
          <cell r="J4545" t="str">
            <v>英国</v>
          </cell>
        </row>
        <row r="4546">
          <cell r="D4546">
            <v>121903</v>
          </cell>
          <cell r="E4546" t="str">
            <v>仙鹿口服液</v>
          </cell>
          <cell r="F4546" t="str">
            <v/>
          </cell>
          <cell r="G4546" t="str">
            <v>10mlx6支</v>
          </cell>
          <cell r="H4546" t="str">
            <v>盒</v>
          </cell>
          <cell r="I4546" t="str">
            <v>长春雷允上药业有限公司(原：长春远大国奥制药有限公司)</v>
          </cell>
          <cell r="J4546" t="str">
            <v>长春远大国奥</v>
          </cell>
        </row>
        <row r="4547">
          <cell r="D4547">
            <v>83861</v>
          </cell>
          <cell r="E4547" t="str">
            <v>仙牌灵芝茶冲剂</v>
          </cell>
          <cell r="F4547" t="str">
            <v/>
          </cell>
          <cell r="G4547" t="str">
            <v>5gx60包</v>
          </cell>
          <cell r="H4547" t="str">
            <v>盒</v>
          </cell>
          <cell r="I4547" t="str">
            <v>四川仙牌灵芝保健品有限责任公司</v>
          </cell>
          <cell r="J4547" t="str">
            <v>四川仙牌灵芝</v>
          </cell>
        </row>
        <row r="4548">
          <cell r="D4548">
            <v>74390</v>
          </cell>
          <cell r="E4548" t="str">
            <v>仙泉凝水保湿霜(片仔癀)</v>
          </cell>
          <cell r="F4548" t="str">
            <v/>
          </cell>
          <cell r="G4548" t="str">
            <v>50g(清爽型)</v>
          </cell>
          <cell r="H4548" t="str">
            <v>瓶</v>
          </cell>
          <cell r="I4548" t="str">
            <v>科丝美诗(中国)化妆品有限公司</v>
          </cell>
          <cell r="J4548" t="str">
            <v>科丝美诗</v>
          </cell>
        </row>
        <row r="4549">
          <cell r="D4549">
            <v>30931</v>
          </cell>
          <cell r="E4549" t="str">
            <v>仙人掌胃康胶囊</v>
          </cell>
          <cell r="F4549" t="str">
            <v/>
          </cell>
          <cell r="G4549" t="str">
            <v>0.4gx24粒</v>
          </cell>
          <cell r="H4549" t="str">
            <v>盒</v>
          </cell>
          <cell r="I4549" t="str">
            <v>贵州顺健制药有限公司(原：贵州安顺顺健制药厂)</v>
          </cell>
          <cell r="J4549" t="str">
            <v>贵州顺健制药</v>
          </cell>
        </row>
        <row r="4550">
          <cell r="D4550">
            <v>180051</v>
          </cell>
          <cell r="E4550" t="str">
            <v>仙芝楼牌孢子灵芝提取物粉</v>
          </cell>
          <cell r="F4550" t="str">
            <v/>
          </cell>
          <cell r="G4550" t="str">
            <v>1.6g×15包</v>
          </cell>
          <cell r="H4550" t="str">
            <v>盒</v>
          </cell>
          <cell r="I4550" t="str">
            <v>福建仙芝楼生物科技有限公司</v>
          </cell>
          <cell r="J4550" t="str">
            <v>福建仙芝楼</v>
          </cell>
        </row>
        <row r="4551">
          <cell r="D4551">
            <v>180045</v>
          </cell>
          <cell r="E4551" t="str">
            <v>仙芝楼牌孢子灵芝提取物胶囊</v>
          </cell>
          <cell r="F4551" t="str">
            <v/>
          </cell>
          <cell r="G4551" t="str">
            <v>0.4g×60粒</v>
          </cell>
          <cell r="H4551" t="str">
            <v>盒</v>
          </cell>
          <cell r="I4551" t="str">
            <v>福建仙芝楼生物科技有限公司</v>
          </cell>
          <cell r="J4551" t="str">
            <v>福建仙芝楼</v>
          </cell>
        </row>
        <row r="4552">
          <cell r="D4552">
            <v>203053</v>
          </cell>
          <cell r="E4552" t="str">
            <v>仙芝楼牌破壁灵芝孢子粉</v>
          </cell>
          <cell r="F4552" t="str">
            <v/>
          </cell>
          <cell r="G4552" t="str">
            <v>1000mgx20袋x3盒</v>
          </cell>
          <cell r="H4552" t="str">
            <v>盒</v>
          </cell>
          <cell r="I4552" t="str">
            <v>福建仙芝楼生物科技有限公司</v>
          </cell>
          <cell r="J4552" t="str">
            <v>福建仙芝楼</v>
          </cell>
        </row>
        <row r="4553">
          <cell r="D4553">
            <v>178152</v>
          </cell>
          <cell r="E4553" t="str">
            <v>香橙味山楂卷</v>
          </cell>
          <cell r="F4553" t="str">
            <v/>
          </cell>
          <cell r="G4553" t="str">
            <v>158g</v>
          </cell>
          <cell r="H4553" t="str">
            <v>袋</v>
          </cell>
          <cell r="I4553" t="str">
            <v>承德亿美达食品有限公司</v>
          </cell>
          <cell r="J4553" t="str">
            <v>承德亿美达</v>
          </cell>
        </row>
        <row r="4554">
          <cell r="D4554">
            <v>128515</v>
          </cell>
          <cell r="E4554" t="str">
            <v>香菇</v>
          </cell>
          <cell r="F4554" t="str">
            <v/>
          </cell>
          <cell r="G4554" t="str">
            <v>150g</v>
          </cell>
          <cell r="H4554" t="str">
            <v>袋</v>
          </cell>
          <cell r="I4554" t="str">
            <v/>
          </cell>
          <cell r="J4554" t="str">
            <v>四川通江福瑞康</v>
          </cell>
        </row>
        <row r="4555">
          <cell r="D4555">
            <v>128516</v>
          </cell>
          <cell r="E4555" t="str">
            <v>香菇</v>
          </cell>
          <cell r="F4555" t="str">
            <v/>
          </cell>
          <cell r="G4555" t="str">
            <v>200g</v>
          </cell>
          <cell r="H4555" t="str">
            <v>袋</v>
          </cell>
          <cell r="I4555" t="str">
            <v/>
          </cell>
          <cell r="J4555" t="str">
            <v>四川通江福瑞康</v>
          </cell>
        </row>
        <row r="4556">
          <cell r="D4556">
            <v>22940</v>
          </cell>
          <cell r="E4556" t="str">
            <v>香菇菌多糖片</v>
          </cell>
          <cell r="F4556" t="str">
            <v/>
          </cell>
          <cell r="G4556" t="str">
            <v>10mgx18片</v>
          </cell>
          <cell r="H4556" t="str">
            <v>瓶</v>
          </cell>
          <cell r="I4556" t="str">
            <v>湖北广仁药业有限公司(原：湖北吉达药业有限公司)</v>
          </cell>
          <cell r="J4556" t="str">
            <v>湖北广仁.吉达</v>
          </cell>
        </row>
        <row r="4557">
          <cell r="D4557">
            <v>135145</v>
          </cell>
          <cell r="E4557" t="str">
            <v>香菇菌多糖片</v>
          </cell>
          <cell r="F4557" t="str">
            <v/>
          </cell>
          <cell r="G4557" t="str">
            <v>10mg*12片</v>
          </cell>
          <cell r="H4557" t="str">
            <v>盒</v>
          </cell>
          <cell r="I4557" t="str">
            <v>湖北广仁药业有限公司(原：湖北吉达药业有限公司)</v>
          </cell>
          <cell r="J4557" t="str">
            <v>湖北广仁</v>
          </cell>
        </row>
        <row r="4558">
          <cell r="D4558">
            <v>14057</v>
          </cell>
          <cell r="E4558" t="str">
            <v>香连胶囊</v>
          </cell>
          <cell r="F4558" t="str">
            <v/>
          </cell>
          <cell r="G4558" t="str">
            <v>10粒</v>
          </cell>
          <cell r="H4558" t="str">
            <v>盒</v>
          </cell>
          <cell r="I4558" t="str">
            <v>李时珍医药集团有限公司</v>
          </cell>
          <cell r="J4558" t="str">
            <v>李时珍医药</v>
          </cell>
        </row>
        <row r="4559">
          <cell r="D4559">
            <v>27258</v>
          </cell>
          <cell r="E4559" t="str">
            <v>香砂平胃丸</v>
          </cell>
          <cell r="F4559" t="str">
            <v/>
          </cell>
          <cell r="G4559" t="str">
            <v>60g</v>
          </cell>
          <cell r="H4559" t="str">
            <v>瓶</v>
          </cell>
          <cell r="I4559" t="str">
            <v>李时珍医药集团有限公司</v>
          </cell>
          <cell r="J4559" t="str">
            <v>李时珍医药</v>
          </cell>
        </row>
        <row r="4560">
          <cell r="D4560">
            <v>62759</v>
          </cell>
          <cell r="E4560" t="str">
            <v>香砂养胃软胶囊</v>
          </cell>
          <cell r="F4560" t="str">
            <v/>
          </cell>
          <cell r="G4560" t="str">
            <v>0.45g×27粒</v>
          </cell>
          <cell r="H4560" t="str">
            <v>盒</v>
          </cell>
          <cell r="I4560" t="str">
            <v>石药集团欧意药业有限公司(原:石家庄欧意药业公司)</v>
          </cell>
          <cell r="J4560" t="str">
            <v>石药欧意</v>
          </cell>
        </row>
        <row r="4561">
          <cell r="D4561">
            <v>1348</v>
          </cell>
          <cell r="E4561" t="str">
            <v>香砂养胃丸</v>
          </cell>
          <cell r="F4561" t="str">
            <v/>
          </cell>
          <cell r="G4561" t="str">
            <v>200丸(浓缩丸)</v>
          </cell>
          <cell r="H4561" t="str">
            <v>盒</v>
          </cell>
          <cell r="I4561" t="str">
            <v>太极集团重庆中药二厂</v>
          </cell>
          <cell r="J4561" t="str">
            <v>重庆中药二厂</v>
          </cell>
        </row>
        <row r="4562">
          <cell r="D4562">
            <v>44367</v>
          </cell>
          <cell r="E4562" t="str">
            <v>香砂养胃丸</v>
          </cell>
          <cell r="F4562" t="str">
            <v/>
          </cell>
          <cell r="G4562" t="str">
            <v>192丸(浓缩丸)</v>
          </cell>
          <cell r="H4562" t="str">
            <v>瓶</v>
          </cell>
          <cell r="I4562" t="str">
            <v>太极集团重庆中药二厂</v>
          </cell>
          <cell r="J4562" t="str">
            <v>重庆中药二厂</v>
          </cell>
        </row>
        <row r="4563">
          <cell r="D4563">
            <v>151345</v>
          </cell>
          <cell r="E4563" t="str">
            <v>香砂养胃丸</v>
          </cell>
          <cell r="F4563" t="str">
            <v/>
          </cell>
          <cell r="G4563" t="str">
            <v>6gx10袋(水丸)</v>
          </cell>
          <cell r="H4563" t="str">
            <v>盒</v>
          </cell>
          <cell r="I4563" t="str">
            <v>太极集团四川绵阳制药有限公司</v>
          </cell>
          <cell r="J4563" t="str">
            <v>四川绵阳制药</v>
          </cell>
        </row>
        <row r="4564">
          <cell r="D4564">
            <v>135165</v>
          </cell>
          <cell r="E4564" t="str">
            <v>香山电子母婴秤</v>
          </cell>
          <cell r="F4564" t="str">
            <v/>
          </cell>
          <cell r="G4564" t="str">
            <v>EB9345H</v>
          </cell>
          <cell r="H4564" t="str">
            <v>台</v>
          </cell>
          <cell r="I4564" t="str">
            <v>广东香山衡器集团股份有限公司</v>
          </cell>
          <cell r="J4564" t="str">
            <v>广东香山衡器</v>
          </cell>
        </row>
        <row r="4565">
          <cell r="D4565">
            <v>135168</v>
          </cell>
          <cell r="E4565" t="str">
            <v>香山电子人体秤</v>
          </cell>
          <cell r="F4565" t="str">
            <v/>
          </cell>
          <cell r="G4565" t="str">
            <v>EB9365</v>
          </cell>
          <cell r="H4565" t="str">
            <v>台</v>
          </cell>
          <cell r="I4565" t="str">
            <v>广东香山衡器集团股份有限公司</v>
          </cell>
          <cell r="J4565" t="str">
            <v>广东香山衡器</v>
          </cell>
        </row>
        <row r="4566">
          <cell r="D4566">
            <v>122272</v>
          </cell>
          <cell r="E4566" t="str">
            <v>逍遥丸</v>
          </cell>
          <cell r="F4566" t="str">
            <v/>
          </cell>
          <cell r="G4566" t="str">
            <v>90丸(浓缩丸)</v>
          </cell>
          <cell r="H4566" t="str">
            <v>盒</v>
          </cell>
          <cell r="I4566" t="str">
            <v>太极集团重庆中药二厂</v>
          </cell>
          <cell r="J4566" t="str">
            <v>重庆中药二厂</v>
          </cell>
        </row>
        <row r="4567">
          <cell r="D4567">
            <v>205371</v>
          </cell>
          <cell r="E4567" t="str">
            <v>逍遥丸</v>
          </cell>
          <cell r="F4567" t="str">
            <v/>
          </cell>
          <cell r="G4567" t="str">
            <v>360丸(浓缩丸)</v>
          </cell>
          <cell r="H4567" t="str">
            <v>盒</v>
          </cell>
          <cell r="I4567" t="str">
            <v>兰州佛慈制药股份有限公司</v>
          </cell>
          <cell r="J4567" t="str">
            <v>兰州佛慈制药</v>
          </cell>
        </row>
        <row r="4568">
          <cell r="D4568">
            <v>120142</v>
          </cell>
          <cell r="E4568" t="str">
            <v>消癌平片</v>
          </cell>
          <cell r="F4568" t="str">
            <v/>
          </cell>
          <cell r="G4568" t="str">
            <v>0.3gx15片x2板(糖衣)</v>
          </cell>
          <cell r="H4568" t="str">
            <v>盒</v>
          </cell>
          <cell r="I4568" t="str">
            <v>中国吉林通化振霖药业有限公司</v>
          </cell>
          <cell r="J4568" t="str">
            <v>通化振霖</v>
          </cell>
        </row>
        <row r="4569">
          <cell r="D4569">
            <v>163562</v>
          </cell>
          <cell r="E4569" t="str">
            <v>消癌平片</v>
          </cell>
          <cell r="F4569" t="str">
            <v/>
          </cell>
          <cell r="G4569" t="str">
            <v>0.32gx18片x8板（薄膜衣片）</v>
          </cell>
          <cell r="H4569" t="str">
            <v>盒</v>
          </cell>
          <cell r="I4569" t="str">
            <v>通化金马药业集团股份有限公司</v>
          </cell>
          <cell r="J4569" t="str">
            <v>通化金马药业</v>
          </cell>
        </row>
        <row r="4570">
          <cell r="D4570">
            <v>36425</v>
          </cell>
          <cell r="E4570" t="str">
            <v>消风止痒颗粒</v>
          </cell>
          <cell r="F4570" t="str">
            <v/>
          </cell>
          <cell r="G4570" t="str">
            <v>6gx12袋(无糖)</v>
          </cell>
          <cell r="H4570" t="str">
            <v>盒</v>
          </cell>
          <cell r="I4570" t="str">
            <v>烟台大洋制药有限公司</v>
          </cell>
          <cell r="J4570" t="str">
            <v>烟台大洋制药</v>
          </cell>
        </row>
        <row r="4571">
          <cell r="D4571">
            <v>147471</v>
          </cell>
          <cell r="E4571" t="str">
            <v>消积丸</v>
          </cell>
          <cell r="F4571" t="str">
            <v/>
          </cell>
          <cell r="G4571" t="str">
            <v>6gx8袋</v>
          </cell>
          <cell r="H4571" t="str">
            <v>盒</v>
          </cell>
          <cell r="I4571" t="str">
            <v>陕西紫光辰济药业有限公司(宝商集团陕西辰济药业有限公司)</v>
          </cell>
          <cell r="J4571" t="str">
            <v>陕西紫光辰济</v>
          </cell>
        </row>
        <row r="4572">
          <cell r="D4572">
            <v>148398</v>
          </cell>
          <cell r="E4572" t="str">
            <v>消积丸</v>
          </cell>
          <cell r="F4572" t="str">
            <v/>
          </cell>
          <cell r="G4572" t="str">
            <v>6gx8袋*6小盒</v>
          </cell>
          <cell r="H4572" t="str">
            <v>盒</v>
          </cell>
          <cell r="I4572" t="str">
            <v>陕西紫光辰济药业有限公司(宝商集团陕西辰济药业有限公司)</v>
          </cell>
          <cell r="J4572" t="str">
            <v>陕西紫光辰济</v>
          </cell>
        </row>
        <row r="4573">
          <cell r="D4573">
            <v>38582</v>
          </cell>
          <cell r="E4573" t="str">
            <v>消咳喘片</v>
          </cell>
          <cell r="F4573" t="str">
            <v/>
          </cell>
          <cell r="G4573" t="str">
            <v>0.3gx12片x2板</v>
          </cell>
          <cell r="H4573" t="str">
            <v>盒</v>
          </cell>
          <cell r="I4573" t="str">
            <v>杭州苏泊尔南洋药业有限公司(浙江南洋药业有限公司)</v>
          </cell>
          <cell r="J4573" t="str">
            <v>浙江南洋</v>
          </cell>
        </row>
        <row r="4574">
          <cell r="D4574">
            <v>9044</v>
          </cell>
          <cell r="E4574" t="str">
            <v>消咳喘糖浆</v>
          </cell>
          <cell r="F4574" t="str">
            <v/>
          </cell>
          <cell r="G4574" t="str">
            <v>100ml</v>
          </cell>
          <cell r="H4574" t="str">
            <v>瓶</v>
          </cell>
          <cell r="I4574" t="str">
            <v>哈药集团中药二厂</v>
          </cell>
          <cell r="J4574" t="str">
            <v>哈药中药二厂</v>
          </cell>
        </row>
        <row r="4575">
          <cell r="D4575">
            <v>35083</v>
          </cell>
          <cell r="E4575" t="str">
            <v>消咳宁片</v>
          </cell>
          <cell r="F4575" t="str">
            <v/>
          </cell>
          <cell r="G4575" t="str">
            <v>24片</v>
          </cell>
          <cell r="H4575" t="str">
            <v>盒</v>
          </cell>
          <cell r="I4575" t="str">
            <v>太极集团四川绵阳制药有限公司</v>
          </cell>
          <cell r="J4575" t="str">
            <v>四川绵阳制药</v>
          </cell>
        </row>
        <row r="4576">
          <cell r="D4576">
            <v>123527</v>
          </cell>
          <cell r="E4576" t="str">
            <v>消渴丸</v>
          </cell>
          <cell r="F4576" t="str">
            <v/>
          </cell>
          <cell r="G4576" t="str">
            <v>75g：300丸</v>
          </cell>
          <cell r="H4576" t="str">
            <v>瓶</v>
          </cell>
          <cell r="I4576" t="str">
            <v>广州中一药业有限公司</v>
          </cell>
          <cell r="J4576" t="str">
            <v>广州中一</v>
          </cell>
        </row>
        <row r="4577">
          <cell r="D4577">
            <v>3141</v>
          </cell>
          <cell r="E4577" t="str">
            <v>消糜栓</v>
          </cell>
          <cell r="F4577" t="str">
            <v/>
          </cell>
          <cell r="G4577" t="str">
            <v>3gx5粒</v>
          </cell>
          <cell r="H4577" t="str">
            <v>盒</v>
          </cell>
          <cell r="I4577" t="str">
            <v>通药制药集团股份有限公司(原：通化通药制药)</v>
          </cell>
          <cell r="J4577" t="str">
            <v>通药制药集团</v>
          </cell>
        </row>
        <row r="4578">
          <cell r="D4578">
            <v>46683</v>
          </cell>
          <cell r="E4578" t="str">
            <v>消糜阴道泡腾片</v>
          </cell>
          <cell r="F4578" t="str">
            <v/>
          </cell>
          <cell r="G4578" t="str">
            <v>2.3gx5片</v>
          </cell>
          <cell r="H4578" t="str">
            <v>盒</v>
          </cell>
          <cell r="I4578" t="str">
            <v>烟台大洋制药有限公司</v>
          </cell>
          <cell r="J4578" t="str">
            <v>烟台东诚大洋(原烟台大洋）</v>
          </cell>
        </row>
        <row r="4579">
          <cell r="D4579">
            <v>121065</v>
          </cell>
          <cell r="E4579" t="str">
            <v>消糜阴道泡腾片</v>
          </cell>
          <cell r="F4579" t="str">
            <v/>
          </cell>
          <cell r="G4579" t="str">
            <v>2.2gx5片</v>
          </cell>
          <cell r="H4579" t="str">
            <v>盒</v>
          </cell>
          <cell r="I4579" t="str">
            <v>江西昂泰药业有限公司</v>
          </cell>
          <cell r="J4579" t="str">
            <v>江西昂泰</v>
          </cell>
        </row>
        <row r="4580">
          <cell r="D4580">
            <v>56947</v>
          </cell>
          <cell r="E4580" t="str">
            <v>消栓再造丸 </v>
          </cell>
          <cell r="F4580" t="str">
            <v/>
          </cell>
          <cell r="G4580" t="str">
            <v>9gx10丸</v>
          </cell>
          <cell r="H4580" t="str">
            <v>盒</v>
          </cell>
          <cell r="I4580" t="str">
            <v>北京同仁堂股份有限公司同仁堂制药厂</v>
          </cell>
          <cell r="J4580" t="str">
            <v>北京同仁堂</v>
          </cell>
        </row>
        <row r="4581">
          <cell r="D4581">
            <v>90260</v>
          </cell>
          <cell r="E4581" t="str">
            <v>消糖灵胶囊</v>
          </cell>
          <cell r="F4581" t="str">
            <v/>
          </cell>
          <cell r="G4581" t="str">
            <v>0.4gx12粒x2板</v>
          </cell>
          <cell r="H4581" t="str">
            <v>盒</v>
          </cell>
          <cell r="I4581" t="str">
            <v>辽宁绿丹药业有限公司</v>
          </cell>
          <cell r="J4581" t="str">
            <v>辽宁绿丹药业
</v>
          </cell>
        </row>
        <row r="4582">
          <cell r="D4582">
            <v>205375</v>
          </cell>
          <cell r="E4582" t="str">
            <v>消痛贴膏</v>
          </cell>
          <cell r="F4582" t="str">
            <v/>
          </cell>
          <cell r="G4582" t="str">
            <v>1.2g+2.5mlx2贴</v>
          </cell>
          <cell r="H4582" t="str">
            <v>盒</v>
          </cell>
          <cell r="I4582" t="str">
            <v>西藏奇正藏药股份有限公司</v>
          </cell>
          <cell r="J4582" t="str">
            <v>西藏奇正藏药</v>
          </cell>
        </row>
        <row r="4583">
          <cell r="D4583">
            <v>105905</v>
          </cell>
          <cell r="E4583" t="str">
            <v>消旋卡多曲颗粒</v>
          </cell>
          <cell r="F4583" t="str">
            <v>杜拉宝</v>
          </cell>
          <cell r="G4583" t="str">
            <v>10mgx9袋</v>
          </cell>
          <cell r="H4583" t="str">
            <v>盒</v>
          </cell>
          <cell r="I4583" t="str">
            <v>四川百利药业有限责任公司</v>
          </cell>
          <cell r="J4583" t="str">
            <v>四川百利药业</v>
          </cell>
        </row>
        <row r="4584">
          <cell r="D4584">
            <v>53830</v>
          </cell>
          <cell r="E4584" t="str">
            <v>消旋山莨菪碱滴眼液</v>
          </cell>
          <cell r="F4584" t="str">
            <v/>
          </cell>
          <cell r="G4584" t="str">
            <v>5ml:2.5mg</v>
          </cell>
          <cell r="H4584" t="str">
            <v>盒</v>
          </cell>
          <cell r="I4584" t="str">
            <v>南京天郎制药有限公司</v>
          </cell>
          <cell r="J4584" t="str">
            <v>南京天朗</v>
          </cell>
        </row>
        <row r="4585">
          <cell r="D4585">
            <v>179382</v>
          </cell>
          <cell r="E4585" t="str">
            <v>消炎利胆分散片</v>
          </cell>
          <cell r="F4585" t="str">
            <v/>
          </cell>
          <cell r="G4585" t="str">
            <v>0.5g×24s</v>
          </cell>
          <cell r="H4585" t="str">
            <v>盒</v>
          </cell>
          <cell r="I4585" t="str">
            <v>广东罗浮山国药股份有限公司</v>
          </cell>
          <cell r="J4585" t="str">
            <v>广东罗浮山</v>
          </cell>
        </row>
        <row r="4586">
          <cell r="D4586">
            <v>142914</v>
          </cell>
          <cell r="E4586" t="str">
            <v>消炎利胆片</v>
          </cell>
          <cell r="F4586" t="str">
            <v/>
          </cell>
          <cell r="G4586" t="str">
            <v>48片</v>
          </cell>
          <cell r="H4586" t="str">
            <v>盒</v>
          </cell>
          <cell r="I4586" t="str">
            <v>广西济民制药有限公司(广西济民制药厂)</v>
          </cell>
          <cell r="J4586" t="str">
            <v>广西济民</v>
          </cell>
        </row>
        <row r="4587">
          <cell r="D4587">
            <v>106032</v>
          </cell>
          <cell r="E4587" t="str">
            <v>消炎生肌膏</v>
          </cell>
          <cell r="F4587" t="str">
            <v/>
          </cell>
          <cell r="G4587" t="str">
            <v>20g</v>
          </cell>
          <cell r="H4587" t="str">
            <v>支</v>
          </cell>
          <cell r="I4587" t="str">
            <v>福州屏山制药有限公司</v>
          </cell>
          <cell r="J4587" t="str">
            <v>福州屏山制药</v>
          </cell>
        </row>
        <row r="4588">
          <cell r="D4588">
            <v>134687</v>
          </cell>
          <cell r="E4588" t="str">
            <v>消炎镇痛膏</v>
          </cell>
          <cell r="F4588" t="str">
            <v/>
          </cell>
          <cell r="G4588" t="str">
            <v>7cmx10cmx2贴x3袋</v>
          </cell>
          <cell r="H4588" t="str">
            <v>盒</v>
          </cell>
          <cell r="I4588" t="str">
            <v>云南白药集团股份有限公司</v>
          </cell>
          <cell r="J4588" t="str">
            <v>云南白药股份</v>
          </cell>
        </row>
        <row r="4589">
          <cell r="D4589">
            <v>113073</v>
          </cell>
          <cell r="E4589" t="str">
            <v>消银颗粒</v>
          </cell>
          <cell r="F4589" t="str">
            <v/>
          </cell>
          <cell r="G4589" t="str">
            <v>3.5gx12袋(无糖型)</v>
          </cell>
          <cell r="H4589" t="str">
            <v>盒</v>
          </cell>
          <cell r="I4589" t="str">
            <v>陕西康惠制药有限公司</v>
          </cell>
          <cell r="J4589" t="str">
            <v>陕西康惠制药</v>
          </cell>
        </row>
        <row r="4590">
          <cell r="D4590">
            <v>46423</v>
          </cell>
          <cell r="E4590" t="str">
            <v>消肿橡胶膏</v>
          </cell>
          <cell r="F4590" t="str">
            <v/>
          </cell>
          <cell r="G4590" t="str">
            <v>6.5cmx10cmx2片x2袋</v>
          </cell>
          <cell r="H4590" t="str">
            <v>盒</v>
          </cell>
          <cell r="I4590" t="str">
            <v>内蒙古科尔沁药业有限公司</v>
          </cell>
          <cell r="J4590" t="str">
            <v>内蒙古科尔沁</v>
          </cell>
        </row>
        <row r="4591">
          <cell r="D4591">
            <v>154741</v>
          </cell>
          <cell r="E4591" t="str">
            <v>消肿橡胶膏</v>
          </cell>
          <cell r="F4591" t="str">
            <v/>
          </cell>
          <cell r="G4591" t="str">
            <v>5cmx6cmx2贴x4片</v>
          </cell>
          <cell r="H4591" t="str">
            <v>盒</v>
          </cell>
          <cell r="I4591" t="str">
            <v>内蒙古科尔沁药业有限公司</v>
          </cell>
          <cell r="J4591" t="str">
            <v>内蒙古科尔沁</v>
          </cell>
        </row>
        <row r="4592">
          <cell r="D4592">
            <v>40673</v>
          </cell>
          <cell r="E4592" t="str">
            <v>硝苯地平缓释片(Ⅱ)</v>
          </cell>
          <cell r="F4592" t="str">
            <v/>
          </cell>
          <cell r="G4592" t="str">
            <v>20mgx24片</v>
          </cell>
          <cell r="H4592" t="str">
            <v>盒</v>
          </cell>
          <cell r="I4592" t="str">
            <v>上海信谊天平药业有限公司</v>
          </cell>
          <cell r="J4592" t="str">
            <v>上海信谊天平药业</v>
          </cell>
        </row>
        <row r="4593">
          <cell r="D4593">
            <v>14288</v>
          </cell>
          <cell r="E4593" t="str">
            <v>硝苯地平缓释片(Ｉ)(得高宁)</v>
          </cell>
          <cell r="F4593" t="str">
            <v/>
          </cell>
          <cell r="G4593" t="str">
            <v>10mgx50片(薄膜衣片)</v>
          </cell>
          <cell r="H4593" t="str">
            <v>瓶</v>
          </cell>
          <cell r="I4593" t="str">
            <v>德州德药制药有限公司</v>
          </cell>
          <cell r="J4593" t="str">
            <v>德州德药</v>
          </cell>
        </row>
        <row r="4594">
          <cell r="D4594">
            <v>86184</v>
          </cell>
          <cell r="E4594" t="str">
            <v>硝苯地平缓释片(II)</v>
          </cell>
          <cell r="F4594" t="str">
            <v/>
          </cell>
          <cell r="G4594" t="str">
            <v>20mgx12片x3板</v>
          </cell>
          <cell r="H4594" t="str">
            <v>盒 </v>
          </cell>
          <cell r="I4594" t="str">
            <v>迪沙药业集团有限公司</v>
          </cell>
          <cell r="J4594" t="str">
            <v>迪沙药业</v>
          </cell>
        </row>
        <row r="4595">
          <cell r="D4595">
            <v>48224</v>
          </cell>
          <cell r="E4595" t="str">
            <v>硝苯地平控释片</v>
          </cell>
          <cell r="F4595" t="str">
            <v/>
          </cell>
          <cell r="G4595" t="str">
            <v>30mgx6片x2板</v>
          </cell>
          <cell r="H4595" t="str">
            <v>盒</v>
          </cell>
          <cell r="I4595" t="str">
            <v>上海现代制药股份有限公司(上海现代浦东药厂有限公司</v>
          </cell>
          <cell r="J4595" t="str">
            <v>上海现代</v>
          </cell>
        </row>
        <row r="4596">
          <cell r="D4596">
            <v>399</v>
          </cell>
          <cell r="E4596" t="str">
            <v>硝苯地平片(心痛定片)</v>
          </cell>
          <cell r="F4596" t="str">
            <v/>
          </cell>
          <cell r="G4596" t="str">
            <v>10mgx100片</v>
          </cell>
          <cell r="H4596" t="str">
            <v>瓶</v>
          </cell>
          <cell r="I4596" t="str">
            <v>重庆青阳药业有限公司</v>
          </cell>
          <cell r="J4596" t="str">
            <v>重庆青阳</v>
          </cell>
        </row>
        <row r="4597">
          <cell r="D4597">
            <v>120614</v>
          </cell>
          <cell r="E4597" t="str">
            <v>硝呋太尔制霉菌素阴道软膏（复合）</v>
          </cell>
          <cell r="F4597" t="str">
            <v/>
          </cell>
          <cell r="G4597" t="str">
            <v>0.5g：20万U带给药器</v>
          </cell>
          <cell r="H4597" t="str">
            <v>支</v>
          </cell>
          <cell r="I4597" t="str">
            <v>南京南大药业有限责任公司</v>
          </cell>
          <cell r="J4597" t="str">
            <v>南京南大</v>
          </cell>
        </row>
        <row r="4598">
          <cell r="D4598">
            <v>187230</v>
          </cell>
          <cell r="E4598" t="str">
            <v>硝酸咪康唑溶液</v>
          </cell>
          <cell r="F4598" t="str">
            <v/>
          </cell>
          <cell r="G4598" t="str">
            <v>2%:20ml</v>
          </cell>
          <cell r="H4598" t="str">
            <v>盒</v>
          </cell>
          <cell r="I4598" t="str">
            <v/>
          </cell>
          <cell r="J4598" t="str">
            <v>哈尔滨快好</v>
          </cell>
        </row>
        <row r="4599">
          <cell r="D4599">
            <v>81792</v>
          </cell>
          <cell r="E4599" t="str">
            <v>硝酸舍他康唑乳膏</v>
          </cell>
          <cell r="F4599" t="str">
            <v>立灵奇</v>
          </cell>
          <cell r="G4599" t="str">
            <v>10g:0.2g</v>
          </cell>
          <cell r="H4599" t="str">
            <v>支</v>
          </cell>
          <cell r="I4599" t="str">
            <v>海南海神同洲制药有限公司</v>
          </cell>
          <cell r="J4599" t="str">
            <v>海南海神同洲</v>
          </cell>
        </row>
        <row r="4600">
          <cell r="D4600">
            <v>189660</v>
          </cell>
          <cell r="E4600" t="str">
            <v>硝酸舍他康唑乳膏</v>
          </cell>
          <cell r="F4600" t="str">
            <v>卓兰</v>
          </cell>
          <cell r="G4600" t="str">
            <v>10g:2%</v>
          </cell>
          <cell r="H4600" t="str">
            <v>支</v>
          </cell>
          <cell r="I4600" t="str">
            <v>西班牙Ferrer Internacional, S.A.</v>
          </cell>
          <cell r="J4600" t="str">
            <v>西班牙</v>
          </cell>
        </row>
        <row r="4601">
          <cell r="D4601">
            <v>63974</v>
          </cell>
          <cell r="E4601" t="str">
            <v>小便器</v>
          </cell>
          <cell r="F4601" t="str">
            <v/>
          </cell>
          <cell r="G4601" t="str">
            <v>男式</v>
          </cell>
          <cell r="H4601" t="str">
            <v>个</v>
          </cell>
          <cell r="I4601" t="str">
            <v>成都明森医疗器械有限责任公司</v>
          </cell>
          <cell r="J4601" t="str">
            <v>成都明森</v>
          </cell>
        </row>
        <row r="4602">
          <cell r="D4602">
            <v>136224</v>
          </cell>
          <cell r="E4602" t="str">
            <v>小柴胡片</v>
          </cell>
          <cell r="F4602" t="str">
            <v/>
          </cell>
          <cell r="G4602" t="str">
            <v>0.4gx15片x4板</v>
          </cell>
          <cell r="H4602" t="str">
            <v>盒</v>
          </cell>
          <cell r="I4602" t="str">
            <v>太极集团重庆桐君阁药厂有限公司</v>
          </cell>
          <cell r="J4602" t="str">
            <v>桐君阁药厂</v>
          </cell>
        </row>
        <row r="4603">
          <cell r="D4603">
            <v>64167</v>
          </cell>
          <cell r="E4603" t="str">
            <v>小儿氨酚黄那敏颗粒</v>
          </cell>
          <cell r="F4603" t="str">
            <v/>
          </cell>
          <cell r="G4603" t="str">
            <v>12包(复方125mg:0.5mg:5mg)</v>
          </cell>
          <cell r="H4603" t="str">
            <v>盒</v>
          </cell>
          <cell r="I4603" t="str">
            <v>深圳海王药业有限公司</v>
          </cell>
          <cell r="J4603" t="str">
            <v>深圳海王药业</v>
          </cell>
        </row>
        <row r="4604">
          <cell r="D4604">
            <v>135269</v>
          </cell>
          <cell r="E4604" t="str">
            <v>小儿氨酚黄那敏颗粒</v>
          </cell>
          <cell r="F4604" t="str">
            <v/>
          </cell>
          <cell r="G4604" t="str">
            <v>6gx20袋</v>
          </cell>
          <cell r="H4604" t="str">
            <v>盒</v>
          </cell>
          <cell r="I4604" t="str">
            <v>华润三九(北京)药业有限公司(原北京三九药业有限公司)</v>
          </cell>
          <cell r="J4604" t="str">
            <v>华润三九(北京)</v>
          </cell>
        </row>
        <row r="4605">
          <cell r="D4605">
            <v>165239</v>
          </cell>
          <cell r="E4605" t="str">
            <v>小儿氨酚黄那敏颗粒</v>
          </cell>
          <cell r="F4605" t="str">
            <v/>
          </cell>
          <cell r="G4605" t="str">
            <v>3gx12袋</v>
          </cell>
          <cell r="H4605" t="str">
            <v>盒</v>
          </cell>
          <cell r="I4605" t="str">
            <v>葵花药业集团(重庆)有限公司</v>
          </cell>
          <cell r="J4605" t="str">
            <v>葵花药业集团(重庆)</v>
          </cell>
        </row>
        <row r="4606">
          <cell r="D4606">
            <v>99213</v>
          </cell>
          <cell r="E4606" t="str">
            <v>小儿氨酚烷胺颗粒</v>
          </cell>
          <cell r="F4606" t="str">
            <v>优卡丹</v>
          </cell>
          <cell r="G4606" t="str">
            <v>6gx16袋</v>
          </cell>
          <cell r="H4606" t="str">
            <v>盒</v>
          </cell>
          <cell r="I4606" t="str">
            <v>江西铜鼓仁和制药有限公司</v>
          </cell>
          <cell r="J4606" t="str">
            <v>江西铜鼓仁和</v>
          </cell>
        </row>
        <row r="4607">
          <cell r="D4607">
            <v>198722</v>
          </cell>
          <cell r="E4607" t="str">
            <v>小儿氨酚烷胺颗粒</v>
          </cell>
          <cell r="F4607" t="str">
            <v/>
          </cell>
          <cell r="G4607" t="str">
            <v>6gx15袋</v>
          </cell>
          <cell r="H4607" t="str">
            <v>件</v>
          </cell>
          <cell r="I4607" t="str">
            <v>葵花药业集团(唐山)生物制药有限公司</v>
          </cell>
          <cell r="J4607" t="str">
            <v>葵花(唐山)生物</v>
          </cell>
        </row>
        <row r="4608">
          <cell r="D4608">
            <v>1629</v>
          </cell>
          <cell r="E4608" t="str">
            <v>小儿宝泰康颗粒</v>
          </cell>
          <cell r="F4608" t="str">
            <v/>
          </cell>
          <cell r="G4608" t="str">
            <v>4gx12袋</v>
          </cell>
          <cell r="H4608" t="str">
            <v>盒</v>
          </cell>
          <cell r="I4608" t="str">
            <v>健民集团叶开泰国药(随州)有限公司(原武汉健民集团随州药业)</v>
          </cell>
          <cell r="J4608" t="str">
            <v>武汉健民随州</v>
          </cell>
        </row>
        <row r="4609">
          <cell r="D4609">
            <v>38783</v>
          </cell>
          <cell r="E4609" t="str">
            <v>小儿柴桂退热颗粒</v>
          </cell>
          <cell r="F4609" t="str">
            <v/>
          </cell>
          <cell r="G4609" t="str">
            <v>5gx9袋</v>
          </cell>
          <cell r="H4609" t="str">
            <v>盒</v>
          </cell>
          <cell r="I4609" t="str">
            <v>襄樊隆中药业有限责任公司</v>
          </cell>
          <cell r="J4609" t="str">
            <v>襄樊隆中</v>
          </cell>
        </row>
        <row r="4610">
          <cell r="D4610">
            <v>48978</v>
          </cell>
          <cell r="E4610" t="str">
            <v>小儿柴桂退热口服液</v>
          </cell>
          <cell r="F4610" t="str">
            <v/>
          </cell>
          <cell r="G4610" t="str">
            <v>10mlx10支</v>
          </cell>
          <cell r="H4610" t="str">
            <v>盒</v>
          </cell>
          <cell r="I4610" t="str">
            <v>吉林敖东延边药业股份有限公司</v>
          </cell>
          <cell r="J4610" t="str">
            <v>吉林敖东延边</v>
          </cell>
        </row>
        <row r="4611">
          <cell r="D4611">
            <v>106228</v>
          </cell>
          <cell r="E4611" t="str">
            <v>小儿导赤片</v>
          </cell>
          <cell r="F4611" t="str">
            <v/>
          </cell>
          <cell r="G4611" t="str">
            <v>16片x1板</v>
          </cell>
          <cell r="H4611" t="str">
            <v>盒</v>
          </cell>
          <cell r="I4611" t="str">
            <v>云南白药集团丽江药业有限公司</v>
          </cell>
          <cell r="J4611" t="str">
            <v>云南白药丽江</v>
          </cell>
        </row>
        <row r="4612">
          <cell r="D4612">
            <v>142396</v>
          </cell>
          <cell r="E4612" t="str">
            <v>小儿肺咳颗粒</v>
          </cell>
          <cell r="F4612" t="str">
            <v/>
          </cell>
          <cell r="G4612" t="str">
            <v>2gx9袋</v>
          </cell>
          <cell r="H4612" t="str">
            <v>盒</v>
          </cell>
          <cell r="I4612" t="str">
            <v>长春人民药业集团有限公司</v>
          </cell>
          <cell r="J4612" t="str">
            <v>长春人民</v>
          </cell>
        </row>
        <row r="4613">
          <cell r="D4613">
            <v>55085</v>
          </cell>
          <cell r="E4613" t="str">
            <v>小儿肺咳颗粒(彤可欣)</v>
          </cell>
          <cell r="F4613" t="str">
            <v/>
          </cell>
          <cell r="G4613" t="str">
            <v>3gx12袋</v>
          </cell>
          <cell r="H4613" t="str">
            <v>盒</v>
          </cell>
          <cell r="I4613" t="str">
            <v/>
          </cell>
          <cell r="J4613" t="str">
            <v>长春人民</v>
          </cell>
        </row>
        <row r="4614">
          <cell r="D4614">
            <v>198623</v>
          </cell>
          <cell r="E4614" t="str">
            <v>小儿肺热咳喘颗粒</v>
          </cell>
          <cell r="F4614" t="str">
            <v/>
          </cell>
          <cell r="G4614" t="str">
            <v>3gx8袋</v>
          </cell>
          <cell r="H4614" t="str">
            <v>盒</v>
          </cell>
          <cell r="I4614" t="str">
            <v>黑龙江葵花药业股份有限公司</v>
          </cell>
          <cell r="J4614" t="str">
            <v>黑龙江葵花药业</v>
          </cell>
        </row>
        <row r="4615">
          <cell r="D4615">
            <v>170022</v>
          </cell>
          <cell r="E4615" t="str">
            <v>小儿腹泻贴</v>
          </cell>
          <cell r="F4615" t="str">
            <v/>
          </cell>
          <cell r="G4615" t="str">
            <v>70x50mmx2贴x3袋</v>
          </cell>
          <cell r="H4615" t="str">
            <v>盒</v>
          </cell>
          <cell r="I4615" t="str">
            <v>仙桃三楚友康医药科技有限公司</v>
          </cell>
          <cell r="J4615" t="str">
            <v>仙桃三楚友康</v>
          </cell>
        </row>
        <row r="4616">
          <cell r="D4616">
            <v>131590</v>
          </cell>
          <cell r="E4616" t="str">
            <v>小儿解表颗粒</v>
          </cell>
          <cell r="F4616" t="str">
            <v/>
          </cell>
          <cell r="G4616" t="str">
            <v>4gx10袋</v>
          </cell>
          <cell r="H4616" t="str">
            <v>盒</v>
          </cell>
          <cell r="I4616" t="str">
            <v>云南白药集团股份有限公司</v>
          </cell>
          <cell r="J4616" t="str">
            <v>云南白药股份</v>
          </cell>
        </row>
        <row r="4617">
          <cell r="D4617">
            <v>82740</v>
          </cell>
          <cell r="E4617" t="str">
            <v>小儿金翘颗粒</v>
          </cell>
          <cell r="F4617" t="str">
            <v/>
          </cell>
          <cell r="G4617" t="str">
            <v>5gx12袋</v>
          </cell>
          <cell r="H4617" t="str">
            <v>盒</v>
          </cell>
          <cell r="I4617" t="str">
            <v>四川凯京制药有限公司(原:四川川西制药股份有限公司)</v>
          </cell>
          <cell r="J4617" t="str">
            <v>四川凯京</v>
          </cell>
        </row>
        <row r="4618">
          <cell r="D4618">
            <v>33761</v>
          </cell>
          <cell r="E4618" t="str">
            <v>小儿麻苷颗粒</v>
          </cell>
          <cell r="F4618" t="str">
            <v/>
          </cell>
          <cell r="G4618" t="str">
            <v>2.5gx12袋</v>
          </cell>
          <cell r="H4618" t="str">
            <v>盒</v>
          </cell>
          <cell r="I4618" t="str">
            <v>四川巴中普瑞制药有限公司</v>
          </cell>
          <cell r="J4618" t="str">
            <v>四川巴中普瑞</v>
          </cell>
        </row>
        <row r="4619">
          <cell r="D4619">
            <v>187718</v>
          </cell>
          <cell r="E4619" t="str">
            <v>小儿麦枣咀嚼片
</v>
          </cell>
          <cell r="F4619" t="str">
            <v/>
          </cell>
          <cell r="G4619" t="str">
            <v>0.45gx12片x30板</v>
          </cell>
          <cell r="H4619" t="str">
            <v>盒</v>
          </cell>
          <cell r="I4619" t="str">
            <v>葵花药业集团(佳木斯)有限公司</v>
          </cell>
          <cell r="J4619" t="str">
            <v>葵花(佳木斯)</v>
          </cell>
        </row>
        <row r="4620">
          <cell r="D4620">
            <v>106197</v>
          </cell>
          <cell r="E4620" t="str">
            <v>小儿七星茶颗粒</v>
          </cell>
          <cell r="F4620" t="str">
            <v/>
          </cell>
          <cell r="G4620" t="str">
            <v>7gx10袋</v>
          </cell>
          <cell r="H4620" t="str">
            <v>盒</v>
          </cell>
          <cell r="I4620" t="str">
            <v>云南白药集团股份有限公司</v>
          </cell>
          <cell r="J4620" t="str">
            <v>云南白药股份</v>
          </cell>
        </row>
        <row r="4621">
          <cell r="D4621">
            <v>144353</v>
          </cell>
          <cell r="E4621" t="str">
            <v>小儿七星茶颗粒</v>
          </cell>
          <cell r="F4621" t="str">
            <v/>
          </cell>
          <cell r="G4621" t="str">
            <v>7gx15袋</v>
          </cell>
          <cell r="H4621" t="str">
            <v>盒</v>
          </cell>
          <cell r="I4621" t="str">
            <v>云南白药集团股份有限公司</v>
          </cell>
          <cell r="J4621" t="str">
            <v>云南白药</v>
          </cell>
        </row>
        <row r="4622">
          <cell r="D4622">
            <v>2560</v>
          </cell>
          <cell r="E4622" t="str">
            <v>小儿清肺化痰颗粒</v>
          </cell>
          <cell r="F4622" t="str">
            <v/>
          </cell>
          <cell r="G4622" t="str">
            <v>6gx10袋</v>
          </cell>
          <cell r="H4622" t="str">
            <v>盒</v>
          </cell>
          <cell r="I4622" t="str">
            <v>神威药业有限公司</v>
          </cell>
          <cell r="J4622" t="str">
            <v>神威药业</v>
          </cell>
        </row>
        <row r="4623">
          <cell r="D4623">
            <v>119226</v>
          </cell>
          <cell r="E4623" t="str">
            <v>小儿清肺化痰颗粒</v>
          </cell>
          <cell r="F4623" t="str">
            <v/>
          </cell>
          <cell r="G4623" t="str">
            <v>6gx18袋</v>
          </cell>
          <cell r="H4623" t="str">
            <v>盒</v>
          </cell>
          <cell r="I4623" t="str">
            <v>神威药业有限公司</v>
          </cell>
          <cell r="J4623" t="str">
            <v>神威药业</v>
          </cell>
        </row>
        <row r="4624">
          <cell r="D4624">
            <v>73881</v>
          </cell>
          <cell r="E4624" t="str">
            <v>小儿清解冲剂</v>
          </cell>
          <cell r="F4624" t="str">
            <v/>
          </cell>
          <cell r="G4624" t="str">
            <v>4gx8袋</v>
          </cell>
          <cell r="H4624" t="str">
            <v>盒</v>
          </cell>
          <cell r="I4624" t="str">
            <v>哈尔滨儿童制药厂有限公司(原:哈尔滨儿童制药厂)</v>
          </cell>
          <cell r="J4624" t="str">
            <v>哈尔滨儿童制药厂</v>
          </cell>
        </row>
        <row r="4625">
          <cell r="D4625">
            <v>75270</v>
          </cell>
          <cell r="E4625" t="str">
            <v>小儿清热止咳口服液</v>
          </cell>
          <cell r="F4625" t="str">
            <v/>
          </cell>
          <cell r="G4625" t="str">
            <v>10mlx8支</v>
          </cell>
          <cell r="H4625" t="str">
            <v>盒</v>
          </cell>
          <cell r="I4625" t="str">
            <v>黄石三九药业有限公司(原:三九黄石制药厂)</v>
          </cell>
          <cell r="J4625" t="str">
            <v>华润三九(黄石)</v>
          </cell>
        </row>
        <row r="4626">
          <cell r="D4626">
            <v>519</v>
          </cell>
          <cell r="E4626" t="str">
            <v>小儿善存片</v>
          </cell>
          <cell r="F4626" t="str">
            <v/>
          </cell>
          <cell r="G4626" t="str">
            <v>30片</v>
          </cell>
          <cell r="H4626" t="str">
            <v>瓶</v>
          </cell>
          <cell r="I4626" t="str">
            <v>惠氏制药有限公司</v>
          </cell>
          <cell r="J4626" t="str">
            <v>惠氏制药</v>
          </cell>
        </row>
        <row r="4627">
          <cell r="D4627">
            <v>12448</v>
          </cell>
          <cell r="E4627" t="str">
            <v>小儿善存片</v>
          </cell>
          <cell r="F4627" t="str">
            <v/>
          </cell>
          <cell r="G4627" t="str">
            <v>60片</v>
          </cell>
          <cell r="H4627" t="str">
            <v>瓶</v>
          </cell>
          <cell r="I4627" t="str">
            <v>惠氏制药有限公司</v>
          </cell>
          <cell r="J4627" t="str">
            <v>惠氏制药</v>
          </cell>
        </row>
        <row r="4628">
          <cell r="D4628">
            <v>126384</v>
          </cell>
          <cell r="E4628" t="str">
            <v>小儿双金清热口服液</v>
          </cell>
          <cell r="F4628" t="str">
            <v/>
          </cell>
          <cell r="G4628" t="str">
            <v>10mlx6支</v>
          </cell>
          <cell r="H4628" t="str">
            <v>盒</v>
          </cell>
          <cell r="I4628" t="str">
            <v>山东润华药业有限公司</v>
          </cell>
          <cell r="J4628" t="str">
            <v>山东润华</v>
          </cell>
        </row>
        <row r="4629">
          <cell r="D4629">
            <v>89706</v>
          </cell>
          <cell r="E4629" t="str">
            <v>小儿碳酸钙D3颗粒(迪巧)</v>
          </cell>
          <cell r="F4629" t="str">
            <v/>
          </cell>
          <cell r="G4629" t="str">
            <v>1gx10袋</v>
          </cell>
          <cell r="H4629" t="str">
            <v>盒</v>
          </cell>
          <cell r="I4629" t="str">
            <v>美国安士制药有限公司</v>
          </cell>
          <cell r="J4629" t="str">
            <v>安士制药(中山)</v>
          </cell>
        </row>
        <row r="4630">
          <cell r="D4630">
            <v>21788</v>
          </cell>
          <cell r="E4630" t="str">
            <v>小儿消积止咳口服液</v>
          </cell>
          <cell r="F4630" t="str">
            <v/>
          </cell>
          <cell r="G4630" t="str">
            <v>10mlx6支</v>
          </cell>
          <cell r="H4630" t="str">
            <v>盒</v>
          </cell>
          <cell r="I4630" t="str">
            <v>鲁南厚普制药有限公司</v>
          </cell>
          <cell r="J4630" t="str">
            <v>鲁南厚普</v>
          </cell>
        </row>
        <row r="4631">
          <cell r="D4631">
            <v>135348</v>
          </cell>
          <cell r="E4631" t="str">
            <v>小儿宣肺止咳颗粒</v>
          </cell>
          <cell r="F4631" t="str">
            <v/>
          </cell>
          <cell r="G4631" t="str">
            <v>8gx10袋</v>
          </cell>
          <cell r="H4631" t="str">
            <v>盒</v>
          </cell>
          <cell r="I4631" t="str">
            <v>健民集团叶开泰国药(随州)有限公司(原武汉健民集团随州药业)</v>
          </cell>
          <cell r="J4631" t="str">
            <v>健民集团叶开泰国药</v>
          </cell>
        </row>
        <row r="4632">
          <cell r="D4632">
            <v>10229</v>
          </cell>
          <cell r="E4632" t="str">
            <v>小儿咽扁颗粒</v>
          </cell>
          <cell r="F4632" t="str">
            <v/>
          </cell>
          <cell r="G4632" t="str">
            <v>8gx10袋</v>
          </cell>
          <cell r="H4632" t="str">
            <v>盒</v>
          </cell>
          <cell r="I4632" t="str">
            <v>黄石三九药业有限公司(原:三九黄石制药厂)</v>
          </cell>
          <cell r="J4632" t="str">
            <v>华润三九(黄石)</v>
          </cell>
        </row>
        <row r="4633">
          <cell r="D4633">
            <v>44675</v>
          </cell>
          <cell r="E4633" t="str">
            <v>小儿咽扁颗粒</v>
          </cell>
          <cell r="F4633" t="str">
            <v/>
          </cell>
          <cell r="G4633" t="str">
            <v>8gx6袋</v>
          </cell>
          <cell r="H4633" t="str">
            <v>盒</v>
          </cell>
          <cell r="I4633" t="str">
            <v>山西澳迩药业有限公司</v>
          </cell>
          <cell r="J4633" t="str">
            <v>山西澳迩药业</v>
          </cell>
        </row>
        <row r="4634">
          <cell r="D4634">
            <v>35673</v>
          </cell>
          <cell r="E4634" t="str">
            <v>小儿止咳糖浆</v>
          </cell>
          <cell r="F4634" t="str">
            <v/>
          </cell>
          <cell r="G4634" t="str">
            <v>100ml</v>
          </cell>
          <cell r="H4634" t="str">
            <v>瓶</v>
          </cell>
          <cell r="I4634" t="str">
            <v>太极集团四川天诚制药有限公司</v>
          </cell>
          <cell r="J4634" t="str">
            <v>四川天诚制药</v>
          </cell>
        </row>
        <row r="4635">
          <cell r="D4635">
            <v>152865</v>
          </cell>
          <cell r="E4635" t="str">
            <v>小儿止咳糖浆</v>
          </cell>
          <cell r="F4635" t="str">
            <v/>
          </cell>
          <cell r="G4635" t="str">
            <v>10mlx12支</v>
          </cell>
          <cell r="H4635" t="str">
            <v>盒</v>
          </cell>
          <cell r="I4635" t="str">
            <v>太极集团四川天诚制药有限公司</v>
          </cell>
          <cell r="J4635" t="str">
            <v>四川天诚制药</v>
          </cell>
        </row>
        <row r="4636">
          <cell r="D4636">
            <v>170020</v>
          </cell>
          <cell r="E4636" t="str">
            <v>小儿止咳贴</v>
          </cell>
          <cell r="F4636" t="str">
            <v/>
          </cell>
          <cell r="G4636" t="str">
            <v>70x50mmx2贴x3袋</v>
          </cell>
          <cell r="H4636" t="str">
            <v>盒</v>
          </cell>
          <cell r="I4636" t="str">
            <v>仙桃三楚友康医药科技有限公司</v>
          </cell>
          <cell r="J4636" t="str">
            <v>仙桃三楚友康</v>
          </cell>
        </row>
        <row r="4637">
          <cell r="D4637">
            <v>179834</v>
          </cell>
          <cell r="E4637" t="str">
            <v>小浣熊儿童柔润保湿护手霜</v>
          </cell>
          <cell r="F4637" t="str">
            <v/>
          </cell>
          <cell r="G4637" t="str">
            <v>70g</v>
          </cell>
          <cell r="H4637" t="str">
            <v>支</v>
          </cell>
          <cell r="I4637" t="str">
            <v>福建省梦娇兰日用化学品有限公司</v>
          </cell>
          <cell r="J4637" t="str">
            <v>福建省梦娇兰</v>
          </cell>
        </row>
        <row r="4638">
          <cell r="D4638">
            <v>143325</v>
          </cell>
          <cell r="E4638" t="str">
            <v>小活络片</v>
          </cell>
          <cell r="F4638" t="str">
            <v/>
          </cell>
          <cell r="G4638" t="str">
            <v>0.32gx12片x2板</v>
          </cell>
          <cell r="H4638" t="str">
            <v>盒</v>
          </cell>
          <cell r="I4638" t="str">
            <v>太极集团重庆桐君阁药厂有限公司</v>
          </cell>
          <cell r="J4638" t="str">
            <v>桐君阁药厂</v>
          </cell>
        </row>
        <row r="4639">
          <cell r="D4639">
            <v>130799</v>
          </cell>
          <cell r="E4639" t="str">
            <v>小金胶囊</v>
          </cell>
          <cell r="F4639" t="str">
            <v/>
          </cell>
          <cell r="G4639" t="str">
            <v>0.35gx9粒</v>
          </cell>
          <cell r="H4639" t="str">
            <v>盒</v>
          </cell>
          <cell r="I4639" t="str">
            <v>健民药业集团股份有限公司</v>
          </cell>
          <cell r="J4639" t="str">
            <v>武汉健民药业</v>
          </cell>
        </row>
        <row r="4640">
          <cell r="D4640">
            <v>58195</v>
          </cell>
          <cell r="E4640" t="str">
            <v>小金丸</v>
          </cell>
          <cell r="F4640" t="str">
            <v/>
          </cell>
          <cell r="G4640" t="str">
            <v>0.6gx3瓶x2板(糊丸)</v>
          </cell>
          <cell r="H4640" t="str">
            <v>盒</v>
          </cell>
          <cell r="I4640" t="str">
            <v>四川凯京制药有限公司(原:四川川西制药股份有限公司)</v>
          </cell>
          <cell r="J4640" t="str">
            <v>四川凯京(原川西制药)</v>
          </cell>
        </row>
        <row r="4641">
          <cell r="D4641">
            <v>91928</v>
          </cell>
          <cell r="E4641" t="str">
            <v>小金丸</v>
          </cell>
          <cell r="F4641" t="str">
            <v/>
          </cell>
          <cell r="G4641" t="str">
            <v>0.6gx4瓶</v>
          </cell>
          <cell r="H4641" t="str">
            <v>盒</v>
          </cell>
          <cell r="I4641" t="str">
            <v>成都永康制药有限公司</v>
          </cell>
          <cell r="J4641" t="str">
            <v>成都永康</v>
          </cell>
        </row>
        <row r="4642">
          <cell r="D4642">
            <v>175260</v>
          </cell>
          <cell r="E4642" t="str">
            <v>小林暖脚暖宝宝</v>
          </cell>
          <cell r="F4642" t="str">
            <v/>
          </cell>
          <cell r="G4642" t="str">
            <v>4付</v>
          </cell>
          <cell r="H4642" t="str">
            <v>袋</v>
          </cell>
          <cell r="I4642" t="str">
            <v>合肥小林日用品有限公司</v>
          </cell>
          <cell r="J4642" t="str">
            <v>合肥小林</v>
          </cell>
        </row>
        <row r="4643">
          <cell r="D4643">
            <v>105372</v>
          </cell>
          <cell r="E4643" t="str">
            <v>小林退热贴(冰宝贴)</v>
          </cell>
          <cell r="F4643" t="str">
            <v/>
          </cell>
          <cell r="G4643" t="str">
            <v>2片(儿童)</v>
          </cell>
          <cell r="H4643" t="str">
            <v>袋</v>
          </cell>
          <cell r="I4643" t="str">
            <v>上海小林日化</v>
          </cell>
          <cell r="J4643" t="str">
            <v>上海小林日化</v>
          </cell>
        </row>
        <row r="4644">
          <cell r="D4644">
            <v>118213</v>
          </cell>
          <cell r="E4644" t="str">
            <v>小林退热贴(冰宝贴)</v>
          </cell>
          <cell r="F4644" t="str">
            <v/>
          </cell>
          <cell r="G4644" t="str">
            <v>2片(0-2岁婴儿用)</v>
          </cell>
          <cell r="H4644" t="str">
            <v>袋</v>
          </cell>
          <cell r="I4644" t="str">
            <v>上海小林日化</v>
          </cell>
          <cell r="J4644" t="str">
            <v>上海小林日化</v>
          </cell>
        </row>
        <row r="4645">
          <cell r="D4645">
            <v>52453</v>
          </cell>
          <cell r="E4645" t="str">
            <v>小麦胚芽油软胶囊(汤臣倍健)</v>
          </cell>
          <cell r="F4645" t="str">
            <v/>
          </cell>
          <cell r="G4645" t="str">
            <v>50g(500mgx100粒)</v>
          </cell>
          <cell r="H4645" t="str">
            <v>瓶</v>
          </cell>
          <cell r="I4645" t="str">
            <v>汤臣倍健股份有限公司</v>
          </cell>
          <cell r="J4645" t="str">
            <v>广东汤臣倍健</v>
          </cell>
        </row>
        <row r="4646">
          <cell r="D4646">
            <v>125583</v>
          </cell>
          <cell r="E4646" t="str">
            <v>小麦胚芽油维生素E软胶囊(千林)</v>
          </cell>
          <cell r="F4646" t="str">
            <v/>
          </cell>
          <cell r="G4646" t="str">
            <v>27g(0.45g×60粒)</v>
          </cell>
          <cell r="H4646" t="str">
            <v>瓶</v>
          </cell>
          <cell r="I4646" t="str">
            <v>仙乐健康科技股份有限公司</v>
          </cell>
          <cell r="J4646" t="str">
            <v>广东保瑞委托广东仙乐</v>
          </cell>
        </row>
        <row r="4647">
          <cell r="D4647">
            <v>118118</v>
          </cell>
          <cell r="E4647" t="str">
            <v>小麦纤维素颗粒</v>
          </cell>
          <cell r="F4647" t="str">
            <v/>
          </cell>
          <cell r="G4647" t="str">
            <v>3.5gx10包</v>
          </cell>
          <cell r="H4647" t="str">
            <v>盒</v>
          </cell>
          <cell r="I4647" t="str">
            <v>瑞典Recipharm Hoganas AB</v>
          </cell>
          <cell r="J4647" t="str">
            <v>瑞典Recipharm Hoganas AB</v>
          </cell>
        </row>
        <row r="4648">
          <cell r="D4648">
            <v>206753</v>
          </cell>
          <cell r="E4648" t="str">
            <v>小麦纤维素颗粒</v>
          </cell>
          <cell r="F4648" t="str">
            <v>非比麸</v>
          </cell>
          <cell r="G4648" t="str">
            <v>3.5gx20包</v>
          </cell>
          <cell r="H4648" t="str">
            <v>盒</v>
          </cell>
          <cell r="I4648" t="str">
            <v>瑞典Sporthallsvagen 6, 263 34 Hoganas</v>
          </cell>
          <cell r="J4648" t="str">
            <v>瑞典Sporthallsvagen 6, 263 34 Hoganas</v>
          </cell>
        </row>
        <row r="4649">
          <cell r="D4649">
            <v>179924</v>
          </cell>
          <cell r="E4649" t="str">
            <v>小心眼植物精粹眼膏</v>
          </cell>
          <cell r="F4649" t="str">
            <v/>
          </cell>
          <cell r="G4649" t="str">
            <v>10g</v>
          </cell>
          <cell r="H4649" t="str">
            <v>支</v>
          </cell>
          <cell r="I4649" t="str">
            <v>广州雨晓生物制品有限公司</v>
          </cell>
          <cell r="J4649" t="str">
            <v>广州雨晓</v>
          </cell>
        </row>
        <row r="4650">
          <cell r="D4650">
            <v>62425</v>
          </cell>
          <cell r="E4650" t="str">
            <v>小型医用吸氧器</v>
          </cell>
          <cell r="F4650" t="str">
            <v/>
          </cell>
          <cell r="G4650" t="str">
            <v>14L</v>
          </cell>
          <cell r="H4650" t="str">
            <v>瓶</v>
          </cell>
          <cell r="I4650" t="str">
            <v>成都新炬化工有限公司</v>
          </cell>
          <cell r="J4650" t="str">
            <v>成都新炬化工</v>
          </cell>
        </row>
        <row r="4651">
          <cell r="D4651">
            <v>175121</v>
          </cell>
          <cell r="E4651" t="str">
            <v>小型医用吸氧器</v>
          </cell>
          <cell r="F4651" t="str">
            <v/>
          </cell>
          <cell r="G4651" t="str">
            <v>XJTA-1000</v>
          </cell>
          <cell r="H4651" t="str">
            <v>瓶</v>
          </cell>
          <cell r="I4651" t="str">
            <v>成都新炬化工有限公司</v>
          </cell>
          <cell r="J4651" t="str">
            <v>成都新炬化工</v>
          </cell>
        </row>
        <row r="4652">
          <cell r="D4652">
            <v>187527</v>
          </cell>
          <cell r="E4652" t="str">
            <v>小型医用制氧机</v>
          </cell>
          <cell r="F4652" t="str">
            <v/>
          </cell>
          <cell r="G4652" t="str">
            <v>ZY-3SW</v>
          </cell>
          <cell r="H4652" t="str">
            <v>台</v>
          </cell>
          <cell r="I4652" t="str">
            <v>合肥雅美娜环境医疗设备有限公司（原名称：合肥美菱净化设备有限公司）</v>
          </cell>
          <cell r="J4652" t="str">
            <v>合肥雅美娜</v>
          </cell>
        </row>
        <row r="4653">
          <cell r="D4653">
            <v>89960</v>
          </cell>
          <cell r="E4653" t="str">
            <v>哮喘片</v>
          </cell>
          <cell r="F4653" t="str">
            <v/>
          </cell>
          <cell r="G4653" t="str">
            <v>12片x2板</v>
          </cell>
          <cell r="H4653" t="str">
            <v>盒</v>
          </cell>
          <cell r="I4653" t="str">
            <v>葵花药业集团(佳木斯)有限公司</v>
          </cell>
          <cell r="J4653" t="str">
            <v>葵花(佳木斯)</v>
          </cell>
        </row>
        <row r="4654">
          <cell r="D4654">
            <v>204294</v>
          </cell>
          <cell r="E4654" t="str">
            <v>缬沙坦氨氯地平片（I）</v>
          </cell>
          <cell r="F4654" t="str">
            <v/>
          </cell>
          <cell r="G4654" t="str">
            <v>缬沙坦80mg：氨氯地平5mgx28片</v>
          </cell>
          <cell r="H4654" t="str">
            <v>盒</v>
          </cell>
          <cell r="I4654" t="str">
            <v>北京诺华制药有限公司</v>
          </cell>
          <cell r="J4654" t="str">
            <v>北京诺华</v>
          </cell>
        </row>
        <row r="4655">
          <cell r="D4655">
            <v>48307</v>
          </cell>
          <cell r="E4655" t="str">
            <v>缬沙坦分散片</v>
          </cell>
          <cell r="F4655" t="str">
            <v/>
          </cell>
          <cell r="G4655" t="str">
            <v>80mgx7片</v>
          </cell>
          <cell r="H4655" t="str">
            <v>盒</v>
          </cell>
          <cell r="I4655" t="str">
            <v>海南皇隆制药厂有限公司</v>
          </cell>
          <cell r="J4655" t="str">
            <v>海南皇隆</v>
          </cell>
        </row>
        <row r="4656">
          <cell r="D4656">
            <v>73517</v>
          </cell>
          <cell r="E4656" t="str">
            <v>缬沙坦分散片</v>
          </cell>
          <cell r="F4656" t="str">
            <v/>
          </cell>
          <cell r="G4656" t="str">
            <v>80mgx7片</v>
          </cell>
          <cell r="H4656" t="str">
            <v>盒</v>
          </cell>
          <cell r="I4656" t="str">
            <v>桂林华信制药有限公司</v>
          </cell>
          <cell r="J4656" t="str">
            <v>桂林华信</v>
          </cell>
        </row>
        <row r="4657">
          <cell r="D4657">
            <v>176104</v>
          </cell>
          <cell r="E4657" t="str">
            <v>缬沙坦胶囊</v>
          </cell>
          <cell r="F4657" t="str">
            <v/>
          </cell>
          <cell r="G4657" t="str">
            <v>80mgx14粒</v>
          </cell>
          <cell r="H4657" t="str">
            <v>盒</v>
          </cell>
          <cell r="I4657" t="str">
            <v>丽珠集团丽珠制药厂</v>
          </cell>
          <cell r="J4657" t="str">
            <v>丽珠集团</v>
          </cell>
        </row>
        <row r="4658">
          <cell r="D4658">
            <v>178452</v>
          </cell>
          <cell r="E4658" t="str">
            <v>缬沙坦胶囊</v>
          </cell>
          <cell r="F4658" t="str">
            <v/>
          </cell>
          <cell r="G4658" t="str">
            <v>80mg×21粒</v>
          </cell>
          <cell r="H4658" t="str">
            <v>盒</v>
          </cell>
          <cell r="I4658" t="str">
            <v>乐普恒久远药业有限公司（原新乡恒久远药业有限公司）</v>
          </cell>
          <cell r="J4658" t="str">
            <v>乐普恒久</v>
          </cell>
        </row>
        <row r="4659">
          <cell r="D4659">
            <v>90306</v>
          </cell>
          <cell r="E4659" t="str">
            <v>心可舒胶囊</v>
          </cell>
          <cell r="F4659" t="str">
            <v/>
          </cell>
          <cell r="G4659" t="str">
            <v>0.3gx12粒x6板</v>
          </cell>
          <cell r="H4659" t="str">
            <v>盒</v>
          </cell>
          <cell r="I4659" t="str">
            <v>四川龙人药业有限公司(四川松鹤药业有限公司)</v>
          </cell>
          <cell r="J4659" t="str">
            <v>四川百草堂龙人</v>
          </cell>
        </row>
        <row r="4660">
          <cell r="D4660">
            <v>188375</v>
          </cell>
          <cell r="E4660" t="str">
            <v>心脑静片</v>
          </cell>
          <cell r="F4660" t="str">
            <v/>
          </cell>
          <cell r="G4660" t="str">
            <v>0.4gx12片x2板(薄膜衣)</v>
          </cell>
          <cell r="H4660" t="str">
            <v>盒</v>
          </cell>
          <cell r="I4660" t="str">
            <v>沈阳东新药业有限公司</v>
          </cell>
          <cell r="J4660" t="str">
            <v>沈阳东新药业</v>
          </cell>
        </row>
        <row r="4661">
          <cell r="D4661">
            <v>45296</v>
          </cell>
          <cell r="E4661" t="str">
            <v>心脑康胶囊</v>
          </cell>
          <cell r="F4661" t="str">
            <v/>
          </cell>
          <cell r="G4661" t="str">
            <v>0.25gx12粒x3板</v>
          </cell>
          <cell r="H4661" t="str">
            <v>盒</v>
          </cell>
          <cell r="I4661" t="str">
            <v>河南辅仁堂制药有限公司</v>
          </cell>
          <cell r="J4661" t="str">
            <v>河南辅仁堂</v>
          </cell>
        </row>
        <row r="4662">
          <cell r="D4662">
            <v>136144</v>
          </cell>
          <cell r="E4662" t="str">
            <v>心脑康胶囊</v>
          </cell>
          <cell r="F4662" t="str">
            <v/>
          </cell>
          <cell r="G4662" t="str">
            <v>0.25gx12粒x8板</v>
          </cell>
          <cell r="H4662" t="str">
            <v>盒</v>
          </cell>
          <cell r="I4662" t="str">
            <v>长春人民药业集团有限公司</v>
          </cell>
          <cell r="J4662" t="str">
            <v>长春人民</v>
          </cell>
        </row>
        <row r="4663">
          <cell r="D4663">
            <v>119427</v>
          </cell>
          <cell r="E4663" t="str">
            <v>心脑宁胶囊</v>
          </cell>
          <cell r="F4663" t="str">
            <v/>
          </cell>
          <cell r="G4663" t="str">
            <v>0.45gx12粒x2板</v>
          </cell>
          <cell r="H4663" t="str">
            <v>盒</v>
          </cell>
          <cell r="I4663" t="str">
            <v>贵州景诚制药有限公司</v>
          </cell>
          <cell r="J4663" t="str">
            <v>贵州景诚</v>
          </cell>
        </row>
        <row r="4664">
          <cell r="D4664">
            <v>176521</v>
          </cell>
          <cell r="E4664" t="str">
            <v>心脑清软胶囊</v>
          </cell>
          <cell r="F4664" t="str">
            <v/>
          </cell>
          <cell r="G4664" t="str">
            <v>0.415gx80粒</v>
          </cell>
          <cell r="H4664" t="str">
            <v>盒</v>
          </cell>
          <cell r="I4664" t="str">
            <v>吉林恒星科技制药有限公司</v>
          </cell>
          <cell r="J4664" t="str">
            <v>吉林恒星</v>
          </cell>
        </row>
        <row r="4665">
          <cell r="D4665">
            <v>205266</v>
          </cell>
          <cell r="E4665" t="str">
            <v>心脑欣片</v>
          </cell>
          <cell r="F4665" t="str">
            <v/>
          </cell>
          <cell r="G4665" t="str">
            <v>0.52gx20片（薄膜衣）</v>
          </cell>
          <cell r="H4665" t="str">
            <v>盒</v>
          </cell>
          <cell r="I4665" t="str">
            <v>景忠山国药(唐山)有限公司(原：唐山景忠山药业)</v>
          </cell>
          <cell r="J4665" t="str">
            <v>景忠山国药</v>
          </cell>
        </row>
        <row r="4666">
          <cell r="D4666">
            <v>78074</v>
          </cell>
          <cell r="E4666" t="str">
            <v>心舒宝胶囊</v>
          </cell>
          <cell r="F4666" t="str">
            <v/>
          </cell>
          <cell r="G4666" t="str">
            <v>0.25gx12粒x2板</v>
          </cell>
          <cell r="H4666" t="str">
            <v>盒</v>
          </cell>
          <cell r="I4666" t="str">
            <v>江西杏林白马药业有限公司</v>
          </cell>
          <cell r="J4666" t="str">
            <v>江西杏林白马</v>
          </cell>
        </row>
        <row r="4667">
          <cell r="D4667">
            <v>104618</v>
          </cell>
          <cell r="E4667" t="str">
            <v>心舒宝胶囊</v>
          </cell>
          <cell r="F4667" t="str">
            <v/>
          </cell>
          <cell r="G4667" t="str">
            <v>0.5gx20粒</v>
          </cell>
          <cell r="H4667" t="str">
            <v>盒</v>
          </cell>
          <cell r="I4667" t="str">
            <v>黑龙江天翼药业有限公司(原:黑龙江北兴制药有限公司)</v>
          </cell>
          <cell r="J4667" t="str">
            <v>黑龙江天冀</v>
          </cell>
        </row>
        <row r="4668">
          <cell r="D4668">
            <v>8031</v>
          </cell>
          <cell r="E4668" t="str">
            <v>心通口服液</v>
          </cell>
          <cell r="F4668" t="str">
            <v/>
          </cell>
          <cell r="G4668" t="str">
            <v>10mlx6支</v>
          </cell>
          <cell r="H4668" t="str">
            <v>盒</v>
          </cell>
          <cell r="I4668" t="str">
            <v>鲁南厚普制药有限公司</v>
          </cell>
          <cell r="J4668" t="str">
            <v>鲁南厚普制药</v>
          </cell>
        </row>
        <row r="4669">
          <cell r="D4669">
            <v>97443</v>
          </cell>
          <cell r="E4669" t="str">
            <v>心相印卷纸（BT110）</v>
          </cell>
          <cell r="F4669" t="str">
            <v/>
          </cell>
          <cell r="G4669" t="str">
            <v>110gx10卷</v>
          </cell>
          <cell r="H4669" t="str">
            <v>卷</v>
          </cell>
          <cell r="I4669" t="str">
            <v/>
          </cell>
          <cell r="J4669" t="str">
            <v>重庆恒安</v>
          </cell>
        </row>
        <row r="4670">
          <cell r="D4670">
            <v>134245</v>
          </cell>
          <cell r="E4670" t="str">
            <v>辛伐他汀片</v>
          </cell>
          <cell r="F4670" t="str">
            <v/>
          </cell>
          <cell r="G4670" t="str">
            <v>20mg*12片</v>
          </cell>
          <cell r="H4670" t="str">
            <v>盒</v>
          </cell>
          <cell r="I4670" t="str">
            <v>西南药业股份有限公司</v>
          </cell>
          <cell r="J4670" t="str">
            <v>西南药业</v>
          </cell>
        </row>
        <row r="4671">
          <cell r="D4671">
            <v>9942</v>
          </cell>
          <cell r="E4671" t="str">
            <v>辛伐他汀片(利之舒)</v>
          </cell>
          <cell r="F4671" t="str">
            <v/>
          </cell>
          <cell r="G4671" t="str">
            <v>10mgx10片</v>
          </cell>
          <cell r="H4671" t="str">
            <v>盒</v>
          </cell>
          <cell r="I4671" t="str">
            <v>哈药集团三精明水药业有限公司</v>
          </cell>
          <cell r="J4671" t="str">
            <v>哈药三精明水</v>
          </cell>
        </row>
        <row r="4672">
          <cell r="D4672">
            <v>56513</v>
          </cell>
          <cell r="E4672" t="str">
            <v>辛伐他汀片(罗奇)</v>
          </cell>
          <cell r="F4672" t="str">
            <v/>
          </cell>
          <cell r="G4672" t="str">
            <v>10mgx10片</v>
          </cell>
          <cell r="H4672" t="str">
            <v>盒</v>
          </cell>
          <cell r="I4672" t="str">
            <v>山东罗欣药业集团股份有限公司(原山东罗欣药业有限公司)</v>
          </cell>
          <cell r="J4672" t="str">
            <v>山东罗欣</v>
          </cell>
        </row>
        <row r="4673">
          <cell r="D4673">
            <v>10800</v>
          </cell>
          <cell r="E4673" t="str">
            <v>辛芳鼻炎胶囊</v>
          </cell>
          <cell r="F4673" t="str">
            <v/>
          </cell>
          <cell r="G4673" t="str">
            <v>0.25gx24粒</v>
          </cell>
          <cell r="H4673" t="str">
            <v>盒</v>
          </cell>
          <cell r="I4673" t="str">
            <v>北京亚东生物制药有限公司</v>
          </cell>
          <cell r="J4673" t="str">
            <v>北京亚东生物</v>
          </cell>
        </row>
        <row r="4674">
          <cell r="D4674">
            <v>180469</v>
          </cell>
          <cell r="E4674" t="str">
            <v>辛芩片</v>
          </cell>
          <cell r="F4674" t="str">
            <v/>
          </cell>
          <cell r="G4674" t="str">
            <v>0.8g×12片×2板</v>
          </cell>
          <cell r="H4674" t="str">
            <v>盒</v>
          </cell>
          <cell r="I4674" t="str">
            <v>国药集团宜宾制药有限责任公司</v>
          </cell>
          <cell r="J4674" t="str">
            <v>国药宜宾</v>
          </cell>
        </row>
        <row r="4675">
          <cell r="D4675">
            <v>16223</v>
          </cell>
          <cell r="E4675" t="str">
            <v>新肤螨灵软膏</v>
          </cell>
          <cell r="F4675" t="str">
            <v/>
          </cell>
          <cell r="G4675" t="str">
            <v>20g</v>
          </cell>
          <cell r="H4675" t="str">
            <v>瓶</v>
          </cell>
          <cell r="I4675" t="str">
            <v>山东健康药业有限公司</v>
          </cell>
          <cell r="J4675" t="str">
            <v>山东健康药业</v>
          </cell>
        </row>
        <row r="4676">
          <cell r="D4676">
            <v>100716</v>
          </cell>
          <cell r="E4676" t="str">
            <v>新复方大青叶片</v>
          </cell>
          <cell r="F4676" t="str">
            <v/>
          </cell>
          <cell r="G4676" t="str">
            <v>24片(薄膜衣)</v>
          </cell>
          <cell r="H4676" t="str">
            <v>盒</v>
          </cell>
          <cell r="I4676" t="str">
            <v>山东鲁泰环中制药有限公司</v>
          </cell>
          <cell r="J4676" t="str">
            <v>荣昌制药(淄博)</v>
          </cell>
        </row>
        <row r="4677">
          <cell r="D4677">
            <v>70746</v>
          </cell>
          <cell r="E4677" t="str">
            <v>新盖中盖高钙片</v>
          </cell>
          <cell r="F4677" t="str">
            <v/>
          </cell>
          <cell r="G4677" t="str">
            <v>2.5gx36片</v>
          </cell>
          <cell r="H4677" t="str">
            <v>瓶</v>
          </cell>
          <cell r="I4677" t="str">
            <v>哈药集团制药六厂</v>
          </cell>
          <cell r="J4677" t="str">
            <v>哈药制药六厂</v>
          </cell>
        </row>
        <row r="4678">
          <cell r="D4678">
            <v>17060</v>
          </cell>
          <cell r="E4678" t="str">
            <v>新癀片</v>
          </cell>
          <cell r="F4678" t="str">
            <v/>
          </cell>
          <cell r="G4678" t="str">
            <v>0.32gx12片x3板</v>
          </cell>
          <cell r="H4678" t="str">
            <v>盒</v>
          </cell>
          <cell r="I4678" t="str">
            <v>厦门中药厂有限公司</v>
          </cell>
          <cell r="J4678" t="str">
            <v>厦门中药厂</v>
          </cell>
        </row>
        <row r="4679">
          <cell r="D4679">
            <v>173917</v>
          </cell>
          <cell r="E4679" t="str">
            <v>新疆薄皮核桃</v>
          </cell>
          <cell r="F4679" t="str">
            <v/>
          </cell>
          <cell r="G4679" t="str">
            <v>500g</v>
          </cell>
          <cell r="H4679" t="str">
            <v>袋</v>
          </cell>
          <cell r="I4679" t="str">
            <v>和田齐力红枣业有限责任公司</v>
          </cell>
          <cell r="J4679" t="str">
            <v>和田齐力红</v>
          </cell>
        </row>
        <row r="4680">
          <cell r="D4680">
            <v>156451</v>
          </cell>
          <cell r="E4680" t="str">
            <v>新疆和田骏枣</v>
          </cell>
          <cell r="F4680" t="str">
            <v/>
          </cell>
          <cell r="G4680" t="str">
            <v>一级500g</v>
          </cell>
          <cell r="H4680" t="str">
            <v>罐</v>
          </cell>
          <cell r="I4680" t="str">
            <v>和田齐力红枣业有限责任公司</v>
          </cell>
          <cell r="J4680" t="str">
            <v>新疆</v>
          </cell>
        </row>
        <row r="4681">
          <cell r="D4681">
            <v>177821</v>
          </cell>
          <cell r="E4681" t="str">
            <v>新疆和田滩枣</v>
          </cell>
          <cell r="F4681" t="str">
            <v/>
          </cell>
          <cell r="G4681" t="str">
            <v>1000g</v>
          </cell>
          <cell r="H4681" t="str">
            <v>袋</v>
          </cell>
          <cell r="I4681" t="str">
            <v>成都齐力红食品有限责任公司</v>
          </cell>
          <cell r="J4681" t="str">
            <v>成都齐力红</v>
          </cell>
        </row>
        <row r="4682">
          <cell r="D4682">
            <v>97777</v>
          </cell>
          <cell r="E4682" t="str">
            <v>新疆和田枣</v>
          </cell>
          <cell r="F4682" t="str">
            <v/>
          </cell>
          <cell r="G4682" t="str">
            <v>500g（二等，五星）</v>
          </cell>
          <cell r="H4682" t="str">
            <v>袋</v>
          </cell>
          <cell r="I4682" t="str">
            <v>成都齐力红食品有限责任公司</v>
          </cell>
          <cell r="J4682" t="str">
            <v>成都齐力红</v>
          </cell>
        </row>
        <row r="4683">
          <cell r="D4683">
            <v>130029</v>
          </cell>
          <cell r="E4683" t="str">
            <v>新疆坚果汇</v>
          </cell>
          <cell r="F4683" t="str">
            <v/>
          </cell>
          <cell r="G4683" t="str">
            <v>400g</v>
          </cell>
          <cell r="H4683" t="str">
            <v>袋</v>
          </cell>
          <cell r="I4683" t="str">
            <v>新疆喜乐食品开发有限公司</v>
          </cell>
          <cell r="J4683" t="str">
            <v>新疆喜乐食品</v>
          </cell>
        </row>
        <row r="4684">
          <cell r="D4684">
            <v>114031</v>
          </cell>
          <cell r="E4684" t="str">
            <v>新疆若羌灰枣</v>
          </cell>
          <cell r="F4684" t="str">
            <v/>
          </cell>
          <cell r="G4684" t="str">
            <v>200g</v>
          </cell>
          <cell r="H4684" t="str">
            <v>袋</v>
          </cell>
          <cell r="I4684" t="str">
            <v>成都齐力红食品有限责任公司</v>
          </cell>
          <cell r="J4684" t="str">
            <v>成都齐力红</v>
          </cell>
        </row>
        <row r="4685">
          <cell r="D4685">
            <v>156458</v>
          </cell>
          <cell r="E4685" t="str">
            <v>新疆若羌灰枣</v>
          </cell>
          <cell r="F4685" t="str">
            <v/>
          </cell>
          <cell r="G4685" t="str">
            <v>一级358g</v>
          </cell>
          <cell r="H4685" t="str">
            <v>罐</v>
          </cell>
          <cell r="I4685" t="str">
            <v>和田齐力红枣业有限责任公司</v>
          </cell>
          <cell r="J4685" t="str">
            <v>新疆</v>
          </cell>
        </row>
        <row r="4686">
          <cell r="D4686">
            <v>179675</v>
          </cell>
          <cell r="E4686" t="str">
            <v>新疆若羌灰枣果干</v>
          </cell>
          <cell r="F4686" t="str">
            <v/>
          </cell>
          <cell r="G4686" t="str">
            <v>250g(一级)</v>
          </cell>
          <cell r="H4686" t="str">
            <v>袋</v>
          </cell>
          <cell r="I4686" t="str">
            <v>和田齐力红枣业有限责任公司</v>
          </cell>
          <cell r="J4686" t="str">
            <v>和田齐力红</v>
          </cell>
        </row>
        <row r="4687">
          <cell r="D4687">
            <v>46907</v>
          </cell>
          <cell r="E4687" t="str">
            <v>新生化颗粒</v>
          </cell>
          <cell r="F4687" t="str">
            <v/>
          </cell>
          <cell r="G4687" t="str">
            <v>6gx12袋</v>
          </cell>
          <cell r="H4687" t="str">
            <v>盒</v>
          </cell>
          <cell r="I4687" t="str">
            <v>山西澳迩药业有限公司</v>
          </cell>
          <cell r="J4687" t="str">
            <v>山西澳迩药业</v>
          </cell>
        </row>
        <row r="4688">
          <cell r="D4688">
            <v>56561</v>
          </cell>
          <cell r="E4688" t="str">
            <v>新生化颗粒</v>
          </cell>
          <cell r="F4688" t="str">
            <v/>
          </cell>
          <cell r="G4688" t="str">
            <v>6gx12袋</v>
          </cell>
          <cell r="H4688" t="str">
            <v>盒</v>
          </cell>
          <cell r="I4688" t="str">
            <v>贵州汉方药业有限公司</v>
          </cell>
          <cell r="J4688" t="str">
            <v>贵州汉方</v>
          </cell>
        </row>
        <row r="4689">
          <cell r="D4689">
            <v>58877</v>
          </cell>
          <cell r="E4689" t="str">
            <v>新雪片</v>
          </cell>
          <cell r="F4689" t="str">
            <v/>
          </cell>
          <cell r="G4689" t="str">
            <v>0.56gx24片(薄膜衣)</v>
          </cell>
          <cell r="H4689" t="str">
            <v>盒</v>
          </cell>
          <cell r="I4689" t="str">
            <v>吉林省通化博祥药业股份有限公司</v>
          </cell>
          <cell r="J4689" t="str">
            <v>通化博祥</v>
          </cell>
        </row>
        <row r="4690">
          <cell r="D4690">
            <v>191785</v>
          </cell>
          <cell r="E4690" t="str">
            <v>新雪丸</v>
          </cell>
          <cell r="F4690" t="str">
            <v/>
          </cell>
          <cell r="G4690" t="str">
            <v>1.7gx6袋</v>
          </cell>
          <cell r="H4690" t="str">
            <v>盒</v>
          </cell>
          <cell r="I4690" t="str">
            <v>辽宁亿邦制药有限公司</v>
          </cell>
          <cell r="J4690" t="str">
            <v>辽宁亿邦</v>
          </cell>
        </row>
        <row r="4691">
          <cell r="D4691">
            <v>127796</v>
          </cell>
          <cell r="E4691" t="str">
            <v>幸福来牌辅助改善记忆口服液</v>
          </cell>
          <cell r="F4691" t="str">
            <v/>
          </cell>
          <cell r="G4691" t="str">
            <v>10mlx12支</v>
          </cell>
          <cell r="H4691" t="str">
            <v>盒</v>
          </cell>
          <cell r="I4691" t="str">
            <v>福建省幸福生物科技有限公司</v>
          </cell>
          <cell r="J4691" t="str">
            <v>幸福生物科技</v>
          </cell>
        </row>
        <row r="4692">
          <cell r="D4692">
            <v>200147</v>
          </cell>
          <cell r="E4692" t="str">
            <v>胸部固定带</v>
          </cell>
          <cell r="F4692" t="str">
            <v/>
          </cell>
          <cell r="G4692" t="str">
            <v>EB-586  XL</v>
          </cell>
          <cell r="H4692" t="str">
            <v>盒</v>
          </cell>
          <cell r="I4692" t="str">
            <v>浙江瑞瀚医疗器材制造有限公司</v>
          </cell>
          <cell r="J4692" t="str">
            <v>浙江瑞瀚</v>
          </cell>
        </row>
        <row r="4693">
          <cell r="D4693">
            <v>31527</v>
          </cell>
          <cell r="E4693" t="str">
            <v>胸腺肽肠溶胶囊(康司艾)</v>
          </cell>
          <cell r="F4693" t="str">
            <v/>
          </cell>
          <cell r="G4693" t="str">
            <v>5mgx24粒</v>
          </cell>
          <cell r="H4693" t="str">
            <v>盒</v>
          </cell>
          <cell r="I4693" t="str">
            <v>上海宝龙药业有限公司</v>
          </cell>
          <cell r="J4693" t="str">
            <v>上海宝龙</v>
          </cell>
        </row>
        <row r="4694">
          <cell r="D4694">
            <v>29471</v>
          </cell>
          <cell r="E4694" t="str">
            <v>胸腺肽肠溶片</v>
          </cell>
          <cell r="F4694" t="str">
            <v/>
          </cell>
          <cell r="G4694" t="str">
            <v>20mgx10片</v>
          </cell>
          <cell r="H4694" t="str">
            <v>盒</v>
          </cell>
          <cell r="I4694" t="str">
            <v>哈高科白天鹅药业集团有限公司</v>
          </cell>
          <cell r="J4694" t="str">
            <v>哈高科白天鹅</v>
          </cell>
        </row>
        <row r="4695">
          <cell r="D4695">
            <v>168312</v>
          </cell>
          <cell r="E4695" t="str">
            <v>胸腺肽肠溶片</v>
          </cell>
          <cell r="F4695" t="str">
            <v/>
          </cell>
          <cell r="G4695" t="str">
            <v>10mgx20片</v>
          </cell>
          <cell r="H4695" t="str">
            <v>盒</v>
          </cell>
          <cell r="I4695" t="str">
            <v>黑龙江喜人药业集团有限公司</v>
          </cell>
          <cell r="J4695" t="str">
            <v>黑龙江喜人</v>
          </cell>
        </row>
        <row r="4696">
          <cell r="D4696">
            <v>44247</v>
          </cell>
          <cell r="E4696" t="str">
            <v>胸腺肽肠溶片(奇莫欣)</v>
          </cell>
          <cell r="F4696" t="str">
            <v/>
          </cell>
          <cell r="G4696" t="str">
            <v>5mgx12片</v>
          </cell>
          <cell r="H4696" t="str">
            <v>盒</v>
          </cell>
          <cell r="I4696" t="str">
            <v>哈高科白天鹅药业集团有限公司</v>
          </cell>
          <cell r="J4696" t="str">
            <v>哈高科白天鹅</v>
          </cell>
        </row>
        <row r="4697">
          <cell r="D4697">
            <v>60603</v>
          </cell>
          <cell r="E4697" t="str">
            <v>雄纠纠牌益康胶囊</v>
          </cell>
          <cell r="F4697" t="str">
            <v/>
          </cell>
          <cell r="G4697" t="str">
            <v>0.35g/粒x90粒</v>
          </cell>
          <cell r="H4697" t="str">
            <v>瓶</v>
          </cell>
          <cell r="I4697" t="str">
            <v>汤臣倍健股份有限公司</v>
          </cell>
          <cell r="J4697" t="str">
            <v>汤臣倍健</v>
          </cell>
        </row>
        <row r="4698">
          <cell r="D4698">
            <v>60855</v>
          </cell>
          <cell r="E4698" t="str">
            <v>修正牌优尔胶囊</v>
          </cell>
          <cell r="F4698" t="str">
            <v/>
          </cell>
          <cell r="G4698" t="str">
            <v>16g（200mgx80粒）</v>
          </cell>
          <cell r="H4698" t="str">
            <v>瓶</v>
          </cell>
          <cell r="I4698" t="str">
            <v>吉林修正生物工程有限公司</v>
          </cell>
          <cell r="J4698" t="str">
            <v>吉林修正</v>
          </cell>
        </row>
        <row r="4699">
          <cell r="D4699">
            <v>101183</v>
          </cell>
          <cell r="E4699" t="str">
            <v>虚汗停糖浆</v>
          </cell>
          <cell r="F4699" t="str">
            <v/>
          </cell>
          <cell r="G4699" t="str">
            <v>10mlx10支</v>
          </cell>
          <cell r="H4699" t="str">
            <v>盒</v>
          </cell>
          <cell r="I4699" t="str">
            <v>健民药业集团股份有限公司</v>
          </cell>
          <cell r="J4699" t="str">
            <v>武汉健民药业</v>
          </cell>
        </row>
        <row r="4700">
          <cell r="D4700">
            <v>11485</v>
          </cell>
          <cell r="E4700" t="str">
            <v>许氏洋参胶囊</v>
          </cell>
          <cell r="F4700" t="str">
            <v/>
          </cell>
          <cell r="G4700" t="str">
            <v>0.5gx12粒x12盒</v>
          </cell>
          <cell r="H4700" t="str">
            <v>盒</v>
          </cell>
          <cell r="I4700" t="str">
            <v>威州许氏洋参(南京)有限公司</v>
          </cell>
          <cell r="J4700" t="str">
            <v>南京许氏</v>
          </cell>
        </row>
        <row r="4701">
          <cell r="D4701">
            <v>81415</v>
          </cell>
          <cell r="E4701" t="str">
            <v>许氏洋参胶囊</v>
          </cell>
          <cell r="F4701" t="str">
            <v/>
          </cell>
          <cell r="G4701" t="str">
            <v>0.5gx100粒x2瓶</v>
          </cell>
          <cell r="H4701" t="str">
            <v>盒</v>
          </cell>
          <cell r="I4701" t="str">
            <v>威州许氏洋参(南京)有限公司</v>
          </cell>
          <cell r="J4701" t="str">
            <v>威州许氏洋参</v>
          </cell>
        </row>
        <row r="4702">
          <cell r="D4702">
            <v>181452</v>
          </cell>
          <cell r="E4702" t="str">
            <v>宣肺止嗽合剂</v>
          </cell>
          <cell r="F4702" t="str">
            <v/>
          </cell>
          <cell r="G4702" t="str">
            <v>120ml</v>
          </cell>
          <cell r="H4702" t="str">
            <v>瓶</v>
          </cell>
          <cell r="I4702" t="str">
            <v>甘肃普安制药股份有限公司  </v>
          </cell>
          <cell r="J4702" t="str">
            <v>甘肃普安</v>
          </cell>
        </row>
        <row r="4703">
          <cell r="D4703">
            <v>69415</v>
          </cell>
          <cell r="E4703" t="str">
            <v>玄麦甘桔含片</v>
          </cell>
          <cell r="F4703" t="str">
            <v/>
          </cell>
          <cell r="G4703" t="str">
            <v>1gx8片x2板</v>
          </cell>
          <cell r="H4703" t="str">
            <v>盒</v>
          </cell>
          <cell r="I4703" t="str">
            <v>神威药业有限公司</v>
          </cell>
          <cell r="J4703" t="str">
            <v>神威药业</v>
          </cell>
        </row>
        <row r="4704">
          <cell r="D4704">
            <v>31903</v>
          </cell>
          <cell r="E4704" t="str">
            <v>玄麦甘桔颗粒</v>
          </cell>
          <cell r="F4704" t="str">
            <v/>
          </cell>
          <cell r="G4704" t="str">
            <v>10gx20袋</v>
          </cell>
          <cell r="H4704" t="str">
            <v>袋</v>
          </cell>
          <cell r="I4704" t="str">
            <v>太极集团重庆中药二厂</v>
          </cell>
          <cell r="J4704" t="str">
            <v>重庆中药二厂</v>
          </cell>
        </row>
        <row r="4705">
          <cell r="D4705">
            <v>159154</v>
          </cell>
          <cell r="E4705" t="str">
            <v>玄麦甘桔颗粒</v>
          </cell>
          <cell r="F4705" t="str">
            <v/>
          </cell>
          <cell r="G4705" t="str">
            <v>10gx20袋</v>
          </cell>
          <cell r="H4705" t="str">
            <v>袋</v>
          </cell>
          <cell r="I4705" t="str">
            <v>四川光大制药有限公司</v>
          </cell>
          <cell r="J4705" t="str">
            <v>四川光大</v>
          </cell>
        </row>
        <row r="4706">
          <cell r="D4706">
            <v>25077</v>
          </cell>
          <cell r="E4706" t="str">
            <v>眩晕宁片</v>
          </cell>
          <cell r="F4706" t="str">
            <v/>
          </cell>
          <cell r="G4706" t="str">
            <v>0.38gx18片(薄膜衣)</v>
          </cell>
          <cell r="H4706" t="str">
            <v>盒</v>
          </cell>
          <cell r="I4706" t="str">
            <v>桂林三金药业股份有限公司</v>
          </cell>
          <cell r="J4706" t="str">
            <v>桂林三金</v>
          </cell>
        </row>
        <row r="4707">
          <cell r="D4707">
            <v>183228</v>
          </cell>
          <cell r="E4707" t="str">
            <v>穴位贴敷治疗贴</v>
          </cell>
          <cell r="F4707" t="str">
            <v/>
          </cell>
          <cell r="G4707" t="str">
            <v>70mm×70mm×1贴×4袋（腹泻）</v>
          </cell>
          <cell r="H4707" t="str">
            <v>盒</v>
          </cell>
          <cell r="I4707" t="str">
            <v>济南康民药业科技有限公司</v>
          </cell>
          <cell r="J4707" t="str">
            <v>济南康民药业</v>
          </cell>
        </row>
        <row r="4708">
          <cell r="D4708">
            <v>183229</v>
          </cell>
          <cell r="E4708" t="str">
            <v>穴位贴敷治疗贴</v>
          </cell>
          <cell r="F4708" t="str">
            <v/>
          </cell>
          <cell r="G4708" t="str">
            <v>85mm×85mm×2贴×5袋（鼻炎）</v>
          </cell>
          <cell r="H4708" t="str">
            <v>盒</v>
          </cell>
          <cell r="I4708" t="str">
            <v>济南康民药业科技有限公司</v>
          </cell>
          <cell r="J4708" t="str">
            <v>济南康民药业</v>
          </cell>
        </row>
        <row r="4709">
          <cell r="D4709">
            <v>183230</v>
          </cell>
          <cell r="E4709" t="str">
            <v>穴位贴敷治疗贴</v>
          </cell>
          <cell r="F4709" t="str">
            <v/>
          </cell>
          <cell r="G4709" t="str">
            <v>85mm×85mm×1贴×6袋（痛经）</v>
          </cell>
          <cell r="H4709" t="str">
            <v>盒</v>
          </cell>
          <cell r="I4709" t="str">
            <v>济南康民药业科技有限公司</v>
          </cell>
          <cell r="J4709" t="str">
            <v>济南康民药业</v>
          </cell>
        </row>
        <row r="4710">
          <cell r="D4710">
            <v>183231</v>
          </cell>
          <cell r="E4710" t="str">
            <v>穴位贴敷治疗贴</v>
          </cell>
          <cell r="F4710" t="str">
            <v/>
          </cell>
          <cell r="G4710" t="str">
            <v>85mm×85mm×1贴×4袋（咳嗽）</v>
          </cell>
          <cell r="H4710" t="str">
            <v>盒</v>
          </cell>
          <cell r="I4710" t="str">
            <v>济南康民药业科技有限公司</v>
          </cell>
          <cell r="J4710" t="str">
            <v>济南康民药业</v>
          </cell>
        </row>
        <row r="4711">
          <cell r="D4711">
            <v>183232</v>
          </cell>
          <cell r="E4711" t="str">
            <v>穴位贴敷治疗贴</v>
          </cell>
          <cell r="F4711" t="str">
            <v/>
          </cell>
          <cell r="G4711" t="str">
            <v>70mm×70mm×1贴×4袋（便秘）</v>
          </cell>
          <cell r="H4711" t="str">
            <v>盒</v>
          </cell>
          <cell r="I4711" t="str">
            <v>济南康民药业科技有限公司</v>
          </cell>
          <cell r="J4711" t="str">
            <v>济南康民药业</v>
          </cell>
        </row>
        <row r="4712">
          <cell r="D4712">
            <v>183233</v>
          </cell>
          <cell r="E4712" t="str">
            <v>穴位贴敷治疗贴</v>
          </cell>
          <cell r="F4712" t="str">
            <v/>
          </cell>
          <cell r="G4712" t="str">
            <v>70mm×70mm×1贴×6袋（咽炎）</v>
          </cell>
          <cell r="H4712" t="str">
            <v>盒</v>
          </cell>
          <cell r="I4712" t="str">
            <v>济南康民药业科技有限公司</v>
          </cell>
          <cell r="J4712" t="str">
            <v>济南康民药业</v>
          </cell>
        </row>
        <row r="4713">
          <cell r="D4713">
            <v>183234</v>
          </cell>
          <cell r="E4713" t="str">
            <v>穴位贴敷治疗贴</v>
          </cell>
          <cell r="F4713" t="str">
            <v/>
          </cell>
          <cell r="G4713" t="str">
            <v>85mm×85mm×1贴×4袋（感冒）</v>
          </cell>
          <cell r="H4713" t="str">
            <v>盒</v>
          </cell>
          <cell r="I4713" t="str">
            <v>济南康民药业科技有限公司</v>
          </cell>
          <cell r="J4713" t="str">
            <v>济南康民药业</v>
          </cell>
        </row>
        <row r="4714">
          <cell r="D4714">
            <v>183235</v>
          </cell>
          <cell r="E4714" t="str">
            <v>穴位贴敷治疗贴</v>
          </cell>
          <cell r="F4714" t="str">
            <v/>
          </cell>
          <cell r="G4714" t="str">
            <v>70mm×70mm×1贴×4袋（厌食）</v>
          </cell>
          <cell r="H4714" t="str">
            <v>盒</v>
          </cell>
          <cell r="I4714" t="str">
            <v>济南康民药业科技有限公司</v>
          </cell>
          <cell r="J4714" t="str">
            <v>济南康民药业</v>
          </cell>
        </row>
        <row r="4715">
          <cell r="D4715">
            <v>188705</v>
          </cell>
          <cell r="E4715" t="str">
            <v>穴位治疗灸</v>
          </cell>
          <cell r="F4715" t="str">
            <v/>
          </cell>
          <cell r="G4715" t="str">
            <v>Φ8cm x6贴</v>
          </cell>
          <cell r="H4715" t="str">
            <v>盒</v>
          </cell>
          <cell r="I4715" t="str">
            <v>辽宁康鑫医疗器械厂</v>
          </cell>
          <cell r="J4715" t="str">
            <v>辽宁康鑫</v>
          </cell>
        </row>
        <row r="4716">
          <cell r="D4716">
            <v>15163</v>
          </cell>
          <cell r="E4716" t="str">
            <v>雪梨膏</v>
          </cell>
          <cell r="F4716" t="str">
            <v/>
          </cell>
          <cell r="G4716" t="str">
            <v>350g</v>
          </cell>
          <cell r="H4716" t="str">
            <v>瓶</v>
          </cell>
          <cell r="I4716" t="str">
            <v>上海海虹实业(集团)巢湖今辰药业有限公司</v>
          </cell>
          <cell r="J4716" t="str">
            <v>上海巢湖今辰</v>
          </cell>
        </row>
        <row r="4717">
          <cell r="D4717">
            <v>48826</v>
          </cell>
          <cell r="E4717" t="str">
            <v>雪梨膏</v>
          </cell>
          <cell r="F4717" t="str">
            <v/>
          </cell>
          <cell r="G4717" t="str">
            <v>400g</v>
          </cell>
          <cell r="H4717" t="str">
            <v>瓶</v>
          </cell>
          <cell r="I4717" t="str">
            <v>湖北纽兰药业有限公司</v>
          </cell>
          <cell r="J4717" t="str">
            <v>湖北纽兰药业</v>
          </cell>
        </row>
        <row r="4718">
          <cell r="D4718">
            <v>59061</v>
          </cell>
          <cell r="E4718" t="str">
            <v>雪山金罗汉止痛涂膜剂</v>
          </cell>
          <cell r="F4718" t="str">
            <v/>
          </cell>
          <cell r="G4718" t="str">
            <v>20ml</v>
          </cell>
          <cell r="H4718" t="str">
            <v>瓶</v>
          </cell>
          <cell r="I4718" t="str">
            <v>中国西藏康达药业有限公司</v>
          </cell>
          <cell r="J4718" t="str">
            <v>西藏康达</v>
          </cell>
        </row>
        <row r="4719">
          <cell r="D4719">
            <v>26403</v>
          </cell>
          <cell r="E4719" t="str">
            <v>雪上一枝蒿速效止痛搽剂</v>
          </cell>
          <cell r="F4719" t="str">
            <v/>
          </cell>
          <cell r="G4719" t="str">
            <v>30ml</v>
          </cell>
          <cell r="H4719" t="str">
            <v>瓶</v>
          </cell>
          <cell r="I4719" t="str">
            <v>云南维和药业股份有限公司</v>
          </cell>
          <cell r="J4719" t="str">
            <v>云南维和药业</v>
          </cell>
        </row>
        <row r="4720">
          <cell r="D4720">
            <v>157497</v>
          </cell>
          <cell r="E4720" t="str">
            <v>雪脂莲原蜜</v>
          </cell>
          <cell r="F4720" t="str">
            <v/>
          </cell>
          <cell r="G4720" t="str">
            <v>500g</v>
          </cell>
          <cell r="H4720" t="str">
            <v>瓶</v>
          </cell>
          <cell r="I4720" t="str">
            <v>上海森蜂园蜂业有限公司</v>
          </cell>
          <cell r="J4720" t="str">
            <v>上海森蜂园</v>
          </cell>
        </row>
        <row r="4721">
          <cell r="D4721">
            <v>128437</v>
          </cell>
          <cell r="E4721" t="str">
            <v>鳕鱼肝油软胶囊</v>
          </cell>
          <cell r="F4721" t="str">
            <v/>
          </cell>
          <cell r="G4721" t="str">
            <v>30g(0.5gx30粒x2瓶)</v>
          </cell>
          <cell r="H4721" t="str">
            <v>瓶</v>
          </cell>
          <cell r="I4721" t="str">
            <v>仙乐健康科技股份有限公司</v>
          </cell>
          <cell r="J4721" t="str">
            <v>广东仙乐</v>
          </cell>
        </row>
        <row r="4722">
          <cell r="D4722">
            <v>151291</v>
          </cell>
          <cell r="E4722" t="str">
            <v>鳕鱼肝油软胶囊</v>
          </cell>
          <cell r="F4722" t="str">
            <v/>
          </cell>
          <cell r="G4722" t="str">
            <v>0.5gx30粒</v>
          </cell>
          <cell r="H4722" t="str">
            <v>盒</v>
          </cell>
          <cell r="I4722" t="str">
            <v>仙乐健康科技股份有限公司</v>
          </cell>
          <cell r="J4722" t="str">
            <v>仙乐健康</v>
          </cell>
        </row>
        <row r="4723">
          <cell r="D4723">
            <v>27928</v>
          </cell>
          <cell r="E4723" t="str">
            <v>血宝胶囊</v>
          </cell>
          <cell r="F4723" t="str">
            <v/>
          </cell>
          <cell r="G4723" t="str">
            <v>0.3gx10粒x2板</v>
          </cell>
          <cell r="H4723" t="str">
            <v>盒</v>
          </cell>
          <cell r="I4723" t="str">
            <v>四川志远嘉宝药业有限责任公司</v>
          </cell>
          <cell r="J4723" t="str">
            <v>四川志远嘉宝</v>
          </cell>
        </row>
        <row r="4724">
          <cell r="D4724">
            <v>171759</v>
          </cell>
          <cell r="E4724" t="str">
            <v>血橙饮料</v>
          </cell>
          <cell r="F4724" t="str">
            <v/>
          </cell>
          <cell r="G4724" t="str">
            <v>500ml</v>
          </cell>
          <cell r="H4724" t="str">
            <v>瓶</v>
          </cell>
          <cell r="I4724" t="str">
            <v>Swisse Wellness Ply Ltd</v>
          </cell>
          <cell r="J4724" t="str">
            <v>SwisseWellness</v>
          </cell>
        </row>
        <row r="4725">
          <cell r="D4725">
            <v>130571</v>
          </cell>
          <cell r="E4725" t="str">
            <v>血府逐瘀片</v>
          </cell>
          <cell r="F4725" t="str">
            <v/>
          </cell>
          <cell r="G4725" t="str">
            <v>0.42gx12片x4板(薄膜衣片)</v>
          </cell>
          <cell r="H4725" t="str">
            <v>盒</v>
          </cell>
          <cell r="I4725" t="str">
            <v>陕西海天制药有限公司</v>
          </cell>
          <cell r="J4725" t="str">
            <v>陕西海天制药</v>
          </cell>
        </row>
        <row r="4726">
          <cell r="D4726">
            <v>119771</v>
          </cell>
          <cell r="E4726" t="str">
            <v>血红素铁维生素C软胶囊(千林)</v>
          </cell>
          <cell r="F4726" t="str">
            <v/>
          </cell>
          <cell r="G4726" t="str">
            <v>36g(0.6gx60粒)</v>
          </cell>
          <cell r="H4726" t="str">
            <v>瓶</v>
          </cell>
          <cell r="I4726" t="str">
            <v>仙乐健康科技股份有限公司</v>
          </cell>
          <cell r="J4726" t="str">
            <v>广东保瑞(广东仙乐)</v>
          </cell>
        </row>
        <row r="4727">
          <cell r="D4727">
            <v>134706</v>
          </cell>
          <cell r="E4727" t="str">
            <v>血塞通滴丸</v>
          </cell>
          <cell r="F4727" t="str">
            <v/>
          </cell>
          <cell r="G4727" t="str">
            <v>180丸</v>
          </cell>
          <cell r="H4727" t="str">
            <v>盒</v>
          </cell>
          <cell r="I4727" t="str">
            <v>云南金泰得三七产业股份有限公司</v>
          </cell>
          <cell r="J4727" t="str">
            <v>昆药集团血塞通药业</v>
          </cell>
        </row>
        <row r="4728">
          <cell r="D4728">
            <v>150321</v>
          </cell>
          <cell r="E4728" t="str">
            <v>血塞通滴丸</v>
          </cell>
          <cell r="F4728" t="str">
            <v/>
          </cell>
          <cell r="G4728" t="str">
            <v>28mgx90丸(含三七总皂苷10mg)</v>
          </cell>
          <cell r="H4728" t="str">
            <v>瓶</v>
          </cell>
          <cell r="I4728" t="str">
            <v>朗天药业(湖北)有限公司</v>
          </cell>
          <cell r="J4728" t="str">
            <v>朗天药业</v>
          </cell>
        </row>
        <row r="4729">
          <cell r="D4729">
            <v>118814</v>
          </cell>
          <cell r="E4729" t="str">
            <v>血塞通分散片</v>
          </cell>
          <cell r="F4729" t="str">
            <v/>
          </cell>
          <cell r="G4729" t="str">
            <v>50mgx12片x4板</v>
          </cell>
          <cell r="H4729" t="str">
            <v>盒</v>
          </cell>
          <cell r="I4729" t="str">
            <v>云南植物药业有限公司</v>
          </cell>
          <cell r="J4729" t="str">
            <v>云南植物药业</v>
          </cell>
        </row>
        <row r="4730">
          <cell r="D4730">
            <v>146043</v>
          </cell>
          <cell r="E4730" t="str">
            <v>血塞通分散片</v>
          </cell>
          <cell r="F4730" t="str">
            <v/>
          </cell>
          <cell r="G4730" t="str">
            <v>12片*3板/盒</v>
          </cell>
          <cell r="H4730" t="str">
            <v>盒</v>
          </cell>
          <cell r="I4730" t="str">
            <v>云南白药集团股份有限公司</v>
          </cell>
          <cell r="J4730" t="str">
            <v>云南白药集团大理药业有限责任公司</v>
          </cell>
        </row>
        <row r="4731">
          <cell r="D4731">
            <v>135376</v>
          </cell>
          <cell r="E4731" t="str">
            <v>血糖/血酮仪</v>
          </cell>
          <cell r="F4731" t="str">
            <v>辅理善越佳型</v>
          </cell>
          <cell r="G4731" t="str">
            <v>FreeStyleOptium</v>
          </cell>
          <cell r="H4731" t="str">
            <v>台</v>
          </cell>
          <cell r="I4731" t="str">
            <v/>
          </cell>
          <cell r="J4731" t="str">
            <v>AbbottDiabetesCareLtd</v>
          </cell>
        </row>
        <row r="4732">
          <cell r="D4732">
            <v>148934</v>
          </cell>
          <cell r="E4732" t="str">
            <v>血糖测试条</v>
          </cell>
          <cell r="F4732" t="str">
            <v>美迪信血糖测试条</v>
          </cell>
          <cell r="G4732" t="str">
            <v>美迪信MS-1D型(25x2）</v>
          </cell>
          <cell r="H4732" t="str">
            <v>盒</v>
          </cell>
          <cell r="I4732" t="str">
            <v>天津亿朋医疗器械有限公司</v>
          </cell>
          <cell r="J4732" t="str">
            <v>天津亿朋</v>
          </cell>
        </row>
        <row r="4733">
          <cell r="D4733">
            <v>171840</v>
          </cell>
          <cell r="E4733" t="str">
            <v>血糖测试系统</v>
          </cell>
          <cell r="F4733" t="str">
            <v/>
          </cell>
          <cell r="G4733" t="str">
            <v>金稳型血糖仪、采血装置、血糖试条（瓶装）50支</v>
          </cell>
          <cell r="H4733" t="str">
            <v>盒</v>
          </cell>
          <cell r="I4733" t="str">
            <v>长沙三诺生物传感技术有限公司</v>
          </cell>
          <cell r="J4733" t="str">
            <v>三诺生物</v>
          </cell>
        </row>
        <row r="4734">
          <cell r="D4734">
            <v>120846</v>
          </cell>
          <cell r="E4734" t="str">
            <v>血糖测试仪</v>
          </cell>
          <cell r="F4734" t="str">
            <v/>
          </cell>
          <cell r="G4734" t="str">
            <v>AG-695</v>
          </cell>
          <cell r="H4734" t="str">
            <v>台</v>
          </cell>
          <cell r="I4734" t="str">
            <v>天津九安医疗电子股份有限公司</v>
          </cell>
          <cell r="J4734" t="str">
            <v>天津九安</v>
          </cell>
        </row>
        <row r="4735">
          <cell r="D4735">
            <v>135163</v>
          </cell>
          <cell r="E4735" t="str">
            <v>血糖试条</v>
          </cell>
          <cell r="F4735" t="str">
            <v>糖护士手机（安易试条）</v>
          </cell>
          <cell r="G4735" t="str">
            <v>50支（糖护士手机血糖仪专供）</v>
          </cell>
          <cell r="H4735" t="str">
            <v>盒</v>
          </cell>
          <cell r="I4735" t="str">
            <v>长沙三诺生物传感技术有限公司</v>
          </cell>
          <cell r="J4735" t="str">
            <v>三诺生物工程</v>
          </cell>
        </row>
        <row r="4736">
          <cell r="D4736">
            <v>161915</v>
          </cell>
          <cell r="E4736" t="str">
            <v>血糖试条</v>
          </cell>
          <cell r="F4736" t="str">
            <v/>
          </cell>
          <cell r="G4736" t="str">
            <v>50片（智能）</v>
          </cell>
          <cell r="H4736" t="str">
            <v>盒</v>
          </cell>
          <cell r="I4736" t="str">
            <v>长沙三诺生物传感技术有限公司</v>
          </cell>
          <cell r="J4736" t="str">
            <v>三诺生物</v>
          </cell>
        </row>
        <row r="4737">
          <cell r="D4737">
            <v>119093</v>
          </cell>
          <cell r="E4737" t="str">
            <v>血糖试纸</v>
          </cell>
          <cell r="F4737" t="str">
            <v/>
          </cell>
          <cell r="G4737" t="str">
            <v>50片</v>
          </cell>
          <cell r="H4737" t="str">
            <v>盒</v>
          </cell>
          <cell r="I4737" t="str">
            <v>江苏鱼跃医疗设备股份有限公司</v>
          </cell>
          <cell r="J4737" t="str">
            <v>江苏鱼跃医疗</v>
          </cell>
        </row>
        <row r="4738">
          <cell r="D4738">
            <v>135377</v>
          </cell>
          <cell r="E4738" t="str">
            <v>血糖试纸</v>
          </cell>
          <cell r="F4738" t="str">
            <v/>
          </cell>
          <cell r="G4738" t="str">
            <v>50片(辅理善越佳型)</v>
          </cell>
          <cell r="H4738" t="str">
            <v>盒</v>
          </cell>
          <cell r="I4738" t="str">
            <v/>
          </cell>
          <cell r="J4738" t="str">
            <v>AbbottDiabetesCareLtd</v>
          </cell>
        </row>
        <row r="4739">
          <cell r="D4739">
            <v>146992</v>
          </cell>
          <cell r="E4739" t="str">
            <v>血糖试纸</v>
          </cell>
          <cell r="F4739" t="str">
            <v/>
          </cell>
          <cell r="G4739" t="str">
            <v>卓越金锐型100片</v>
          </cell>
          <cell r="H4739" t="str">
            <v>盒</v>
          </cell>
          <cell r="I4739" t="str">
            <v>德国罗氏诊断公司</v>
          </cell>
          <cell r="J4739" t="str">
            <v>德国罗氏</v>
          </cell>
        </row>
        <row r="4740">
          <cell r="D4740">
            <v>162201</v>
          </cell>
          <cell r="E4740" t="str">
            <v>血糖试纸</v>
          </cell>
          <cell r="F4740" t="str">
            <v/>
          </cell>
          <cell r="G4740" t="str">
            <v>100片(活力型)</v>
          </cell>
          <cell r="H4740" t="str">
            <v>盒</v>
          </cell>
          <cell r="I4740" t="str">
            <v>德国 Roche Diagnostics GmbH</v>
          </cell>
          <cell r="J4740" t="str">
            <v>德国罗氏诊断</v>
          </cell>
        </row>
        <row r="4741">
          <cell r="D4741">
            <v>65120</v>
          </cell>
          <cell r="E4741" t="str">
            <v>血糖试纸（葡萄糖脱氢酶法）</v>
          </cell>
          <cell r="F4741" t="str">
            <v>拜安康</v>
          </cell>
          <cell r="G4741" t="str">
            <v>2x25次测试瓶</v>
          </cell>
          <cell r="H4741" t="str">
            <v>盒</v>
          </cell>
          <cell r="I4741" t="str">
            <v>Bayer Heaith Care LLC</v>
          </cell>
          <cell r="J4741" t="str">
            <v>美国Bayer(拜耳)</v>
          </cell>
        </row>
        <row r="4742">
          <cell r="D4742">
            <v>65212</v>
          </cell>
          <cell r="E4742" t="str">
            <v>血糖试纸（葡萄糖氧化酶法）</v>
          </cell>
          <cell r="F4742" t="str">
            <v>拜安捷2</v>
          </cell>
          <cell r="G4742" t="str">
            <v>50次(5张试碟)</v>
          </cell>
          <cell r="H4742" t="str">
            <v>盒</v>
          </cell>
          <cell r="I4742" t="str">
            <v>Bayer Heaith Care LLC</v>
          </cell>
          <cell r="J4742" t="str">
            <v>美国Bayer(拜耳)</v>
          </cell>
        </row>
        <row r="4743">
          <cell r="D4743">
            <v>18114</v>
          </cell>
          <cell r="E4743" t="str">
            <v>血糖试纸(稳豪型)</v>
          </cell>
          <cell r="F4743" t="str">
            <v/>
          </cell>
          <cell r="G4743" t="str">
            <v>50片</v>
          </cell>
          <cell r="H4743" t="str">
            <v>盒</v>
          </cell>
          <cell r="I4743" t="str">
            <v>美国LIFESCAN，INC</v>
          </cell>
          <cell r="J4743" t="str">
            <v>LifeScan Inc.</v>
          </cell>
        </row>
        <row r="4744">
          <cell r="D4744">
            <v>99663</v>
          </cell>
          <cell r="E4744" t="str">
            <v>血糖试纸(卓越金锐)</v>
          </cell>
          <cell r="F4744" t="str">
            <v/>
          </cell>
          <cell r="G4744" t="str">
            <v>50片(1密码牌)</v>
          </cell>
          <cell r="H4744" t="str">
            <v>盒</v>
          </cell>
          <cell r="I4744" t="str">
            <v>德国罗氏诊断公司</v>
          </cell>
          <cell r="J4744" t="str">
            <v>德国罗氏诊断</v>
          </cell>
        </row>
        <row r="4745">
          <cell r="D4745">
            <v>65236</v>
          </cell>
          <cell r="E4745" t="str">
            <v>血糖仪</v>
          </cell>
          <cell r="F4745" t="str">
            <v>拜安捷2</v>
          </cell>
          <cell r="G4745" t="str">
            <v>1455</v>
          </cell>
          <cell r="H4745" t="str">
            <v>套</v>
          </cell>
          <cell r="I4745" t="str">
            <v>Bayer Heaith Care LLC</v>
          </cell>
          <cell r="J4745" t="str">
            <v>美国Bayer(拜耳)</v>
          </cell>
        </row>
        <row r="4746">
          <cell r="D4746">
            <v>65242</v>
          </cell>
          <cell r="E4746" t="str">
            <v>血糖仪</v>
          </cell>
          <cell r="F4746" t="str">
            <v>拜安康</v>
          </cell>
          <cell r="G4746" t="str">
            <v>1816</v>
          </cell>
          <cell r="H4746" t="str">
            <v>套</v>
          </cell>
          <cell r="I4746" t="str">
            <v>Bayer Heaith Care LLC</v>
          </cell>
          <cell r="J4746" t="str">
            <v>美国Bayer(拜耳)</v>
          </cell>
        </row>
        <row r="4747">
          <cell r="D4747">
            <v>112471</v>
          </cell>
          <cell r="E4747" t="str">
            <v>血糖仪</v>
          </cell>
          <cell r="F4747" t="str">
            <v/>
          </cell>
          <cell r="G4747" t="str">
            <v>稳择易型</v>
          </cell>
          <cell r="H4747" t="str">
            <v>台</v>
          </cell>
          <cell r="I4747" t="str">
            <v>强生（中国）医疗器材有限公司</v>
          </cell>
          <cell r="J4747" t="str">
            <v>强生(中国)医疗器材</v>
          </cell>
        </row>
        <row r="4748">
          <cell r="D4748">
            <v>130933</v>
          </cell>
          <cell r="E4748" t="str">
            <v>血糖仪</v>
          </cell>
          <cell r="F4748" t="str">
            <v/>
          </cell>
          <cell r="G4748" t="str">
            <v>逸动型ACCU-ChekMobileModelU1</v>
          </cell>
          <cell r="H4748" t="str">
            <v>盒</v>
          </cell>
          <cell r="I4748" t="str">
            <v>德国罗氏诊断公司</v>
          </cell>
          <cell r="J4748" t="str">
            <v>德国罗氏</v>
          </cell>
        </row>
        <row r="4749">
          <cell r="D4749">
            <v>148935</v>
          </cell>
          <cell r="E4749" t="str">
            <v>血糖仪</v>
          </cell>
          <cell r="F4749" t="str">
            <v>美迪信血糖仪</v>
          </cell>
          <cell r="G4749" t="str">
            <v>MM200型(美迪信)</v>
          </cell>
          <cell r="H4749" t="str">
            <v>台</v>
          </cell>
          <cell r="I4749" t="str">
            <v>天津亿朋医疗器械有限公司</v>
          </cell>
          <cell r="J4749" t="str">
            <v>天津亿朋医疗</v>
          </cell>
        </row>
        <row r="4750">
          <cell r="D4750">
            <v>68096</v>
          </cell>
          <cell r="E4750" t="str">
            <v>血糖仪(卓越型)</v>
          </cell>
          <cell r="F4750" t="str">
            <v/>
          </cell>
          <cell r="G4750" t="str">
            <v>ACCU-CHEKPerforma</v>
          </cell>
          <cell r="H4750" t="str">
            <v>台</v>
          </cell>
          <cell r="I4750" t="str">
            <v>罗氏诊断产品（上海）有限公司</v>
          </cell>
          <cell r="J4750" t="str">
            <v>罗氏诊断</v>
          </cell>
        </row>
        <row r="4751">
          <cell r="D4751">
            <v>162915</v>
          </cell>
          <cell r="E4751" t="str">
            <v>血糖仪套包</v>
          </cell>
          <cell r="F4751" t="str">
            <v>拜安进</v>
          </cell>
          <cell r="G4751" t="str">
            <v>血糖仪（7600P）+50次试纸x2瓶</v>
          </cell>
          <cell r="H4751" t="str">
            <v>盒</v>
          </cell>
          <cell r="I4751" t="str">
            <v>拜耳医药保健有限公司</v>
          </cell>
          <cell r="J4751" t="str">
            <v>拜耳医药</v>
          </cell>
        </row>
        <row r="4752">
          <cell r="D4752">
            <v>64411</v>
          </cell>
          <cell r="E4752" t="str">
            <v>血脂康胶囊</v>
          </cell>
          <cell r="F4752" t="str">
            <v/>
          </cell>
          <cell r="G4752" t="str">
            <v>0.3gx24粒</v>
          </cell>
          <cell r="H4752" t="str">
            <v>盒</v>
          </cell>
          <cell r="I4752" t="str">
            <v>北京北大维信生物科技有限公司</v>
          </cell>
          <cell r="J4752" t="str">
            <v>北京北大维信</v>
          </cell>
        </row>
        <row r="4753">
          <cell r="D4753">
            <v>75070</v>
          </cell>
          <cell r="E4753" t="str">
            <v>薰衣草疤痕修复凝胶+疤痕修复霜</v>
          </cell>
          <cell r="F4753" t="str">
            <v/>
          </cell>
          <cell r="G4753" t="str">
            <v>30g+30g</v>
          </cell>
          <cell r="H4753" t="str">
            <v>盒</v>
          </cell>
          <cell r="I4753" t="str">
            <v>南阳市森源生物技术开发有限责任公司</v>
          </cell>
          <cell r="J4753" t="str">
            <v>南阳森源</v>
          </cell>
        </row>
        <row r="4754">
          <cell r="D4754">
            <v>191670</v>
          </cell>
          <cell r="E4754" t="str">
            <v>压力绷带</v>
          </cell>
          <cell r="F4754" t="str">
            <v/>
          </cell>
          <cell r="G4754" t="str">
            <v>EB-586(束胸带) M</v>
          </cell>
          <cell r="H4754" t="str">
            <v>盒</v>
          </cell>
          <cell r="I4754" t="str">
            <v>上海瑞瀚保健用品制造有限公司</v>
          </cell>
          <cell r="J4754" t="str">
            <v>上海瑞瀚</v>
          </cell>
        </row>
        <row r="4755">
          <cell r="D4755">
            <v>191671</v>
          </cell>
          <cell r="E4755" t="str">
            <v>压力绷带</v>
          </cell>
          <cell r="F4755" t="str">
            <v/>
          </cell>
          <cell r="G4755" t="str">
            <v>EB-586(束胸带) L</v>
          </cell>
          <cell r="H4755" t="str">
            <v>盒</v>
          </cell>
          <cell r="I4755" t="str">
            <v>上海瑞瀚保健用品制造有限公司</v>
          </cell>
          <cell r="J4755" t="str">
            <v>上海瑞瀚</v>
          </cell>
        </row>
        <row r="4756">
          <cell r="D4756">
            <v>191672</v>
          </cell>
          <cell r="E4756" t="str">
            <v>压力绷带</v>
          </cell>
          <cell r="F4756" t="str">
            <v/>
          </cell>
          <cell r="G4756" t="str">
            <v>EB-586(束胸带) XL</v>
          </cell>
          <cell r="H4756" t="str">
            <v>盒</v>
          </cell>
          <cell r="I4756" t="str">
            <v>上海瑞瀚保健用品制造有限公司</v>
          </cell>
          <cell r="J4756" t="str">
            <v>上海瑞瀚</v>
          </cell>
        </row>
        <row r="4757">
          <cell r="D4757">
            <v>191681</v>
          </cell>
          <cell r="E4757" t="str">
            <v>压力绷带</v>
          </cell>
          <cell r="F4757" t="str">
            <v/>
          </cell>
          <cell r="G4757" t="str">
            <v>EB-501(束腹带) XL</v>
          </cell>
          <cell r="H4757" t="str">
            <v>盒</v>
          </cell>
          <cell r="I4757" t="str">
            <v>上海瑞瀚保健用品制造有限公司</v>
          </cell>
          <cell r="J4757" t="str">
            <v>上海瑞瀚</v>
          </cell>
        </row>
        <row r="4758">
          <cell r="D4758">
            <v>191682</v>
          </cell>
          <cell r="E4758" t="str">
            <v>压力绷带</v>
          </cell>
          <cell r="F4758" t="str">
            <v/>
          </cell>
          <cell r="G4758" t="str">
            <v>EB-501(束腹带) M</v>
          </cell>
          <cell r="H4758" t="str">
            <v>盒</v>
          </cell>
          <cell r="I4758" t="str">
            <v>上海瑞瀚保健用品制造有限公司</v>
          </cell>
          <cell r="J4758" t="str">
            <v>上海瑞瀚</v>
          </cell>
        </row>
        <row r="4759">
          <cell r="D4759">
            <v>191683</v>
          </cell>
          <cell r="E4759" t="str">
            <v>压力绷带</v>
          </cell>
          <cell r="F4759" t="str">
            <v/>
          </cell>
          <cell r="G4759" t="str">
            <v>EB-501(束腹带) L</v>
          </cell>
          <cell r="H4759" t="str">
            <v>盒</v>
          </cell>
          <cell r="I4759" t="str">
            <v>上海瑞瀚保健用品制造有限公司</v>
          </cell>
          <cell r="J4759" t="str">
            <v>上海瑞瀚</v>
          </cell>
        </row>
        <row r="4760">
          <cell r="D4760">
            <v>191684</v>
          </cell>
          <cell r="E4760" t="str">
            <v>压力绷带</v>
          </cell>
          <cell r="F4760" t="str">
            <v/>
          </cell>
          <cell r="G4760" t="str">
            <v>EO-301(单一尺寸 网状手臂吊带)</v>
          </cell>
          <cell r="H4760" t="str">
            <v>盒</v>
          </cell>
          <cell r="I4760" t="str">
            <v>上海瑞瀚保健用品制造有限公司</v>
          </cell>
          <cell r="J4760" t="str">
            <v>上海瑞瀚</v>
          </cell>
        </row>
        <row r="4761">
          <cell r="D4761">
            <v>191686</v>
          </cell>
          <cell r="E4761" t="str">
            <v>压力绷带</v>
          </cell>
          <cell r="F4761" t="str">
            <v/>
          </cell>
          <cell r="G4761" t="str">
            <v>ES-701(针织护膝) M</v>
          </cell>
          <cell r="H4761" t="str">
            <v>盒</v>
          </cell>
          <cell r="I4761" t="str">
            <v>上海瑞瀚保健用品制造有限公司</v>
          </cell>
          <cell r="J4761" t="str">
            <v>上海瑞瀚</v>
          </cell>
        </row>
        <row r="4762">
          <cell r="D4762">
            <v>191687</v>
          </cell>
          <cell r="E4762" t="str">
            <v>压力绷带</v>
          </cell>
          <cell r="F4762" t="str">
            <v/>
          </cell>
          <cell r="G4762" t="str">
            <v>ES-701(针织护膝) XL</v>
          </cell>
          <cell r="H4762" t="str">
            <v>盒</v>
          </cell>
          <cell r="I4762" t="str">
            <v>上海瑞瀚保健用品制造有限公司</v>
          </cell>
          <cell r="J4762" t="str">
            <v>上海瑞瀚</v>
          </cell>
        </row>
        <row r="4763">
          <cell r="D4763">
            <v>191688</v>
          </cell>
          <cell r="E4763" t="str">
            <v>压力绷带</v>
          </cell>
          <cell r="F4763" t="str">
            <v/>
          </cell>
          <cell r="G4763" t="str">
            <v>ES-701(针织护膝) L</v>
          </cell>
          <cell r="H4763" t="str">
            <v>盒</v>
          </cell>
          <cell r="I4763" t="str">
            <v>上海瑞瀚保健用品制造有限公司</v>
          </cell>
          <cell r="J4763" t="str">
            <v>上海瑞瀚</v>
          </cell>
        </row>
        <row r="4764">
          <cell r="D4764">
            <v>191692</v>
          </cell>
          <cell r="E4764" t="str">
            <v>压力绷带</v>
          </cell>
          <cell r="F4764" t="str">
            <v/>
          </cell>
          <cell r="G4764" t="str">
            <v>WS-301（单一尺寸 缠绕式护腕）</v>
          </cell>
          <cell r="H4764" t="str">
            <v>盒</v>
          </cell>
          <cell r="I4764" t="str">
            <v>上海瑞瀚保健用品制造有限公司</v>
          </cell>
          <cell r="J4764" t="str">
            <v>上海瑞瀚</v>
          </cell>
        </row>
        <row r="4765">
          <cell r="D4765">
            <v>191693</v>
          </cell>
          <cell r="E4765" t="str">
            <v>压力绷带</v>
          </cell>
          <cell r="F4765" t="str">
            <v/>
          </cell>
          <cell r="G4765" t="str">
            <v>ES-901(针织护踝) XL</v>
          </cell>
          <cell r="H4765" t="str">
            <v>盒</v>
          </cell>
          <cell r="I4765" t="str">
            <v>上海瑞瀚保健用品制造有限公司</v>
          </cell>
          <cell r="J4765" t="str">
            <v>上海瑞瀚</v>
          </cell>
        </row>
        <row r="4766">
          <cell r="D4766">
            <v>191694</v>
          </cell>
          <cell r="E4766" t="str">
            <v>压力绷带</v>
          </cell>
          <cell r="F4766" t="str">
            <v/>
          </cell>
          <cell r="G4766" t="str">
            <v>ES-901(针织护踝) L</v>
          </cell>
          <cell r="H4766" t="str">
            <v>盒</v>
          </cell>
          <cell r="I4766" t="str">
            <v>上海瑞瀚保健用品制造有限公司</v>
          </cell>
          <cell r="J4766" t="str">
            <v>上海瑞瀚</v>
          </cell>
        </row>
        <row r="4767">
          <cell r="D4767">
            <v>191695</v>
          </cell>
          <cell r="E4767" t="str">
            <v>压力绷带</v>
          </cell>
          <cell r="F4767" t="str">
            <v/>
          </cell>
          <cell r="G4767" t="str">
            <v>ES-901(针织护踝) M</v>
          </cell>
          <cell r="H4767" t="str">
            <v>盒</v>
          </cell>
          <cell r="I4767" t="str">
            <v>上海瑞瀚保健用品制造有限公司</v>
          </cell>
          <cell r="J4767" t="str">
            <v>上海瑞瀚</v>
          </cell>
        </row>
        <row r="4768">
          <cell r="D4768">
            <v>191696</v>
          </cell>
          <cell r="E4768" t="str">
            <v>压力绷带</v>
          </cell>
          <cell r="F4768" t="str">
            <v/>
          </cell>
          <cell r="G4768" t="str">
            <v>WS-903(缠绕式护踝)S/M</v>
          </cell>
          <cell r="H4768" t="str">
            <v>盒</v>
          </cell>
          <cell r="I4768" t="str">
            <v>上海瑞瀚保健用品制造有限公司</v>
          </cell>
          <cell r="J4768" t="str">
            <v>上海瑞瀚</v>
          </cell>
        </row>
        <row r="4769">
          <cell r="D4769">
            <v>191698</v>
          </cell>
          <cell r="E4769" t="str">
            <v>压力绷带</v>
          </cell>
          <cell r="F4769" t="str">
            <v/>
          </cell>
          <cell r="G4769" t="str">
            <v>WS-903(缠绕式护踝)L/XL</v>
          </cell>
          <cell r="H4769" t="str">
            <v>盒</v>
          </cell>
          <cell r="I4769" t="str">
            <v>上海瑞瀚保健用品制造有限公司</v>
          </cell>
          <cell r="J4769" t="str">
            <v>上海瑞瀚</v>
          </cell>
        </row>
        <row r="4770">
          <cell r="D4770">
            <v>191701</v>
          </cell>
          <cell r="E4770" t="str">
            <v>压力绷带</v>
          </cell>
          <cell r="F4770" t="str">
            <v/>
          </cell>
          <cell r="G4770" t="str">
            <v>ES-801(针织护小腿) XL</v>
          </cell>
          <cell r="H4770" t="str">
            <v>盒</v>
          </cell>
          <cell r="I4770" t="str">
            <v>上海瑞瀚保健用品制造有限公司</v>
          </cell>
          <cell r="J4770" t="str">
            <v>上海瑞瀚</v>
          </cell>
        </row>
        <row r="4771">
          <cell r="D4771">
            <v>191702</v>
          </cell>
          <cell r="E4771" t="str">
            <v>压力绷带</v>
          </cell>
          <cell r="F4771" t="str">
            <v/>
          </cell>
          <cell r="G4771" t="str">
            <v>ES-801(针织护小腿) M</v>
          </cell>
          <cell r="H4771" t="str">
            <v>盒</v>
          </cell>
          <cell r="I4771" t="str">
            <v>上海瑞瀚保健用品制造有限公司</v>
          </cell>
          <cell r="J4771" t="str">
            <v>上海瑞瀚</v>
          </cell>
        </row>
        <row r="4772">
          <cell r="D4772">
            <v>191703</v>
          </cell>
          <cell r="E4772" t="str">
            <v>压力绷带</v>
          </cell>
          <cell r="F4772" t="str">
            <v/>
          </cell>
          <cell r="G4772" t="str">
            <v>ES-801(针织护小腿) L</v>
          </cell>
          <cell r="H4772" t="str">
            <v>盒</v>
          </cell>
          <cell r="I4772" t="str">
            <v>上海瑞瀚保健用品制造有限公司</v>
          </cell>
          <cell r="J4772" t="str">
            <v>上海瑞瀚</v>
          </cell>
        </row>
        <row r="4773">
          <cell r="D4773">
            <v>191705</v>
          </cell>
          <cell r="E4773" t="str">
            <v>压力绷带</v>
          </cell>
          <cell r="F4773" t="str">
            <v/>
          </cell>
          <cell r="G4773" t="str">
            <v>ES-201(针织护肘) XL</v>
          </cell>
          <cell r="H4773" t="str">
            <v>盒</v>
          </cell>
          <cell r="I4773" t="str">
            <v>上海瑞瀚保健用品制造有限公司</v>
          </cell>
          <cell r="J4773" t="str">
            <v>上海瑞瀚</v>
          </cell>
        </row>
        <row r="4774">
          <cell r="D4774">
            <v>191706</v>
          </cell>
          <cell r="E4774" t="str">
            <v>压力绷带</v>
          </cell>
          <cell r="F4774" t="str">
            <v/>
          </cell>
          <cell r="G4774" t="str">
            <v>ES-201(针织护肘) M</v>
          </cell>
          <cell r="H4774" t="str">
            <v>盒</v>
          </cell>
          <cell r="I4774" t="str">
            <v>上海瑞瀚保健用品制造有限公司</v>
          </cell>
          <cell r="J4774" t="str">
            <v>上海瑞瀚</v>
          </cell>
        </row>
        <row r="4775">
          <cell r="D4775">
            <v>191707</v>
          </cell>
          <cell r="E4775" t="str">
            <v>压力绷带</v>
          </cell>
          <cell r="F4775" t="str">
            <v/>
          </cell>
          <cell r="G4775" t="str">
            <v>ES-201(针织护肘) L</v>
          </cell>
          <cell r="H4775" t="str">
            <v>盒</v>
          </cell>
          <cell r="I4775" t="str">
            <v>上海瑞瀚保健用品制造有限公司</v>
          </cell>
          <cell r="J4775" t="str">
            <v>上海瑞瀚</v>
          </cell>
        </row>
        <row r="4776">
          <cell r="D4776">
            <v>206440</v>
          </cell>
          <cell r="E4776" t="str">
            <v>压敏胶带</v>
          </cell>
          <cell r="F4776" t="str">
            <v/>
          </cell>
          <cell r="G4776" t="str">
            <v>2.5cmx400cmx1卷 棉布型</v>
          </cell>
          <cell r="H4776" t="str">
            <v>盒</v>
          </cell>
          <cell r="I4776" t="str">
            <v>青岛海诺生物工程有限公司</v>
          </cell>
          <cell r="J4776" t="str">
            <v>青岛海诺生物</v>
          </cell>
        </row>
        <row r="4777">
          <cell r="D4777">
            <v>120397</v>
          </cell>
          <cell r="E4777" t="str">
            <v>压缩式雾化器</v>
          </cell>
          <cell r="F4777" t="str">
            <v/>
          </cell>
          <cell r="G4777" t="str">
            <v>NE-C801</v>
          </cell>
          <cell r="H4777" t="str">
            <v>台</v>
          </cell>
          <cell r="I4777" t="str">
            <v/>
          </cell>
          <cell r="J4777" t="str">
            <v>大连欧姆龙</v>
          </cell>
        </row>
        <row r="4778">
          <cell r="D4778">
            <v>168335</v>
          </cell>
          <cell r="E4778" t="str">
            <v>压缩式雾化器</v>
          </cell>
          <cell r="F4778" t="str">
            <v/>
          </cell>
          <cell r="G4778" t="str">
            <v>NE-C601</v>
          </cell>
          <cell r="H4778" t="str">
            <v>台</v>
          </cell>
          <cell r="I4778" t="str">
            <v>欧姆龙(大连)有限公司</v>
          </cell>
          <cell r="J4778" t="str">
            <v>欧姆龙（大连）</v>
          </cell>
        </row>
        <row r="4779">
          <cell r="D4779">
            <v>179511</v>
          </cell>
          <cell r="E4779" t="str">
            <v>压缩式雾化器</v>
          </cell>
          <cell r="F4779" t="str">
            <v/>
          </cell>
          <cell r="G4779" t="str">
            <v>NE-C801S</v>
          </cell>
          <cell r="H4779" t="str">
            <v>台</v>
          </cell>
          <cell r="I4779" t="str">
            <v>欧姆龙(大连)有限公司</v>
          </cell>
          <cell r="J4779" t="str">
            <v>欧姆龙</v>
          </cell>
        </row>
        <row r="4780">
          <cell r="D4780">
            <v>206956</v>
          </cell>
          <cell r="E4780" t="str">
            <v>压缩式雾化器</v>
          </cell>
          <cell r="F4780" t="str">
            <v/>
          </cell>
          <cell r="G4780" t="str">
            <v>WHB</v>
          </cell>
          <cell r="H4780" t="str">
            <v>台</v>
          </cell>
          <cell r="I4780" t="str">
            <v>柯尔(苏州)医疗科技有限公司</v>
          </cell>
          <cell r="J4780" t="str">
            <v>柯尔(苏州)</v>
          </cell>
        </row>
        <row r="4781">
          <cell r="D4781">
            <v>106931</v>
          </cell>
          <cell r="E4781" t="str">
            <v>压缩式吸入器</v>
          </cell>
          <cell r="F4781" t="str">
            <v/>
          </cell>
          <cell r="G4781" t="str">
            <v>NE-C30</v>
          </cell>
          <cell r="H4781" t="str">
            <v>台</v>
          </cell>
          <cell r="I4781" t="str">
            <v/>
          </cell>
          <cell r="J4781" t="str">
            <v>大连欧姆龙</v>
          </cell>
        </row>
        <row r="4782">
          <cell r="D4782">
            <v>168444</v>
          </cell>
          <cell r="E4782" t="str">
            <v>牙齿脱敏剂</v>
          </cell>
          <cell r="F4782" t="str">
            <v/>
          </cell>
          <cell r="G4782" t="str">
            <v>35g</v>
          </cell>
          <cell r="H4782" t="str">
            <v>支</v>
          </cell>
          <cell r="I4782" t="str">
            <v>陕西恒远生物科技有限公司</v>
          </cell>
          <cell r="J4782" t="str">
            <v>陕西恒远生物</v>
          </cell>
        </row>
        <row r="4783">
          <cell r="D4783">
            <v>206452</v>
          </cell>
          <cell r="E4783" t="str">
            <v>牙科洁治器</v>
          </cell>
          <cell r="F4783" t="str">
            <v/>
          </cell>
          <cell r="G4783" t="str">
            <v>YXB-1型 50支</v>
          </cell>
          <cell r="H4783" t="str">
            <v>盒</v>
          </cell>
          <cell r="I4783" t="str">
            <v>青岛海诺生物工程有限公司</v>
          </cell>
          <cell r="J4783" t="str">
            <v>青岛海诺</v>
          </cell>
        </row>
        <row r="4784">
          <cell r="D4784">
            <v>188392</v>
          </cell>
          <cell r="E4784" t="str">
            <v>牙痛药水</v>
          </cell>
          <cell r="F4784" t="str">
            <v/>
          </cell>
          <cell r="G4784" t="str">
            <v>5ml
</v>
          </cell>
          <cell r="H4784" t="str">
            <v>盒</v>
          </cell>
          <cell r="I4784" t="str">
            <v>广西慧宝源医药科技有限公司</v>
          </cell>
          <cell r="J4784" t="str">
            <v>广西慧宝源</v>
          </cell>
        </row>
        <row r="4785">
          <cell r="D4785">
            <v>149418</v>
          </cell>
          <cell r="E4785" t="str">
            <v>牙线棒</v>
          </cell>
          <cell r="F4785" t="str">
            <v/>
          </cell>
          <cell r="G4785" t="str">
            <v>50只</v>
          </cell>
          <cell r="H4785" t="str">
            <v>盒</v>
          </cell>
          <cell r="I4785" t="str">
            <v>CONZIN INDUSTRIAL CO.,LTD</v>
          </cell>
          <cell r="J4785" t="str">
            <v>CONZININDUSTRIALCO.,LTD</v>
          </cell>
        </row>
        <row r="4786">
          <cell r="D4786">
            <v>191186</v>
          </cell>
          <cell r="E4786" t="str">
            <v>雅·莎尔保湿嫩颜水</v>
          </cell>
          <cell r="F4786" t="str">
            <v/>
          </cell>
          <cell r="G4786" t="str">
            <v>100ml</v>
          </cell>
          <cell r="H4786" t="str">
            <v>盒</v>
          </cell>
          <cell r="I4786" t="str">
            <v>珠海雅莎生物科技股份有限公司</v>
          </cell>
          <cell r="J4786" t="str">
            <v>珠海雅莎</v>
          </cell>
        </row>
        <row r="4787">
          <cell r="D4787">
            <v>191189</v>
          </cell>
          <cell r="E4787" t="str">
            <v>雅·莎尔冰泉隔离乳</v>
          </cell>
          <cell r="F4787" t="str">
            <v/>
          </cell>
          <cell r="G4787" t="str">
            <v>60g</v>
          </cell>
          <cell r="H4787" t="str">
            <v>瓶</v>
          </cell>
          <cell r="I4787" t="str">
            <v>珠海雅莎生物科技股份有限公司</v>
          </cell>
          <cell r="J4787" t="str">
            <v>珠海雅莎</v>
          </cell>
        </row>
        <row r="4788">
          <cell r="D4788">
            <v>191188</v>
          </cell>
          <cell r="E4788" t="str">
            <v>雅·莎尔玻尿酸原液</v>
          </cell>
          <cell r="F4788" t="str">
            <v/>
          </cell>
          <cell r="G4788" t="str">
            <v>30ml</v>
          </cell>
          <cell r="H4788" t="str">
            <v>瓶</v>
          </cell>
          <cell r="I4788" t="str">
            <v>珠海雅莎生物科技股份有限公司</v>
          </cell>
          <cell r="J4788" t="str">
            <v>珠海雅莎</v>
          </cell>
        </row>
        <row r="4789">
          <cell r="D4789">
            <v>191173</v>
          </cell>
          <cell r="E4789" t="str">
            <v>雅·莎尔茶多酚控油洁面泡沫</v>
          </cell>
          <cell r="F4789" t="str">
            <v/>
          </cell>
          <cell r="G4789" t="str">
            <v>150ml</v>
          </cell>
          <cell r="H4789" t="str">
            <v>瓶</v>
          </cell>
          <cell r="I4789" t="str">
            <v>珠海雅莎生物科技股份有限公司</v>
          </cell>
          <cell r="J4789" t="str">
            <v>珠海雅莎</v>
          </cell>
        </row>
        <row r="4790">
          <cell r="D4790">
            <v>191179</v>
          </cell>
          <cell r="E4790" t="str">
            <v>雅·莎尔茶多酚控油收缩水</v>
          </cell>
          <cell r="F4790" t="str">
            <v/>
          </cell>
          <cell r="G4790" t="str">
            <v>100ml</v>
          </cell>
          <cell r="H4790" t="str">
            <v>盒</v>
          </cell>
          <cell r="I4790" t="str">
            <v>珠海雅莎生物科技股份有限公司</v>
          </cell>
          <cell r="J4790" t="str">
            <v>珠海雅莎</v>
          </cell>
        </row>
        <row r="4791">
          <cell r="D4791">
            <v>191182</v>
          </cell>
          <cell r="E4791" t="str">
            <v>雅·莎尔多肽倍润霜</v>
          </cell>
          <cell r="F4791" t="str">
            <v/>
          </cell>
          <cell r="G4791" t="str">
            <v>50g</v>
          </cell>
          <cell r="H4791" t="str">
            <v>盒</v>
          </cell>
          <cell r="I4791" t="str">
            <v>珠海雅莎生物科技股份有限公司</v>
          </cell>
          <cell r="J4791" t="str">
            <v>珠海雅莎</v>
          </cell>
        </row>
        <row r="4792">
          <cell r="D4792">
            <v>191191</v>
          </cell>
          <cell r="E4792" t="str">
            <v>雅·莎尔霍霍巴油婴儿润肤乳</v>
          </cell>
          <cell r="F4792" t="str">
            <v/>
          </cell>
          <cell r="G4792" t="str">
            <v>80g</v>
          </cell>
          <cell r="H4792" t="str">
            <v>盒</v>
          </cell>
          <cell r="I4792" t="str">
            <v>珠海雅莎生物科技股份有限公司</v>
          </cell>
          <cell r="J4792" t="str">
            <v>珠海雅莎</v>
          </cell>
        </row>
        <row r="4793">
          <cell r="D4793">
            <v>191192</v>
          </cell>
          <cell r="E4793" t="str">
            <v>雅·莎尔霍霍巴油婴儿舒护油</v>
          </cell>
          <cell r="F4793" t="str">
            <v/>
          </cell>
          <cell r="G4793" t="str">
            <v>150ml</v>
          </cell>
          <cell r="H4793" t="str">
            <v>瓶</v>
          </cell>
          <cell r="I4793" t="str">
            <v>珠海雅莎生物科技股份有限公司</v>
          </cell>
          <cell r="J4793" t="str">
            <v>珠海雅莎</v>
          </cell>
        </row>
        <row r="4794">
          <cell r="D4794">
            <v>191181</v>
          </cell>
          <cell r="E4794" t="str">
            <v>雅·莎尔皮肤修护乳</v>
          </cell>
          <cell r="F4794" t="str">
            <v/>
          </cell>
          <cell r="G4794" t="str">
            <v>150g</v>
          </cell>
          <cell r="H4794" t="str">
            <v>件</v>
          </cell>
          <cell r="I4794" t="str">
            <v>珠海雅莎生物科技股份有限公司</v>
          </cell>
          <cell r="J4794" t="str">
            <v>珠海雅莎</v>
          </cell>
        </row>
        <row r="4795">
          <cell r="D4795">
            <v>191172</v>
          </cell>
          <cell r="E4795" t="str">
            <v>雅·莎尔祛痘霜</v>
          </cell>
          <cell r="F4795" t="str">
            <v/>
          </cell>
          <cell r="G4795" t="str">
            <v>15g</v>
          </cell>
          <cell r="H4795" t="str">
            <v>件</v>
          </cell>
          <cell r="I4795" t="str">
            <v>珠海雅莎生物科技股份有限公司</v>
          </cell>
          <cell r="J4795" t="str">
            <v>珠海雅莎</v>
          </cell>
        </row>
        <row r="4796">
          <cell r="D4796">
            <v>191185</v>
          </cell>
          <cell r="E4796" t="str">
            <v>雅·莎尔水动力保湿洁面乳</v>
          </cell>
          <cell r="F4796" t="str">
            <v/>
          </cell>
          <cell r="G4796" t="str">
            <v>100g</v>
          </cell>
          <cell r="H4796" t="str">
            <v>盒</v>
          </cell>
          <cell r="I4796" t="str">
            <v>珠海雅莎生物科技股份有限公司</v>
          </cell>
          <cell r="J4796" t="str">
            <v>珠海雅莎</v>
          </cell>
        </row>
        <row r="4797">
          <cell r="D4797">
            <v>191187</v>
          </cell>
          <cell r="E4797" t="str">
            <v>雅·莎尔水动力保湿修护霜(清爽型）</v>
          </cell>
          <cell r="F4797" t="str">
            <v/>
          </cell>
          <cell r="G4797" t="str">
            <v>50g</v>
          </cell>
          <cell r="H4797" t="str">
            <v>瓶</v>
          </cell>
          <cell r="I4797" t="str">
            <v>珠海雅莎生物科技股份有限公司</v>
          </cell>
          <cell r="J4797" t="str">
            <v>珠海雅莎</v>
          </cell>
        </row>
        <row r="4798">
          <cell r="D4798">
            <v>191184</v>
          </cell>
          <cell r="E4798" t="str">
            <v>雅·莎尔水杨酸祛痘控油面膜（水洗型）</v>
          </cell>
          <cell r="F4798" t="str">
            <v/>
          </cell>
          <cell r="G4798" t="str">
            <v>100g</v>
          </cell>
          <cell r="H4798" t="str">
            <v>盒</v>
          </cell>
          <cell r="I4798" t="str">
            <v>珠海雅莎生物科技股份有限公司</v>
          </cell>
          <cell r="J4798" t="str">
            <v>珠海雅莎</v>
          </cell>
        </row>
        <row r="4799">
          <cell r="D4799">
            <v>191180</v>
          </cell>
          <cell r="E4799" t="str">
            <v>雅·莎尔修护因子精华液</v>
          </cell>
          <cell r="F4799" t="str">
            <v/>
          </cell>
          <cell r="G4799" t="str">
            <v>10ml</v>
          </cell>
          <cell r="H4799" t="str">
            <v>瓶</v>
          </cell>
          <cell r="I4799" t="str">
            <v>珠海雅莎生物科技股份有限公司</v>
          </cell>
          <cell r="J4799" t="str">
            <v>珠海雅莎</v>
          </cell>
        </row>
        <row r="4800">
          <cell r="D4800">
            <v>191171</v>
          </cell>
          <cell r="E4800" t="str">
            <v>雅·莎尔优白素精华液</v>
          </cell>
          <cell r="F4800" t="str">
            <v/>
          </cell>
          <cell r="G4800" t="str">
            <v>15ml</v>
          </cell>
          <cell r="H4800" t="str">
            <v>盒</v>
          </cell>
          <cell r="I4800" t="str">
            <v>珠海雅莎生物科技股份有限公司</v>
          </cell>
          <cell r="J4800" t="str">
            <v>珠海雅莎</v>
          </cell>
        </row>
        <row r="4801">
          <cell r="D4801">
            <v>191169</v>
          </cell>
          <cell r="E4801" t="str">
            <v>雅·莎尔左旋VC亮肤保湿精华膜</v>
          </cell>
          <cell r="F4801" t="str">
            <v/>
          </cell>
          <cell r="G4801" t="str">
            <v>25gx6片</v>
          </cell>
          <cell r="H4801" t="str">
            <v>盒</v>
          </cell>
          <cell r="I4801" t="str">
            <v>珠海雅莎生物科技股份有限公司</v>
          </cell>
          <cell r="J4801" t="str">
            <v>珠海雅莎</v>
          </cell>
        </row>
        <row r="4802">
          <cell r="D4802">
            <v>127684</v>
          </cell>
          <cell r="E4802" t="str">
            <v>雅培辅理善血糖仪</v>
          </cell>
          <cell r="F4802" t="str">
            <v/>
          </cell>
          <cell r="G4802" t="str">
            <v>越捷型</v>
          </cell>
          <cell r="H4802" t="str">
            <v>盒</v>
          </cell>
          <cell r="I4802" t="str">
            <v>雅培贸易(上海)有限公司</v>
          </cell>
          <cell r="J4802" t="str">
            <v>美国雅培</v>
          </cell>
        </row>
        <row r="4803">
          <cell r="D4803">
            <v>148052</v>
          </cell>
          <cell r="E4803" t="str">
            <v>雅培全安素全营养配方粉</v>
          </cell>
          <cell r="F4803" t="str">
            <v/>
          </cell>
          <cell r="G4803" t="str">
            <v>400g</v>
          </cell>
          <cell r="H4803" t="str">
            <v>罐</v>
          </cell>
          <cell r="I4803" t="str">
            <v>雅培贸易(上海)有限公司</v>
          </cell>
          <cell r="J4803" t="str">
            <v>荷兰</v>
          </cell>
        </row>
        <row r="4804">
          <cell r="D4804">
            <v>148051</v>
          </cell>
          <cell r="E4804" t="str">
            <v>雅培全安素全营养配方粉（红枣味）</v>
          </cell>
          <cell r="F4804" t="str">
            <v/>
          </cell>
          <cell r="G4804" t="str">
            <v>900g</v>
          </cell>
          <cell r="H4804" t="str">
            <v>罐</v>
          </cell>
          <cell r="I4804" t="str">
            <v>雅培贸易(上海)有限公司</v>
          </cell>
          <cell r="J4804" t="str">
            <v>荷兰</v>
          </cell>
        </row>
        <row r="4805">
          <cell r="D4805">
            <v>127683</v>
          </cell>
          <cell r="E4805" t="str">
            <v>雅培血糖试纸</v>
          </cell>
          <cell r="F4805" t="str">
            <v>辅理善越巧型</v>
          </cell>
          <cell r="G4805" t="str">
            <v>50片(越巧型)</v>
          </cell>
          <cell r="H4805" t="str">
            <v>盒</v>
          </cell>
          <cell r="I4805" t="str">
            <v>雅培贸易(上海)有限公司</v>
          </cell>
          <cell r="J4805" t="str">
            <v>美国雅培</v>
          </cell>
        </row>
        <row r="4806">
          <cell r="D4806">
            <v>157873</v>
          </cell>
          <cell r="E4806" t="str">
            <v>雅漾恒润保湿水</v>
          </cell>
          <cell r="F4806" t="str">
            <v/>
          </cell>
          <cell r="G4806" t="str">
            <v>300ml</v>
          </cell>
          <cell r="H4806" t="str">
            <v>瓶</v>
          </cell>
          <cell r="I4806" t="str">
            <v>法国皮尔法伯雅漾护肤化妆品研制公司</v>
          </cell>
          <cell r="J4806" t="str">
            <v>法国皮尔法伯</v>
          </cell>
        </row>
        <row r="4807">
          <cell r="D4807">
            <v>153931</v>
          </cell>
          <cell r="E4807" t="str">
            <v>雅漾恒润保湿小套装</v>
          </cell>
          <cell r="F4807" t="str">
            <v/>
          </cell>
          <cell r="G4807" t="str">
            <v>喷雾50ml+保湿水100ml+保湿乳15ml</v>
          </cell>
          <cell r="H4807" t="str">
            <v>套</v>
          </cell>
          <cell r="I4807" t="str">
            <v>法国皮尔法伯雅漾护肤化妆品研制公司</v>
          </cell>
          <cell r="J4807" t="str">
            <v>法国皮尔法伯</v>
          </cell>
        </row>
        <row r="4808">
          <cell r="D4808">
            <v>183655</v>
          </cell>
          <cell r="E4808" t="str">
            <v>雅漾恒润清爽保湿乳</v>
          </cell>
          <cell r="F4808" t="str">
            <v/>
          </cell>
          <cell r="G4808" t="str">
            <v>40ml</v>
          </cell>
          <cell r="H4808" t="str">
            <v>瓶</v>
          </cell>
          <cell r="I4808" t="str">
            <v>法国皮尔法伯雅漾护肤化妆品研制公司</v>
          </cell>
          <cell r="J4808" t="str">
            <v>法国皮尔法伯</v>
          </cell>
        </row>
        <row r="4809">
          <cell r="D4809">
            <v>184515</v>
          </cell>
          <cell r="E4809" t="str">
            <v>雅漾焕彩透亮光感蜜粉</v>
          </cell>
          <cell r="F4809" t="str">
            <v/>
          </cell>
          <cell r="G4809" t="str">
            <v>9g</v>
          </cell>
          <cell r="H4809" t="str">
            <v>盒</v>
          </cell>
          <cell r="I4809" t="str">
            <v>法国皮尔法伯雅漾护肤化妆品研制公司</v>
          </cell>
          <cell r="J4809" t="str">
            <v>皮尔法伯雅漾</v>
          </cell>
        </row>
        <row r="4810">
          <cell r="D4810">
            <v>157622</v>
          </cell>
          <cell r="E4810" t="str">
            <v>雅漾活泉恒润保湿精华乳</v>
          </cell>
          <cell r="F4810" t="str">
            <v/>
          </cell>
          <cell r="G4810" t="str">
            <v>30ml</v>
          </cell>
          <cell r="H4810" t="str">
            <v>支</v>
          </cell>
          <cell r="I4810" t="str">
            <v>法国皮尔法伯雅漾护肤化妆品研制公司</v>
          </cell>
          <cell r="J4810" t="str">
            <v>法国皮尔法伯</v>
          </cell>
        </row>
        <row r="4811">
          <cell r="D4811">
            <v>157876</v>
          </cell>
          <cell r="E4811" t="str">
            <v>雅漾活泉恒润清爽保湿乳</v>
          </cell>
          <cell r="F4811" t="str">
            <v/>
          </cell>
          <cell r="G4811" t="str">
            <v>40ml</v>
          </cell>
          <cell r="H4811" t="str">
            <v>支</v>
          </cell>
          <cell r="I4811" t="str">
            <v>法国皮尔法伯雅漾护肤化妆品研制公司</v>
          </cell>
          <cell r="J4811" t="str">
            <v>法国皮尔法伯</v>
          </cell>
        </row>
        <row r="4812">
          <cell r="D4812">
            <v>167440</v>
          </cell>
          <cell r="E4812" t="str">
            <v>雅漾活泉修护洁面乳</v>
          </cell>
          <cell r="F4812" t="str">
            <v/>
          </cell>
          <cell r="G4812" t="str">
            <v>200ml</v>
          </cell>
          <cell r="H4812" t="str">
            <v>支</v>
          </cell>
          <cell r="I4812" t="str">
            <v>法国皮尔法伯雅漾护肤化妆品研制公司</v>
          </cell>
          <cell r="J4812" t="str">
            <v>法国皮尔法伯雅漾</v>
          </cell>
        </row>
        <row r="4813">
          <cell r="D4813">
            <v>157621</v>
          </cell>
          <cell r="E4813" t="str">
            <v>雅漾净柔洁面摩丝</v>
          </cell>
          <cell r="F4813" t="str">
            <v/>
          </cell>
          <cell r="G4813" t="str">
            <v>150ml</v>
          </cell>
          <cell r="H4813" t="str">
            <v>支</v>
          </cell>
          <cell r="I4813" t="str">
            <v>法国皮尔法伯雅漾护肤化妆品研制公司</v>
          </cell>
          <cell r="J4813" t="str">
            <v>法国皮尔法伯</v>
          </cell>
        </row>
        <row r="4814">
          <cell r="D4814">
            <v>169981</v>
          </cell>
          <cell r="E4814" t="str">
            <v>雅漾净柔爽肤水</v>
          </cell>
          <cell r="F4814" t="str">
            <v/>
          </cell>
          <cell r="G4814" t="str">
            <v>300ml</v>
          </cell>
          <cell r="H4814" t="str">
            <v>瓶</v>
          </cell>
          <cell r="I4814" t="str">
            <v>法国皮尔法伯雅漾护肤化妆品研制公司</v>
          </cell>
          <cell r="J4814" t="str">
            <v>法国皮尔法伯</v>
          </cell>
        </row>
        <row r="4815">
          <cell r="D4815">
            <v>167443</v>
          </cell>
          <cell r="E4815" t="str">
            <v>雅漾净润清爽卸妆水</v>
          </cell>
          <cell r="F4815" t="str">
            <v/>
          </cell>
          <cell r="G4815" t="str">
            <v>400ml</v>
          </cell>
          <cell r="H4815" t="str">
            <v>瓶</v>
          </cell>
          <cell r="I4815" t="str">
            <v>法国皮尔法伯雅漾护肤化妆品研制公司</v>
          </cell>
          <cell r="J4815" t="str">
            <v>法国皮尔法伯雅漾</v>
          </cell>
        </row>
        <row r="4816">
          <cell r="D4816">
            <v>169978</v>
          </cell>
          <cell r="E4816" t="str">
            <v>雅漾平衡洁肤凝胶</v>
          </cell>
          <cell r="F4816" t="str">
            <v/>
          </cell>
          <cell r="G4816" t="str">
            <v>125ml</v>
          </cell>
          <cell r="H4816" t="str">
            <v>支</v>
          </cell>
          <cell r="I4816" t="str">
            <v>法国皮尔法伯雅漾护肤化妆品研制公司</v>
          </cell>
          <cell r="J4816" t="str">
            <v>法国皮尔法伯</v>
          </cell>
        </row>
        <row r="4817">
          <cell r="D4817">
            <v>157624</v>
          </cell>
          <cell r="E4817" t="str">
            <v>雅漾清爽倍护便携防晒乳SPF50+PA+++</v>
          </cell>
          <cell r="F4817" t="str">
            <v/>
          </cell>
          <cell r="G4817" t="str">
            <v>30ml</v>
          </cell>
          <cell r="H4817" t="str">
            <v>支</v>
          </cell>
          <cell r="I4817" t="str">
            <v>法国皮尔法伯雅漾护肤化妆品研制公司</v>
          </cell>
          <cell r="J4817" t="str">
            <v>法国皮尔法伯</v>
          </cell>
        </row>
        <row r="4818">
          <cell r="D4818">
            <v>157615</v>
          </cell>
          <cell r="E4818" t="str">
            <v>雅漾日间隔离乳SPF30PA+++</v>
          </cell>
          <cell r="F4818" t="str">
            <v/>
          </cell>
          <cell r="G4818" t="str">
            <v>40ml</v>
          </cell>
          <cell r="H4818" t="str">
            <v>支</v>
          </cell>
          <cell r="I4818" t="str">
            <v>法国皮尔法伯雅漾护肤化妆品研制公司</v>
          </cell>
          <cell r="J4818" t="str">
            <v>法国皮尔法伯</v>
          </cell>
        </row>
        <row r="4819">
          <cell r="D4819">
            <v>183652</v>
          </cell>
          <cell r="E4819" t="str">
            <v>雅漾日间隔离修颜乳</v>
          </cell>
          <cell r="F4819" t="str">
            <v/>
          </cell>
          <cell r="G4819" t="str">
            <v>40ml</v>
          </cell>
          <cell r="H4819" t="str">
            <v>瓶</v>
          </cell>
          <cell r="I4819" t="str">
            <v>法国皮尔法伯雅漾护肤化妆品研制公司</v>
          </cell>
          <cell r="J4819" t="str">
            <v>法国皮尔法伯</v>
          </cell>
        </row>
        <row r="4820">
          <cell r="D4820">
            <v>92583</v>
          </cell>
          <cell r="E4820" t="str">
            <v>雅漾三重修护特润霜</v>
          </cell>
          <cell r="F4820" t="str">
            <v/>
          </cell>
          <cell r="G4820" t="str">
            <v>200ml</v>
          </cell>
          <cell r="H4820" t="str">
            <v>盒</v>
          </cell>
          <cell r="I4820" t="str">
            <v/>
          </cell>
          <cell r="J4820" t="str">
            <v>皮尔法伯雅漾</v>
          </cell>
        </row>
        <row r="4821">
          <cell r="D4821">
            <v>167442</v>
          </cell>
          <cell r="E4821" t="str">
            <v>雅漾舒护活泉喷雾</v>
          </cell>
          <cell r="F4821" t="str">
            <v/>
          </cell>
          <cell r="G4821" t="str">
            <v>150ml</v>
          </cell>
          <cell r="H4821" t="str">
            <v>瓶</v>
          </cell>
          <cell r="I4821" t="str">
            <v>法国皮尔法伯雅漾护肤化妆品研制公司</v>
          </cell>
          <cell r="J4821" t="str">
            <v>法国皮尔法伯雅漾</v>
          </cell>
        </row>
        <row r="4822">
          <cell r="D4822">
            <v>167456</v>
          </cell>
          <cell r="E4822" t="str">
            <v>雅漾舒护活泉喷雾</v>
          </cell>
          <cell r="F4822" t="str">
            <v/>
          </cell>
          <cell r="G4822" t="str">
            <v>300ml</v>
          </cell>
          <cell r="H4822" t="str">
            <v>瓶</v>
          </cell>
          <cell r="I4822" t="str">
            <v>法国皮尔法伯雅漾护肤化妆品研制公司</v>
          </cell>
          <cell r="J4822" t="str">
            <v>法国皮尔法伯雅漾</v>
          </cell>
        </row>
        <row r="4823">
          <cell r="D4823">
            <v>167439</v>
          </cell>
          <cell r="E4823" t="str">
            <v>雅漾舒护眼霜</v>
          </cell>
          <cell r="F4823" t="str">
            <v/>
          </cell>
          <cell r="G4823" t="str">
            <v>10ml</v>
          </cell>
          <cell r="H4823" t="str">
            <v>支</v>
          </cell>
          <cell r="I4823" t="str">
            <v>法国皮尔法伯雅漾护肤化妆品研制公司</v>
          </cell>
          <cell r="J4823" t="str">
            <v>法国皮尔法伯雅漾</v>
          </cell>
        </row>
        <row r="4824">
          <cell r="D4824">
            <v>174532</v>
          </cell>
          <cell r="E4824" t="str">
            <v>雅漾舒缓特护保湿乳</v>
          </cell>
          <cell r="F4824" t="str">
            <v/>
          </cell>
          <cell r="G4824" t="str">
            <v>50ml</v>
          </cell>
          <cell r="H4824" t="str">
            <v>盒</v>
          </cell>
          <cell r="I4824" t="str">
            <v>法国皮尔法伯雅漾护肤化妆品研制公司</v>
          </cell>
          <cell r="J4824" t="str">
            <v>法国皮尔法伯雅漾</v>
          </cell>
        </row>
        <row r="4825">
          <cell r="D4825">
            <v>167441</v>
          </cell>
          <cell r="E4825" t="str">
            <v>雅漾舒缓特护洁面乳</v>
          </cell>
          <cell r="F4825" t="str">
            <v/>
          </cell>
          <cell r="G4825" t="str">
            <v>200ml</v>
          </cell>
          <cell r="H4825" t="str">
            <v>瓶</v>
          </cell>
          <cell r="I4825" t="str">
            <v>法国皮尔法伯雅漾护肤化妆品研制公司</v>
          </cell>
          <cell r="J4825" t="str">
            <v>法国皮尔法伯雅漾</v>
          </cell>
        </row>
        <row r="4826">
          <cell r="D4826">
            <v>174530</v>
          </cell>
          <cell r="E4826" t="str">
            <v>雅漾舒缓特护免洗洁面乳</v>
          </cell>
          <cell r="F4826" t="str">
            <v/>
          </cell>
          <cell r="G4826" t="str">
            <v>200ml</v>
          </cell>
          <cell r="H4826" t="str">
            <v>盒</v>
          </cell>
          <cell r="I4826" t="str">
            <v>法国皮尔法伯雅漾护肤化妆品研制公司</v>
          </cell>
          <cell r="J4826" t="str">
            <v>法国皮尔法伯雅漾</v>
          </cell>
        </row>
        <row r="4827">
          <cell r="D4827">
            <v>111870</v>
          </cell>
          <cell r="E4827" t="str">
            <v>雅漾舒缓特护面霜</v>
          </cell>
          <cell r="F4827" t="str">
            <v/>
          </cell>
          <cell r="G4827" t="str">
            <v>50ml</v>
          </cell>
          <cell r="H4827" t="str">
            <v>瓶</v>
          </cell>
          <cell r="I4827" t="str">
            <v/>
          </cell>
          <cell r="J4827" t="str">
            <v>法国皮尔法伯雅漾</v>
          </cell>
        </row>
        <row r="4828">
          <cell r="D4828">
            <v>167459</v>
          </cell>
          <cell r="E4828" t="str">
            <v>雅漾舒润净颜卸妆水</v>
          </cell>
          <cell r="F4828" t="str">
            <v/>
          </cell>
          <cell r="G4828" t="str">
            <v>400ml</v>
          </cell>
          <cell r="H4828" t="str">
            <v>瓶</v>
          </cell>
          <cell r="I4828" t="str">
            <v>法国皮尔法伯雅漾护肤化妆品研制公司</v>
          </cell>
          <cell r="J4828" t="str">
            <v>法国皮尔法伯雅漾</v>
          </cell>
        </row>
        <row r="4829">
          <cell r="D4829">
            <v>157618</v>
          </cell>
          <cell r="E4829" t="str">
            <v>雅漾修护舒缓保湿霜</v>
          </cell>
          <cell r="F4829" t="str">
            <v/>
          </cell>
          <cell r="G4829" t="str">
            <v>50g</v>
          </cell>
          <cell r="H4829" t="str">
            <v>支</v>
          </cell>
          <cell r="I4829" t="str">
            <v>法国皮尔法伯雅漾护肤化妆品研制公司</v>
          </cell>
          <cell r="J4829" t="str">
            <v>法国皮尔法伯</v>
          </cell>
        </row>
        <row r="4830">
          <cell r="D4830">
            <v>157879</v>
          </cell>
          <cell r="E4830" t="str">
            <v>雅漾修颜抚纹眼霜</v>
          </cell>
          <cell r="F4830" t="str">
            <v/>
          </cell>
          <cell r="G4830" t="str">
            <v>15ml</v>
          </cell>
          <cell r="H4830" t="str">
            <v>支</v>
          </cell>
          <cell r="I4830" t="str">
            <v>法国皮尔法伯雅漾护肤化妆品研制公司</v>
          </cell>
          <cell r="J4830" t="str">
            <v>法国皮尔法伯</v>
          </cell>
        </row>
        <row r="4831">
          <cell r="D4831">
            <v>5387</v>
          </cell>
          <cell r="E4831" t="str">
            <v>咽康含片(咽特佳片)</v>
          </cell>
          <cell r="F4831" t="str">
            <v/>
          </cell>
          <cell r="G4831" t="str">
            <v>8片x3板</v>
          </cell>
          <cell r="H4831" t="str">
            <v>盒</v>
          </cell>
          <cell r="I4831" t="str">
            <v>贵州科辉制药有限责任公司</v>
          </cell>
          <cell r="J4831" t="str">
            <v>贵州科辉制药</v>
          </cell>
        </row>
        <row r="4832">
          <cell r="D4832">
            <v>11503</v>
          </cell>
          <cell r="E4832" t="str">
            <v>咽炎片</v>
          </cell>
          <cell r="F4832" t="str">
            <v/>
          </cell>
          <cell r="G4832" t="str">
            <v>0.25gx12片x2板</v>
          </cell>
          <cell r="H4832" t="str">
            <v>盒</v>
          </cell>
          <cell r="I4832" t="str">
            <v>西安科力药业有限公司</v>
          </cell>
          <cell r="J4832" t="str">
            <v>西安科力药业</v>
          </cell>
        </row>
        <row r="4833">
          <cell r="D4833">
            <v>136146</v>
          </cell>
          <cell r="E4833" t="str">
            <v>咽炎片</v>
          </cell>
          <cell r="F4833" t="str">
            <v/>
          </cell>
          <cell r="G4833" t="str">
            <v>0.25gx15片x2板</v>
          </cell>
          <cell r="H4833" t="str">
            <v>盒</v>
          </cell>
          <cell r="I4833" t="str">
            <v>长春人民药业集团有限公司</v>
          </cell>
          <cell r="J4833" t="str">
            <v>长春人民</v>
          </cell>
        </row>
        <row r="4834">
          <cell r="D4834">
            <v>39899</v>
          </cell>
          <cell r="E4834" t="str">
            <v>炎可宁胶囊</v>
          </cell>
          <cell r="F4834" t="str">
            <v/>
          </cell>
          <cell r="G4834" t="str">
            <v>0.4gx9粒x2板</v>
          </cell>
          <cell r="H4834" t="str">
            <v>盒</v>
          </cell>
          <cell r="I4834" t="str">
            <v>太极集团四川绵阳制药有限公司</v>
          </cell>
          <cell r="J4834" t="str">
            <v>四川绵阳制药</v>
          </cell>
        </row>
        <row r="4835">
          <cell r="D4835">
            <v>123095</v>
          </cell>
          <cell r="E4835" t="str">
            <v>炎立消片</v>
          </cell>
          <cell r="F4835" t="str">
            <v/>
          </cell>
          <cell r="G4835" t="str">
            <v>0.31gx24片(薄膜衣)</v>
          </cell>
          <cell r="H4835" t="str">
            <v>盒</v>
          </cell>
          <cell r="I4835" t="str">
            <v>吉林玉仁制药股份有限公司(原通化鸿淘茂药业有限公司)</v>
          </cell>
          <cell r="J4835" t="str">
            <v>吉林玉仁制药</v>
          </cell>
        </row>
        <row r="4836">
          <cell r="D4836">
            <v>124092</v>
          </cell>
          <cell r="E4836" t="str">
            <v>盐酸阿莫罗芬搽剂(罗每乐)</v>
          </cell>
          <cell r="F4836" t="str">
            <v>罗每乐</v>
          </cell>
          <cell r="G4836" t="str">
            <v>5%x2.5ml</v>
          </cell>
          <cell r="H4836" t="str">
            <v>盒</v>
          </cell>
          <cell r="I4836" t="str">
            <v>Laboratoires Galderma(法国)</v>
          </cell>
          <cell r="J4836" t="str">
            <v>LaboratoiresGalderma(法国)</v>
          </cell>
        </row>
        <row r="4837">
          <cell r="D4837">
            <v>176334</v>
          </cell>
          <cell r="E4837" t="str">
            <v>盐酸安罗替尼胶囊</v>
          </cell>
          <cell r="F4837" t="str">
            <v/>
          </cell>
          <cell r="G4837" t="str">
            <v>8mgx7粒</v>
          </cell>
          <cell r="H4837" t="str">
            <v>盒</v>
          </cell>
          <cell r="I4837" t="str">
            <v>正大天晴药业集团股份有限公司</v>
          </cell>
          <cell r="J4837" t="str">
            <v>正大天晴</v>
          </cell>
        </row>
        <row r="4838">
          <cell r="D4838">
            <v>176335</v>
          </cell>
          <cell r="E4838" t="str">
            <v>盐酸安罗替尼胶囊</v>
          </cell>
          <cell r="F4838" t="str">
            <v/>
          </cell>
          <cell r="G4838" t="str">
            <v>10mgx7粒</v>
          </cell>
          <cell r="H4838" t="str">
            <v>盒</v>
          </cell>
          <cell r="I4838" t="str">
            <v>正大天晴药业集团股份有限公司</v>
          </cell>
          <cell r="J4838" t="str">
            <v>正大天晴</v>
          </cell>
        </row>
        <row r="4839">
          <cell r="D4839">
            <v>176336</v>
          </cell>
          <cell r="E4839" t="str">
            <v>盐酸安罗替尼胶囊</v>
          </cell>
          <cell r="F4839" t="str">
            <v/>
          </cell>
          <cell r="G4839" t="str">
            <v>12mgx7粒</v>
          </cell>
          <cell r="H4839" t="str">
            <v>盒</v>
          </cell>
          <cell r="I4839" t="str">
            <v>正大天晴药业集团股份有限公司</v>
          </cell>
          <cell r="J4839" t="str">
            <v>正大天晴</v>
          </cell>
        </row>
        <row r="4840">
          <cell r="D4840">
            <v>48261</v>
          </cell>
          <cell r="E4840" t="str">
            <v>盐酸氨基葡萄糖胶囊</v>
          </cell>
          <cell r="F4840" t="str">
            <v>奥泰灵</v>
          </cell>
          <cell r="G4840" t="str">
            <v>0.75gx20粒</v>
          </cell>
          <cell r="H4840" t="str">
            <v>盒</v>
          </cell>
          <cell r="I4840" t="str">
            <v>澳美制药厂</v>
          </cell>
          <cell r="J4840" t="str">
            <v>香港澳美</v>
          </cell>
        </row>
        <row r="4841">
          <cell r="D4841">
            <v>88652</v>
          </cell>
          <cell r="E4841" t="str">
            <v>盐酸氨基葡萄糖胶囊</v>
          </cell>
          <cell r="F4841" t="str">
            <v/>
          </cell>
          <cell r="G4841" t="str">
            <v>0.24gx40粒</v>
          </cell>
          <cell r="H4841" t="str">
            <v>盒</v>
          </cell>
          <cell r="I4841" t="str">
            <v>浙江诚意药业有限公司</v>
          </cell>
          <cell r="J4841" t="str">
            <v>浙江诚意</v>
          </cell>
        </row>
        <row r="4842">
          <cell r="D4842">
            <v>67458</v>
          </cell>
          <cell r="E4842" t="str">
            <v>盐酸氨基葡萄糖胶囊(奥泰灵)</v>
          </cell>
          <cell r="F4842" t="str">
            <v/>
          </cell>
          <cell r="G4842" t="str">
            <v>0.75gx30粒</v>
          </cell>
          <cell r="H4842" t="str">
            <v>盒</v>
          </cell>
          <cell r="I4842" t="str">
            <v>澳美制药厂</v>
          </cell>
          <cell r="J4842" t="str">
            <v>香港澳美制药
</v>
          </cell>
        </row>
        <row r="4843">
          <cell r="D4843">
            <v>118221</v>
          </cell>
          <cell r="E4843" t="str">
            <v>盐酸氨基葡萄糖颗粒</v>
          </cell>
          <cell r="F4843" t="str">
            <v/>
          </cell>
          <cell r="G4843" t="str">
            <v>0.48gx30袋</v>
          </cell>
          <cell r="H4843" t="str">
            <v>盒</v>
          </cell>
          <cell r="I4843" t="str">
            <v>涿州东乐制药有限公司</v>
          </cell>
          <cell r="J4843" t="str">
            <v>涿州东乐</v>
          </cell>
        </row>
        <row r="4844">
          <cell r="D4844">
            <v>75414</v>
          </cell>
          <cell r="E4844" t="str">
            <v>盐酸氨溴索分散片(抒坦清)</v>
          </cell>
          <cell r="F4844" t="str">
            <v/>
          </cell>
          <cell r="G4844" t="str">
            <v>30mgx20片</v>
          </cell>
          <cell r="H4844" t="str">
            <v>盒</v>
          </cell>
          <cell r="I4844" t="str">
            <v>山西仟源制药有限公司</v>
          </cell>
          <cell r="J4844" t="str">
            <v>山西仟源制药</v>
          </cell>
        </row>
        <row r="4845">
          <cell r="D4845">
            <v>107312</v>
          </cell>
          <cell r="E4845" t="str">
            <v>盐酸氨溴索缓释胶囊</v>
          </cell>
          <cell r="F4845" t="str">
            <v/>
          </cell>
          <cell r="G4845" t="str">
            <v>75mgx6粒</v>
          </cell>
          <cell r="H4845" t="str">
            <v>盒</v>
          </cell>
          <cell r="I4845" t="str">
            <v>北京紫竹药业有限公司</v>
          </cell>
          <cell r="J4845" t="str">
            <v>华润紫竹药业</v>
          </cell>
        </row>
        <row r="4846">
          <cell r="D4846">
            <v>119803</v>
          </cell>
          <cell r="E4846" t="str">
            <v>盐酸氨溴索口服溶液</v>
          </cell>
          <cell r="F4846" t="str">
            <v/>
          </cell>
          <cell r="G4846" t="str">
            <v>100ml:0.6g</v>
          </cell>
          <cell r="H4846" t="str">
            <v>瓶</v>
          </cell>
          <cell r="I4846" t="str">
            <v>四川健能制药有限公司</v>
          </cell>
          <cell r="J4846" t="str">
            <v>四川健能制药</v>
          </cell>
        </row>
        <row r="4847">
          <cell r="D4847">
            <v>55143</v>
          </cell>
          <cell r="E4847" t="str">
            <v>盐酸氨溴索口服溶液(沐舒坦)</v>
          </cell>
          <cell r="F4847" t="str">
            <v/>
          </cell>
          <cell r="G4847" t="str">
            <v>0.6g:100ml</v>
          </cell>
          <cell r="H4847" t="str">
            <v>瓶</v>
          </cell>
          <cell r="I4847" t="str">
            <v>上海勃林格殷格翰药业有限公司</v>
          </cell>
          <cell r="J4847" t="str">
            <v>上海勃林格殷格翰</v>
          </cell>
        </row>
        <row r="4848">
          <cell r="D4848">
            <v>15616</v>
          </cell>
          <cell r="E4848" t="str">
            <v>盐酸氨溴索片</v>
          </cell>
          <cell r="F4848" t="str">
            <v>沐舒坦片</v>
          </cell>
          <cell r="G4848" t="str">
            <v>30mgx20片</v>
          </cell>
          <cell r="H4848" t="str">
            <v>盒</v>
          </cell>
          <cell r="I4848" t="str">
            <v>上海勃林格殷格翰药业有限公司</v>
          </cell>
          <cell r="J4848" t="str">
            <v>上海勃林格殷格翰</v>
          </cell>
        </row>
        <row r="4849">
          <cell r="D4849">
            <v>148737</v>
          </cell>
          <cell r="E4849" t="str">
            <v>盐酸奥洛他定片</v>
          </cell>
          <cell r="F4849" t="str">
            <v/>
          </cell>
          <cell r="G4849" t="str">
            <v>5mgx14片</v>
          </cell>
          <cell r="H4849" t="str">
            <v>盒</v>
          </cell>
          <cell r="I4849" t="str">
            <v>安斯泰来制药(中国)有限公司</v>
          </cell>
          <cell r="J4849" t="str">
            <v>安斯泰来(中国)</v>
          </cell>
        </row>
        <row r="4850">
          <cell r="D4850">
            <v>170355</v>
          </cell>
          <cell r="E4850" t="str">
            <v>盐酸奥洛他定片</v>
          </cell>
          <cell r="F4850" t="str">
            <v/>
          </cell>
          <cell r="G4850" t="str">
            <v>5mgx14片</v>
          </cell>
          <cell r="H4850" t="str">
            <v>盒</v>
          </cell>
          <cell r="I4850" t="str">
            <v>北京四环科宝制药有限公司</v>
          </cell>
          <cell r="J4850" t="str">
            <v>北京四环科宝</v>
          </cell>
        </row>
        <row r="4851">
          <cell r="D4851">
            <v>87551</v>
          </cell>
          <cell r="E4851" t="str">
            <v>盐酸贝那普利片</v>
          </cell>
          <cell r="F4851" t="str">
            <v/>
          </cell>
          <cell r="G4851" t="str">
            <v>10mgx10片</v>
          </cell>
          <cell r="H4851" t="str">
            <v>盒</v>
          </cell>
          <cell r="I4851" t="str">
            <v>成都地奥制药集团有限公司</v>
          </cell>
          <cell r="J4851" t="str">
            <v>成都地奥</v>
          </cell>
        </row>
        <row r="4852">
          <cell r="D4852">
            <v>140861</v>
          </cell>
          <cell r="E4852" t="str">
            <v>盐酸倍他司汀口服液</v>
          </cell>
          <cell r="F4852" t="str">
            <v/>
          </cell>
          <cell r="G4852" t="str">
            <v>10ml:20mgx6支</v>
          </cell>
          <cell r="H4852" t="str">
            <v>盒</v>
          </cell>
          <cell r="I4852" t="str">
            <v>黑龙江中桂制药有限公司</v>
          </cell>
          <cell r="J4852" t="str">
            <v>黑龙江中桂</v>
          </cell>
        </row>
        <row r="4853">
          <cell r="D4853">
            <v>193463</v>
          </cell>
          <cell r="E4853" t="str">
            <v>盐酸倍他司汀片</v>
          </cell>
          <cell r="F4853" t="str">
            <v/>
          </cell>
          <cell r="G4853" t="str">
            <v>4mgx100片</v>
          </cell>
          <cell r="H4853" t="str">
            <v>瓶</v>
          </cell>
          <cell r="I4853" t="str">
            <v>上海中西三维药业有限公司</v>
          </cell>
          <cell r="J4853" t="str">
            <v>上海中西三维</v>
          </cell>
        </row>
        <row r="4854">
          <cell r="D4854">
            <v>139507</v>
          </cell>
          <cell r="E4854" t="str">
            <v>盐酸苯环壬酯片(飞赛乐)</v>
          </cell>
          <cell r="F4854" t="str">
            <v/>
          </cell>
          <cell r="G4854" t="str">
            <v>2mgx2片x2板</v>
          </cell>
          <cell r="H4854" t="str">
            <v>盒</v>
          </cell>
          <cell r="I4854" t="str">
            <v>北京华素制药股份有限公司(原：北京四环医药)</v>
          </cell>
          <cell r="J4854" t="str">
            <v>北京华素</v>
          </cell>
        </row>
        <row r="4855">
          <cell r="D4855">
            <v>203762</v>
          </cell>
          <cell r="E4855" t="str">
            <v>盐酸达泊西汀片</v>
          </cell>
          <cell r="F4855" t="str">
            <v/>
          </cell>
          <cell r="G4855" t="str">
            <v>30mgx3片</v>
          </cell>
          <cell r="H4855" t="str">
            <v>盒</v>
          </cell>
          <cell r="I4855" t="str">
            <v>四川科伦药业股份有限公司</v>
          </cell>
          <cell r="J4855" t="str">
            <v>四川科伦药业</v>
          </cell>
        </row>
        <row r="4856">
          <cell r="D4856">
            <v>120214</v>
          </cell>
          <cell r="E4856" t="str">
            <v>盐酸氮卓斯汀鼻喷剂</v>
          </cell>
          <cell r="F4856" t="str">
            <v>爱赛平</v>
          </cell>
          <cell r="G4856" t="str">
            <v>10ml:10mg</v>
          </cell>
          <cell r="H4856" t="str">
            <v>瓶</v>
          </cell>
          <cell r="I4856" t="str">
            <v>MEDA Manufacturing GmbH</v>
          </cell>
          <cell r="J4856" t="str">
            <v>德国MEDAManufacturingGmbH</v>
          </cell>
        </row>
        <row r="4857">
          <cell r="D4857">
            <v>23798</v>
          </cell>
          <cell r="E4857" t="str">
            <v>盐酸地尔硫卓片(恬尔心)</v>
          </cell>
          <cell r="F4857" t="str">
            <v/>
          </cell>
          <cell r="G4857" t="str">
            <v>30mgx40片</v>
          </cell>
          <cell r="H4857" t="str">
            <v>盒</v>
          </cell>
          <cell r="I4857" t="str">
            <v>上海信谊万象药业有限公司(原:上海延安万象)</v>
          </cell>
          <cell r="J4857" t="str">
            <v>上海信谊万象</v>
          </cell>
        </row>
        <row r="4858">
          <cell r="D4858">
            <v>182423</v>
          </cell>
          <cell r="E4858" t="str">
            <v>盐酸丁卡因凝胶</v>
          </cell>
          <cell r="F4858" t="str">
            <v/>
          </cell>
          <cell r="G4858" t="str">
            <v>1.5g（1.5g:70mg）</v>
          </cell>
          <cell r="H4858" t="str">
            <v>支</v>
          </cell>
          <cell r="I4858" t="str">
            <v>真奥金银花药业有限公司</v>
          </cell>
          <cell r="J4858" t="str">
            <v>真奥金银花</v>
          </cell>
        </row>
        <row r="4859">
          <cell r="D4859">
            <v>54201</v>
          </cell>
          <cell r="E4859" t="str">
            <v>盐酸丁螺环酮片</v>
          </cell>
          <cell r="F4859" t="str">
            <v/>
          </cell>
          <cell r="G4859" t="str">
            <v>5mgx24片</v>
          </cell>
          <cell r="H4859" t="str">
            <v>盒</v>
          </cell>
          <cell r="I4859" t="str">
            <v>江苏恩华药业股份有限公司</v>
          </cell>
          <cell r="J4859" t="str">
            <v>江苏恩华</v>
          </cell>
        </row>
        <row r="4860">
          <cell r="D4860">
            <v>154190</v>
          </cell>
          <cell r="E4860" t="str">
            <v>盐酸度洛西汀肠溶胶囊</v>
          </cell>
          <cell r="F4860" t="str">
            <v>欣百达</v>
          </cell>
          <cell r="G4860" t="str">
            <v>30mgx7粒</v>
          </cell>
          <cell r="H4860" t="str">
            <v>盒</v>
          </cell>
          <cell r="I4860" t="str">
            <v>EIi LiIIyandCompany美国</v>
          </cell>
          <cell r="J4860" t="str">
            <v>EIiLiIIyandCompany美国</v>
          </cell>
        </row>
        <row r="4861">
          <cell r="D4861">
            <v>97033</v>
          </cell>
          <cell r="E4861" t="str">
            <v>盐酸多奈哌齐片</v>
          </cell>
          <cell r="F4861" t="str">
            <v/>
          </cell>
          <cell r="G4861" t="str">
            <v>5mgx7片(薄膜衣片)</v>
          </cell>
          <cell r="H4861" t="str">
            <v>盒</v>
          </cell>
          <cell r="I4861" t="str">
            <v>陕西方舟制药有限公司</v>
          </cell>
          <cell r="J4861" t="str">
            <v>陕西方舟制药</v>
          </cell>
        </row>
        <row r="4862">
          <cell r="D4862">
            <v>133232</v>
          </cell>
          <cell r="E4862" t="str">
            <v>盐酸多奈哌齐片</v>
          </cell>
          <cell r="F4862" t="str">
            <v/>
          </cell>
          <cell r="G4862" t="str">
            <v>5mgx7片</v>
          </cell>
          <cell r="H4862" t="str">
            <v>盒</v>
          </cell>
          <cell r="I4862" t="str">
            <v>重庆植恩药业有限公司</v>
          </cell>
          <cell r="J4862" t="str">
            <v>重庆植恩药业</v>
          </cell>
        </row>
        <row r="4863">
          <cell r="D4863">
            <v>40402</v>
          </cell>
          <cell r="E4863" t="str">
            <v>盐酸多奈哌齐片(安理申)</v>
          </cell>
          <cell r="F4863" t="str">
            <v/>
          </cell>
          <cell r="G4863" t="str">
            <v>10mgx7片</v>
          </cell>
          <cell r="H4863" t="str">
            <v>盒</v>
          </cell>
          <cell r="I4863" t="str">
            <v>卫材(中国)药业有限公司</v>
          </cell>
          <cell r="J4863" t="str">
            <v>中国卫材</v>
          </cell>
        </row>
        <row r="4864">
          <cell r="D4864">
            <v>11348</v>
          </cell>
          <cell r="E4864" t="str">
            <v>盐酸多塞平片(多虑平)</v>
          </cell>
          <cell r="F4864" t="str">
            <v/>
          </cell>
          <cell r="G4864" t="str">
            <v>25mgx100片</v>
          </cell>
          <cell r="H4864" t="str">
            <v>瓶</v>
          </cell>
          <cell r="I4864" t="str">
            <v>南京白敬宇制药有限责任公司</v>
          </cell>
          <cell r="J4864" t="str">
            <v>南京白敬宇</v>
          </cell>
        </row>
        <row r="4865">
          <cell r="D4865">
            <v>36338</v>
          </cell>
          <cell r="E4865" t="str">
            <v>盐酸二甲双胍缓释片</v>
          </cell>
          <cell r="F4865" t="str">
            <v/>
          </cell>
          <cell r="G4865" t="str">
            <v>0.25gx10片*6板</v>
          </cell>
          <cell r="H4865" t="str">
            <v>盒</v>
          </cell>
          <cell r="I4865" t="str">
            <v>石家庄市华新药业有限责任公司</v>
          </cell>
          <cell r="J4865" t="str">
            <v>石家庄华新</v>
          </cell>
        </row>
        <row r="4866">
          <cell r="D4866">
            <v>56748</v>
          </cell>
          <cell r="E4866" t="str">
            <v>盐酸二甲双胍缓释片</v>
          </cell>
          <cell r="F4866" t="str">
            <v>麦特美</v>
          </cell>
          <cell r="G4866" t="str">
            <v>0.5gx30片</v>
          </cell>
          <cell r="H4866" t="str">
            <v>瓶</v>
          </cell>
          <cell r="I4866" t="str">
            <v>青岛黄海制药有限责任公司</v>
          </cell>
          <cell r="J4866" t="str">
            <v>青岛黄海</v>
          </cell>
        </row>
        <row r="4867">
          <cell r="D4867">
            <v>67592</v>
          </cell>
          <cell r="E4867" t="str">
            <v>盐酸二甲双胍缓释片</v>
          </cell>
          <cell r="F4867" t="str">
            <v/>
          </cell>
          <cell r="G4867" t="str">
            <v>0.5gx10片x3板</v>
          </cell>
          <cell r="H4867" t="str">
            <v>盒</v>
          </cell>
          <cell r="I4867" t="str">
            <v>山东齐都药业有限公司</v>
          </cell>
          <cell r="J4867" t="str">
            <v>山东齐都</v>
          </cell>
        </row>
        <row r="4868">
          <cell r="D4868">
            <v>77777</v>
          </cell>
          <cell r="E4868" t="str">
            <v>盐酸二甲双胍缓释片</v>
          </cell>
          <cell r="F4868" t="str">
            <v>悦达宁</v>
          </cell>
          <cell r="G4868" t="str">
            <v>0.5gx30片</v>
          </cell>
          <cell r="H4868" t="str">
            <v>瓶</v>
          </cell>
          <cell r="I4868" t="str">
            <v>悦康药业集团股份有限公司</v>
          </cell>
          <cell r="J4868" t="str">
            <v>悦康药业</v>
          </cell>
        </row>
        <row r="4869">
          <cell r="D4869">
            <v>100762</v>
          </cell>
          <cell r="E4869" t="str">
            <v>盐酸二甲双胍缓释片</v>
          </cell>
          <cell r="F4869" t="str">
            <v/>
          </cell>
          <cell r="G4869" t="str">
            <v>0.5gx10片x3板</v>
          </cell>
          <cell r="H4869" t="str">
            <v>盒</v>
          </cell>
          <cell r="I4869" t="str">
            <v>北京太洋药业股份有限公司</v>
          </cell>
          <cell r="J4869" t="str">
            <v>北京太洋</v>
          </cell>
        </row>
        <row r="4870">
          <cell r="D4870">
            <v>136582</v>
          </cell>
          <cell r="E4870" t="str">
            <v>盐酸二甲双胍缓释片(Ⅱ)</v>
          </cell>
          <cell r="F4870" t="str">
            <v/>
          </cell>
          <cell r="G4870" t="str">
            <v>0.5gx10片</v>
          </cell>
          <cell r="H4870" t="str">
            <v>盒</v>
          </cell>
          <cell r="I4870" t="str">
            <v>重庆康刻尔制药有限公司</v>
          </cell>
          <cell r="J4870" t="str">
            <v>重庆康刻尔</v>
          </cell>
        </row>
        <row r="4871">
          <cell r="D4871">
            <v>598</v>
          </cell>
          <cell r="E4871" t="str">
            <v>盐酸二甲双胍片(美迪康)</v>
          </cell>
          <cell r="F4871" t="str">
            <v/>
          </cell>
          <cell r="G4871" t="str">
            <v>0.25gx48片</v>
          </cell>
          <cell r="H4871" t="str">
            <v>盒</v>
          </cell>
          <cell r="I4871" t="str">
            <v>深圳市中联制药有限公司</v>
          </cell>
          <cell r="J4871" t="str">
            <v>深圳中联</v>
          </cell>
        </row>
        <row r="4872">
          <cell r="D4872">
            <v>107539</v>
          </cell>
          <cell r="E4872" t="str">
            <v>盐酸伐昔洛韦胶囊</v>
          </cell>
          <cell r="F4872" t="str">
            <v/>
          </cell>
          <cell r="G4872" t="str">
            <v>0.15gx12粒</v>
          </cell>
          <cell r="H4872" t="str">
            <v>盒</v>
          </cell>
          <cell r="I4872" t="str">
            <v>西南药业股份有限公司</v>
          </cell>
          <cell r="J4872" t="str">
            <v>西南药业</v>
          </cell>
        </row>
        <row r="4873">
          <cell r="D4873">
            <v>69783</v>
          </cell>
          <cell r="E4873" t="str">
            <v>盐酸伐昔洛韦胶囊(益君清)</v>
          </cell>
          <cell r="F4873" t="str">
            <v>益君清</v>
          </cell>
          <cell r="G4873" t="str">
            <v>0.15gx10粒</v>
          </cell>
          <cell r="H4873" t="str">
            <v>盒</v>
          </cell>
          <cell r="I4873" t="str">
            <v>西南药业股份有限公司</v>
          </cell>
          <cell r="J4873" t="str">
            <v>西南药业</v>
          </cell>
        </row>
        <row r="4874">
          <cell r="D4874">
            <v>38924</v>
          </cell>
          <cell r="E4874" t="str">
            <v>盐酸伐昔洛韦片(丽珠威)</v>
          </cell>
          <cell r="F4874" t="str">
            <v/>
          </cell>
          <cell r="G4874" t="str">
            <v>0.3gx6片</v>
          </cell>
          <cell r="H4874" t="str">
            <v>盒</v>
          </cell>
          <cell r="I4874" t="str">
            <v>丽珠集团丽珠制药厂</v>
          </cell>
          <cell r="J4874" t="str">
            <v>丽珠制药</v>
          </cell>
        </row>
        <row r="4875">
          <cell r="D4875">
            <v>83368</v>
          </cell>
          <cell r="E4875" t="str">
            <v>盐酸非索非那定片(毕馨)</v>
          </cell>
          <cell r="F4875" t="str">
            <v/>
          </cell>
          <cell r="G4875" t="str">
            <v>60mgx6片(薄膜衣)</v>
          </cell>
          <cell r="H4875" t="str">
            <v>盒</v>
          </cell>
          <cell r="I4875" t="str">
            <v>山东安泰药业有限公司</v>
          </cell>
          <cell r="J4875" t="str">
            <v>四川旭晖(山东安泰)</v>
          </cell>
        </row>
        <row r="4876">
          <cell r="D4876">
            <v>3159</v>
          </cell>
          <cell r="E4876" t="str">
            <v>盐酸酚苄明片</v>
          </cell>
          <cell r="F4876" t="str">
            <v/>
          </cell>
          <cell r="G4876" t="str">
            <v>10mgx24片</v>
          </cell>
          <cell r="H4876" t="str">
            <v>盒</v>
          </cell>
          <cell r="I4876" t="str">
            <v>鞍山九天制药有限公司</v>
          </cell>
          <cell r="J4876" t="str">
            <v>鞍山九天</v>
          </cell>
        </row>
        <row r="4877">
          <cell r="D4877">
            <v>148116</v>
          </cell>
          <cell r="E4877" t="str">
            <v>盐酸酚苄明片</v>
          </cell>
          <cell r="F4877" t="str">
            <v/>
          </cell>
          <cell r="G4877" t="str">
            <v>10mgx24片</v>
          </cell>
          <cell r="H4877" t="str">
            <v>盒</v>
          </cell>
          <cell r="I4877" t="str">
            <v>广东彼迪药业有限公司</v>
          </cell>
          <cell r="J4877" t="str">
            <v>广东彼迪</v>
          </cell>
        </row>
        <row r="4878">
          <cell r="D4878">
            <v>57501</v>
          </cell>
          <cell r="E4878" t="str">
            <v>盐酸氟桂利嗪胶囊(奥利保克）</v>
          </cell>
          <cell r="F4878" t="str">
            <v/>
          </cell>
          <cell r="G4878" t="str">
            <v>10mgx10粒x2板</v>
          </cell>
          <cell r="H4878" t="str">
            <v>盒</v>
          </cell>
          <cell r="I4878" t="str">
            <v>黑龙江澳利达奈德制药有限公司</v>
          </cell>
          <cell r="J4878" t="str">
            <v>澳利达奈德</v>
          </cell>
        </row>
        <row r="4879">
          <cell r="D4879">
            <v>151110</v>
          </cell>
          <cell r="E4879" t="str">
            <v>盐酸氟桂利嗪片</v>
          </cell>
          <cell r="F4879" t="str">
            <v>孚瑞尔</v>
          </cell>
          <cell r="G4879" t="str">
            <v>5mgx20片x2板</v>
          </cell>
          <cell r="H4879" t="str">
            <v>盒</v>
          </cell>
          <cell r="I4879" t="str">
            <v>哈药集团制药六厂</v>
          </cell>
          <cell r="J4879" t="str">
            <v>哈药集团制药六厂</v>
          </cell>
        </row>
        <row r="4880">
          <cell r="D4880">
            <v>14499</v>
          </cell>
          <cell r="E4880" t="str">
            <v>盐酸环丙沙星片</v>
          </cell>
          <cell r="F4880" t="str">
            <v/>
          </cell>
          <cell r="G4880" t="str">
            <v>0.25gx6片x2板</v>
          </cell>
          <cell r="H4880" t="str">
            <v>盒</v>
          </cell>
          <cell r="I4880" t="str">
            <v>广州白云山制药股份有限公司广州白云山制药总厂</v>
          </cell>
          <cell r="J4880" t="str">
            <v>广州白云山总厂</v>
          </cell>
        </row>
        <row r="4881">
          <cell r="D4881">
            <v>990</v>
          </cell>
          <cell r="E4881" t="str">
            <v>盐酸环丙沙星乳膏</v>
          </cell>
          <cell r="F4881" t="str">
            <v/>
          </cell>
          <cell r="G4881" t="str">
            <v>10g：30mg</v>
          </cell>
          <cell r="H4881" t="str">
            <v>支</v>
          </cell>
          <cell r="I4881" t="str">
            <v>广州白云山制药股份有限公司白云山何济公制药厂</v>
          </cell>
          <cell r="J4881" t="str">
            <v>广州白云山医药</v>
          </cell>
        </row>
        <row r="4882">
          <cell r="D4882">
            <v>55128</v>
          </cell>
          <cell r="E4882" t="str">
            <v>盐酸黄酮哌酯片</v>
          </cell>
          <cell r="F4882" t="str">
            <v/>
          </cell>
          <cell r="G4882" t="str">
            <v>0.2gx12片(薄膜衣)</v>
          </cell>
          <cell r="H4882" t="str">
            <v>盒</v>
          </cell>
          <cell r="I4882" t="str">
            <v>深圳海王药业有限公司</v>
          </cell>
          <cell r="J4882" t="str">
            <v>深圳海王药业</v>
          </cell>
        </row>
        <row r="4883">
          <cell r="D4883">
            <v>933</v>
          </cell>
          <cell r="E4883" t="str">
            <v>盐酸金霉素眼膏</v>
          </cell>
          <cell r="F4883" t="str">
            <v/>
          </cell>
          <cell r="G4883" t="str">
            <v>2g</v>
          </cell>
          <cell r="H4883" t="str">
            <v>支</v>
          </cell>
          <cell r="I4883" t="str">
            <v>南京白敬宇制药有限责任公司</v>
          </cell>
          <cell r="J4883" t="str">
            <v>南京白敬宇</v>
          </cell>
        </row>
        <row r="4884">
          <cell r="D4884">
            <v>944</v>
          </cell>
          <cell r="E4884" t="str">
            <v>盐酸金霉素眼膏</v>
          </cell>
          <cell r="F4884" t="str">
            <v/>
          </cell>
          <cell r="G4884" t="str">
            <v>0.5%:2g</v>
          </cell>
          <cell r="H4884" t="str">
            <v>支</v>
          </cell>
          <cell r="I4884" t="str">
            <v>国药集团三益药业（芜湖）有限公司（原芜湖三益信成）</v>
          </cell>
          <cell r="J4884" t="str">
            <v>国药集团三益药业</v>
          </cell>
        </row>
        <row r="4885">
          <cell r="D4885">
            <v>39390</v>
          </cell>
          <cell r="E4885" t="str">
            <v>盐酸金霉素眼膏</v>
          </cell>
          <cell r="F4885" t="str">
            <v/>
          </cell>
          <cell r="G4885" t="str">
            <v>0.5%:2g</v>
          </cell>
          <cell r="H4885" t="str">
            <v>支</v>
          </cell>
          <cell r="I4885" t="str">
            <v>重庆科瑞制药(集团)有限公司</v>
          </cell>
          <cell r="J4885" t="str">
            <v>重庆科瑞</v>
          </cell>
        </row>
        <row r="4886">
          <cell r="D4886">
            <v>55303</v>
          </cell>
          <cell r="E4886" t="str">
            <v>盐酸克林霉素棕榈酸酯分散片</v>
          </cell>
          <cell r="F4886" t="str">
            <v>凯莱克林</v>
          </cell>
          <cell r="G4886" t="str">
            <v>75mgx12片</v>
          </cell>
          <cell r="H4886" t="str">
            <v>盒</v>
          </cell>
          <cell r="I4886" t="str">
            <v>云南英茂红河制药有限公司</v>
          </cell>
          <cell r="J4886" t="str">
            <v>广州一品红</v>
          </cell>
        </row>
        <row r="4887">
          <cell r="D4887">
            <v>181480</v>
          </cell>
          <cell r="E4887" t="str">
            <v>盐酸雷洛昔芬片</v>
          </cell>
          <cell r="F4887" t="str">
            <v>贝邦</v>
          </cell>
          <cell r="G4887" t="str">
            <v>60mgx7片</v>
          </cell>
          <cell r="H4887" t="str">
            <v>盒</v>
          </cell>
          <cell r="I4887" t="str">
            <v>江苏恒瑞医药股份有限公司</v>
          </cell>
          <cell r="J4887" t="str">
            <v>江苏恒瑞</v>
          </cell>
        </row>
        <row r="4888">
          <cell r="D4888">
            <v>69</v>
          </cell>
          <cell r="E4888" t="str">
            <v>盐酸雷尼替丁胶囊</v>
          </cell>
          <cell r="F4888" t="str">
            <v/>
          </cell>
          <cell r="G4888" t="str">
            <v>0.15gx30粒</v>
          </cell>
          <cell r="H4888" t="str">
            <v>瓶</v>
          </cell>
          <cell r="I4888" t="str">
            <v>重庆科瑞制药(集团)有限公司</v>
          </cell>
          <cell r="J4888" t="str">
            <v>重庆科瑞</v>
          </cell>
        </row>
        <row r="4889">
          <cell r="D4889">
            <v>72</v>
          </cell>
          <cell r="E4889" t="str">
            <v>盐酸雷尼替丁胶囊</v>
          </cell>
          <cell r="F4889" t="str">
            <v/>
          </cell>
          <cell r="G4889" t="str">
            <v>0.15gx30粒</v>
          </cell>
          <cell r="H4889" t="str">
            <v>瓶</v>
          </cell>
          <cell r="I4889" t="str">
            <v>北大国际医院集团西南合成制药股份有限公司</v>
          </cell>
          <cell r="J4889" t="str">
            <v>北大医药(西南合成)</v>
          </cell>
        </row>
        <row r="4890">
          <cell r="D4890">
            <v>2451</v>
          </cell>
          <cell r="E4890" t="str">
            <v>盐酸雷尼替丁胶囊</v>
          </cell>
          <cell r="F4890" t="str">
            <v/>
          </cell>
          <cell r="G4890" t="str">
            <v>0.15gx30粒</v>
          </cell>
          <cell r="H4890" t="str">
            <v>盒</v>
          </cell>
          <cell r="I4890" t="str">
            <v>江西汇仁药业股份有限公司(原江西汇仁药业有限公司)</v>
          </cell>
          <cell r="J4890" t="str">
            <v>江西汇仁</v>
          </cell>
        </row>
        <row r="4891">
          <cell r="D4891">
            <v>115729</v>
          </cell>
          <cell r="E4891" t="str">
            <v>盐酸利多卡因胶浆(I)</v>
          </cell>
          <cell r="F4891" t="str">
            <v/>
          </cell>
          <cell r="G4891" t="str">
            <v>10g:0.2gx1支</v>
          </cell>
          <cell r="H4891" t="str">
            <v>盒</v>
          </cell>
          <cell r="I4891" t="str">
            <v>邯郸康业制药有限公司</v>
          </cell>
          <cell r="J4891" t="str">
            <v>邯郸康业制药</v>
          </cell>
        </row>
        <row r="4892">
          <cell r="D4892">
            <v>115250</v>
          </cell>
          <cell r="E4892" t="str">
            <v>盐酸利托君片</v>
          </cell>
          <cell r="F4892" t="str">
            <v/>
          </cell>
          <cell r="G4892" t="str">
            <v>10mgx10片</v>
          </cell>
          <cell r="H4892" t="str">
            <v>盒</v>
          </cell>
          <cell r="I4892" t="str">
            <v>广东众生药业股份有限公司</v>
          </cell>
          <cell r="J4892" t="str">
            <v>广东众生</v>
          </cell>
        </row>
        <row r="4893">
          <cell r="D4893">
            <v>195157</v>
          </cell>
          <cell r="E4893" t="str">
            <v>盐酸罗匹尼罗缓释片</v>
          </cell>
          <cell r="F4893" t="str">
            <v/>
          </cell>
          <cell r="G4893" t="str">
            <v>4mgx28片</v>
          </cell>
          <cell r="H4893" t="str">
            <v>盒</v>
          </cell>
          <cell r="I4893" t="str">
            <v>GLAXO WELLCOME,S.A.</v>
          </cell>
          <cell r="J4893" t="str">
            <v>GLAXO WELLCOME</v>
          </cell>
        </row>
        <row r="4894">
          <cell r="D4894">
            <v>92631</v>
          </cell>
          <cell r="E4894" t="str">
            <v>盐酸洛美沙星滴耳液</v>
          </cell>
          <cell r="F4894" t="str">
            <v/>
          </cell>
          <cell r="G4894" t="str">
            <v>8ml:24mg</v>
          </cell>
          <cell r="H4894" t="str">
            <v>盒</v>
          </cell>
          <cell r="I4894" t="str">
            <v>武汉诺安药业有限公司</v>
          </cell>
          <cell r="J4894" t="str">
            <v>武汉诺安</v>
          </cell>
        </row>
        <row r="4895">
          <cell r="D4895">
            <v>73781</v>
          </cell>
          <cell r="E4895" t="str">
            <v>盐酸洛美沙星滴耳液(乐芬)</v>
          </cell>
          <cell r="F4895" t="str">
            <v/>
          </cell>
          <cell r="G4895" t="str">
            <v>5ml:15mg</v>
          </cell>
          <cell r="H4895" t="str">
            <v>支</v>
          </cell>
          <cell r="I4895" t="str">
            <v>武汉五景药业有限公司</v>
          </cell>
          <cell r="J4895" t="str">
            <v>武汉五景</v>
          </cell>
        </row>
        <row r="4896">
          <cell r="D4896">
            <v>56183</v>
          </cell>
          <cell r="E4896" t="str">
            <v>盐酸洛美沙星滴眼液</v>
          </cell>
          <cell r="F4896" t="str">
            <v/>
          </cell>
          <cell r="G4896" t="str">
            <v>8ml:24mg</v>
          </cell>
          <cell r="H4896" t="str">
            <v>瓶</v>
          </cell>
          <cell r="I4896" t="str">
            <v>宁夏康亚药业有限公司</v>
          </cell>
          <cell r="J4896" t="str">
            <v>宁夏康亚</v>
          </cell>
        </row>
        <row r="4897">
          <cell r="D4897">
            <v>36965</v>
          </cell>
          <cell r="E4897" t="str">
            <v>盐酸洛美沙星乳膏</v>
          </cell>
          <cell r="F4897" t="str">
            <v/>
          </cell>
          <cell r="G4897" t="str">
            <v>20g:60mg</v>
          </cell>
          <cell r="H4897" t="str">
            <v>盒</v>
          </cell>
          <cell r="I4897" t="str">
            <v>湖北恒安药业有限公司</v>
          </cell>
          <cell r="J4897" t="str">
            <v>湖北恒安药业</v>
          </cell>
        </row>
        <row r="4898">
          <cell r="D4898">
            <v>2255</v>
          </cell>
          <cell r="E4898" t="str">
            <v>盐酸氯丙嗪片</v>
          </cell>
          <cell r="F4898" t="str">
            <v/>
          </cell>
          <cell r="G4898" t="str">
            <v>50mgx100片</v>
          </cell>
          <cell r="H4898" t="str">
            <v>瓶</v>
          </cell>
          <cell r="I4898" t="str">
            <v>西南药业股份有限公司</v>
          </cell>
          <cell r="J4898" t="str">
            <v>西南药业</v>
          </cell>
        </row>
        <row r="4899">
          <cell r="D4899">
            <v>191120</v>
          </cell>
          <cell r="E4899" t="str">
            <v>盐酸氯环利嗪片</v>
          </cell>
          <cell r="F4899" t="str">
            <v/>
          </cell>
          <cell r="G4899" t="str">
            <v>25mgx6片</v>
          </cell>
          <cell r="H4899" t="str">
            <v>盒</v>
          </cell>
          <cell r="I4899" t="str">
            <v>焦作福瑞堂制药有限公司</v>
          </cell>
          <cell r="J4899" t="str">
            <v>焦作福瑞堂</v>
          </cell>
        </row>
        <row r="4900">
          <cell r="D4900">
            <v>191118</v>
          </cell>
          <cell r="E4900" t="str">
            <v>盐酸氯环利嗪乳膏</v>
          </cell>
          <cell r="F4900" t="str">
            <v>康夫丽尔</v>
          </cell>
          <cell r="G4900" t="str">
            <v>10g：0.2g</v>
          </cell>
          <cell r="H4900" t="str">
            <v>支</v>
          </cell>
          <cell r="I4900" t="str">
            <v>焦作福瑞堂制药有限公司</v>
          </cell>
          <cell r="J4900" t="str">
            <v>焦作福瑞堂</v>
          </cell>
        </row>
        <row r="4901">
          <cell r="D4901">
            <v>163842</v>
          </cell>
          <cell r="E4901" t="str">
            <v>盐酸美金刚片</v>
          </cell>
          <cell r="F4901" t="str">
            <v/>
          </cell>
          <cell r="G4901" t="str">
            <v>10mgx24片</v>
          </cell>
          <cell r="H4901" t="str">
            <v>盒</v>
          </cell>
          <cell r="I4901" t="str">
            <v>珠海联邦制药股份有限公司中山分公司</v>
          </cell>
          <cell r="J4901" t="str">
            <v>珠海联邦中山</v>
          </cell>
        </row>
        <row r="4902">
          <cell r="D4902">
            <v>60011</v>
          </cell>
          <cell r="E4902" t="str">
            <v>盐酸米诺环素胶囊</v>
          </cell>
          <cell r="F4902" t="str">
            <v/>
          </cell>
          <cell r="G4902" t="str">
            <v>50mg×20粒</v>
          </cell>
          <cell r="H4902" t="str">
            <v>盒</v>
          </cell>
          <cell r="I4902" t="str">
            <v/>
          </cell>
          <cell r="J4902" t="str">
            <v>惠氏制药</v>
          </cell>
        </row>
        <row r="4903">
          <cell r="D4903">
            <v>10352</v>
          </cell>
          <cell r="E4903" t="str">
            <v>盐酸米诺环素胶囊(玫满)</v>
          </cell>
          <cell r="F4903" t="str">
            <v/>
          </cell>
          <cell r="G4903" t="str">
            <v>0.1gx10粒</v>
          </cell>
          <cell r="H4903" t="str">
            <v>盒</v>
          </cell>
          <cell r="I4903" t="str">
            <v>瀚晖制药有限公司（原海正辉瑞制药有限公司）</v>
          </cell>
          <cell r="J4903" t="str">
            <v>瀚晖制药</v>
          </cell>
        </row>
        <row r="4904">
          <cell r="D4904">
            <v>860</v>
          </cell>
          <cell r="E4904" t="str">
            <v>盐酸萘甲唑林滴鼻液(鼻眼净)</v>
          </cell>
          <cell r="F4904" t="str">
            <v/>
          </cell>
          <cell r="G4904" t="str">
            <v>10ml:10mg</v>
          </cell>
          <cell r="H4904" t="str">
            <v>支</v>
          </cell>
          <cell r="I4904" t="str">
            <v>四川泰华堂制药有限公司</v>
          </cell>
          <cell r="J4904" t="str">
            <v>四川泰华堂</v>
          </cell>
        </row>
        <row r="4905">
          <cell r="D4905">
            <v>941</v>
          </cell>
          <cell r="E4905" t="str">
            <v>盐酸萘甲唑啉滴鼻液</v>
          </cell>
          <cell r="F4905" t="str">
            <v/>
          </cell>
          <cell r="G4905" t="str">
            <v>10ml</v>
          </cell>
          <cell r="H4905" t="str">
            <v>支</v>
          </cell>
          <cell r="I4905" t="str">
            <v>武汉五景药业有限公司</v>
          </cell>
          <cell r="J4905" t="str">
            <v>武汉五景药业</v>
          </cell>
        </row>
        <row r="4906">
          <cell r="D4906">
            <v>103433</v>
          </cell>
          <cell r="E4906" t="str">
            <v>盐酸萘替芬溶液(舒甲)</v>
          </cell>
          <cell r="F4906" t="str">
            <v/>
          </cell>
          <cell r="G4906" t="str">
            <v>30ml(10ml：0.1g)</v>
          </cell>
          <cell r="H4906" t="str">
            <v>盒</v>
          </cell>
          <cell r="I4906" t="str">
            <v>唐山红星药业有限责任公司</v>
          </cell>
          <cell r="J4906" t="str">
            <v>唐山红星药业</v>
          </cell>
        </row>
        <row r="4907">
          <cell r="D4907">
            <v>39507</v>
          </cell>
          <cell r="E4907" t="str">
            <v>盐酸帕罗西汀片(乐友)</v>
          </cell>
          <cell r="F4907" t="str">
            <v/>
          </cell>
          <cell r="G4907" t="str">
            <v>20mgx14片</v>
          </cell>
          <cell r="H4907" t="str">
            <v>盒</v>
          </cell>
          <cell r="I4907" t="str">
            <v>浙江华海药业股份有限公司</v>
          </cell>
          <cell r="J4907" t="str">
            <v>浙江华海</v>
          </cell>
        </row>
        <row r="4908">
          <cell r="D4908">
            <v>190409</v>
          </cell>
          <cell r="E4908" t="str">
            <v>盐酸普拉克索片</v>
          </cell>
          <cell r="F4908" t="str">
            <v>索普乐</v>
          </cell>
          <cell r="G4908" t="str">
            <v>0.25mgx10片x3板</v>
          </cell>
          <cell r="H4908" t="str">
            <v>盒</v>
          </cell>
          <cell r="I4908" t="str">
            <v>浙江京新药业股份有限公司</v>
          </cell>
          <cell r="J4908" t="str">
            <v>浙江京新</v>
          </cell>
        </row>
        <row r="4909">
          <cell r="D4909">
            <v>54350</v>
          </cell>
          <cell r="E4909" t="str">
            <v>盐酸齐拉西酮片（力复君安）</v>
          </cell>
          <cell r="F4909" t="str">
            <v/>
          </cell>
          <cell r="G4909" t="str">
            <v>20mgx10片x2板</v>
          </cell>
          <cell r="H4909" t="str">
            <v>盒</v>
          </cell>
          <cell r="I4909" t="str">
            <v>重庆圣华曦药业股份有限公司</v>
          </cell>
          <cell r="J4909" t="str">
            <v>重庆圣华曦</v>
          </cell>
        </row>
        <row r="4910">
          <cell r="D4910">
            <v>943</v>
          </cell>
          <cell r="E4910" t="str">
            <v>盐酸羟苄唑滴眼液</v>
          </cell>
          <cell r="F4910" t="str">
            <v/>
          </cell>
          <cell r="G4910" t="str">
            <v>8ml:8mg</v>
          </cell>
          <cell r="H4910" t="str">
            <v>支</v>
          </cell>
          <cell r="I4910" t="str">
            <v>武汉五景药业有限公司</v>
          </cell>
          <cell r="J4910" t="str">
            <v>武汉五景药业</v>
          </cell>
        </row>
        <row r="4911">
          <cell r="D4911">
            <v>160029</v>
          </cell>
          <cell r="E4911" t="str">
            <v>盐酸羟甲唑啉滴眼液</v>
          </cell>
          <cell r="F4911" t="str">
            <v>迪立托</v>
          </cell>
          <cell r="G4911" t="str">
            <v>5ml:1.25mg</v>
          </cell>
          <cell r="H4911" t="str">
            <v>盒</v>
          </cell>
          <cell r="I4911" t="str">
            <v>天津金耀集团河北永光制药有限公司</v>
          </cell>
          <cell r="J4911" t="str">
            <v>永光制药</v>
          </cell>
        </row>
        <row r="4912">
          <cell r="D4912">
            <v>3268</v>
          </cell>
          <cell r="E4912" t="str">
            <v>盐酸羟甲唑啉喷雾剂(达芬霖)</v>
          </cell>
          <cell r="F4912" t="str">
            <v/>
          </cell>
          <cell r="G4912" t="str">
            <v>10ml:5mg</v>
          </cell>
          <cell r="H4912" t="str">
            <v>瓶</v>
          </cell>
          <cell r="I4912" t="str">
            <v>深圳大佛药业有限公司</v>
          </cell>
          <cell r="J4912" t="str">
            <v>深圳大佛</v>
          </cell>
        </row>
        <row r="4913">
          <cell r="D4913">
            <v>199452</v>
          </cell>
          <cell r="E4913" t="str">
            <v>盐酸曲美他嗪缓释片</v>
          </cell>
          <cell r="F4913" t="str">
            <v/>
          </cell>
          <cell r="G4913" t="str">
            <v>35mgx10片x3板</v>
          </cell>
          <cell r="H4913" t="str">
            <v>盒</v>
          </cell>
          <cell r="I4913" t="str">
            <v>江苏恒瑞医药股份有限公司</v>
          </cell>
          <cell r="J4913" t="str">
            <v>江苏恒瑞</v>
          </cell>
        </row>
        <row r="4914">
          <cell r="D4914">
            <v>122850</v>
          </cell>
          <cell r="E4914" t="str">
            <v>盐酸赛洛唑啉滴鼻液</v>
          </cell>
          <cell r="F4914" t="str">
            <v/>
          </cell>
          <cell r="G4914" t="str">
            <v>10ml:10mg(成人用)</v>
          </cell>
          <cell r="H4914" t="str">
            <v>盒</v>
          </cell>
          <cell r="I4914" t="str">
            <v>杭州天诚药业有限公司</v>
          </cell>
          <cell r="J4914" t="str">
            <v>杭州天诚</v>
          </cell>
        </row>
        <row r="4915">
          <cell r="D4915">
            <v>141266</v>
          </cell>
          <cell r="E4915" t="str">
            <v>盐酸坦洛新缓释胶囊</v>
          </cell>
          <cell r="F4915" t="str">
            <v/>
          </cell>
          <cell r="G4915" t="str">
            <v>0.2mgx10粒</v>
          </cell>
          <cell r="H4915" t="str">
            <v>盒</v>
          </cell>
          <cell r="I4915" t="str">
            <v>江苏恒瑞医药股份有限公司</v>
          </cell>
          <cell r="J4915" t="str">
            <v>江苏恒瑞</v>
          </cell>
        </row>
        <row r="4916">
          <cell r="D4916">
            <v>119982</v>
          </cell>
          <cell r="E4916" t="str">
            <v>盐酸坦索罗辛缓释胶囊</v>
          </cell>
          <cell r="F4916" t="str">
            <v>必坦</v>
          </cell>
          <cell r="G4916" t="str">
            <v>0.2mgx14粒</v>
          </cell>
          <cell r="H4916" t="str">
            <v>盒</v>
          </cell>
          <cell r="I4916" t="str">
            <v>杭州康恩贝制药有限公司</v>
          </cell>
          <cell r="J4916" t="str">
            <v>杭州康恩贝</v>
          </cell>
        </row>
        <row r="4917">
          <cell r="D4917">
            <v>196612</v>
          </cell>
          <cell r="E4917" t="str">
            <v>盐酸坦索罗辛缓释胶囊</v>
          </cell>
          <cell r="F4917" t="str">
            <v/>
          </cell>
          <cell r="G4917" t="str">
            <v>0.2mgx14片</v>
          </cell>
          <cell r="H4917" t="str">
            <v>盒</v>
          </cell>
          <cell r="I4917" t="str">
            <v>江苏恒瑞医药股份有限公司</v>
          </cell>
          <cell r="J4917" t="str">
            <v>江苏恒瑞医药</v>
          </cell>
        </row>
        <row r="4918">
          <cell r="D4918">
            <v>90457</v>
          </cell>
          <cell r="E4918" t="str">
            <v>盐酸特比萘芬喷雾剂</v>
          </cell>
          <cell r="F4918" t="str">
            <v/>
          </cell>
          <cell r="G4918" t="str">
            <v>15ml:0.15g</v>
          </cell>
          <cell r="H4918" t="str">
            <v>支</v>
          </cell>
          <cell r="I4918" t="str">
            <v>齐鲁制药有限公司</v>
          </cell>
          <cell r="J4918" t="str">
            <v>齐鲁制药</v>
          </cell>
        </row>
        <row r="4919">
          <cell r="D4919">
            <v>186428</v>
          </cell>
          <cell r="E4919" t="str">
            <v>盐酸特比萘芬片</v>
          </cell>
          <cell r="F4919" t="str">
            <v>丁克</v>
          </cell>
          <cell r="G4919" t="str">
            <v>0.125gx12片</v>
          </cell>
          <cell r="H4919" t="str">
            <v>盒</v>
          </cell>
          <cell r="I4919" t="str">
            <v>齐鲁制药有限公司</v>
          </cell>
          <cell r="J4919" t="str">
            <v>齐鲁制药</v>
          </cell>
        </row>
        <row r="4920">
          <cell r="D4920">
            <v>32529</v>
          </cell>
          <cell r="E4920" t="str">
            <v>盐酸特比萘芬片(兰美抒)</v>
          </cell>
          <cell r="F4920" t="str">
            <v/>
          </cell>
          <cell r="G4920" t="str">
            <v>250mgx7片</v>
          </cell>
          <cell r="H4920" t="str">
            <v>盒</v>
          </cell>
          <cell r="I4920" t="str">
            <v>北京诺华制药有限公司</v>
          </cell>
          <cell r="J4920" t="str">
            <v>北京诺华</v>
          </cell>
        </row>
        <row r="4921">
          <cell r="D4921">
            <v>32021</v>
          </cell>
          <cell r="E4921" t="str">
            <v>盐酸特比萘芬乳膏(皮康王)</v>
          </cell>
          <cell r="F4921" t="str">
            <v/>
          </cell>
          <cell r="G4921" t="str">
            <v>10g:0.1g</v>
          </cell>
          <cell r="H4921" t="str">
            <v>支</v>
          </cell>
          <cell r="I4921" t="str">
            <v>滇虹药业集团股份有限公司</v>
          </cell>
          <cell r="J4921" t="str">
            <v>滇虹股份</v>
          </cell>
        </row>
        <row r="4922">
          <cell r="D4922">
            <v>83260</v>
          </cell>
          <cell r="E4922" t="str">
            <v>盐酸特比萘芬乳膏(优诺平)</v>
          </cell>
          <cell r="F4922" t="str">
            <v/>
          </cell>
          <cell r="G4922" t="str">
            <v>1%:15g</v>
          </cell>
          <cell r="H4922" t="str">
            <v>支</v>
          </cell>
          <cell r="I4922" t="str">
            <v>江西三九药业有限公司</v>
          </cell>
          <cell r="J4922" t="str">
            <v>华润三九(南昌)</v>
          </cell>
        </row>
        <row r="4923">
          <cell r="D4923">
            <v>105200</v>
          </cell>
          <cell r="E4923" t="str">
            <v>盐酸特比萘芬阴道泡腾片(丁克)</v>
          </cell>
          <cell r="F4923" t="str">
            <v/>
          </cell>
          <cell r="G4923" t="str">
            <v>50mgx7片</v>
          </cell>
          <cell r="H4923" t="str">
            <v>盒</v>
          </cell>
          <cell r="I4923" t="str">
            <v>齐鲁制药有限公司</v>
          </cell>
          <cell r="J4923" t="str">
            <v>齐鲁制药</v>
          </cell>
        </row>
        <row r="4924">
          <cell r="D4924">
            <v>149536</v>
          </cell>
          <cell r="E4924" t="str">
            <v>盐酸替扎尼定片</v>
          </cell>
          <cell r="F4924" t="str">
            <v/>
          </cell>
          <cell r="G4924" t="str">
            <v>1mgx24片</v>
          </cell>
          <cell r="H4924" t="str">
            <v>盒</v>
          </cell>
          <cell r="I4924" t="str">
            <v>四川科瑞德制药有限公司</v>
          </cell>
          <cell r="J4924" t="str">
            <v>四川科瑞德</v>
          </cell>
        </row>
        <row r="4925">
          <cell r="D4925">
            <v>207184</v>
          </cell>
          <cell r="E4925" t="str">
            <v>盐酸托莫西汀胶囊</v>
          </cell>
          <cell r="F4925" t="str">
            <v>择思达</v>
          </cell>
          <cell r="G4925" t="str">
            <v>40mgx7粒</v>
          </cell>
          <cell r="H4925" t="str">
            <v>盒</v>
          </cell>
          <cell r="I4925" t="str">
            <v>美国LILLY DEL CARIBE Inc</v>
          </cell>
          <cell r="J4925" t="str">
            <v>美国LILLY DEL CARIBE Inc</v>
          </cell>
        </row>
        <row r="4926">
          <cell r="D4926">
            <v>207185</v>
          </cell>
          <cell r="E4926" t="str">
            <v>盐酸托莫西汀口服溶液</v>
          </cell>
          <cell r="F4926" t="str">
            <v/>
          </cell>
          <cell r="G4926" t="str">
            <v>100ml:400mg(4mg/ml)</v>
          </cell>
          <cell r="H4926" t="str">
            <v>盒</v>
          </cell>
          <cell r="I4926" t="str">
            <v>法国Patheon France S.A.S.</v>
          </cell>
          <cell r="J4926" t="str">
            <v>法国Patheon France S.A.S.</v>
          </cell>
        </row>
        <row r="4927">
          <cell r="D4927">
            <v>157799</v>
          </cell>
          <cell r="E4927" t="str">
            <v>盐酸西替利嗪滴剂</v>
          </cell>
          <cell r="F4927" t="str">
            <v/>
          </cell>
          <cell r="G4927" t="str">
            <v>10ml：0.1gx1瓶</v>
          </cell>
          <cell r="H4927" t="str">
            <v>盒</v>
          </cell>
          <cell r="I4927" t="str">
            <v>成都民意制药有限责任公司</v>
          </cell>
          <cell r="J4927" t="str">
            <v>成都民意制药</v>
          </cell>
        </row>
        <row r="4928">
          <cell r="D4928">
            <v>138678</v>
          </cell>
          <cell r="E4928" t="str">
            <v>盐酸溴己新片</v>
          </cell>
          <cell r="F4928" t="str">
            <v/>
          </cell>
          <cell r="G4928" t="str">
            <v>200片</v>
          </cell>
          <cell r="H4928" t="str">
            <v>瓶</v>
          </cell>
          <cell r="I4928" t="str">
            <v>浙江万邦药业有限公司</v>
          </cell>
          <cell r="J4928" t="str">
            <v>浙江万邦</v>
          </cell>
        </row>
        <row r="4929">
          <cell r="D4929">
            <v>45363</v>
          </cell>
          <cell r="E4929" t="str">
            <v>盐酸伊托必利片</v>
          </cell>
          <cell r="F4929" t="str">
            <v/>
          </cell>
          <cell r="G4929" t="str">
            <v>50mgx30片</v>
          </cell>
          <cell r="H4929" t="str">
            <v>盒</v>
          </cell>
          <cell r="I4929" t="str">
            <v>修正药业集团长春高新制药有限公司</v>
          </cell>
          <cell r="J4929" t="str">
            <v>修正长春高新</v>
          </cell>
        </row>
        <row r="4930">
          <cell r="D4930">
            <v>53776</v>
          </cell>
          <cell r="E4930" t="str">
            <v>盐酸依匹斯汀胶囊</v>
          </cell>
          <cell r="F4930" t="str">
            <v/>
          </cell>
          <cell r="G4930" t="str">
            <v>10mgx6粒</v>
          </cell>
          <cell r="H4930" t="str">
            <v>盒</v>
          </cell>
          <cell r="I4930" t="str">
            <v>重庆药友制药有限责任公司</v>
          </cell>
          <cell r="J4930" t="str">
            <v>重庆药友制药</v>
          </cell>
        </row>
        <row r="4931">
          <cell r="D4931">
            <v>184827</v>
          </cell>
          <cell r="E4931" t="str">
            <v>盐酸左氧氟沙星滴眼液</v>
          </cell>
          <cell r="F4931" t="str">
            <v/>
          </cell>
          <cell r="G4931" t="str">
            <v>0.4ml:1.2mgx10支</v>
          </cell>
          <cell r="H4931" t="str">
            <v>盒</v>
          </cell>
          <cell r="I4931" t="str">
            <v>成都普什制药有限公司</v>
          </cell>
          <cell r="J4931" t="str">
            <v>成都普什</v>
          </cell>
        </row>
        <row r="4932">
          <cell r="D4932">
            <v>82071</v>
          </cell>
          <cell r="E4932" t="str">
            <v>盐酸左氧氟沙星胶囊</v>
          </cell>
          <cell r="F4932" t="str">
            <v>左芙</v>
          </cell>
          <cell r="G4932" t="str">
            <v>0.2gx12粒</v>
          </cell>
          <cell r="H4932" t="str">
            <v>盒</v>
          </cell>
          <cell r="I4932" t="str">
            <v>海口奇力制药股份有限公司</v>
          </cell>
          <cell r="J4932" t="str">
            <v>海口奇力</v>
          </cell>
        </row>
        <row r="4933">
          <cell r="D4933">
            <v>121091</v>
          </cell>
          <cell r="E4933" t="str">
            <v>盐酸左氧氟沙星胶囊</v>
          </cell>
          <cell r="F4933" t="str">
            <v/>
          </cell>
          <cell r="G4933" t="str">
            <v>0.1gx18粒</v>
          </cell>
          <cell r="H4933" t="str">
            <v>盒</v>
          </cell>
          <cell r="I4933" t="str">
            <v>东莞万成制药有限公司</v>
          </cell>
          <cell r="J4933" t="str">
            <v>广东安诺(东莞万成)</v>
          </cell>
        </row>
        <row r="4934">
          <cell r="D4934">
            <v>135275</v>
          </cell>
          <cell r="E4934" t="str">
            <v>盐酸左氧氟沙星胶囊</v>
          </cell>
          <cell r="F4934" t="str">
            <v/>
          </cell>
          <cell r="G4934" t="str">
            <v>0.1g*10粒</v>
          </cell>
          <cell r="H4934" t="str">
            <v>盒</v>
          </cell>
          <cell r="I4934" t="str">
            <v>浙江普洛康裕天然药物有限公司</v>
          </cell>
          <cell r="J4934" t="str">
            <v>浙江普洛康</v>
          </cell>
        </row>
        <row r="4935">
          <cell r="D4935">
            <v>109592</v>
          </cell>
          <cell r="E4935" t="str">
            <v>盐酸左氧氟沙星胶囊(联邦左福康)</v>
          </cell>
          <cell r="F4935" t="str">
            <v/>
          </cell>
          <cell r="G4935" t="str">
            <v>0.1gx20粒</v>
          </cell>
          <cell r="H4935" t="str">
            <v>盒</v>
          </cell>
          <cell r="I4935" t="str">
            <v>珠海联邦制药股份有限公司中山分公司</v>
          </cell>
          <cell r="J4935" t="str">
            <v>珠海联邦中山</v>
          </cell>
        </row>
        <row r="4936">
          <cell r="D4936">
            <v>31185</v>
          </cell>
          <cell r="E4936" t="str">
            <v>盐酸左氧氟沙星片</v>
          </cell>
          <cell r="F4936" t="str">
            <v/>
          </cell>
          <cell r="G4936" t="str">
            <v>0.1gx6片x2板(薄膜衣)</v>
          </cell>
          <cell r="H4936" t="str">
            <v>盒</v>
          </cell>
          <cell r="I4936" t="str">
            <v>广州白云山制药股份有限公司广州白云山制药总厂</v>
          </cell>
          <cell r="J4936" t="str">
            <v>广州白云山总厂</v>
          </cell>
        </row>
        <row r="4937">
          <cell r="D4937">
            <v>29474</v>
          </cell>
          <cell r="E4937" t="str">
            <v>眼氨肽滴眼液</v>
          </cell>
          <cell r="F4937" t="str">
            <v/>
          </cell>
          <cell r="G4937" t="str">
            <v>5ml：12.5g</v>
          </cell>
          <cell r="H4937" t="str">
            <v>支</v>
          </cell>
          <cell r="I4937" t="str">
            <v>江苏克胜药业有限公司</v>
          </cell>
          <cell r="J4937" t="str">
            <v>江苏普华克胜药业</v>
          </cell>
        </row>
        <row r="4938">
          <cell r="D4938">
            <v>195222</v>
          </cell>
          <cell r="E4938" t="str">
            <v>眼部刮痧器</v>
          </cell>
          <cell r="F4938" t="str">
            <v/>
          </cell>
          <cell r="G4938" t="str">
            <v>2311-T型</v>
          </cell>
          <cell r="H4938" t="str">
            <v>盒</v>
          </cell>
          <cell r="I4938" t="str">
            <v>马应龙药业集团股份有限公司</v>
          </cell>
          <cell r="J4938" t="str">
            <v>马应龙药业</v>
          </cell>
        </row>
        <row r="4939">
          <cell r="D4939">
            <v>52816</v>
          </cell>
          <cell r="E4939" t="str">
            <v>燕窝</v>
          </cell>
          <cell r="F4939" t="str">
            <v/>
          </cell>
          <cell r="G4939" t="str">
            <v>散装&lt;白燕.塑料小盒&gt;（桐君阁）</v>
          </cell>
          <cell r="H4939" t="str">
            <v>10g</v>
          </cell>
          <cell r="I4939" t="str">
            <v/>
          </cell>
          <cell r="J4939" t="str">
            <v>广东</v>
          </cell>
        </row>
        <row r="4940">
          <cell r="D4940">
            <v>140886</v>
          </cell>
          <cell r="E4940" t="str">
            <v>燕窝（燕条）</v>
          </cell>
          <cell r="F4940" t="str">
            <v/>
          </cell>
          <cell r="G4940" t="str">
            <v>10克/袋</v>
          </cell>
          <cell r="H4940" t="str">
            <v>袋</v>
          </cell>
          <cell r="I4940" t="str">
            <v>Yen Pao Lai(M) Sdn.Bhd.</v>
          </cell>
          <cell r="J4940" t="str">
            <v>马来西亚</v>
          </cell>
        </row>
        <row r="4941">
          <cell r="D4941">
            <v>159514</v>
          </cell>
          <cell r="E4941" t="str">
            <v>羊胎盘当归丹参珍珠粉维生素E软胶囊</v>
          </cell>
          <cell r="F4941" t="str">
            <v/>
          </cell>
          <cell r="G4941" t="str">
            <v>0.5gx60粒</v>
          </cell>
          <cell r="H4941" t="str">
            <v>盒</v>
          </cell>
          <cell r="I4941" t="str">
            <v>威海百合生物技术股份有限公司</v>
          </cell>
          <cell r="J4941" t="str">
            <v>威海百合生物技术</v>
          </cell>
        </row>
        <row r="4942">
          <cell r="D4942">
            <v>31383</v>
          </cell>
          <cell r="E4942" t="str">
            <v>洋槐蜂蜜</v>
          </cell>
          <cell r="F4942" t="str">
            <v/>
          </cell>
          <cell r="G4942" t="str">
            <v>950g</v>
          </cell>
          <cell r="H4942" t="str">
            <v>瓶</v>
          </cell>
          <cell r="I4942" t="str">
            <v>成都郫县青田食品厂</v>
          </cell>
          <cell r="J4942" t="str">
            <v>成都郫县青田</v>
          </cell>
        </row>
        <row r="4943">
          <cell r="D4943">
            <v>31385</v>
          </cell>
          <cell r="E4943" t="str">
            <v>洋槐蜂蜜</v>
          </cell>
          <cell r="F4943" t="str">
            <v/>
          </cell>
          <cell r="G4943" t="str">
            <v>500g</v>
          </cell>
          <cell r="H4943" t="str">
            <v>瓶</v>
          </cell>
          <cell r="I4943" t="str">
            <v>成都郫县青田食品厂</v>
          </cell>
          <cell r="J4943" t="str">
            <v>成都郫县青田</v>
          </cell>
        </row>
        <row r="4944">
          <cell r="D4944">
            <v>154086</v>
          </cell>
          <cell r="E4944" t="str">
            <v>洋槐蜂蜜</v>
          </cell>
          <cell r="F4944" t="str">
            <v/>
          </cell>
          <cell r="G4944" t="str">
            <v>950g</v>
          </cell>
          <cell r="H4944" t="str">
            <v>瓶</v>
          </cell>
          <cell r="I4944" t="str">
            <v>成都诚德生物科技有限公司</v>
          </cell>
          <cell r="J4944" t="str">
            <v>成都诚德</v>
          </cell>
        </row>
        <row r="4945">
          <cell r="D4945">
            <v>154126</v>
          </cell>
          <cell r="E4945" t="str">
            <v>洋槐蜂蜜</v>
          </cell>
          <cell r="F4945" t="str">
            <v/>
          </cell>
          <cell r="G4945" t="str">
            <v>500g</v>
          </cell>
          <cell r="H4945" t="str">
            <v>瓶</v>
          </cell>
          <cell r="I4945" t="str">
            <v>成都诚德生物科技有限公司</v>
          </cell>
          <cell r="J4945" t="str">
            <v>成都诚德</v>
          </cell>
        </row>
        <row r="4946">
          <cell r="D4946">
            <v>157491</v>
          </cell>
          <cell r="E4946" t="str">
            <v>洋槐蜂蜜</v>
          </cell>
          <cell r="F4946" t="str">
            <v/>
          </cell>
          <cell r="G4946" t="str">
            <v>450g</v>
          </cell>
          <cell r="H4946" t="str">
            <v>瓶</v>
          </cell>
          <cell r="I4946" t="str">
            <v>上海森蜂园蜂业有限公司</v>
          </cell>
          <cell r="J4946" t="str">
            <v>上海森蜂园</v>
          </cell>
        </row>
        <row r="4947">
          <cell r="D4947">
            <v>157631</v>
          </cell>
          <cell r="E4947" t="str">
            <v>洋槐蜂蜜</v>
          </cell>
          <cell r="F4947" t="str">
            <v/>
          </cell>
          <cell r="G4947" t="str">
            <v>618g</v>
          </cell>
          <cell r="H4947" t="str">
            <v>瓶</v>
          </cell>
          <cell r="I4947" t="str">
            <v>成都你好植物科技有限公司</v>
          </cell>
          <cell r="J4947" t="str">
            <v>成都你好植物</v>
          </cell>
        </row>
        <row r="4948">
          <cell r="D4948">
            <v>129930</v>
          </cell>
          <cell r="E4948" t="str">
            <v>养生堂多种维生素矿物质片</v>
          </cell>
          <cell r="F4948" t="str">
            <v/>
          </cell>
          <cell r="G4948" t="str">
            <v>0.75gx120粒</v>
          </cell>
          <cell r="H4948" t="str">
            <v>瓶</v>
          </cell>
          <cell r="I4948" t="str">
            <v/>
          </cell>
          <cell r="J4948" t="str">
            <v>海南养生堂</v>
          </cell>
        </row>
        <row r="4949">
          <cell r="D4949">
            <v>168377</v>
          </cell>
          <cell r="E4949" t="str">
            <v>养生堂牌蛋白质粉固体饮料</v>
          </cell>
          <cell r="F4949" t="str">
            <v/>
          </cell>
          <cell r="G4949" t="str">
            <v>400g（10gx40包）</v>
          </cell>
          <cell r="H4949" t="str">
            <v>罐</v>
          </cell>
          <cell r="I4949" t="str">
            <v>养生堂药业有限公司</v>
          </cell>
          <cell r="J4949" t="str">
            <v>养生堂药业</v>
          </cell>
        </row>
        <row r="4950">
          <cell r="D4950">
            <v>129947</v>
          </cell>
          <cell r="E4950" t="str">
            <v>养生堂牌天然β-胡萝卜素软胶囊</v>
          </cell>
          <cell r="F4950" t="str">
            <v/>
          </cell>
          <cell r="G4950" t="str">
            <v>54g(450mgx120粒)</v>
          </cell>
          <cell r="H4950" t="str">
            <v>瓶</v>
          </cell>
          <cell r="I4950" t="str">
            <v>养生堂药业有限公司</v>
          </cell>
          <cell r="J4950" t="str">
            <v>海南养生堂（委托杭州养生堂生产））</v>
          </cell>
        </row>
        <row r="4951">
          <cell r="D4951">
            <v>46832</v>
          </cell>
          <cell r="E4951" t="str">
            <v>养胃宁胶囊</v>
          </cell>
          <cell r="F4951" t="str">
            <v/>
          </cell>
          <cell r="G4951" t="str">
            <v>0.3gx12粒x2板</v>
          </cell>
          <cell r="H4951" t="str">
            <v>盒</v>
          </cell>
          <cell r="I4951" t="str">
            <v>吉林省天泰药业股份有限公司(原吉林省辉南天泰药业)</v>
          </cell>
          <cell r="J4951" t="str">
            <v>吉林天泰(吉林辉南天泰)</v>
          </cell>
        </row>
        <row r="4952">
          <cell r="D4952">
            <v>40373</v>
          </cell>
          <cell r="E4952" t="str">
            <v>养血清脑丸</v>
          </cell>
          <cell r="F4952" t="str">
            <v/>
          </cell>
          <cell r="G4952" t="str">
            <v>2.5gx9袋</v>
          </cell>
          <cell r="H4952" t="str">
            <v>盒</v>
          </cell>
          <cell r="I4952" t="str">
            <v>天士力医药集团股份有限公司(原:天士力制药集团股份有限公司)</v>
          </cell>
          <cell r="J4952" t="str">
            <v>天津天士力</v>
          </cell>
        </row>
        <row r="4953">
          <cell r="D4953">
            <v>67855</v>
          </cell>
          <cell r="E4953" t="str">
            <v>养血愈风酒</v>
          </cell>
          <cell r="F4953" t="str">
            <v/>
          </cell>
          <cell r="G4953" t="str">
            <v>500ml</v>
          </cell>
          <cell r="H4953" t="str">
            <v>瓶</v>
          </cell>
          <cell r="I4953" t="str">
            <v>太极集团浙江东方制药有限公司</v>
          </cell>
          <cell r="J4953" t="str">
            <v>浙江东方</v>
          </cell>
        </row>
        <row r="4954">
          <cell r="D4954">
            <v>88082</v>
          </cell>
          <cell r="E4954" t="str">
            <v>养阴清肺膏</v>
          </cell>
          <cell r="F4954" t="str">
            <v/>
          </cell>
          <cell r="G4954" t="str">
            <v>100g</v>
          </cell>
          <cell r="H4954" t="str">
            <v>盒</v>
          </cell>
          <cell r="I4954" t="str">
            <v>北京同仁堂科技发展股份有限公司制药厂</v>
          </cell>
          <cell r="J4954" t="str">
            <v>北京同仁堂</v>
          </cell>
        </row>
        <row r="4955">
          <cell r="D4955">
            <v>157362</v>
          </cell>
          <cell r="E4955" t="str">
            <v>养阴清肺膏</v>
          </cell>
          <cell r="F4955" t="str">
            <v/>
          </cell>
          <cell r="G4955" t="str">
            <v>175ml</v>
          </cell>
          <cell r="H4955" t="str">
            <v>瓶</v>
          </cell>
          <cell r="I4955" t="str">
            <v>南宁市维威制药有限公司</v>
          </cell>
          <cell r="J4955" t="str">
            <v>广西维威</v>
          </cell>
        </row>
        <row r="4956">
          <cell r="D4956">
            <v>181679</v>
          </cell>
          <cell r="E4956" t="str">
            <v>养阴清肺合剂</v>
          </cell>
          <cell r="F4956" t="str">
            <v/>
          </cell>
          <cell r="G4956" t="str">
            <v>150ml</v>
          </cell>
          <cell r="H4956" t="str">
            <v>瓶</v>
          </cell>
          <cell r="I4956" t="str">
            <v>广州白云山潘高寿药业股份有限公司</v>
          </cell>
          <cell r="J4956" t="str">
            <v>广州白云山潘高寿</v>
          </cell>
        </row>
        <row r="4957">
          <cell r="D4957">
            <v>135059</v>
          </cell>
          <cell r="E4957" t="str">
            <v>养阴清肺颗粒</v>
          </cell>
          <cell r="F4957" t="str">
            <v/>
          </cell>
          <cell r="G4957" t="str">
            <v>15g*6袋</v>
          </cell>
          <cell r="H4957" t="str">
            <v>盒</v>
          </cell>
          <cell r="I4957" t="str">
            <v/>
          </cell>
          <cell r="J4957" t="str">
            <v>药圣堂（湖南）</v>
          </cell>
        </row>
        <row r="4958">
          <cell r="D4958">
            <v>87352</v>
          </cell>
          <cell r="E4958" t="str">
            <v>养阴镇静片</v>
          </cell>
          <cell r="F4958" t="str">
            <v/>
          </cell>
          <cell r="G4958" t="str">
            <v>0.318gx36片（薄膜衣）</v>
          </cell>
          <cell r="H4958" t="str">
            <v>盒</v>
          </cell>
          <cell r="I4958" t="str">
            <v>吉林亚泰明星制药有限公司(吉林省明星制药有限公司)</v>
          </cell>
          <cell r="J4958" t="str">
            <v>吉林亚泰明星</v>
          </cell>
        </row>
        <row r="4959">
          <cell r="D4959">
            <v>112251</v>
          </cell>
          <cell r="E4959" t="str">
            <v>氧氟沙星滴眼液</v>
          </cell>
          <cell r="F4959" t="str">
            <v/>
          </cell>
          <cell r="G4959" t="str">
            <v>10ml(5ml:15mg)</v>
          </cell>
          <cell r="H4959" t="str">
            <v>盒</v>
          </cell>
          <cell r="I4959" t="str">
            <v>江西闪亮制药有限公司</v>
          </cell>
          <cell r="J4959" t="str">
            <v>江西闪亮</v>
          </cell>
        </row>
        <row r="4960">
          <cell r="D4960">
            <v>40939</v>
          </cell>
          <cell r="E4960" t="str">
            <v>氧氟沙星凝胶(菲宁达)</v>
          </cell>
          <cell r="F4960" t="str">
            <v/>
          </cell>
          <cell r="G4960" t="str">
            <v>100mg：20g</v>
          </cell>
          <cell r="H4960" t="str">
            <v>支</v>
          </cell>
          <cell r="I4960" t="str">
            <v>南京长澳制药有限公司</v>
          </cell>
          <cell r="J4960" t="str">
            <v>南京长澳</v>
          </cell>
        </row>
        <row r="4961">
          <cell r="D4961">
            <v>30162</v>
          </cell>
          <cell r="E4961" t="str">
            <v>氧氟沙星栓</v>
          </cell>
          <cell r="F4961" t="str">
            <v/>
          </cell>
          <cell r="G4961" t="str">
            <v>0.1gx7枚</v>
          </cell>
          <cell r="H4961" t="str">
            <v>盒</v>
          </cell>
          <cell r="I4961" t="str">
            <v>湖北纽兰药业有限公司</v>
          </cell>
          <cell r="J4961" t="str">
            <v>湖北纽兰药业</v>
          </cell>
        </row>
        <row r="4962">
          <cell r="D4962">
            <v>198590</v>
          </cell>
          <cell r="E4962" t="str">
            <v>氧化锌硫软膏</v>
          </cell>
          <cell r="F4962" t="str">
            <v/>
          </cell>
          <cell r="G4962" t="str">
            <v>50g（20g:2g:4g)</v>
          </cell>
          <cell r="H4962" t="str">
            <v>盒</v>
          </cell>
          <cell r="I4962" t="str">
            <v>四川明欣药业有限责任公司</v>
          </cell>
          <cell r="J4962" t="str">
            <v>四川明欣药业</v>
          </cell>
        </row>
        <row r="4963">
          <cell r="D4963">
            <v>67689</v>
          </cell>
          <cell r="E4963" t="str">
            <v>氧气袋</v>
          </cell>
          <cell r="F4963" t="str">
            <v/>
          </cell>
          <cell r="G4963" t="str">
            <v>SY-42L</v>
          </cell>
          <cell r="H4963" t="str">
            <v>只</v>
          </cell>
          <cell r="I4963" t="str">
            <v>江苏鱼跃医疗设备股份有限公司</v>
          </cell>
          <cell r="J4963" t="str">
            <v>江苏鱼跃</v>
          </cell>
        </row>
        <row r="4964">
          <cell r="D4964">
            <v>92143</v>
          </cell>
          <cell r="E4964" t="str">
            <v>氧气袋</v>
          </cell>
          <cell r="F4964" t="str">
            <v/>
          </cell>
          <cell r="G4964" t="str">
            <v>Y003-42</v>
          </cell>
          <cell r="H4964" t="str">
            <v>个</v>
          </cell>
          <cell r="I4964" t="str">
            <v/>
          </cell>
          <cell r="J4964" t="str">
            <v>江苏富林</v>
          </cell>
        </row>
        <row r="4965">
          <cell r="D4965">
            <v>200153</v>
          </cell>
          <cell r="E4965" t="str">
            <v>腰部固定器</v>
          </cell>
          <cell r="F4965" t="str">
            <v/>
          </cell>
          <cell r="G4965" t="str">
            <v>WB-640  XL</v>
          </cell>
          <cell r="H4965" t="str">
            <v>盒</v>
          </cell>
          <cell r="I4965" t="str">
            <v>浙江瑞瀚医疗器材制造有限公司</v>
          </cell>
          <cell r="J4965" t="str">
            <v>浙江瑞瀚</v>
          </cell>
        </row>
        <row r="4966">
          <cell r="D4966">
            <v>204833</v>
          </cell>
          <cell r="E4966" t="str">
            <v>腰腿理疗贴</v>
          </cell>
          <cell r="F4966" t="str">
            <v>正牛贴膏（腰腿理疗贴）</v>
          </cell>
          <cell r="G4966" t="str">
            <v>10贴x1袋</v>
          </cell>
          <cell r="H4966" t="str">
            <v>盒</v>
          </cell>
          <cell r="I4966" t="str">
            <v>湖北正牛贴膏股份有限公司</v>
          </cell>
          <cell r="J4966" t="str">
            <v>湖北正牛贴膏</v>
          </cell>
        </row>
        <row r="4967">
          <cell r="D4967">
            <v>102592</v>
          </cell>
          <cell r="E4967" t="str">
            <v>腰围</v>
          </cell>
          <cell r="F4967" t="str">
            <v/>
          </cell>
          <cell r="G4967" t="str">
            <v>D13XL</v>
          </cell>
          <cell r="H4967" t="str">
            <v>个</v>
          </cell>
          <cell r="I4967" t="str">
            <v>冀州市佳禾医疗器械有限公司</v>
          </cell>
          <cell r="J4967" t="str">
            <v>冀州佳禾</v>
          </cell>
        </row>
        <row r="4968">
          <cell r="D4968">
            <v>50999</v>
          </cell>
          <cell r="E4968" t="str">
            <v>腰息痛胶囊</v>
          </cell>
          <cell r="F4968" t="str">
            <v/>
          </cell>
          <cell r="G4968" t="str">
            <v>0.3gx10粒x3板</v>
          </cell>
          <cell r="H4968" t="str">
            <v>盒</v>
          </cell>
          <cell r="I4968" t="str">
            <v>河南辅仁堂制药有限公司</v>
          </cell>
          <cell r="J4968" t="str">
            <v>河南辅仁堂</v>
          </cell>
        </row>
        <row r="4969">
          <cell r="D4969">
            <v>98351</v>
          </cell>
          <cell r="E4969" t="str">
            <v>腰椎固定带</v>
          </cell>
          <cell r="F4969" t="str">
            <v/>
          </cell>
          <cell r="G4969" t="str">
            <v>YY-XXL</v>
          </cell>
          <cell r="H4969" t="str">
            <v>盒</v>
          </cell>
          <cell r="I4969" t="str">
            <v>上海康伴保健器械有限公司</v>
          </cell>
          <cell r="J4969" t="str">
            <v>上海康伴</v>
          </cell>
        </row>
        <row r="4970">
          <cell r="D4970">
            <v>191611</v>
          </cell>
          <cell r="E4970" t="str">
            <v>腰椎固定带</v>
          </cell>
          <cell r="F4970" t="str">
            <v/>
          </cell>
          <cell r="G4970" t="str">
            <v>YY-S</v>
          </cell>
          <cell r="H4970" t="str">
            <v>盒</v>
          </cell>
          <cell r="I4970" t="str">
            <v>上海康伴保健器械有限公司</v>
          </cell>
          <cell r="J4970" t="str">
            <v>上海康伴</v>
          </cell>
        </row>
        <row r="4971">
          <cell r="D4971">
            <v>191658</v>
          </cell>
          <cell r="E4971" t="str">
            <v>腰椎固定带</v>
          </cell>
          <cell r="F4971" t="str">
            <v/>
          </cell>
          <cell r="G4971" t="str">
            <v>WB-640(M)</v>
          </cell>
          <cell r="H4971" t="str">
            <v>盒</v>
          </cell>
          <cell r="I4971" t="str">
            <v>上海瑞瀚保健用品制造有限公司</v>
          </cell>
          <cell r="J4971" t="str">
            <v>上海瑞瀚</v>
          </cell>
        </row>
        <row r="4972">
          <cell r="D4972">
            <v>191659</v>
          </cell>
          <cell r="E4972" t="str">
            <v>腰椎固定带</v>
          </cell>
          <cell r="F4972" t="str">
            <v/>
          </cell>
          <cell r="G4972" t="str">
            <v>WB-640(L)</v>
          </cell>
          <cell r="H4972" t="str">
            <v>盒</v>
          </cell>
          <cell r="I4972" t="str">
            <v>上海瑞瀚保健用品制造有限公司</v>
          </cell>
          <cell r="J4972" t="str">
            <v>上海瑞瀚</v>
          </cell>
        </row>
        <row r="4973">
          <cell r="D4973">
            <v>191660</v>
          </cell>
          <cell r="E4973" t="str">
            <v>腰椎固定带</v>
          </cell>
          <cell r="F4973" t="str">
            <v/>
          </cell>
          <cell r="G4973" t="str">
            <v>WB-640(XL)</v>
          </cell>
          <cell r="H4973" t="str">
            <v>盒</v>
          </cell>
          <cell r="I4973" t="str">
            <v>上海瑞瀚保健用品制造有限公司</v>
          </cell>
          <cell r="J4973" t="str">
            <v>上海瑞瀚</v>
          </cell>
        </row>
        <row r="4974">
          <cell r="D4974">
            <v>195000</v>
          </cell>
          <cell r="E4974" t="str">
            <v>腰椎固定带</v>
          </cell>
          <cell r="F4974" t="str">
            <v/>
          </cell>
          <cell r="G4974" t="str">
            <v>YZ-BC倍暖支撑型 S</v>
          </cell>
          <cell r="H4974" t="str">
            <v>条</v>
          </cell>
          <cell r="I4974" t="str">
            <v>河北维格拉医疗器械有限公司</v>
          </cell>
          <cell r="J4974" t="str">
            <v>河北维格拉</v>
          </cell>
        </row>
        <row r="4975">
          <cell r="D4975">
            <v>195002</v>
          </cell>
          <cell r="E4975" t="str">
            <v>腰椎固定带</v>
          </cell>
          <cell r="F4975" t="str">
            <v/>
          </cell>
          <cell r="G4975" t="str">
            <v>YZ-BC倍暖支撑型 M</v>
          </cell>
          <cell r="H4975" t="str">
            <v>条</v>
          </cell>
          <cell r="I4975" t="str">
            <v>河北维格拉医疗器械有限公司</v>
          </cell>
          <cell r="J4975" t="str">
            <v>河北维格拉</v>
          </cell>
        </row>
        <row r="4976">
          <cell r="D4976">
            <v>195003</v>
          </cell>
          <cell r="E4976" t="str">
            <v>腰椎固定带</v>
          </cell>
          <cell r="F4976" t="str">
            <v/>
          </cell>
          <cell r="G4976" t="str">
            <v>YZ-BC倍暖支撑型 XL</v>
          </cell>
          <cell r="H4976" t="str">
            <v>条</v>
          </cell>
          <cell r="I4976" t="str">
            <v>河北维格拉医疗器械有限公司</v>
          </cell>
          <cell r="J4976" t="str">
            <v>河北维格拉</v>
          </cell>
        </row>
        <row r="4977">
          <cell r="D4977">
            <v>195007</v>
          </cell>
          <cell r="E4977" t="str">
            <v>腰椎固定带</v>
          </cell>
          <cell r="F4977" t="str">
            <v/>
          </cell>
          <cell r="G4977" t="str">
            <v>YZ-BC倍暖支撑型 L</v>
          </cell>
          <cell r="H4977" t="str">
            <v>条</v>
          </cell>
          <cell r="I4977" t="str">
            <v>河北维格拉医疗器械有限公司</v>
          </cell>
          <cell r="J4977" t="str">
            <v>河北维格拉</v>
          </cell>
        </row>
        <row r="4978">
          <cell r="D4978">
            <v>181990</v>
          </cell>
          <cell r="E4978" t="str">
            <v>腰椎固定器</v>
          </cell>
          <cell r="F4978" t="str">
            <v/>
          </cell>
          <cell r="G4978" t="str">
            <v>2164(M71.1-83.8cm)</v>
          </cell>
          <cell r="H4978" t="str">
            <v>盒</v>
          </cell>
          <cell r="I4978" t="str">
            <v>彪仕医技股份有限公司</v>
          </cell>
          <cell r="J4978" t="str">
            <v>彪仕医技股份</v>
          </cell>
        </row>
        <row r="4979">
          <cell r="D4979">
            <v>189899</v>
          </cell>
          <cell r="E4979" t="str">
            <v>腰椎固定器</v>
          </cell>
          <cell r="F4979" t="str">
            <v/>
          </cell>
          <cell r="G4979" t="str">
            <v>2168（L）</v>
          </cell>
          <cell r="H4979" t="str">
            <v>盒</v>
          </cell>
          <cell r="I4979" t="str">
            <v>彪仕医技股份有限公司</v>
          </cell>
          <cell r="J4979" t="str">
            <v>彪仕医技</v>
          </cell>
        </row>
        <row r="4980">
          <cell r="D4980">
            <v>189900</v>
          </cell>
          <cell r="E4980" t="str">
            <v>腰椎固定器</v>
          </cell>
          <cell r="F4980" t="str">
            <v/>
          </cell>
          <cell r="G4980" t="str">
            <v>2168（XL）</v>
          </cell>
          <cell r="H4980" t="str">
            <v>盒</v>
          </cell>
          <cell r="I4980" t="str">
            <v>彪仕医技股份有限公司</v>
          </cell>
          <cell r="J4980" t="str">
            <v>彪仕医技</v>
          </cell>
        </row>
        <row r="4981">
          <cell r="D4981">
            <v>189901</v>
          </cell>
          <cell r="E4981" t="str">
            <v>腰椎固定器</v>
          </cell>
          <cell r="F4981" t="str">
            <v/>
          </cell>
          <cell r="G4981" t="str">
            <v>2168（M）</v>
          </cell>
          <cell r="H4981" t="str">
            <v>盒</v>
          </cell>
          <cell r="I4981" t="str">
            <v>彪仕医技股份有限公司</v>
          </cell>
          <cell r="J4981" t="str">
            <v>彪仕医技</v>
          </cell>
        </row>
        <row r="4982">
          <cell r="D4982">
            <v>191537</v>
          </cell>
          <cell r="E4982" t="str">
            <v>腰椎固定器</v>
          </cell>
          <cell r="F4982" t="str">
            <v/>
          </cell>
          <cell r="G4982" t="str">
            <v>YD-W-106（L）</v>
          </cell>
          <cell r="H4982" t="str">
            <v>盒</v>
          </cell>
          <cell r="I4982" t="str">
            <v>浙江帝诺医疗科技有限公司</v>
          </cell>
          <cell r="J4982" t="str">
            <v>浙江帝诺医疗</v>
          </cell>
        </row>
        <row r="4983">
          <cell r="D4983">
            <v>201093</v>
          </cell>
          <cell r="E4983" t="str">
            <v>腰椎固定器</v>
          </cell>
          <cell r="F4983" t="str">
            <v/>
          </cell>
          <cell r="G4983" t="str">
            <v>2168（S）</v>
          </cell>
          <cell r="H4983" t="str">
            <v>盒</v>
          </cell>
          <cell r="I4983" t="str">
            <v>彪仕医技股份有限公司</v>
          </cell>
          <cell r="J4983" t="str">
            <v>彪仕医技股份</v>
          </cell>
        </row>
        <row r="4984">
          <cell r="D4984">
            <v>201106</v>
          </cell>
          <cell r="E4984" t="str">
            <v>腰椎固定器</v>
          </cell>
          <cell r="F4984" t="str">
            <v/>
          </cell>
          <cell r="G4984" t="str">
            <v>2164（XL 96.5-109.2cm）</v>
          </cell>
          <cell r="H4984" t="str">
            <v>盒</v>
          </cell>
          <cell r="I4984" t="str">
            <v>彪仕医技股份有限公司</v>
          </cell>
          <cell r="J4984" t="str">
            <v>彪仕医技股份</v>
          </cell>
        </row>
        <row r="4985">
          <cell r="D4985">
            <v>201107</v>
          </cell>
          <cell r="E4985" t="str">
            <v>腰椎固定器</v>
          </cell>
          <cell r="F4985" t="str">
            <v/>
          </cell>
          <cell r="G4985" t="str">
            <v>2164（S 58.4-71.1cm）</v>
          </cell>
          <cell r="H4985" t="str">
            <v>盒</v>
          </cell>
          <cell r="I4985" t="str">
            <v>彪仕医技股份有限公司</v>
          </cell>
          <cell r="J4985" t="str">
            <v>彪仕医技股份</v>
          </cell>
        </row>
        <row r="4986">
          <cell r="D4986">
            <v>43186</v>
          </cell>
          <cell r="E4986" t="str">
            <v>药艾条</v>
          </cell>
          <cell r="F4986" t="str">
            <v/>
          </cell>
          <cell r="G4986" t="str">
            <v>28g</v>
          </cell>
          <cell r="H4986" t="str">
            <v>支</v>
          </cell>
          <cell r="I4986" t="str">
            <v>苏州市东方艾绒厂</v>
          </cell>
          <cell r="J4986" t="str">
            <v>苏州东方</v>
          </cell>
        </row>
        <row r="4987">
          <cell r="D4987">
            <v>191446</v>
          </cell>
          <cell r="E4987" t="str">
            <v>椰汁西米即食花胶</v>
          </cell>
          <cell r="F4987" t="str">
            <v/>
          </cell>
          <cell r="G4987" t="str">
            <v>150g/碗</v>
          </cell>
          <cell r="H4987" t="str">
            <v>碗</v>
          </cell>
          <cell r="I4987" t="str">
            <v>广东泰升药业有限公司</v>
          </cell>
          <cell r="J4987" t="str">
            <v>广东泰升</v>
          </cell>
        </row>
        <row r="4988">
          <cell r="D4988">
            <v>189635</v>
          </cell>
          <cell r="E4988" t="str">
            <v>椰子味即食花胶</v>
          </cell>
          <cell r="F4988" t="str">
            <v/>
          </cell>
          <cell r="G4988" t="str">
            <v>150克/碗</v>
          </cell>
          <cell r="H4988" t="str">
            <v>碗</v>
          </cell>
          <cell r="I4988" t="str">
            <v>广东泰升药业有限公司</v>
          </cell>
          <cell r="J4988" t="str">
            <v>广东泰升</v>
          </cell>
        </row>
        <row r="4989">
          <cell r="D4989">
            <v>42723</v>
          </cell>
          <cell r="E4989" t="str">
            <v>野桂花蜂蜜</v>
          </cell>
          <cell r="F4989" t="str">
            <v/>
          </cell>
          <cell r="G4989" t="str">
            <v>500g</v>
          </cell>
          <cell r="H4989" t="str">
            <v>瓶</v>
          </cell>
          <cell r="I4989" t="str">
            <v>成都郫县青田食品厂</v>
          </cell>
          <cell r="J4989" t="str">
            <v>成都郫县青田</v>
          </cell>
        </row>
        <row r="4990">
          <cell r="D4990">
            <v>154120</v>
          </cell>
          <cell r="E4990" t="str">
            <v>野桂花蜂蜜</v>
          </cell>
          <cell r="F4990" t="str">
            <v/>
          </cell>
          <cell r="G4990" t="str">
            <v>500g</v>
          </cell>
          <cell r="H4990" t="str">
            <v>瓶</v>
          </cell>
          <cell r="I4990" t="str">
            <v>成都诚德生物科技有限公司</v>
          </cell>
          <cell r="J4990" t="str">
            <v>成都诚德</v>
          </cell>
        </row>
        <row r="4991">
          <cell r="D4991">
            <v>123720</v>
          </cell>
          <cell r="E4991" t="str">
            <v>野菊花蜂蜜</v>
          </cell>
          <cell r="F4991" t="str">
            <v/>
          </cell>
          <cell r="G4991" t="str">
            <v>900g</v>
          </cell>
          <cell r="H4991" t="str">
            <v>瓶</v>
          </cell>
          <cell r="I4991" t="str">
            <v/>
          </cell>
          <cell r="J4991" t="str">
            <v>贵阳百花蜂业</v>
          </cell>
        </row>
        <row r="4992">
          <cell r="D4992">
            <v>123721</v>
          </cell>
          <cell r="E4992" t="str">
            <v>野玫瑰蜂蜜</v>
          </cell>
          <cell r="F4992" t="str">
            <v/>
          </cell>
          <cell r="G4992" t="str">
            <v>900g</v>
          </cell>
          <cell r="H4992" t="str">
            <v>瓶</v>
          </cell>
          <cell r="I4992" t="str">
            <v/>
          </cell>
          <cell r="J4992" t="str">
            <v>贵阳百花蜂业</v>
          </cell>
        </row>
        <row r="4993">
          <cell r="D4993">
            <v>157632</v>
          </cell>
          <cell r="E4993" t="str">
            <v>野山花蜜</v>
          </cell>
          <cell r="F4993" t="str">
            <v/>
          </cell>
          <cell r="G4993" t="str">
            <v>300g</v>
          </cell>
          <cell r="H4993" t="str">
            <v>瓶</v>
          </cell>
          <cell r="I4993" t="str">
            <v>成都你好植物科技有限公司</v>
          </cell>
          <cell r="J4993" t="str">
            <v>成都你好植物</v>
          </cell>
        </row>
        <row r="4994">
          <cell r="D4994">
            <v>2266</v>
          </cell>
          <cell r="E4994" t="str">
            <v>叶酸片</v>
          </cell>
          <cell r="F4994" t="str">
            <v/>
          </cell>
          <cell r="G4994" t="str">
            <v>5mgx100片</v>
          </cell>
          <cell r="H4994" t="str">
            <v>瓶</v>
          </cell>
          <cell r="I4994" t="str">
            <v>江苏亚邦爱普森药业有限公司</v>
          </cell>
          <cell r="J4994" t="str">
            <v>江苏亚邦爱普森</v>
          </cell>
        </row>
        <row r="4995">
          <cell r="D4995">
            <v>163386</v>
          </cell>
          <cell r="E4995" t="str">
            <v>叶酸铁维C片</v>
          </cell>
          <cell r="F4995" t="str">
            <v/>
          </cell>
          <cell r="G4995" t="str">
            <v>30g（500mgx30片x2瓶）</v>
          </cell>
          <cell r="H4995" t="str">
            <v>盒</v>
          </cell>
          <cell r="I4995" t="str">
            <v>深圳市贝蜜儿生物制品有限公司</v>
          </cell>
          <cell r="J4995" t="str">
            <v>深圳市贝蜜儿</v>
          </cell>
        </row>
        <row r="4996">
          <cell r="D4996">
            <v>69178</v>
          </cell>
          <cell r="E4996" t="str">
            <v>叶酸亚铁片</v>
          </cell>
          <cell r="F4996" t="str">
            <v/>
          </cell>
          <cell r="G4996" t="str">
            <v>30.6g(510mgx60片)</v>
          </cell>
          <cell r="H4996" t="str">
            <v>瓶</v>
          </cell>
          <cell r="I4996" t="str">
            <v>汤臣倍健股份有限公司</v>
          </cell>
          <cell r="J4996" t="str">
            <v>广东汤臣倍健</v>
          </cell>
        </row>
        <row r="4997">
          <cell r="D4997">
            <v>81884</v>
          </cell>
          <cell r="E4997" t="str">
            <v>夜宁颗粒</v>
          </cell>
          <cell r="F4997" t="str">
            <v/>
          </cell>
          <cell r="G4997" t="str">
            <v>20gx10袋</v>
          </cell>
          <cell r="H4997" t="str">
            <v>盒</v>
          </cell>
          <cell r="I4997" t="str">
            <v>李时珍医药集团有限公司</v>
          </cell>
          <cell r="J4997" t="str">
            <v>李时珍医药</v>
          </cell>
        </row>
        <row r="4998">
          <cell r="D4998">
            <v>113380</v>
          </cell>
          <cell r="E4998" t="str">
            <v>夜宁颗粒</v>
          </cell>
          <cell r="F4998" t="str">
            <v/>
          </cell>
          <cell r="G4998" t="str">
            <v>20gx10袋</v>
          </cell>
          <cell r="H4998" t="str">
            <v>盒</v>
          </cell>
          <cell r="I4998" t="str">
            <v>华佗国药股份有限公司</v>
          </cell>
          <cell r="J4998" t="str">
            <v>安徽华佗</v>
          </cell>
        </row>
        <row r="4999">
          <cell r="D4999">
            <v>191926</v>
          </cell>
          <cell r="E4999" t="str">
            <v>液体敷料</v>
          </cell>
          <cell r="F4999" t="str">
            <v>乐银</v>
          </cell>
          <cell r="G4999" t="str">
            <v>120ml 洗护型</v>
          </cell>
          <cell r="H4999" t="str">
            <v>瓶</v>
          </cell>
          <cell r="I4999" t="str">
            <v>湖北肽尔生物医疗科技有限公司</v>
          </cell>
          <cell r="J4999" t="str">
            <v>湖北肽尔</v>
          </cell>
        </row>
        <row r="5000">
          <cell r="D5000">
            <v>199376</v>
          </cell>
          <cell r="E5000" t="str">
            <v>液体敷料</v>
          </cell>
          <cell r="F5000" t="str">
            <v/>
          </cell>
          <cell r="G5000" t="str">
            <v>90ml 头皮护理型</v>
          </cell>
          <cell r="H5000" t="str">
            <v>瓶</v>
          </cell>
          <cell r="I5000" t="str">
            <v>博汇美萃生物工程技术（广东）有限公司</v>
          </cell>
          <cell r="J5000" t="str">
            <v>广东博汇美萃</v>
          </cell>
        </row>
        <row r="5001">
          <cell r="D5001">
            <v>201031</v>
          </cell>
          <cell r="E5001" t="str">
            <v>液体敷料</v>
          </cell>
          <cell r="F5001" t="str">
            <v>蚊不叮液体敷料</v>
          </cell>
          <cell r="G5001" t="str">
            <v>100ml</v>
          </cell>
          <cell r="H5001" t="str">
            <v>盒</v>
          </cell>
          <cell r="I5001" t="str">
            <v>江西圣仁实业有限公司</v>
          </cell>
          <cell r="J5001" t="str">
            <v>江西圣仁实业</v>
          </cell>
        </row>
        <row r="5002">
          <cell r="D5002">
            <v>153140</v>
          </cell>
          <cell r="E5002" t="str">
            <v>液体钙软胶囊</v>
          </cell>
          <cell r="F5002" t="str">
            <v/>
          </cell>
          <cell r="G5002" t="str">
            <v>1000mgx200粒x2瓶</v>
          </cell>
          <cell r="H5002" t="str">
            <v>盒</v>
          </cell>
          <cell r="I5002" t="str">
            <v>汤臣倍健股份有限公司</v>
          </cell>
          <cell r="J5002" t="str">
            <v>广东汤臣倍健</v>
          </cell>
        </row>
        <row r="5003">
          <cell r="D5003">
            <v>88782</v>
          </cell>
          <cell r="E5003" t="str">
            <v>液体钙软胶囊(汤臣倍健)</v>
          </cell>
          <cell r="F5003" t="str">
            <v/>
          </cell>
          <cell r="G5003" t="str">
            <v>1000mgx100粒</v>
          </cell>
          <cell r="H5003" t="str">
            <v>瓶</v>
          </cell>
          <cell r="I5003" t="str">
            <v>汤臣倍健股份有限公司</v>
          </cell>
          <cell r="J5003" t="str">
            <v>广东汤臣倍健</v>
          </cell>
        </row>
        <row r="5004">
          <cell r="D5004">
            <v>104461</v>
          </cell>
          <cell r="E5004" t="str">
            <v>液体钙软胶囊(汤臣倍健)</v>
          </cell>
          <cell r="F5004" t="str">
            <v/>
          </cell>
          <cell r="G5004" t="str">
            <v>200g(1000mgx200粒)</v>
          </cell>
          <cell r="H5004" t="str">
            <v>瓶</v>
          </cell>
          <cell r="I5004" t="str">
            <v>汤臣倍健股份有限公司</v>
          </cell>
          <cell r="J5004" t="str">
            <v>广东汤臣倍健</v>
          </cell>
        </row>
        <row r="5005">
          <cell r="D5005">
            <v>126313</v>
          </cell>
          <cell r="E5005" t="str">
            <v>液体钙软胶囊（优惠装）</v>
          </cell>
          <cell r="F5005" t="str">
            <v/>
          </cell>
          <cell r="G5005" t="str">
            <v>300g（200g/瓶x1瓶+100g/瓶x1瓶）</v>
          </cell>
          <cell r="H5005" t="str">
            <v>盒</v>
          </cell>
          <cell r="I5005" t="str">
            <v>汤臣倍健股份有限公司</v>
          </cell>
          <cell r="J5005" t="str">
            <v>广东汤臣倍健</v>
          </cell>
        </row>
        <row r="5006">
          <cell r="D5006">
            <v>189475</v>
          </cell>
          <cell r="E5006" t="str">
            <v>液体伤口辅料</v>
          </cell>
          <cell r="F5006" t="str">
            <v/>
          </cell>
          <cell r="G5006" t="str">
            <v>40g(喷雾型)</v>
          </cell>
          <cell r="H5006" t="str">
            <v>盒</v>
          </cell>
          <cell r="I5006" t="str">
            <v>浙江红雨医药用品有限公司</v>
          </cell>
          <cell r="J5006" t="str">
            <v>浙江红雨医药</v>
          </cell>
        </row>
        <row r="5007">
          <cell r="D5007">
            <v>87803</v>
          </cell>
          <cell r="E5007" t="str">
            <v>腋下式拐杖</v>
          </cell>
          <cell r="F5007" t="str">
            <v/>
          </cell>
          <cell r="G5007" t="str">
            <v>YU860\大#</v>
          </cell>
          <cell r="H5007" t="str">
            <v>支</v>
          </cell>
          <cell r="I5007" t="str">
            <v>江苏鱼跃医疗设备股份有限公司</v>
          </cell>
          <cell r="J5007" t="str">
            <v>江苏鱼跃</v>
          </cell>
        </row>
        <row r="5008">
          <cell r="D5008">
            <v>152880</v>
          </cell>
          <cell r="E5008" t="str">
            <v>一次性使用PE手套</v>
          </cell>
          <cell r="F5008" t="str">
            <v/>
          </cell>
          <cell r="G5008" t="str">
            <v>100只（大号）</v>
          </cell>
          <cell r="H5008" t="str">
            <v>袋</v>
          </cell>
          <cell r="I5008" t="str">
            <v>振德医疗用品股份有限公司</v>
          </cell>
          <cell r="J5008" t="str">
            <v>绍兴振德医用敷料</v>
          </cell>
        </row>
        <row r="5009">
          <cell r="D5009">
            <v>196938</v>
          </cell>
          <cell r="E5009" t="str">
            <v>一次性使用口罩</v>
          </cell>
          <cell r="F5009" t="str">
            <v/>
          </cell>
          <cell r="G5009" t="str">
            <v>KLEAN 1只</v>
          </cell>
          <cell r="H5009" t="str">
            <v>只</v>
          </cell>
          <cell r="I5009" t="str">
            <v>Longmed group Co.,Ltd</v>
          </cell>
          <cell r="J5009" t="str">
            <v>Longmed group Co.,Ltd</v>
          </cell>
        </row>
        <row r="5010">
          <cell r="D5010">
            <v>184301</v>
          </cell>
          <cell r="E5010" t="str">
            <v>一次性使用捆扎止血带</v>
          </cell>
          <cell r="F5010" t="str">
            <v/>
          </cell>
          <cell r="G5010" t="str">
            <v>RG-46x9</v>
          </cell>
          <cell r="H5010" t="str">
            <v>米</v>
          </cell>
          <cell r="I5010" t="str">
            <v>常州市贝敦克塑胶制品有限公司</v>
          </cell>
          <cell r="J5010" t="str">
            <v>常州市贝敦克</v>
          </cell>
        </row>
        <row r="5011">
          <cell r="D5011">
            <v>197925</v>
          </cell>
          <cell r="E5011" t="str">
            <v>一次性使用普通医用口罩</v>
          </cell>
          <cell r="F5011" t="str">
            <v/>
          </cell>
          <cell r="G5011" t="str">
            <v>普通型  50只</v>
          </cell>
          <cell r="H5011" t="str">
            <v>盒</v>
          </cell>
          <cell r="I5011" t="str">
            <v>湖北中宝防护用品有限公司</v>
          </cell>
          <cell r="J5011" t="str">
            <v>湖北中宝</v>
          </cell>
        </row>
        <row r="5012">
          <cell r="D5012">
            <v>167305</v>
          </cell>
          <cell r="E5012" t="str">
            <v>一次性使用取暖片</v>
          </cell>
          <cell r="F5012" t="str">
            <v/>
          </cell>
          <cell r="G5012" t="str">
            <v>5片（暖手）</v>
          </cell>
          <cell r="H5012" t="str">
            <v>袋</v>
          </cell>
          <cell r="I5012" t="str">
            <v>合肥小林日用品有限公司</v>
          </cell>
          <cell r="J5012" t="str">
            <v>合肥小林</v>
          </cell>
        </row>
        <row r="5013">
          <cell r="D5013">
            <v>167306</v>
          </cell>
          <cell r="E5013" t="str">
            <v>一次性使用取暖片</v>
          </cell>
          <cell r="F5013" t="str">
            <v/>
          </cell>
          <cell r="G5013" t="str">
            <v>5片（即贴）</v>
          </cell>
          <cell r="H5013" t="str">
            <v>袋</v>
          </cell>
          <cell r="I5013" t="str">
            <v>合肥小林日用品有限公司</v>
          </cell>
          <cell r="J5013" t="str">
            <v>合肥小林</v>
          </cell>
        </row>
        <row r="5014">
          <cell r="D5014">
            <v>167307</v>
          </cell>
          <cell r="E5014" t="str">
            <v>一次性使用取暖片</v>
          </cell>
          <cell r="F5014" t="str">
            <v/>
          </cell>
          <cell r="G5014" t="str">
            <v>10片（即贴）</v>
          </cell>
          <cell r="H5014" t="str">
            <v>袋</v>
          </cell>
          <cell r="I5014" t="str">
            <v>合肥小林日用品有限公司</v>
          </cell>
          <cell r="J5014" t="str">
            <v>合肥小林</v>
          </cell>
        </row>
        <row r="5015">
          <cell r="D5015">
            <v>69768</v>
          </cell>
          <cell r="E5015" t="str">
            <v>一次性使用取暖片（即贴）</v>
          </cell>
          <cell r="F5015" t="str">
            <v/>
          </cell>
          <cell r="G5015" t="str">
            <v>10片</v>
          </cell>
          <cell r="H5015" t="str">
            <v>袋</v>
          </cell>
          <cell r="I5015" t="str">
            <v>上海小林日化</v>
          </cell>
          <cell r="J5015" t="str">
            <v>上海小林</v>
          </cell>
        </row>
        <row r="5016">
          <cell r="D5016">
            <v>174919</v>
          </cell>
          <cell r="E5016" t="str">
            <v>一次性使用唾液样本采集器</v>
          </cell>
          <cell r="F5016" t="str">
            <v/>
          </cell>
          <cell r="G5016" t="str">
            <v>1人份/盒</v>
          </cell>
          <cell r="H5016" t="str">
            <v>盒</v>
          </cell>
          <cell r="I5016" t="str">
            <v>北京玛诺生物制药股份有限公司</v>
          </cell>
          <cell r="J5016" t="str">
            <v>北京玛诺生物</v>
          </cell>
        </row>
        <row r="5017">
          <cell r="D5017">
            <v>171604</v>
          </cell>
          <cell r="E5017" t="str">
            <v>一次性使用无菌医用外科口罩</v>
          </cell>
          <cell r="F5017" t="str">
            <v/>
          </cell>
          <cell r="G5017" t="str">
            <v>40个(A型耳挂式)</v>
          </cell>
          <cell r="H5017" t="str">
            <v>包</v>
          </cell>
          <cell r="I5017" t="str">
            <v>四川康博医疗器械有限公司</v>
          </cell>
          <cell r="J5017" t="str">
            <v>四川康博</v>
          </cell>
        </row>
        <row r="5018">
          <cell r="D5018">
            <v>196970</v>
          </cell>
          <cell r="E5018" t="str">
            <v>一次性使用医用隔离衣</v>
          </cell>
          <cell r="F5018" t="str">
            <v/>
          </cell>
          <cell r="G5018" t="str">
            <v>M</v>
          </cell>
          <cell r="H5018" t="str">
            <v>件</v>
          </cell>
          <cell r="I5018" t="str">
            <v>四川恒明科技开发有限公司</v>
          </cell>
          <cell r="J5018" t="str">
            <v>四川恒明</v>
          </cell>
        </row>
        <row r="5019">
          <cell r="D5019">
            <v>170238</v>
          </cell>
          <cell r="E5019" t="str">
            <v>一次性使用医用口罩</v>
          </cell>
          <cell r="F5019" t="str">
            <v/>
          </cell>
          <cell r="G5019" t="str">
            <v>5只（17x18cm-3p）（浅蓝纱布橡筋灭菌型）</v>
          </cell>
          <cell r="H5019" t="str">
            <v>包</v>
          </cell>
          <cell r="I5019" t="str">
            <v>振德医疗用品股份有限公司</v>
          </cell>
          <cell r="J5019" t="str">
            <v>振德医疗用品</v>
          </cell>
        </row>
        <row r="5020">
          <cell r="D5020">
            <v>170240</v>
          </cell>
          <cell r="E5020" t="str">
            <v>一次性使用医用口罩</v>
          </cell>
          <cell r="F5020" t="str">
            <v/>
          </cell>
          <cell r="G5020" t="str">
            <v>30只（17x18cm-3p）(浅蓝橡筋非灭菌型)</v>
          </cell>
          <cell r="H5020" t="str">
            <v>盒</v>
          </cell>
          <cell r="I5020" t="str">
            <v>振德医疗用品股份有限公司</v>
          </cell>
          <cell r="J5020" t="str">
            <v>振德医疗用品</v>
          </cell>
        </row>
        <row r="5021">
          <cell r="D5021">
            <v>170241</v>
          </cell>
          <cell r="E5021" t="str">
            <v>一次性使用医用口罩</v>
          </cell>
          <cell r="F5021" t="str">
            <v/>
          </cell>
          <cell r="G5021" t="str">
            <v>5只（17x18cm-3p）（浅蓝橡筋灭菌型）</v>
          </cell>
          <cell r="H5021" t="str">
            <v>包</v>
          </cell>
          <cell r="I5021" t="str">
            <v>振德医疗用品股份有限公司</v>
          </cell>
          <cell r="J5021" t="str">
            <v>振德医疗用品</v>
          </cell>
        </row>
        <row r="5022">
          <cell r="D5022">
            <v>170242</v>
          </cell>
          <cell r="E5022" t="str">
            <v>一次性使用医用口罩</v>
          </cell>
          <cell r="F5022" t="str">
            <v/>
          </cell>
          <cell r="G5022" t="str">
            <v>10只（17x18cm-3p浅蓝纱布橡筋非灭菌型）</v>
          </cell>
          <cell r="H5022" t="str">
            <v>包</v>
          </cell>
          <cell r="I5022" t="str">
            <v>振德医疗用品股份有限公司</v>
          </cell>
          <cell r="J5022" t="str">
            <v>振德医疗用品</v>
          </cell>
        </row>
        <row r="5023">
          <cell r="D5023">
            <v>177575</v>
          </cell>
          <cell r="E5023" t="str">
            <v>一次性使用医用口罩</v>
          </cell>
          <cell r="F5023" t="str">
            <v/>
          </cell>
          <cell r="G5023" t="str">
            <v>1只（17cmx18cm-3P浅蓝色纱布橡筋非灭菌型）</v>
          </cell>
          <cell r="H5023" t="str">
            <v>袋</v>
          </cell>
          <cell r="I5023" t="str">
            <v>振德医疗用品股份有限公司</v>
          </cell>
          <cell r="J5023" t="str">
            <v>振德医疗用品</v>
          </cell>
        </row>
        <row r="5024">
          <cell r="D5024">
            <v>180988</v>
          </cell>
          <cell r="E5024" t="str">
            <v>一次性使用医用口罩</v>
          </cell>
          <cell r="F5024" t="str">
            <v/>
          </cell>
          <cell r="G5024" t="str">
            <v>10只（1只独立包装）普通热合型17.5x9.5cm-3ply</v>
          </cell>
          <cell r="H5024" t="str">
            <v>袋</v>
          </cell>
          <cell r="I5024" t="str">
            <v>湖北科力迪防护用品有限公司</v>
          </cell>
          <cell r="J5024" t="str">
            <v>湖北科力迪</v>
          </cell>
        </row>
        <row r="5025">
          <cell r="D5025">
            <v>183419</v>
          </cell>
          <cell r="E5025" t="str">
            <v>一次性使用医用口罩</v>
          </cell>
          <cell r="F5025" t="str">
            <v/>
          </cell>
          <cell r="G5025" t="str">
            <v>5只（17×14cm-3P）×非灭菌型</v>
          </cell>
          <cell r="H5025" t="str">
            <v>袋</v>
          </cell>
          <cell r="I5025" t="str">
            <v>振德医疗用品股份有限公司</v>
          </cell>
          <cell r="J5025" t="str">
            <v>振德医疗用品</v>
          </cell>
        </row>
        <row r="5026">
          <cell r="D5026">
            <v>188857</v>
          </cell>
          <cell r="E5026" t="str">
            <v>一次性使用医用口罩</v>
          </cell>
          <cell r="F5026" t="str">
            <v/>
          </cell>
          <cell r="G5026" t="str">
            <v>TNK-KZ灭菌级17cmx9cmx3层x1个挂耳型</v>
          </cell>
          <cell r="H5026" t="str">
            <v>袋</v>
          </cell>
          <cell r="I5026" t="str">
            <v>汕头市泰恩康医用器材厂有限公司</v>
          </cell>
          <cell r="J5026" t="str">
            <v>汕头泰恩康</v>
          </cell>
        </row>
        <row r="5027">
          <cell r="D5027">
            <v>191302</v>
          </cell>
          <cell r="E5027" t="str">
            <v>一次性使用医用口罩</v>
          </cell>
          <cell r="F5027" t="str">
            <v/>
          </cell>
          <cell r="G5027" t="str">
            <v>TNK-KZ灭菌级17cmx9cm-3层x10个挂耳型(袋装)</v>
          </cell>
          <cell r="H5027" t="str">
            <v>包</v>
          </cell>
          <cell r="I5027" t="str">
            <v>汕头市泰恩康医用器材厂有限公司</v>
          </cell>
          <cell r="J5027" t="str">
            <v>汕头泰恩康</v>
          </cell>
        </row>
        <row r="5028">
          <cell r="D5028">
            <v>193548</v>
          </cell>
          <cell r="E5028" t="str">
            <v>一次性使用医用口罩</v>
          </cell>
          <cell r="F5028" t="str">
            <v/>
          </cell>
          <cell r="G5028" t="str">
            <v>10只（17x18cm-3p黑色橡筋非灭菌型）</v>
          </cell>
          <cell r="H5028" t="str">
            <v>袋</v>
          </cell>
          <cell r="I5028" t="str">
            <v>振德医疗用品股份有限公司</v>
          </cell>
          <cell r="J5028" t="str">
            <v>振德医疗用品</v>
          </cell>
        </row>
        <row r="5029">
          <cell r="D5029">
            <v>196791</v>
          </cell>
          <cell r="E5029" t="str">
            <v>一次性使用医用口罩</v>
          </cell>
          <cell r="F5029" t="str">
            <v/>
          </cell>
          <cell r="G5029" t="str">
            <v> 17.5x9.5cmx10个（平面型）</v>
          </cell>
          <cell r="H5029" t="str">
            <v>包</v>
          </cell>
          <cell r="I5029" t="str">
            <v>新乡市华西卫材有限公司</v>
          </cell>
          <cell r="J5029" t="str">
            <v>新乡市华西</v>
          </cell>
        </row>
        <row r="5030">
          <cell r="D5030">
            <v>197323</v>
          </cell>
          <cell r="E5030" t="str">
            <v>一次性使用医用口罩</v>
          </cell>
          <cell r="F5030" t="str">
            <v>伊藤良品口罩</v>
          </cell>
          <cell r="G5030" t="str">
            <v>N99牛仔蓝折叠式中号21cmx11.8cm（5只）</v>
          </cell>
          <cell r="H5030" t="str">
            <v>包</v>
          </cell>
          <cell r="I5030" t="str">
            <v>徐州贝德氏卫生用品有限公司</v>
          </cell>
          <cell r="J5030" t="str">
            <v>徐州贝德氏</v>
          </cell>
        </row>
        <row r="5031">
          <cell r="D5031">
            <v>197324</v>
          </cell>
          <cell r="E5031" t="str">
            <v>一次性使用医用口罩</v>
          </cell>
          <cell r="F5031" t="str">
            <v>伊藤良品口罩</v>
          </cell>
          <cell r="G5031" t="str">
            <v>N99红色 折叠式大号23cmx13cm(5只)</v>
          </cell>
          <cell r="H5031" t="str">
            <v>包</v>
          </cell>
          <cell r="I5031" t="str">
            <v>徐州贝德氏卫生用品有限公司</v>
          </cell>
          <cell r="J5031" t="str">
            <v>徐州贝德氏</v>
          </cell>
        </row>
        <row r="5032">
          <cell r="D5032">
            <v>197325</v>
          </cell>
          <cell r="E5032" t="str">
            <v>一次性使用医用口罩</v>
          </cell>
          <cell r="F5032" t="str">
            <v>伊藤良品口罩</v>
          </cell>
          <cell r="G5032" t="str">
            <v>N99白色折叠式大号23cmx13cm（5只）</v>
          </cell>
          <cell r="H5032" t="str">
            <v>包</v>
          </cell>
          <cell r="I5032" t="str">
            <v>徐州贝德氏卫生用品有限公司</v>
          </cell>
          <cell r="J5032" t="str">
            <v>徐州贝德氏</v>
          </cell>
        </row>
        <row r="5033">
          <cell r="D5033">
            <v>197326</v>
          </cell>
          <cell r="E5033" t="str">
            <v>一次性使用医用口罩</v>
          </cell>
          <cell r="F5033" t="str">
            <v>伊藤良品口罩</v>
          </cell>
          <cell r="G5033" t="str">
            <v>N99卡通袋鼠折叠式小号16cmx10.5cm（5只）</v>
          </cell>
          <cell r="H5033" t="str">
            <v>包</v>
          </cell>
          <cell r="I5033" t="str">
            <v>徐州贝德氏卫生用品有限公司</v>
          </cell>
          <cell r="J5033" t="str">
            <v>徐州贝德氏</v>
          </cell>
        </row>
        <row r="5034">
          <cell r="D5034">
            <v>197824</v>
          </cell>
          <cell r="E5034" t="str">
            <v>一次性使用医用口罩</v>
          </cell>
          <cell r="F5034" t="str">
            <v/>
          </cell>
          <cell r="G5034" t="str">
            <v>非无菌型平面耳挂式 中号 50只装</v>
          </cell>
          <cell r="H5034" t="str">
            <v>盒</v>
          </cell>
          <cell r="I5034" t="str">
            <v>卡宾服饰（中国）有限公司</v>
          </cell>
          <cell r="J5034" t="str">
            <v>福建卡宾</v>
          </cell>
        </row>
        <row r="5035">
          <cell r="D5035">
            <v>198122</v>
          </cell>
          <cell r="E5035" t="str">
            <v>一次性使用医用口罩</v>
          </cell>
          <cell r="F5035" t="str">
            <v/>
          </cell>
          <cell r="G5035" t="str">
            <v>50只(17.5cmx9.5cm-S非无菌型)</v>
          </cell>
          <cell r="H5035" t="str">
            <v>盒</v>
          </cell>
          <cell r="I5035" t="str">
            <v>四川省乐至贵均卫生材料有限公司</v>
          </cell>
          <cell r="J5035" t="str">
            <v>四川乐至贵均</v>
          </cell>
        </row>
        <row r="5036">
          <cell r="D5036">
            <v>198811</v>
          </cell>
          <cell r="E5036" t="str">
            <v>一次性使用医用口罩</v>
          </cell>
          <cell r="F5036" t="str">
            <v/>
          </cell>
          <cell r="G5036" t="str">
            <v>普通热合型 普通级 17.5cmx9.5cm-3ply 25只</v>
          </cell>
          <cell r="H5036" t="str">
            <v>盒</v>
          </cell>
          <cell r="I5036" t="str">
            <v>湖北科力迪防护用品有限公司</v>
          </cell>
          <cell r="J5036" t="str">
            <v>湖北科力迪</v>
          </cell>
        </row>
        <row r="5037">
          <cell r="D5037">
            <v>198925</v>
          </cell>
          <cell r="E5037" t="str">
            <v>一次性使用医用口罩</v>
          </cell>
          <cell r="F5037" t="str">
            <v/>
          </cell>
          <cell r="G5037" t="str">
            <v>14.5cmx9cm 10只 儿童型 非无菌型</v>
          </cell>
          <cell r="H5037" t="str">
            <v>包</v>
          </cell>
          <cell r="I5037" t="str">
            <v>湖南一喜科技服务有限公司</v>
          </cell>
          <cell r="J5037" t="str">
            <v>湖南一喜</v>
          </cell>
        </row>
        <row r="5038">
          <cell r="D5038">
            <v>199033</v>
          </cell>
          <cell r="E5038" t="str">
            <v>一次性使用医用口罩</v>
          </cell>
          <cell r="F5038" t="str">
            <v/>
          </cell>
          <cell r="G5038" t="str">
            <v>10片(中号非无菌型平面挂耳式)</v>
          </cell>
          <cell r="H5038" t="str">
            <v>袋</v>
          </cell>
          <cell r="I5038" t="str">
            <v>厦门美润医疗科技有限公司</v>
          </cell>
          <cell r="J5038" t="str">
            <v>厦门美润</v>
          </cell>
        </row>
        <row r="5039">
          <cell r="D5039">
            <v>199100</v>
          </cell>
          <cell r="E5039" t="str">
            <v>一次性使用医用口罩</v>
          </cell>
          <cell r="F5039" t="str">
            <v/>
          </cell>
          <cell r="G5039" t="str">
            <v>平面挂耳式 三层 17.5cm×9.5cm</v>
          </cell>
          <cell r="H5039" t="str">
            <v>只</v>
          </cell>
          <cell r="I5039" t="str">
            <v>四川省伊洁士医疗科技有限公司</v>
          </cell>
          <cell r="J5039" t="str">
            <v>四川伊洁士</v>
          </cell>
        </row>
        <row r="5040">
          <cell r="D5040">
            <v>199236</v>
          </cell>
          <cell r="E5040" t="str">
            <v>一次性使用医用口罩</v>
          </cell>
          <cell r="F5040" t="str">
            <v/>
          </cell>
          <cell r="G5040" t="str">
            <v>耳挂式：175mmx95mm 10个</v>
          </cell>
          <cell r="H5040" t="str">
            <v>件</v>
          </cell>
          <cell r="I5040" t="str">
            <v>广东隆赋药业股份有限公司（广东隆赋药业有限公司）</v>
          </cell>
          <cell r="J5040" t="str">
            <v>广东隆赋药业</v>
          </cell>
        </row>
        <row r="5041">
          <cell r="D5041">
            <v>201679</v>
          </cell>
          <cell r="E5041" t="str">
            <v>一次性使用医用口罩</v>
          </cell>
          <cell r="F5041" t="str">
            <v/>
          </cell>
          <cell r="G5041" t="str">
            <v>非无菌型 三层 145mmx90mmx6个</v>
          </cell>
          <cell r="H5041" t="str">
            <v>包</v>
          </cell>
          <cell r="I5041" t="str">
            <v>浙江欧洁科技股份有限公司</v>
          </cell>
          <cell r="J5041" t="str">
            <v>浙江欧洁科技</v>
          </cell>
        </row>
        <row r="5042">
          <cell r="D5042">
            <v>202145</v>
          </cell>
          <cell r="E5042" t="str">
            <v>一次性使用医用口罩</v>
          </cell>
          <cell r="F5042" t="str">
            <v/>
          </cell>
          <cell r="G5042" t="str">
            <v>平面挂耳型 大号 10只</v>
          </cell>
          <cell r="H5042" t="str">
            <v>袋</v>
          </cell>
          <cell r="I5042" t="str">
            <v>河南亚太医疗用品有限公司</v>
          </cell>
          <cell r="J5042" t="str">
            <v>河南亚太</v>
          </cell>
        </row>
        <row r="5043">
          <cell r="D5043">
            <v>202153</v>
          </cell>
          <cell r="E5043" t="str">
            <v>一次性使用医用口罩</v>
          </cell>
          <cell r="F5043" t="str">
            <v/>
          </cell>
          <cell r="G5043" t="str">
            <v>平面型耳挂式(非无菌型)17.5cmx9.5cm 10只</v>
          </cell>
          <cell r="H5043" t="str">
            <v>袋</v>
          </cell>
          <cell r="I5043" t="str">
            <v>四川太极医疗器械有限公司</v>
          </cell>
          <cell r="J5043" t="str">
            <v>四川太极医疗</v>
          </cell>
        </row>
        <row r="5044">
          <cell r="D5044">
            <v>206031</v>
          </cell>
          <cell r="E5044" t="str">
            <v>一次性使用医用口罩</v>
          </cell>
          <cell r="F5044" t="str">
            <v/>
          </cell>
          <cell r="G5044" t="str">
            <v>1只(RK/KZ-A175mmx95mm)</v>
          </cell>
          <cell r="H5044" t="str">
            <v>袋</v>
          </cell>
          <cell r="I5044" t="str">
            <v>四川蓉康世圣药业有限责任公司新都分公司</v>
          </cell>
          <cell r="J5044" t="str">
            <v>四川蓉康世圣新都</v>
          </cell>
        </row>
        <row r="5045">
          <cell r="D5045">
            <v>206762</v>
          </cell>
          <cell r="E5045" t="str">
            <v>一次性使用医用口罩</v>
          </cell>
          <cell r="F5045" t="str">
            <v/>
          </cell>
          <cell r="G5045" t="str">
            <v>17.5cmx9.5cmx10只平面型耳挂式（非无菌型）</v>
          </cell>
          <cell r="H5045" t="str">
            <v>袋</v>
          </cell>
          <cell r="I5045" t="str">
            <v>美恩龙医疗器械股份有限公司</v>
          </cell>
          <cell r="J5045" t="str">
            <v>美恩龙医疗</v>
          </cell>
        </row>
        <row r="5046">
          <cell r="D5046">
            <v>206763</v>
          </cell>
          <cell r="E5046" t="str">
            <v>一次性使用医用口罩</v>
          </cell>
          <cell r="F5046" t="str">
            <v/>
          </cell>
          <cell r="G5046" t="str">
            <v>14.5cmx9cmx10只平面型耳挂式（非无菌型）</v>
          </cell>
          <cell r="H5046" t="str">
            <v>袋</v>
          </cell>
          <cell r="I5046" t="str">
            <v>美恩龙医疗器械股份有限公司</v>
          </cell>
          <cell r="J5046" t="str">
            <v>美恩龙医疗</v>
          </cell>
        </row>
        <row r="5047">
          <cell r="D5047">
            <v>198439</v>
          </cell>
          <cell r="E5047" t="str">
            <v>一次性使用医用口罩(男童印花)</v>
          </cell>
          <cell r="F5047" t="str">
            <v/>
          </cell>
          <cell r="G5047" t="str">
            <v>14.5cmx9.5cmx10只 平面型</v>
          </cell>
          <cell r="H5047" t="str">
            <v>袋</v>
          </cell>
          <cell r="I5047" t="str">
            <v>安徽宜美健医疗用品有限公司</v>
          </cell>
          <cell r="J5047" t="str">
            <v>安徽宜美健</v>
          </cell>
        </row>
        <row r="5048">
          <cell r="D5048">
            <v>202085</v>
          </cell>
          <cell r="E5048" t="str">
            <v>一次性使用医用口罩（疫情应急产品）</v>
          </cell>
          <cell r="F5048" t="str">
            <v/>
          </cell>
          <cell r="G5048" t="str">
            <v>耳挂式17.5cmx9.5cm 10只</v>
          </cell>
          <cell r="H5048" t="str">
            <v>袋</v>
          </cell>
          <cell r="I5048" t="str">
            <v>广东长兴科技保健品有限公司</v>
          </cell>
          <cell r="J5048" t="str">
            <v>广东长兴</v>
          </cell>
        </row>
        <row r="5049">
          <cell r="D5049">
            <v>202146</v>
          </cell>
          <cell r="E5049" t="str">
            <v>一次性使用医用口罩儿童款</v>
          </cell>
          <cell r="F5049" t="str">
            <v/>
          </cell>
          <cell r="G5049" t="str">
            <v>平面挂耳型 小号 6只</v>
          </cell>
          <cell r="H5049" t="str">
            <v>袋</v>
          </cell>
          <cell r="I5049" t="str">
            <v>河南亚太医疗用品有限公司</v>
          </cell>
          <cell r="J5049" t="str">
            <v>河南亚太</v>
          </cell>
        </row>
        <row r="5050">
          <cell r="D5050">
            <v>134833</v>
          </cell>
          <cell r="E5050" t="str">
            <v>一次性使用医用橡胶检查手套</v>
          </cell>
          <cell r="F5050" t="str">
            <v/>
          </cell>
          <cell r="G5050" t="str">
            <v>2只（中号）有粉光面</v>
          </cell>
          <cell r="H5050" t="str">
            <v>袋</v>
          </cell>
          <cell r="I5050" t="str">
            <v/>
          </cell>
          <cell r="J5050" t="str">
            <v>稳健医疗</v>
          </cell>
        </row>
        <row r="5051">
          <cell r="D5051">
            <v>117934</v>
          </cell>
          <cell r="E5051" t="str">
            <v>一次性使用注射笔用针头</v>
          </cell>
          <cell r="F5051" t="str">
            <v/>
          </cell>
          <cell r="G5051" t="str">
            <v>0.23mm(32G)x4mm</v>
          </cell>
          <cell r="H5051" t="str">
            <v>支</v>
          </cell>
          <cell r="I5051" t="str">
            <v/>
          </cell>
          <cell r="J5051" t="str">
            <v>美国BD公司</v>
          </cell>
        </row>
        <row r="5052">
          <cell r="D5052">
            <v>176851</v>
          </cell>
          <cell r="E5052" t="str">
            <v>一次性胰岛素笔用针头</v>
          </cell>
          <cell r="F5052" t="str">
            <v>NANOPASS</v>
          </cell>
          <cell r="G5052" t="str">
            <v>0.18mmx4mm(34G)/TNx*3404CCEx7支</v>
          </cell>
          <cell r="H5052" t="str">
            <v>盒</v>
          </cell>
          <cell r="I5052" t="str">
            <v>テルモ株式会社</v>
          </cell>
          <cell r="J5052" t="str">
            <v>テルモ株式会社</v>
          </cell>
        </row>
        <row r="5053">
          <cell r="D5053">
            <v>195131</v>
          </cell>
          <cell r="E5053" t="str">
            <v>一件式造口袋</v>
          </cell>
          <cell r="F5053" t="str">
            <v>胜舒</v>
          </cell>
          <cell r="G5053" t="str">
            <v>15541</v>
          </cell>
          <cell r="H5053" t="str">
            <v>只</v>
          </cell>
          <cell r="I5053" t="str">
            <v>Coloplast A/S</v>
          </cell>
          <cell r="J5053" t="str">
            <v>Coloplast A/S</v>
          </cell>
        </row>
        <row r="5054">
          <cell r="D5054">
            <v>199859</v>
          </cell>
          <cell r="E5054" t="str">
            <v>一件式造口袋</v>
          </cell>
          <cell r="F5054" t="str">
            <v>胜舒</v>
          </cell>
          <cell r="G5054" t="str">
            <v>15541（肠造口袋） 10个</v>
          </cell>
          <cell r="H5054" t="str">
            <v>盒</v>
          </cell>
          <cell r="I5054" t="str">
            <v>Coloplast A/S</v>
          </cell>
          <cell r="J5054" t="str">
            <v>Coloplast A/S</v>
          </cell>
        </row>
        <row r="5055">
          <cell r="D5055">
            <v>108979</v>
          </cell>
          <cell r="E5055" t="str">
            <v>一清颗粒</v>
          </cell>
          <cell r="F5055" t="str">
            <v/>
          </cell>
          <cell r="G5055" t="str">
            <v>7.5gx6袋</v>
          </cell>
          <cell r="H5055" t="str">
            <v>盒</v>
          </cell>
          <cell r="I5055" t="str">
            <v>太极集团重庆桐君阁药厂有限公司</v>
          </cell>
          <cell r="J5055" t="str">
            <v>桐君阁药厂</v>
          </cell>
        </row>
        <row r="5056">
          <cell r="D5056">
            <v>130836</v>
          </cell>
          <cell r="E5056" t="str">
            <v>一清软胶囊</v>
          </cell>
          <cell r="F5056" t="str">
            <v/>
          </cell>
          <cell r="G5056" t="str">
            <v>36粒</v>
          </cell>
          <cell r="H5056" t="str">
            <v>盒</v>
          </cell>
          <cell r="I5056" t="str">
            <v>海南海神同洲制药有限公司</v>
          </cell>
          <cell r="J5056" t="str">
            <v>海南海神</v>
          </cell>
        </row>
        <row r="5057">
          <cell r="D5057">
            <v>166180</v>
          </cell>
          <cell r="E5057" t="str">
            <v>一叶子嫩石榴净透补水面膜</v>
          </cell>
          <cell r="F5057" t="str">
            <v/>
          </cell>
          <cell r="G5057" t="str">
            <v>25mlx5片</v>
          </cell>
          <cell r="H5057" t="str">
            <v>盒</v>
          </cell>
          <cell r="I5057" t="str">
            <v>上海韩束化妆品有限公司</v>
          </cell>
          <cell r="J5057" t="str">
            <v>上海韩束</v>
          </cell>
        </row>
        <row r="5058">
          <cell r="D5058">
            <v>166182</v>
          </cell>
          <cell r="E5058" t="str">
            <v>一叶子人参亮颜粉润面膜</v>
          </cell>
          <cell r="F5058" t="str">
            <v/>
          </cell>
          <cell r="G5058" t="str">
            <v>25ml</v>
          </cell>
          <cell r="H5058" t="str">
            <v>片</v>
          </cell>
          <cell r="I5058" t="str">
            <v>上海韩束化妆品有限公司</v>
          </cell>
          <cell r="J5058" t="str">
            <v>上海韩束</v>
          </cell>
        </row>
        <row r="5059">
          <cell r="D5059">
            <v>180662</v>
          </cell>
          <cell r="E5059" t="str">
            <v>一枝笔牌莱阳梨汁</v>
          </cell>
          <cell r="F5059" t="str">
            <v/>
          </cell>
          <cell r="G5059" t="str">
            <v>245ml</v>
          </cell>
          <cell r="H5059" t="str">
            <v>罐</v>
          </cell>
          <cell r="I5059" t="str">
            <v>山东一品堂实业有限公司</v>
          </cell>
          <cell r="J5059" t="str">
            <v>山东一品堂</v>
          </cell>
        </row>
        <row r="5060">
          <cell r="D5060">
            <v>95719</v>
          </cell>
          <cell r="E5060" t="str">
            <v>一枝蒿伤湿祛痛膏</v>
          </cell>
          <cell r="F5060" t="str">
            <v/>
          </cell>
          <cell r="G5060" t="str">
            <v>5cmx6.5cmx4贴x40袋</v>
          </cell>
          <cell r="H5060" t="str">
            <v>盒</v>
          </cell>
          <cell r="I5060" t="str">
            <v>贵州贵阳卫生材料厂</v>
          </cell>
          <cell r="J5060" t="str">
            <v>贵阳卫生</v>
          </cell>
        </row>
        <row r="5061">
          <cell r="D5061">
            <v>134681</v>
          </cell>
          <cell r="E5061" t="str">
            <v>一枝蒿伤湿祛痛膏</v>
          </cell>
          <cell r="F5061" t="str">
            <v/>
          </cell>
          <cell r="G5061" t="str">
            <v>2贴x3袋（7cmx10cm）</v>
          </cell>
          <cell r="H5061" t="str">
            <v>盒</v>
          </cell>
          <cell r="I5061" t="str">
            <v>云南白药集团股份有限公司</v>
          </cell>
          <cell r="J5061" t="str">
            <v>云南白药股份</v>
          </cell>
        </row>
        <row r="5062">
          <cell r="D5062">
            <v>177113</v>
          </cell>
          <cell r="E5062" t="str">
            <v>一枝蒿伤湿祛痛膏</v>
          </cell>
          <cell r="F5062" t="str">
            <v/>
          </cell>
          <cell r="G5062" t="str">
            <v>5cmx6.5cmx4片x30袋</v>
          </cell>
          <cell r="H5062" t="str">
            <v>盒</v>
          </cell>
          <cell r="I5062" t="str">
            <v>贵州贵阳卫生材料厂</v>
          </cell>
          <cell r="J5062" t="str">
            <v>贵阳卫生材料</v>
          </cell>
        </row>
        <row r="5063">
          <cell r="D5063">
            <v>196895</v>
          </cell>
          <cell r="E5063" t="str">
            <v>伊洁士84消毒液</v>
          </cell>
          <cell r="F5063" t="str">
            <v/>
          </cell>
          <cell r="G5063" t="str">
            <v>10L</v>
          </cell>
          <cell r="H5063" t="str">
            <v>桶</v>
          </cell>
          <cell r="I5063" t="str">
            <v>四川省伊洁士医疗科技有限公司</v>
          </cell>
          <cell r="J5063" t="str">
            <v>四川伊洁士</v>
          </cell>
        </row>
        <row r="5064">
          <cell r="D5064">
            <v>11637</v>
          </cell>
          <cell r="E5064" t="str">
            <v>伊利高钙低脂奶</v>
          </cell>
          <cell r="F5064" t="str">
            <v/>
          </cell>
          <cell r="G5064" t="str">
            <v>250ml</v>
          </cell>
          <cell r="H5064" t="str">
            <v>盒</v>
          </cell>
          <cell r="I5064" t="str">
            <v>内蒙古伊利实业集团股份有限公司</v>
          </cell>
          <cell r="J5064" t="str">
            <v>内蒙古伊利</v>
          </cell>
        </row>
        <row r="5065">
          <cell r="D5065">
            <v>102810</v>
          </cell>
          <cell r="E5065" t="str">
            <v>医药棉签</v>
          </cell>
          <cell r="F5065" t="str">
            <v/>
          </cell>
          <cell r="G5065" t="str">
            <v>12cmx20支(竹棒型,单头)灭菌级</v>
          </cell>
          <cell r="H5065" t="str">
            <v>袋</v>
          </cell>
          <cell r="I5065" t="str">
            <v>稳健医疗用品股份有限公司(稳健实业(深圳)有限公司)</v>
          </cell>
          <cell r="J5065" t="str">
            <v>稳健实业(深圳)</v>
          </cell>
        </row>
        <row r="5066">
          <cell r="D5066">
            <v>152762</v>
          </cell>
          <cell r="E5066" t="str">
            <v>医用绷带</v>
          </cell>
          <cell r="F5066" t="str">
            <v/>
          </cell>
          <cell r="G5066" t="str">
            <v>2卷（8cmx600cm）</v>
          </cell>
          <cell r="H5066" t="str">
            <v>袋</v>
          </cell>
          <cell r="I5066" t="str">
            <v>振德医疗用品股份有限公司</v>
          </cell>
          <cell r="J5066" t="str">
            <v>绍兴振德医用敷料</v>
          </cell>
        </row>
        <row r="5067">
          <cell r="D5067">
            <v>134834</v>
          </cell>
          <cell r="E5067" t="str">
            <v>医用绷带(纱布绷带)</v>
          </cell>
          <cell r="F5067" t="str">
            <v/>
          </cell>
          <cell r="G5067" t="str">
            <v>A型,6cmx6mx2卷</v>
          </cell>
          <cell r="H5067" t="str">
            <v>袋</v>
          </cell>
          <cell r="I5067" t="str">
            <v>稳健医疗用品股份有限公司(稳健实业(深圳)有限公司)</v>
          </cell>
          <cell r="J5067" t="str">
            <v>稳健实业(深圳)</v>
          </cell>
        </row>
        <row r="5068">
          <cell r="D5068">
            <v>186566</v>
          </cell>
          <cell r="E5068" t="str">
            <v>医用冰袋</v>
          </cell>
          <cell r="F5068" t="str">
            <v/>
          </cell>
          <cell r="G5068" t="str">
            <v>200g</v>
          </cell>
          <cell r="H5068" t="str">
            <v>袋</v>
          </cell>
          <cell r="I5068" t="str">
            <v>青岛沃普艾斯日用品有限公司</v>
          </cell>
          <cell r="J5068" t="str">
            <v>青岛沃普艾斯</v>
          </cell>
        </row>
        <row r="5069">
          <cell r="D5069">
            <v>187402</v>
          </cell>
          <cell r="E5069" t="str">
            <v>医用冰袋</v>
          </cell>
          <cell r="F5069" t="str">
            <v/>
          </cell>
          <cell r="G5069" t="str">
            <v>200g（OPIS-BD-Ⅰ）</v>
          </cell>
          <cell r="H5069" t="str">
            <v>盒</v>
          </cell>
          <cell r="I5069" t="str">
            <v>青岛沃普艾斯日用品有限公司</v>
          </cell>
          <cell r="J5069" t="str">
            <v>青岛沃普艾斯</v>
          </cell>
        </row>
        <row r="5070">
          <cell r="D5070">
            <v>206448</v>
          </cell>
          <cell r="E5070" t="str">
            <v>医用碘伏消毒棉球</v>
          </cell>
          <cell r="F5070" t="str">
            <v/>
          </cell>
          <cell r="G5070" t="str">
            <v>30粒</v>
          </cell>
          <cell r="H5070" t="str">
            <v>瓶</v>
          </cell>
          <cell r="I5070" t="str">
            <v>青岛海诺生物工程有限公司</v>
          </cell>
          <cell r="J5070" t="str">
            <v>青岛海诺</v>
          </cell>
        </row>
        <row r="5071">
          <cell r="D5071">
            <v>107697</v>
          </cell>
          <cell r="E5071" t="str">
            <v>医用电子体温计</v>
          </cell>
          <cell r="F5071" t="str">
            <v/>
          </cell>
          <cell r="G5071" t="str">
            <v>DT001</v>
          </cell>
          <cell r="H5071" t="str">
            <v>台</v>
          </cell>
          <cell r="I5071" t="str">
            <v>广州市倍尔康医疗器械有限公司</v>
          </cell>
          <cell r="J5071" t="str">
            <v>广州倍尔康</v>
          </cell>
        </row>
        <row r="5072">
          <cell r="D5072">
            <v>134790</v>
          </cell>
          <cell r="E5072" t="str">
            <v>医用电子体温计</v>
          </cell>
          <cell r="F5072" t="str">
            <v/>
          </cell>
          <cell r="G5072" t="str">
            <v>TDB-2快速</v>
          </cell>
          <cell r="H5072" t="str">
            <v>支</v>
          </cell>
          <cell r="I5072" t="str">
            <v>东阿阿胶阿华医疗器械有限公司</v>
          </cell>
          <cell r="J5072" t="str">
            <v>东阿阿胶阿华</v>
          </cell>
        </row>
        <row r="5073">
          <cell r="D5073">
            <v>144287</v>
          </cell>
          <cell r="E5073" t="str">
            <v>医用电子体温计</v>
          </cell>
          <cell r="F5073" t="str">
            <v/>
          </cell>
          <cell r="G5073" t="str">
            <v>奶嘴型TDB-4</v>
          </cell>
          <cell r="H5073" t="str">
            <v>盒</v>
          </cell>
          <cell r="I5073" t="str">
            <v>东阿阿胶阿华医疗器械有限公司</v>
          </cell>
          <cell r="J5073" t="str">
            <v>东阿阿胶阿华</v>
          </cell>
        </row>
        <row r="5074">
          <cell r="D5074">
            <v>144290</v>
          </cell>
          <cell r="E5074" t="str">
            <v>医用电子体温计</v>
          </cell>
          <cell r="F5074" t="str">
            <v/>
          </cell>
          <cell r="G5074" t="str">
            <v>TDB-5(软头）</v>
          </cell>
          <cell r="H5074" t="str">
            <v>盒</v>
          </cell>
          <cell r="I5074" t="str">
            <v>东阿阿胶阿华医疗器械有限公司</v>
          </cell>
          <cell r="J5074" t="str">
            <v>东阿阿胶阿华</v>
          </cell>
        </row>
        <row r="5075">
          <cell r="D5075">
            <v>69084</v>
          </cell>
          <cell r="E5075" t="str">
            <v>医用电子体温计(数字式电子体温计)</v>
          </cell>
          <cell r="F5075" t="str">
            <v/>
          </cell>
          <cell r="G5075" t="str">
            <v>TDB-1</v>
          </cell>
          <cell r="H5075" t="str">
            <v>支</v>
          </cell>
          <cell r="I5075" t="str">
            <v>东阿阿胶阿华医疗器械有限公司</v>
          </cell>
          <cell r="J5075" t="str">
            <v>东阿阿胶阿华</v>
          </cell>
        </row>
        <row r="5076">
          <cell r="D5076">
            <v>207336</v>
          </cell>
          <cell r="E5076" t="str">
            <v>医用防护口罩</v>
          </cell>
          <cell r="F5076" t="str">
            <v/>
          </cell>
          <cell r="G5076" t="str">
            <v>折叠型耳挂式（非无菌型）16cmx20cm 1只</v>
          </cell>
          <cell r="H5076" t="str">
            <v>只</v>
          </cell>
          <cell r="I5076" t="str">
            <v>美恩龙医疗器械股份有限公司</v>
          </cell>
          <cell r="J5076" t="str">
            <v>美恩龙医疗</v>
          </cell>
        </row>
        <row r="5077">
          <cell r="D5077">
            <v>191601</v>
          </cell>
          <cell r="E5077" t="str">
            <v>医用分子筛制氧/雾化机</v>
          </cell>
          <cell r="F5077" t="str">
            <v/>
          </cell>
          <cell r="G5077" t="str">
            <v>LP-3L-Y</v>
          </cell>
          <cell r="H5077" t="str">
            <v>台</v>
          </cell>
          <cell r="I5077" t="str">
            <v>仁新节能环保设备（上海）有限公司</v>
          </cell>
          <cell r="J5077" t="str">
            <v>仁新节能</v>
          </cell>
        </row>
        <row r="5078">
          <cell r="D5078">
            <v>122952</v>
          </cell>
          <cell r="E5078" t="str">
            <v>医用分子筛制氧机</v>
          </cell>
          <cell r="F5078" t="str">
            <v/>
          </cell>
          <cell r="G5078" t="str">
            <v>7F-3E</v>
          </cell>
          <cell r="H5078" t="str">
            <v>台</v>
          </cell>
          <cell r="I5078" t="str">
            <v>江苏鱼跃医疗设备股份有限公司</v>
          </cell>
          <cell r="J5078" t="str">
            <v>江苏鱼跃医疗</v>
          </cell>
        </row>
        <row r="5079">
          <cell r="D5079">
            <v>153105</v>
          </cell>
          <cell r="E5079" t="str">
            <v>医用辅助袜</v>
          </cell>
          <cell r="F5079" t="str">
            <v/>
          </cell>
          <cell r="G5079" t="str">
            <v>中筒露趾（30-40mmhg）S</v>
          </cell>
          <cell r="H5079" t="str">
            <v>双</v>
          </cell>
          <cell r="I5079" t="str">
            <v>达豫实业有限公司</v>
          </cell>
          <cell r="J5079" t="str">
            <v>台湾达豫</v>
          </cell>
        </row>
        <row r="5080">
          <cell r="D5080">
            <v>154885</v>
          </cell>
          <cell r="E5080" t="str">
            <v>医用辅助袜</v>
          </cell>
          <cell r="F5080" t="str">
            <v/>
          </cell>
          <cell r="G5080" t="str">
            <v>中筒露趾（30-40mmhg）XL</v>
          </cell>
          <cell r="H5080" t="str">
            <v>双</v>
          </cell>
          <cell r="I5080" t="str">
            <v>达豫实业有限公司</v>
          </cell>
          <cell r="J5080" t="str">
            <v>台湾达豫</v>
          </cell>
        </row>
        <row r="5081">
          <cell r="D5081">
            <v>168632</v>
          </cell>
          <cell r="E5081" t="str">
            <v>医用辅助袜</v>
          </cell>
          <cell r="F5081" t="str">
            <v/>
          </cell>
          <cell r="G5081" t="str">
            <v>MP01101120-30mmHg(裤袜露趾)S</v>
          </cell>
          <cell r="H5081" t="str">
            <v>盒</v>
          </cell>
          <cell r="I5081" t="str">
            <v>北京维格拉医疗器械有限公司</v>
          </cell>
          <cell r="J5081" t="str">
            <v>北京维格拉</v>
          </cell>
        </row>
        <row r="5082">
          <cell r="D5082">
            <v>191641</v>
          </cell>
          <cell r="E5082" t="str">
            <v>医用辅助袜</v>
          </cell>
          <cell r="F5082" t="str">
            <v/>
          </cell>
          <cell r="G5082" t="str">
            <v>MK101551中筒露趾（30-40mmHg）XXL</v>
          </cell>
          <cell r="H5082" t="str">
            <v>盒</v>
          </cell>
          <cell r="I5082" t="str">
            <v>达豫实业有限公司</v>
          </cell>
          <cell r="J5082" t="str">
            <v>台湾达豫实业</v>
          </cell>
        </row>
        <row r="5083">
          <cell r="D5083">
            <v>186731</v>
          </cell>
          <cell r="E5083" t="str">
            <v>医用隔离面罩</v>
          </cell>
          <cell r="F5083" t="str">
            <v/>
          </cell>
          <cell r="G5083" t="str">
            <v>13cmx16cmx3片 非灭菌型护面式I型</v>
          </cell>
          <cell r="H5083" t="str">
            <v>袋</v>
          </cell>
          <cell r="I5083" t="str">
            <v>全隆实业（嘉兴）有限公司</v>
          </cell>
          <cell r="J5083" t="str">
            <v>全隆实业（嘉兴）</v>
          </cell>
        </row>
        <row r="5084">
          <cell r="D5084">
            <v>186733</v>
          </cell>
          <cell r="E5084" t="str">
            <v>医用隔离面罩</v>
          </cell>
          <cell r="F5084" t="str">
            <v/>
          </cell>
          <cell r="G5084" t="str">
            <v>11cmx13cmx3片 非灭菌型护面式III型</v>
          </cell>
          <cell r="H5084" t="str">
            <v>袋</v>
          </cell>
          <cell r="I5084" t="str">
            <v>全隆实业（嘉兴）有限公司</v>
          </cell>
          <cell r="J5084" t="str">
            <v>全隆实业（嘉兴）</v>
          </cell>
        </row>
        <row r="5085">
          <cell r="D5085">
            <v>187556</v>
          </cell>
          <cell r="E5085" t="str">
            <v>医用隔离面罩</v>
          </cell>
          <cell r="F5085" t="str">
            <v/>
          </cell>
          <cell r="G5085" t="str">
            <v>13cmx16cmx2片 非灭菌型护面式I型</v>
          </cell>
          <cell r="H5085" t="str">
            <v>袋</v>
          </cell>
          <cell r="I5085" t="str">
            <v>全隆实业（嘉兴）有限公司</v>
          </cell>
          <cell r="J5085" t="str">
            <v>全隆实业</v>
          </cell>
        </row>
        <row r="5086">
          <cell r="D5086">
            <v>192455</v>
          </cell>
          <cell r="E5086" t="str">
            <v>医用隔离面罩</v>
          </cell>
          <cell r="F5086" t="str">
            <v/>
          </cell>
          <cell r="G5086" t="str">
            <v>14cmx24cm（一只装）</v>
          </cell>
          <cell r="H5086" t="str">
            <v>盒</v>
          </cell>
          <cell r="I5086" t="str">
            <v>苏州新纶超净技术有限公司  </v>
          </cell>
          <cell r="J5086" t="str">
            <v>苏州新纶</v>
          </cell>
        </row>
        <row r="5087">
          <cell r="D5087">
            <v>192456</v>
          </cell>
          <cell r="E5087" t="str">
            <v>医用隔离面罩</v>
          </cell>
          <cell r="F5087" t="str">
            <v/>
          </cell>
          <cell r="G5087" t="str">
            <v>13cmx19cm（一只装）</v>
          </cell>
          <cell r="H5087" t="str">
            <v>盒</v>
          </cell>
          <cell r="I5087" t="str">
            <v>苏州新纶超净技术有限公司  </v>
          </cell>
          <cell r="J5087" t="str">
            <v>苏州新纶</v>
          </cell>
        </row>
        <row r="5088">
          <cell r="D5088">
            <v>192457</v>
          </cell>
          <cell r="E5088" t="str">
            <v>医用隔离面罩</v>
          </cell>
          <cell r="F5088" t="str">
            <v/>
          </cell>
          <cell r="G5088" t="str">
            <v>14cmx21.5cm（一只装）</v>
          </cell>
          <cell r="H5088" t="str">
            <v>盒</v>
          </cell>
          <cell r="I5088" t="str">
            <v>苏州新纶超净技术有限公司  </v>
          </cell>
          <cell r="J5088" t="str">
            <v>苏州新纶</v>
          </cell>
        </row>
        <row r="5089">
          <cell r="D5089">
            <v>195011</v>
          </cell>
          <cell r="E5089" t="str">
            <v>医用隔离面罩</v>
          </cell>
          <cell r="F5089" t="str">
            <v/>
          </cell>
          <cell r="G5089" t="str">
            <v>Ⅰ型 M 13cmx16cm 3只</v>
          </cell>
          <cell r="H5089" t="str">
            <v>袋</v>
          </cell>
          <cell r="I5089" t="str">
            <v>振德医疗用品股份有限公司</v>
          </cell>
          <cell r="J5089" t="str">
            <v>振德医疗</v>
          </cell>
        </row>
        <row r="5090">
          <cell r="D5090">
            <v>195717</v>
          </cell>
          <cell r="E5090" t="str">
            <v>医用隔离面罩</v>
          </cell>
          <cell r="F5090" t="str">
            <v/>
          </cell>
          <cell r="G5090" t="str">
            <v>JZJ-MZ-E 3枚装 M 黑色</v>
          </cell>
          <cell r="H5090" t="str">
            <v>盒</v>
          </cell>
          <cell r="I5090" t="str">
            <v>青岛健之佳生物科技有限公司</v>
          </cell>
          <cell r="J5090" t="str">
            <v>青岛健之佳</v>
          </cell>
        </row>
        <row r="5091">
          <cell r="D5091">
            <v>197964</v>
          </cell>
          <cell r="E5091" t="str">
            <v>医用隔离面罩</v>
          </cell>
          <cell r="F5091" t="str">
            <v/>
          </cell>
          <cell r="G5091" t="str">
            <v>FF-FC  50个</v>
          </cell>
          <cell r="H5091" t="str">
            <v>包</v>
          </cell>
          <cell r="I5091" t="str">
            <v>四川福方医疗器械有限公司</v>
          </cell>
          <cell r="J5091" t="str">
            <v>四川福方</v>
          </cell>
        </row>
        <row r="5092">
          <cell r="D5092">
            <v>102591</v>
          </cell>
          <cell r="E5092" t="str">
            <v>医用固定带</v>
          </cell>
          <cell r="F5092" t="str">
            <v/>
          </cell>
          <cell r="G5092" t="str">
            <v>YQD13-S</v>
          </cell>
          <cell r="H5092" t="str">
            <v>条</v>
          </cell>
          <cell r="I5092" t="str">
            <v>冀州市佳禾医疗器械有限公司</v>
          </cell>
          <cell r="J5092" t="str">
            <v>河北佳禾医疗</v>
          </cell>
        </row>
        <row r="5093">
          <cell r="D5093">
            <v>102594</v>
          </cell>
          <cell r="E5093" t="str">
            <v>医用固定带</v>
          </cell>
          <cell r="F5093" t="str">
            <v/>
          </cell>
          <cell r="G5093" t="str">
            <v>YQD13-L</v>
          </cell>
          <cell r="H5093" t="str">
            <v>个</v>
          </cell>
          <cell r="I5093" t="str">
            <v>冀州市佳禾医疗器械有限公司</v>
          </cell>
          <cell r="J5093" t="str">
            <v>河北佳禾医疗</v>
          </cell>
        </row>
        <row r="5094">
          <cell r="D5094">
            <v>203008</v>
          </cell>
          <cell r="E5094" t="str">
            <v>医用固定带</v>
          </cell>
          <cell r="F5094" t="str">
            <v/>
          </cell>
          <cell r="G5094" t="str">
            <v>KLD-1 L号 70-80cm</v>
          </cell>
          <cell r="H5094" t="str">
            <v>盒</v>
          </cell>
          <cell r="I5094" t="str">
            <v>衡水康利达医用制品厂</v>
          </cell>
          <cell r="J5094" t="str">
            <v>衡水康利达</v>
          </cell>
        </row>
        <row r="5095">
          <cell r="D5095">
            <v>34118</v>
          </cell>
          <cell r="E5095" t="str">
            <v>医用固定带(腰围)</v>
          </cell>
          <cell r="F5095" t="str">
            <v/>
          </cell>
          <cell r="G5095" t="str">
            <v>YWD02(中号)</v>
          </cell>
          <cell r="H5095" t="str">
            <v>副</v>
          </cell>
          <cell r="I5095" t="str">
            <v>冀州市佳禾医疗器械有限公司</v>
          </cell>
          <cell r="J5095" t="str">
            <v>冀州佳禾</v>
          </cell>
        </row>
        <row r="5096">
          <cell r="D5096">
            <v>37579</v>
          </cell>
          <cell r="E5096" t="str">
            <v>医用固定带(腰围)</v>
          </cell>
          <cell r="F5096" t="str">
            <v/>
          </cell>
          <cell r="G5096" t="str">
            <v>YWD02(大号)</v>
          </cell>
          <cell r="H5096" t="str">
            <v>副</v>
          </cell>
          <cell r="I5096" t="str">
            <v>冀州市佳禾医疗器械有限公司</v>
          </cell>
          <cell r="J5096" t="str">
            <v>冀州佳禾</v>
          </cell>
        </row>
        <row r="5097">
          <cell r="D5097">
            <v>186727</v>
          </cell>
          <cell r="E5097" t="str">
            <v>医用红外体温计</v>
          </cell>
          <cell r="F5097" t="str">
            <v/>
          </cell>
          <cell r="G5097" t="str">
            <v>FR850</v>
          </cell>
          <cell r="H5097" t="str">
            <v>盒</v>
          </cell>
          <cell r="I5097" t="str">
            <v>深圳市家康科技有限公司</v>
          </cell>
          <cell r="J5097" t="str">
            <v>深圳家康</v>
          </cell>
        </row>
        <row r="5098">
          <cell r="D5098">
            <v>160681</v>
          </cell>
          <cell r="E5098" t="str">
            <v>医用护理垫</v>
          </cell>
          <cell r="F5098" t="str">
            <v>千金净雅妇科专用棉巾</v>
          </cell>
          <cell r="G5098" t="str">
            <v>240mm中量型（5片）</v>
          </cell>
          <cell r="H5098" t="str">
            <v>盒</v>
          </cell>
          <cell r="I5098" t="str">
            <v>湖南千金卫生用品股份有限公司</v>
          </cell>
          <cell r="J5098" t="str">
            <v>湖南千金卫生用品</v>
          </cell>
        </row>
        <row r="5099">
          <cell r="D5099">
            <v>164484</v>
          </cell>
          <cell r="E5099" t="str">
            <v>医用护理垫</v>
          </cell>
          <cell r="F5099" t="str">
            <v/>
          </cell>
          <cell r="G5099" t="str">
            <v>29cmx15.5cmx8片</v>
          </cell>
          <cell r="H5099" t="str">
            <v>盒</v>
          </cell>
          <cell r="I5099" t="str">
            <v>上海月月舒妇女用品有限公司</v>
          </cell>
          <cell r="J5099" t="str">
            <v>上海月月舒</v>
          </cell>
        </row>
        <row r="5100">
          <cell r="D5100">
            <v>164496</v>
          </cell>
          <cell r="E5100" t="str">
            <v>医用护理垫</v>
          </cell>
          <cell r="F5100" t="str">
            <v/>
          </cell>
          <cell r="G5100" t="str">
            <v>18cmx12.5cmx18片</v>
          </cell>
          <cell r="H5100" t="str">
            <v>盒</v>
          </cell>
          <cell r="I5100" t="str">
            <v>上海月月舒妇女用品有限公司</v>
          </cell>
          <cell r="J5100" t="str">
            <v>上海月月舒</v>
          </cell>
        </row>
        <row r="5101">
          <cell r="D5101">
            <v>164497</v>
          </cell>
          <cell r="E5101" t="str">
            <v>医用护理垫</v>
          </cell>
          <cell r="F5101" t="str">
            <v/>
          </cell>
          <cell r="G5101" t="str">
            <v>24cmx15.5cmx10片</v>
          </cell>
          <cell r="H5101" t="str">
            <v>盒</v>
          </cell>
          <cell r="I5101" t="str">
            <v>上海月月舒妇女用品有限公司</v>
          </cell>
          <cell r="J5101" t="str">
            <v>上海月月舒</v>
          </cell>
        </row>
        <row r="5102">
          <cell r="D5102">
            <v>164502</v>
          </cell>
          <cell r="E5102" t="str">
            <v>医用护理垫</v>
          </cell>
          <cell r="F5102" t="str">
            <v/>
          </cell>
          <cell r="G5102" t="str">
            <v>33cmx15.5cmx8片</v>
          </cell>
          <cell r="H5102" t="str">
            <v>盒</v>
          </cell>
          <cell r="I5102" t="str">
            <v>上海月月舒妇女用品有限公司</v>
          </cell>
          <cell r="J5102" t="str">
            <v>上海月月舒</v>
          </cell>
        </row>
        <row r="5103">
          <cell r="D5103">
            <v>185359</v>
          </cell>
          <cell r="E5103" t="str">
            <v>医用护理垫</v>
          </cell>
          <cell r="F5103" t="str">
            <v>seni soft super dry医用护理垫</v>
          </cell>
          <cell r="G5103" t="str">
            <v>90cmx60cmx15片</v>
          </cell>
          <cell r="H5103" t="str">
            <v>包</v>
          </cell>
          <cell r="I5103" t="str">
            <v>TZMO SA（波兰）</v>
          </cell>
          <cell r="J5103" t="str">
            <v>TZMOSA（波兰）</v>
          </cell>
        </row>
        <row r="5104">
          <cell r="D5104">
            <v>185360</v>
          </cell>
          <cell r="E5104" t="str">
            <v>医用护理垫</v>
          </cell>
          <cell r="F5104" t="str">
            <v>seni soft super医用护理垫</v>
          </cell>
          <cell r="G5104" t="str">
            <v>90cmx60cmx5片</v>
          </cell>
          <cell r="H5104" t="str">
            <v>包</v>
          </cell>
          <cell r="I5104" t="str">
            <v>TZMO SA（波兰）</v>
          </cell>
          <cell r="J5104" t="str">
            <v>TZMOSA（波兰）</v>
          </cell>
        </row>
        <row r="5105">
          <cell r="D5105">
            <v>206426</v>
          </cell>
          <cell r="E5105" t="str">
            <v>医用护理垫</v>
          </cell>
          <cell r="F5105" t="str">
            <v/>
          </cell>
          <cell r="G5105" t="str">
            <v>60x90cmx5片基本型</v>
          </cell>
          <cell r="H5105" t="str">
            <v>袋</v>
          </cell>
          <cell r="I5105" t="str">
            <v>合肥九圣医疗科技有限公司</v>
          </cell>
          <cell r="J5105" t="str">
            <v>合肥九圣</v>
          </cell>
        </row>
        <row r="5106">
          <cell r="D5106">
            <v>105381</v>
          </cell>
          <cell r="E5106" t="str">
            <v>医用护理口罩</v>
          </cell>
          <cell r="F5106" t="str">
            <v/>
          </cell>
          <cell r="G5106" t="str">
            <v>17cmx9cm-3层x1只(挂耳型)灭菌级</v>
          </cell>
          <cell r="H5106" t="str">
            <v>个</v>
          </cell>
          <cell r="I5106" t="str">
            <v>稳健医疗用品股份有限公司(稳健实业(深圳)有限公司)</v>
          </cell>
          <cell r="J5106" t="str">
            <v>稳健实业(深圳)</v>
          </cell>
        </row>
        <row r="5107">
          <cell r="D5107">
            <v>166619</v>
          </cell>
          <cell r="E5107" t="str">
            <v>医用护理口罩</v>
          </cell>
          <cell r="F5107" t="str">
            <v/>
          </cell>
          <cell r="G5107" t="str">
            <v>10只糖果袋灭菌长方形挂耳型17cmx9cm-3P</v>
          </cell>
          <cell r="H5107" t="str">
            <v>袋</v>
          </cell>
          <cell r="I5107" t="str">
            <v>稳健医疗（黄冈）有限公司</v>
          </cell>
          <cell r="J5107" t="str">
            <v>稳健医疗(黄冈)</v>
          </cell>
        </row>
        <row r="5108">
          <cell r="D5108">
            <v>166621</v>
          </cell>
          <cell r="E5108" t="str">
            <v>医用护理口罩</v>
          </cell>
          <cell r="F5108" t="str">
            <v/>
          </cell>
          <cell r="G5108" t="str">
            <v>10只糖果袋灭菌长方形挂耳型14.5cmx9cm-3P</v>
          </cell>
          <cell r="H5108" t="str">
            <v>袋</v>
          </cell>
          <cell r="I5108" t="str">
            <v>稳健医疗（黄冈）有限公司</v>
          </cell>
          <cell r="J5108" t="str">
            <v>稳健医疗(黄冈)</v>
          </cell>
        </row>
        <row r="5109">
          <cell r="D5109">
            <v>198592</v>
          </cell>
          <cell r="E5109" t="str">
            <v>医用剪</v>
          </cell>
          <cell r="F5109" t="str">
            <v/>
          </cell>
          <cell r="G5109" t="str">
            <v>16cm  直尖头</v>
          </cell>
          <cell r="H5109" t="str">
            <v>把</v>
          </cell>
          <cell r="I5109" t="str">
            <v>张家港市双银医疗器械有限公司</v>
          </cell>
          <cell r="J5109" t="str">
            <v>张家港双银</v>
          </cell>
        </row>
        <row r="5110">
          <cell r="D5110">
            <v>173298</v>
          </cell>
          <cell r="E5110" t="str">
            <v>医用降温贴</v>
          </cell>
          <cell r="F5110" t="str">
            <v/>
          </cell>
          <cell r="G5110" t="str">
            <v>40mmx110mmx1贴X4贴RT40110</v>
          </cell>
          <cell r="H5110" t="str">
            <v>盒</v>
          </cell>
          <cell r="I5110" t="str">
            <v>东莞市协和医疗器械科技有限公司</v>
          </cell>
          <cell r="J5110" t="str">
            <v>东莞市协和</v>
          </cell>
        </row>
        <row r="5111">
          <cell r="D5111">
            <v>160856</v>
          </cell>
          <cell r="E5111" t="str">
            <v>医用静脉曲张压缩袜</v>
          </cell>
          <cell r="F5111" t="str">
            <v/>
          </cell>
          <cell r="G5111" t="str">
            <v>Ⅱ级中筒式S</v>
          </cell>
          <cell r="H5111" t="str">
            <v>盒</v>
          </cell>
          <cell r="I5111" t="str">
            <v>浙江拓臻医疗科技有限公司</v>
          </cell>
          <cell r="J5111" t="str">
            <v>浙江拓臻</v>
          </cell>
        </row>
        <row r="5112">
          <cell r="D5112">
            <v>196820</v>
          </cell>
          <cell r="E5112" t="str">
            <v>医用酒精消毒棉片</v>
          </cell>
          <cell r="F5112" t="str">
            <v/>
          </cell>
          <cell r="G5112" t="str">
            <v>6cmx3cmx50片</v>
          </cell>
          <cell r="H5112" t="str">
            <v>盒</v>
          </cell>
          <cell r="I5112" t="str">
            <v>青岛海诺生物工程有限公司</v>
          </cell>
          <cell r="J5112" t="str">
            <v>青岛海诺</v>
          </cell>
        </row>
        <row r="5113">
          <cell r="D5113">
            <v>206443</v>
          </cell>
          <cell r="E5113" t="str">
            <v>医用酒精消毒棉球</v>
          </cell>
          <cell r="F5113" t="str">
            <v/>
          </cell>
          <cell r="G5113" t="str">
            <v>30粒</v>
          </cell>
          <cell r="H5113" t="str">
            <v>瓶</v>
          </cell>
          <cell r="I5113" t="str">
            <v>青岛海诺生物工程有限公司</v>
          </cell>
          <cell r="J5113" t="str">
            <v>青岛海诺</v>
          </cell>
        </row>
        <row r="5114">
          <cell r="D5114">
            <v>161577</v>
          </cell>
          <cell r="E5114" t="str">
            <v>医用冷敷贴</v>
          </cell>
          <cell r="F5114" t="str">
            <v/>
          </cell>
          <cell r="G5114" t="str">
            <v>12cmx8cmx6贴（肩周型）</v>
          </cell>
          <cell r="H5114" t="str">
            <v>盒</v>
          </cell>
          <cell r="I5114" t="str">
            <v>四川省乐至贵均卫生材料有限公司</v>
          </cell>
          <cell r="J5114" t="str">
            <v>四川省乐至贵均</v>
          </cell>
        </row>
        <row r="5115">
          <cell r="D5115">
            <v>161578</v>
          </cell>
          <cell r="E5115" t="str">
            <v>医用冷敷贴</v>
          </cell>
          <cell r="F5115" t="str">
            <v/>
          </cell>
          <cell r="G5115" t="str">
            <v>12cmx8cmx6贴（关节型）</v>
          </cell>
          <cell r="H5115" t="str">
            <v>盒</v>
          </cell>
          <cell r="I5115" t="str">
            <v>四川省乐至贵均卫生材料有限公司</v>
          </cell>
          <cell r="J5115" t="str">
            <v>四川省乐至贵均</v>
          </cell>
        </row>
        <row r="5116">
          <cell r="D5116">
            <v>161587</v>
          </cell>
          <cell r="E5116" t="str">
            <v>医用冷敷贴</v>
          </cell>
          <cell r="F5116" t="str">
            <v/>
          </cell>
          <cell r="G5116" t="str">
            <v>3贴（2.2cmx2贴；6cmx5cmx1贴）（晕车型）</v>
          </cell>
          <cell r="H5116" t="str">
            <v>盒</v>
          </cell>
          <cell r="I5116" t="str">
            <v>四川省乐至贵均卫生材料有限公司</v>
          </cell>
          <cell r="J5116" t="str">
            <v>四川省乐至贵均</v>
          </cell>
        </row>
        <row r="5117">
          <cell r="D5117">
            <v>161592</v>
          </cell>
          <cell r="E5117" t="str">
            <v>医用冷敷贴</v>
          </cell>
          <cell r="F5117" t="str">
            <v/>
          </cell>
          <cell r="G5117" t="str">
            <v>2.2cmx4贴（晕车型）</v>
          </cell>
          <cell r="H5117" t="str">
            <v>盒</v>
          </cell>
          <cell r="I5117" t="str">
            <v>四川省乐至贵均卫生材料有限公司</v>
          </cell>
          <cell r="J5117" t="str">
            <v>四川省乐至贵均</v>
          </cell>
        </row>
        <row r="5118">
          <cell r="D5118">
            <v>161597</v>
          </cell>
          <cell r="E5118" t="str">
            <v>医用冷敷贴</v>
          </cell>
          <cell r="F5118" t="str">
            <v/>
          </cell>
          <cell r="G5118" t="str">
            <v>12cmx8cmx6贴（腰椎型）</v>
          </cell>
          <cell r="H5118" t="str">
            <v>盒</v>
          </cell>
          <cell r="I5118" t="str">
            <v>四川省乐至贵均卫生材料有限公司</v>
          </cell>
          <cell r="J5118" t="str">
            <v>四川省乐至贵均</v>
          </cell>
        </row>
        <row r="5119">
          <cell r="D5119">
            <v>161598</v>
          </cell>
          <cell r="E5119" t="str">
            <v>医用冷敷贴</v>
          </cell>
          <cell r="F5119" t="str">
            <v/>
          </cell>
          <cell r="G5119" t="str">
            <v>12cmx8cmx6贴（颈椎型）</v>
          </cell>
          <cell r="H5119" t="str">
            <v>盒</v>
          </cell>
          <cell r="I5119" t="str">
            <v>四川省乐至贵均卫生材料有限公司</v>
          </cell>
          <cell r="J5119" t="str">
            <v>四川省乐至贵均</v>
          </cell>
        </row>
        <row r="5120">
          <cell r="D5120">
            <v>187916</v>
          </cell>
          <cell r="E5120" t="str">
            <v>医用冷敷贴</v>
          </cell>
          <cell r="F5120" t="str">
            <v/>
          </cell>
          <cell r="G5120" t="str">
            <v>蚊咬贴型 贴剂：Φ30mmx24片</v>
          </cell>
          <cell r="H5120" t="str">
            <v>盒</v>
          </cell>
          <cell r="I5120" t="str">
            <v>青岛海脉国际医疗健康产业有限责任公司</v>
          </cell>
          <cell r="J5120" t="str">
            <v>青岛海脉国际</v>
          </cell>
        </row>
        <row r="5121">
          <cell r="D5121">
            <v>188151</v>
          </cell>
          <cell r="E5121" t="str">
            <v>医用冷敷贴</v>
          </cell>
          <cell r="F5121" t="str">
            <v/>
          </cell>
          <cell r="G5121" t="str">
            <v>25gx1贴</v>
          </cell>
          <cell r="H5121" t="str">
            <v>盒</v>
          </cell>
          <cell r="I5121" t="str">
            <v>江苏朗沁科技有限公司</v>
          </cell>
          <cell r="J5121" t="str">
            <v>江苏朗沁</v>
          </cell>
        </row>
        <row r="5122">
          <cell r="D5122">
            <v>199946</v>
          </cell>
          <cell r="E5122" t="str">
            <v>医用冷敷贴</v>
          </cell>
          <cell r="F5122" t="str">
            <v/>
          </cell>
          <cell r="G5122" t="str">
            <v>SR-J穴位三伏贴 50mmx70mmx6贴/袋x2袋</v>
          </cell>
          <cell r="H5122" t="str">
            <v>盒</v>
          </cell>
          <cell r="I5122" t="str">
            <v>济南尚润通达复合材料有限公司</v>
          </cell>
          <cell r="J5122" t="str">
            <v>济南尚润通达</v>
          </cell>
        </row>
        <row r="5123">
          <cell r="D5123">
            <v>161574</v>
          </cell>
          <cell r="E5123" t="str">
            <v>医用冷敷眼罩</v>
          </cell>
          <cell r="F5123" t="str">
            <v/>
          </cell>
          <cell r="G5123" t="str">
            <v>19cmx6.5cmx6贴（睡眠型）</v>
          </cell>
          <cell r="H5123" t="str">
            <v>盒</v>
          </cell>
          <cell r="I5123" t="str">
            <v>四川省乐至贵均卫生材料有限公司</v>
          </cell>
          <cell r="J5123" t="str">
            <v>四川省乐至贵均</v>
          </cell>
        </row>
        <row r="5124">
          <cell r="D5124">
            <v>161576</v>
          </cell>
          <cell r="E5124" t="str">
            <v>医用冷敷眼罩</v>
          </cell>
          <cell r="F5124" t="str">
            <v/>
          </cell>
          <cell r="G5124" t="str">
            <v>19cmx6.5cmx6贴（亲肤保湿型）</v>
          </cell>
          <cell r="H5124" t="str">
            <v>盒</v>
          </cell>
          <cell r="I5124" t="str">
            <v>四川省乐至贵均卫生材料有限公司</v>
          </cell>
          <cell r="J5124" t="str">
            <v>四川省乐至贵均</v>
          </cell>
        </row>
        <row r="5125">
          <cell r="D5125">
            <v>161590</v>
          </cell>
          <cell r="E5125" t="str">
            <v>医用冷敷眼罩</v>
          </cell>
          <cell r="F5125" t="str">
            <v/>
          </cell>
          <cell r="G5125" t="str">
            <v>19cmx6.5cmx6贴（近视型）</v>
          </cell>
          <cell r="H5125" t="str">
            <v>盒</v>
          </cell>
          <cell r="I5125" t="str">
            <v>四川省乐至贵均卫生材料有限公司</v>
          </cell>
          <cell r="J5125" t="str">
            <v>四川省乐至贵均</v>
          </cell>
        </row>
        <row r="5126">
          <cell r="D5126">
            <v>37621</v>
          </cell>
          <cell r="E5126" t="str">
            <v>医用棉签</v>
          </cell>
          <cell r="F5126" t="str">
            <v/>
          </cell>
          <cell r="G5126" t="str">
            <v>50支x50包</v>
          </cell>
          <cell r="H5126" t="str">
            <v>袋</v>
          </cell>
          <cell r="I5126" t="str">
            <v>成都明森医疗器械有限责任公司</v>
          </cell>
          <cell r="J5126" t="str">
            <v>成都明森</v>
          </cell>
        </row>
        <row r="5127">
          <cell r="D5127">
            <v>154582</v>
          </cell>
          <cell r="E5127" t="str">
            <v>医用棉签</v>
          </cell>
          <cell r="F5127" t="str">
            <v/>
          </cell>
          <cell r="G5127" t="str">
            <v>YYMQ-II45支（婴儿亲肤纸棒）</v>
          </cell>
          <cell r="H5127" t="str">
            <v>盒</v>
          </cell>
          <cell r="I5127" t="str">
            <v>浙江红雨医药用品有限公司</v>
          </cell>
          <cell r="J5127" t="str">
            <v>浙江红雨医药</v>
          </cell>
        </row>
        <row r="5128">
          <cell r="D5128">
            <v>196333</v>
          </cell>
          <cell r="E5128" t="str">
            <v>医用镊</v>
          </cell>
          <cell r="F5128" t="str">
            <v/>
          </cell>
          <cell r="G5128" t="str">
            <v>12.5cm横齿(敷料) J42010</v>
          </cell>
          <cell r="H5128" t="str">
            <v>把</v>
          </cell>
          <cell r="I5128" t="str">
            <v>上海医疗器械(集团)有限公司手术器械厂</v>
          </cell>
          <cell r="J5128" t="str">
            <v>上海医疗器械</v>
          </cell>
        </row>
        <row r="5129">
          <cell r="D5129">
            <v>182890</v>
          </cell>
          <cell r="E5129" t="str">
            <v>医用凝胶洗液</v>
          </cell>
          <cell r="F5129" t="str">
            <v/>
          </cell>
          <cell r="G5129" t="str">
            <v>1000ml
</v>
          </cell>
          <cell r="H5129" t="str">
            <v>瓶</v>
          </cell>
          <cell r="I5129" t="str">
            <v>延安万历药业有限公司</v>
          </cell>
          <cell r="J5129" t="str">
            <v>延安万历药业</v>
          </cell>
        </row>
        <row r="5130">
          <cell r="D5130">
            <v>153197</v>
          </cell>
          <cell r="E5130" t="str">
            <v>医用纱布块</v>
          </cell>
          <cell r="F5130" t="str">
            <v/>
          </cell>
          <cell r="G5130" t="str">
            <v>10片（7.5cmx7.5cm-8P)(灭菌型)不带带X光线</v>
          </cell>
          <cell r="H5130" t="str">
            <v>袋</v>
          </cell>
          <cell r="I5130" t="str">
            <v>振德医疗用品股份有限公司</v>
          </cell>
          <cell r="J5130" t="str">
            <v>绍兴振德医用敷料</v>
          </cell>
        </row>
        <row r="5131">
          <cell r="D5131">
            <v>170179</v>
          </cell>
          <cell r="E5131" t="str">
            <v>医用纱布块</v>
          </cell>
          <cell r="F5131" t="str">
            <v/>
          </cell>
          <cell r="G5131" t="str">
            <v>10片（10cmx10cm-8P)(灭菌型)不带X光线</v>
          </cell>
          <cell r="H5131" t="str">
            <v>袋</v>
          </cell>
          <cell r="I5131" t="str">
            <v>振德医疗用品股份有限公司</v>
          </cell>
          <cell r="J5131" t="str">
            <v>振德医疗用品</v>
          </cell>
        </row>
        <row r="5132">
          <cell r="D5132">
            <v>175828</v>
          </cell>
          <cell r="E5132" t="str">
            <v>医用纱布块</v>
          </cell>
          <cell r="F5132" t="str">
            <v/>
          </cell>
          <cell r="G5132" t="str">
            <v>80mmx80mmx8P（5块）</v>
          </cell>
          <cell r="H5132" t="str">
            <v>包</v>
          </cell>
          <cell r="I5132" t="str">
            <v>浙江伊鲁博生物科技有限公司</v>
          </cell>
          <cell r="J5132" t="str">
            <v>浙江伊鲁博</v>
          </cell>
        </row>
        <row r="5133">
          <cell r="D5133">
            <v>206429</v>
          </cell>
          <cell r="E5133" t="str">
            <v>医用纱布片</v>
          </cell>
          <cell r="F5133" t="str">
            <v/>
          </cell>
          <cell r="G5133" t="str">
            <v>2片 10cmx10cm-8P灭菌级</v>
          </cell>
          <cell r="H5133" t="str">
            <v>袋</v>
          </cell>
          <cell r="I5133" t="str">
            <v>湖北中健医疗用品有限公司</v>
          </cell>
          <cell r="J5133" t="str">
            <v>湖北中健</v>
          </cell>
        </row>
        <row r="5134">
          <cell r="D5134">
            <v>206430</v>
          </cell>
          <cell r="E5134" t="str">
            <v>医用纱布片</v>
          </cell>
          <cell r="F5134" t="str">
            <v/>
          </cell>
          <cell r="G5134" t="str">
            <v>5片 7.5cmx7.5cm-8P灭菌级</v>
          </cell>
          <cell r="H5134" t="str">
            <v>袋</v>
          </cell>
          <cell r="I5134" t="str">
            <v>湖北中健医疗用品有限公司</v>
          </cell>
          <cell r="J5134" t="str">
            <v>湖北中健</v>
          </cell>
        </row>
        <row r="5135">
          <cell r="D5135">
            <v>155025</v>
          </cell>
          <cell r="E5135" t="str">
            <v>医用射线防护喷雾剂</v>
          </cell>
          <cell r="F5135" t="str">
            <v/>
          </cell>
          <cell r="G5135" t="str">
            <v>15ml</v>
          </cell>
          <cell r="H5135" t="str">
            <v>瓶</v>
          </cell>
          <cell r="I5135" t="str">
            <v>江苏悦峰达医疗科技有限公司</v>
          </cell>
          <cell r="J5135" t="str">
            <v>江苏悦峰达</v>
          </cell>
        </row>
        <row r="5136">
          <cell r="D5136">
            <v>182888</v>
          </cell>
          <cell r="E5136" t="str">
            <v>医用手部凝胶洗液</v>
          </cell>
          <cell r="F5136" t="str">
            <v/>
          </cell>
          <cell r="G5136" t="str">
            <v>260ml
</v>
          </cell>
          <cell r="H5136" t="str">
            <v>瓶</v>
          </cell>
          <cell r="I5136" t="str">
            <v>延安万历药业有限公司</v>
          </cell>
          <cell r="J5136" t="str">
            <v>延安万历药业</v>
          </cell>
        </row>
        <row r="5137">
          <cell r="D5137">
            <v>182891</v>
          </cell>
          <cell r="E5137" t="str">
            <v>医用手部凝胶洗液</v>
          </cell>
          <cell r="F5137" t="str">
            <v/>
          </cell>
          <cell r="G5137" t="str">
            <v>380ml</v>
          </cell>
          <cell r="H5137" t="str">
            <v>瓶</v>
          </cell>
          <cell r="I5137" t="str">
            <v>延安万历药业有限公司</v>
          </cell>
          <cell r="J5137" t="str">
            <v>延安万历药业</v>
          </cell>
        </row>
        <row r="5138">
          <cell r="D5138">
            <v>118212</v>
          </cell>
          <cell r="E5138" t="str">
            <v>医用退热贴</v>
          </cell>
          <cell r="F5138" t="str">
            <v/>
          </cell>
          <cell r="G5138" t="str">
            <v>6片(0-2岁婴儿用)(小林冰宝贴)</v>
          </cell>
          <cell r="H5138" t="str">
            <v>盒</v>
          </cell>
          <cell r="I5138" t="str">
            <v>合肥小林日用品有限公司</v>
          </cell>
          <cell r="J5138" t="str">
            <v>合肥小林</v>
          </cell>
        </row>
        <row r="5139">
          <cell r="D5139">
            <v>161573</v>
          </cell>
          <cell r="E5139" t="str">
            <v>医用退热贴</v>
          </cell>
          <cell r="F5139" t="str">
            <v/>
          </cell>
          <cell r="G5139" t="str">
            <v>5cmx12cmx4贴(卡通型)(GJ/YYTRT-V退热护脑)</v>
          </cell>
          <cell r="H5139" t="str">
            <v>盒</v>
          </cell>
          <cell r="I5139" t="str">
            <v>四川省乐至贵均卫生材料有限公司</v>
          </cell>
          <cell r="J5139" t="str">
            <v>四川省乐至贵均</v>
          </cell>
        </row>
        <row r="5140">
          <cell r="D5140">
            <v>2740</v>
          </cell>
          <cell r="E5140" t="str">
            <v>医用脱脂棉</v>
          </cell>
          <cell r="F5140" t="str">
            <v/>
          </cell>
          <cell r="G5140" t="str">
            <v>F型500g红色</v>
          </cell>
          <cell r="H5140" t="str">
            <v>包</v>
          </cell>
          <cell r="I5140" t="str">
            <v>成都市卫生材料厂</v>
          </cell>
          <cell r="J5140" t="str">
            <v>成都卫材</v>
          </cell>
        </row>
        <row r="5141">
          <cell r="D5141">
            <v>169804</v>
          </cell>
          <cell r="E5141" t="str">
            <v>医用外固定四肢及关节支具</v>
          </cell>
          <cell r="F5141" t="str">
            <v/>
          </cell>
          <cell r="G5141" t="str">
            <v>2022（膝部）-S号</v>
          </cell>
          <cell r="H5141" t="str">
            <v>盒</v>
          </cell>
          <cell r="I5141" t="str">
            <v>彪仕医技股份有限公司</v>
          </cell>
          <cell r="J5141" t="str">
            <v>台湾彪仕</v>
          </cell>
        </row>
        <row r="5142">
          <cell r="D5142">
            <v>179974</v>
          </cell>
          <cell r="E5142" t="str">
            <v>医用外固定四肢及关节支具</v>
          </cell>
          <cell r="F5142" t="str">
            <v/>
          </cell>
          <cell r="G5142" t="str">
            <v>2085（L）</v>
          </cell>
          <cell r="H5142" t="str">
            <v>盒</v>
          </cell>
          <cell r="I5142" t="str">
            <v>彪仕医技股份有限公司</v>
          </cell>
          <cell r="J5142" t="str">
            <v>彪仕医技股份</v>
          </cell>
        </row>
        <row r="5143">
          <cell r="D5143">
            <v>201098</v>
          </cell>
          <cell r="E5143" t="str">
            <v>医用外固定四肢及关节支具</v>
          </cell>
          <cell r="F5143" t="str">
            <v/>
          </cell>
          <cell r="G5143" t="str">
            <v>2085（XL）</v>
          </cell>
          <cell r="H5143" t="str">
            <v>盒</v>
          </cell>
          <cell r="I5143" t="str">
            <v>彪仕医技股份有限公司</v>
          </cell>
          <cell r="J5143" t="str">
            <v>彪仕医技股份</v>
          </cell>
        </row>
        <row r="5144">
          <cell r="D5144">
            <v>201105</v>
          </cell>
          <cell r="E5144" t="str">
            <v>医用外固定四肢及关节支具</v>
          </cell>
          <cell r="F5144" t="str">
            <v/>
          </cell>
          <cell r="G5144" t="str">
            <v>1001（XL）</v>
          </cell>
          <cell r="H5144" t="str">
            <v>盒</v>
          </cell>
          <cell r="I5144" t="str">
            <v>彪仕医技股份有限公司</v>
          </cell>
          <cell r="J5144" t="str">
            <v>彪仕医技股份</v>
          </cell>
        </row>
        <row r="5145">
          <cell r="D5145">
            <v>173800</v>
          </cell>
          <cell r="E5145" t="str">
            <v>医用外科口罩</v>
          </cell>
          <cell r="F5145" t="str">
            <v/>
          </cell>
          <cell r="G5145" t="str">
            <v>10只（175mmx95mm)</v>
          </cell>
          <cell r="H5145" t="str">
            <v>袋</v>
          </cell>
          <cell r="I5145" t="str">
            <v>苏州新纶超净技术有限公司  </v>
          </cell>
          <cell r="J5145" t="str">
            <v>苏州新纶</v>
          </cell>
        </row>
        <row r="5146">
          <cell r="D5146">
            <v>196592</v>
          </cell>
          <cell r="E5146" t="str">
            <v>医用外科口罩</v>
          </cell>
          <cell r="F5146" t="str">
            <v/>
          </cell>
          <cell r="G5146" t="str">
            <v>175mmx95mm(10片)</v>
          </cell>
          <cell r="H5146" t="str">
            <v>袋</v>
          </cell>
          <cell r="I5146" t="str">
            <v>浙江蓝禾医疗用品有限公司</v>
          </cell>
          <cell r="J5146" t="str">
            <v>浙江蓝禾</v>
          </cell>
        </row>
        <row r="5147">
          <cell r="D5147">
            <v>197654</v>
          </cell>
          <cell r="E5147" t="str">
            <v>医用外科口罩</v>
          </cell>
          <cell r="F5147" t="str">
            <v/>
          </cell>
          <cell r="G5147" t="str">
            <v>L型(175mmx95mm）x30片独立装 黑</v>
          </cell>
          <cell r="H5147" t="str">
            <v>袋</v>
          </cell>
          <cell r="I5147" t="str">
            <v>浙江蓝禾医疗用品有限公司</v>
          </cell>
          <cell r="J5147" t="str">
            <v>浙江蓝禾</v>
          </cell>
        </row>
        <row r="5148">
          <cell r="D5148">
            <v>197655</v>
          </cell>
          <cell r="E5148" t="str">
            <v>医用外科口罩</v>
          </cell>
          <cell r="F5148" t="str">
            <v/>
          </cell>
          <cell r="G5148" t="str">
            <v>L型(175mmx95mm）x30片独立装 蓝</v>
          </cell>
          <cell r="H5148" t="str">
            <v>袋</v>
          </cell>
          <cell r="I5148" t="str">
            <v>浙江蓝禾医疗用品有限公司</v>
          </cell>
          <cell r="J5148" t="str">
            <v>浙江蓝禾</v>
          </cell>
        </row>
        <row r="5149">
          <cell r="D5149">
            <v>197656</v>
          </cell>
          <cell r="E5149" t="str">
            <v>医用外科口罩</v>
          </cell>
          <cell r="F5149" t="str">
            <v/>
          </cell>
          <cell r="G5149" t="str">
            <v>175mmx95mm(10片独立装)粉色蝴蝶结</v>
          </cell>
          <cell r="H5149" t="str">
            <v>袋</v>
          </cell>
          <cell r="I5149" t="str">
            <v>浙江蓝禾医疗用品有限公司</v>
          </cell>
          <cell r="J5149" t="str">
            <v>浙江蓝禾</v>
          </cell>
        </row>
        <row r="5150">
          <cell r="D5150">
            <v>197657</v>
          </cell>
          <cell r="E5150" t="str">
            <v>医用外科口罩</v>
          </cell>
          <cell r="F5150" t="str">
            <v/>
          </cell>
          <cell r="G5150" t="str">
            <v>175mmx95mm(10片独立装)蓝色</v>
          </cell>
          <cell r="H5150" t="str">
            <v>袋</v>
          </cell>
          <cell r="I5150" t="str">
            <v>浙江蓝禾医疗用品有限公司</v>
          </cell>
          <cell r="J5150" t="str">
            <v>浙江蓝禾</v>
          </cell>
        </row>
        <row r="5151">
          <cell r="D5151">
            <v>197658</v>
          </cell>
          <cell r="E5151" t="str">
            <v>医用外科口罩</v>
          </cell>
          <cell r="F5151" t="str">
            <v/>
          </cell>
          <cell r="G5151" t="str">
            <v>175mmx95mm(10片独立装)黑色</v>
          </cell>
          <cell r="H5151" t="str">
            <v>袋</v>
          </cell>
          <cell r="I5151" t="str">
            <v>浙江蓝禾医疗用品有限公司</v>
          </cell>
          <cell r="J5151" t="str">
            <v>浙江蓝禾</v>
          </cell>
        </row>
        <row r="5152">
          <cell r="D5152">
            <v>197659</v>
          </cell>
          <cell r="E5152" t="str">
            <v>医用外科口罩</v>
          </cell>
          <cell r="F5152" t="str">
            <v/>
          </cell>
          <cell r="G5152" t="str">
            <v>S型 10片独立装 蓝色爱心</v>
          </cell>
          <cell r="H5152" t="str">
            <v>袋</v>
          </cell>
          <cell r="I5152" t="str">
            <v>浙江蓝禾医疗用品有限公司</v>
          </cell>
          <cell r="J5152" t="str">
            <v>浙江蓝禾</v>
          </cell>
        </row>
        <row r="5153">
          <cell r="D5153">
            <v>198242</v>
          </cell>
          <cell r="E5153" t="str">
            <v>医用外科口罩</v>
          </cell>
          <cell r="F5153" t="str">
            <v/>
          </cell>
          <cell r="G5153" t="str">
            <v>145mmx90mm（1片）</v>
          </cell>
          <cell r="H5153" t="str">
            <v>袋</v>
          </cell>
          <cell r="I5153" t="str">
            <v>玉川卫生用品（上海）有限公司</v>
          </cell>
          <cell r="J5153" t="str">
            <v>玉川卫生</v>
          </cell>
        </row>
        <row r="5154">
          <cell r="D5154">
            <v>198961</v>
          </cell>
          <cell r="E5154" t="str">
            <v>医用外科口罩</v>
          </cell>
          <cell r="F5154" t="str">
            <v/>
          </cell>
          <cell r="G5154" t="str">
            <v>平面型耳挂式 175mmx95mm 10只</v>
          </cell>
          <cell r="H5154" t="str">
            <v>包</v>
          </cell>
          <cell r="I5154" t="str">
            <v>陕西沐畅医疗器械有限公司</v>
          </cell>
          <cell r="J5154" t="str">
            <v>陕西沐畅</v>
          </cell>
        </row>
        <row r="5155">
          <cell r="D5155">
            <v>200519</v>
          </cell>
          <cell r="E5155" t="str">
            <v>医用外科口罩</v>
          </cell>
          <cell r="F5155" t="str">
            <v/>
          </cell>
          <cell r="G5155" t="str">
            <v>175mmx95mm 单只独立装 蓝色 10只</v>
          </cell>
          <cell r="H5155" t="str">
            <v>袋</v>
          </cell>
          <cell r="I5155" t="str">
            <v>苏州新纶超净技术有限公司  </v>
          </cell>
          <cell r="J5155" t="str">
            <v>苏州新纶</v>
          </cell>
        </row>
        <row r="5156">
          <cell r="D5156">
            <v>202045</v>
          </cell>
          <cell r="E5156" t="str">
            <v>医用外科口罩</v>
          </cell>
          <cell r="F5156" t="str">
            <v/>
          </cell>
          <cell r="G5156" t="str">
            <v>175x95mm（中号） 10只</v>
          </cell>
          <cell r="H5156" t="str">
            <v>包</v>
          </cell>
          <cell r="I5156" t="str">
            <v>成都仁天医疗器械有限公司</v>
          </cell>
          <cell r="J5156" t="str">
            <v>成都仁天医疗</v>
          </cell>
        </row>
        <row r="5157">
          <cell r="D5157">
            <v>202138</v>
          </cell>
          <cell r="E5157" t="str">
            <v>医用外科口罩</v>
          </cell>
          <cell r="F5157" t="str">
            <v/>
          </cell>
          <cell r="G5157" t="str">
            <v>长方形 9.5cmx17cm 10只</v>
          </cell>
          <cell r="H5157" t="str">
            <v>袋</v>
          </cell>
          <cell r="I5157" t="str">
            <v>河南亚都实业有限公司</v>
          </cell>
          <cell r="J5157" t="str">
            <v>河南亚都</v>
          </cell>
        </row>
        <row r="5158">
          <cell r="D5158">
            <v>206757</v>
          </cell>
          <cell r="E5158" t="str">
            <v>医用外科口罩</v>
          </cell>
          <cell r="F5158" t="str">
            <v/>
          </cell>
          <cell r="G5158" t="str">
            <v>17.5cmx9.5cmx10只 平面型耳挂式(非无菌型)</v>
          </cell>
          <cell r="H5158" t="str">
            <v>袋</v>
          </cell>
          <cell r="I5158" t="str">
            <v>美恩龙医疗器械股份有限公司</v>
          </cell>
          <cell r="J5158" t="str">
            <v>美恩龙医疗</v>
          </cell>
        </row>
        <row r="5159">
          <cell r="D5159">
            <v>198884</v>
          </cell>
          <cell r="E5159" t="str">
            <v>医用外科口罩（儿童专用）</v>
          </cell>
          <cell r="F5159" t="str">
            <v/>
          </cell>
          <cell r="G5159" t="str">
            <v>非灭菌型  平面形 20只</v>
          </cell>
          <cell r="H5159" t="str">
            <v>袋</v>
          </cell>
          <cell r="I5159" t="str">
            <v>中山宇安医疗器械有限公司</v>
          </cell>
          <cell r="J5159" t="str">
            <v>广东中山宇安</v>
          </cell>
        </row>
        <row r="5160">
          <cell r="D5160">
            <v>197937</v>
          </cell>
          <cell r="E5160" t="str">
            <v>医用外科口罩（非无菌型）</v>
          </cell>
          <cell r="F5160" t="str">
            <v/>
          </cell>
          <cell r="G5160" t="str">
            <v>耳挂式  17.5x9.5cm  20个</v>
          </cell>
          <cell r="H5160" t="str">
            <v>包</v>
          </cell>
          <cell r="I5160" t="str">
            <v>湖南贝尔安亲医疗科技有限公司</v>
          </cell>
          <cell r="J5160" t="str">
            <v>湖南贝尔安亲</v>
          </cell>
        </row>
        <row r="5161">
          <cell r="D5161">
            <v>206421</v>
          </cell>
          <cell r="E5161" t="str">
            <v>医用无菌敷料</v>
          </cell>
          <cell r="F5161" t="str">
            <v/>
          </cell>
          <cell r="G5161" t="str">
            <v>9cmx10cmx1片 Ⅳ型 灭菌级</v>
          </cell>
          <cell r="H5161" t="str">
            <v>袋</v>
          </cell>
          <cell r="I5161" t="str">
            <v>山东东华医疗科技有限公司</v>
          </cell>
          <cell r="J5161" t="str">
            <v>山东东华</v>
          </cell>
        </row>
        <row r="5162">
          <cell r="D5162">
            <v>206422</v>
          </cell>
          <cell r="E5162" t="str">
            <v>医用无菌敷料</v>
          </cell>
          <cell r="F5162" t="str">
            <v/>
          </cell>
          <cell r="G5162" t="str">
            <v>11cmx15cmx1片 Ⅳ型 灭菌级</v>
          </cell>
          <cell r="H5162" t="str">
            <v>袋</v>
          </cell>
          <cell r="I5162" t="str">
            <v>山东东华医疗科技有限公司</v>
          </cell>
          <cell r="J5162" t="str">
            <v>山东东华</v>
          </cell>
        </row>
        <row r="5163">
          <cell r="D5163">
            <v>206423</v>
          </cell>
          <cell r="E5163" t="str">
            <v>医用无菌敷料</v>
          </cell>
          <cell r="F5163" t="str">
            <v/>
          </cell>
          <cell r="G5163" t="str">
            <v>9cmx25cmx1片 Ⅳ型 灭菌级</v>
          </cell>
          <cell r="H5163" t="str">
            <v>袋</v>
          </cell>
          <cell r="I5163" t="str">
            <v>山东东华医疗科技有限公司</v>
          </cell>
          <cell r="J5163" t="str">
            <v>山东东华</v>
          </cell>
        </row>
        <row r="5164">
          <cell r="D5164">
            <v>74016</v>
          </cell>
          <cell r="E5164" t="str">
            <v>医用橡皮膏</v>
          </cell>
          <cell r="F5164" t="str">
            <v/>
          </cell>
          <cell r="G5164" t="str">
            <v>2.5x450cm</v>
          </cell>
          <cell r="H5164" t="str">
            <v>盒</v>
          </cell>
          <cell r="I5164" t="str">
            <v>东阿阿胶阿华医疗器械有限公司</v>
          </cell>
          <cell r="J5164" t="str">
            <v>东阿阿胶阿华</v>
          </cell>
        </row>
        <row r="5165">
          <cell r="D5165">
            <v>74036</v>
          </cell>
          <cell r="E5165" t="str">
            <v>医用橡皮膏</v>
          </cell>
          <cell r="F5165" t="str">
            <v/>
          </cell>
          <cell r="G5165" t="str">
            <v>1x1000cmx13卷</v>
          </cell>
          <cell r="H5165" t="str">
            <v>盒</v>
          </cell>
          <cell r="I5165" t="str">
            <v>东阿阿胶阿华医疗器械有限公司</v>
          </cell>
          <cell r="J5165" t="str">
            <v>东阿阿胶阿华</v>
          </cell>
        </row>
        <row r="5166">
          <cell r="D5166">
            <v>148729</v>
          </cell>
          <cell r="E5166" t="str">
            <v>医用消毒棉棒(海氏海诺)</v>
          </cell>
          <cell r="F5166" t="str">
            <v/>
          </cell>
          <cell r="G5166" t="str">
            <v>0.15mlx24支(碘伏)</v>
          </cell>
          <cell r="H5166" t="str">
            <v>盒</v>
          </cell>
          <cell r="I5166" t="str">
            <v>青岛海诺生物工程有限公司</v>
          </cell>
          <cell r="J5166" t="str">
            <v>青岛海诺生物</v>
          </cell>
        </row>
        <row r="5167">
          <cell r="D5167">
            <v>148335</v>
          </cell>
          <cell r="E5167" t="str">
            <v>医用消毒片</v>
          </cell>
          <cell r="F5167" t="str">
            <v/>
          </cell>
          <cell r="G5167" t="str">
            <v>4cmx8cmx20片(碘伏消毒片)</v>
          </cell>
          <cell r="H5167" t="str">
            <v>盒</v>
          </cell>
          <cell r="I5167" t="str">
            <v>稳健医疗用品股份有限公司(稳健实业(深圳)有限公司)</v>
          </cell>
          <cell r="J5167" t="str">
            <v>稳健实业(深圳)</v>
          </cell>
        </row>
        <row r="5168">
          <cell r="D5168">
            <v>188759</v>
          </cell>
          <cell r="E5168" t="str">
            <v>医用压力袜</v>
          </cell>
          <cell r="F5168" t="str">
            <v/>
          </cell>
          <cell r="G5168" t="str">
            <v>2821 Ⅱ</v>
          </cell>
          <cell r="H5168" t="str">
            <v>盒</v>
          </cell>
          <cell r="I5168" t="str">
            <v>彪仕医技股份有限公司</v>
          </cell>
          <cell r="J5168" t="str">
            <v>彪仕医技</v>
          </cell>
        </row>
        <row r="5169">
          <cell r="D5169">
            <v>188747</v>
          </cell>
          <cell r="E5169" t="str">
            <v>医用压力袜</v>
          </cell>
          <cell r="F5169" t="str">
            <v/>
          </cell>
          <cell r="G5169" t="str">
            <v>2817 L</v>
          </cell>
          <cell r="H5169" t="str">
            <v>盒</v>
          </cell>
          <cell r="I5169" t="str">
            <v>彪仕医技股份有限公司</v>
          </cell>
          <cell r="J5169" t="str">
            <v>彪仕医技</v>
          </cell>
        </row>
        <row r="5170">
          <cell r="D5170">
            <v>188748</v>
          </cell>
          <cell r="E5170" t="str">
            <v>医用压力袜</v>
          </cell>
          <cell r="F5170" t="str">
            <v/>
          </cell>
          <cell r="G5170" t="str">
            <v>2817 XL</v>
          </cell>
          <cell r="H5170" t="str">
            <v>盒</v>
          </cell>
          <cell r="I5170" t="str">
            <v>彪仕医技股份有限公司</v>
          </cell>
          <cell r="J5170" t="str">
            <v>彪仕医技</v>
          </cell>
        </row>
        <row r="5171">
          <cell r="D5171">
            <v>188749</v>
          </cell>
          <cell r="E5171" t="str">
            <v>医用压力袜</v>
          </cell>
          <cell r="F5171" t="str">
            <v/>
          </cell>
          <cell r="G5171" t="str">
            <v>2817 S</v>
          </cell>
          <cell r="H5171" t="str">
            <v>盒</v>
          </cell>
          <cell r="I5171" t="str">
            <v>彪仕医技股份有限公司</v>
          </cell>
          <cell r="J5171" t="str">
            <v>彪仕医技</v>
          </cell>
        </row>
        <row r="5172">
          <cell r="D5172">
            <v>188750</v>
          </cell>
          <cell r="E5172" t="str">
            <v>医用压力袜</v>
          </cell>
          <cell r="F5172" t="str">
            <v/>
          </cell>
          <cell r="G5172" t="str">
            <v>2817 M</v>
          </cell>
          <cell r="H5172" t="str">
            <v>盒</v>
          </cell>
          <cell r="I5172" t="str">
            <v>彪仕医技股份有限公司</v>
          </cell>
          <cell r="J5172" t="str">
            <v>彪仕医技</v>
          </cell>
        </row>
        <row r="5173">
          <cell r="D5173">
            <v>188758</v>
          </cell>
          <cell r="E5173" t="str">
            <v>医用压力袜</v>
          </cell>
          <cell r="F5173" t="str">
            <v/>
          </cell>
          <cell r="G5173" t="str">
            <v>2821 Ⅳ</v>
          </cell>
          <cell r="H5173" t="str">
            <v>盒</v>
          </cell>
          <cell r="I5173" t="str">
            <v>彪仕医技股份有限公司</v>
          </cell>
          <cell r="J5173" t="str">
            <v>彪仕医技</v>
          </cell>
        </row>
        <row r="5174">
          <cell r="D5174">
            <v>188764</v>
          </cell>
          <cell r="E5174" t="str">
            <v>医用压力袜</v>
          </cell>
          <cell r="F5174" t="str">
            <v/>
          </cell>
          <cell r="G5174" t="str">
            <v>2802 Ⅳ</v>
          </cell>
          <cell r="H5174" t="str">
            <v>盒</v>
          </cell>
          <cell r="I5174" t="str">
            <v>彪仕医技股份有限公司</v>
          </cell>
          <cell r="J5174" t="str">
            <v>彪仕医技</v>
          </cell>
        </row>
        <row r="5175">
          <cell r="D5175">
            <v>188768</v>
          </cell>
          <cell r="E5175" t="str">
            <v>医用压力袜</v>
          </cell>
          <cell r="F5175" t="str">
            <v/>
          </cell>
          <cell r="G5175" t="str">
            <v>2857 L</v>
          </cell>
          <cell r="H5175" t="str">
            <v>盒</v>
          </cell>
          <cell r="I5175" t="str">
            <v>彪仕医技股份有限公司</v>
          </cell>
          <cell r="J5175" t="str">
            <v>彪仕医技</v>
          </cell>
        </row>
        <row r="5176">
          <cell r="D5176">
            <v>188771</v>
          </cell>
          <cell r="E5176" t="str">
            <v>医用压力袜</v>
          </cell>
          <cell r="F5176" t="str">
            <v/>
          </cell>
          <cell r="G5176" t="str">
            <v>2875 Ⅱ</v>
          </cell>
          <cell r="H5176" t="str">
            <v>盒</v>
          </cell>
          <cell r="I5176" t="str">
            <v>彪仕医技股份有限公司</v>
          </cell>
          <cell r="J5176" t="str">
            <v>彪仕医技</v>
          </cell>
        </row>
        <row r="5177">
          <cell r="D5177">
            <v>188773</v>
          </cell>
          <cell r="E5177" t="str">
            <v>医用压力袜</v>
          </cell>
          <cell r="F5177" t="str">
            <v/>
          </cell>
          <cell r="G5177" t="str">
            <v>2857 S</v>
          </cell>
          <cell r="H5177" t="str">
            <v>盒</v>
          </cell>
          <cell r="I5177" t="str">
            <v>彪仕医技股份有限公司</v>
          </cell>
          <cell r="J5177" t="str">
            <v>彪仕医技</v>
          </cell>
        </row>
        <row r="5178">
          <cell r="D5178">
            <v>188774</v>
          </cell>
          <cell r="E5178" t="str">
            <v>医用压力袜</v>
          </cell>
          <cell r="F5178" t="str">
            <v/>
          </cell>
          <cell r="G5178" t="str">
            <v>2857 M</v>
          </cell>
          <cell r="H5178" t="str">
            <v>盒</v>
          </cell>
          <cell r="I5178" t="str">
            <v>彪仕医技股份有限公司</v>
          </cell>
          <cell r="J5178" t="str">
            <v>彪仕医技</v>
          </cell>
        </row>
        <row r="5179">
          <cell r="D5179">
            <v>188065</v>
          </cell>
          <cell r="E5179" t="str">
            <v>医用压缩空气式雾化器</v>
          </cell>
          <cell r="F5179" t="str">
            <v/>
          </cell>
          <cell r="G5179" t="str">
            <v>YS-04</v>
          </cell>
          <cell r="H5179" t="str">
            <v>个</v>
          </cell>
          <cell r="I5179" t="str">
            <v>合肥雅美娜环境医疗设备有限公司（原名称：合肥美菱净化设备有限公司）</v>
          </cell>
          <cell r="J5179" t="str">
            <v>合肥雅美娜</v>
          </cell>
        </row>
        <row r="5180">
          <cell r="D5180">
            <v>53706</v>
          </cell>
          <cell r="E5180" t="str">
            <v>医用腋拐</v>
          </cell>
          <cell r="F5180" t="str">
            <v/>
          </cell>
          <cell r="G5180" t="str">
            <v>YU860中号</v>
          </cell>
          <cell r="H5180" t="str">
            <v>支</v>
          </cell>
          <cell r="I5180" t="str">
            <v>江苏鱼跃医疗设备股份有限公司</v>
          </cell>
          <cell r="J5180" t="str">
            <v>江苏鱼跃</v>
          </cell>
        </row>
        <row r="5181">
          <cell r="D5181">
            <v>200862</v>
          </cell>
          <cell r="E5181" t="str">
            <v>医用制氧机</v>
          </cell>
          <cell r="F5181" t="str">
            <v/>
          </cell>
          <cell r="G5181" t="str">
            <v>CR-P3W</v>
          </cell>
          <cell r="H5181" t="str">
            <v>台</v>
          </cell>
          <cell r="I5181" t="str">
            <v>柯尔(苏州)医疗科技有限公司</v>
          </cell>
          <cell r="J5181" t="str">
            <v>柯尔(苏州)</v>
          </cell>
        </row>
        <row r="5182">
          <cell r="D5182">
            <v>200863</v>
          </cell>
          <cell r="E5182" t="str">
            <v>医用制氧机</v>
          </cell>
          <cell r="F5182" t="str">
            <v/>
          </cell>
          <cell r="G5182" t="str">
            <v>CR-P5W</v>
          </cell>
          <cell r="H5182" t="str">
            <v>台</v>
          </cell>
          <cell r="I5182" t="str">
            <v>柯尔(苏州)医疗科技有限公司</v>
          </cell>
          <cell r="J5182" t="str">
            <v>柯尔(苏州)</v>
          </cell>
        </row>
        <row r="5183">
          <cell r="D5183">
            <v>34290</v>
          </cell>
          <cell r="E5183" t="str">
            <v>医用助行器（坐厕椅）</v>
          </cell>
          <cell r="F5183" t="str">
            <v/>
          </cell>
          <cell r="G5183" t="str">
            <v>H020B</v>
          </cell>
          <cell r="H5183" t="str">
            <v>只</v>
          </cell>
          <cell r="I5183" t="str">
            <v>江苏鱼跃医疗设备股份有限公司</v>
          </cell>
          <cell r="J5183" t="str">
            <v>江苏鱼跃</v>
          </cell>
        </row>
        <row r="5184">
          <cell r="D5184">
            <v>98368</v>
          </cell>
          <cell r="E5184" t="str">
            <v>依马打正红花油</v>
          </cell>
          <cell r="F5184" t="str">
            <v/>
          </cell>
          <cell r="G5184" t="str">
            <v>25ml</v>
          </cell>
          <cell r="H5184" t="str">
            <v>瓶</v>
          </cell>
          <cell r="I5184" t="str">
            <v>深圳金活利生药业有限公司</v>
          </cell>
          <cell r="J5184" t="str">
            <v>深圳金活利生</v>
          </cell>
        </row>
        <row r="5185">
          <cell r="D5185">
            <v>40833</v>
          </cell>
          <cell r="E5185" t="str">
            <v>依诺沙星乳膏</v>
          </cell>
          <cell r="F5185" t="str">
            <v/>
          </cell>
          <cell r="G5185" t="str">
            <v>0.1g：10g</v>
          </cell>
          <cell r="H5185" t="str">
            <v>支</v>
          </cell>
          <cell r="I5185" t="str">
            <v>江苏知原药业有限公司(原江苏圣宝罗药业)</v>
          </cell>
          <cell r="J5185" t="str">
            <v>江苏知原药业(原江苏圣宝罗)</v>
          </cell>
        </row>
        <row r="5186">
          <cell r="D5186">
            <v>152926</v>
          </cell>
          <cell r="E5186" t="str">
            <v>依帕司他片</v>
          </cell>
          <cell r="F5186" t="str">
            <v/>
          </cell>
          <cell r="G5186" t="str">
            <v>50mg×12片</v>
          </cell>
          <cell r="H5186" t="str">
            <v>盒</v>
          </cell>
          <cell r="I5186" t="str">
            <v>山东达因海洋生物制药股份有限公司</v>
          </cell>
          <cell r="J5186" t="str">
            <v>山东达因海洋</v>
          </cell>
        </row>
        <row r="5187">
          <cell r="D5187">
            <v>205923</v>
          </cell>
          <cell r="E5187" t="str">
            <v>依帕司他片</v>
          </cell>
          <cell r="F5187" t="str">
            <v/>
          </cell>
          <cell r="G5187" t="str">
            <v>50mgx12片</v>
          </cell>
          <cell r="H5187" t="str">
            <v>盒</v>
          </cell>
          <cell r="I5187" t="str">
            <v>北京紫竹药业有限公司</v>
          </cell>
          <cell r="J5187" t="str">
            <v>华润紫竹药业</v>
          </cell>
        </row>
        <row r="5188">
          <cell r="D5188">
            <v>201081</v>
          </cell>
          <cell r="E5188" t="str">
            <v>依托泊苷软胶囊</v>
          </cell>
          <cell r="F5188" t="str">
            <v>拉司太特</v>
          </cell>
          <cell r="G5188" t="str">
            <v>25mgx40s</v>
          </cell>
          <cell r="H5188" t="str">
            <v>盒</v>
          </cell>
          <cell r="I5188" t="str">
            <v>日本Shibakawa Plant, Fuji Capsule Co.,Ltd.</v>
          </cell>
          <cell r="J5188" t="str">
            <v>日本Shibakawa Plant, Fuji</v>
          </cell>
        </row>
        <row r="5189">
          <cell r="D5189">
            <v>199914</v>
          </cell>
          <cell r="E5189" t="str">
            <v>依托度酸片</v>
          </cell>
          <cell r="F5189" t="str">
            <v>舒雅柯</v>
          </cell>
          <cell r="G5189" t="str">
            <v>0.2gx12片</v>
          </cell>
          <cell r="H5189" t="str">
            <v>盒</v>
          </cell>
          <cell r="I5189" t="str">
            <v>浙江亚太药业股份有限公司</v>
          </cell>
          <cell r="J5189" t="str">
            <v>浙江亚太药业</v>
          </cell>
        </row>
        <row r="5190">
          <cell r="D5190">
            <v>66731</v>
          </cell>
          <cell r="E5190" t="str">
            <v>依托芬那酯凝胶</v>
          </cell>
          <cell r="F5190" t="str">
            <v/>
          </cell>
          <cell r="G5190" t="str">
            <v>20g:2g</v>
          </cell>
          <cell r="H5190" t="str">
            <v>支
</v>
          </cell>
          <cell r="I5190" t="str">
            <v>澳美制药厂</v>
          </cell>
          <cell r="J5190" t="str">
            <v>香港澳美</v>
          </cell>
        </row>
        <row r="5191">
          <cell r="D5191">
            <v>120778</v>
          </cell>
          <cell r="E5191" t="str">
            <v>胰激肽原酶肠溶片</v>
          </cell>
          <cell r="F5191" t="str">
            <v/>
          </cell>
          <cell r="G5191" t="str">
            <v>120单位:12片x2板</v>
          </cell>
          <cell r="H5191" t="str">
            <v>盒</v>
          </cell>
          <cell r="I5191" t="str">
            <v>成都通德药业有限公司</v>
          </cell>
          <cell r="J5191" t="str">
            <v>成都通德</v>
          </cell>
        </row>
        <row r="5192">
          <cell r="D5192">
            <v>42751</v>
          </cell>
          <cell r="E5192" t="str">
            <v>胰酶肠溶胶囊</v>
          </cell>
          <cell r="F5192" t="str">
            <v/>
          </cell>
          <cell r="G5192" t="str">
            <v>0.15gx24粒</v>
          </cell>
          <cell r="H5192" t="str">
            <v>盒</v>
          </cell>
          <cell r="I5192" t="str">
            <v>四川顺生制药有限公司</v>
          </cell>
          <cell r="J5192" t="str">
            <v>四川顺生</v>
          </cell>
        </row>
        <row r="5193">
          <cell r="D5193">
            <v>42876</v>
          </cell>
          <cell r="E5193" t="str">
            <v>胰酶肠溶胶囊(得每通)</v>
          </cell>
          <cell r="F5193" t="str">
            <v/>
          </cell>
          <cell r="G5193" t="str">
            <v>150mgx20粒</v>
          </cell>
          <cell r="H5193" t="str">
            <v>盒</v>
          </cell>
          <cell r="I5193" t="str">
            <v>德国Solvay Pharmaceuticala Gmbh</v>
          </cell>
          <cell r="J5193" t="str">
            <v>德国</v>
          </cell>
        </row>
        <row r="5194">
          <cell r="D5194">
            <v>1231</v>
          </cell>
          <cell r="E5194" t="str">
            <v>乙肝扶正胶囊</v>
          </cell>
          <cell r="F5194" t="str">
            <v/>
          </cell>
          <cell r="G5194" t="str">
            <v>0.25gx12粒x4板</v>
          </cell>
          <cell r="H5194" t="str">
            <v>盒</v>
          </cell>
          <cell r="I5194" t="str">
            <v>重庆东方药业股份有限公司</v>
          </cell>
          <cell r="J5194" t="str">
            <v>重庆东方</v>
          </cell>
        </row>
        <row r="5195">
          <cell r="D5195">
            <v>1283</v>
          </cell>
          <cell r="E5195" t="str">
            <v>乙肝解毒胶囊</v>
          </cell>
          <cell r="F5195" t="str">
            <v/>
          </cell>
          <cell r="G5195" t="str">
            <v>0.25gx12粒x4板</v>
          </cell>
          <cell r="H5195" t="str">
            <v>盒</v>
          </cell>
          <cell r="I5195" t="str">
            <v>重庆东方药业股份有限公司</v>
          </cell>
          <cell r="J5195" t="str">
            <v>重庆东方</v>
          </cell>
        </row>
        <row r="5196">
          <cell r="D5196">
            <v>24204</v>
          </cell>
          <cell r="E5196" t="str">
            <v>乙肝解毒胶囊</v>
          </cell>
          <cell r="F5196" t="str">
            <v/>
          </cell>
          <cell r="G5196" t="str">
            <v>0.25gx60粒</v>
          </cell>
          <cell r="H5196" t="str">
            <v>盒</v>
          </cell>
          <cell r="I5196" t="str">
            <v>健民集团叶开泰国药(随州)有限公司(原武汉健民集团随州药业)</v>
          </cell>
          <cell r="J5196" t="str">
            <v>武汉健民随州</v>
          </cell>
        </row>
        <row r="5197">
          <cell r="D5197">
            <v>33588</v>
          </cell>
          <cell r="E5197" t="str">
            <v>乙酰半胱氨酸颗粒</v>
          </cell>
          <cell r="F5197" t="str">
            <v/>
          </cell>
          <cell r="G5197" t="str">
            <v>0.2gx10袋</v>
          </cell>
          <cell r="H5197" t="str">
            <v>盒</v>
          </cell>
          <cell r="I5197" t="str">
            <v>广东百澳药业有限公司</v>
          </cell>
          <cell r="J5197" t="str">
            <v>广东百澳</v>
          </cell>
        </row>
        <row r="5198">
          <cell r="D5198">
            <v>173024</v>
          </cell>
          <cell r="E5198" t="str">
            <v>乙酰半胱氨酸颗粒</v>
          </cell>
          <cell r="F5198" t="str">
            <v/>
          </cell>
          <cell r="G5198" t="str">
            <v>0.2gx8袋</v>
          </cell>
          <cell r="H5198" t="str">
            <v>盒</v>
          </cell>
          <cell r="I5198" t="str">
            <v>广东百澳药业有限公司</v>
          </cell>
          <cell r="J5198" t="str">
            <v>广东百澳药业</v>
          </cell>
        </row>
        <row r="5199">
          <cell r="D5199">
            <v>74305</v>
          </cell>
          <cell r="E5199" t="str">
            <v>乙酰半胱氨酸颗粒(富露施)</v>
          </cell>
          <cell r="F5199" t="str">
            <v/>
          </cell>
          <cell r="G5199" t="str">
            <v>3g:0.1gx10包</v>
          </cell>
          <cell r="H5199" t="str">
            <v>盒</v>
          </cell>
          <cell r="I5199" t="str">
            <v>海南赞邦制药有限公司(原为海南金晓制药有限公司)</v>
          </cell>
          <cell r="J5199" t="str">
            <v>海南赞邦制药</v>
          </cell>
        </row>
        <row r="5200">
          <cell r="D5200">
            <v>118584</v>
          </cell>
          <cell r="E5200" t="str">
            <v>乙酰半胱氨酸泡腾片</v>
          </cell>
          <cell r="F5200" t="str">
            <v/>
          </cell>
          <cell r="G5200" t="str">
            <v>600mgx6片</v>
          </cell>
          <cell r="H5200" t="str">
            <v>瓶</v>
          </cell>
          <cell r="I5200" t="str">
            <v>浙江金华康恩贝生物制药有限公司</v>
          </cell>
          <cell r="J5200" t="str">
            <v>浙江金华康恩贝</v>
          </cell>
        </row>
        <row r="5201">
          <cell r="D5201">
            <v>46319</v>
          </cell>
          <cell r="E5201" t="str">
            <v>乙酰螺旋霉素片</v>
          </cell>
          <cell r="F5201" t="str">
            <v/>
          </cell>
          <cell r="G5201" t="str">
            <v>0.1gx12片(盒装)</v>
          </cell>
          <cell r="H5201" t="str">
            <v>盒</v>
          </cell>
          <cell r="I5201" t="str">
            <v>西南药业股份有限公司</v>
          </cell>
          <cell r="J5201" t="str">
            <v>西南药业</v>
          </cell>
        </row>
        <row r="5202">
          <cell r="D5202">
            <v>97408</v>
          </cell>
          <cell r="E5202" t="str">
            <v>亿方拨罐器(手拧式)</v>
          </cell>
          <cell r="F5202" t="str">
            <v/>
          </cell>
          <cell r="G5202" t="str">
            <v>YFC-12磁疗型</v>
          </cell>
          <cell r="H5202" t="str">
            <v>套</v>
          </cell>
          <cell r="I5202" t="str">
            <v>延边亿方实业有限公司</v>
          </cell>
          <cell r="J5202" t="str">
            <v>延边亿方</v>
          </cell>
        </row>
        <row r="5203">
          <cell r="D5203">
            <v>97409</v>
          </cell>
          <cell r="E5203" t="str">
            <v>亿方拨罐器(真空枪式)</v>
          </cell>
          <cell r="F5203" t="str">
            <v/>
          </cell>
          <cell r="G5203" t="str">
            <v>YFZ-8A(磁针型)</v>
          </cell>
          <cell r="H5203" t="str">
            <v>套</v>
          </cell>
          <cell r="I5203" t="str">
            <v/>
          </cell>
          <cell r="J5203" t="str">
            <v>延边亿方</v>
          </cell>
        </row>
        <row r="5204">
          <cell r="D5204">
            <v>97410</v>
          </cell>
          <cell r="E5204" t="str">
            <v>亿方拨罐器(真空枪式)</v>
          </cell>
          <cell r="F5204" t="str">
            <v/>
          </cell>
          <cell r="G5204" t="str">
            <v>YFZ-5A(磁针型)</v>
          </cell>
          <cell r="H5204" t="str">
            <v>套</v>
          </cell>
          <cell r="I5204" t="str">
            <v>延边亿方实业有限公司</v>
          </cell>
          <cell r="J5204" t="str">
            <v>延边亿方</v>
          </cell>
        </row>
        <row r="5205">
          <cell r="D5205">
            <v>97414</v>
          </cell>
          <cell r="E5205" t="str">
            <v>亿方拨罐器(真空枪式)</v>
          </cell>
          <cell r="F5205" t="str">
            <v/>
          </cell>
          <cell r="G5205" t="str">
            <v>YFZ-14A(磁针型)</v>
          </cell>
          <cell r="H5205" t="str">
            <v>套</v>
          </cell>
          <cell r="I5205" t="str">
            <v>延边亿方实业有限公司</v>
          </cell>
          <cell r="J5205" t="str">
            <v>延边亿方</v>
          </cell>
        </row>
        <row r="5206">
          <cell r="D5206">
            <v>191856</v>
          </cell>
          <cell r="E5206" t="str">
            <v>艺霏传明酸巴布贴膜</v>
          </cell>
          <cell r="F5206" t="str">
            <v/>
          </cell>
          <cell r="G5206" t="str">
            <v>168g(3gx4片/袋x14袋)</v>
          </cell>
          <cell r="H5206" t="str">
            <v>盒</v>
          </cell>
          <cell r="I5206" t="str">
            <v>上海一非医药科技有限公司</v>
          </cell>
          <cell r="J5206" t="str">
            <v>上海一非</v>
          </cell>
        </row>
        <row r="5207">
          <cell r="D5207">
            <v>191853</v>
          </cell>
          <cell r="E5207" t="str">
            <v>艺霏深透雪颜面膜</v>
          </cell>
          <cell r="F5207" t="str">
            <v/>
          </cell>
          <cell r="G5207" t="str">
            <v>75g(25g/袋*3袋)</v>
          </cell>
          <cell r="H5207" t="str">
            <v>盒</v>
          </cell>
          <cell r="I5207" t="str">
            <v>上海一非医药科技有限公司</v>
          </cell>
          <cell r="J5207" t="str">
            <v>上海一非</v>
          </cell>
        </row>
        <row r="5208">
          <cell r="D5208">
            <v>191855</v>
          </cell>
          <cell r="E5208" t="str">
            <v>艺霏水润亮颜精华液</v>
          </cell>
          <cell r="F5208" t="str">
            <v/>
          </cell>
          <cell r="G5208" t="str">
            <v>30ml</v>
          </cell>
          <cell r="H5208" t="str">
            <v>瓶</v>
          </cell>
          <cell r="I5208" t="str">
            <v>上海一非医药科技有限公司</v>
          </cell>
          <cell r="J5208" t="str">
            <v>上海一非</v>
          </cell>
        </row>
        <row r="5209">
          <cell r="D5209">
            <v>321</v>
          </cell>
          <cell r="E5209" t="str">
            <v>异烟肼片</v>
          </cell>
          <cell r="F5209" t="str">
            <v/>
          </cell>
          <cell r="G5209" t="str">
            <v>100mgx100片</v>
          </cell>
          <cell r="H5209" t="str">
            <v>瓶</v>
          </cell>
          <cell r="I5209" t="str">
            <v>西南药业股份有限公司</v>
          </cell>
          <cell r="J5209" t="str">
            <v>西南药业</v>
          </cell>
        </row>
        <row r="5210">
          <cell r="D5210">
            <v>28436</v>
          </cell>
          <cell r="E5210" t="str">
            <v>益达木糖醇无糖口香糖</v>
          </cell>
          <cell r="F5210" t="str">
            <v/>
          </cell>
          <cell r="G5210" t="str">
            <v>56g(约40粒)(冰凉薄荷味)</v>
          </cell>
          <cell r="H5210" t="str">
            <v>瓶</v>
          </cell>
          <cell r="I5210" t="str">
            <v>箭牌糖果（中国）有限公司</v>
          </cell>
          <cell r="J5210" t="str">
            <v>箭牌口香糖</v>
          </cell>
        </row>
        <row r="5211">
          <cell r="D5211">
            <v>28437</v>
          </cell>
          <cell r="E5211" t="str">
            <v>益达木糖醇无糖口香糖</v>
          </cell>
          <cell r="F5211" t="str">
            <v/>
          </cell>
          <cell r="G5211" t="str">
            <v>56g(约40粒)(清爽草莓味)</v>
          </cell>
          <cell r="H5211" t="str">
            <v>瓶</v>
          </cell>
          <cell r="I5211" t="str">
            <v>箭牌糖果（中国）有限公司</v>
          </cell>
          <cell r="J5211" t="str">
            <v>箭牌糖果（中国）</v>
          </cell>
        </row>
        <row r="5212">
          <cell r="D5212">
            <v>64975</v>
          </cell>
          <cell r="E5212" t="str">
            <v>益达木糖醇无糖口香糖</v>
          </cell>
          <cell r="F5212" t="str">
            <v/>
          </cell>
          <cell r="G5212" t="str">
            <v>56g(约40粒)(清新西柚味)</v>
          </cell>
          <cell r="H5212" t="str">
            <v>瓶</v>
          </cell>
          <cell r="I5212" t="str">
            <v>箭牌糖果（中国）有限公司</v>
          </cell>
          <cell r="J5212" t="str">
            <v>箭牌糖果（中国）</v>
          </cell>
        </row>
        <row r="5213">
          <cell r="D5213">
            <v>64981</v>
          </cell>
          <cell r="E5213" t="str">
            <v>益达木糖醇无糖口香糖</v>
          </cell>
          <cell r="F5213" t="str">
            <v/>
          </cell>
          <cell r="G5213" t="str">
            <v>56克40粒（香橙薄荷味）</v>
          </cell>
          <cell r="H5213" t="str">
            <v>瓶</v>
          </cell>
          <cell r="I5213" t="str">
            <v>箭牌糖果（中国）有限公司</v>
          </cell>
          <cell r="J5213" t="str">
            <v>箭牌糖果（中国）</v>
          </cell>
        </row>
        <row r="5214">
          <cell r="D5214">
            <v>83867</v>
          </cell>
          <cell r="E5214" t="str">
            <v>益达木糖醇无糖口香糖</v>
          </cell>
          <cell r="F5214" t="str">
            <v/>
          </cell>
          <cell r="G5214" t="str">
            <v>56g(约40粒)(清爽西瓜味)</v>
          </cell>
          <cell r="H5214" t="str">
            <v>瓶</v>
          </cell>
          <cell r="I5214" t="str">
            <v>箭牌糖果（中国）有限公司</v>
          </cell>
          <cell r="J5214" t="str">
            <v>箭牌糖果</v>
          </cell>
        </row>
        <row r="5215">
          <cell r="D5215">
            <v>104112</v>
          </cell>
          <cell r="E5215" t="str">
            <v>益达木糖醇无糖口香糖</v>
          </cell>
          <cell r="F5215" t="str">
            <v/>
          </cell>
          <cell r="G5215" t="str">
            <v>56克40粒(冰柠味)</v>
          </cell>
          <cell r="H5215" t="str">
            <v>瓶</v>
          </cell>
          <cell r="I5215" t="str">
            <v/>
          </cell>
          <cell r="J5215" t="str">
            <v>箭牌糖果</v>
          </cell>
        </row>
        <row r="5216">
          <cell r="D5216">
            <v>42351</v>
          </cell>
          <cell r="E5216" t="str">
            <v>益敷霜</v>
          </cell>
          <cell r="F5216" t="str">
            <v/>
          </cell>
          <cell r="G5216" t="str">
            <v>12g</v>
          </cell>
          <cell r="H5216" t="str">
            <v>支</v>
          </cell>
          <cell r="I5216" t="str">
            <v>益禾保健(西安)有限公司</v>
          </cell>
          <cell r="J5216" t="str">
            <v>西安益禾</v>
          </cell>
        </row>
        <row r="5217">
          <cell r="D5217">
            <v>101859</v>
          </cell>
          <cell r="E5217" t="str">
            <v>益肝灵片</v>
          </cell>
          <cell r="F5217" t="str">
            <v/>
          </cell>
          <cell r="G5217" t="str">
            <v>77mgx20片x3板(薄膜衣)</v>
          </cell>
          <cell r="H5217" t="str">
            <v>盒</v>
          </cell>
          <cell r="I5217" t="str">
            <v>四川志远广和制药有限公司</v>
          </cell>
          <cell r="J5217" t="str">
            <v>四川志远广和</v>
          </cell>
        </row>
        <row r="5218">
          <cell r="D5218">
            <v>59416</v>
          </cell>
          <cell r="E5218" t="str">
            <v>益脉康片</v>
          </cell>
          <cell r="F5218" t="str">
            <v/>
          </cell>
          <cell r="G5218" t="str">
            <v>40mgx12片x3板</v>
          </cell>
          <cell r="H5218" t="str">
            <v>盒</v>
          </cell>
          <cell r="I5218" t="str">
            <v>云南白药集团大理药业有限责任公司</v>
          </cell>
          <cell r="J5218" t="str">
            <v>云南白药大理</v>
          </cell>
        </row>
        <row r="5219">
          <cell r="D5219">
            <v>163018</v>
          </cell>
          <cell r="E5219" t="str">
            <v>益母红糖</v>
          </cell>
          <cell r="F5219" t="str">
            <v/>
          </cell>
          <cell r="G5219" t="str">
            <v>300g</v>
          </cell>
          <cell r="H5219" t="str">
            <v>袋</v>
          </cell>
          <cell r="I5219" t="str">
            <v>江西林丰药业有限公司</v>
          </cell>
          <cell r="J5219" t="str">
            <v>江西林丰</v>
          </cell>
        </row>
        <row r="5220">
          <cell r="D5220">
            <v>50111</v>
          </cell>
          <cell r="E5220" t="str">
            <v>益母颗粒</v>
          </cell>
          <cell r="F5220" t="str">
            <v/>
          </cell>
          <cell r="G5220" t="str">
            <v>14gx10袋</v>
          </cell>
          <cell r="H5220" t="str">
            <v>盒</v>
          </cell>
          <cell r="I5220" t="str">
            <v>株洲千金药业股份有限公司</v>
          </cell>
          <cell r="J5220" t="str">
            <v>株洲千金</v>
          </cell>
        </row>
        <row r="5221">
          <cell r="D5221">
            <v>205799</v>
          </cell>
          <cell r="E5221" t="str">
            <v>益气聪明丸</v>
          </cell>
          <cell r="F5221" t="str">
            <v/>
          </cell>
          <cell r="G5221" t="str">
            <v>9gx5袋（水蜜丸）</v>
          </cell>
          <cell r="H5221" t="str">
            <v>盒</v>
          </cell>
          <cell r="I5221" t="str">
            <v>陕西华西制药股份有限公司(原宝鸡华西制药有限公司)</v>
          </cell>
          <cell r="J5221" t="str">
            <v>陕西华西制药</v>
          </cell>
        </row>
        <row r="5222">
          <cell r="D5222">
            <v>131594</v>
          </cell>
          <cell r="E5222" t="str">
            <v>益气通便颗粒</v>
          </cell>
          <cell r="F5222" t="str">
            <v/>
          </cell>
          <cell r="G5222" t="str">
            <v>9gx6袋</v>
          </cell>
          <cell r="H5222" t="str">
            <v>盒</v>
          </cell>
          <cell r="I5222" t="str">
            <v>马应龙药业集团股份有限公司</v>
          </cell>
          <cell r="J5222" t="str">
            <v>马应龙股份</v>
          </cell>
        </row>
        <row r="5223">
          <cell r="D5223">
            <v>142884</v>
          </cell>
          <cell r="E5223" t="str">
            <v>益气养血口服液</v>
          </cell>
          <cell r="F5223" t="str">
            <v/>
          </cell>
          <cell r="G5223" t="str">
            <v>10ml*12支</v>
          </cell>
          <cell r="H5223" t="str">
            <v>盒</v>
          </cell>
          <cell r="I5223" t="str">
            <v>北京亚东生物制药有限公司</v>
          </cell>
          <cell r="J5223" t="str">
            <v>北京亚东</v>
          </cell>
        </row>
        <row r="5224">
          <cell r="D5224">
            <v>196552</v>
          </cell>
          <cell r="E5224" t="str">
            <v>益生菌粉</v>
          </cell>
          <cell r="F5224" t="str">
            <v/>
          </cell>
          <cell r="G5224" t="str">
            <v>21g(1.5gx14袋)</v>
          </cell>
          <cell r="H5224" t="str">
            <v>盒</v>
          </cell>
          <cell r="I5224" t="str">
            <v>江苏冬泽特医食品有限公司</v>
          </cell>
          <cell r="J5224" t="str">
            <v>江苏冬泽</v>
          </cell>
        </row>
        <row r="5225">
          <cell r="D5225">
            <v>190251</v>
          </cell>
          <cell r="E5225" t="str">
            <v>益生菌固体饮料</v>
          </cell>
          <cell r="F5225" t="str">
            <v/>
          </cell>
          <cell r="G5225" t="str">
            <v>30g（1g/袋x30袋）（孕妇）</v>
          </cell>
          <cell r="H5225" t="str">
            <v>盒</v>
          </cell>
          <cell r="I5225" t="str">
            <v>汤臣倍健股份有限公司</v>
          </cell>
          <cell r="J5225" t="str">
            <v>汤臣倍健</v>
          </cell>
        </row>
        <row r="5226">
          <cell r="D5226">
            <v>190252</v>
          </cell>
          <cell r="E5226" t="str">
            <v>益生菌固体饮料</v>
          </cell>
          <cell r="F5226" t="str">
            <v/>
          </cell>
          <cell r="G5226" t="str">
            <v>30gx(1gx30袋）（成人）</v>
          </cell>
          <cell r="H5226" t="str">
            <v>盒</v>
          </cell>
          <cell r="I5226" t="str">
            <v>汤臣倍健股份有限公司</v>
          </cell>
          <cell r="J5226" t="str">
            <v>汤臣倍健</v>
          </cell>
        </row>
        <row r="5227">
          <cell r="D5227">
            <v>190253</v>
          </cell>
          <cell r="E5227" t="str">
            <v>益生菌固体饮料</v>
          </cell>
          <cell r="F5227" t="str">
            <v/>
          </cell>
          <cell r="G5227" t="str">
            <v>30gx(1g/袋x30袋）（儿童）</v>
          </cell>
          <cell r="H5227" t="str">
            <v>盒</v>
          </cell>
          <cell r="I5227" t="str">
            <v>汤臣倍健股份有限公司</v>
          </cell>
          <cell r="J5227" t="str">
            <v>汤臣倍健</v>
          </cell>
        </row>
        <row r="5228">
          <cell r="D5228">
            <v>166006</v>
          </cell>
          <cell r="E5228" t="str">
            <v>益心舒颗粒</v>
          </cell>
          <cell r="F5228" t="str">
            <v/>
          </cell>
          <cell r="G5228" t="str">
            <v>4gx12袋(未添加蔗糖)</v>
          </cell>
          <cell r="H5228" t="str">
            <v>盒</v>
          </cell>
          <cell r="I5228" t="str">
            <v>山东中泰药业有限公司</v>
          </cell>
          <cell r="J5228" t="str">
            <v>山东中泰</v>
          </cell>
        </row>
        <row r="5229">
          <cell r="D5229">
            <v>43168</v>
          </cell>
          <cell r="E5229" t="str">
            <v>益心酮胶囊</v>
          </cell>
          <cell r="F5229" t="str">
            <v/>
          </cell>
          <cell r="G5229" t="str">
            <v>0.125gx12粒</v>
          </cell>
          <cell r="H5229" t="str">
            <v>盒</v>
          </cell>
          <cell r="I5229" t="str">
            <v>太极集团浙江东方制药有限公司</v>
          </cell>
          <cell r="J5229" t="str">
            <v>浙江东方</v>
          </cell>
        </row>
        <row r="5230">
          <cell r="D5230">
            <v>1295</v>
          </cell>
          <cell r="E5230" t="str">
            <v>益血生胶囊</v>
          </cell>
          <cell r="F5230" t="str">
            <v/>
          </cell>
          <cell r="G5230" t="str">
            <v>0.25gx36粒</v>
          </cell>
          <cell r="H5230" t="str">
            <v>盒</v>
          </cell>
          <cell r="I5230" t="str">
            <v>珠海金仁药业股份有限公司</v>
          </cell>
          <cell r="J5230" t="str">
            <v>珠海金仁</v>
          </cell>
        </row>
        <row r="5231">
          <cell r="D5231">
            <v>184473</v>
          </cell>
          <cell r="E5231" t="str">
            <v>阴道炎七联检测试剂盒（干化学法）</v>
          </cell>
          <cell r="F5231" t="str">
            <v/>
          </cell>
          <cell r="G5231" t="str">
            <v>1人份/盒</v>
          </cell>
          <cell r="H5231" t="str">
            <v>盒</v>
          </cell>
          <cell r="I5231" t="str">
            <v>江苏宜偌维盛生物技术有限公司</v>
          </cell>
          <cell r="J5231" t="str">
            <v>江苏宜偌维盛</v>
          </cell>
        </row>
        <row r="5232">
          <cell r="D5232">
            <v>199255</v>
          </cell>
          <cell r="E5232" t="str">
            <v>茵山莲颗粒</v>
          </cell>
          <cell r="F5232" t="str">
            <v/>
          </cell>
          <cell r="G5232" t="str">
            <v>3gx10袋(无糖型)</v>
          </cell>
          <cell r="H5232" t="str">
            <v>盒</v>
          </cell>
          <cell r="I5232" t="str">
            <v>四川国康药业有限公司</v>
          </cell>
          <cell r="J5232" t="str">
            <v>四川国康</v>
          </cell>
        </row>
        <row r="5233">
          <cell r="D5233">
            <v>172591</v>
          </cell>
          <cell r="E5233" t="str">
            <v>茵栀黄颗粒</v>
          </cell>
          <cell r="F5233" t="str">
            <v/>
          </cell>
          <cell r="G5233" t="str">
            <v>3gx15袋</v>
          </cell>
          <cell r="H5233" t="str">
            <v>盒</v>
          </cell>
          <cell r="I5233" t="str">
            <v>鲁南厚普制药有限公司</v>
          </cell>
          <cell r="J5233" t="str">
            <v>鲁南厚普</v>
          </cell>
        </row>
        <row r="5234">
          <cell r="D5234">
            <v>41583</v>
          </cell>
          <cell r="E5234" t="str">
            <v>银柴颗粒</v>
          </cell>
          <cell r="F5234" t="str">
            <v/>
          </cell>
          <cell r="G5234" t="str">
            <v>12gx20袋</v>
          </cell>
          <cell r="H5234" t="str">
            <v>袋</v>
          </cell>
          <cell r="I5234" t="str">
            <v>太极集团重庆中药二厂</v>
          </cell>
          <cell r="J5234" t="str">
            <v>重庆中药二厂</v>
          </cell>
        </row>
        <row r="5235">
          <cell r="D5235">
            <v>119025</v>
          </cell>
          <cell r="E5235" t="str">
            <v>银柴颗粒</v>
          </cell>
          <cell r="F5235" t="str">
            <v/>
          </cell>
          <cell r="G5235" t="str">
            <v>12gx9袋</v>
          </cell>
          <cell r="H5235" t="str">
            <v>盒</v>
          </cell>
          <cell r="I5235" t="str">
            <v>太极集团四川南充制药有限公司</v>
          </cell>
          <cell r="J5235" t="str">
            <v>四川南充制药</v>
          </cell>
        </row>
        <row r="5236">
          <cell r="D5236">
            <v>161836</v>
          </cell>
          <cell r="E5236" t="str">
            <v>银耳汤</v>
          </cell>
          <cell r="F5236" t="str">
            <v/>
          </cell>
          <cell r="G5236" t="str">
            <v>8gx10枚</v>
          </cell>
          <cell r="H5236" t="str">
            <v>盒</v>
          </cell>
          <cell r="I5236" t="str">
            <v>通江古林银耳有限公司</v>
          </cell>
          <cell r="J5236" t="str">
            <v>通江古林</v>
          </cell>
        </row>
        <row r="5237">
          <cell r="D5237">
            <v>139199</v>
          </cell>
          <cell r="E5237" t="str">
            <v>银花感冒颗粒</v>
          </cell>
          <cell r="F5237" t="str">
            <v/>
          </cell>
          <cell r="G5237" t="str">
            <v>10克*10袋</v>
          </cell>
          <cell r="H5237" t="str">
            <v>盒</v>
          </cell>
          <cell r="I5237" t="str">
            <v>李时珍医药集团有限公司</v>
          </cell>
          <cell r="J5237" t="str">
            <v>李时珍医药</v>
          </cell>
        </row>
        <row r="5238">
          <cell r="D5238">
            <v>104487</v>
          </cell>
          <cell r="E5238" t="str">
            <v>银花泌炎灵片</v>
          </cell>
          <cell r="F5238" t="str">
            <v/>
          </cell>
          <cell r="G5238" t="str">
            <v>0.5gx12片x2板（薄膜衣）</v>
          </cell>
          <cell r="H5238" t="str">
            <v>盒</v>
          </cell>
          <cell r="I5238" t="str">
            <v>吉林华康药业股份有限公司</v>
          </cell>
          <cell r="J5238" t="str">
            <v>吉林华康</v>
          </cell>
        </row>
        <row r="5239">
          <cell r="D5239">
            <v>63710</v>
          </cell>
          <cell r="E5239" t="str">
            <v>银黄胶囊</v>
          </cell>
          <cell r="F5239" t="str">
            <v/>
          </cell>
          <cell r="G5239" t="str">
            <v>0.3gx12粒</v>
          </cell>
          <cell r="H5239" t="str">
            <v>盒</v>
          </cell>
          <cell r="I5239" t="str">
            <v>石家庄四药有限公司</v>
          </cell>
          <cell r="J5239" t="str">
            <v>石家庄四药有限公司</v>
          </cell>
        </row>
        <row r="5240">
          <cell r="D5240">
            <v>135271</v>
          </cell>
          <cell r="E5240" t="str">
            <v>银黄颗粒</v>
          </cell>
          <cell r="F5240" t="str">
            <v/>
          </cell>
          <cell r="G5240" t="str">
            <v>4g*12袋</v>
          </cell>
          <cell r="H5240" t="str">
            <v>盒</v>
          </cell>
          <cell r="I5240" t="str">
            <v>浙江普洛康裕天然药物有限公司</v>
          </cell>
          <cell r="J5240" t="str">
            <v>浙江普洛康</v>
          </cell>
        </row>
        <row r="5241">
          <cell r="D5241">
            <v>135656</v>
          </cell>
          <cell r="E5241" t="str">
            <v>银黄颗粒</v>
          </cell>
          <cell r="F5241" t="str">
            <v/>
          </cell>
          <cell r="G5241" t="str">
            <v>2g*20袋（无蔗糖）</v>
          </cell>
          <cell r="H5241" t="str">
            <v>盒</v>
          </cell>
          <cell r="I5241" t="str">
            <v>北京亚东生物制药有限公司</v>
          </cell>
          <cell r="J5241" t="str">
            <v>北京亚东</v>
          </cell>
        </row>
        <row r="5242">
          <cell r="D5242">
            <v>156611</v>
          </cell>
          <cell r="E5242" t="str">
            <v>银黄颗粒</v>
          </cell>
          <cell r="F5242" t="str">
            <v/>
          </cell>
          <cell r="G5242" t="str">
            <v>4gX12袋</v>
          </cell>
          <cell r="H5242" t="str">
            <v>盒</v>
          </cell>
          <cell r="I5242" t="str">
            <v>河南诺美药业有限公司(濮阳市仲亿药业有限公司)</v>
          </cell>
          <cell r="J5242" t="str">
            <v>濮阳市仲亿药业</v>
          </cell>
        </row>
        <row r="5243">
          <cell r="D5243">
            <v>183112</v>
          </cell>
          <cell r="E5243" t="str">
            <v>银黄颗粒</v>
          </cell>
          <cell r="F5243" t="str">
            <v/>
          </cell>
          <cell r="G5243" t="str">
            <v>4gx9袋</v>
          </cell>
          <cell r="H5243" t="str">
            <v>盒</v>
          </cell>
          <cell r="I5243" t="str">
            <v>成都第一制药有限公司</v>
          </cell>
          <cell r="J5243" t="str">
            <v>成都第一制药</v>
          </cell>
        </row>
        <row r="5244">
          <cell r="D5244">
            <v>87736</v>
          </cell>
          <cell r="E5244" t="str">
            <v>银黄清肺胶囊</v>
          </cell>
          <cell r="F5244" t="str">
            <v/>
          </cell>
          <cell r="G5244" t="str">
            <v>0.15gx24粒</v>
          </cell>
          <cell r="H5244" t="str">
            <v>盒</v>
          </cell>
          <cell r="I5244" t="str">
            <v>湖南安邦制药有限公司</v>
          </cell>
          <cell r="J5244" t="str">
            <v>湖南安邦制药</v>
          </cell>
        </row>
        <row r="5245">
          <cell r="D5245">
            <v>181876</v>
          </cell>
          <cell r="E5245" t="str">
            <v>银离子鼻炎抗菌喷剂</v>
          </cell>
          <cell r="F5245" t="str">
            <v/>
          </cell>
          <cell r="G5245" t="str">
            <v>20ml</v>
          </cell>
          <cell r="H5245" t="str">
            <v>瓶</v>
          </cell>
          <cell r="I5245" t="str">
            <v>内蒙古东银科技有限公司</v>
          </cell>
          <cell r="J5245" t="str">
            <v>内蒙古东银</v>
          </cell>
        </row>
        <row r="5246">
          <cell r="D5246">
            <v>181858</v>
          </cell>
          <cell r="E5246" t="str">
            <v>银离子妇科抗菌栓剂</v>
          </cell>
          <cell r="F5246" t="str">
            <v/>
          </cell>
          <cell r="G5246" t="str">
            <v>2.0g×5枚</v>
          </cell>
          <cell r="H5246" t="str">
            <v>盒</v>
          </cell>
          <cell r="I5246" t="str">
            <v>内蒙古东银科技有限公司</v>
          </cell>
          <cell r="J5246" t="str">
            <v>内蒙古东银</v>
          </cell>
        </row>
        <row r="5247">
          <cell r="D5247">
            <v>181878</v>
          </cell>
          <cell r="E5247" t="str">
            <v>银离子妇科外用抗菌凝胶</v>
          </cell>
          <cell r="F5247" t="str">
            <v/>
          </cell>
          <cell r="G5247" t="str">
            <v>3g×3支</v>
          </cell>
          <cell r="H5247" t="str">
            <v>盒</v>
          </cell>
          <cell r="I5247" t="str">
            <v>内蒙古东银科技有限公司</v>
          </cell>
          <cell r="J5247" t="str">
            <v>内蒙古东银</v>
          </cell>
        </row>
        <row r="5248">
          <cell r="D5248">
            <v>181877</v>
          </cell>
          <cell r="E5248" t="str">
            <v>银离子痔疮抗菌凝胶</v>
          </cell>
          <cell r="F5248" t="str">
            <v/>
          </cell>
          <cell r="G5248" t="str">
            <v>3g×4支</v>
          </cell>
          <cell r="H5248" t="str">
            <v>盒</v>
          </cell>
          <cell r="I5248" t="str">
            <v>内蒙古东银科技有限公司</v>
          </cell>
          <cell r="J5248" t="str">
            <v>内蒙古东银</v>
          </cell>
        </row>
        <row r="5249">
          <cell r="D5249">
            <v>48763</v>
          </cell>
          <cell r="E5249" t="str">
            <v>银蜜片</v>
          </cell>
          <cell r="F5249" t="str">
            <v/>
          </cell>
          <cell r="G5249" t="str">
            <v>0.25gx12片x4板(糖衣)</v>
          </cell>
          <cell r="H5249" t="str">
            <v>盒</v>
          </cell>
          <cell r="I5249" t="str">
            <v>山西康欣药业有限公司</v>
          </cell>
          <cell r="J5249" t="str">
            <v>山西康欣</v>
          </cell>
        </row>
        <row r="5250">
          <cell r="D5250">
            <v>65507</v>
          </cell>
          <cell r="E5250" t="str">
            <v>银翘合剂</v>
          </cell>
          <cell r="F5250" t="str">
            <v/>
          </cell>
          <cell r="G5250" t="str">
            <v>100ml</v>
          </cell>
          <cell r="H5250" t="str">
            <v>瓶</v>
          </cell>
          <cell r="I5250" t="str">
            <v>太极集团浙江东方制药有限公司</v>
          </cell>
          <cell r="J5250" t="str">
            <v>浙江东方</v>
          </cell>
        </row>
        <row r="5251">
          <cell r="D5251">
            <v>135544</v>
          </cell>
          <cell r="E5251" t="str">
            <v>银翘解毒片</v>
          </cell>
          <cell r="F5251" t="str">
            <v/>
          </cell>
          <cell r="G5251" t="str">
            <v>0.5gx15片x2板</v>
          </cell>
          <cell r="H5251" t="str">
            <v>盒</v>
          </cell>
          <cell r="I5251" t="str">
            <v>太极集团四川绵阳制药有限公司</v>
          </cell>
          <cell r="J5251" t="str">
            <v>四川绵阳制药</v>
          </cell>
        </row>
        <row r="5252">
          <cell r="D5252">
            <v>83271</v>
          </cell>
          <cell r="E5252" t="str">
            <v>银翘解毒丸</v>
          </cell>
          <cell r="F5252" t="str">
            <v/>
          </cell>
          <cell r="G5252" t="str">
            <v>6gx12袋(水蜜丸)</v>
          </cell>
          <cell r="H5252" t="str">
            <v>盒</v>
          </cell>
          <cell r="I5252" t="str">
            <v>太极集团四川绵阳制药有限公司</v>
          </cell>
          <cell r="J5252" t="str">
            <v>四川绵阳制药</v>
          </cell>
        </row>
        <row r="5253">
          <cell r="D5253">
            <v>155375</v>
          </cell>
          <cell r="E5253" t="str">
            <v>银翘解毒丸</v>
          </cell>
          <cell r="F5253" t="str">
            <v/>
          </cell>
          <cell r="G5253" t="str">
            <v>6gx10（水蜜丸）</v>
          </cell>
          <cell r="H5253" t="str">
            <v>盒</v>
          </cell>
          <cell r="I5253" t="str">
            <v>太极集团四川绵阳制药有限公司</v>
          </cell>
          <cell r="J5253" t="str">
            <v>四川绵阳制药</v>
          </cell>
        </row>
        <row r="5254">
          <cell r="D5254">
            <v>74237</v>
          </cell>
          <cell r="E5254" t="str">
            <v>银翘解毒液</v>
          </cell>
          <cell r="F5254" t="str">
            <v/>
          </cell>
          <cell r="G5254" t="str">
            <v>180ml</v>
          </cell>
          <cell r="H5254" t="str">
            <v>瓶</v>
          </cell>
          <cell r="I5254" t="str">
            <v>太极集团四川天诚制药有限公司</v>
          </cell>
          <cell r="J5254" t="str">
            <v>四川天诚制药</v>
          </cell>
        </row>
        <row r="5255">
          <cell r="D5255">
            <v>169469</v>
          </cell>
          <cell r="E5255" t="str">
            <v>银杏茯苓南瓜籽粉</v>
          </cell>
          <cell r="F5255" t="str">
            <v/>
          </cell>
          <cell r="G5255" t="str">
            <v>600克</v>
          </cell>
          <cell r="H5255" t="str">
            <v>罐</v>
          </cell>
          <cell r="I5255" t="str">
            <v>广东多合生物科技有限公司</v>
          </cell>
          <cell r="J5255" t="str">
            <v>广东多合生物</v>
          </cell>
        </row>
        <row r="5256">
          <cell r="D5256">
            <v>189552</v>
          </cell>
          <cell r="E5256" t="str">
            <v>银杏蜜环口服液</v>
          </cell>
          <cell r="F5256" t="str">
            <v/>
          </cell>
          <cell r="G5256" t="str">
            <v>10mlx18支</v>
          </cell>
          <cell r="H5256" t="str">
            <v>盒</v>
          </cell>
          <cell r="I5256" t="str">
            <v>邛崃天银制药有限公司</v>
          </cell>
          <cell r="J5256" t="str">
            <v>邛崃天银</v>
          </cell>
        </row>
        <row r="5257">
          <cell r="D5257">
            <v>104452</v>
          </cell>
          <cell r="E5257" t="str">
            <v>银杏叶分散片</v>
          </cell>
          <cell r="F5257" t="str">
            <v/>
          </cell>
          <cell r="G5257" t="str">
            <v>24片(9.6mg:2.4mg)</v>
          </cell>
          <cell r="H5257" t="str">
            <v>盒</v>
          </cell>
          <cell r="I5257" t="str">
            <v>深圳海王药业有限公司</v>
          </cell>
          <cell r="J5257" t="str">
            <v>深圳海王药业</v>
          </cell>
        </row>
        <row r="5258">
          <cell r="D5258">
            <v>187755</v>
          </cell>
          <cell r="E5258" t="str">
            <v>银杏叶分散片</v>
          </cell>
          <cell r="F5258" t="str">
            <v/>
          </cell>
          <cell r="G5258" t="str">
            <v>0.17gx24片（9.6mg：2.4mg）</v>
          </cell>
          <cell r="H5258" t="str">
            <v>盒</v>
          </cell>
          <cell r="I5258" t="str">
            <v>鲁南厚普制药有限公司</v>
          </cell>
          <cell r="J5258" t="str">
            <v>鲁南厚普</v>
          </cell>
        </row>
        <row r="5259">
          <cell r="D5259">
            <v>46708</v>
          </cell>
          <cell r="E5259" t="str">
            <v>银杏叶片</v>
          </cell>
          <cell r="F5259" t="str">
            <v/>
          </cell>
          <cell r="G5259" t="str">
            <v>19.2mg:4.8mgx12片x3板(薄膜衣)</v>
          </cell>
          <cell r="H5259" t="str">
            <v>盒</v>
          </cell>
          <cell r="I5259" t="str">
            <v>江苏扬子江药业集团有限公司</v>
          </cell>
          <cell r="J5259" t="str">
            <v>扬子江药业</v>
          </cell>
        </row>
        <row r="5260">
          <cell r="D5260">
            <v>21209</v>
          </cell>
          <cell r="E5260" t="str">
            <v>银杏叶片(达纳康)</v>
          </cell>
          <cell r="F5260" t="str">
            <v/>
          </cell>
          <cell r="G5260" t="str">
            <v>40mgx15片</v>
          </cell>
          <cell r="H5260" t="str">
            <v>盒</v>
          </cell>
          <cell r="I5260" t="str">
            <v>(法国)Beaufour Ipsen Pharma</v>
          </cell>
          <cell r="J5260" t="str">
            <v>法国BeaufourIps</v>
          </cell>
        </row>
        <row r="5261">
          <cell r="D5261">
            <v>14000</v>
          </cell>
          <cell r="E5261" t="str">
            <v>吲哒帕胺胶囊(美利巴)</v>
          </cell>
          <cell r="F5261" t="str">
            <v/>
          </cell>
          <cell r="G5261" t="str">
            <v>2.5mgx50粒</v>
          </cell>
          <cell r="H5261" t="str">
            <v>盒</v>
          </cell>
          <cell r="I5261" t="str">
            <v>意大利利沙大药厂</v>
          </cell>
          <cell r="J5261" t="str">
            <v>意大利利沙</v>
          </cell>
        </row>
        <row r="5262">
          <cell r="D5262">
            <v>159086</v>
          </cell>
          <cell r="E5262" t="str">
            <v>吲达帕胺滴丸</v>
          </cell>
          <cell r="F5262" t="str">
            <v/>
          </cell>
          <cell r="G5262" t="str">
            <v>2.5mgx15丸</v>
          </cell>
          <cell r="H5262" t="str">
            <v>盒</v>
          </cell>
          <cell r="I5262" t="str">
            <v>天津美伦医药集团有限公司</v>
          </cell>
          <cell r="J5262" t="str">
            <v>天津美伦</v>
          </cell>
        </row>
        <row r="5263">
          <cell r="D5263">
            <v>103439</v>
          </cell>
          <cell r="E5263" t="str">
            <v>吲达帕胺缓释片</v>
          </cell>
          <cell r="F5263" t="str">
            <v>脉可宁</v>
          </cell>
          <cell r="G5263" t="str">
            <v>1.5mgx30片(薄膜衣片)</v>
          </cell>
          <cell r="H5263" t="str">
            <v>盒</v>
          </cell>
          <cell r="I5263" t="str">
            <v>黄山中皇制药有限公司</v>
          </cell>
          <cell r="J5263" t="str">
            <v>黄山中皇制药</v>
          </cell>
        </row>
        <row r="5264">
          <cell r="D5264">
            <v>55800</v>
          </cell>
          <cell r="E5264" t="str">
            <v>吲达帕胺片</v>
          </cell>
          <cell r="F5264" t="str">
            <v/>
          </cell>
          <cell r="G5264" t="str">
            <v>2.5mgx3x10片</v>
          </cell>
          <cell r="H5264" t="str">
            <v>盒</v>
          </cell>
          <cell r="I5264" t="str">
            <v>重庆药友制药有限责任公司</v>
          </cell>
          <cell r="J5264" t="str">
            <v>重庆药友制药</v>
          </cell>
        </row>
        <row r="5265">
          <cell r="D5265">
            <v>177528</v>
          </cell>
          <cell r="E5265" t="str">
            <v>隐形眼镜多功能护理液</v>
          </cell>
          <cell r="F5265" t="str">
            <v/>
          </cell>
          <cell r="G5265" t="str">
            <v>120ml</v>
          </cell>
          <cell r="H5265" t="str">
            <v>瓶</v>
          </cell>
          <cell r="I5265" t="str">
            <v>北京博士伦眼睛护理产品有限公司</v>
          </cell>
          <cell r="J5265" t="str">
            <v>北京博士伦</v>
          </cell>
        </row>
        <row r="5266">
          <cell r="D5266">
            <v>177530</v>
          </cell>
          <cell r="E5266" t="str">
            <v>隐形眼镜多功能护理液</v>
          </cell>
          <cell r="F5266" t="str">
            <v/>
          </cell>
          <cell r="G5266" t="str">
            <v>500ml</v>
          </cell>
          <cell r="H5266" t="str">
            <v>瓶</v>
          </cell>
          <cell r="I5266" t="str">
            <v>北京博士伦眼睛护理产品有限公司</v>
          </cell>
          <cell r="J5266" t="str">
            <v>北京博士伦</v>
          </cell>
        </row>
        <row r="5267">
          <cell r="D5267">
            <v>179121</v>
          </cell>
          <cell r="E5267" t="str">
            <v>隐形眼镜多功能护理液</v>
          </cell>
          <cell r="F5267" t="str">
            <v/>
          </cell>
          <cell r="G5267" t="str">
            <v>舒适型500ml+120ml</v>
          </cell>
          <cell r="H5267" t="str">
            <v>套</v>
          </cell>
          <cell r="I5267" t="str">
            <v>海昌隐形眼镜有限公司</v>
          </cell>
          <cell r="J5267" t="str">
            <v>海昌隐形眼镜</v>
          </cell>
        </row>
        <row r="5268">
          <cell r="D5268">
            <v>179122</v>
          </cell>
          <cell r="E5268" t="str">
            <v>隐形眼镜多功能护理液</v>
          </cell>
          <cell r="F5268" t="str">
            <v/>
          </cell>
          <cell r="G5268" t="str">
            <v>舒适型120ml</v>
          </cell>
          <cell r="H5268" t="str">
            <v>瓶</v>
          </cell>
          <cell r="I5268" t="str">
            <v>海昌隐形眼镜有限公司</v>
          </cell>
          <cell r="J5268" t="str">
            <v>海昌隐形眼镜</v>
          </cell>
        </row>
        <row r="5269">
          <cell r="D5269">
            <v>179119</v>
          </cell>
          <cell r="E5269" t="str">
            <v>隐形眼镜护理液（卫康）</v>
          </cell>
          <cell r="F5269" t="str">
            <v/>
          </cell>
          <cell r="G5269" t="str">
            <v>3C多功能500ml+125ml</v>
          </cell>
          <cell r="H5269" t="str">
            <v>套</v>
          </cell>
          <cell r="I5269" t="str">
            <v>上海卫康光学眼镜有限公司</v>
          </cell>
          <cell r="J5269" t="str">
            <v>上海卫康</v>
          </cell>
        </row>
        <row r="5270">
          <cell r="D5270">
            <v>179120</v>
          </cell>
          <cell r="E5270" t="str">
            <v>隐形眼镜护理液（卫康）</v>
          </cell>
          <cell r="F5270" t="str">
            <v/>
          </cell>
          <cell r="G5270" t="str">
            <v>3C多功能125ml</v>
          </cell>
          <cell r="H5270" t="str">
            <v>瓶</v>
          </cell>
          <cell r="I5270" t="str">
            <v>上海卫康光学眼镜有限公司</v>
          </cell>
          <cell r="J5270" t="str">
            <v>上海卫康</v>
          </cell>
        </row>
        <row r="5271">
          <cell r="D5271">
            <v>203048</v>
          </cell>
          <cell r="E5271" t="str">
            <v>婴儿手口湿巾</v>
          </cell>
          <cell r="F5271" t="str">
            <v/>
          </cell>
          <cell r="G5271" t="str">
            <v>25片</v>
          </cell>
          <cell r="H5271" t="str">
            <v>包</v>
          </cell>
          <cell r="I5271" t="str">
            <v>杭州禄康日用品有限公司</v>
          </cell>
          <cell r="J5271" t="str">
            <v>杭州禄康</v>
          </cell>
        </row>
        <row r="5272">
          <cell r="D5272">
            <v>175434</v>
          </cell>
          <cell r="E5272" t="str">
            <v>婴儿天然草本清凉爽身粉</v>
          </cell>
          <cell r="F5272" t="str">
            <v/>
          </cell>
          <cell r="G5272" t="str">
            <v>120g</v>
          </cell>
          <cell r="H5272" t="str">
            <v>盒</v>
          </cell>
          <cell r="I5272" t="str">
            <v>福建省梦娇兰日用化学品有限公司</v>
          </cell>
          <cell r="J5272" t="str">
            <v>福建省梦娇兰</v>
          </cell>
        </row>
        <row r="5273">
          <cell r="D5273">
            <v>175435</v>
          </cell>
          <cell r="E5273" t="str">
            <v>婴儿天然草本舒缓洗发沐浴露</v>
          </cell>
          <cell r="F5273" t="str">
            <v/>
          </cell>
          <cell r="G5273" t="str">
            <v>300ml</v>
          </cell>
          <cell r="H5273" t="str">
            <v>瓶</v>
          </cell>
          <cell r="I5273" t="str">
            <v>福建省梦娇兰日用化学品有限公司</v>
          </cell>
          <cell r="J5273" t="str">
            <v>福建省梦娇兰</v>
          </cell>
        </row>
        <row r="5274">
          <cell r="D5274">
            <v>170231</v>
          </cell>
          <cell r="E5274" t="str">
            <v>婴儿卫生湿巾</v>
          </cell>
          <cell r="F5274" t="str">
            <v/>
          </cell>
          <cell r="G5274" t="str">
            <v>25片</v>
          </cell>
          <cell r="H5274" t="str">
            <v>包</v>
          </cell>
          <cell r="I5274" t="str">
            <v>振德医疗用品股份有限公司</v>
          </cell>
          <cell r="J5274" t="str">
            <v>振德医疗用品</v>
          </cell>
        </row>
        <row r="5275">
          <cell r="D5275">
            <v>185251</v>
          </cell>
          <cell r="E5275" t="str">
            <v>婴儿纸尿裤</v>
          </cell>
          <cell r="F5275" t="str">
            <v/>
          </cell>
          <cell r="G5275" t="str">
            <v>extrasmall/XS码x24片</v>
          </cell>
          <cell r="H5275" t="str">
            <v>包</v>
          </cell>
          <cell r="I5275" t="str">
            <v>TZMO SA（波兰）</v>
          </cell>
          <cell r="J5275" t="str">
            <v>TZMOSA（波兰）</v>
          </cell>
        </row>
        <row r="5276">
          <cell r="D5276">
            <v>185252</v>
          </cell>
          <cell r="E5276" t="str">
            <v>婴儿纸尿裤</v>
          </cell>
          <cell r="F5276" t="str">
            <v/>
          </cell>
          <cell r="G5276" t="str">
            <v>medium/M码x18片</v>
          </cell>
          <cell r="H5276" t="str">
            <v>包</v>
          </cell>
          <cell r="I5276" t="str">
            <v>TZMO SA（波兰）</v>
          </cell>
          <cell r="J5276" t="str">
            <v>TZMOSA（波兰）</v>
          </cell>
        </row>
        <row r="5277">
          <cell r="D5277">
            <v>185256</v>
          </cell>
          <cell r="E5277" t="str">
            <v>婴儿纸尿裤</v>
          </cell>
          <cell r="F5277" t="str">
            <v/>
          </cell>
          <cell r="G5277" t="str">
            <v>small/S码x22片</v>
          </cell>
          <cell r="H5277" t="str">
            <v>包</v>
          </cell>
          <cell r="I5277" t="str">
            <v>TZMO SA（波兰）</v>
          </cell>
          <cell r="J5277" t="str">
            <v>TZMOSA（波兰）</v>
          </cell>
        </row>
        <row r="5278">
          <cell r="D5278">
            <v>185257</v>
          </cell>
          <cell r="E5278" t="str">
            <v>婴儿纸尿裤</v>
          </cell>
          <cell r="F5278" t="str">
            <v/>
          </cell>
          <cell r="G5278" t="str">
            <v>large/L码x16片</v>
          </cell>
          <cell r="H5278" t="str">
            <v>包</v>
          </cell>
          <cell r="I5278" t="str">
            <v>TZMO SA（波兰）</v>
          </cell>
          <cell r="J5278" t="str">
            <v>TZMOSA（波兰）</v>
          </cell>
        </row>
        <row r="5279">
          <cell r="D5279">
            <v>185258</v>
          </cell>
          <cell r="E5279" t="str">
            <v>婴儿纸尿裤</v>
          </cell>
          <cell r="F5279" t="str">
            <v/>
          </cell>
          <cell r="G5279" t="str">
            <v>before码x46片</v>
          </cell>
          <cell r="H5279" t="str">
            <v>包</v>
          </cell>
          <cell r="I5279" t="str">
            <v>TZMO SA（波兰）</v>
          </cell>
          <cell r="J5279" t="str">
            <v>TZMOSA（波兰）</v>
          </cell>
        </row>
        <row r="5280">
          <cell r="D5280">
            <v>185259</v>
          </cell>
          <cell r="E5280" t="str">
            <v>婴儿纸尿裤</v>
          </cell>
          <cell r="F5280" t="str">
            <v/>
          </cell>
          <cell r="G5280" t="str">
            <v>extralarge/XL码x14片</v>
          </cell>
          <cell r="H5280" t="str">
            <v>包</v>
          </cell>
          <cell r="I5280" t="str">
            <v>TZMO SA（波兰）</v>
          </cell>
          <cell r="J5280" t="str">
            <v>TZMOSA（波兰）</v>
          </cell>
        </row>
        <row r="5281">
          <cell r="D5281">
            <v>157500</v>
          </cell>
          <cell r="E5281" t="str">
            <v>油菜蜂花粉</v>
          </cell>
          <cell r="F5281" t="str">
            <v/>
          </cell>
          <cell r="G5281" t="str">
            <v>210g</v>
          </cell>
          <cell r="H5281" t="str">
            <v>盒</v>
          </cell>
          <cell r="I5281" t="str">
            <v>上海森蜂园蜂业有限公司</v>
          </cell>
          <cell r="J5281" t="str">
            <v>上海森蜂园</v>
          </cell>
        </row>
        <row r="5282">
          <cell r="D5282">
            <v>28413</v>
          </cell>
          <cell r="E5282" t="str">
            <v>油脂特护洁面泡沫</v>
          </cell>
          <cell r="F5282" t="str">
            <v/>
          </cell>
          <cell r="G5282" t="str">
            <v>125ml</v>
          </cell>
          <cell r="H5282" t="str">
            <v>支</v>
          </cell>
          <cell r="I5282" t="str">
            <v>法国理肤泉</v>
          </cell>
          <cell r="J5282" t="str">
            <v>法国理肤泉</v>
          </cell>
        </row>
        <row r="5283">
          <cell r="D5283">
            <v>87886</v>
          </cell>
          <cell r="E5283" t="str">
            <v>右归丸</v>
          </cell>
          <cell r="F5283" t="str">
            <v/>
          </cell>
          <cell r="G5283" t="str">
            <v>9gx10丸(大蜜丸)</v>
          </cell>
          <cell r="H5283" t="str">
            <v>盒</v>
          </cell>
          <cell r="I5283" t="str">
            <v>北京同仁堂股份有限公司同仁堂制药厂</v>
          </cell>
          <cell r="J5283" t="str">
            <v>北京同仁堂</v>
          </cell>
        </row>
        <row r="5284">
          <cell r="D5284">
            <v>16188</v>
          </cell>
          <cell r="E5284" t="str">
            <v>右旋糖酐羟丙甲纤维素滴眼液</v>
          </cell>
          <cell r="F5284" t="str">
            <v>泪然</v>
          </cell>
          <cell r="G5284" t="str">
            <v>15ml</v>
          </cell>
          <cell r="H5284" t="str">
            <v>支</v>
          </cell>
          <cell r="I5284" t="str">
            <v>比利时制药</v>
          </cell>
          <cell r="J5284" t="str">
            <v>比利时</v>
          </cell>
        </row>
        <row r="5285">
          <cell r="D5285">
            <v>204989</v>
          </cell>
          <cell r="E5285" t="str">
            <v>右旋糖酐铁分散片</v>
          </cell>
          <cell r="F5285" t="str">
            <v/>
          </cell>
          <cell r="G5285" t="str">
            <v>25mgx80片</v>
          </cell>
          <cell r="H5285" t="str">
            <v>盒</v>
          </cell>
          <cell r="I5285" t="str">
            <v>江西华太药业有限公司</v>
          </cell>
          <cell r="J5285" t="str">
            <v>江西华太药业</v>
          </cell>
        </row>
        <row r="5286">
          <cell r="D5286">
            <v>16654</v>
          </cell>
          <cell r="E5286" t="str">
            <v>右旋糖酐铁片(仙竹)</v>
          </cell>
          <cell r="F5286" t="str">
            <v>仙竹</v>
          </cell>
          <cell r="G5286" t="str">
            <v>25mgx60片</v>
          </cell>
          <cell r="H5286" t="str">
            <v>盒</v>
          </cell>
          <cell r="I5286" t="str">
            <v>江西华太药业有限公司</v>
          </cell>
          <cell r="J5286" t="str">
            <v>江西华太</v>
          </cell>
        </row>
        <row r="5287">
          <cell r="D5287">
            <v>26789</v>
          </cell>
          <cell r="E5287" t="str">
            <v>鱼石脂软膏</v>
          </cell>
          <cell r="F5287" t="str">
            <v/>
          </cell>
          <cell r="G5287" t="str">
            <v>10%:10g</v>
          </cell>
          <cell r="H5287" t="str">
            <v>支</v>
          </cell>
          <cell r="I5287" t="str">
            <v>广东恒健制药有限公司(原:江门市恒健药业有限公司)</v>
          </cell>
          <cell r="J5287" t="str">
            <v>广东恒健(江门恒健)</v>
          </cell>
        </row>
        <row r="5288">
          <cell r="D5288">
            <v>139467</v>
          </cell>
          <cell r="E5288" t="str">
            <v>鱼腥草滴眼液</v>
          </cell>
          <cell r="F5288" t="str">
            <v/>
          </cell>
          <cell r="G5288" t="str">
            <v>8ml*2瓶</v>
          </cell>
          <cell r="H5288" t="str">
            <v>盒</v>
          </cell>
          <cell r="I5288" t="str">
            <v>四川升和药业股份有限公司(原四川升和制药有限公司)</v>
          </cell>
          <cell r="J5288" t="str">
            <v>四川升和</v>
          </cell>
        </row>
        <row r="5289">
          <cell r="D5289">
            <v>47020</v>
          </cell>
          <cell r="E5289" t="str">
            <v>鱼油软胶囊</v>
          </cell>
          <cell r="F5289" t="str">
            <v/>
          </cell>
          <cell r="G5289" t="str">
            <v>1000mgx100粒</v>
          </cell>
          <cell r="H5289" t="str">
            <v>瓶</v>
          </cell>
          <cell r="I5289" t="str">
            <v>威海清华紫光科技开发有限公司</v>
          </cell>
          <cell r="J5289" t="str">
            <v>威海紫光生物科技开发</v>
          </cell>
        </row>
        <row r="5290">
          <cell r="D5290">
            <v>126813</v>
          </cell>
          <cell r="E5290" t="str">
            <v>鱼油软胶囊(千林)</v>
          </cell>
          <cell r="F5290" t="str">
            <v/>
          </cell>
          <cell r="G5290" t="str">
            <v>60g(0.5g×120粒)</v>
          </cell>
          <cell r="H5290" t="str">
            <v>瓶</v>
          </cell>
          <cell r="I5290" t="str">
            <v>仙乐健康科技股份有限公司</v>
          </cell>
          <cell r="J5290" t="str">
            <v>广东仙乐</v>
          </cell>
        </row>
        <row r="5291">
          <cell r="D5291">
            <v>186491</v>
          </cell>
          <cell r="E5291" t="str">
            <v>萸连片</v>
          </cell>
          <cell r="F5291" t="str">
            <v/>
          </cell>
          <cell r="G5291" t="str">
            <v>0.32gx50片</v>
          </cell>
          <cell r="H5291" t="str">
            <v>瓶</v>
          </cell>
          <cell r="I5291" t="str">
            <v>太极集团四川绵阳制药有限公司</v>
          </cell>
          <cell r="J5291" t="str">
            <v>四川绵阳制药</v>
          </cell>
        </row>
        <row r="5292">
          <cell r="D5292">
            <v>169397</v>
          </cell>
          <cell r="E5292" t="str">
            <v>与康草本抗菌祛痘精华液</v>
          </cell>
          <cell r="F5292" t="str">
            <v/>
          </cell>
          <cell r="G5292" t="str">
            <v>15ml</v>
          </cell>
          <cell r="H5292" t="str">
            <v>瓶</v>
          </cell>
          <cell r="I5292" t="str">
            <v>成都抚南医药有限公司</v>
          </cell>
          <cell r="J5292" t="str">
            <v>成都抚南医药</v>
          </cell>
        </row>
        <row r="5293">
          <cell r="D5293">
            <v>169901</v>
          </cell>
          <cell r="E5293" t="str">
            <v>与康草本抗菌祛痘精华液</v>
          </cell>
          <cell r="F5293" t="str">
            <v/>
          </cell>
          <cell r="G5293" t="str">
            <v>20ml</v>
          </cell>
          <cell r="H5293" t="str">
            <v>瓶</v>
          </cell>
          <cell r="I5293" t="str">
            <v>成都抚南医药有限公司</v>
          </cell>
          <cell r="J5293" t="str">
            <v>成都抚南</v>
          </cell>
        </row>
        <row r="5294">
          <cell r="D5294">
            <v>88398</v>
          </cell>
          <cell r="E5294" t="str">
            <v>玉泉颗粒</v>
          </cell>
          <cell r="F5294" t="str">
            <v/>
          </cell>
          <cell r="G5294" t="str">
            <v>5gx12袋</v>
          </cell>
          <cell r="H5294" t="str">
            <v>盒</v>
          </cell>
          <cell r="I5294" t="str">
            <v>北京同仁堂天然药物(唐山)有限公司</v>
          </cell>
          <cell r="J5294" t="str">
            <v>唐山同仁堂</v>
          </cell>
        </row>
        <row r="5295">
          <cell r="D5295">
            <v>123332</v>
          </cell>
          <cell r="E5295" t="str">
            <v>玉簪清咽十五味丸</v>
          </cell>
          <cell r="F5295" t="str">
            <v/>
          </cell>
          <cell r="G5295" t="str">
            <v>0.2gx30丸x2板</v>
          </cell>
          <cell r="H5295" t="str">
            <v>盒</v>
          </cell>
          <cell r="I5295" t="str">
            <v>内蒙古蒙药股份有限公司</v>
          </cell>
          <cell r="J5295" t="str">
            <v>内蒙古蒙药</v>
          </cell>
        </row>
        <row r="5296">
          <cell r="D5296">
            <v>187252</v>
          </cell>
          <cell r="E5296" t="str">
            <v>玉泽净颜调护洁面泡</v>
          </cell>
          <cell r="F5296" t="str">
            <v/>
          </cell>
          <cell r="G5296" t="str">
            <v>150ml</v>
          </cell>
          <cell r="H5296" t="str">
            <v>瓶</v>
          </cell>
          <cell r="I5296" t="str">
            <v>上海家化联合股份有限公司</v>
          </cell>
          <cell r="J5296" t="str">
            <v>上海家化</v>
          </cell>
        </row>
        <row r="5297">
          <cell r="D5297">
            <v>12116</v>
          </cell>
          <cell r="E5297" t="str">
            <v>郁金银屑片</v>
          </cell>
          <cell r="F5297" t="str">
            <v/>
          </cell>
          <cell r="G5297" t="str">
            <v>0.24gx100片</v>
          </cell>
          <cell r="H5297" t="str">
            <v>瓶</v>
          </cell>
          <cell r="I5297" t="str">
            <v>陕西香菊制药有限责任公司</v>
          </cell>
          <cell r="J5297" t="str">
            <v>陕西香菊制药</v>
          </cell>
        </row>
        <row r="5298">
          <cell r="D5298">
            <v>105991</v>
          </cell>
          <cell r="E5298" t="str">
            <v>御美彩染焗油膏(五贝子)棕黑色</v>
          </cell>
          <cell r="F5298" t="str">
            <v>五倍子</v>
          </cell>
          <cell r="G5298" t="str">
            <v>120g</v>
          </cell>
          <cell r="H5298" t="str">
            <v>盒</v>
          </cell>
          <cell r="I5298" t="str">
            <v>北京老人头日用化学有限公司</v>
          </cell>
          <cell r="J5298" t="str">
            <v>北京老人头</v>
          </cell>
        </row>
        <row r="5299">
          <cell r="D5299">
            <v>57421</v>
          </cell>
          <cell r="E5299" t="str">
            <v>愈酚甲麻那敏糖浆(息柯咛)</v>
          </cell>
          <cell r="F5299" t="str">
            <v/>
          </cell>
          <cell r="G5299" t="str">
            <v>120ml</v>
          </cell>
          <cell r="H5299" t="str">
            <v>瓶</v>
          </cell>
          <cell r="I5299" t="str">
            <v>史达德药业（北京）有限公司</v>
          </cell>
          <cell r="J5299" t="str">
            <v>史达德（北京）</v>
          </cell>
        </row>
        <row r="5300">
          <cell r="D5300">
            <v>12031</v>
          </cell>
          <cell r="E5300" t="str">
            <v>愈酚喷托异丙嗪颗粒</v>
          </cell>
          <cell r="F5300" t="str">
            <v/>
          </cell>
          <cell r="G5300" t="str">
            <v>5gx10袋</v>
          </cell>
          <cell r="H5300" t="str">
            <v>盒</v>
          </cell>
          <cell r="I5300" t="str">
            <v>广西纯正堂制药有限公司（原广西纯正堂制药厂）</v>
          </cell>
          <cell r="J5300" t="str">
            <v>广西纯正堂</v>
          </cell>
        </row>
        <row r="5301">
          <cell r="D5301">
            <v>67326</v>
          </cell>
          <cell r="E5301" t="str">
            <v>愈酚溴新口服溶液(惠菲通)</v>
          </cell>
          <cell r="F5301" t="str">
            <v/>
          </cell>
          <cell r="G5301" t="str">
            <v>90ml</v>
          </cell>
          <cell r="H5301" t="str">
            <v>瓶</v>
          </cell>
          <cell r="I5301" t="str">
            <v>惠氏制药有限公司</v>
          </cell>
          <cell r="J5301" t="str">
            <v>惠氏制药</v>
          </cell>
        </row>
        <row r="5302">
          <cell r="D5302">
            <v>30506</v>
          </cell>
          <cell r="E5302" t="str">
            <v>愈美片(惠菲宣)</v>
          </cell>
          <cell r="F5302" t="str">
            <v/>
          </cell>
          <cell r="G5302" t="str">
            <v>12片</v>
          </cell>
          <cell r="H5302" t="str">
            <v>盒</v>
          </cell>
          <cell r="I5302" t="str">
            <v>惠氏制药有限公司</v>
          </cell>
          <cell r="J5302" t="str">
            <v>惠氏制药</v>
          </cell>
        </row>
        <row r="5303">
          <cell r="D5303">
            <v>101148</v>
          </cell>
          <cell r="E5303" t="str">
            <v>毓婷天然胶乳橡胶避孕套</v>
          </cell>
          <cell r="F5303" t="str">
            <v/>
          </cell>
          <cell r="G5303" t="str">
            <v>12支(螺纹诱惑)</v>
          </cell>
          <cell r="H5303" t="str">
            <v>盒</v>
          </cell>
          <cell r="I5303" t="str">
            <v>上海金香乳胶制品有限公司</v>
          </cell>
          <cell r="J5303" t="str">
            <v>上海金香乳胶</v>
          </cell>
        </row>
        <row r="5304">
          <cell r="D5304">
            <v>140031</v>
          </cell>
          <cell r="E5304" t="str">
            <v>毓婷天然胶乳橡胶避孕套</v>
          </cell>
          <cell r="F5304" t="str">
            <v/>
          </cell>
          <cell r="G5304" t="str">
            <v>12只(如果爱)</v>
          </cell>
          <cell r="H5304" t="str">
            <v>盒</v>
          </cell>
          <cell r="I5304" t="str">
            <v>上海金香乳胶制品有限公司</v>
          </cell>
          <cell r="J5304" t="str">
            <v>上海金香</v>
          </cell>
        </row>
        <row r="5305">
          <cell r="D5305">
            <v>26675</v>
          </cell>
          <cell r="E5305" t="str">
            <v>豫环牌薰衣草疤痕凝胶（原薰衣草祛疤凝胶）</v>
          </cell>
          <cell r="F5305" t="str">
            <v/>
          </cell>
          <cell r="G5305" t="str">
            <v>30g</v>
          </cell>
          <cell r="H5305" t="str">
            <v>盒</v>
          </cell>
          <cell r="I5305" t="str">
            <v>南阳市广寿保健品有限责任公司</v>
          </cell>
          <cell r="J5305" t="str">
            <v>南阳广寿</v>
          </cell>
        </row>
        <row r="5306">
          <cell r="D5306">
            <v>25673</v>
          </cell>
          <cell r="E5306" t="str">
            <v>鸢都感冒颗粒</v>
          </cell>
          <cell r="F5306" t="str">
            <v/>
          </cell>
          <cell r="G5306" t="str">
            <v>15gx9袋</v>
          </cell>
          <cell r="H5306" t="str">
            <v>盒</v>
          </cell>
          <cell r="I5306" t="str">
            <v>葵花药业集团(重庆)有限公司</v>
          </cell>
          <cell r="J5306" t="str">
            <v>葵花药业(重庆)</v>
          </cell>
        </row>
        <row r="5307">
          <cell r="D5307">
            <v>166399</v>
          </cell>
          <cell r="E5307" t="str">
            <v>元胡止痛片</v>
          </cell>
          <cell r="F5307" t="str">
            <v/>
          </cell>
          <cell r="G5307" t="str">
            <v>0.26gx24片（薄膜衣片）</v>
          </cell>
          <cell r="H5307" t="str">
            <v>盒</v>
          </cell>
          <cell r="I5307" t="str">
            <v>太极集团四川南充制药有限公司</v>
          </cell>
          <cell r="J5307" t="str">
            <v>四川南充制药</v>
          </cell>
        </row>
        <row r="5308">
          <cell r="D5308">
            <v>118740</v>
          </cell>
          <cell r="E5308" t="str">
            <v>元胡止痛软胶囊</v>
          </cell>
          <cell r="F5308" t="str">
            <v/>
          </cell>
          <cell r="G5308" t="str">
            <v>0.5gx12粒</v>
          </cell>
          <cell r="H5308" t="str">
            <v>盒</v>
          </cell>
          <cell r="I5308" t="str">
            <v>江苏康缘药业股份有限公司</v>
          </cell>
          <cell r="J5308" t="str">
            <v>江苏康缘</v>
          </cell>
        </row>
        <row r="5309">
          <cell r="D5309">
            <v>181511</v>
          </cell>
          <cell r="E5309" t="str">
            <v>原味牛初乳牛奶片（压片糖果）</v>
          </cell>
          <cell r="F5309" t="str">
            <v/>
          </cell>
          <cell r="G5309" t="str">
            <v>91.8g</v>
          </cell>
          <cell r="H5309" t="str">
            <v>罐</v>
          </cell>
          <cell r="I5309" t="str">
            <v>广东新乐食品有限公司</v>
          </cell>
          <cell r="J5309" t="str">
            <v>广东新乐</v>
          </cell>
        </row>
        <row r="5310">
          <cell r="D5310">
            <v>31165</v>
          </cell>
          <cell r="E5310" t="str">
            <v>远红外磁疗贴</v>
          </cell>
          <cell r="F5310" t="str">
            <v/>
          </cell>
          <cell r="G5310" t="str">
            <v>7.5cmx11cmx1贴x2袋ZS-D腰椎间盘突出</v>
          </cell>
          <cell r="H5310" t="str">
            <v>盒</v>
          </cell>
          <cell r="I5310" t="str">
            <v>山东朱氏堂医疗器械有限公司</v>
          </cell>
          <cell r="J5310" t="str">
            <v>山东朱氏堂</v>
          </cell>
        </row>
        <row r="5311">
          <cell r="D5311">
            <v>31169</v>
          </cell>
          <cell r="E5311" t="str">
            <v>远红外磁疗贴</v>
          </cell>
          <cell r="F5311" t="str">
            <v/>
          </cell>
          <cell r="G5311" t="str">
            <v>7.5cmx11cmx1贴x2袋ZS-A颈椎病</v>
          </cell>
          <cell r="H5311" t="str">
            <v>盒</v>
          </cell>
          <cell r="I5311" t="str">
            <v>山东朱氏堂医疗器械有限公司</v>
          </cell>
          <cell r="J5311" t="str">
            <v>山东朱氏堂</v>
          </cell>
        </row>
        <row r="5312">
          <cell r="D5312">
            <v>50175</v>
          </cell>
          <cell r="E5312" t="str">
            <v>远红外跌打损伤贴</v>
          </cell>
          <cell r="F5312" t="str">
            <v/>
          </cell>
          <cell r="G5312" t="str">
            <v>9.5cmx12.5cmx6贴</v>
          </cell>
          <cell r="H5312" t="str">
            <v>盒</v>
          </cell>
          <cell r="I5312" t="str">
            <v>贵州苗药药业有限公司</v>
          </cell>
          <cell r="J5312" t="str">
            <v>贵州苗药</v>
          </cell>
        </row>
        <row r="5313">
          <cell r="D5313">
            <v>50176</v>
          </cell>
          <cell r="E5313" t="str">
            <v>远红外风湿关节炎痛贴</v>
          </cell>
          <cell r="F5313" t="str">
            <v/>
          </cell>
          <cell r="G5313" t="str">
            <v>9.5cmx12.5cmx6贴</v>
          </cell>
          <cell r="H5313" t="str">
            <v>盒</v>
          </cell>
          <cell r="I5313" t="str">
            <v>贵州苗药药业有限公司</v>
          </cell>
          <cell r="J5313" t="str">
            <v>贵州苗药</v>
          </cell>
        </row>
        <row r="5314">
          <cell r="D5314">
            <v>50179</v>
          </cell>
          <cell r="E5314" t="str">
            <v>远红外骨质增生贴</v>
          </cell>
          <cell r="F5314" t="str">
            <v/>
          </cell>
          <cell r="G5314" t="str">
            <v>9.5cmx12.5cmx6贴</v>
          </cell>
          <cell r="H5314" t="str">
            <v>盒</v>
          </cell>
          <cell r="I5314" t="str">
            <v>贵州苗药药业有限公司</v>
          </cell>
          <cell r="J5314" t="str">
            <v>贵州苗药</v>
          </cell>
        </row>
        <row r="5315">
          <cell r="D5315">
            <v>63062</v>
          </cell>
          <cell r="E5315" t="str">
            <v>远红外护膝</v>
          </cell>
          <cell r="F5315" t="str">
            <v/>
          </cell>
          <cell r="G5315" t="str">
            <v>一付(二个)</v>
          </cell>
          <cell r="H5315" t="str">
            <v>盒</v>
          </cell>
          <cell r="I5315" t="str">
            <v/>
          </cell>
          <cell r="J5315" t="str">
            <v>上海康伴保健</v>
          </cell>
        </row>
        <row r="5316">
          <cell r="D5316">
            <v>50180</v>
          </cell>
          <cell r="E5316" t="str">
            <v>远红外肩周炎痛贴</v>
          </cell>
          <cell r="F5316" t="str">
            <v/>
          </cell>
          <cell r="G5316" t="str">
            <v>9.5cmx12.5cmx6贴</v>
          </cell>
          <cell r="H5316" t="str">
            <v>盒</v>
          </cell>
          <cell r="I5316" t="str">
            <v>贵州苗药药业有限公司</v>
          </cell>
          <cell r="J5316" t="str">
            <v>贵州苗药</v>
          </cell>
        </row>
        <row r="5317">
          <cell r="D5317">
            <v>50177</v>
          </cell>
          <cell r="E5317" t="str">
            <v>远红外颈椎病康复贴</v>
          </cell>
          <cell r="F5317" t="str">
            <v/>
          </cell>
          <cell r="G5317" t="str">
            <v>9.5cmx12.5cmx6贴</v>
          </cell>
          <cell r="H5317" t="str">
            <v>盒</v>
          </cell>
          <cell r="I5317" t="str">
            <v>贵州苗药药业有限公司</v>
          </cell>
          <cell r="J5317" t="str">
            <v>贵州苗药</v>
          </cell>
        </row>
        <row r="5318">
          <cell r="D5318">
            <v>50178</v>
          </cell>
          <cell r="E5318" t="str">
            <v>远红外腰痛贴</v>
          </cell>
          <cell r="F5318" t="str">
            <v/>
          </cell>
          <cell r="G5318" t="str">
            <v>9.5cmx12.5cmx6贴</v>
          </cell>
          <cell r="H5318" t="str">
            <v>盒</v>
          </cell>
          <cell r="I5318" t="str">
            <v>贵州苗药药业有限公司</v>
          </cell>
          <cell r="J5318" t="str">
            <v>贵州苗药</v>
          </cell>
        </row>
        <row r="5319">
          <cell r="D5319">
            <v>163020</v>
          </cell>
          <cell r="E5319" t="str">
            <v>月子红糖</v>
          </cell>
          <cell r="F5319" t="str">
            <v/>
          </cell>
          <cell r="G5319" t="str">
            <v>300g</v>
          </cell>
          <cell r="H5319" t="str">
            <v>袋</v>
          </cell>
          <cell r="I5319" t="str">
            <v>江西林丰药业有限公司</v>
          </cell>
          <cell r="J5319" t="str">
            <v>江西林丰</v>
          </cell>
        </row>
        <row r="5320">
          <cell r="D5320">
            <v>56349</v>
          </cell>
          <cell r="E5320" t="str">
            <v>越鞠保和丸</v>
          </cell>
          <cell r="F5320" t="str">
            <v/>
          </cell>
          <cell r="G5320" t="str">
            <v>6gx12袋</v>
          </cell>
          <cell r="H5320" t="str">
            <v>盒</v>
          </cell>
          <cell r="I5320" t="str">
            <v>北京同仁堂制药有限公司</v>
          </cell>
          <cell r="J5320" t="str">
            <v>北京同仁堂</v>
          </cell>
        </row>
        <row r="5321">
          <cell r="D5321">
            <v>144120</v>
          </cell>
          <cell r="E5321" t="str">
            <v>晕车快贴</v>
          </cell>
          <cell r="F5321" t="str">
            <v/>
          </cell>
          <cell r="G5321" t="str">
            <v>3片</v>
          </cell>
          <cell r="H5321" t="str">
            <v>盒</v>
          </cell>
          <cell r="I5321" t="str">
            <v>青岛海诺生物工程有限公司</v>
          </cell>
          <cell r="J5321" t="str">
            <v>青岛海诺</v>
          </cell>
        </row>
        <row r="5322">
          <cell r="D5322">
            <v>46488</v>
          </cell>
          <cell r="E5322" t="str">
            <v>晕车贴(舒迪)</v>
          </cell>
          <cell r="F5322" t="str">
            <v/>
          </cell>
          <cell r="G5322" t="str">
            <v>φ2.2cmx1贴x4袋</v>
          </cell>
          <cell r="H5322" t="str">
            <v>盒</v>
          </cell>
          <cell r="I5322" t="str">
            <v>四川省乐至贵均卫生材料有限公司</v>
          </cell>
          <cell r="J5322" t="str">
            <v>四川乐至贵均</v>
          </cell>
        </row>
        <row r="5323">
          <cell r="D5323">
            <v>43768</v>
          </cell>
          <cell r="E5323" t="str">
            <v>晕宁软膏</v>
          </cell>
          <cell r="F5323" t="str">
            <v/>
          </cell>
          <cell r="G5323" t="str">
            <v>5g</v>
          </cell>
          <cell r="H5323" t="str">
            <v>支</v>
          </cell>
          <cell r="I5323" t="str">
            <v>浙江鼎泰药业有限公司</v>
          </cell>
          <cell r="J5323" t="str">
            <v>浙江鼎泰药业</v>
          </cell>
        </row>
        <row r="5324">
          <cell r="D5324">
            <v>122328</v>
          </cell>
          <cell r="E5324" t="str">
            <v>云南白药金口健牙膏</v>
          </cell>
          <cell r="F5324" t="str">
            <v/>
          </cell>
          <cell r="G5324" t="str">
            <v>145g（冰柠薄荷）</v>
          </cell>
          <cell r="H5324" t="str">
            <v>支</v>
          </cell>
          <cell r="I5324" t="str">
            <v>云南白药集团股份有限公司</v>
          </cell>
          <cell r="J5324" t="str">
            <v>云南白药股份</v>
          </cell>
        </row>
        <row r="5325">
          <cell r="D5325">
            <v>24063</v>
          </cell>
          <cell r="E5325" t="str">
            <v>云南白药牙膏</v>
          </cell>
          <cell r="F5325" t="str">
            <v/>
          </cell>
          <cell r="G5325" t="str">
            <v>120g(留兰香型)</v>
          </cell>
          <cell r="H5325" t="str">
            <v>盒</v>
          </cell>
          <cell r="I5325" t="str">
            <v>云南白药集团股份有限公司</v>
          </cell>
          <cell r="J5325" t="str">
            <v>云南白药股份</v>
          </cell>
        </row>
        <row r="5326">
          <cell r="D5326">
            <v>30789</v>
          </cell>
          <cell r="E5326" t="str">
            <v>云南白药牙膏</v>
          </cell>
          <cell r="F5326" t="str">
            <v/>
          </cell>
          <cell r="G5326" t="str">
            <v>100g(薄荷清爽型)</v>
          </cell>
          <cell r="H5326" t="str">
            <v>盒</v>
          </cell>
          <cell r="I5326" t="str">
            <v>云南白药集团股份有限公司</v>
          </cell>
          <cell r="J5326" t="str">
            <v>云南白药股份</v>
          </cell>
        </row>
        <row r="5327">
          <cell r="D5327">
            <v>40173</v>
          </cell>
          <cell r="E5327" t="str">
            <v>云南白药牙膏</v>
          </cell>
          <cell r="F5327" t="str">
            <v/>
          </cell>
          <cell r="G5327" t="str">
            <v>90g(留兰香型)</v>
          </cell>
          <cell r="H5327" t="str">
            <v>支</v>
          </cell>
          <cell r="I5327" t="str">
            <v>云南白药集团股份有限公司</v>
          </cell>
          <cell r="J5327" t="str">
            <v>云南白药股份</v>
          </cell>
        </row>
        <row r="5328">
          <cell r="D5328">
            <v>65122</v>
          </cell>
          <cell r="E5328" t="str">
            <v>云南白药牙膏</v>
          </cell>
          <cell r="F5328" t="str">
            <v/>
          </cell>
          <cell r="G5328" t="str">
            <v>210g(薄荷清爽型）</v>
          </cell>
          <cell r="H5328" t="str">
            <v>支</v>
          </cell>
          <cell r="I5328" t="str">
            <v>云南白药集团股份有限公司</v>
          </cell>
          <cell r="J5328" t="str">
            <v>云南白药股份</v>
          </cell>
        </row>
        <row r="5329">
          <cell r="D5329">
            <v>96833</v>
          </cell>
          <cell r="E5329" t="str">
            <v>云南白药牙膏</v>
          </cell>
          <cell r="F5329" t="str">
            <v/>
          </cell>
          <cell r="G5329" t="str">
            <v>150g（薄荷清爽型）</v>
          </cell>
          <cell r="H5329" t="str">
            <v>支</v>
          </cell>
          <cell r="I5329" t="str">
            <v>云南白药集团股份有限公司</v>
          </cell>
          <cell r="J5329" t="str">
            <v>云南白药股份</v>
          </cell>
        </row>
        <row r="5330">
          <cell r="D5330">
            <v>96832</v>
          </cell>
          <cell r="E5330" t="str">
            <v>云南白药牙膏</v>
          </cell>
          <cell r="F5330" t="str">
            <v/>
          </cell>
          <cell r="G5330" t="str">
            <v>180g(留兰香型)</v>
          </cell>
          <cell r="H5330" t="str">
            <v>支</v>
          </cell>
          <cell r="I5330" t="str">
            <v>云南白药集团股份有限公司</v>
          </cell>
          <cell r="J5330" t="str">
            <v>云南白药股份</v>
          </cell>
        </row>
        <row r="5331">
          <cell r="D5331">
            <v>56757</v>
          </cell>
          <cell r="E5331" t="str">
            <v>云芝胞内糖肽胶囊</v>
          </cell>
          <cell r="F5331" t="str">
            <v/>
          </cell>
          <cell r="G5331" t="str">
            <v>0.25gx24粒</v>
          </cell>
          <cell r="H5331" t="str">
            <v>瓶</v>
          </cell>
          <cell r="I5331" t="str">
            <v>江苏晨牌药业集团股份有限公司（原江苏晨牌药业）</v>
          </cell>
          <cell r="J5331" t="str">
            <v>江苏晨牌</v>
          </cell>
        </row>
        <row r="5332">
          <cell r="D5332">
            <v>60027</v>
          </cell>
          <cell r="E5332" t="str">
            <v>云芝胞内糖肽胶囊</v>
          </cell>
          <cell r="F5332" t="str">
            <v/>
          </cell>
          <cell r="G5332" t="str">
            <v>0.25g×28粒</v>
          </cell>
          <cell r="H5332" t="str">
            <v>瓶</v>
          </cell>
          <cell r="I5332" t="str">
            <v>北大国际医院集团西南合成制药股份有限公司</v>
          </cell>
          <cell r="J5332" t="str">
            <v>北大医药股份</v>
          </cell>
        </row>
        <row r="5333">
          <cell r="D5333">
            <v>171765</v>
          </cell>
          <cell r="E5333" t="str">
            <v>孕产妇DHA鱼油胶囊</v>
          </cell>
          <cell r="F5333" t="str">
            <v/>
          </cell>
          <cell r="G5333" t="str">
            <v>22.8g(0.76gx30粒)</v>
          </cell>
          <cell r="H5333" t="str">
            <v>瓶</v>
          </cell>
          <cell r="I5333" t="str">
            <v>Swisse Wellness Ply Ltd</v>
          </cell>
          <cell r="J5333" t="str">
            <v>SwisseWellness</v>
          </cell>
        </row>
        <row r="5334">
          <cell r="D5334">
            <v>21784</v>
          </cell>
          <cell r="E5334" t="str">
            <v>再造生血片</v>
          </cell>
          <cell r="F5334" t="str">
            <v/>
          </cell>
          <cell r="G5334" t="str">
            <v>0.38gx12片x4板（薄膜衣）</v>
          </cell>
          <cell r="H5334" t="str">
            <v>盒</v>
          </cell>
          <cell r="I5334" t="str">
            <v>辽源誉隆亚东药业有限责任公司</v>
          </cell>
          <cell r="J5334" t="str">
            <v>辽源誉隆亚东</v>
          </cell>
        </row>
        <row r="5335">
          <cell r="D5335">
            <v>114231</v>
          </cell>
          <cell r="E5335" t="str">
            <v>枣花蜂蜜</v>
          </cell>
          <cell r="F5335" t="str">
            <v/>
          </cell>
          <cell r="G5335" t="str">
            <v>900g</v>
          </cell>
          <cell r="H5335" t="str">
            <v>瓶</v>
          </cell>
          <cell r="I5335" t="str">
            <v/>
          </cell>
          <cell r="J5335" t="str">
            <v>贵阳百花蜂业</v>
          </cell>
        </row>
        <row r="5336">
          <cell r="D5336">
            <v>157490</v>
          </cell>
          <cell r="E5336" t="str">
            <v>枣花原蜜</v>
          </cell>
          <cell r="F5336" t="str">
            <v/>
          </cell>
          <cell r="G5336" t="str">
            <v>500g</v>
          </cell>
          <cell r="H5336" t="str">
            <v>瓶</v>
          </cell>
          <cell r="I5336" t="str">
            <v>上海森蜂园蜂业有限公司</v>
          </cell>
          <cell r="J5336" t="str">
            <v>上海森蜂园</v>
          </cell>
        </row>
        <row r="5337">
          <cell r="D5337">
            <v>151899</v>
          </cell>
          <cell r="E5337" t="str">
            <v>枣夹核桃</v>
          </cell>
          <cell r="F5337" t="str">
            <v/>
          </cell>
          <cell r="G5337" t="str">
            <v>268g</v>
          </cell>
          <cell r="H5337" t="str">
            <v>袋</v>
          </cell>
          <cell r="I5337" t="str">
            <v>新疆喜乐食品开发有限公司</v>
          </cell>
          <cell r="J5337" t="str">
            <v>新疆喜乐食品</v>
          </cell>
        </row>
        <row r="5338">
          <cell r="D5338">
            <v>90289</v>
          </cell>
          <cell r="E5338" t="str">
            <v>枣仁安神颗粒</v>
          </cell>
          <cell r="F5338" t="str">
            <v/>
          </cell>
          <cell r="G5338" t="str">
            <v>5gx6袋</v>
          </cell>
          <cell r="H5338" t="str">
            <v>盒</v>
          </cell>
          <cell r="I5338" t="str">
            <v>台州南峰药业有限公司</v>
          </cell>
          <cell r="J5338" t="str">
            <v>台州南峰</v>
          </cell>
        </row>
        <row r="5339">
          <cell r="D5339">
            <v>200540</v>
          </cell>
          <cell r="E5339" t="str">
            <v>枣仁安神液</v>
          </cell>
          <cell r="F5339" t="str">
            <v/>
          </cell>
          <cell r="G5339" t="str">
            <v>10mlx7支</v>
          </cell>
          <cell r="H5339" t="str">
            <v>盒</v>
          </cell>
          <cell r="I5339" t="str">
            <v>国药集团宜宾制药有限责任公司</v>
          </cell>
          <cell r="J5339" t="str">
            <v>国药集团宜宾制药</v>
          </cell>
        </row>
        <row r="5340">
          <cell r="D5340">
            <v>157992</v>
          </cell>
          <cell r="E5340" t="str">
            <v>枣香核桃仁</v>
          </cell>
          <cell r="F5340" t="str">
            <v/>
          </cell>
          <cell r="G5340" t="str">
            <v>500g</v>
          </cell>
          <cell r="H5340" t="str">
            <v>袋</v>
          </cell>
          <cell r="I5340" t="str">
            <v>沧县华亨枣业有限公司</v>
          </cell>
          <cell r="J5340" t="str">
            <v>沧县华亨</v>
          </cell>
        </row>
        <row r="5341">
          <cell r="D5341">
            <v>159863</v>
          </cell>
          <cell r="E5341" t="str">
            <v>藻油DHA乳钙粉</v>
          </cell>
          <cell r="F5341" t="str">
            <v/>
          </cell>
          <cell r="G5341" t="str">
            <v>5gx60袋</v>
          </cell>
          <cell r="H5341" t="str">
            <v>盒</v>
          </cell>
          <cell r="I5341" t="str">
            <v/>
          </cell>
          <cell r="J5341" t="str">
            <v>北京斯利安</v>
          </cell>
        </row>
        <row r="5342">
          <cell r="D5342">
            <v>185532</v>
          </cell>
          <cell r="E5342" t="str">
            <v>藻油软胶囊</v>
          </cell>
          <cell r="F5342" t="str">
            <v/>
          </cell>
          <cell r="G5342" t="str">
            <v>15g（250mgx30粒x2瓶）</v>
          </cell>
          <cell r="H5342" t="str">
            <v>盒</v>
          </cell>
          <cell r="I5342" t="str">
            <v>广州市惠优喜生物科技有限公司</v>
          </cell>
          <cell r="J5342" t="str">
            <v>广州市惠优喜</v>
          </cell>
        </row>
        <row r="5343">
          <cell r="D5343">
            <v>187463</v>
          </cell>
          <cell r="E5343" t="str">
            <v>造口袋</v>
          </cell>
          <cell r="F5343" t="str">
            <v/>
          </cell>
          <cell r="G5343" t="str">
            <v>(一件式 开口型) JZJ-ZKD-A/150ml</v>
          </cell>
          <cell r="H5343" t="str">
            <v>盒</v>
          </cell>
          <cell r="I5343" t="str">
            <v>青岛健之佳生物科技有限公司</v>
          </cell>
          <cell r="J5343" t="str">
            <v>青岛健之佳</v>
          </cell>
        </row>
        <row r="5344">
          <cell r="D5344">
            <v>187539</v>
          </cell>
          <cell r="E5344" t="str">
            <v>造口袋</v>
          </cell>
          <cell r="F5344" t="str">
            <v/>
          </cell>
          <cell r="G5344" t="str">
            <v>JZJ-ZKD-A（二件式肛肠开口型）450mlx10袋</v>
          </cell>
          <cell r="H5344" t="str">
            <v>盒</v>
          </cell>
          <cell r="I5344" t="str">
            <v>青岛健之佳生物科技有限公司</v>
          </cell>
          <cell r="J5344" t="str">
            <v>青岛健之佳</v>
          </cell>
        </row>
        <row r="5345">
          <cell r="D5345">
            <v>187540</v>
          </cell>
          <cell r="E5345" t="str">
            <v>造口袋</v>
          </cell>
          <cell r="F5345" t="str">
            <v/>
          </cell>
          <cell r="G5345" t="str">
            <v>JZJ-ZKD-A（二件式造口袋胶片）x5pcs</v>
          </cell>
          <cell r="H5345" t="str">
            <v>盒</v>
          </cell>
          <cell r="I5345" t="str">
            <v>青岛健之佳生物科技有限公司</v>
          </cell>
          <cell r="J5345" t="str">
            <v>青岛健之佳</v>
          </cell>
        </row>
        <row r="5346">
          <cell r="D5346">
            <v>195118</v>
          </cell>
          <cell r="E5346" t="str">
            <v>造口护理用品</v>
          </cell>
          <cell r="F5346" t="str">
            <v/>
          </cell>
          <cell r="G5346" t="str">
            <v>凸面底盘 14249</v>
          </cell>
          <cell r="H5346" t="str">
            <v>个</v>
          </cell>
          <cell r="I5346" t="str">
            <v>Coloplast A/S</v>
          </cell>
          <cell r="J5346" t="str">
            <v>Coloplast A/S</v>
          </cell>
        </row>
        <row r="5347">
          <cell r="D5347">
            <v>195119</v>
          </cell>
          <cell r="E5347" t="str">
            <v>造口护理用品</v>
          </cell>
          <cell r="F5347" t="str">
            <v/>
          </cell>
          <cell r="G5347" t="str">
            <v>尿路造口袋 01759</v>
          </cell>
          <cell r="H5347" t="str">
            <v>个</v>
          </cell>
          <cell r="I5347" t="str">
            <v>Coloplast A/S</v>
          </cell>
          <cell r="J5347" t="str">
            <v>Coloplast A/S</v>
          </cell>
        </row>
        <row r="5348">
          <cell r="D5348">
            <v>195120</v>
          </cell>
          <cell r="E5348" t="str">
            <v>造口护理用品</v>
          </cell>
          <cell r="F5348" t="str">
            <v/>
          </cell>
          <cell r="G5348" t="str">
            <v>平面底盘 02833</v>
          </cell>
          <cell r="H5348" t="str">
            <v>个</v>
          </cell>
          <cell r="I5348" t="str">
            <v>Coloplast A/S</v>
          </cell>
          <cell r="J5348" t="str">
            <v>Coloplast A/S</v>
          </cell>
        </row>
        <row r="5349">
          <cell r="D5349">
            <v>195129</v>
          </cell>
          <cell r="E5349" t="str">
            <v>造口护理用品</v>
          </cell>
          <cell r="F5349" t="str">
            <v/>
          </cell>
          <cell r="G5349" t="str">
            <v>肠造口袋 01698</v>
          </cell>
          <cell r="H5349" t="str">
            <v>个</v>
          </cell>
          <cell r="I5349" t="str">
            <v>Coloplast A/S</v>
          </cell>
          <cell r="J5349" t="str">
            <v>Coloplast A/S</v>
          </cell>
        </row>
        <row r="5350">
          <cell r="D5350">
            <v>199839</v>
          </cell>
          <cell r="E5350" t="str">
            <v>造口护理用品</v>
          </cell>
          <cell r="F5350" t="str">
            <v/>
          </cell>
          <cell r="G5350" t="str">
            <v>凸面底盘 14249 5个</v>
          </cell>
          <cell r="H5350" t="str">
            <v>盒</v>
          </cell>
          <cell r="I5350" t="str">
            <v>Coloplast A/S</v>
          </cell>
          <cell r="J5350" t="str">
            <v>Coloplast A/S</v>
          </cell>
        </row>
        <row r="5351">
          <cell r="D5351">
            <v>199847</v>
          </cell>
          <cell r="E5351" t="str">
            <v>造口护理用品</v>
          </cell>
          <cell r="F5351" t="str">
            <v/>
          </cell>
          <cell r="G5351" t="str">
            <v>尿路造口袋 01759 15个</v>
          </cell>
          <cell r="H5351" t="str">
            <v>盒</v>
          </cell>
          <cell r="I5351" t="str">
            <v>Coloplast A/S</v>
          </cell>
          <cell r="J5351" t="str">
            <v>Coloplast A/S</v>
          </cell>
        </row>
        <row r="5352">
          <cell r="D5352">
            <v>195029</v>
          </cell>
          <cell r="E5352" t="str">
            <v>造口护理用品附件</v>
          </cell>
          <cell r="F5352" t="str">
            <v/>
          </cell>
          <cell r="G5352" t="str">
            <v>可塑贴环 12030</v>
          </cell>
          <cell r="H5352" t="str">
            <v>片</v>
          </cell>
          <cell r="I5352" t="str">
            <v>Coloplast A/S</v>
          </cell>
          <cell r="J5352" t="str">
            <v>Coloplast A/S</v>
          </cell>
        </row>
        <row r="5353">
          <cell r="D5353">
            <v>195031</v>
          </cell>
          <cell r="E5353" t="str">
            <v>造口护理用品附件</v>
          </cell>
          <cell r="F5353" t="str">
            <v/>
          </cell>
          <cell r="G5353" t="str">
            <v>弹力胶贴 12070</v>
          </cell>
          <cell r="H5353" t="str">
            <v>片</v>
          </cell>
          <cell r="I5353" t="str">
            <v>Coloplast A/S</v>
          </cell>
          <cell r="J5353" t="str">
            <v>Coloplast A/S</v>
          </cell>
        </row>
        <row r="5354">
          <cell r="D5354">
            <v>49718</v>
          </cell>
          <cell r="E5354" t="str">
            <v>扎冲十三味丸</v>
          </cell>
          <cell r="F5354" t="str">
            <v/>
          </cell>
          <cell r="G5354" t="str">
            <v>0.1gx15丸x2板(水丸)</v>
          </cell>
          <cell r="H5354" t="str">
            <v>盒</v>
          </cell>
          <cell r="I5354" t="str">
            <v>内蒙古库伦蒙药有限公司</v>
          </cell>
          <cell r="J5354" t="str">
            <v>内蒙古库伦蒙</v>
          </cell>
        </row>
        <row r="5355">
          <cell r="D5355">
            <v>82148</v>
          </cell>
          <cell r="E5355" t="str">
            <v>扎冲十三味丸</v>
          </cell>
          <cell r="F5355" t="str">
            <v/>
          </cell>
          <cell r="G5355" t="str">
            <v>21粒(水丸)</v>
          </cell>
          <cell r="H5355" t="str">
            <v>盒</v>
          </cell>
          <cell r="I5355" t="str">
            <v>内蒙古蒙药股份有限公司</v>
          </cell>
          <cell r="J5355" t="str">
            <v>内蒙古蒙药</v>
          </cell>
        </row>
        <row r="5356">
          <cell r="D5356">
            <v>130986</v>
          </cell>
          <cell r="E5356" t="str">
            <v>扎冲十三味丸</v>
          </cell>
          <cell r="F5356" t="str">
            <v/>
          </cell>
          <cell r="G5356" t="str">
            <v>18粒(每10粒重2g)</v>
          </cell>
          <cell r="H5356" t="str">
            <v>盒</v>
          </cell>
          <cell r="I5356" t="str">
            <v>内蒙古蒙药股份有限公司</v>
          </cell>
          <cell r="J5356" t="str">
            <v>内蒙古蒙药</v>
          </cell>
        </row>
        <row r="5357">
          <cell r="D5357">
            <v>12783</v>
          </cell>
          <cell r="E5357" t="str">
            <v>榨菜牛肉酱</v>
          </cell>
          <cell r="F5357" t="str">
            <v/>
          </cell>
          <cell r="G5357" t="str">
            <v>180gx2瓶</v>
          </cell>
          <cell r="H5357" t="str">
            <v>盒</v>
          </cell>
          <cell r="I5357" t="str">
            <v>太极集团重庆国光绿色食品有限公司</v>
          </cell>
          <cell r="J5357" t="str">
            <v>太极重庆国光</v>
          </cell>
        </row>
        <row r="5358">
          <cell r="D5358">
            <v>49403</v>
          </cell>
          <cell r="E5358" t="str">
            <v>榨菜牛肉酱</v>
          </cell>
          <cell r="F5358" t="str">
            <v/>
          </cell>
          <cell r="G5358" t="str">
            <v>200gx4瓶</v>
          </cell>
          <cell r="H5358" t="str">
            <v>盒</v>
          </cell>
          <cell r="I5358" t="str">
            <v>太极集团重庆国光绿色食品有限公司</v>
          </cell>
          <cell r="J5358" t="str">
            <v>太极重庆国光</v>
          </cell>
        </row>
        <row r="5359">
          <cell r="D5359">
            <v>56282</v>
          </cell>
          <cell r="E5359" t="str">
            <v>长春胺缓释胶囊</v>
          </cell>
          <cell r="F5359" t="str">
            <v/>
          </cell>
          <cell r="G5359" t="str">
            <v>30mgx10片</v>
          </cell>
          <cell r="H5359" t="str">
            <v>盒</v>
          </cell>
          <cell r="I5359" t="str">
            <v>烟台鲁银药业有限公司</v>
          </cell>
          <cell r="J5359" t="str">
            <v>鲁银药业</v>
          </cell>
        </row>
        <row r="5360">
          <cell r="D5360">
            <v>196730</v>
          </cell>
          <cell r="E5360" t="str">
            <v>长兴牌钙咀嚼片(牛奶味)</v>
          </cell>
          <cell r="F5360" t="str">
            <v/>
          </cell>
          <cell r="G5360" t="str">
            <v>60g(1gx60片)</v>
          </cell>
          <cell r="H5360" t="str">
            <v>瓶</v>
          </cell>
          <cell r="I5360" t="str">
            <v>广东长兴科技保健品有限公司</v>
          </cell>
          <cell r="J5360" t="str">
            <v>广东长兴</v>
          </cell>
        </row>
        <row r="5361">
          <cell r="D5361">
            <v>196732</v>
          </cell>
          <cell r="E5361" t="str">
            <v>长兴牌维生素A维生素D软胶囊</v>
          </cell>
          <cell r="F5361" t="str">
            <v/>
          </cell>
          <cell r="G5361" t="str">
            <v>24g(0.4gx60粒)</v>
          </cell>
          <cell r="H5361" t="str">
            <v>瓶</v>
          </cell>
          <cell r="I5361" t="str">
            <v>广东长兴科技保健品有限公司</v>
          </cell>
          <cell r="J5361" t="str">
            <v>广东长兴</v>
          </cell>
        </row>
        <row r="5362">
          <cell r="D5362">
            <v>34239</v>
          </cell>
          <cell r="E5362" t="str">
            <v>折叠式手动轮椅车</v>
          </cell>
          <cell r="F5362" t="str">
            <v/>
          </cell>
          <cell r="G5362" t="str">
            <v>FS-1B34</v>
          </cell>
          <cell r="H5362" t="str">
            <v>辆</v>
          </cell>
          <cell r="I5362" t="str">
            <v>上海方太医疗器械有限公司</v>
          </cell>
          <cell r="J5362" t="str">
            <v>上海方太医疗</v>
          </cell>
        </row>
        <row r="5363">
          <cell r="D5363">
            <v>82406</v>
          </cell>
          <cell r="E5363" t="str">
            <v>贞芪扶正颗粒</v>
          </cell>
          <cell r="F5363" t="str">
            <v/>
          </cell>
          <cell r="G5363" t="str">
            <v>5gx10袋(无糖型)</v>
          </cell>
          <cell r="H5363" t="str">
            <v>盒</v>
          </cell>
          <cell r="I5363" t="str">
            <v>山西德元堂药业有限公司</v>
          </cell>
          <cell r="J5363" t="str">
            <v>山西德元堂</v>
          </cell>
        </row>
        <row r="5364">
          <cell r="D5364">
            <v>198641</v>
          </cell>
          <cell r="E5364" t="str">
            <v>针盒</v>
          </cell>
          <cell r="F5364" t="str">
            <v/>
          </cell>
          <cell r="G5364" t="str">
            <v>10ml  铝</v>
          </cell>
          <cell r="H5364" t="str">
            <v>个</v>
          </cell>
          <cell r="I5364" t="str">
            <v>潮州市潮安区彩塘雅思医疗设备器械厂</v>
          </cell>
          <cell r="J5364" t="str">
            <v>潮州潮安</v>
          </cell>
        </row>
        <row r="5365">
          <cell r="D5365">
            <v>1545</v>
          </cell>
          <cell r="E5365" t="str">
            <v>珍菊降压片</v>
          </cell>
          <cell r="F5365" t="str">
            <v/>
          </cell>
          <cell r="G5365" t="str">
            <v>60片</v>
          </cell>
          <cell r="H5365" t="str">
            <v>瓶</v>
          </cell>
          <cell r="I5365" t="str">
            <v>山西亚宝药业集团股份有限公司</v>
          </cell>
          <cell r="J5365" t="str">
            <v>亚宝股份</v>
          </cell>
        </row>
        <row r="5366">
          <cell r="D5366">
            <v>30806</v>
          </cell>
          <cell r="E5366" t="str">
            <v>珍菊降压片</v>
          </cell>
          <cell r="F5366" t="str">
            <v/>
          </cell>
          <cell r="G5366" t="str">
            <v>0.25gx60片(薄膜衣)</v>
          </cell>
          <cell r="H5366" t="str">
            <v>瓶</v>
          </cell>
          <cell r="I5366" t="str">
            <v>雷允上药业集团有限公司</v>
          </cell>
          <cell r="J5366" t="str">
            <v>雷允上药业</v>
          </cell>
        </row>
        <row r="5367">
          <cell r="D5367">
            <v>13334</v>
          </cell>
          <cell r="E5367" t="str">
            <v>珍珠明目滴眼液</v>
          </cell>
          <cell r="F5367" t="str">
            <v/>
          </cell>
          <cell r="G5367" t="str">
            <v>10ml</v>
          </cell>
          <cell r="H5367" t="str">
            <v>盒</v>
          </cell>
          <cell r="I5367" t="str">
            <v>杭州天目山制药有限公司</v>
          </cell>
          <cell r="J5367" t="str">
            <v>杭州天目山</v>
          </cell>
        </row>
        <row r="5368">
          <cell r="D5368">
            <v>186645</v>
          </cell>
          <cell r="E5368" t="str">
            <v>珍珠明目滴眼液（胶体溶液）</v>
          </cell>
          <cell r="F5368" t="str">
            <v/>
          </cell>
          <cell r="G5368" t="str">
            <v>10ml</v>
          </cell>
          <cell r="H5368" t="str">
            <v>支</v>
          </cell>
          <cell r="I5368" t="str">
            <v>苏州工业园区天龙制药有限公司</v>
          </cell>
          <cell r="J5368" t="str">
            <v>苏州工业园区天龙</v>
          </cell>
        </row>
        <row r="5369">
          <cell r="D5369">
            <v>106316</v>
          </cell>
          <cell r="E5369" t="str">
            <v>珍珠末</v>
          </cell>
          <cell r="F5369" t="str">
            <v/>
          </cell>
          <cell r="G5369" t="str">
            <v>0.3gx6支</v>
          </cell>
          <cell r="H5369" t="str">
            <v>盒</v>
          </cell>
          <cell r="I5369" t="str">
            <v>北京同仁堂制药有限公司</v>
          </cell>
          <cell r="J5369" t="str">
            <v>北京同仁堂制药</v>
          </cell>
        </row>
        <row r="5370">
          <cell r="D5370">
            <v>158344</v>
          </cell>
          <cell r="E5370" t="str">
            <v>珍珠塑颜澈亮眼霜</v>
          </cell>
          <cell r="F5370" t="str">
            <v/>
          </cell>
          <cell r="G5370" t="str">
            <v>20g</v>
          </cell>
          <cell r="H5370" t="str">
            <v>盒</v>
          </cell>
          <cell r="I5370" t="str">
            <v>海南京润珍珠生物技术股份有限公司</v>
          </cell>
          <cell r="J5370" t="str">
            <v>海南京润珍珠</v>
          </cell>
        </row>
        <row r="5371">
          <cell r="D5371">
            <v>127746</v>
          </cell>
          <cell r="E5371" t="str">
            <v>珍珠臻白透润面膜</v>
          </cell>
          <cell r="F5371" t="str">
            <v/>
          </cell>
          <cell r="G5371" t="str">
            <v>20gx6pc</v>
          </cell>
          <cell r="H5371" t="str">
            <v>盒</v>
          </cell>
          <cell r="I5371" t="str">
            <v>福建片仔癀化妆品有限公司</v>
          </cell>
          <cell r="J5371" t="str">
            <v>福建片仔癀</v>
          </cell>
        </row>
        <row r="5372">
          <cell r="D5372">
            <v>193032</v>
          </cell>
          <cell r="E5372" t="str">
            <v>真空拔罐器</v>
          </cell>
          <cell r="F5372" t="str">
            <v/>
          </cell>
          <cell r="G5372" t="str">
            <v>12只</v>
          </cell>
          <cell r="H5372" t="str">
            <v>盒</v>
          </cell>
          <cell r="I5372" t="str">
            <v>宁波天工时代医疗科技有限公司</v>
          </cell>
          <cell r="J5372" t="str">
            <v>宁波天工时代</v>
          </cell>
        </row>
        <row r="5373">
          <cell r="D5373">
            <v>201890</v>
          </cell>
          <cell r="E5373" t="str">
            <v>真空拔罐器</v>
          </cell>
          <cell r="F5373" t="str">
            <v/>
          </cell>
          <cell r="G5373" t="str">
            <v>24只</v>
          </cell>
          <cell r="H5373" t="str">
            <v>盒</v>
          </cell>
          <cell r="I5373" t="str">
            <v>宁波天工时代医疗科技有限公司</v>
          </cell>
          <cell r="J5373" t="str">
            <v>宁波天工时代</v>
          </cell>
        </row>
        <row r="5374">
          <cell r="D5374">
            <v>201891</v>
          </cell>
          <cell r="E5374" t="str">
            <v>真空拔罐器</v>
          </cell>
          <cell r="F5374" t="str">
            <v/>
          </cell>
          <cell r="G5374" t="str">
            <v>6只</v>
          </cell>
          <cell r="H5374" t="str">
            <v>盒</v>
          </cell>
          <cell r="I5374" t="str">
            <v>宁波天工时代医疗科技有限公司</v>
          </cell>
          <cell r="J5374" t="str">
            <v>宁波天工时代</v>
          </cell>
        </row>
        <row r="5375">
          <cell r="D5375">
            <v>49707</v>
          </cell>
          <cell r="E5375" t="str">
            <v>振源胶囊</v>
          </cell>
          <cell r="F5375" t="str">
            <v/>
          </cell>
          <cell r="G5375" t="str">
            <v>0.25gx10粒x2板</v>
          </cell>
          <cell r="H5375" t="str">
            <v>盒</v>
          </cell>
          <cell r="I5375" t="str">
            <v>吉林省集安益盛药业股份有限公司</v>
          </cell>
          <cell r="J5375" t="str">
            <v>吉林集安益盛</v>
          </cell>
        </row>
        <row r="5376">
          <cell r="D5376">
            <v>37137</v>
          </cell>
          <cell r="E5376" t="str">
            <v>振源片</v>
          </cell>
          <cell r="F5376" t="str">
            <v/>
          </cell>
          <cell r="G5376" t="str">
            <v>25mgx12片x3板(糖衣)</v>
          </cell>
          <cell r="H5376" t="str">
            <v>盒</v>
          </cell>
          <cell r="I5376" t="str">
            <v>吉林吉春制药有限公司</v>
          </cell>
          <cell r="J5376" t="str">
            <v>吉林吉春</v>
          </cell>
        </row>
        <row r="5377">
          <cell r="D5377">
            <v>31306</v>
          </cell>
          <cell r="E5377" t="str">
            <v>镇咳宁滴丸</v>
          </cell>
          <cell r="F5377" t="str">
            <v/>
          </cell>
          <cell r="G5377" t="str">
            <v>0.65x6瓶</v>
          </cell>
          <cell r="H5377" t="str">
            <v>盒</v>
          </cell>
          <cell r="I5377" t="str">
            <v>贵州黄果树立爽药业有限公司</v>
          </cell>
          <cell r="J5377" t="str">
            <v>贵州黄果树立爽</v>
          </cell>
        </row>
        <row r="5378">
          <cell r="D5378">
            <v>154873</v>
          </cell>
          <cell r="E5378" t="str">
            <v>蒸汽热敷眼罩</v>
          </cell>
          <cell r="F5378" t="str">
            <v/>
          </cell>
          <cell r="G5378" t="str">
            <v>5片（薰衣草香型）</v>
          </cell>
          <cell r="H5378" t="str">
            <v>盒</v>
          </cell>
          <cell r="I5378" t="str">
            <v>天津市山佳医药科技有限公司</v>
          </cell>
          <cell r="J5378" t="str">
            <v>天津市山佳医药</v>
          </cell>
        </row>
        <row r="5379">
          <cell r="D5379">
            <v>170287</v>
          </cell>
          <cell r="E5379" t="str">
            <v>蒸汽热敷眼罩</v>
          </cell>
          <cell r="F5379" t="str">
            <v/>
          </cell>
          <cell r="G5379" t="str">
            <v>10片（薰衣草香型）</v>
          </cell>
          <cell r="H5379" t="str">
            <v>盒</v>
          </cell>
          <cell r="I5379" t="str">
            <v>深圳市三浦天然化妆品有限公司</v>
          </cell>
          <cell r="J5379" t="str">
            <v>深圳市三浦</v>
          </cell>
        </row>
        <row r="5380">
          <cell r="D5380">
            <v>170288</v>
          </cell>
          <cell r="E5380" t="str">
            <v>蒸汽热敷眼罩</v>
          </cell>
          <cell r="F5380" t="str">
            <v/>
          </cell>
          <cell r="G5380" t="str">
            <v>10片（栀子花香型）</v>
          </cell>
          <cell r="H5380" t="str">
            <v>盒</v>
          </cell>
          <cell r="I5380" t="str">
            <v>深圳市三浦天然化妆品有限公司</v>
          </cell>
          <cell r="J5380" t="str">
            <v>深圳市三浦</v>
          </cell>
        </row>
        <row r="5381">
          <cell r="D5381">
            <v>170289</v>
          </cell>
          <cell r="E5381" t="str">
            <v>蒸汽热敷眼罩</v>
          </cell>
          <cell r="F5381" t="str">
            <v/>
          </cell>
          <cell r="G5381" t="str">
            <v>10片（无香型）</v>
          </cell>
          <cell r="H5381" t="str">
            <v>盒</v>
          </cell>
          <cell r="I5381" t="str">
            <v>深圳市三浦天然化妆品有限公司</v>
          </cell>
          <cell r="J5381" t="str">
            <v>深圳市三浦</v>
          </cell>
        </row>
        <row r="5382">
          <cell r="D5382">
            <v>103702</v>
          </cell>
          <cell r="E5382" t="str">
            <v>正官庄牌高丽参粉</v>
          </cell>
          <cell r="F5382" t="str">
            <v/>
          </cell>
          <cell r="G5382" t="str">
            <v>60g</v>
          </cell>
          <cell r="H5382" t="str">
            <v>瓶</v>
          </cell>
          <cell r="I5382" t="str">
            <v>韩国人参公社</v>
          </cell>
          <cell r="J5382" t="str">
            <v>韩国人参公社</v>
          </cell>
        </row>
        <row r="5383">
          <cell r="D5383">
            <v>185118</v>
          </cell>
          <cell r="E5383" t="str">
            <v>正清风痛宁缓释片</v>
          </cell>
          <cell r="F5383" t="str">
            <v/>
          </cell>
          <cell r="G5383" t="str">
            <v>60mgx36片</v>
          </cell>
          <cell r="H5383" t="str">
            <v>盒</v>
          </cell>
          <cell r="I5383" t="str">
            <v>湖南正清制药集团股份有限公司</v>
          </cell>
          <cell r="J5383" t="str">
            <v>湖南正清</v>
          </cell>
        </row>
        <row r="5384">
          <cell r="D5384">
            <v>12376</v>
          </cell>
          <cell r="E5384" t="str">
            <v>正清风痛宁片</v>
          </cell>
          <cell r="F5384" t="str">
            <v/>
          </cell>
          <cell r="G5384" t="str">
            <v>20mgx24片(肠溶薄膜衣)</v>
          </cell>
          <cell r="H5384" t="str">
            <v>盒</v>
          </cell>
          <cell r="I5384" t="str">
            <v>太极集团.四川太极制药有限公司</v>
          </cell>
          <cell r="J5384" t="str">
            <v>四川太极制药</v>
          </cell>
        </row>
        <row r="5385">
          <cell r="D5385">
            <v>35023</v>
          </cell>
          <cell r="E5385" t="str">
            <v>正清风痛宁片</v>
          </cell>
          <cell r="F5385" t="str">
            <v/>
          </cell>
          <cell r="G5385" t="str">
            <v>20mgx12片x2板</v>
          </cell>
          <cell r="H5385" t="str">
            <v>盒</v>
          </cell>
          <cell r="I5385" t="str">
            <v>西安利君制药有限责任公司(西安利君制药股份有限公司</v>
          </cell>
          <cell r="J5385" t="str">
            <v>西安利君制药</v>
          </cell>
        </row>
        <row r="5386">
          <cell r="D5386">
            <v>101359</v>
          </cell>
          <cell r="E5386" t="str">
            <v>正天丸</v>
          </cell>
          <cell r="F5386" t="str">
            <v/>
          </cell>
          <cell r="G5386" t="str">
            <v>6gx15袋(水丸)</v>
          </cell>
          <cell r="H5386" t="str">
            <v>盒</v>
          </cell>
          <cell r="I5386" t="str">
            <v>三九医药股份有限公司</v>
          </cell>
          <cell r="J5386" t="str">
            <v>华润三九医药</v>
          </cell>
        </row>
        <row r="5387">
          <cell r="D5387">
            <v>146044</v>
          </cell>
          <cell r="E5387" t="str">
            <v>正压呼吸机</v>
          </cell>
          <cell r="F5387" t="str">
            <v/>
          </cell>
          <cell r="G5387" t="str">
            <v>YH-580</v>
          </cell>
          <cell r="H5387" t="str">
            <v>台</v>
          </cell>
          <cell r="I5387" t="str">
            <v>苏州鱼跃医疗科技有限公司</v>
          </cell>
          <cell r="J5387" t="str">
            <v>苏州鱼跃医疗</v>
          </cell>
        </row>
        <row r="5388">
          <cell r="D5388">
            <v>1363</v>
          </cell>
          <cell r="E5388" t="str">
            <v>知柏地黄丸</v>
          </cell>
          <cell r="F5388" t="str">
            <v/>
          </cell>
          <cell r="G5388" t="str">
            <v>60g</v>
          </cell>
          <cell r="H5388" t="str">
            <v>瓶</v>
          </cell>
          <cell r="I5388" t="str">
            <v>太极集团重庆桐君阁药厂有限公司</v>
          </cell>
          <cell r="J5388" t="str">
            <v>桐君阁药厂</v>
          </cell>
        </row>
        <row r="5389">
          <cell r="D5389">
            <v>83304</v>
          </cell>
          <cell r="E5389" t="str">
            <v>知柏地黄丸</v>
          </cell>
          <cell r="F5389" t="str">
            <v/>
          </cell>
          <cell r="G5389" t="str">
            <v>6gx12袋(水蜜丸)</v>
          </cell>
          <cell r="H5389" t="str">
            <v>盒</v>
          </cell>
          <cell r="I5389" t="str">
            <v>太极集团四川绵阳制药有限公司</v>
          </cell>
          <cell r="J5389" t="str">
            <v>四川绵阳制药</v>
          </cell>
        </row>
        <row r="5390">
          <cell r="D5390">
            <v>39770</v>
          </cell>
          <cell r="E5390" t="str">
            <v>栀子金花丸</v>
          </cell>
          <cell r="F5390" t="str">
            <v/>
          </cell>
          <cell r="G5390" t="str">
            <v>9gx10袋</v>
          </cell>
          <cell r="H5390" t="str">
            <v>盒</v>
          </cell>
          <cell r="I5390" t="str">
            <v>山东方健制药有限公司</v>
          </cell>
          <cell r="J5390" t="str">
            <v>山东方健制药</v>
          </cell>
        </row>
        <row r="5391">
          <cell r="D5391">
            <v>192816</v>
          </cell>
          <cell r="E5391" t="str">
            <v>脂脉康胶囊</v>
          </cell>
          <cell r="F5391" t="str">
            <v/>
          </cell>
          <cell r="G5391" t="str">
            <v>0.3gx10片x2板x3小盒</v>
          </cell>
          <cell r="H5391" t="str">
            <v>盒</v>
          </cell>
          <cell r="I5391" t="str">
            <v>辽源誉隆亚东药业有限责任公司</v>
          </cell>
          <cell r="J5391" t="str">
            <v>辽源誉隆亚东药业</v>
          </cell>
        </row>
        <row r="5392">
          <cell r="D5392">
            <v>35730</v>
          </cell>
          <cell r="E5392" t="str">
            <v>脂脉康胶囊</v>
          </cell>
          <cell r="F5392" t="str">
            <v/>
          </cell>
          <cell r="G5392" t="str">
            <v>0.3gx100粒</v>
          </cell>
          <cell r="H5392" t="str">
            <v>盒</v>
          </cell>
          <cell r="I5392" t="str">
            <v>河南辅仁堂制药有限公司</v>
          </cell>
          <cell r="J5392" t="str">
            <v>河南辅仁堂</v>
          </cell>
        </row>
        <row r="5393">
          <cell r="D5393">
            <v>189103</v>
          </cell>
          <cell r="E5393" t="str">
            <v>止嗽化痰丸</v>
          </cell>
          <cell r="F5393" t="str">
            <v>止嗽化痰丸</v>
          </cell>
          <cell r="G5393" t="str">
            <v>15丸x6袋(每6～7丸重1g)</v>
          </cell>
          <cell r="H5393" t="str">
            <v>盒</v>
          </cell>
          <cell r="I5393" t="str">
            <v>贵阳德昌祥药业有限公司</v>
          </cell>
          <cell r="J5393" t="str">
            <v>贵阳德昌祥</v>
          </cell>
        </row>
        <row r="5394">
          <cell r="D5394">
            <v>115301</v>
          </cell>
          <cell r="E5394" t="str">
            <v>止嗽立效丸</v>
          </cell>
          <cell r="F5394" t="str">
            <v/>
          </cell>
          <cell r="G5394" t="str">
            <v>6gx6袋（水蜜丸）</v>
          </cell>
          <cell r="H5394" t="str">
            <v>盒</v>
          </cell>
          <cell r="I5394" t="str">
            <v>山西华康药业股份有限公司</v>
          </cell>
          <cell r="J5394" t="str">
            <v>山西华康</v>
          </cell>
        </row>
        <row r="5395">
          <cell r="D5395">
            <v>28085</v>
          </cell>
          <cell r="E5395" t="str">
            <v>止痛化癥片(宫乃欣)</v>
          </cell>
          <cell r="F5395" t="str">
            <v/>
          </cell>
          <cell r="G5395" t="str">
            <v>0.4gx12片x3板</v>
          </cell>
          <cell r="H5395" t="str">
            <v>盒</v>
          </cell>
          <cell r="I5395" t="str">
            <v>江西杏林白马药业有限公司</v>
          </cell>
          <cell r="J5395" t="str">
            <v>江西杏林白马</v>
          </cell>
        </row>
        <row r="5396">
          <cell r="D5396">
            <v>30739</v>
          </cell>
          <cell r="E5396" t="str">
            <v>止泻颗粒</v>
          </cell>
          <cell r="F5396" t="str">
            <v/>
          </cell>
          <cell r="G5396" t="str">
            <v>10gx9袋</v>
          </cell>
          <cell r="H5396" t="str">
            <v>盒</v>
          </cell>
          <cell r="I5396" t="str">
            <v>广西方略药业集团有限公司</v>
          </cell>
          <cell r="J5396" t="str">
            <v>广西方略药业</v>
          </cell>
        </row>
        <row r="5397">
          <cell r="D5397">
            <v>24726</v>
          </cell>
          <cell r="E5397" t="str">
            <v>止血灵胶囊</v>
          </cell>
          <cell r="F5397" t="str">
            <v/>
          </cell>
          <cell r="G5397" t="str">
            <v>0.5gx10粒x2板</v>
          </cell>
          <cell r="H5397" t="str">
            <v>盒</v>
          </cell>
          <cell r="I5397" t="str">
            <v>广西玉林制药有限责任公司</v>
          </cell>
          <cell r="J5397" t="str">
            <v>广西玉林</v>
          </cell>
        </row>
        <row r="5398">
          <cell r="D5398">
            <v>15764</v>
          </cell>
          <cell r="E5398" t="str">
            <v>止血钳</v>
          </cell>
          <cell r="F5398" t="str">
            <v/>
          </cell>
          <cell r="G5398" t="str">
            <v>12.5cm弯蚊式全齿</v>
          </cell>
          <cell r="H5398" t="str">
            <v>把</v>
          </cell>
          <cell r="I5398" t="str">
            <v>上海医疗器械(集团)有限公司手术器械厂</v>
          </cell>
          <cell r="J5398" t="str">
            <v>上海手术</v>
          </cell>
        </row>
        <row r="5399">
          <cell r="D5399">
            <v>185208</v>
          </cell>
          <cell r="E5399" t="str">
            <v>纸尿片</v>
          </cell>
          <cell r="F5399" t="str">
            <v>seni 纸尿片</v>
          </cell>
          <cell r="G5399" t="str">
            <v>15.5cmx28cmx15片</v>
          </cell>
          <cell r="H5399" t="str">
            <v>包</v>
          </cell>
          <cell r="I5399" t="str">
            <v>TZMO SA（波兰）</v>
          </cell>
          <cell r="J5399" t="str">
            <v>TZMOSA（波兰）</v>
          </cell>
        </row>
        <row r="5400">
          <cell r="D5400">
            <v>185209</v>
          </cell>
          <cell r="E5400" t="str">
            <v>纸尿片</v>
          </cell>
          <cell r="F5400" t="str">
            <v>seni 纸尿片</v>
          </cell>
          <cell r="G5400" t="str">
            <v>21.5cmx42cmx15片</v>
          </cell>
          <cell r="H5400" t="str">
            <v>包</v>
          </cell>
          <cell r="I5400" t="str">
            <v>TZMO SA（波兰）</v>
          </cell>
          <cell r="J5400" t="str">
            <v>TZMOSA（波兰）</v>
          </cell>
        </row>
        <row r="5401">
          <cell r="D5401">
            <v>185210</v>
          </cell>
          <cell r="E5401" t="str">
            <v>纸尿片</v>
          </cell>
          <cell r="F5401" t="str">
            <v>seni 纸尿片</v>
          </cell>
          <cell r="G5401" t="str">
            <v>9.5cmx22.5cmx15片</v>
          </cell>
          <cell r="H5401" t="str">
            <v>包</v>
          </cell>
          <cell r="I5401" t="str">
            <v>TZMO SA（波兰）</v>
          </cell>
          <cell r="J5401" t="str">
            <v>TZMOSA（波兰）</v>
          </cell>
        </row>
        <row r="5402">
          <cell r="D5402">
            <v>130060</v>
          </cell>
          <cell r="E5402" t="str">
            <v>至灵胶囊</v>
          </cell>
          <cell r="F5402" t="str">
            <v/>
          </cell>
          <cell r="G5402" t="str">
            <v>0.25gx60粒</v>
          </cell>
          <cell r="H5402" t="str">
            <v>盒</v>
          </cell>
          <cell r="I5402" t="str">
            <v>大同市利群药业有限责任公司</v>
          </cell>
          <cell r="J5402" t="str">
            <v>大同市利群</v>
          </cell>
        </row>
        <row r="5403">
          <cell r="D5403">
            <v>177231</v>
          </cell>
          <cell r="E5403" t="str">
            <v>至灵菌丝胶囊</v>
          </cell>
          <cell r="F5403" t="str">
            <v/>
          </cell>
          <cell r="G5403" t="str">
            <v>0.25gx30粒</v>
          </cell>
          <cell r="H5403" t="str">
            <v>盒</v>
          </cell>
          <cell r="I5403" t="str">
            <v>河北瑞森药业有限公司</v>
          </cell>
          <cell r="J5403" t="str">
            <v>河北瑞森药业</v>
          </cell>
        </row>
        <row r="5404">
          <cell r="D5404">
            <v>2805</v>
          </cell>
          <cell r="E5404" t="str">
            <v>制霉菌素阴道泡腾片(米可定)</v>
          </cell>
          <cell r="F5404" t="str">
            <v/>
          </cell>
          <cell r="G5404" t="str">
            <v>10万Ux14片</v>
          </cell>
          <cell r="H5404" t="str">
            <v>盒</v>
          </cell>
          <cell r="I5404" t="str">
            <v>上海施贵宝制药有限公司</v>
          </cell>
          <cell r="J5404" t="str">
            <v>上海施贵宝</v>
          </cell>
        </row>
        <row r="5405">
          <cell r="D5405">
            <v>105824</v>
          </cell>
          <cell r="E5405" t="str">
            <v>制氧机</v>
          </cell>
          <cell r="F5405" t="str">
            <v/>
          </cell>
          <cell r="G5405" t="str">
            <v>8F-3A</v>
          </cell>
          <cell r="H5405" t="str">
            <v>台</v>
          </cell>
          <cell r="I5405" t="str">
            <v/>
          </cell>
          <cell r="J5405" t="str">
            <v>江苏鱼跃</v>
          </cell>
        </row>
        <row r="5406">
          <cell r="D5406">
            <v>126311</v>
          </cell>
          <cell r="E5406" t="str">
            <v>制氧机</v>
          </cell>
          <cell r="F5406" t="str">
            <v/>
          </cell>
          <cell r="G5406" t="str">
            <v>7F-3EW</v>
          </cell>
          <cell r="H5406" t="str">
            <v>台</v>
          </cell>
          <cell r="I5406" t="str">
            <v>江苏鱼跃医疗设备股份有限公司</v>
          </cell>
          <cell r="J5406" t="str">
            <v>江苏鱼跃</v>
          </cell>
        </row>
        <row r="5407">
          <cell r="D5407">
            <v>131669</v>
          </cell>
          <cell r="E5407" t="str">
            <v>制氧机</v>
          </cell>
          <cell r="F5407" t="str">
            <v/>
          </cell>
          <cell r="G5407" t="str">
            <v>9F-3</v>
          </cell>
          <cell r="H5407" t="str">
            <v>台</v>
          </cell>
          <cell r="I5407" t="str">
            <v>江苏鱼跃医疗设备股份有限公司</v>
          </cell>
          <cell r="J5407" t="str">
            <v>江苏鱼跃医疗</v>
          </cell>
        </row>
        <row r="5408">
          <cell r="D5408">
            <v>141460</v>
          </cell>
          <cell r="E5408" t="str">
            <v>制氧机</v>
          </cell>
          <cell r="F5408" t="str">
            <v/>
          </cell>
          <cell r="G5408" t="str">
            <v>9F-5</v>
          </cell>
          <cell r="H5408" t="str">
            <v>台</v>
          </cell>
          <cell r="I5408" t="str">
            <v>江苏鱼跃医疗设备股份有限公司</v>
          </cell>
          <cell r="J5408" t="str">
            <v>江苏鱼跃医疗</v>
          </cell>
        </row>
        <row r="5409">
          <cell r="D5409">
            <v>199835</v>
          </cell>
          <cell r="E5409" t="str">
            <v>制氧机</v>
          </cell>
          <cell r="F5409" t="str">
            <v/>
          </cell>
          <cell r="G5409" t="str">
            <v>7F-3W</v>
          </cell>
          <cell r="H5409" t="str">
            <v>台</v>
          </cell>
          <cell r="I5409" t="str">
            <v>江苏鱼跃医疗设备股份有限公司</v>
          </cell>
          <cell r="J5409" t="str">
            <v>江苏鱼跃</v>
          </cell>
        </row>
        <row r="5410">
          <cell r="D5410">
            <v>191593</v>
          </cell>
          <cell r="E5410" t="str">
            <v>治疗型静脉曲张袜</v>
          </cell>
          <cell r="F5410" t="str">
            <v/>
          </cell>
          <cell r="G5410" t="str">
            <v>MDAD01中筒袜（厚款）轻型（一级压力）XL</v>
          </cell>
          <cell r="H5410" t="str">
            <v>盒</v>
          </cell>
          <cell r="I5410" t="str">
            <v>华尔科技集团股份有限公司</v>
          </cell>
          <cell r="J5410" t="str">
            <v>华尔科技</v>
          </cell>
        </row>
        <row r="5411">
          <cell r="D5411">
            <v>191595</v>
          </cell>
          <cell r="E5411" t="str">
            <v>治疗型静脉曲张袜</v>
          </cell>
          <cell r="F5411" t="str">
            <v/>
          </cell>
          <cell r="G5411" t="str">
            <v>MDAF01长筒袜（厚款）轻型（一级压力）XL</v>
          </cell>
          <cell r="H5411" t="str">
            <v>盒</v>
          </cell>
          <cell r="I5411" t="str">
            <v>华尔科技集团股份有限公司</v>
          </cell>
          <cell r="J5411" t="str">
            <v>华尔科技</v>
          </cell>
        </row>
        <row r="5412">
          <cell r="D5412">
            <v>152724</v>
          </cell>
          <cell r="E5412" t="str">
            <v>治疗型静脉曲张袜</v>
          </cell>
          <cell r="F5412" t="str">
            <v/>
          </cell>
          <cell r="G5412" t="str">
            <v>二级中压薄型短筒开口/中号/褐色</v>
          </cell>
          <cell r="H5412" t="str">
            <v>双</v>
          </cell>
          <cell r="I5412" t="str">
            <v>振德医疗用品股份有限公司</v>
          </cell>
          <cell r="J5412" t="str">
            <v>绍兴振德医用敷料</v>
          </cell>
        </row>
        <row r="5413">
          <cell r="D5413">
            <v>152726</v>
          </cell>
          <cell r="E5413" t="str">
            <v>治疗型静脉曲张袜</v>
          </cell>
          <cell r="F5413" t="str">
            <v/>
          </cell>
          <cell r="G5413" t="str">
            <v>二级中压薄型短筒开口/小号/褐色</v>
          </cell>
          <cell r="H5413" t="str">
            <v>双</v>
          </cell>
          <cell r="I5413" t="str">
            <v>振德医疗用品股份有限公司</v>
          </cell>
          <cell r="J5413" t="str">
            <v>绍兴振德医用敷料</v>
          </cell>
        </row>
        <row r="5414">
          <cell r="D5414">
            <v>152772</v>
          </cell>
          <cell r="E5414" t="str">
            <v>治疗型静脉曲张袜</v>
          </cell>
          <cell r="F5414" t="str">
            <v/>
          </cell>
          <cell r="G5414" t="str">
            <v>二级中压薄型短筒开口/大号/褐色</v>
          </cell>
          <cell r="H5414" t="str">
            <v>双</v>
          </cell>
          <cell r="I5414" t="str">
            <v>振德医疗用品股份有限公司</v>
          </cell>
          <cell r="J5414" t="str">
            <v>绍兴振德医用敷料</v>
          </cell>
        </row>
        <row r="5415">
          <cell r="D5415">
            <v>171204</v>
          </cell>
          <cell r="E5415" t="str">
            <v>治疗型静脉曲张袜</v>
          </cell>
          <cell r="F5415" t="str">
            <v/>
          </cell>
          <cell r="G5415" t="str">
            <v>压力一级短筒（闭口）肤色中号（M）</v>
          </cell>
          <cell r="H5415" t="str">
            <v>盒</v>
          </cell>
          <cell r="I5415" t="str">
            <v>振德医疗用品股份有限公司</v>
          </cell>
          <cell r="J5415" t="str">
            <v>振德医疗</v>
          </cell>
        </row>
        <row r="5416">
          <cell r="D5416">
            <v>171205</v>
          </cell>
          <cell r="E5416" t="str">
            <v>治疗型静脉曲张袜</v>
          </cell>
          <cell r="F5416" t="str">
            <v/>
          </cell>
          <cell r="G5416" t="str">
            <v>压力一级短筒（闭口）肤色大号（L）</v>
          </cell>
          <cell r="H5416" t="str">
            <v>盒</v>
          </cell>
          <cell r="I5416" t="str">
            <v>振德医疗用品股份有限公司</v>
          </cell>
          <cell r="J5416" t="str">
            <v>振德医疗</v>
          </cell>
        </row>
        <row r="5417">
          <cell r="D5417">
            <v>191597</v>
          </cell>
          <cell r="E5417" t="str">
            <v>治疗型静脉曲张袜</v>
          </cell>
          <cell r="F5417" t="str">
            <v/>
          </cell>
          <cell r="G5417" t="str">
            <v>MDAF21长筒袜（厚款）轻型（一级压力）M</v>
          </cell>
          <cell r="H5417" t="str">
            <v>盒</v>
          </cell>
          <cell r="I5417" t="str">
            <v>华尔科技集团股份有限公司</v>
          </cell>
          <cell r="J5417" t="str">
            <v>华尔科技</v>
          </cell>
        </row>
        <row r="5418">
          <cell r="D5418">
            <v>191594</v>
          </cell>
          <cell r="E5418" t="str">
            <v>治疗型静脉曲张袜</v>
          </cell>
          <cell r="F5418" t="str">
            <v/>
          </cell>
          <cell r="G5418" t="str">
            <v>MDAD21中筒袜（厚款）轻型（一级压力）M</v>
          </cell>
          <cell r="H5418" t="str">
            <v>盒</v>
          </cell>
          <cell r="I5418" t="str">
            <v>华尔科技集团股份有限公司</v>
          </cell>
          <cell r="J5418" t="str">
            <v>华尔科技</v>
          </cell>
        </row>
        <row r="5419">
          <cell r="D5419">
            <v>2466</v>
          </cell>
          <cell r="E5419" t="str">
            <v>痔根断片</v>
          </cell>
          <cell r="F5419" t="str">
            <v/>
          </cell>
          <cell r="G5419" t="str">
            <v>265mgx20片x4板</v>
          </cell>
          <cell r="H5419" t="str">
            <v>盒</v>
          </cell>
          <cell r="I5419" t="str">
            <v>德国汉堡爱活大药厂</v>
          </cell>
          <cell r="J5419" t="str">
            <v>德国汉堡爱活</v>
          </cell>
        </row>
        <row r="5420">
          <cell r="D5420">
            <v>69694</v>
          </cell>
          <cell r="E5420" t="str">
            <v>痔速宁片</v>
          </cell>
          <cell r="F5420" t="str">
            <v/>
          </cell>
          <cell r="G5420" t="str">
            <v>12片x2板(糖衣片)</v>
          </cell>
          <cell r="H5420" t="str">
            <v>盒</v>
          </cell>
          <cell r="I5420" t="str">
            <v/>
          </cell>
          <cell r="J5420" t="str">
            <v>吉林佳泰制药</v>
          </cell>
        </row>
        <row r="5421">
          <cell r="D5421">
            <v>159020</v>
          </cell>
          <cell r="E5421" t="str">
            <v>痔速宁片</v>
          </cell>
          <cell r="F5421" t="str">
            <v/>
          </cell>
          <cell r="G5421" t="str">
            <v>0.31gx15片x2板（薄膜衣片）</v>
          </cell>
          <cell r="H5421" t="str">
            <v>盒</v>
          </cell>
          <cell r="I5421" t="str">
            <v>江西药都仁和制药有限公司</v>
          </cell>
          <cell r="J5421" t="str">
            <v>江西药都仁和</v>
          </cell>
        </row>
        <row r="5422">
          <cell r="D5422">
            <v>45714</v>
          </cell>
          <cell r="E5422" t="str">
            <v>中风回春胶囊</v>
          </cell>
          <cell r="F5422" t="str">
            <v/>
          </cell>
          <cell r="G5422" t="str">
            <v>0.3gx15粒x8板</v>
          </cell>
          <cell r="H5422" t="str">
            <v>盒</v>
          </cell>
          <cell r="I5422" t="str">
            <v>陕西步长制药有限公司(原:咸阳步长制药有限公司)</v>
          </cell>
          <cell r="J5422" t="str">
            <v>陕西步长(咸阳步长)</v>
          </cell>
        </row>
        <row r="5423">
          <cell r="D5423">
            <v>107342</v>
          </cell>
          <cell r="E5423" t="str">
            <v>中风回春丸</v>
          </cell>
          <cell r="F5423" t="str">
            <v/>
          </cell>
          <cell r="G5423" t="str">
            <v>1.8gx21袋</v>
          </cell>
          <cell r="H5423" t="str">
            <v>盒</v>
          </cell>
          <cell r="I5423" t="str">
            <v>广州白云山敬修堂药业股份有限公司(原广州敬修堂)</v>
          </cell>
          <cell r="J5423" t="str">
            <v>广州白云山敬修堂</v>
          </cell>
        </row>
        <row r="5424">
          <cell r="D5424">
            <v>118435</v>
          </cell>
          <cell r="E5424" t="str">
            <v>中康牌氨糖软骨钙咀嚼片(佳汇泰)</v>
          </cell>
          <cell r="F5424" t="str">
            <v/>
          </cell>
          <cell r="G5424" t="str">
            <v>1.8gx30片x2瓶(香橙味)</v>
          </cell>
          <cell r="H5424" t="str">
            <v>盒</v>
          </cell>
          <cell r="I5424" t="str">
            <v/>
          </cell>
          <cell r="J5424" t="str">
            <v>北京世纪中康</v>
          </cell>
        </row>
        <row r="5425">
          <cell r="D5425">
            <v>13908</v>
          </cell>
          <cell r="E5425" t="str">
            <v>中药煎药过滤袋</v>
          </cell>
          <cell r="F5425" t="str">
            <v/>
          </cell>
          <cell r="G5425" t="str">
            <v>295mmx220mm：3#BC</v>
          </cell>
          <cell r="H5425" t="str">
            <v>个</v>
          </cell>
          <cell r="I5425" t="str">
            <v>成都市全新医疗卫生用品厂</v>
          </cell>
          <cell r="J5425" t="str">
            <v>成都全新</v>
          </cell>
        </row>
        <row r="5426">
          <cell r="D5426">
            <v>156087</v>
          </cell>
          <cell r="E5426" t="str">
            <v>肿节风分散片</v>
          </cell>
          <cell r="F5426" t="str">
            <v/>
          </cell>
          <cell r="G5426" t="str">
            <v>0.5gx12片x3板</v>
          </cell>
          <cell r="H5426" t="str">
            <v>盒</v>
          </cell>
          <cell r="I5426" t="str">
            <v>湖南方盛制药股份有限公司(原:湖南方盛制药有限公司)</v>
          </cell>
          <cell r="J5426" t="str">
            <v>湖南方盛制药</v>
          </cell>
        </row>
        <row r="5427">
          <cell r="D5427">
            <v>58309</v>
          </cell>
          <cell r="E5427" t="str">
            <v>肿节风片</v>
          </cell>
          <cell r="F5427" t="str">
            <v/>
          </cell>
          <cell r="G5427" t="str">
            <v>0.25gx60片(糖衣片)</v>
          </cell>
          <cell r="H5427" t="str">
            <v>瓶</v>
          </cell>
          <cell r="I5427" t="str">
            <v>江西天施康中药股份有限公司</v>
          </cell>
          <cell r="J5427" t="str">
            <v>江西天施康中药</v>
          </cell>
        </row>
        <row r="5428">
          <cell r="D5428">
            <v>29941</v>
          </cell>
          <cell r="E5428" t="str">
            <v>重组牛碱性成纤维细胞生长因子滴眼液</v>
          </cell>
          <cell r="F5428" t="str">
            <v/>
          </cell>
          <cell r="G5428" t="str">
            <v>21000单位:5ml</v>
          </cell>
          <cell r="H5428" t="str">
            <v>盒</v>
          </cell>
          <cell r="I5428" t="str">
            <v>珠海亿胜生物制药有限公司</v>
          </cell>
          <cell r="J5428" t="str">
            <v>珠海亿胜生物</v>
          </cell>
        </row>
        <row r="5429">
          <cell r="D5429">
            <v>145477</v>
          </cell>
          <cell r="E5429" t="str">
            <v>重组牛碱性成纤维细胞生长因子凝胶</v>
          </cell>
          <cell r="F5429" t="str">
            <v/>
          </cell>
          <cell r="G5429" t="str">
            <v>21000IU(5g)/支</v>
          </cell>
          <cell r="H5429" t="str">
            <v>支</v>
          </cell>
          <cell r="I5429" t="str">
            <v>珠海亿胜生物制药有限公司</v>
          </cell>
          <cell r="J5429" t="str">
            <v>珠海亿胜</v>
          </cell>
        </row>
        <row r="5430">
          <cell r="D5430">
            <v>69034</v>
          </cell>
          <cell r="E5430" t="str">
            <v>重组牛碱性成纤维细胞生长因子外用溶液</v>
          </cell>
          <cell r="F5430" t="str">
            <v/>
          </cell>
          <cell r="G5430" t="str">
            <v>63000IU/瓶</v>
          </cell>
          <cell r="H5430" t="str">
            <v>盒</v>
          </cell>
          <cell r="I5430" t="str">
            <v>珠海亿胜生物制药有限公司</v>
          </cell>
          <cell r="J5430" t="str">
            <v>珠海亿胜</v>
          </cell>
        </row>
        <row r="5431">
          <cell r="D5431">
            <v>166261</v>
          </cell>
          <cell r="E5431" t="str">
            <v>重组人干扰素a2b喷雾剂(假单胞菌)</v>
          </cell>
          <cell r="F5431" t="str">
            <v>捷抚</v>
          </cell>
          <cell r="G5431" t="str">
            <v>20ml：200万国际单位</v>
          </cell>
          <cell r="H5431" t="str">
            <v>瓶</v>
          </cell>
          <cell r="I5431" t="str">
            <v>天津未名生物医药有限公司</v>
          </cell>
          <cell r="J5431" t="str">
            <v>天津未名生物</v>
          </cell>
        </row>
        <row r="5432">
          <cell r="D5432">
            <v>65669</v>
          </cell>
          <cell r="E5432" t="str">
            <v>重组人干扰素α2b乳膏(安达芬)</v>
          </cell>
          <cell r="F5432" t="str">
            <v/>
          </cell>
          <cell r="G5432" t="str">
            <v>100万：5克/支</v>
          </cell>
          <cell r="H5432" t="str">
            <v>支</v>
          </cell>
          <cell r="I5432" t="str">
            <v>安徽安科生物工程（集团）股份有限公司</v>
          </cell>
          <cell r="J5432" t="str">
            <v>安徽安科</v>
          </cell>
        </row>
        <row r="5433">
          <cell r="D5433">
            <v>136998</v>
          </cell>
          <cell r="E5433" t="str">
            <v>重组人血管内皮抑制素注射液</v>
          </cell>
          <cell r="F5433" t="str">
            <v/>
          </cell>
          <cell r="G5433" t="str">
            <v>15mg/3ml</v>
          </cell>
          <cell r="H5433" t="str">
            <v>支</v>
          </cell>
          <cell r="I5433" t="str">
            <v>山东先声生物制药有限公司</v>
          </cell>
          <cell r="J5433" t="str">
            <v>山东先声</v>
          </cell>
        </row>
        <row r="5434">
          <cell r="D5434">
            <v>140815</v>
          </cell>
          <cell r="E5434" t="str">
            <v>重组人血小板生成素注射液</v>
          </cell>
          <cell r="F5434" t="str">
            <v/>
          </cell>
          <cell r="G5434" t="str">
            <v>15000单位/1mlx1瓶</v>
          </cell>
          <cell r="H5434" t="str">
            <v>盒</v>
          </cell>
          <cell r="I5434" t="str">
            <v>沈阳三生制药有限责任公司</v>
          </cell>
          <cell r="J5434" t="str">
            <v>沈阳三生制药</v>
          </cell>
        </row>
        <row r="5435">
          <cell r="D5435">
            <v>67524</v>
          </cell>
          <cell r="E5435" t="str">
            <v>重组人胰岛素注射液</v>
          </cell>
          <cell r="F5435" t="str">
            <v>优泌林</v>
          </cell>
          <cell r="G5435" t="str">
            <v>300u:3ml（常规型）</v>
          </cell>
          <cell r="H5435" t="str">
            <v>支</v>
          </cell>
          <cell r="I5435" t="str">
            <v>礼来苏州制药有限公司</v>
          </cell>
          <cell r="J5435" t="str">
            <v>苏州礼来</v>
          </cell>
        </row>
        <row r="5436">
          <cell r="D5436">
            <v>29501</v>
          </cell>
          <cell r="E5436" t="str">
            <v>重组人胰岛素注射液(优必林)</v>
          </cell>
          <cell r="F5436" t="str">
            <v/>
          </cell>
          <cell r="G5436" t="str">
            <v>3ml：300单位x1支(笔芯)</v>
          </cell>
          <cell r="H5436" t="str">
            <v>盒</v>
          </cell>
          <cell r="I5436" t="str">
            <v>礼来苏州制药有限公司</v>
          </cell>
          <cell r="J5436" t="str">
            <v>礼来苏州</v>
          </cell>
        </row>
        <row r="5437">
          <cell r="D5437">
            <v>154876</v>
          </cell>
          <cell r="E5437" t="str">
            <v>重组人源胶原蛋白阴道凝胶</v>
          </cell>
          <cell r="F5437" t="str">
            <v/>
          </cell>
          <cell r="G5437" t="str">
            <v>10g</v>
          </cell>
          <cell r="H5437" t="str">
            <v>盒</v>
          </cell>
          <cell r="I5437" t="str">
            <v>山西锦波生物医药股份有限公司</v>
          </cell>
          <cell r="J5437" t="str">
            <v>山西锦波生物</v>
          </cell>
        </row>
        <row r="5438">
          <cell r="D5438">
            <v>200155</v>
          </cell>
          <cell r="E5438" t="str">
            <v>肘关节固定带</v>
          </cell>
          <cell r="F5438" t="str">
            <v/>
          </cell>
          <cell r="G5438" t="str">
            <v>ES-201  XL</v>
          </cell>
          <cell r="H5438" t="str">
            <v>盒</v>
          </cell>
          <cell r="I5438" t="str">
            <v>浙江瑞瀚医疗器材制造有限公司</v>
          </cell>
          <cell r="J5438" t="str">
            <v>浙嘉瑞瀚</v>
          </cell>
        </row>
        <row r="5439">
          <cell r="D5439">
            <v>200157</v>
          </cell>
          <cell r="E5439" t="str">
            <v>肘关节固定带</v>
          </cell>
          <cell r="F5439" t="str">
            <v/>
          </cell>
          <cell r="G5439" t="str">
            <v>ES-201  L</v>
          </cell>
          <cell r="H5439" t="str">
            <v>盒</v>
          </cell>
          <cell r="I5439" t="str">
            <v>浙江瑞瀚医疗器材制造有限公司</v>
          </cell>
          <cell r="J5439" t="str">
            <v>浙嘉瑞瀚</v>
          </cell>
        </row>
        <row r="5440">
          <cell r="D5440">
            <v>62874</v>
          </cell>
          <cell r="E5440" t="str">
            <v>珠贝定喘丸</v>
          </cell>
          <cell r="F5440" t="str">
            <v/>
          </cell>
          <cell r="G5440" t="str">
            <v>50丸</v>
          </cell>
          <cell r="H5440" t="str">
            <v>瓶</v>
          </cell>
          <cell r="I5440" t="str">
            <v>广东万年青制药有限公司</v>
          </cell>
          <cell r="J5440" t="str">
            <v>广东万年青</v>
          </cell>
        </row>
        <row r="5441">
          <cell r="D5441">
            <v>57173</v>
          </cell>
          <cell r="E5441" t="str">
            <v>珠珀猴枣散</v>
          </cell>
          <cell r="F5441" t="str">
            <v/>
          </cell>
          <cell r="G5441" t="str">
            <v>0.3gx10瓶</v>
          </cell>
          <cell r="H5441" t="str">
            <v>盒</v>
          </cell>
          <cell r="I5441" t="str">
            <v>百年医药集团（香港）有限公司</v>
          </cell>
          <cell r="J5441" t="str">
            <v>香港保和堂</v>
          </cell>
        </row>
        <row r="5442">
          <cell r="D5442">
            <v>135411</v>
          </cell>
          <cell r="E5442" t="str">
            <v>助听器</v>
          </cell>
          <cell r="F5442" t="str">
            <v/>
          </cell>
          <cell r="G5442" t="str">
            <v>F-998</v>
          </cell>
          <cell r="H5442" t="str">
            <v>盒</v>
          </cell>
          <cell r="I5442" t="str">
            <v>中山市小榄镇森蓝电子厂
</v>
          </cell>
          <cell r="J5442" t="str">
            <v>中山森蓝</v>
          </cell>
        </row>
        <row r="5443">
          <cell r="D5443">
            <v>135412</v>
          </cell>
          <cell r="E5443" t="str">
            <v>助听器</v>
          </cell>
          <cell r="F5443" t="str">
            <v/>
          </cell>
          <cell r="G5443" t="str">
            <v>F-138T耳背式</v>
          </cell>
          <cell r="H5443" t="str">
            <v>盒</v>
          </cell>
          <cell r="I5443" t="str">
            <v/>
          </cell>
          <cell r="J5443" t="str">
            <v>小榄镇森蓝电子</v>
          </cell>
        </row>
        <row r="5444">
          <cell r="D5444">
            <v>135413</v>
          </cell>
          <cell r="E5444" t="str">
            <v>助听器</v>
          </cell>
          <cell r="F5444" t="str">
            <v/>
          </cell>
          <cell r="G5444" t="str">
            <v>A-155</v>
          </cell>
          <cell r="H5444" t="str">
            <v>盒</v>
          </cell>
          <cell r="I5444" t="str">
            <v/>
          </cell>
          <cell r="J5444" t="str">
            <v>小榄镇森蓝电子</v>
          </cell>
        </row>
        <row r="5445">
          <cell r="D5445">
            <v>205238</v>
          </cell>
          <cell r="E5445" t="str">
            <v>注射用奥马珠单抗</v>
          </cell>
          <cell r="F5445" t="str">
            <v>茁乐</v>
          </cell>
          <cell r="G5445" t="str">
            <v>150mg</v>
          </cell>
          <cell r="H5445" t="str">
            <v>盒</v>
          </cell>
          <cell r="I5445" t="str">
            <v>瑞士Novartis Pharma Stein AG</v>
          </cell>
          <cell r="J5445" t="str">
            <v>瑞士（Novartis Pharma Stein AG）</v>
          </cell>
        </row>
        <row r="5446">
          <cell r="D5446">
            <v>160170</v>
          </cell>
          <cell r="E5446" t="str">
            <v>注射用比伐芦定</v>
          </cell>
          <cell r="F5446" t="str">
            <v/>
          </cell>
          <cell r="G5446" t="str">
            <v>0.25gx2瓶</v>
          </cell>
          <cell r="H5446" t="str">
            <v>盒</v>
          </cell>
          <cell r="I5446" t="str">
            <v>江苏豪森药业股份有限公司</v>
          </cell>
          <cell r="J5446" t="str">
            <v>江苏豪森</v>
          </cell>
        </row>
        <row r="5447">
          <cell r="D5447">
            <v>190911</v>
          </cell>
          <cell r="E5447" t="str">
            <v>注射用醋酸卡泊芬净</v>
          </cell>
          <cell r="F5447" t="str">
            <v>天铭</v>
          </cell>
          <cell r="G5447" t="str">
            <v>70mg</v>
          </cell>
          <cell r="H5447" t="str">
            <v>盒</v>
          </cell>
          <cell r="I5447" t="str">
            <v>正大天晴药业集团股份有限公司</v>
          </cell>
          <cell r="J5447" t="str">
            <v>正大天晴</v>
          </cell>
        </row>
        <row r="5448">
          <cell r="D5448">
            <v>131821</v>
          </cell>
          <cell r="E5448" t="str">
            <v>注射用地西他滨</v>
          </cell>
          <cell r="F5448" t="str">
            <v>晴唯可</v>
          </cell>
          <cell r="G5448" t="str">
            <v>25mg</v>
          </cell>
          <cell r="H5448" t="str">
            <v>盒</v>
          </cell>
          <cell r="I5448" t="str">
            <v>正大天晴药业集团股份有限公司</v>
          </cell>
          <cell r="J5448" t="str">
            <v>正大天晴药业</v>
          </cell>
        </row>
        <row r="5449">
          <cell r="D5449">
            <v>151999</v>
          </cell>
          <cell r="E5449" t="str">
            <v>注射用地西他滨</v>
          </cell>
          <cell r="F5449" t="str">
            <v>晴唯可</v>
          </cell>
          <cell r="G5449" t="str">
            <v>10mg</v>
          </cell>
          <cell r="H5449" t="str">
            <v>盒</v>
          </cell>
          <cell r="I5449" t="str">
            <v>正大天晴药业集团股份有限公司</v>
          </cell>
          <cell r="J5449" t="str">
            <v>正大天晴</v>
          </cell>
        </row>
        <row r="5450">
          <cell r="D5450">
            <v>194983</v>
          </cell>
          <cell r="E5450" t="str">
            <v>注射用福沙匹坦双葡甲胺</v>
          </cell>
          <cell r="F5450" t="str">
            <v/>
          </cell>
          <cell r="G5450" t="str">
            <v>150mg</v>
          </cell>
          <cell r="H5450" t="str">
            <v>支</v>
          </cell>
          <cell r="I5450" t="str">
            <v>正大天晴药业集团股份有限公司</v>
          </cell>
          <cell r="J5450" t="str">
            <v>正大天晴</v>
          </cell>
        </row>
        <row r="5451">
          <cell r="D5451">
            <v>200619</v>
          </cell>
          <cell r="E5451" t="str">
            <v>注射用卡瑞利珠单抗</v>
          </cell>
          <cell r="F5451" t="str">
            <v/>
          </cell>
          <cell r="G5451" t="str">
            <v>200mg</v>
          </cell>
          <cell r="H5451" t="str">
            <v>瓶</v>
          </cell>
          <cell r="I5451" t="str">
            <v>苏州盛迪亚生物医药有限公司</v>
          </cell>
          <cell r="J5451" t="str">
            <v>苏州盛迪亚</v>
          </cell>
        </row>
        <row r="5452">
          <cell r="D5452">
            <v>98373</v>
          </cell>
          <cell r="E5452" t="str">
            <v>注射用雷替曲塞</v>
          </cell>
          <cell r="F5452" t="str">
            <v>赛维健</v>
          </cell>
          <cell r="G5452" t="str">
            <v>2mg</v>
          </cell>
          <cell r="H5452" t="str">
            <v>瓶</v>
          </cell>
          <cell r="I5452" t="str">
            <v>南京正大天晴制药有限公司</v>
          </cell>
          <cell r="J5452" t="str">
            <v>南京正大天晴</v>
          </cell>
        </row>
        <row r="5453">
          <cell r="D5453">
            <v>195731</v>
          </cell>
          <cell r="E5453" t="str">
            <v>注射用硫酸黏菌素</v>
          </cell>
          <cell r="F5453" t="str">
            <v/>
          </cell>
          <cell r="G5453" t="str">
            <v>50万单位</v>
          </cell>
          <cell r="H5453" t="str">
            <v>瓶</v>
          </cell>
          <cell r="I5453" t="str">
            <v>上海新亚药业有限公司</v>
          </cell>
          <cell r="J5453" t="str">
            <v>上海上药新亚</v>
          </cell>
        </row>
        <row r="5454">
          <cell r="D5454">
            <v>34340</v>
          </cell>
          <cell r="E5454" t="str">
            <v>注射用糜蛋白酶</v>
          </cell>
          <cell r="F5454" t="str">
            <v/>
          </cell>
          <cell r="G5454" t="str">
            <v>4000单位x2支（冻干粉）</v>
          </cell>
          <cell r="H5454" t="str">
            <v>盒</v>
          </cell>
          <cell r="I5454" t="str">
            <v>上海第一生化药业有限公司</v>
          </cell>
          <cell r="J5454" t="str">
            <v>上海上药第一生化</v>
          </cell>
        </row>
        <row r="5455">
          <cell r="D5455">
            <v>189331</v>
          </cell>
          <cell r="E5455" t="str">
            <v>注射用培美曲塞二钠</v>
          </cell>
          <cell r="F5455" t="str">
            <v>普来乐</v>
          </cell>
          <cell r="G5455" t="str">
            <v>0.2g(以培美曲塞计)x1瓶</v>
          </cell>
          <cell r="H5455" t="str">
            <v>盒</v>
          </cell>
          <cell r="I5455" t="str">
            <v>江苏豪森药业股份有限公司</v>
          </cell>
          <cell r="J5455" t="str">
            <v>江苏豪森</v>
          </cell>
        </row>
        <row r="5456">
          <cell r="D5456">
            <v>179469</v>
          </cell>
          <cell r="E5456" t="str">
            <v>注射用硼替佐米</v>
          </cell>
          <cell r="F5456" t="str">
            <v/>
          </cell>
          <cell r="G5456" t="str">
            <v>3.5mg</v>
          </cell>
          <cell r="H5456" t="str">
            <v>盒</v>
          </cell>
          <cell r="I5456" t="str">
            <v>正大天晴药业集团股份有限公司</v>
          </cell>
          <cell r="J5456" t="str">
            <v>正大天晴药业</v>
          </cell>
        </row>
        <row r="5457">
          <cell r="D5457">
            <v>139203</v>
          </cell>
          <cell r="E5457" t="str">
            <v>注射用替加环素</v>
          </cell>
          <cell r="F5457" t="str">
            <v/>
          </cell>
          <cell r="G5457" t="str">
            <v>50mg</v>
          </cell>
          <cell r="H5457" t="str">
            <v>瓶</v>
          </cell>
          <cell r="I5457" t="str">
            <v>正大天晴药业集团股份有限公司</v>
          </cell>
          <cell r="J5457" t="str">
            <v>正大天晴药业</v>
          </cell>
        </row>
        <row r="5458">
          <cell r="D5458">
            <v>187578</v>
          </cell>
          <cell r="E5458" t="str">
            <v>注射用替加环素</v>
          </cell>
          <cell r="F5458" t="str">
            <v/>
          </cell>
          <cell r="G5458" t="str">
            <v>50mg</v>
          </cell>
          <cell r="H5458" t="str">
            <v>瓶</v>
          </cell>
          <cell r="I5458" t="str">
            <v>江苏豪森药业股份有限公司</v>
          </cell>
          <cell r="J5458" t="str">
            <v>江苏豪森药业</v>
          </cell>
        </row>
        <row r="5459">
          <cell r="D5459">
            <v>133289</v>
          </cell>
          <cell r="E5459" t="str">
            <v>注射用胸腺法新</v>
          </cell>
          <cell r="F5459" t="str">
            <v/>
          </cell>
          <cell r="G5459" t="str">
            <v>1.6mgx2支</v>
          </cell>
          <cell r="H5459" t="str">
            <v>盒</v>
          </cell>
          <cell r="I5459" t="str">
            <v>意大利Pharmacia ltaliaS.P.A</v>
          </cell>
          <cell r="J5459" t="str">
            <v>意大利</v>
          </cell>
        </row>
        <row r="5460">
          <cell r="D5460">
            <v>82104</v>
          </cell>
          <cell r="E5460" t="str">
            <v>注射用胸腺五肽</v>
          </cell>
          <cell r="F5460" t="str">
            <v/>
          </cell>
          <cell r="G5460" t="str">
            <v>10mg</v>
          </cell>
          <cell r="H5460" t="str">
            <v>瓶</v>
          </cell>
          <cell r="I5460" t="str">
            <v>武汉华龙生物制药有限公司</v>
          </cell>
          <cell r="J5460" t="str">
            <v>武汉华龙</v>
          </cell>
        </row>
        <row r="5461">
          <cell r="D5461">
            <v>140104</v>
          </cell>
          <cell r="E5461" t="str">
            <v>注射用重组人Ⅱ型肿瘤坏死因子受体-抗体融合蛋白</v>
          </cell>
          <cell r="F5461" t="str">
            <v/>
          </cell>
          <cell r="G5461" t="str">
            <v>25mg</v>
          </cell>
          <cell r="H5461" t="str">
            <v>瓶</v>
          </cell>
          <cell r="I5461" t="str">
            <v>三生国健药业（上海）股份有限公司</v>
          </cell>
          <cell r="J5461" t="str">
            <v>三生国健药业</v>
          </cell>
        </row>
        <row r="5462">
          <cell r="D5462">
            <v>117589</v>
          </cell>
          <cell r="E5462" t="str">
            <v>注射用重组人凝血因子VIII</v>
          </cell>
          <cell r="F5462" t="str">
            <v>拜科奇</v>
          </cell>
          <cell r="G5462" t="str">
            <v>250IU(附带2.5ml灭菌注射用水)冻干粉针</v>
          </cell>
          <cell r="H5462" t="str">
            <v>盒</v>
          </cell>
          <cell r="I5462" t="str">
            <v>Bayer Heaith Care LLC</v>
          </cell>
          <cell r="J5462" t="str">
            <v>美国BayerHealthCareLLC</v>
          </cell>
        </row>
        <row r="5463">
          <cell r="D5463">
            <v>181721</v>
          </cell>
          <cell r="E5463" t="str">
            <v>注射用紫杉醇</v>
          </cell>
          <cell r="F5463" t="str">
            <v/>
          </cell>
          <cell r="G5463" t="str">
            <v>100mg（白蛋白结合型）</v>
          </cell>
          <cell r="H5463" t="str">
            <v>瓶</v>
          </cell>
          <cell r="I5463" t="str">
            <v>江苏恒瑞医药股份有限公司</v>
          </cell>
          <cell r="J5463" t="str">
            <v>江苏恒瑞医药</v>
          </cell>
        </row>
        <row r="5464">
          <cell r="D5464">
            <v>16483</v>
          </cell>
          <cell r="E5464" t="str">
            <v>转移因子口服溶液</v>
          </cell>
          <cell r="F5464" t="str">
            <v/>
          </cell>
          <cell r="G5464" t="str">
            <v>10mlx6支</v>
          </cell>
          <cell r="H5464" t="str">
            <v>盒</v>
          </cell>
          <cell r="I5464" t="str">
            <v>卫材(辽宁)制药有限公司(辽宁天医生物制药股份有限公司)</v>
          </cell>
          <cell r="J5464" t="str">
            <v>卫材(辽宁)制药</v>
          </cell>
        </row>
        <row r="5465">
          <cell r="D5465">
            <v>15821</v>
          </cell>
          <cell r="E5465" t="str">
            <v>转移因子口服液</v>
          </cell>
          <cell r="F5465" t="str">
            <v/>
          </cell>
          <cell r="G5465" t="str">
            <v>10mg:10mlx5支</v>
          </cell>
          <cell r="H5465" t="str">
            <v>盒</v>
          </cell>
          <cell r="I5465" t="str">
            <v>长春精优药业股份有限公司</v>
          </cell>
          <cell r="J5465" t="str">
            <v>长春精优</v>
          </cell>
        </row>
        <row r="5466">
          <cell r="D5466">
            <v>1286</v>
          </cell>
          <cell r="E5466" t="str">
            <v>壮骨关节丸</v>
          </cell>
          <cell r="F5466" t="str">
            <v/>
          </cell>
          <cell r="G5466" t="str">
            <v>60g</v>
          </cell>
          <cell r="H5466" t="str">
            <v>瓶</v>
          </cell>
          <cell r="I5466" t="str">
            <v>三九医药股份有限公司</v>
          </cell>
          <cell r="J5466" t="str">
            <v>华润三九医药</v>
          </cell>
        </row>
        <row r="5467">
          <cell r="D5467">
            <v>157605</v>
          </cell>
          <cell r="E5467" t="str">
            <v>壮骨关节丸</v>
          </cell>
          <cell r="F5467" t="str">
            <v/>
          </cell>
          <cell r="G5467" t="str">
            <v>6gx10袋(水丸)</v>
          </cell>
          <cell r="H5467" t="str">
            <v>盒</v>
          </cell>
          <cell r="I5467" t="str">
            <v>三九医药股份有限公司</v>
          </cell>
          <cell r="J5467" t="str">
            <v>华润三九</v>
          </cell>
        </row>
        <row r="5468">
          <cell r="D5468">
            <v>179508</v>
          </cell>
          <cell r="E5468" t="str">
            <v>追风舒经活血片</v>
          </cell>
          <cell r="F5468" t="str">
            <v/>
          </cell>
          <cell r="G5468" t="str">
            <v>24片
</v>
          </cell>
          <cell r="H5468" t="str">
            <v>盒</v>
          </cell>
          <cell r="I5468" t="str">
            <v>吉林省辉南长龙生化药业股份有限公司</v>
          </cell>
          <cell r="J5468" t="str">
            <v>吉林辉南长龙</v>
          </cell>
        </row>
        <row r="5469">
          <cell r="D5469">
            <v>10236</v>
          </cell>
          <cell r="E5469" t="str">
            <v>追风透骨丸</v>
          </cell>
          <cell r="F5469" t="str">
            <v/>
          </cell>
          <cell r="G5469" t="str">
            <v>36g</v>
          </cell>
          <cell r="H5469" t="str">
            <v>瓶</v>
          </cell>
          <cell r="I5469" t="str">
            <v>沈阳红药制药有限公司(原：沈阳中药制药有限公司)</v>
          </cell>
          <cell r="J5469" t="str">
            <v>沈阳红药制药</v>
          </cell>
        </row>
        <row r="5470">
          <cell r="D5470">
            <v>93503</v>
          </cell>
          <cell r="E5470" t="str">
            <v>追风透骨丸</v>
          </cell>
          <cell r="F5470" t="str">
            <v/>
          </cell>
          <cell r="G5470" t="str">
            <v>6gx10袋</v>
          </cell>
          <cell r="H5470" t="str">
            <v>盒</v>
          </cell>
          <cell r="I5470" t="str">
            <v>广州白云山敬修堂药业股份有限公司(原广州敬修堂)</v>
          </cell>
          <cell r="J5470" t="str">
            <v>广州敬修堂</v>
          </cell>
        </row>
        <row r="5471">
          <cell r="D5471">
            <v>31770</v>
          </cell>
          <cell r="E5471" t="str">
            <v>滋肾丸</v>
          </cell>
          <cell r="F5471" t="str">
            <v/>
          </cell>
          <cell r="G5471" t="str">
            <v>60g</v>
          </cell>
          <cell r="H5471" t="str">
            <v>瓶</v>
          </cell>
          <cell r="I5471" t="str">
            <v>李时珍医药集团有限公司</v>
          </cell>
          <cell r="J5471" t="str">
            <v>李时珍医药</v>
          </cell>
        </row>
        <row r="5472">
          <cell r="D5472">
            <v>149243</v>
          </cell>
          <cell r="E5472" t="str">
            <v>紫草膏</v>
          </cell>
          <cell r="F5472" t="str">
            <v/>
          </cell>
          <cell r="G5472" t="str">
            <v>20g</v>
          </cell>
          <cell r="H5472" t="str">
            <v>支</v>
          </cell>
          <cell r="I5472" t="str">
            <v>健民集团叶开泰国药(随州)有限公司(原武汉健民集团随州药业)</v>
          </cell>
          <cell r="J5472" t="str">
            <v>健民集团叶开泰国药</v>
          </cell>
        </row>
        <row r="5473">
          <cell r="D5473">
            <v>128898</v>
          </cell>
          <cell r="E5473" t="str">
            <v>紫草护肤精华液</v>
          </cell>
          <cell r="F5473" t="str">
            <v/>
          </cell>
          <cell r="G5473" t="str">
            <v>20ml</v>
          </cell>
          <cell r="H5473" t="str">
            <v>盒</v>
          </cell>
          <cell r="I5473" t="str">
            <v>南阳市森源生物技术开发有限责任公司</v>
          </cell>
          <cell r="J5473" t="str">
            <v>南阳森源</v>
          </cell>
        </row>
        <row r="5474">
          <cell r="D5474">
            <v>24456</v>
          </cell>
          <cell r="E5474" t="str">
            <v>紫丹银屑胶囊</v>
          </cell>
          <cell r="F5474" t="str">
            <v/>
          </cell>
          <cell r="G5474" t="str">
            <v>0.5gx10粒x4板</v>
          </cell>
          <cell r="H5474" t="str">
            <v>盒</v>
          </cell>
          <cell r="I5474" t="str">
            <v>青海晶珠藏药高新技术产业股份有限公司</v>
          </cell>
          <cell r="J5474" t="str">
            <v>青海晶珠藏药</v>
          </cell>
        </row>
        <row r="5475">
          <cell r="D5475">
            <v>104665</v>
          </cell>
          <cell r="E5475" t="str">
            <v>紫外线杀菌灯</v>
          </cell>
          <cell r="F5475" t="str">
            <v/>
          </cell>
          <cell r="G5475" t="str">
            <v>ZW30S19W</v>
          </cell>
          <cell r="H5475" t="str">
            <v>支</v>
          </cell>
          <cell r="I5475" t="str">
            <v>江阴市飞扬器械有限公司</v>
          </cell>
          <cell r="J5475" t="str">
            <v>江阴飞扬</v>
          </cell>
        </row>
        <row r="5476">
          <cell r="D5476">
            <v>48255</v>
          </cell>
          <cell r="E5476" t="str">
            <v>紫云英蜂蜜</v>
          </cell>
          <cell r="F5476" t="str">
            <v/>
          </cell>
          <cell r="G5476" t="str">
            <v>950g</v>
          </cell>
          <cell r="H5476" t="str">
            <v>瓶</v>
          </cell>
          <cell r="I5476" t="str">
            <v>成都郫县青田食品厂</v>
          </cell>
          <cell r="J5476" t="str">
            <v>成都郫县青田</v>
          </cell>
        </row>
        <row r="5477">
          <cell r="D5477">
            <v>53691</v>
          </cell>
          <cell r="E5477" t="str">
            <v>自动型数字显示电子血压计</v>
          </cell>
          <cell r="F5477" t="str">
            <v/>
          </cell>
          <cell r="G5477" t="str">
            <v>BP3BZ1-1</v>
          </cell>
          <cell r="H5477" t="str">
            <v>台</v>
          </cell>
          <cell r="I5477" t="str">
            <v>华略电子(深圳)有限公司</v>
          </cell>
          <cell r="J5477" t="str">
            <v>深圳华略</v>
          </cell>
        </row>
        <row r="5478">
          <cell r="D5478">
            <v>113538</v>
          </cell>
          <cell r="E5478" t="str">
            <v>自动型数字显示电子血压计</v>
          </cell>
          <cell r="F5478" t="str">
            <v/>
          </cell>
          <cell r="G5478" t="str">
            <v>BP3AE1-3</v>
          </cell>
          <cell r="H5478" t="str">
            <v>台</v>
          </cell>
          <cell r="I5478" t="str">
            <v>华略电子(深圳)有限公司</v>
          </cell>
          <cell r="J5478" t="str">
            <v>华略电子(深圳)</v>
          </cell>
        </row>
        <row r="5479">
          <cell r="D5479">
            <v>77866</v>
          </cell>
          <cell r="E5479" t="str">
            <v>自动型数字显示电子血压计(迈克大夫)</v>
          </cell>
          <cell r="F5479" t="str">
            <v/>
          </cell>
          <cell r="G5479" t="str">
            <v>BP3B100</v>
          </cell>
          <cell r="H5479" t="str">
            <v>台</v>
          </cell>
          <cell r="I5479" t="str">
            <v>华略电子(深圳)有限公司</v>
          </cell>
          <cell r="J5479" t="str">
            <v>华略电子深圳</v>
          </cell>
        </row>
        <row r="5480">
          <cell r="D5480">
            <v>197698</v>
          </cell>
          <cell r="E5480" t="str">
            <v>自吸过滤式防颗粒物呼吸器</v>
          </cell>
          <cell r="F5480" t="str">
            <v>KN95口罩</v>
          </cell>
          <cell r="G5480" t="str">
            <v>1只</v>
          </cell>
          <cell r="H5480" t="str">
            <v>只</v>
          </cell>
          <cell r="I5480" t="str">
            <v>厦门丽厦医疗科技有限公司</v>
          </cell>
          <cell r="J5480" t="str">
            <v>厦门丽厦</v>
          </cell>
        </row>
        <row r="5481">
          <cell r="D5481">
            <v>155331</v>
          </cell>
          <cell r="E5481" t="str">
            <v>自吸过滤式防颗粒物口罩</v>
          </cell>
          <cell r="F5481" t="str">
            <v/>
          </cell>
          <cell r="G5481" t="str">
            <v>9001V3只</v>
          </cell>
          <cell r="H5481" t="str">
            <v>袋</v>
          </cell>
          <cell r="I5481" t="str">
            <v>3M中国有限公司</v>
          </cell>
          <cell r="J5481" t="str">
            <v>3M中国</v>
          </cell>
        </row>
        <row r="5482">
          <cell r="D5482">
            <v>155332</v>
          </cell>
          <cell r="E5482" t="str">
            <v>自吸过滤式防颗粒物口罩</v>
          </cell>
          <cell r="F5482" t="str">
            <v/>
          </cell>
          <cell r="G5482" t="str">
            <v>95015只</v>
          </cell>
          <cell r="H5482" t="str">
            <v>袋</v>
          </cell>
          <cell r="I5482" t="str">
            <v>3M中国有限公司</v>
          </cell>
          <cell r="J5482" t="str">
            <v>3M中国</v>
          </cell>
        </row>
        <row r="5483">
          <cell r="D5483">
            <v>168163</v>
          </cell>
          <cell r="E5483" t="str">
            <v>自吸过滤式防颗粒物口罩</v>
          </cell>
          <cell r="F5483" t="str">
            <v/>
          </cell>
          <cell r="G5483" t="str">
            <v>9501VT25只（有呼气阀）</v>
          </cell>
          <cell r="H5483" t="str">
            <v>盒</v>
          </cell>
          <cell r="I5483" t="str">
            <v>3M中国有限公司</v>
          </cell>
          <cell r="J5483" t="str">
            <v>3M中国</v>
          </cell>
        </row>
        <row r="5484">
          <cell r="D5484">
            <v>48669</v>
          </cell>
          <cell r="E5484" t="str">
            <v>自粘电极片</v>
          </cell>
          <cell r="F5484" t="str">
            <v/>
          </cell>
          <cell r="G5484" t="str">
            <v/>
          </cell>
          <cell r="H5484" t="str">
            <v>付</v>
          </cell>
          <cell r="I5484" t="str">
            <v/>
          </cell>
          <cell r="J5484" t="str">
            <v>成都东方人</v>
          </cell>
        </row>
        <row r="5485">
          <cell r="D5485">
            <v>146045</v>
          </cell>
          <cell r="E5485" t="str">
            <v>足浴理疗按摩器</v>
          </cell>
          <cell r="F5485" t="str">
            <v/>
          </cell>
          <cell r="G5485" t="str">
            <v>KMZ-Ⅳ(柠檬黄色)</v>
          </cell>
          <cell r="H5485" t="str">
            <v>台</v>
          </cell>
          <cell r="I5485" t="str">
            <v>山东龙马保健品有限公司</v>
          </cell>
          <cell r="J5485" t="str">
            <v>山东龙马保健</v>
          </cell>
        </row>
        <row r="5486">
          <cell r="D5486">
            <v>146046</v>
          </cell>
          <cell r="E5486" t="str">
            <v>足浴理疗按摩器</v>
          </cell>
          <cell r="F5486" t="str">
            <v/>
          </cell>
          <cell r="G5486" t="str">
            <v>KMZ-Ⅳ(蓝色)</v>
          </cell>
          <cell r="H5486" t="str">
            <v>台</v>
          </cell>
          <cell r="I5486" t="str">
            <v>山东龙马保健品有限公司</v>
          </cell>
          <cell r="J5486" t="str">
            <v>山东龙马保健</v>
          </cell>
        </row>
        <row r="5487">
          <cell r="D5487">
            <v>135347</v>
          </cell>
          <cell r="E5487" t="str">
            <v>祖师麻关节止痛膏</v>
          </cell>
          <cell r="F5487" t="str">
            <v/>
          </cell>
          <cell r="G5487" t="str">
            <v>7cmx10cmx6片微孔透气</v>
          </cell>
          <cell r="H5487" t="str">
            <v>盒</v>
          </cell>
          <cell r="I5487" t="str">
            <v>健民集团叶开泰国药(随州)有限公司(原武汉健民集团随州药业)</v>
          </cell>
          <cell r="J5487" t="str">
            <v>武汉健民</v>
          </cell>
        </row>
        <row r="5488">
          <cell r="D5488">
            <v>12472</v>
          </cell>
          <cell r="E5488" t="str">
            <v>左归丸</v>
          </cell>
          <cell r="F5488" t="str">
            <v/>
          </cell>
          <cell r="G5488" t="str">
            <v>45g</v>
          </cell>
          <cell r="H5488" t="str">
            <v>盒</v>
          </cell>
          <cell r="I5488" t="str">
            <v>仲景宛西制药股份有限公司（原河南省宛西制药股份有限公司）</v>
          </cell>
          <cell r="J5488" t="str">
            <v>仲景宛西制药</v>
          </cell>
        </row>
        <row r="5489">
          <cell r="D5489">
            <v>121073</v>
          </cell>
          <cell r="E5489" t="str">
            <v>左归丸</v>
          </cell>
          <cell r="F5489" t="str">
            <v/>
          </cell>
          <cell r="G5489" t="str">
            <v>9gx8袋(水蜜丸)</v>
          </cell>
          <cell r="H5489" t="str">
            <v>盒</v>
          </cell>
          <cell r="I5489" t="str">
            <v>仲景宛西制药股份有限公司（原河南省宛西制药股份有限公司）</v>
          </cell>
          <cell r="J5489" t="str">
            <v>河南宛西</v>
          </cell>
        </row>
        <row r="5490">
          <cell r="D5490">
            <v>200927</v>
          </cell>
          <cell r="E5490" t="str">
            <v>左归丸</v>
          </cell>
          <cell r="F5490" t="str">
            <v/>
          </cell>
          <cell r="G5490" t="str">
            <v>9gx6袋</v>
          </cell>
          <cell r="H5490" t="str">
            <v>盒</v>
          </cell>
          <cell r="I5490" t="str">
            <v>北京同仁堂股份有限公司同仁堂制药厂</v>
          </cell>
          <cell r="J5490" t="str">
            <v>北京同仁堂</v>
          </cell>
        </row>
        <row r="5491">
          <cell r="D5491">
            <v>127089</v>
          </cell>
          <cell r="E5491" t="str">
            <v>左炔诺孕酮宫内节育系统</v>
          </cell>
          <cell r="F5491" t="str">
            <v/>
          </cell>
          <cell r="G5491" t="str">
            <v>52mg(20mg/24小时)+1个放置器</v>
          </cell>
          <cell r="H5491" t="str">
            <v>盒</v>
          </cell>
          <cell r="I5491" t="str">
            <v>拜耳医药保健有限公司广州分公司</v>
          </cell>
          <cell r="J5491" t="str">
            <v>芬兰BayerScheringPharmaOy</v>
          </cell>
        </row>
        <row r="5492">
          <cell r="D5492">
            <v>176775</v>
          </cell>
          <cell r="E5492" t="str">
            <v>左西孟旦注射液</v>
          </cell>
          <cell r="F5492" t="str">
            <v/>
          </cell>
          <cell r="G5492" t="str">
            <v>5ml：12.5mg×1支</v>
          </cell>
          <cell r="H5492" t="str">
            <v>支</v>
          </cell>
          <cell r="I5492" t="str">
            <v>齐鲁制药有限公司</v>
          </cell>
          <cell r="J5492" t="str">
            <v>齐鲁制药</v>
          </cell>
        </row>
        <row r="5493">
          <cell r="D5493">
            <v>194285</v>
          </cell>
          <cell r="E5493" t="str">
            <v>左旋维他命C精华液15%</v>
          </cell>
          <cell r="F5493" t="str">
            <v/>
          </cell>
          <cell r="G5493" t="str">
            <v>3ml</v>
          </cell>
          <cell r="H5493" t="str">
            <v>盒</v>
          </cell>
          <cell r="I5493" t="str">
            <v>烟台仙瑟商贸有限公司</v>
          </cell>
          <cell r="J5493" t="str">
            <v>烟台仙瑟</v>
          </cell>
        </row>
        <row r="5494">
          <cell r="D5494">
            <v>205221</v>
          </cell>
          <cell r="E5494" t="str">
            <v>左乙拉西坦片</v>
          </cell>
          <cell r="F5494" t="str">
            <v/>
          </cell>
          <cell r="G5494" t="str">
            <v>0.25gx30片</v>
          </cell>
          <cell r="H5494" t="str">
            <v>盒</v>
          </cell>
          <cell r="I5494" t="str">
            <v>浙江普洛康裕制药有限公司</v>
          </cell>
          <cell r="J5494" t="str">
            <v>浙江普洛康裕制药</v>
          </cell>
        </row>
        <row r="5495">
          <cell r="D5495">
            <v>52359</v>
          </cell>
          <cell r="E5495" t="str">
            <v>坐厕椅</v>
          </cell>
          <cell r="F5495" t="str">
            <v/>
          </cell>
          <cell r="G5495" t="str">
            <v>H023B</v>
          </cell>
          <cell r="H5495" t="str">
            <v>台</v>
          </cell>
          <cell r="I5495" t="str">
            <v/>
          </cell>
          <cell r="J5495" t="str">
            <v>江苏鱼跃</v>
          </cell>
        </row>
        <row r="5496">
          <cell r="D5496">
            <v>70463</v>
          </cell>
          <cell r="E5496" t="str">
            <v>坐珠达西</v>
          </cell>
          <cell r="F5496" t="str">
            <v/>
          </cell>
          <cell r="G5496" t="str">
            <v>1gx6丸</v>
          </cell>
          <cell r="H5496" t="str">
            <v>盒</v>
          </cell>
          <cell r="I5496" t="str">
            <v>西藏甘露藏药股份有限公司</v>
          </cell>
          <cell r="J5496" t="str">
            <v>西藏甘露藏药</v>
          </cell>
        </row>
        <row r="5497">
          <cell r="D5497">
            <v>182768</v>
          </cell>
          <cell r="E5497" t="str">
            <v>坐珠达西</v>
          </cell>
          <cell r="F5497" t="str">
            <v/>
          </cell>
          <cell r="G5497" t="str">
            <v>1gx2丸x3小盒</v>
          </cell>
          <cell r="H5497" t="str">
            <v>盒</v>
          </cell>
          <cell r="I5497" t="str">
            <v>金诃藏药股份有限公司</v>
          </cell>
          <cell r="J5497" t="str">
            <v>金诃藏药</v>
          </cell>
        </row>
        <row r="5498">
          <cell r="D5498">
            <v>118018</v>
          </cell>
          <cell r="E5498" t="str">
            <v>唑来膦酸注射液</v>
          </cell>
          <cell r="F5498" t="str">
            <v>天晴依泰</v>
          </cell>
          <cell r="G5498" t="str">
            <v>5ml:4mg</v>
          </cell>
          <cell r="H5498" t="str">
            <v>支</v>
          </cell>
          <cell r="I5498" t="str">
            <v>正大天晴药业集团股份有限公司</v>
          </cell>
          <cell r="J5498" t="str">
            <v>正大天晴药业</v>
          </cell>
        </row>
        <row r="5499">
          <cell r="D5499">
            <v>207688</v>
          </cell>
          <cell r="E5499" t="str">
            <v>盐酸氨基葡萄糖片</v>
          </cell>
          <cell r="F5499" t="str">
            <v/>
          </cell>
          <cell r="G5499" t="str">
            <v>0.24gx60片</v>
          </cell>
          <cell r="H5499" t="str">
            <v>盒</v>
          </cell>
          <cell r="I5499" t="str">
            <v>四川绿叶制药股份有限公司（原四川绿叶宝光药业股份有限公司）</v>
          </cell>
          <cell r="J5499" t="str">
            <v>四川绿叶制药</v>
          </cell>
        </row>
        <row r="5500">
          <cell r="D5500">
            <v>191469</v>
          </cell>
          <cell r="E5500" t="str">
            <v>甲硝唑凝胶</v>
          </cell>
          <cell r="F5500" t="str">
            <v/>
          </cell>
          <cell r="G5500" t="str">
            <v>10g  0.75%</v>
          </cell>
          <cell r="H5500" t="str">
            <v>盒</v>
          </cell>
          <cell r="I5500" t="str">
            <v>海南海神同洲制药有限公司</v>
          </cell>
          <cell r="J5500" t="str">
            <v>海南海神同洲</v>
          </cell>
        </row>
        <row r="5501">
          <cell r="D5501">
            <v>207253</v>
          </cell>
          <cell r="E5501" t="str">
            <v>口服五维赖氨酸葡萄糖</v>
          </cell>
          <cell r="F5501" t="str">
            <v/>
          </cell>
          <cell r="G5501" t="str">
            <v>5gx20袋</v>
          </cell>
          <cell r="H5501" t="str">
            <v>盒</v>
          </cell>
          <cell r="I5501" t="str">
            <v>山东齐都药业有限公司</v>
          </cell>
          <cell r="J5501" t="str">
            <v>山东齐都</v>
          </cell>
        </row>
        <row r="5502">
          <cell r="D5502">
            <v>207563</v>
          </cell>
          <cell r="E5502" t="str">
            <v>艾申特牌维生素C维生素E蛋白粉</v>
          </cell>
          <cell r="F5502" t="str">
            <v/>
          </cell>
          <cell r="G5502" t="str">
            <v>420g</v>
          </cell>
          <cell r="H5502" t="str">
            <v>罐</v>
          </cell>
          <cell r="I5502" t="str">
            <v>上海艾申特生物科技有限公司</v>
          </cell>
          <cell r="J5502" t="str">
            <v>上海艾申特</v>
          </cell>
        </row>
        <row r="5503">
          <cell r="D5503">
            <v>207593</v>
          </cell>
          <cell r="E5503" t="str">
            <v>一次性使用医用外科口罩</v>
          </cell>
          <cell r="F5503" t="str">
            <v/>
          </cell>
          <cell r="G5503" t="str">
            <v>无菌型 挂耳式 1只</v>
          </cell>
          <cell r="H5503" t="str">
            <v>只</v>
          </cell>
          <cell r="I5503" t="str">
            <v>山东九尔实业集团有限公司</v>
          </cell>
          <cell r="J5503" t="str">
            <v>山东九尔实业</v>
          </cell>
        </row>
        <row r="5504">
          <cell r="D5504">
            <v>206514</v>
          </cell>
          <cell r="E5504" t="str">
            <v>网式雾化器</v>
          </cell>
          <cell r="F5504" t="str">
            <v/>
          </cell>
          <cell r="G5504" t="str">
            <v>M100</v>
          </cell>
          <cell r="H5504" t="str">
            <v>盒</v>
          </cell>
          <cell r="I5504" t="str">
            <v>江苏鱼跃医疗设备股份有限公司</v>
          </cell>
          <cell r="J5504" t="str">
            <v>江苏鱼跃</v>
          </cell>
        </row>
        <row r="5505">
          <cell r="D5505">
            <v>195199</v>
          </cell>
          <cell r="E5505" t="str">
            <v>红外测温仪</v>
          </cell>
          <cell r="F5505" t="str">
            <v/>
          </cell>
          <cell r="G5505" t="str">
            <v>YHW-3</v>
          </cell>
          <cell r="H5505" t="str">
            <v>台</v>
          </cell>
          <cell r="I5505" t="str">
            <v>江苏鱼跃医用仪器有限公司</v>
          </cell>
          <cell r="J5505" t="str">
            <v>江苏鱼跃</v>
          </cell>
        </row>
        <row r="5506">
          <cell r="D5506">
            <v>206766</v>
          </cell>
          <cell r="E5506" t="str">
            <v>美莱健牌金银花枇杷糖</v>
          </cell>
          <cell r="F5506" t="str">
            <v/>
          </cell>
          <cell r="G5506" t="str">
            <v>45g（2.5gx18片）</v>
          </cell>
          <cell r="H5506" t="str">
            <v>盒</v>
          </cell>
          <cell r="I5506" t="str">
            <v>美徕健（广州）大健康产业有限公司</v>
          </cell>
          <cell r="J5506" t="str">
            <v>美徕健（广州）</v>
          </cell>
        </row>
        <row r="5507">
          <cell r="D5507">
            <v>206874</v>
          </cell>
          <cell r="E5507" t="str">
            <v>美莱健牌金银花枇杷糖</v>
          </cell>
          <cell r="F5507" t="str">
            <v/>
          </cell>
          <cell r="G5507" t="str">
            <v>25g(2.5gx10片）</v>
          </cell>
          <cell r="H5507" t="str">
            <v>盒</v>
          </cell>
          <cell r="I5507" t="str">
            <v>美徕健（广州）大健康产业有限公司</v>
          </cell>
          <cell r="J5507" t="str">
            <v>美徕健（广州）</v>
          </cell>
        </row>
        <row r="5508">
          <cell r="D5508">
            <v>207679</v>
          </cell>
          <cell r="E5508" t="str">
            <v>三盾润叶草樱花滋养靓肤手抑菌霜</v>
          </cell>
          <cell r="F5508" t="str">
            <v/>
          </cell>
          <cell r="G5508" t="str">
            <v>60g</v>
          </cell>
          <cell r="H5508" t="str">
            <v>盒</v>
          </cell>
          <cell r="I5508" t="str">
            <v>南京三盾药业有限公司</v>
          </cell>
          <cell r="J5508" t="str">
            <v>南京三盾</v>
          </cell>
        </row>
        <row r="5509">
          <cell r="D5509">
            <v>207678</v>
          </cell>
          <cell r="E5509" t="str">
            <v>三盾润叶草玻尿酸滋养手抑菌霜</v>
          </cell>
          <cell r="F5509" t="str">
            <v/>
          </cell>
          <cell r="G5509" t="str">
            <v>60g</v>
          </cell>
          <cell r="H5509" t="str">
            <v>盒</v>
          </cell>
          <cell r="I5509" t="str">
            <v>南京三盾药业有限公司</v>
          </cell>
          <cell r="J5509" t="str">
            <v>南京三盾</v>
          </cell>
        </row>
        <row r="5510">
          <cell r="D5510">
            <v>195004</v>
          </cell>
          <cell r="E5510" t="str">
            <v>液体敷料(余伯年宝宝橄榄润)</v>
          </cell>
          <cell r="F5510" t="str">
            <v/>
          </cell>
          <cell r="G5510" t="str">
            <v>50ml（LD-06型）</v>
          </cell>
          <cell r="H5510" t="str">
            <v>瓶</v>
          </cell>
          <cell r="I5510" t="str">
            <v>湖南德禧医疗科技有限公司</v>
          </cell>
          <cell r="J5510" t="str">
            <v>湖南德禧</v>
          </cell>
        </row>
        <row r="5511">
          <cell r="D5511">
            <v>195009</v>
          </cell>
          <cell r="E5511" t="str">
            <v>伤口护理软膏(余伯年宝宝润唇)</v>
          </cell>
          <cell r="F5511" t="str">
            <v/>
          </cell>
          <cell r="G5511" t="str">
            <v>5g（CO-08型）</v>
          </cell>
          <cell r="H5511" t="str">
            <v>支</v>
          </cell>
          <cell r="I5511" t="str">
            <v>湖南德禧医疗科技有限公司</v>
          </cell>
          <cell r="J5511" t="str">
            <v>湖南德禧</v>
          </cell>
        </row>
        <row r="5512">
          <cell r="D5512">
            <v>195932</v>
          </cell>
          <cell r="E5512" t="str">
            <v>伤口护理软膏(余伯年肤裂宁)</v>
          </cell>
          <cell r="F5512" t="str">
            <v>余伯年</v>
          </cell>
          <cell r="G5512" t="str">
            <v>100g(CO-03型)</v>
          </cell>
          <cell r="H5512" t="str">
            <v>盒</v>
          </cell>
          <cell r="I5512" t="str">
            <v>湖南德禧医疗科技有限公司</v>
          </cell>
          <cell r="J5512" t="str">
            <v>湖南德禧</v>
          </cell>
        </row>
        <row r="5513">
          <cell r="D5513">
            <v>195010</v>
          </cell>
          <cell r="E5513" t="str">
            <v>液体敷料(余伯年橄榄荟)</v>
          </cell>
          <cell r="F5513" t="str">
            <v/>
          </cell>
          <cell r="G5513" t="str">
            <v>150ml（LD-04型）</v>
          </cell>
          <cell r="H5513" t="str">
            <v>瓶</v>
          </cell>
          <cell r="I5513" t="str">
            <v>湖南德禧医疗科技有限公司</v>
          </cell>
          <cell r="J5513" t="str">
            <v>湖南德禧</v>
          </cell>
        </row>
        <row r="5514">
          <cell r="D5514">
            <v>196622</v>
          </cell>
          <cell r="E5514" t="str">
            <v>氧氟沙星凝胶</v>
          </cell>
          <cell r="F5514" t="str">
            <v/>
          </cell>
          <cell r="G5514" t="str">
            <v>0.5% 20g</v>
          </cell>
          <cell r="H5514" t="str">
            <v>盒</v>
          </cell>
          <cell r="I5514" t="str">
            <v>江苏万禾制药有限公司</v>
          </cell>
          <cell r="J5514" t="str">
            <v>江苏万禾</v>
          </cell>
        </row>
        <row r="5515">
          <cell r="D5515">
            <v>206907</v>
          </cell>
          <cell r="E5515" t="str">
            <v>枸橼酸西地那非片</v>
          </cell>
          <cell r="F5515" t="str">
            <v/>
          </cell>
          <cell r="G5515" t="str">
            <v>100mgx2片</v>
          </cell>
          <cell r="H5515" t="str">
            <v>盒</v>
          </cell>
          <cell r="I5515" t="str">
            <v>齐鲁制药有限公司</v>
          </cell>
          <cell r="J5515" t="str">
            <v>齐鲁制药</v>
          </cell>
        </row>
        <row r="5516">
          <cell r="D5516">
            <v>143786</v>
          </cell>
          <cell r="E5516" t="str">
            <v>阿辉牌阿胶当归浆</v>
          </cell>
          <cell r="F5516" t="str">
            <v/>
          </cell>
          <cell r="G5516" t="str">
            <v>20mlx12瓶</v>
          </cell>
          <cell r="H5516" t="str">
            <v>盒</v>
          </cell>
          <cell r="I5516" t="str">
            <v>山东东阿县古胶阿胶系列食品有限公司</v>
          </cell>
          <cell r="J5516" t="str">
            <v>山东东阿古阿胶</v>
          </cell>
        </row>
        <row r="5517">
          <cell r="D5517">
            <v>189555</v>
          </cell>
          <cell r="E5517" t="str">
            <v>阿哌沙班片</v>
          </cell>
          <cell r="F5517" t="str">
            <v/>
          </cell>
          <cell r="G5517" t="str">
            <v>2.5mgx14片</v>
          </cell>
          <cell r="H5517" t="str">
            <v>盒</v>
          </cell>
          <cell r="I5517" t="str">
            <v>正大天晴药业集团股份有限公司</v>
          </cell>
          <cell r="J5517" t="str">
            <v>正大天晴</v>
          </cell>
        </row>
        <row r="5518">
          <cell r="D5518">
            <v>117860</v>
          </cell>
          <cell r="E5518" t="str">
            <v>阿奇霉素干混悬剂</v>
          </cell>
          <cell r="F5518" t="str">
            <v/>
          </cell>
          <cell r="G5518" t="str">
            <v>0.1gx6袋</v>
          </cell>
          <cell r="H5518" t="str">
            <v>盒</v>
          </cell>
          <cell r="I5518" t="str">
            <v>哈尔滨儿童制药厂有限公司(原:哈尔滨儿童制药厂)</v>
          </cell>
          <cell r="J5518" t="str">
            <v>哈尔滨儿童制药</v>
          </cell>
        </row>
        <row r="5519">
          <cell r="D5519">
            <v>186204</v>
          </cell>
          <cell r="E5519" t="str">
            <v>奥利司他胶囊</v>
          </cell>
          <cell r="F5519" t="str">
            <v/>
          </cell>
          <cell r="G5519" t="str">
            <v>0.12gx24粒</v>
          </cell>
          <cell r="H5519" t="str">
            <v>盒</v>
          </cell>
          <cell r="I5519" t="str">
            <v/>
          </cell>
          <cell r="J5519" t="str">
            <v>中山万汉</v>
          </cell>
        </row>
        <row r="5520">
          <cell r="D5520">
            <v>128521</v>
          </cell>
          <cell r="E5520" t="str">
            <v>百合康牌天然维生素E软胶囊</v>
          </cell>
          <cell r="F5520" t="str">
            <v/>
          </cell>
          <cell r="G5520" t="str">
            <v>30g(0.5gx60粒)</v>
          </cell>
          <cell r="H5520" t="str">
            <v>瓶</v>
          </cell>
          <cell r="I5520" t="str">
            <v>威海百合生物技术股份有限公司</v>
          </cell>
          <cell r="J5520" t="str">
            <v>威海百合生物技术</v>
          </cell>
        </row>
        <row r="5521">
          <cell r="D5521">
            <v>147174</v>
          </cell>
          <cell r="E5521" t="str">
            <v>百雀羚水嫩精纯明星睡眠面膜</v>
          </cell>
          <cell r="F5521" t="str">
            <v/>
          </cell>
          <cell r="G5521" t="str">
            <v>200g</v>
          </cell>
          <cell r="H5521" t="str">
            <v>盒</v>
          </cell>
          <cell r="I5521" t="str">
            <v>上海百雀羚日用化学有限公司</v>
          </cell>
          <cell r="J5521" t="str">
            <v>上海百雀羚</v>
          </cell>
        </row>
        <row r="5522">
          <cell r="D5522">
            <v>43619</v>
          </cell>
          <cell r="E5522" t="str">
            <v>冰王薰衣草修痕护肤液（原冰王薰衣草疤痕修复液）</v>
          </cell>
          <cell r="F5522" t="str">
            <v/>
          </cell>
          <cell r="G5522" t="str">
            <v>25ml</v>
          </cell>
          <cell r="H5522" t="str">
            <v>瓶</v>
          </cell>
          <cell r="I5522" t="str">
            <v>平舆冰王生物工程有限公司</v>
          </cell>
          <cell r="J5522" t="str">
            <v>平舆冰王</v>
          </cell>
        </row>
        <row r="5523">
          <cell r="D5523">
            <v>31087</v>
          </cell>
          <cell r="E5523" t="str">
            <v>病人移动辅助设备（拐杖）</v>
          </cell>
          <cell r="F5523" t="str">
            <v/>
          </cell>
          <cell r="G5523" t="str">
            <v>YU850</v>
          </cell>
          <cell r="H5523" t="str">
            <v>支</v>
          </cell>
          <cell r="I5523" t="str">
            <v>江苏鱼跃医疗设备股份有限公司</v>
          </cell>
          <cell r="J5523" t="str">
            <v>江苏鱼跃</v>
          </cell>
        </row>
        <row r="5524">
          <cell r="D5524">
            <v>139566</v>
          </cell>
          <cell r="E5524" t="str">
            <v>磁疗帖（痛风帖）</v>
          </cell>
          <cell r="F5524" t="str">
            <v>爱克帖</v>
          </cell>
          <cell r="G5524" t="str">
            <v>6cmx9cmx2贴</v>
          </cell>
          <cell r="H5524" t="str">
            <v>盒</v>
          </cell>
          <cell r="I5524" t="str">
            <v>云南贝洋生物科技有限公司</v>
          </cell>
          <cell r="J5524" t="str">
            <v>云南贝洋</v>
          </cell>
        </row>
        <row r="5525">
          <cell r="D5525">
            <v>191003</v>
          </cell>
          <cell r="E5525" t="str">
            <v>弹性绷带</v>
          </cell>
          <cell r="F5525" t="str">
            <v/>
          </cell>
          <cell r="G5525" t="str">
            <v>腕关节用 黑色 大号：17-19cm(L)</v>
          </cell>
          <cell r="H5525" t="str">
            <v>盒</v>
          </cell>
          <cell r="I5525" t="str">
            <v>日本兴和株式会社</v>
          </cell>
          <cell r="J5525" t="str">
            <v>日本兴和株式</v>
          </cell>
        </row>
        <row r="5526">
          <cell r="D5526">
            <v>187739</v>
          </cell>
          <cell r="E5526" t="str">
            <v>粉尘螨滴剂</v>
          </cell>
          <cell r="F5526" t="str">
            <v/>
          </cell>
          <cell r="G5526" t="str">
            <v>1号:2ml(1ug/ml)</v>
          </cell>
          <cell r="H5526" t="str">
            <v>盒</v>
          </cell>
          <cell r="I5526" t="str">
            <v>浙江我武生物科技股份有限公司</v>
          </cell>
          <cell r="J5526" t="str">
            <v>浙江我武生物</v>
          </cell>
        </row>
        <row r="5527">
          <cell r="D5527">
            <v>115429</v>
          </cell>
          <cell r="E5527" t="str">
            <v>复方红衣补血口服液</v>
          </cell>
          <cell r="F5527" t="str">
            <v/>
          </cell>
          <cell r="G5527" t="str">
            <v>10mlx12支</v>
          </cell>
          <cell r="H5527" t="str">
            <v>盒</v>
          </cell>
          <cell r="I5527" t="str">
            <v>山东翔宇健康制药有限公司</v>
          </cell>
          <cell r="J5527" t="str">
            <v>翔宇药业股份有限公司</v>
          </cell>
        </row>
        <row r="5528">
          <cell r="D5528">
            <v>30903</v>
          </cell>
          <cell r="E5528" t="str">
            <v>果维康维生素C含片</v>
          </cell>
          <cell r="F5528" t="str">
            <v/>
          </cell>
          <cell r="G5528" t="str">
            <v>0.79gx60片(橙味)</v>
          </cell>
          <cell r="H5528" t="str">
            <v>瓶</v>
          </cell>
          <cell r="I5528" t="str">
            <v>石药集团中诺药业(石家庄)有限公司</v>
          </cell>
          <cell r="J5528" t="str">
            <v>石家庄中诺</v>
          </cell>
        </row>
        <row r="5529">
          <cell r="D5529">
            <v>614</v>
          </cell>
          <cell r="E5529" t="str">
            <v>华法林钠片</v>
          </cell>
          <cell r="F5529" t="str">
            <v/>
          </cell>
          <cell r="G5529" t="str">
            <v>2.5mgx60片(薄膜衣片)</v>
          </cell>
          <cell r="H5529" t="str">
            <v>盒</v>
          </cell>
          <cell r="I5529" t="str">
            <v>上海上药信谊药厂有限公司(上海信谊药厂有限公司)</v>
          </cell>
          <cell r="J5529" t="str">
            <v>上海信谊药厂</v>
          </cell>
        </row>
        <row r="5530">
          <cell r="D5530">
            <v>155664</v>
          </cell>
          <cell r="E5530" t="str">
            <v>黄金搭档牌多种维生素矿物质片(中老年型)</v>
          </cell>
          <cell r="F5530" t="str">
            <v/>
          </cell>
          <cell r="G5530" t="str">
            <v>120g(1000mg/片x120片)</v>
          </cell>
          <cell r="H5530" t="str">
            <v>盒</v>
          </cell>
          <cell r="I5530" t="str">
            <v>无锡健特药业有限公司</v>
          </cell>
          <cell r="J5530" t="str">
            <v>无锡健特</v>
          </cell>
        </row>
        <row r="5531">
          <cell r="D5531">
            <v>99707</v>
          </cell>
          <cell r="E5531" t="str">
            <v>甲钴胺片</v>
          </cell>
          <cell r="F5531" t="str">
            <v/>
          </cell>
          <cell r="G5531" t="str">
            <v>0.5mgx24片</v>
          </cell>
          <cell r="H5531" t="str">
            <v>盒</v>
          </cell>
          <cell r="I5531" t="str">
            <v>江西青峰药业有限公司</v>
          </cell>
          <cell r="J5531" t="str">
            <v>江西青峰</v>
          </cell>
        </row>
        <row r="5532">
          <cell r="D5532">
            <v>67897</v>
          </cell>
          <cell r="E5532" t="str">
            <v>金豆开胃口服液</v>
          </cell>
          <cell r="F5532" t="str">
            <v/>
          </cell>
          <cell r="G5532" t="str">
            <v>10mlx6支</v>
          </cell>
          <cell r="H5532" t="str">
            <v>盒</v>
          </cell>
          <cell r="I5532" t="str">
            <v>太极集团重庆涪陵制药厂有限公司</v>
          </cell>
          <cell r="J5532" t="str">
            <v>太极涪陵药厂</v>
          </cell>
        </row>
        <row r="5533">
          <cell r="D5533">
            <v>88818</v>
          </cell>
          <cell r="E5533" t="str">
            <v>糠酸莫米松乳膏</v>
          </cell>
          <cell r="F5533" t="str">
            <v/>
          </cell>
          <cell r="G5533" t="str">
            <v>10g:10mg</v>
          </cell>
          <cell r="H5533" t="str">
            <v>支</v>
          </cell>
          <cell r="I5533" t="str">
            <v>湖北恒安药业有限公司</v>
          </cell>
          <cell r="J5533" t="str">
            <v>湖北恒安药业</v>
          </cell>
        </row>
        <row r="5534">
          <cell r="D5534">
            <v>177391</v>
          </cell>
          <cell r="E5534" t="str">
            <v>理肤泉每日防晒隔离修颜乳SPF50+PA++++</v>
          </cell>
          <cell r="F5534" t="str">
            <v/>
          </cell>
          <cell r="G5534" t="str">
            <v>30ml</v>
          </cell>
          <cell r="H5534" t="str">
            <v>支</v>
          </cell>
          <cell r="I5534" t="str">
            <v>法国理肤泉</v>
          </cell>
          <cell r="J5534" t="str">
            <v>法国理肤泉</v>
          </cell>
        </row>
        <row r="5535">
          <cell r="D5535">
            <v>27850</v>
          </cell>
          <cell r="E5535" t="str">
            <v>灭菌结晶磺胺(消炎粉)</v>
          </cell>
          <cell r="F5535" t="str">
            <v/>
          </cell>
          <cell r="G5535" t="str">
            <v>5gx8袋</v>
          </cell>
          <cell r="H5535" t="str">
            <v>盒</v>
          </cell>
          <cell r="I5535" t="str">
            <v>安徽新世纪药业有限公司</v>
          </cell>
          <cell r="J5535" t="str">
            <v>安徽新世纪</v>
          </cell>
        </row>
        <row r="5536">
          <cell r="D5536">
            <v>373</v>
          </cell>
          <cell r="E5536" t="str">
            <v>帕司烟肼片</v>
          </cell>
          <cell r="F5536" t="str">
            <v/>
          </cell>
          <cell r="G5536" t="str">
            <v>0.1gx100片</v>
          </cell>
          <cell r="H5536" t="str">
            <v>瓶</v>
          </cell>
          <cell r="I5536" t="str">
            <v>重庆华邦制药股份有限公司</v>
          </cell>
          <cell r="J5536" t="str">
            <v>重庆华邦制药</v>
          </cell>
        </row>
        <row r="5537">
          <cell r="D5537">
            <v>28300</v>
          </cell>
          <cell r="E5537" t="str">
            <v>清喉咽颗粒</v>
          </cell>
          <cell r="F5537" t="str">
            <v/>
          </cell>
          <cell r="G5537" t="str">
            <v>18gx10袋</v>
          </cell>
          <cell r="H5537" t="str">
            <v>盒</v>
          </cell>
          <cell r="I5537" t="str">
            <v>太极集团重庆桐君阁药厂有限公司</v>
          </cell>
          <cell r="J5537" t="str">
            <v>桐君阁药厂</v>
          </cell>
        </row>
        <row r="5538">
          <cell r="D5538">
            <v>123576</v>
          </cell>
          <cell r="E5538" t="str">
            <v>全自动臂式电子血压计(迈克大夫)</v>
          </cell>
          <cell r="F5538" t="str">
            <v/>
          </cell>
          <cell r="G5538" t="str">
            <v>BP3MS1-4V</v>
          </cell>
          <cell r="H5538" t="str">
            <v>台</v>
          </cell>
          <cell r="I5538" t="str">
            <v>华略电子(深圳)有限公司</v>
          </cell>
          <cell r="J5538" t="str">
            <v>华略电子(深圳)</v>
          </cell>
        </row>
        <row r="5539">
          <cell r="D5539">
            <v>22671</v>
          </cell>
          <cell r="E5539" t="str">
            <v>人参归脾丸</v>
          </cell>
          <cell r="F5539" t="str">
            <v/>
          </cell>
          <cell r="G5539" t="str">
            <v>36gx3盒</v>
          </cell>
          <cell r="H5539" t="str">
            <v>盒</v>
          </cell>
          <cell r="I5539" t="str">
            <v>太极集团四川绵阳制药有限公司</v>
          </cell>
          <cell r="J5539" t="str">
            <v>四川绵阳制药</v>
          </cell>
        </row>
        <row r="5540">
          <cell r="D5540">
            <v>178185</v>
          </cell>
          <cell r="E5540" t="str">
            <v>撒隆巴斯护具</v>
          </cell>
          <cell r="F5540" t="str">
            <v/>
          </cell>
          <cell r="G5540" t="str">
            <v>脚踝部用(S22-24cm）</v>
          </cell>
          <cell r="H5540" t="str">
            <v>盒</v>
          </cell>
          <cell r="I5540" t="str">
            <v>久光制药株式会社</v>
          </cell>
          <cell r="J5540" t="str">
            <v>久光制药</v>
          </cell>
        </row>
        <row r="5541">
          <cell r="D5541">
            <v>68440</v>
          </cell>
          <cell r="E5541" t="str">
            <v>蛇油维肤膏</v>
          </cell>
          <cell r="F5541" t="str">
            <v/>
          </cell>
          <cell r="G5541" t="str">
            <v>20g</v>
          </cell>
          <cell r="H5541" t="str">
            <v>支</v>
          </cell>
          <cell r="I5541" t="str">
            <v>重庆灵方生物技术有限公司</v>
          </cell>
          <cell r="J5541" t="str">
            <v>重庆灵方</v>
          </cell>
        </row>
        <row r="5542">
          <cell r="D5542">
            <v>68884</v>
          </cell>
          <cell r="E5542" t="str">
            <v>天然胶乳橡胶避孕套</v>
          </cell>
          <cell r="F5542" t="str">
            <v/>
          </cell>
          <cell r="G5542" t="str">
            <v>12只（多乐士精品活力光面型）</v>
          </cell>
          <cell r="H5542" t="str">
            <v>盒</v>
          </cell>
          <cell r="I5542" t="str">
            <v>广州双一乳胶制品有限公司</v>
          </cell>
          <cell r="J5542" t="str">
            <v>广州双一</v>
          </cell>
        </row>
        <row r="5543">
          <cell r="D5543">
            <v>191175</v>
          </cell>
          <cell r="E5543" t="str">
            <v>薇诺娜柔润保湿BB霜（亮肌色）</v>
          </cell>
          <cell r="F5543" t="str">
            <v/>
          </cell>
          <cell r="G5543" t="str">
            <v>50g</v>
          </cell>
          <cell r="H5543" t="str">
            <v>盒</v>
          </cell>
          <cell r="I5543" t="str">
            <v>云南贝泰妮生物科技集团股份有限公司  </v>
          </cell>
          <cell r="J5543" t="str">
            <v>云南贝泰妮</v>
          </cell>
        </row>
        <row r="5544">
          <cell r="D5544">
            <v>168855</v>
          </cell>
          <cell r="E5544" t="str">
            <v>薇姿水光焕白乳霜</v>
          </cell>
          <cell r="F5544" t="str">
            <v/>
          </cell>
          <cell r="G5544" t="str">
            <v>50ml</v>
          </cell>
          <cell r="H5544" t="str">
            <v>支</v>
          </cell>
          <cell r="I5544" t="str">
            <v>欧莱雅(中国)有限公司</v>
          </cell>
          <cell r="J5544" t="str">
            <v>欧莱雅（中国）</v>
          </cell>
        </row>
        <row r="5545">
          <cell r="D5545">
            <v>172661</v>
          </cell>
          <cell r="E5545" t="str">
            <v>薇姿水光焕亮角质调理液</v>
          </cell>
          <cell r="F5545" t="str">
            <v/>
          </cell>
          <cell r="G5545" t="str">
            <v>100ml</v>
          </cell>
          <cell r="H5545" t="str">
            <v>支</v>
          </cell>
          <cell r="I5545" t="str">
            <v>欧莱雅(中国)有限公司</v>
          </cell>
          <cell r="J5545" t="str">
            <v>欧莱雅（中国）</v>
          </cell>
        </row>
        <row r="5546">
          <cell r="D5546">
            <v>179824</v>
          </cell>
          <cell r="E5546" t="str">
            <v>薇姿温泉矿物系列水活精华液</v>
          </cell>
          <cell r="F5546" t="str">
            <v/>
          </cell>
          <cell r="G5546" t="str">
            <v>30ml</v>
          </cell>
          <cell r="H5546" t="str">
            <v>瓶</v>
          </cell>
          <cell r="I5546" t="str">
            <v>欧莱雅(中国)有限公司</v>
          </cell>
          <cell r="J5546" t="str">
            <v>法国</v>
          </cell>
        </row>
        <row r="5547">
          <cell r="D5547">
            <v>167118</v>
          </cell>
          <cell r="E5547" t="str">
            <v>喜维家牌维生素C泡腾片</v>
          </cell>
          <cell r="F5547" t="str">
            <v/>
          </cell>
          <cell r="G5547" t="str">
            <v>28g（4gx7片）</v>
          </cell>
          <cell r="H5547" t="str">
            <v>支</v>
          </cell>
          <cell r="I5547" t="str">
            <v>南京优能生物科技有限公司	</v>
          </cell>
          <cell r="J5547" t="str">
            <v>南京优能生物</v>
          </cell>
        </row>
        <row r="5548">
          <cell r="D5548">
            <v>74409</v>
          </cell>
          <cell r="E5548" t="str">
            <v>仙泉凝水保湿柔肤水(片仔癀)</v>
          </cell>
          <cell r="F5548" t="str">
            <v/>
          </cell>
          <cell r="G5548" t="str">
            <v>120ml</v>
          </cell>
          <cell r="H5548" t="str">
            <v>瓶</v>
          </cell>
          <cell r="I5548" t="str">
            <v>科丝美诗(中国)化妆品有限公司</v>
          </cell>
          <cell r="J5548" t="str">
            <v>科丝美诗</v>
          </cell>
        </row>
        <row r="5549">
          <cell r="D5549">
            <v>203927</v>
          </cell>
          <cell r="E5549" t="str">
            <v>消炎镇痛膏</v>
          </cell>
          <cell r="F5549" t="str">
            <v/>
          </cell>
          <cell r="G5549" t="str">
            <v>10cmx7cmx5贴</v>
          </cell>
          <cell r="H5549" t="str">
            <v>盒</v>
          </cell>
          <cell r="I5549" t="str">
            <v>广州白云山制药股份有限公司白云山何济公制药厂</v>
          </cell>
          <cell r="J5549" t="str">
            <v>白云山何济公</v>
          </cell>
        </row>
        <row r="5550">
          <cell r="D5550">
            <v>42769</v>
          </cell>
          <cell r="E5550" t="str">
            <v>消银颗粒</v>
          </cell>
          <cell r="F5550" t="str">
            <v/>
          </cell>
          <cell r="G5550" t="str">
            <v>3.5gx10袋</v>
          </cell>
          <cell r="H5550" t="str">
            <v>盒</v>
          </cell>
          <cell r="I5550" t="str">
            <v>陕西康惠制药有限公司</v>
          </cell>
          <cell r="J5550" t="str">
            <v>陕西康惠</v>
          </cell>
        </row>
        <row r="5551">
          <cell r="D5551">
            <v>115610</v>
          </cell>
          <cell r="E5551" t="str">
            <v>硝苯地平缓释片(I)</v>
          </cell>
          <cell r="F5551" t="str">
            <v>得高宁</v>
          </cell>
          <cell r="G5551" t="str">
            <v>10mgx60片</v>
          </cell>
          <cell r="H5551" t="str">
            <v>瓶</v>
          </cell>
          <cell r="I5551" t="str">
            <v>德州德药制药有限公司</v>
          </cell>
          <cell r="J5551" t="str">
            <v>德州德药</v>
          </cell>
        </row>
        <row r="5552">
          <cell r="D5552">
            <v>15668</v>
          </cell>
          <cell r="E5552" t="str">
            <v>小儿肠胃康颗粒</v>
          </cell>
          <cell r="F5552" t="str">
            <v/>
          </cell>
          <cell r="G5552" t="str">
            <v>5gx6袋</v>
          </cell>
          <cell r="H5552" t="str">
            <v>盒</v>
          </cell>
          <cell r="I5552" t="str">
            <v>浙江泰康药业集团新余制药有限公司</v>
          </cell>
          <cell r="J5552" t="str">
            <v>江西品信</v>
          </cell>
        </row>
        <row r="5553">
          <cell r="D5553">
            <v>188796</v>
          </cell>
          <cell r="E5553" t="str">
            <v>医用射线防护眼镜</v>
          </cell>
          <cell r="F5553" t="str">
            <v/>
          </cell>
          <cell r="G5553" t="str">
            <v>数码防护型（SM）SM923 平光（女）</v>
          </cell>
          <cell r="H5553" t="str">
            <v>副</v>
          </cell>
          <cell r="I5553" t="str">
            <v>武汉宝利莱眼镜科技有限公司</v>
          </cell>
          <cell r="J5553" t="str">
            <v>武汉宝利莱</v>
          </cell>
        </row>
        <row r="5554">
          <cell r="D5554">
            <v>182881</v>
          </cell>
          <cell r="E5554" t="str">
            <v>制氧机</v>
          </cell>
          <cell r="F5554" t="str">
            <v/>
          </cell>
          <cell r="G5554" t="str">
            <v>9F-5W</v>
          </cell>
          <cell r="H5554" t="str">
            <v>台</v>
          </cell>
          <cell r="I5554" t="str">
            <v>江苏鱼跃医疗设备股份有限公司</v>
          </cell>
          <cell r="J5554" t="str">
            <v>江苏鱼跃</v>
          </cell>
        </row>
        <row r="5555">
          <cell r="D5555">
            <v>22777</v>
          </cell>
          <cell r="E5555" t="str">
            <v>阿法骨化醇软胶囊(盖诺真)</v>
          </cell>
          <cell r="F5555" t="str">
            <v/>
          </cell>
          <cell r="G5555" t="str">
            <v>0.25ugx20粒x2板</v>
          </cell>
          <cell r="H5555" t="str">
            <v>盒</v>
          </cell>
          <cell r="I5555" t="str">
            <v>正大制药（青岛）有限公司（原青岛正大海尔制药有限公司）</v>
          </cell>
          <cell r="J5555" t="str">
            <v>青岛海尔</v>
          </cell>
        </row>
        <row r="5556">
          <cell r="D5556">
            <v>187589</v>
          </cell>
          <cell r="E5556" t="str">
            <v>阿哌沙班片</v>
          </cell>
          <cell r="F5556" t="str">
            <v/>
          </cell>
          <cell r="G5556" t="str">
            <v>2.5mgx14片</v>
          </cell>
          <cell r="H5556" t="str">
            <v>盒</v>
          </cell>
          <cell r="I5556" t="str">
            <v>江苏豪森药业股份有限公司</v>
          </cell>
          <cell r="J5556" t="str">
            <v>江苏豪森药业</v>
          </cell>
        </row>
        <row r="5557">
          <cell r="D5557">
            <v>191014</v>
          </cell>
          <cell r="E5557" t="str">
            <v>弹性绷带</v>
          </cell>
          <cell r="F5557" t="str">
            <v/>
          </cell>
          <cell r="G5557" t="str">
            <v>膝关节用（加强型）黑色 加大号：46-51cm(LL)</v>
          </cell>
          <cell r="H5557" t="str">
            <v>盒</v>
          </cell>
          <cell r="I5557" t="str">
            <v>日本兴和株式会社</v>
          </cell>
          <cell r="J5557" t="str">
            <v>日本兴和株式</v>
          </cell>
        </row>
        <row r="5558">
          <cell r="D5558">
            <v>97586</v>
          </cell>
          <cell r="E5558" t="str">
            <v>复方硫酸新霉素滴眼液</v>
          </cell>
          <cell r="F5558" t="str">
            <v/>
          </cell>
          <cell r="G5558" t="str">
            <v>6ml</v>
          </cell>
          <cell r="H5558" t="str">
            <v>支</v>
          </cell>
          <cell r="I5558" t="str">
            <v>武汉五景药业有限公司</v>
          </cell>
          <cell r="J5558" t="str">
            <v>武汉五景药业</v>
          </cell>
        </row>
        <row r="5559">
          <cell r="D5559">
            <v>186415</v>
          </cell>
          <cell r="E5559" t="str">
            <v>枸橼酸托法替布片</v>
          </cell>
          <cell r="F5559" t="str">
            <v>尚杰</v>
          </cell>
          <cell r="G5559" t="str">
            <v>5mgx28片</v>
          </cell>
          <cell r="H5559" t="str">
            <v>瓶</v>
          </cell>
          <cell r="I5559" t="str">
            <v>Pfizer Manufacturing Deutschland GmbH</v>
          </cell>
          <cell r="J5559" t="str">
            <v>德国</v>
          </cell>
        </row>
        <row r="5560">
          <cell r="D5560">
            <v>104191</v>
          </cell>
          <cell r="E5560" t="str">
            <v>黄芪颗粒</v>
          </cell>
          <cell r="F5560" t="str">
            <v/>
          </cell>
          <cell r="G5560" t="str">
            <v>4gx36袋(无蔗糖)</v>
          </cell>
          <cell r="H5560" t="str">
            <v>盒</v>
          </cell>
          <cell r="I5560" t="str">
            <v>四川百利药业有限责任公司</v>
          </cell>
          <cell r="J5560" t="str">
            <v>四川百利</v>
          </cell>
        </row>
        <row r="5561">
          <cell r="D5561">
            <v>152618</v>
          </cell>
          <cell r="E5561" t="str">
            <v>卡通防水创可贴（冰雪奇缘）</v>
          </cell>
          <cell r="F5561" t="str">
            <v/>
          </cell>
          <cell r="G5561" t="str">
            <v>58mmx18.2mmx8片</v>
          </cell>
          <cell r="H5561" t="str">
            <v>盒</v>
          </cell>
          <cell r="I5561" t="str">
            <v>上海强生有限公司</v>
          </cell>
          <cell r="J5561" t="str">
            <v>上海强生</v>
          </cell>
        </row>
        <row r="5562">
          <cell r="D5562">
            <v>173694</v>
          </cell>
          <cell r="E5562" t="str">
            <v>脉络舒通丸</v>
          </cell>
          <cell r="F5562" t="str">
            <v/>
          </cell>
          <cell r="G5562" t="str">
            <v>12gx6瓶</v>
          </cell>
          <cell r="H5562" t="str">
            <v>盒</v>
          </cell>
          <cell r="I5562" t="str">
            <v>鲁南厚普制药有限公司</v>
          </cell>
          <cell r="J5562" t="str">
            <v>鲁南厚普制药</v>
          </cell>
        </row>
        <row r="5563">
          <cell r="D5563">
            <v>74391</v>
          </cell>
          <cell r="E5563" t="str">
            <v>片仔癀仙泉凝水保湿精华液</v>
          </cell>
          <cell r="F5563" t="str">
            <v/>
          </cell>
          <cell r="G5563" t="str">
            <v>40ml</v>
          </cell>
          <cell r="H5563" t="str">
            <v>瓶</v>
          </cell>
          <cell r="I5563" t="str">
            <v>科丝美诗(中国)化妆品有限公司</v>
          </cell>
          <cell r="J5563" t="str">
            <v>科丝美诗</v>
          </cell>
        </row>
        <row r="5564">
          <cell r="D5564">
            <v>140541</v>
          </cell>
          <cell r="E5564" t="str">
            <v>气血康口服液</v>
          </cell>
          <cell r="F5564" t="str">
            <v/>
          </cell>
          <cell r="G5564" t="str">
            <v>30mlx7支</v>
          </cell>
          <cell r="H5564" t="str">
            <v>盒</v>
          </cell>
          <cell r="I5564" t="str">
            <v>云南白药集团文山七花有限责任公司</v>
          </cell>
          <cell r="J5564" t="str">
            <v>云南白药三七花</v>
          </cell>
        </row>
        <row r="5565">
          <cell r="D5565">
            <v>137339</v>
          </cell>
          <cell r="E5565" t="str">
            <v>汤臣倍健多种维生素矿物质片（孕妇早期型）</v>
          </cell>
          <cell r="F5565" t="str">
            <v/>
          </cell>
          <cell r="G5565" t="str">
            <v>117g(1.3g/片*90片）</v>
          </cell>
          <cell r="H5565" t="str">
            <v>瓶</v>
          </cell>
          <cell r="I5565" t="str">
            <v>汤臣倍健股份有限公司</v>
          </cell>
          <cell r="J5565" t="str">
            <v>汤臣倍健股份有限公司</v>
          </cell>
        </row>
        <row r="5566">
          <cell r="D5566">
            <v>110061</v>
          </cell>
          <cell r="E5566" t="str">
            <v>妥布霉素地塞米松滴眼液</v>
          </cell>
          <cell r="F5566" t="str">
            <v/>
          </cell>
          <cell r="G5566" t="str">
            <v>5ml:妥布霉素15mg、地塞米松5mg</v>
          </cell>
          <cell r="H5566" t="str">
            <v>瓶</v>
          </cell>
          <cell r="I5566" t="str">
            <v>成都青山利康药业有限公司</v>
          </cell>
          <cell r="J5566" t="str">
            <v>成都青山利康</v>
          </cell>
        </row>
        <row r="5567">
          <cell r="D5567">
            <v>37825</v>
          </cell>
          <cell r="E5567" t="str">
            <v>消结安胶囊</v>
          </cell>
          <cell r="F5567" t="str">
            <v/>
          </cell>
          <cell r="G5567" t="str">
            <v>0.38gx12粒x2板</v>
          </cell>
          <cell r="H5567" t="str">
            <v>盒</v>
          </cell>
          <cell r="I5567" t="str">
            <v>云南良方制药有限公司（原：云南本善制药有限公司）</v>
          </cell>
          <cell r="J5567" t="str">
            <v>云南良方</v>
          </cell>
        </row>
        <row r="5568">
          <cell r="D5568">
            <v>130122</v>
          </cell>
          <cell r="E5568" t="str">
            <v>鳕鱼肝油软胶囊</v>
          </cell>
          <cell r="F5568" t="str">
            <v/>
          </cell>
          <cell r="G5568" t="str">
            <v>30g（0.5gx60粒）</v>
          </cell>
          <cell r="H5568" t="str">
            <v>瓶</v>
          </cell>
          <cell r="I5568" t="str">
            <v>仙乐健康科技股份有限公司</v>
          </cell>
          <cell r="J5568" t="str">
            <v>广东仙乐</v>
          </cell>
        </row>
        <row r="5569">
          <cell r="D5569">
            <v>156122</v>
          </cell>
          <cell r="E5569" t="str">
            <v>盐酸二甲双胍缓释片</v>
          </cell>
          <cell r="F5569" t="str">
            <v/>
          </cell>
          <cell r="G5569" t="str">
            <v>0.5gx30片</v>
          </cell>
          <cell r="H5569" t="str">
            <v>盒</v>
          </cell>
          <cell r="I5569" t="str">
            <v>济南东方制药厂</v>
          </cell>
          <cell r="J5569" t="str">
            <v>山东明仁福瑞达制药</v>
          </cell>
        </row>
        <row r="5570">
          <cell r="D5570">
            <v>182853</v>
          </cell>
          <cell r="E5570" t="str">
            <v>依降钙素注射液</v>
          </cell>
          <cell r="F5570" t="str">
            <v/>
          </cell>
          <cell r="G5570" t="str">
            <v>1ml:20Ux10支</v>
          </cell>
          <cell r="H5570" t="str">
            <v>盒</v>
          </cell>
          <cell r="I5570" t="str">
            <v>Asahi Kasei Pharma Corporation，Nagoya Pharmaceuticals Plant</v>
          </cell>
          <cell r="J5570" t="str">
            <v>AsahiKaseiPharma</v>
          </cell>
        </row>
        <row r="5571">
          <cell r="D5571">
            <v>121522</v>
          </cell>
          <cell r="E5571" t="str">
            <v>瘀血痹片</v>
          </cell>
          <cell r="F5571" t="str">
            <v/>
          </cell>
          <cell r="G5571" t="str">
            <v>0.5gx45片(薄膜衣)</v>
          </cell>
          <cell r="H5571" t="str">
            <v>盒</v>
          </cell>
          <cell r="I5571" t="str">
            <v>辽宁本溪三药有限公司(原：辽宁华源本溪三药有限公司</v>
          </cell>
          <cell r="J5571" t="str">
            <v>辽宁华润本溪三药</v>
          </cell>
        </row>
        <row r="5572">
          <cell r="D5572">
            <v>191335</v>
          </cell>
          <cell r="E5572" t="str">
            <v>二丁颗粒</v>
          </cell>
          <cell r="F5572" t="str">
            <v>国嘉</v>
          </cell>
          <cell r="G5572" t="str">
            <v>4gx14袋</v>
          </cell>
          <cell r="H5572" t="str">
            <v>盒</v>
          </cell>
          <cell r="I5572" t="str">
            <v>四川古蔺肝苏药业有限公司</v>
          </cell>
          <cell r="J5572" t="str">
            <v>四川古蔺肝苏</v>
          </cell>
        </row>
        <row r="5573">
          <cell r="D5573">
            <v>1783</v>
          </cell>
          <cell r="E5573" t="str">
            <v>骨刺消痛液</v>
          </cell>
          <cell r="F5573" t="str">
            <v/>
          </cell>
          <cell r="G5573" t="str">
            <v>300ml</v>
          </cell>
          <cell r="H5573" t="str">
            <v>瓶</v>
          </cell>
          <cell r="I5573" t="str">
            <v>北京同仁堂股份有限公司北京同仁堂药酒厂</v>
          </cell>
          <cell r="J5573" t="str">
            <v>同仁堂药酒厂</v>
          </cell>
        </row>
        <row r="5574">
          <cell r="D5574">
            <v>88807</v>
          </cell>
          <cell r="E5574" t="str">
            <v>甲泼尼龙片</v>
          </cell>
          <cell r="F5574" t="str">
            <v>尤金</v>
          </cell>
          <cell r="G5574" t="str">
            <v>4mgx24片
</v>
          </cell>
          <cell r="H5574" t="str">
            <v>盒</v>
          </cell>
          <cell r="I5574" t="str">
            <v>天津天药药业股份有限公司</v>
          </cell>
          <cell r="J5574" t="str">
            <v>天津天药
</v>
          </cell>
        </row>
        <row r="5575">
          <cell r="D5575">
            <v>180053</v>
          </cell>
          <cell r="E5575" t="str">
            <v>灵芝孢子油软胶囊</v>
          </cell>
          <cell r="F5575" t="str">
            <v/>
          </cell>
          <cell r="G5575" t="str">
            <v>0.5g×30粒×2瓶</v>
          </cell>
          <cell r="H5575" t="str">
            <v>盒</v>
          </cell>
          <cell r="I5575" t="str">
            <v>福建仙芝楼生物科技有限公司</v>
          </cell>
          <cell r="J5575" t="str">
            <v>福建仙芝楼</v>
          </cell>
        </row>
        <row r="5576">
          <cell r="D5576">
            <v>149867</v>
          </cell>
          <cell r="E5576" t="str">
            <v>龙牡壮骨颗粒</v>
          </cell>
          <cell r="F5576" t="str">
            <v/>
          </cell>
          <cell r="G5576" t="str">
            <v>5g×18袋</v>
          </cell>
          <cell r="H5576" t="str">
            <v>盒</v>
          </cell>
          <cell r="I5576" t="str">
            <v>健民药业集团股份有限公司</v>
          </cell>
          <cell r="J5576" t="str">
            <v>健民药业</v>
          </cell>
        </row>
        <row r="5577">
          <cell r="D5577">
            <v>37038</v>
          </cell>
          <cell r="E5577" t="str">
            <v>盐酸丙卡特罗片(美普清)</v>
          </cell>
          <cell r="F5577" t="str">
            <v/>
          </cell>
          <cell r="G5577" t="str">
            <v>25ugx10片</v>
          </cell>
          <cell r="H5577" t="str">
            <v>盒</v>
          </cell>
          <cell r="I5577" t="str">
            <v>浙江大冢制药有限公司</v>
          </cell>
          <cell r="J5577" t="str">
            <v>浙江大冢</v>
          </cell>
        </row>
        <row r="5578">
          <cell r="D5578">
            <v>100529</v>
          </cell>
          <cell r="E5578" t="str">
            <v>医用乙醇消毒液(普惠)</v>
          </cell>
          <cell r="F5578" t="str">
            <v/>
          </cell>
          <cell r="G5578" t="str">
            <v>80ml(喷雾型)75%±3%</v>
          </cell>
          <cell r="H5578" t="str">
            <v>瓶</v>
          </cell>
          <cell r="I5578" t="str">
            <v>重庆普惠有限公司</v>
          </cell>
          <cell r="J5578" t="str">
            <v>重庆普惠</v>
          </cell>
        </row>
        <row r="5579">
          <cell r="D5579">
            <v>66902</v>
          </cell>
          <cell r="E5579" t="str">
            <v>恩他卡朋片(珂丹)</v>
          </cell>
          <cell r="F5579" t="str">
            <v/>
          </cell>
          <cell r="G5579" t="str">
            <v>0.2gx30片</v>
          </cell>
          <cell r="H5579" t="str">
            <v>瓶</v>
          </cell>
          <cell r="I5579" t="str">
            <v/>
          </cell>
          <cell r="J5579" t="str">
            <v>诺华制药Novartis　Europharmlimited</v>
          </cell>
        </row>
        <row r="5580">
          <cell r="D5580">
            <v>27910</v>
          </cell>
          <cell r="E5580" t="str">
            <v>妇科调经片</v>
          </cell>
          <cell r="F5580" t="str">
            <v/>
          </cell>
          <cell r="G5580" t="str">
            <v>15片x3板(糖衣)</v>
          </cell>
          <cell r="H5580" t="str">
            <v>盒</v>
          </cell>
          <cell r="I5580" t="str">
            <v>太极集团四川绵阳制药有限公司</v>
          </cell>
          <cell r="J5580" t="str">
            <v>四川绵阳制药</v>
          </cell>
        </row>
        <row r="5581">
          <cell r="D5581">
            <v>55239</v>
          </cell>
          <cell r="E5581" t="str">
            <v>复方醋酸氟轻松酊(皮炎宁酊)</v>
          </cell>
          <cell r="F5581" t="str">
            <v/>
          </cell>
          <cell r="G5581" t="str">
            <v>0.04%:20ml</v>
          </cell>
          <cell r="H5581" t="str">
            <v>盒</v>
          </cell>
          <cell r="I5581" t="str">
            <v>葫芦岛国帝药业有限责任公司</v>
          </cell>
          <cell r="J5581" t="str">
            <v>葫芦岛国帝</v>
          </cell>
        </row>
        <row r="5582">
          <cell r="D5582">
            <v>206236</v>
          </cell>
          <cell r="E5582" t="str">
            <v>硫酸特布他林雾化液</v>
          </cell>
          <cell r="F5582" t="str">
            <v/>
          </cell>
          <cell r="G5582" t="str">
            <v>5mg:2mlx5支</v>
          </cell>
          <cell r="H5582" t="str">
            <v>盒</v>
          </cell>
          <cell r="I5582" t="str">
            <v>瑞典AstraZeneca AB s-15185,sodertalje</v>
          </cell>
          <cell r="J5582" t="str">
            <v>瑞典AstraZeneca AB</v>
          </cell>
        </row>
        <row r="5583">
          <cell r="D5583">
            <v>180049</v>
          </cell>
          <cell r="E5583" t="str">
            <v>破壁灵芝孢子粉胶囊</v>
          </cell>
          <cell r="F5583" t="str">
            <v/>
          </cell>
          <cell r="G5583" t="str">
            <v>250mg×80粒</v>
          </cell>
          <cell r="H5583" t="str">
            <v>盒</v>
          </cell>
          <cell r="I5583" t="str">
            <v>福建仙芝楼生物科技有限公司</v>
          </cell>
          <cell r="J5583" t="str">
            <v>福建仙芝楼</v>
          </cell>
        </row>
        <row r="5584">
          <cell r="D5584">
            <v>145563</v>
          </cell>
          <cell r="E5584" t="str">
            <v>噻托溴铵粉雾剂(带吸入器)</v>
          </cell>
          <cell r="F5584" t="str">
            <v/>
          </cell>
          <cell r="G5584" t="str">
            <v>18μgx10粒x3板</v>
          </cell>
          <cell r="H5584" t="str">
            <v>盒</v>
          </cell>
          <cell r="I5584" t="str">
            <v>正大天晴药业集团股份有限公司</v>
          </cell>
          <cell r="J5584" t="str">
            <v>正大天晴</v>
          </cell>
        </row>
        <row r="5585">
          <cell r="D5585">
            <v>166376</v>
          </cell>
          <cell r="E5585" t="str">
            <v>医用压敏胶带</v>
          </cell>
          <cell r="F5585" t="str">
            <v/>
          </cell>
          <cell r="G5585" t="str">
            <v>2.5cmx450cm</v>
          </cell>
          <cell r="H5585" t="str">
            <v>盒</v>
          </cell>
          <cell r="I5585" t="str">
            <v>东阿阿胶阿华医疗器械有限公司</v>
          </cell>
          <cell r="J5585" t="str">
            <v>东阿阿胶阿华</v>
          </cell>
        </row>
        <row r="5586">
          <cell r="D5586">
            <v>195827</v>
          </cell>
          <cell r="E5586" t="str">
            <v>注射用紫杉醇（白蛋白结合型）</v>
          </cell>
          <cell r="F5586" t="str">
            <v/>
          </cell>
          <cell r="G5586" t="str">
            <v>100mg</v>
          </cell>
          <cell r="H5586" t="str">
            <v>盒</v>
          </cell>
          <cell r="I5586" t="str">
            <v>齐鲁制药(海南)有限公司</v>
          </cell>
          <cell r="J5586" t="str">
            <v>齐鲁制药（海南）</v>
          </cell>
        </row>
        <row r="5587">
          <cell r="D5587">
            <v>184948</v>
          </cell>
          <cell r="E5587" t="str">
            <v>创面保护膜</v>
          </cell>
          <cell r="F5587" t="str">
            <v/>
          </cell>
          <cell r="G5587" t="str">
            <v>15ml</v>
          </cell>
          <cell r="H5587" t="str">
            <v>盒</v>
          </cell>
          <cell r="I5587" t="str">
            <v>重庆灵方三帆生物制药有限公司</v>
          </cell>
          <cell r="J5587" t="str">
            <v>重庆灵方三帆</v>
          </cell>
        </row>
        <row r="5588">
          <cell r="D5588">
            <v>163226</v>
          </cell>
          <cell r="E5588" t="str">
            <v>肤疾洗剂</v>
          </cell>
          <cell r="F5588" t="str">
            <v/>
          </cell>
          <cell r="G5588" t="str">
            <v>100ml雄黄8.3g</v>
          </cell>
          <cell r="H5588" t="str">
            <v>盒</v>
          </cell>
          <cell r="I5588" t="str">
            <v>陕西关爱制药有限公司</v>
          </cell>
          <cell r="J5588" t="str">
            <v>陕西关爱制药</v>
          </cell>
        </row>
        <row r="5589">
          <cell r="D5589">
            <v>180599</v>
          </cell>
          <cell r="E5589" t="str">
            <v>通便灵胶囊</v>
          </cell>
          <cell r="F5589" t="str">
            <v/>
          </cell>
          <cell r="G5589" t="str">
            <v>0.25gx24粒</v>
          </cell>
          <cell r="H5589" t="str">
            <v>盒</v>
          </cell>
          <cell r="I5589" t="str">
            <v>甘肃中天金丹药业有限公司</v>
          </cell>
          <cell r="J5589" t="str">
            <v>甘肃中天金丹</v>
          </cell>
        </row>
        <row r="5590">
          <cell r="D5590">
            <v>167465</v>
          </cell>
          <cell r="E5590" t="str">
            <v>川大金钟牌破壁灵芝孢子粉</v>
          </cell>
          <cell r="F5590" t="str">
            <v/>
          </cell>
          <cell r="G5590" t="str">
            <v>36g（1gx36袋）</v>
          </cell>
          <cell r="H5590" t="str">
            <v>盒</v>
          </cell>
          <cell r="I5590" t="str">
            <v>成都川大金钟科技有限公司</v>
          </cell>
          <cell r="J5590" t="str">
            <v>成都川大金钟</v>
          </cell>
        </row>
        <row r="5591">
          <cell r="D5591">
            <v>141255</v>
          </cell>
          <cell r="E5591" t="str">
            <v>结合雌激素乳膏</v>
          </cell>
          <cell r="F5591" t="str">
            <v/>
          </cell>
          <cell r="G5591" t="str">
            <v>14g（1g:0.625mg）</v>
          </cell>
          <cell r="H5591" t="str">
            <v>支</v>
          </cell>
          <cell r="I5591" t="str">
            <v>新疆新姿源生物制药有限责任公司</v>
          </cell>
          <cell r="J5591" t="str">
            <v>新疆新姿源生物</v>
          </cell>
        </row>
        <row r="5592">
          <cell r="D5592">
            <v>91633</v>
          </cell>
          <cell r="E5592" t="str">
            <v>盐酸美金刚片</v>
          </cell>
          <cell r="F5592" t="str">
            <v>易倍申</v>
          </cell>
          <cell r="G5592" t="str">
            <v>10mgx28片</v>
          </cell>
          <cell r="H5592" t="str">
            <v>盒</v>
          </cell>
          <cell r="I5592" t="str">
            <v/>
          </cell>
          <cell r="J5592" t="str">
            <v>丹麦灵北海外</v>
          </cell>
        </row>
        <row r="5593">
          <cell r="D5593">
            <v>47011</v>
          </cell>
          <cell r="E5593" t="str">
            <v>格列齐特片(Ⅱ)</v>
          </cell>
          <cell r="F5593" t="str">
            <v/>
          </cell>
          <cell r="G5593" t="str">
            <v>80mgx10片x3板</v>
          </cell>
          <cell r="H5593" t="str">
            <v>盒</v>
          </cell>
          <cell r="I5593" t="str">
            <v>石家庄以岭药业股份有限公司</v>
          </cell>
          <cell r="J5593" t="str">
            <v>石家庄以岭</v>
          </cell>
        </row>
        <row r="5594">
          <cell r="D5594">
            <v>22691</v>
          </cell>
          <cell r="E5594" t="str">
            <v>复方皂矾丸</v>
          </cell>
          <cell r="F5594" t="str">
            <v/>
          </cell>
          <cell r="G5594" t="str">
            <v>0.2gx36丸x2板</v>
          </cell>
          <cell r="H5594" t="str">
            <v>盒</v>
          </cell>
          <cell r="I5594" t="str">
            <v>陕西郝其军制药股份有限公司</v>
          </cell>
          <cell r="J5594" t="str">
            <v>陕西郝其军</v>
          </cell>
        </row>
        <row r="5595">
          <cell r="D5595">
            <v>172339</v>
          </cell>
          <cell r="E5595" t="str">
            <v>医用退热贴</v>
          </cell>
          <cell r="F5595" t="str">
            <v/>
          </cell>
          <cell r="G5595" t="str">
            <v>112.5x40mmx1贴x2袋（BB-01Ⅱ型儿童装）</v>
          </cell>
          <cell r="H5595" t="str">
            <v>盒</v>
          </cell>
          <cell r="I5595" t="str">
            <v>珠海国佳新材股份有限公司</v>
          </cell>
          <cell r="J5595" t="str">
            <v>珠海国佳</v>
          </cell>
        </row>
        <row r="5596">
          <cell r="D5596">
            <v>11439</v>
          </cell>
          <cell r="E5596" t="str">
            <v>海珠喘息定片</v>
          </cell>
          <cell r="F5596" t="str">
            <v/>
          </cell>
          <cell r="G5596" t="str">
            <v>50片</v>
          </cell>
          <cell r="H5596" t="str">
            <v>瓶</v>
          </cell>
          <cell r="I5596" t="str">
            <v>沈阳红药制药有限公司(原：沈阳中药制药有限公司)</v>
          </cell>
          <cell r="J5596" t="str">
            <v>沈阳红药制药</v>
          </cell>
        </row>
        <row r="5597">
          <cell r="D5597">
            <v>196849</v>
          </cell>
          <cell r="E5597" t="str">
            <v>蝶形防霾口罩</v>
          </cell>
          <cell r="F5597" t="str">
            <v/>
          </cell>
          <cell r="G5597" t="str">
            <v>N9001x10只</v>
          </cell>
          <cell r="H5597" t="str">
            <v>袋</v>
          </cell>
          <cell r="I5597" t="str">
            <v>厦门丽厦医疗科技有限公司</v>
          </cell>
          <cell r="J5597" t="str">
            <v>厦门丽厦医疗</v>
          </cell>
        </row>
        <row r="5598">
          <cell r="D5598">
            <v>199151</v>
          </cell>
          <cell r="E5598" t="str">
            <v>多维铁口服溶液</v>
          </cell>
          <cell r="F5598" t="str">
            <v/>
          </cell>
          <cell r="G5598" t="str">
            <v>10mlx20支</v>
          </cell>
          <cell r="H5598" t="str">
            <v>盒</v>
          </cell>
          <cell r="I5598" t="str">
            <v>湖南康寿制药有限公司</v>
          </cell>
          <cell r="J5598" t="str">
            <v>湖南康寿制药</v>
          </cell>
        </row>
        <row r="5599">
          <cell r="D5599">
            <v>8110</v>
          </cell>
          <cell r="E5599" t="str">
            <v>消炎止咳片</v>
          </cell>
          <cell r="F5599" t="str">
            <v/>
          </cell>
          <cell r="G5599" t="str">
            <v>0.41gx12片x2板</v>
          </cell>
          <cell r="H5599" t="str">
            <v>盒</v>
          </cell>
          <cell r="I5599" t="str">
            <v>四川省三星堆制药有限公司</v>
          </cell>
          <cell r="J5599" t="str">
            <v>四川三星堆</v>
          </cell>
        </row>
        <row r="5600">
          <cell r="D5600">
            <v>160708</v>
          </cell>
          <cell r="E5600" t="str">
            <v>尼麦角林片</v>
          </cell>
          <cell r="F5600" t="str">
            <v/>
          </cell>
          <cell r="G5600" t="str">
            <v>5mgx12片x2板</v>
          </cell>
          <cell r="H5600" t="str">
            <v>盒</v>
          </cell>
          <cell r="I5600" t="str">
            <v>昆山龙灯瑞迪制药有限公司</v>
          </cell>
          <cell r="J5600" t="str">
            <v>昆山龙灯瑞迪</v>
          </cell>
        </row>
        <row r="5601">
          <cell r="D5601">
            <v>12650</v>
          </cell>
          <cell r="E5601" t="str">
            <v>阿昔洛韦片</v>
          </cell>
          <cell r="F5601" t="str">
            <v/>
          </cell>
          <cell r="G5601" t="str">
            <v>0.1gx30片</v>
          </cell>
          <cell r="H5601" t="str">
            <v>盒</v>
          </cell>
          <cell r="I5601" t="str">
            <v>深圳海王药业有限公司</v>
          </cell>
          <cell r="J5601" t="str">
            <v>深圳海王药业</v>
          </cell>
        </row>
        <row r="5602">
          <cell r="D5602">
            <v>50165</v>
          </cell>
          <cell r="E5602" t="str">
            <v>匹维溴铵片(得舒特)</v>
          </cell>
          <cell r="F5602" t="str">
            <v/>
          </cell>
          <cell r="G5602" t="str">
            <v>50mg×15片</v>
          </cell>
          <cell r="H5602" t="str">
            <v>盒</v>
          </cell>
          <cell r="I5602" t="str">
            <v/>
          </cell>
          <cell r="J5602" t="str">
            <v>法国SolvayPharmacec</v>
          </cell>
        </row>
        <row r="5603">
          <cell r="D5603">
            <v>3200</v>
          </cell>
          <cell r="E5603" t="str">
            <v>水杨酸苯酚贴膏(鸡眼膏)</v>
          </cell>
          <cell r="F5603" t="str">
            <v/>
          </cell>
          <cell r="G5603" t="str">
            <v>6片</v>
          </cell>
          <cell r="H5603" t="str">
            <v>盒</v>
          </cell>
          <cell r="I5603" t="str">
            <v>广东恒健制药有限公司(原:江门市恒健药业有限公司)</v>
          </cell>
          <cell r="J5603" t="str">
            <v>广东恒健(江门恒健)</v>
          </cell>
        </row>
        <row r="5604">
          <cell r="D5604">
            <v>175999</v>
          </cell>
          <cell r="E5604" t="str">
            <v>汤臣倍健钙维生素D维生素K软胶囊</v>
          </cell>
          <cell r="F5604" t="str">
            <v/>
          </cell>
          <cell r="G5604" t="str">
            <v>1000mg/粒x100粒</v>
          </cell>
          <cell r="H5604" t="str">
            <v>瓶</v>
          </cell>
          <cell r="I5604" t="str">
            <v>汤臣倍健股份有限公司</v>
          </cell>
          <cell r="J5604" t="str">
            <v>汤臣倍健</v>
          </cell>
        </row>
        <row r="5605">
          <cell r="D5605">
            <v>190855</v>
          </cell>
          <cell r="E5605" t="str">
            <v>口腔给药器</v>
          </cell>
          <cell r="F5605" t="str">
            <v/>
          </cell>
          <cell r="G5605" t="str">
            <v>JZJ-GYQ Ⅲ 组合式</v>
          </cell>
          <cell r="H5605" t="str">
            <v>盒</v>
          </cell>
          <cell r="I5605" t="str">
            <v>青岛健之佳生物科技有限公司</v>
          </cell>
          <cell r="J5605" t="str">
            <v>青岛健之佳</v>
          </cell>
        </row>
        <row r="5606">
          <cell r="D5606">
            <v>207853</v>
          </cell>
          <cell r="E5606" t="str">
            <v>医用隔离面罩</v>
          </cell>
          <cell r="F5606" t="str">
            <v>JZJ-MZ-C,S(小号)绿色</v>
          </cell>
          <cell r="G5606" t="str">
            <v>JZJ-MZ-C,S(小号)绿色</v>
          </cell>
          <cell r="H5606" t="str">
            <v>盒</v>
          </cell>
          <cell r="I5606" t="str">
            <v>青岛健之佳生物科技有限公司</v>
          </cell>
          <cell r="J5606" t="str">
            <v>青岛健之佳</v>
          </cell>
        </row>
        <row r="5607">
          <cell r="D5607">
            <v>207854</v>
          </cell>
          <cell r="E5607" t="str">
            <v>医用隔离面罩</v>
          </cell>
          <cell r="F5607" t="str">
            <v/>
          </cell>
          <cell r="G5607" t="str">
            <v>JZJ-MZ-C,S(小号)黄色</v>
          </cell>
          <cell r="H5607" t="str">
            <v>盒</v>
          </cell>
          <cell r="I5607" t="str">
            <v>青岛健之佳生物科技有限公司</v>
          </cell>
          <cell r="J5607" t="str">
            <v>青岛健之佳</v>
          </cell>
        </row>
        <row r="5608">
          <cell r="D5608">
            <v>207864</v>
          </cell>
          <cell r="E5608" t="str">
            <v>医用隔离面罩</v>
          </cell>
          <cell r="F5608" t="str">
            <v/>
          </cell>
          <cell r="G5608" t="str">
            <v>JZJ-MZ-C,M(中号)红色</v>
          </cell>
          <cell r="H5608" t="str">
            <v>盒</v>
          </cell>
          <cell r="I5608" t="str">
            <v>青岛健之佳生物科技有限公司</v>
          </cell>
          <cell r="J5608" t="str">
            <v>青岛健之佳</v>
          </cell>
        </row>
        <row r="5609">
          <cell r="D5609">
            <v>207867</v>
          </cell>
          <cell r="E5609" t="str">
            <v>医用隔离面罩</v>
          </cell>
          <cell r="F5609" t="str">
            <v/>
          </cell>
          <cell r="G5609" t="str">
            <v>JZJ-MZ-C,M(中号)藏青</v>
          </cell>
          <cell r="H5609" t="str">
            <v>盒</v>
          </cell>
          <cell r="I5609" t="str">
            <v>青岛健之佳生物科技有限公司</v>
          </cell>
          <cell r="J5609" t="str">
            <v>青岛健之佳</v>
          </cell>
        </row>
        <row r="5610">
          <cell r="D5610">
            <v>28418</v>
          </cell>
          <cell r="E5610" t="str">
            <v>特安舒护面霜</v>
          </cell>
          <cell r="F5610" t="str">
            <v/>
          </cell>
          <cell r="G5610" t="str">
            <v>40mL</v>
          </cell>
          <cell r="H5610" t="str">
            <v>支</v>
          </cell>
          <cell r="I5610" t="str">
            <v>法国理肤泉</v>
          </cell>
          <cell r="J5610" t="str">
            <v>法国理肤泉</v>
          </cell>
        </row>
        <row r="5611">
          <cell r="D5611">
            <v>196933</v>
          </cell>
          <cell r="E5611" t="str">
            <v>一次性使用医用橡胶检查手套</v>
          </cell>
          <cell r="F5611" t="str">
            <v/>
          </cell>
          <cell r="G5611" t="str">
            <v>200只 丁腈 无粉（XS）</v>
          </cell>
          <cell r="H5611" t="str">
            <v>盒</v>
          </cell>
          <cell r="I5611" t="str">
            <v>Hartalega Sdn.Bhd.</v>
          </cell>
          <cell r="J5611" t="str">
            <v>Hartalega Sdn.Bhd.</v>
          </cell>
        </row>
        <row r="5612">
          <cell r="D5612">
            <v>198913</v>
          </cell>
          <cell r="E5612" t="str">
            <v>一次性使用医用口罩</v>
          </cell>
          <cell r="F5612" t="str">
            <v/>
          </cell>
          <cell r="G5612" t="str">
            <v>17.5cmx9.5cmx1只x50袋(平面挂耳式 三层)</v>
          </cell>
          <cell r="H5612" t="str">
            <v>盒</v>
          </cell>
          <cell r="I5612" t="str">
            <v>四川省伊洁士医疗科技有限公司</v>
          </cell>
          <cell r="J5612" t="str">
            <v>四川伊洁士</v>
          </cell>
        </row>
        <row r="5613">
          <cell r="D5613">
            <v>50539</v>
          </cell>
          <cell r="E5613" t="str">
            <v>清凉油</v>
          </cell>
          <cell r="F5613" t="str">
            <v/>
          </cell>
          <cell r="G5613" t="str">
            <v>10g×24小盒</v>
          </cell>
          <cell r="H5613" t="str">
            <v>中盒</v>
          </cell>
          <cell r="I5613" t="str">
            <v>南通薄荷厂有限公司</v>
          </cell>
          <cell r="J5613" t="str">
            <v>南通薄荷厂</v>
          </cell>
        </row>
        <row r="5614">
          <cell r="D5614">
            <v>114497</v>
          </cell>
          <cell r="E5614" t="str">
            <v>苄达赖氨酸滴眼液(莎普爱思)</v>
          </cell>
          <cell r="F5614" t="str">
            <v/>
          </cell>
          <cell r="G5614" t="str">
            <v>5ml:25mgx5瓶</v>
          </cell>
          <cell r="H5614" t="str">
            <v>盒</v>
          </cell>
          <cell r="I5614" t="str">
            <v>浙江莎普爱思药业股份有限公司(原浙江莎普爱思制药有限公司)</v>
          </cell>
          <cell r="J5614" t="str">
            <v>浙江莎普爱思</v>
          </cell>
        </row>
        <row r="5615">
          <cell r="D5615">
            <v>35736</v>
          </cell>
          <cell r="E5615" t="str">
            <v>胰激肽原酶肠溶片(怡开)</v>
          </cell>
          <cell r="F5615" t="str">
            <v/>
          </cell>
          <cell r="G5615" t="str">
            <v>120单位x24片</v>
          </cell>
          <cell r="H5615" t="str">
            <v>盒</v>
          </cell>
          <cell r="I5615" t="str">
            <v>常州千红生化制药有限公司</v>
          </cell>
          <cell r="J5615" t="str">
            <v>常州千红生化</v>
          </cell>
        </row>
        <row r="5616">
          <cell r="D5616">
            <v>186545</v>
          </cell>
          <cell r="E5616" t="str">
            <v>百乐眠胶囊</v>
          </cell>
          <cell r="F5616" t="str">
            <v/>
          </cell>
          <cell r="G5616" t="str">
            <v>0.27gx56粒</v>
          </cell>
          <cell r="H5616" t="str">
            <v>瓶</v>
          </cell>
          <cell r="I5616" t="str">
            <v>江苏扬子江药业集团有限公司</v>
          </cell>
          <cell r="J5616" t="str">
            <v>扬子江药业</v>
          </cell>
        </row>
        <row r="5617">
          <cell r="D5617">
            <v>111105</v>
          </cell>
          <cell r="E5617" t="str">
            <v>蒙脱石散</v>
          </cell>
          <cell r="F5617" t="str">
            <v/>
          </cell>
          <cell r="G5617" t="str">
            <v>3gx15袋</v>
          </cell>
          <cell r="H5617" t="str">
            <v>盒</v>
          </cell>
          <cell r="I5617" t="str">
            <v>先声药业有限公司(原：海南先声药业有限公司)</v>
          </cell>
          <cell r="J5617" t="str">
            <v>先声药业</v>
          </cell>
        </row>
        <row r="5618">
          <cell r="D5618">
            <v>37627</v>
          </cell>
          <cell r="E5618" t="str">
            <v>二丁颗粒</v>
          </cell>
          <cell r="F5618" t="str">
            <v/>
          </cell>
          <cell r="G5618" t="str">
            <v>20gx10袋</v>
          </cell>
          <cell r="H5618" t="str">
            <v>盒</v>
          </cell>
          <cell r="I5618" t="str">
            <v>修正药业集团长春高新制药有限公司</v>
          </cell>
          <cell r="J5618" t="str">
            <v>修正长春高新</v>
          </cell>
        </row>
        <row r="5619">
          <cell r="D5619">
            <v>165252</v>
          </cell>
          <cell r="E5619" t="str">
            <v>胰酶肠溶胶囊</v>
          </cell>
          <cell r="F5619" t="str">
            <v/>
          </cell>
          <cell r="G5619" t="str">
            <v>0.15gx20粒</v>
          </cell>
          <cell r="H5619" t="str">
            <v>瓶</v>
          </cell>
          <cell r="I5619" t="str">
            <v>Abbott Laboratories GmbH</v>
          </cell>
          <cell r="J5619" t="str">
            <v>德国Abbott Laboratories</v>
          </cell>
        </row>
        <row r="5620">
          <cell r="D5620">
            <v>180018</v>
          </cell>
          <cell r="E5620" t="str">
            <v>珍草堂多爱彩色染发膏（咖啡）</v>
          </cell>
          <cell r="F5620" t="str">
            <v/>
          </cell>
          <cell r="G5620" t="str">
            <v>60g+60g+12g×2</v>
          </cell>
          <cell r="H5620" t="str">
            <v>盒</v>
          </cell>
          <cell r="I5620" t="str">
            <v>江苏美爱斯化妆品股份有限公司</v>
          </cell>
          <cell r="J5620" t="str">
            <v>江苏美爱斯化妆品</v>
          </cell>
        </row>
        <row r="5621">
          <cell r="D5621">
            <v>59581</v>
          </cell>
          <cell r="E5621" t="str">
            <v>醋酸地塞米松乳膏</v>
          </cell>
          <cell r="F5621" t="str">
            <v/>
          </cell>
          <cell r="G5621" t="str">
            <v>10g</v>
          </cell>
          <cell r="H5621" t="str">
            <v>支</v>
          </cell>
          <cell r="I5621" t="str">
            <v>国药集团三益药业（芜湖）有限公司（原芜湖三益信成）</v>
          </cell>
          <cell r="J5621" t="str">
            <v>国药集团三益（芜湖）</v>
          </cell>
        </row>
        <row r="5622">
          <cell r="D5622">
            <v>173080</v>
          </cell>
          <cell r="E5622" t="str">
            <v>硅凝胶</v>
          </cell>
          <cell r="F5622" t="str">
            <v/>
          </cell>
          <cell r="G5622" t="str">
            <v>15g</v>
          </cell>
          <cell r="H5622" t="str">
            <v>支</v>
          </cell>
          <cell r="I5622" t="str">
            <v>Hanson Medical,Inc</v>
          </cell>
          <cell r="J5622" t="str">
            <v>Hanson　Medical,Inc</v>
          </cell>
        </row>
        <row r="5623">
          <cell r="D5623">
            <v>199929</v>
          </cell>
          <cell r="E5623" t="str">
            <v>喜维家牌维生素C泡腾片(菠萝味)</v>
          </cell>
          <cell r="F5623" t="str">
            <v/>
          </cell>
          <cell r="G5623" t="str">
            <v>4gx20片</v>
          </cell>
          <cell r="H5623" t="str">
            <v>支</v>
          </cell>
          <cell r="I5623" t="str">
            <v>南京优能生物科技有限公司	</v>
          </cell>
          <cell r="J5623" t="str">
            <v>南京优能</v>
          </cell>
        </row>
        <row r="5624">
          <cell r="D5624">
            <v>198119</v>
          </cell>
          <cell r="E5624" t="str">
            <v>冷敷凝胶（圣幸肛美乐4）</v>
          </cell>
          <cell r="F5624" t="str">
            <v/>
          </cell>
          <cell r="G5624" t="str">
            <v>10g</v>
          </cell>
          <cell r="H5624" t="str">
            <v>盒</v>
          </cell>
          <cell r="I5624" t="str">
            <v>东莞市仁圣堂生物科技有限公司</v>
          </cell>
          <cell r="J5624" t="str">
            <v>东莞仁圣堂</v>
          </cell>
        </row>
        <row r="5625">
          <cell r="D5625">
            <v>44903</v>
          </cell>
          <cell r="E5625" t="str">
            <v>杞菊地黄丸</v>
          </cell>
          <cell r="F5625" t="str">
            <v/>
          </cell>
          <cell r="G5625" t="str">
            <v>60g(水蜜丸)</v>
          </cell>
          <cell r="H5625" t="str">
            <v>瓶</v>
          </cell>
          <cell r="I5625" t="str">
            <v>太极集团重庆中药二厂</v>
          </cell>
          <cell r="J5625" t="str">
            <v>重庆中药二厂</v>
          </cell>
        </row>
        <row r="5626">
          <cell r="D5626">
            <v>59958</v>
          </cell>
          <cell r="E5626" t="str">
            <v>肠泰合剂</v>
          </cell>
          <cell r="F5626" t="str">
            <v/>
          </cell>
          <cell r="G5626" t="str">
            <v>100ml</v>
          </cell>
          <cell r="H5626" t="str">
            <v>瓶</v>
          </cell>
          <cell r="I5626" t="str">
            <v>吉林省力胜制药有限公司</v>
          </cell>
          <cell r="J5626" t="str">
            <v>吉林力胜制药</v>
          </cell>
        </row>
        <row r="5627">
          <cell r="D5627">
            <v>191766</v>
          </cell>
          <cell r="E5627" t="str">
            <v>骨舒冷敷凝胶</v>
          </cell>
          <cell r="F5627" t="str">
            <v>追透</v>
          </cell>
          <cell r="G5627" t="str">
            <v>万痛筋骨型 30ml</v>
          </cell>
          <cell r="H5627" t="str">
            <v>盒</v>
          </cell>
          <cell r="I5627" t="str">
            <v>陕西健驰生物药业有限公司</v>
          </cell>
          <cell r="J5627" t="str">
            <v>陕西健驰</v>
          </cell>
        </row>
        <row r="5628">
          <cell r="D5628">
            <v>118901</v>
          </cell>
          <cell r="E5628" t="str">
            <v>电子血压计(欧姆龙)</v>
          </cell>
          <cell r="F5628" t="str">
            <v/>
          </cell>
          <cell r="G5628" t="str">
            <v>HEM-6116(手腕式)</v>
          </cell>
          <cell r="H5628" t="str">
            <v>台</v>
          </cell>
          <cell r="I5628" t="str">
            <v>欧姆龙(大连)有限公司</v>
          </cell>
          <cell r="J5628" t="str">
            <v>欧姆龙(大连)</v>
          </cell>
        </row>
        <row r="5629">
          <cell r="D5629">
            <v>175172</v>
          </cell>
          <cell r="E5629" t="str">
            <v>哈药六钙锌口服液</v>
          </cell>
          <cell r="F5629" t="str">
            <v/>
          </cell>
          <cell r="G5629" t="str">
            <v>120ml(10mlx12支)</v>
          </cell>
          <cell r="H5629" t="str">
            <v>盒</v>
          </cell>
          <cell r="I5629" t="str">
            <v>哈药集团制药六厂</v>
          </cell>
          <cell r="J5629" t="str">
            <v>哈药制药六厂</v>
          </cell>
        </row>
        <row r="5630">
          <cell r="D5630">
            <v>186324</v>
          </cell>
          <cell r="E5630" t="str">
            <v>鼻腔清洗器</v>
          </cell>
          <cell r="F5630" t="str">
            <v/>
          </cell>
          <cell r="G5630" t="str">
            <v>240ml/3.5gx5袋</v>
          </cell>
          <cell r="H5630" t="str">
            <v>盒</v>
          </cell>
          <cell r="I5630" t="str">
            <v>江苏泰德医药有限公司</v>
          </cell>
          <cell r="J5630" t="str">
            <v>江苏泰德</v>
          </cell>
        </row>
        <row r="5631">
          <cell r="D5631">
            <v>151995</v>
          </cell>
          <cell r="E5631" t="str">
            <v>吡格列酮二甲双胍片</v>
          </cell>
          <cell r="F5631" t="str">
            <v>BGLTEJSGP</v>
          </cell>
          <cell r="G5631" t="str">
            <v>（15mg/500mg）x14片</v>
          </cell>
          <cell r="H5631" t="str">
            <v>盒</v>
          </cell>
          <cell r="I5631" t="str">
            <v>杭州中美华东制药有限公司</v>
          </cell>
          <cell r="J5631" t="str">
            <v>杭州中美华东</v>
          </cell>
        </row>
        <row r="5632">
          <cell r="D5632">
            <v>186833</v>
          </cell>
          <cell r="E5632" t="str">
            <v>电子血压计</v>
          </cell>
          <cell r="F5632" t="str">
            <v/>
          </cell>
          <cell r="G5632" t="str">
            <v>HEM-6231T</v>
          </cell>
          <cell r="H5632" t="str">
            <v>台</v>
          </cell>
          <cell r="I5632" t="str">
            <v>欧姆龙(大连)有限公司</v>
          </cell>
          <cell r="J5632" t="str">
            <v>欧姆龙(大连)</v>
          </cell>
        </row>
        <row r="5633">
          <cell r="D5633">
            <v>57318</v>
          </cell>
          <cell r="E5633" t="str">
            <v>复方苯佐卡因凝胶(立蒂诺)</v>
          </cell>
          <cell r="F5633" t="str">
            <v/>
          </cell>
          <cell r="G5633" t="str">
            <v>5g</v>
          </cell>
          <cell r="H5633" t="str">
            <v>支</v>
          </cell>
          <cell r="I5633" t="str">
            <v>南宁市迪智药业有限责任公司</v>
          </cell>
          <cell r="J5633" t="str">
            <v>广西星银迪智药业</v>
          </cell>
        </row>
        <row r="5634">
          <cell r="D5634">
            <v>200881</v>
          </cell>
          <cell r="E5634" t="str">
            <v>腹部固定器</v>
          </cell>
          <cell r="F5634" t="str">
            <v/>
          </cell>
          <cell r="G5634" t="str">
            <v>半弹性(CR-163)M</v>
          </cell>
          <cell r="H5634" t="str">
            <v>只</v>
          </cell>
          <cell r="I5634" t="str">
            <v>杭州莱莎生物科技有限公司</v>
          </cell>
          <cell r="J5634" t="str">
            <v>杭州莱莎</v>
          </cell>
        </row>
        <row r="5635">
          <cell r="D5635">
            <v>107714</v>
          </cell>
          <cell r="E5635" t="str">
            <v>特定电磁波治疗器</v>
          </cell>
          <cell r="F5635" t="str">
            <v/>
          </cell>
          <cell r="G5635" t="str">
            <v>TDP-L-I-8A</v>
          </cell>
          <cell r="H5635" t="str">
            <v>台</v>
          </cell>
          <cell r="I5635" t="str">
            <v>重庆市国人医疗器械公司</v>
          </cell>
          <cell r="J5635" t="str">
            <v>重庆国人医疗</v>
          </cell>
        </row>
        <row r="5636">
          <cell r="D5636">
            <v>56052</v>
          </cell>
          <cell r="E5636" t="str">
            <v>鼻炎宁颗粒</v>
          </cell>
          <cell r="F5636" t="str">
            <v/>
          </cell>
          <cell r="G5636" t="str">
            <v>15gx10袋</v>
          </cell>
          <cell r="H5636" t="str">
            <v>盒</v>
          </cell>
          <cell r="I5636" t="str">
            <v>江西药都樟树药业有限公司</v>
          </cell>
          <cell r="J5636" t="str">
            <v>江西药都樟树</v>
          </cell>
        </row>
        <row r="5637">
          <cell r="D5637">
            <v>191000</v>
          </cell>
          <cell r="E5637" t="str">
            <v>弹性绷带</v>
          </cell>
          <cell r="F5637" t="str">
            <v/>
          </cell>
          <cell r="G5637" t="str">
            <v>膝关节用 黑色 普通：34-37cm(M)</v>
          </cell>
          <cell r="H5637" t="str">
            <v>盒</v>
          </cell>
          <cell r="I5637" t="str">
            <v>日本兴和株式会社</v>
          </cell>
          <cell r="J5637" t="str">
            <v>日本兴和株式</v>
          </cell>
        </row>
        <row r="5638">
          <cell r="D5638">
            <v>181862</v>
          </cell>
          <cell r="E5638" t="str">
            <v>格列美脲滴丸</v>
          </cell>
          <cell r="F5638" t="str">
            <v/>
          </cell>
          <cell r="G5638" t="str">
            <v>1mgx20粒</v>
          </cell>
          <cell r="H5638" t="str">
            <v>盒</v>
          </cell>
          <cell r="I5638" t="str">
            <v>山东新时代药业有限公司</v>
          </cell>
          <cell r="J5638" t="str">
            <v>山东新时代</v>
          </cell>
        </row>
        <row r="5639">
          <cell r="D5639">
            <v>113820</v>
          </cell>
          <cell r="E5639" t="str">
            <v>枸橼酸莫沙必利片</v>
          </cell>
          <cell r="F5639" t="str">
            <v/>
          </cell>
          <cell r="G5639" t="str">
            <v>5mgx24片</v>
          </cell>
          <cell r="H5639" t="str">
            <v>盒</v>
          </cell>
          <cell r="I5639" t="str">
            <v>山西亚宝药业集团股份有限公司</v>
          </cell>
          <cell r="J5639" t="str">
            <v>亚宝股份</v>
          </cell>
        </row>
        <row r="5640">
          <cell r="D5640">
            <v>192089</v>
          </cell>
          <cell r="E5640" t="str">
            <v>金水宝胶囊</v>
          </cell>
          <cell r="F5640" t="str">
            <v/>
          </cell>
          <cell r="G5640" t="str">
            <v>0.33gx9粒x10板x3小盒</v>
          </cell>
          <cell r="H5640" t="str">
            <v>盒</v>
          </cell>
          <cell r="I5640" t="str">
            <v>江西金水宝制药有限公司(原：江西济民可信金水宝制药有限公司</v>
          </cell>
          <cell r="J5640" t="str">
            <v>江西济民可信</v>
          </cell>
        </row>
        <row r="5641">
          <cell r="D5641">
            <v>2339</v>
          </cell>
          <cell r="E5641" t="str">
            <v>抗妇炎胶囊</v>
          </cell>
          <cell r="F5641" t="str">
            <v/>
          </cell>
          <cell r="G5641" t="str">
            <v>0.35gx24粒</v>
          </cell>
          <cell r="H5641" t="str">
            <v>盒</v>
          </cell>
          <cell r="I5641" t="str">
            <v>贵州远程制药有限责任公司</v>
          </cell>
          <cell r="J5641" t="str">
            <v>贵州远程制药</v>
          </cell>
        </row>
        <row r="5642">
          <cell r="D5642">
            <v>196579</v>
          </cell>
          <cell r="E5642" t="str">
            <v>尿微量白蛋白测试卡（胶体金免疫层析法）</v>
          </cell>
          <cell r="F5642" t="str">
            <v/>
          </cell>
          <cell r="G5642" t="str">
            <v>mALB-1型 1支</v>
          </cell>
          <cell r="H5642" t="str">
            <v>盒</v>
          </cell>
          <cell r="I5642" t="str">
            <v>北京怡成生物电子技术股份有限公司</v>
          </cell>
          <cell r="J5642" t="str">
            <v>北京怡成</v>
          </cell>
        </row>
        <row r="5643">
          <cell r="D5643">
            <v>3292</v>
          </cell>
          <cell r="E5643" t="str">
            <v>千柏鼻炎片</v>
          </cell>
          <cell r="F5643" t="str">
            <v/>
          </cell>
          <cell r="G5643" t="str">
            <v>100片</v>
          </cell>
          <cell r="H5643" t="str">
            <v>瓶</v>
          </cell>
          <cell r="I5643" t="str">
            <v>广东新峰药业股份有限公司(原:广东省博罗先锋药业)</v>
          </cell>
          <cell r="J5643" t="str">
            <v>广东新峰（原广东博罗先锋）</v>
          </cell>
        </row>
        <row r="5644">
          <cell r="D5644">
            <v>179972</v>
          </cell>
          <cell r="E5644" t="str">
            <v>上肢医用外固定支具</v>
          </cell>
          <cell r="F5644" t="str">
            <v/>
          </cell>
          <cell r="G5644" t="str">
            <v>1089（L）</v>
          </cell>
          <cell r="H5644" t="str">
            <v>盒</v>
          </cell>
          <cell r="I5644" t="str">
            <v>彪仕医技股份有限公司</v>
          </cell>
          <cell r="J5644" t="str">
            <v>彪仕医技股份</v>
          </cell>
        </row>
        <row r="5645">
          <cell r="D5645">
            <v>12984</v>
          </cell>
          <cell r="E5645" t="str">
            <v>血压计-听诊器保健盒</v>
          </cell>
          <cell r="F5645" t="str">
            <v/>
          </cell>
          <cell r="G5645" t="str">
            <v>A型(简装)</v>
          </cell>
          <cell r="H5645" t="str">
            <v>套</v>
          </cell>
          <cell r="I5645" t="str">
            <v>江苏鱼跃医疗设备股份有限公司</v>
          </cell>
          <cell r="J5645" t="str">
            <v>江苏鱼跃</v>
          </cell>
        </row>
        <row r="5646">
          <cell r="D5646">
            <v>179371</v>
          </cell>
          <cell r="E5646" t="str">
            <v>玉泽清痘调护舒缓喷雾</v>
          </cell>
          <cell r="F5646" t="str">
            <v/>
          </cell>
          <cell r="G5646" t="str">
            <v>150ml</v>
          </cell>
          <cell r="H5646" t="str">
            <v>盒</v>
          </cell>
          <cell r="I5646" t="str">
            <v>上海家化联合股份有限公司</v>
          </cell>
          <cell r="J5646" t="str">
            <v>上海家化</v>
          </cell>
        </row>
        <row r="5647">
          <cell r="D5647">
            <v>112212</v>
          </cell>
          <cell r="E5647" t="str">
            <v>3%过氧化氢消毒液</v>
          </cell>
          <cell r="F5647" t="str">
            <v/>
          </cell>
          <cell r="G5647" t="str">
            <v>100ml</v>
          </cell>
          <cell r="H5647" t="str">
            <v>瓶</v>
          </cell>
          <cell r="I5647" t="str">
            <v>山东利尔康医疗科技股份有限公司</v>
          </cell>
          <cell r="J5647" t="str">
            <v>山东利尔康</v>
          </cell>
        </row>
        <row r="5648">
          <cell r="D5648">
            <v>146788</v>
          </cell>
          <cell r="E5648" t="str">
            <v>百雀羚水能量焕颜霜</v>
          </cell>
          <cell r="F5648" t="str">
            <v/>
          </cell>
          <cell r="G5648" t="str">
            <v>50g</v>
          </cell>
          <cell r="H5648" t="str">
            <v>瓶</v>
          </cell>
          <cell r="I5648" t="str">
            <v>上海百雀羚日用化学有限公司</v>
          </cell>
          <cell r="J5648" t="str">
            <v>上海百雀羚</v>
          </cell>
        </row>
        <row r="5649">
          <cell r="D5649">
            <v>152662</v>
          </cell>
          <cell r="E5649" t="str">
            <v>板蓝根颗粒</v>
          </cell>
          <cell r="F5649" t="str">
            <v/>
          </cell>
          <cell r="G5649" t="str">
            <v>3gx30袋（无蔗糖）</v>
          </cell>
          <cell r="H5649" t="str">
            <v>袋</v>
          </cell>
          <cell r="I5649" t="str">
            <v>云南白药集团股份有限公司</v>
          </cell>
          <cell r="J5649" t="str">
            <v>云南白药</v>
          </cell>
        </row>
        <row r="5650">
          <cell r="D5650">
            <v>81882</v>
          </cell>
          <cell r="E5650" t="str">
            <v>薄荷膏</v>
          </cell>
          <cell r="F5650" t="str">
            <v/>
          </cell>
          <cell r="G5650" t="str">
            <v>4g
</v>
          </cell>
          <cell r="H5650" t="str">
            <v>支</v>
          </cell>
          <cell r="I5650" t="str">
            <v>厦门美商医药有限公司(原:厦门东风药业有限公司)</v>
          </cell>
          <cell r="J5650" t="str">
            <v>厦门美商
</v>
          </cell>
        </row>
        <row r="5651">
          <cell r="D5651">
            <v>24482</v>
          </cell>
          <cell r="E5651" t="str">
            <v>保泰松片</v>
          </cell>
          <cell r="F5651" t="str">
            <v/>
          </cell>
          <cell r="G5651" t="str">
            <v>0.1gx100片</v>
          </cell>
          <cell r="H5651" t="str">
            <v>瓶</v>
          </cell>
          <cell r="I5651" t="str">
            <v>上海现代哈森(商丘)药业有限公司</v>
          </cell>
          <cell r="J5651" t="str">
            <v>上海现代哈森商丘</v>
          </cell>
        </row>
        <row r="5652">
          <cell r="D5652">
            <v>182190</v>
          </cell>
          <cell r="E5652" t="str">
            <v>便携式超声雾化器</v>
          </cell>
          <cell r="F5652" t="str">
            <v/>
          </cell>
          <cell r="G5652" t="str">
            <v>Air360mini+A</v>
          </cell>
          <cell r="H5652" t="str">
            <v>台</v>
          </cell>
          <cell r="I5652" t="str">
            <v>深圳来福士雾化医学有限公司</v>
          </cell>
          <cell r="J5652" t="str">
            <v>深圳来福士</v>
          </cell>
        </row>
        <row r="5653">
          <cell r="D5653">
            <v>175247</v>
          </cell>
          <cell r="E5653" t="str">
            <v>创盈金斯利安多维片</v>
          </cell>
          <cell r="F5653" t="str">
            <v/>
          </cell>
          <cell r="G5653" t="str">
            <v>1.17gx120片</v>
          </cell>
          <cell r="H5653" t="str">
            <v>盒</v>
          </cell>
          <cell r="I5653" t="str">
            <v>北京斯利安药业有限公司(原:北京北大药业有限公司)</v>
          </cell>
          <cell r="J5653" t="str">
            <v>北京斯利安</v>
          </cell>
        </row>
        <row r="5654">
          <cell r="D5654">
            <v>68337</v>
          </cell>
          <cell r="E5654" t="str">
            <v>大黄通便颗粒</v>
          </cell>
          <cell r="F5654" t="str">
            <v/>
          </cell>
          <cell r="G5654" t="str">
            <v>12gx6袋</v>
          </cell>
          <cell r="H5654" t="str">
            <v>盒</v>
          </cell>
          <cell r="I5654" t="str">
            <v>江苏晨牌药业集团股份有限公司（原江苏晨牌药业）</v>
          </cell>
          <cell r="J5654" t="str">
            <v>江苏晨牌</v>
          </cell>
        </row>
        <row r="5655">
          <cell r="D5655">
            <v>74006</v>
          </cell>
          <cell r="E5655" t="str">
            <v>都梁软胶囊</v>
          </cell>
          <cell r="F5655" t="str">
            <v/>
          </cell>
          <cell r="G5655" t="str">
            <v>0.54gx27粒</v>
          </cell>
          <cell r="H5655" t="str">
            <v>瓶</v>
          </cell>
          <cell r="I5655" t="str">
            <v>重庆华森制药有限公司</v>
          </cell>
          <cell r="J5655" t="str">
            <v>重庆华森</v>
          </cell>
        </row>
        <row r="5656">
          <cell r="D5656">
            <v>198375</v>
          </cell>
          <cell r="E5656" t="str">
            <v>恩替卡韦胶囊</v>
          </cell>
          <cell r="F5656" t="str">
            <v/>
          </cell>
          <cell r="G5656" t="str">
            <v>0.5mgx21粒</v>
          </cell>
          <cell r="H5656" t="str">
            <v>盒</v>
          </cell>
          <cell r="I5656" t="str">
            <v>四川海思科制药有限公司</v>
          </cell>
          <cell r="J5656" t="str">
            <v>四川海思科</v>
          </cell>
        </row>
        <row r="5657">
          <cell r="D5657">
            <v>199851</v>
          </cell>
          <cell r="E5657" t="str">
            <v>二件式造口袋</v>
          </cell>
          <cell r="F5657" t="str">
            <v>胜舒</v>
          </cell>
          <cell r="G5657" t="str">
            <v>10386（肠造口袋） 10个</v>
          </cell>
          <cell r="H5657" t="str">
            <v>盒</v>
          </cell>
          <cell r="I5657" t="str">
            <v>Coloplast A/S</v>
          </cell>
          <cell r="J5657" t="str">
            <v>Coloplast A/S</v>
          </cell>
        </row>
        <row r="5658">
          <cell r="D5658">
            <v>130515</v>
          </cell>
          <cell r="E5658" t="str">
            <v>格列美脲片(力贻苹)</v>
          </cell>
          <cell r="F5658" t="str">
            <v/>
          </cell>
          <cell r="G5658" t="str">
            <v>2mgx10片x3板</v>
          </cell>
          <cell r="H5658" t="str">
            <v>盒</v>
          </cell>
          <cell r="I5658" t="str">
            <v>重庆康刻尔制药有限公司</v>
          </cell>
          <cell r="J5658" t="str">
            <v>重庆康刻尔</v>
          </cell>
        </row>
        <row r="5659">
          <cell r="D5659">
            <v>74953</v>
          </cell>
          <cell r="E5659" t="str">
            <v>刮痧油</v>
          </cell>
          <cell r="F5659" t="str">
            <v/>
          </cell>
          <cell r="G5659" t="str">
            <v>100ml</v>
          </cell>
          <cell r="H5659" t="str">
            <v>盒</v>
          </cell>
          <cell r="I5659" t="str">
            <v>北京国医研医药技术开发有限公司</v>
          </cell>
          <cell r="J5659" t="str">
            <v>北京国医研医药</v>
          </cell>
        </row>
        <row r="5660">
          <cell r="D5660">
            <v>161998</v>
          </cell>
          <cell r="E5660" t="str">
            <v>国林牌枸杞蜂蜜</v>
          </cell>
          <cell r="F5660" t="str">
            <v/>
          </cell>
          <cell r="G5660" t="str">
            <v>500g（250gx2瓶）（枣花）</v>
          </cell>
          <cell r="H5660" t="str">
            <v>盒</v>
          </cell>
          <cell r="I5660" t="str">
            <v>江西蜂之屋蜂业有限公司</v>
          </cell>
          <cell r="J5660" t="str">
            <v>江西蜂之屋</v>
          </cell>
        </row>
        <row r="5661">
          <cell r="D5661">
            <v>155623</v>
          </cell>
          <cell r="E5661" t="str">
            <v>国林牌枸杞蜂蜜</v>
          </cell>
          <cell r="F5661" t="str">
            <v/>
          </cell>
          <cell r="G5661" t="str">
            <v>250g（枣花蜂蜜）</v>
          </cell>
          <cell r="H5661" t="str">
            <v>瓶</v>
          </cell>
          <cell r="I5661" t="str">
            <v>江西蜂之屋蜂业有限公司</v>
          </cell>
          <cell r="J5661" t="str">
            <v>江西蜂之屋蜂业</v>
          </cell>
        </row>
        <row r="5662">
          <cell r="D5662">
            <v>174509</v>
          </cell>
          <cell r="E5662" t="str">
            <v>合生元贝塔星婴儿配方奶粉</v>
          </cell>
          <cell r="F5662" t="str">
            <v/>
          </cell>
          <cell r="G5662" t="str">
            <v>900g金装（0~6月龄，1段）</v>
          </cell>
          <cell r="H5662" t="str">
            <v>罐</v>
          </cell>
          <cell r="I5662" t="str">
            <v>（法国）COOPERATIVE ISIGNY-SAINTE MERE</v>
          </cell>
          <cell r="J5662" t="str">
            <v>法国</v>
          </cell>
        </row>
        <row r="5663">
          <cell r="D5663">
            <v>200140</v>
          </cell>
          <cell r="E5663" t="str">
            <v>踝关节固定带</v>
          </cell>
          <cell r="F5663" t="str">
            <v/>
          </cell>
          <cell r="G5663" t="str">
            <v>WS-903  L/XL</v>
          </cell>
          <cell r="H5663" t="str">
            <v>盒</v>
          </cell>
          <cell r="I5663" t="str">
            <v>浙江瑞瀚医疗器材制造有限公司</v>
          </cell>
          <cell r="J5663" t="str">
            <v>浙江瑞瀚</v>
          </cell>
        </row>
        <row r="5664">
          <cell r="D5664">
            <v>126926</v>
          </cell>
          <cell r="E5664" t="str">
            <v>惠氏幼儿配方奶粉（金装幼儿乐S-26）</v>
          </cell>
          <cell r="F5664" t="str">
            <v/>
          </cell>
          <cell r="G5664" t="str">
            <v>900g(1-3岁幼儿3段）</v>
          </cell>
          <cell r="H5664" t="str">
            <v>听</v>
          </cell>
          <cell r="I5664" t="str">
            <v/>
          </cell>
          <cell r="J5664" t="str">
            <v>江苏惠氏</v>
          </cell>
        </row>
        <row r="5665">
          <cell r="D5665">
            <v>163361</v>
          </cell>
          <cell r="E5665" t="str">
            <v>加替沙星眼用凝胶</v>
          </cell>
          <cell r="F5665" t="str">
            <v/>
          </cell>
          <cell r="G5665" t="str">
            <v>0.3%:5g</v>
          </cell>
          <cell r="H5665" t="str">
            <v>支</v>
          </cell>
          <cell r="I5665" t="str">
            <v>沈阳兴齐眼药股份有限公司(原沈阳兴齐制药)</v>
          </cell>
          <cell r="J5665" t="str">
            <v>沈阳兴齐</v>
          </cell>
        </row>
        <row r="5666">
          <cell r="D5666">
            <v>178558</v>
          </cell>
          <cell r="E5666" t="str">
            <v>赖氨酸磷酸氢钙颗粒</v>
          </cell>
          <cell r="F5666" t="str">
            <v/>
          </cell>
          <cell r="G5666" t="str">
            <v>5gx36袋x2桶</v>
          </cell>
          <cell r="H5666" t="str">
            <v>盒</v>
          </cell>
          <cell r="I5666" t="str">
            <v>比智高药业有限公司（吉林百姓堂药业有限公司）</v>
          </cell>
          <cell r="J5666" t="str">
            <v>比智高药业</v>
          </cell>
        </row>
        <row r="5667">
          <cell r="D5667">
            <v>86045</v>
          </cell>
          <cell r="E5667" t="str">
            <v>理肤泉清痘净肤爽肤水</v>
          </cell>
          <cell r="F5667" t="str">
            <v/>
          </cell>
          <cell r="G5667" t="str">
            <v>200ml</v>
          </cell>
          <cell r="H5667" t="str">
            <v>瓶</v>
          </cell>
          <cell r="I5667" t="str">
            <v>法国理肤泉</v>
          </cell>
          <cell r="J5667" t="str">
            <v>法国理肤泉</v>
          </cell>
        </row>
        <row r="5668">
          <cell r="D5668">
            <v>140365</v>
          </cell>
          <cell r="E5668" t="str">
            <v>理肤泉温泉活化保湿睡眠面膜</v>
          </cell>
          <cell r="F5668" t="str">
            <v/>
          </cell>
          <cell r="G5668" t="str">
            <v>75ml</v>
          </cell>
          <cell r="H5668" t="str">
            <v>支</v>
          </cell>
          <cell r="I5668" t="str">
            <v>欧莱雅(中国)有限公司</v>
          </cell>
          <cell r="J5668" t="str">
            <v>欧莱雅(中国)</v>
          </cell>
        </row>
        <row r="5669">
          <cell r="D5669">
            <v>195782</v>
          </cell>
          <cell r="E5669" t="str">
            <v>皮肤屏障伤口护理敷料</v>
          </cell>
          <cell r="F5669" t="str">
            <v/>
          </cell>
          <cell r="G5669" t="str">
            <v>Ⅳ型：150g</v>
          </cell>
          <cell r="H5669" t="str">
            <v>盒</v>
          </cell>
          <cell r="I5669" t="str">
            <v>海南希睿达生物技术有限公司</v>
          </cell>
          <cell r="J5669" t="str">
            <v>海南希睿达</v>
          </cell>
        </row>
        <row r="5670">
          <cell r="D5670">
            <v>185476</v>
          </cell>
          <cell r="E5670" t="str">
            <v>全自动臂式电子血压计</v>
          </cell>
          <cell r="F5670" t="str">
            <v/>
          </cell>
          <cell r="G5670" t="str">
            <v>LBP50</v>
          </cell>
          <cell r="H5670" t="str">
            <v>台</v>
          </cell>
          <cell r="I5670" t="str">
            <v>深圳乐普智能医疗器械有限公司</v>
          </cell>
          <cell r="J5670" t="str">
            <v>深圳乐普</v>
          </cell>
        </row>
        <row r="5671">
          <cell r="D5671">
            <v>171176</v>
          </cell>
          <cell r="E5671" t="str">
            <v>肉蔻五味丸</v>
          </cell>
          <cell r="F5671" t="str">
            <v/>
          </cell>
          <cell r="G5671" t="str">
            <v>30粒x3板(水丸)</v>
          </cell>
          <cell r="H5671" t="str">
            <v>盒</v>
          </cell>
          <cell r="I5671" t="str">
            <v>内蒙古大唐药业有限公司</v>
          </cell>
          <cell r="J5671" t="str">
            <v>内蒙古大唐</v>
          </cell>
        </row>
        <row r="5672">
          <cell r="D5672">
            <v>199370</v>
          </cell>
          <cell r="E5672" t="str">
            <v>山楂调中丸</v>
          </cell>
          <cell r="F5672" t="str">
            <v/>
          </cell>
          <cell r="G5672" t="str">
            <v>6gx25丸(大蜜丸)</v>
          </cell>
          <cell r="H5672" t="str">
            <v>瓶</v>
          </cell>
          <cell r="I5672" t="str">
            <v>广盛原中医药有限公司</v>
          </cell>
          <cell r="J5672" t="str">
            <v>广盛原中医药</v>
          </cell>
        </row>
        <row r="5673">
          <cell r="D5673">
            <v>18142</v>
          </cell>
          <cell r="E5673" t="str">
            <v>疝敷托</v>
          </cell>
          <cell r="F5673" t="str">
            <v/>
          </cell>
          <cell r="G5673" t="str">
            <v>S(成人)</v>
          </cell>
          <cell r="H5673" t="str">
            <v>盒</v>
          </cell>
          <cell r="I5673" t="str">
            <v>成都东方人健康产业有限责任公司</v>
          </cell>
          <cell r="J5673" t="str">
            <v>成都东方人</v>
          </cell>
        </row>
        <row r="5674">
          <cell r="D5674">
            <v>104592</v>
          </cell>
          <cell r="E5674" t="str">
            <v>肾骨片</v>
          </cell>
          <cell r="F5674" t="str">
            <v/>
          </cell>
          <cell r="G5674" t="str">
            <v>0.5gx12片x2板</v>
          </cell>
          <cell r="H5674" t="str">
            <v>盒</v>
          </cell>
          <cell r="I5674" t="str">
            <v>吉林吉春制药有限公司</v>
          </cell>
          <cell r="J5674" t="str">
            <v>吉林吉春</v>
          </cell>
        </row>
        <row r="5675">
          <cell r="D5675">
            <v>179940</v>
          </cell>
          <cell r="E5675" t="str">
            <v>手臂吊带</v>
          </cell>
          <cell r="F5675" t="str">
            <v/>
          </cell>
          <cell r="G5675" t="str">
            <v>3087（M）</v>
          </cell>
          <cell r="H5675" t="str">
            <v>盒</v>
          </cell>
          <cell r="I5675" t="str">
            <v>彪仕医技股份有限公司</v>
          </cell>
          <cell r="J5675" t="str">
            <v>彪仕医技股份</v>
          </cell>
        </row>
        <row r="5676">
          <cell r="D5676">
            <v>177254</v>
          </cell>
          <cell r="E5676" t="str">
            <v>太极水卡</v>
          </cell>
          <cell r="F5676" t="str">
            <v/>
          </cell>
          <cell r="G5676" t="str">
            <v>5件</v>
          </cell>
          <cell r="H5676" t="str">
            <v>张</v>
          </cell>
          <cell r="I5676" t="str">
            <v>太极集团重庆阿依达饮料有限公司</v>
          </cell>
          <cell r="J5676" t="str">
            <v>太极阿依达</v>
          </cell>
        </row>
        <row r="5677">
          <cell r="D5677">
            <v>191176</v>
          </cell>
          <cell r="E5677" t="str">
            <v>薇诺娜柔润保湿BB霜（自然色）</v>
          </cell>
          <cell r="F5677" t="str">
            <v/>
          </cell>
          <cell r="G5677" t="str">
            <v>50g</v>
          </cell>
          <cell r="H5677" t="str">
            <v>盒</v>
          </cell>
          <cell r="I5677" t="str">
            <v>云南贝泰妮生物科技集团股份有限公司  </v>
          </cell>
          <cell r="J5677" t="str">
            <v>云南贝泰妮</v>
          </cell>
        </row>
        <row r="5678">
          <cell r="D5678">
            <v>143147</v>
          </cell>
          <cell r="E5678" t="str">
            <v>薇姿温泉纯净清爽洁面啫喱</v>
          </cell>
          <cell r="F5678" t="str">
            <v/>
          </cell>
          <cell r="G5678" t="str">
            <v>200ml</v>
          </cell>
          <cell r="H5678" t="str">
            <v>瓶</v>
          </cell>
          <cell r="I5678" t="str">
            <v/>
          </cell>
          <cell r="J5678" t="str">
            <v>法国</v>
          </cell>
        </row>
        <row r="5679">
          <cell r="D5679">
            <v>38542</v>
          </cell>
          <cell r="E5679" t="str">
            <v>维生素B6软膏</v>
          </cell>
          <cell r="F5679" t="str">
            <v/>
          </cell>
          <cell r="G5679" t="str">
            <v>10g:120mg(1.2%)</v>
          </cell>
          <cell r="H5679" t="str">
            <v>盒</v>
          </cell>
          <cell r="I5679" t="str">
            <v>广东顺德顺峰药业有限公司</v>
          </cell>
          <cell r="J5679" t="str">
            <v>广东华润顺峰</v>
          </cell>
        </row>
        <row r="5680">
          <cell r="D5680">
            <v>52533</v>
          </cell>
          <cell r="E5680" t="str">
            <v>维生素C片(汤臣倍健)</v>
          </cell>
          <cell r="F5680" t="str">
            <v/>
          </cell>
          <cell r="G5680" t="str">
            <v>60g(600mgx100片)</v>
          </cell>
          <cell r="H5680" t="str">
            <v>瓶</v>
          </cell>
          <cell r="I5680" t="str">
            <v>汤臣倍健股份有限公司</v>
          </cell>
          <cell r="J5680" t="str">
            <v>广东汤臣倍健</v>
          </cell>
        </row>
        <row r="5681">
          <cell r="D5681">
            <v>167245</v>
          </cell>
          <cell r="E5681" t="str">
            <v>维生素D滴剂</v>
          </cell>
          <cell r="F5681" t="str">
            <v/>
          </cell>
          <cell r="G5681" t="str">
            <v>400单位x12粒</v>
          </cell>
          <cell r="H5681" t="str">
            <v>盒</v>
          </cell>
          <cell r="I5681" t="str">
            <v>青岛双鲸药业股份有限公司</v>
          </cell>
          <cell r="J5681" t="str">
            <v>青岛双鲸药业</v>
          </cell>
        </row>
        <row r="5682">
          <cell r="D5682">
            <v>185606</v>
          </cell>
          <cell r="E5682" t="str">
            <v>胃康胶囊</v>
          </cell>
          <cell r="F5682" t="str">
            <v/>
          </cell>
          <cell r="G5682" t="str">
            <v>0.3gx12粒x4板</v>
          </cell>
          <cell r="H5682" t="str">
            <v>盒</v>
          </cell>
          <cell r="I5682" t="str">
            <v>云南保元堂药业有限责任公司</v>
          </cell>
          <cell r="J5682" t="str">
            <v>云南保元堂药业</v>
          </cell>
        </row>
        <row r="5683">
          <cell r="D5683">
            <v>200145</v>
          </cell>
          <cell r="E5683" t="str">
            <v>膝部固定带</v>
          </cell>
          <cell r="F5683" t="str">
            <v/>
          </cell>
          <cell r="G5683" t="str">
            <v>ES-701  L</v>
          </cell>
          <cell r="H5683" t="str">
            <v>盒</v>
          </cell>
          <cell r="I5683" t="str">
            <v>浙江瑞瀚医疗器材制造有限公司</v>
          </cell>
          <cell r="J5683" t="str">
            <v>浙江瑞瀚</v>
          </cell>
        </row>
        <row r="5684">
          <cell r="D5684">
            <v>203055</v>
          </cell>
          <cell r="E5684" t="str">
            <v>仙芝楼牌破壁灵芝孢子粉胶囊</v>
          </cell>
          <cell r="F5684" t="str">
            <v/>
          </cell>
          <cell r="G5684" t="str">
            <v>250mgx80粒x4瓶 铁盒</v>
          </cell>
          <cell r="H5684" t="str">
            <v>盒</v>
          </cell>
          <cell r="I5684" t="str">
            <v>福建仙芝楼生物科技有限公司</v>
          </cell>
          <cell r="J5684" t="str">
            <v>福建仙芝楼</v>
          </cell>
        </row>
        <row r="5685">
          <cell r="D5685">
            <v>58904</v>
          </cell>
          <cell r="E5685" t="str">
            <v>醒脾开胃颗粒</v>
          </cell>
          <cell r="F5685" t="str">
            <v/>
          </cell>
          <cell r="G5685" t="str">
            <v>14gx6袋</v>
          </cell>
          <cell r="H5685" t="str">
            <v>盒</v>
          </cell>
          <cell r="I5685" t="str">
            <v>西安大唐制药集团有限公司</v>
          </cell>
          <cell r="J5685" t="str">
            <v>西安大唐制药</v>
          </cell>
        </row>
        <row r="5686">
          <cell r="D5686">
            <v>64779</v>
          </cell>
          <cell r="E5686" t="str">
            <v>压缩空气式雾化器</v>
          </cell>
          <cell r="F5686" t="str">
            <v/>
          </cell>
          <cell r="G5686" t="str">
            <v>403C</v>
          </cell>
          <cell r="H5686" t="str">
            <v>台</v>
          </cell>
          <cell r="I5686" t="str">
            <v>江苏鱼跃医疗设备股份有限公司</v>
          </cell>
          <cell r="J5686" t="str">
            <v>江苏鱼跃医疗</v>
          </cell>
        </row>
        <row r="5687">
          <cell r="D5687">
            <v>157623</v>
          </cell>
          <cell r="E5687" t="str">
            <v>雅漾清透美白精华乳</v>
          </cell>
          <cell r="F5687" t="str">
            <v/>
          </cell>
          <cell r="G5687" t="str">
            <v>50ml</v>
          </cell>
          <cell r="H5687" t="str">
            <v>支</v>
          </cell>
          <cell r="I5687" t="str">
            <v>法国皮尔法伯雅漾护肤化妆品研制公司</v>
          </cell>
          <cell r="J5687" t="str">
            <v>法国皮尔法伯</v>
          </cell>
        </row>
        <row r="5688">
          <cell r="D5688">
            <v>174531</v>
          </cell>
          <cell r="E5688" t="str">
            <v>雅漾舒缓特护保湿霜</v>
          </cell>
          <cell r="F5688" t="str">
            <v/>
          </cell>
          <cell r="G5688" t="str">
            <v>50ml</v>
          </cell>
          <cell r="H5688" t="str">
            <v>盒</v>
          </cell>
          <cell r="I5688" t="str">
            <v>法国皮尔法伯雅漾护肤化妆品研制公司</v>
          </cell>
          <cell r="J5688" t="str">
            <v>法国皮尔法伯雅漾</v>
          </cell>
        </row>
        <row r="5689">
          <cell r="D5689">
            <v>169520</v>
          </cell>
          <cell r="E5689" t="str">
            <v>盐酸丁螺环酮片</v>
          </cell>
          <cell r="F5689" t="str">
            <v/>
          </cell>
          <cell r="G5689" t="str">
            <v>5mgx60片</v>
          </cell>
          <cell r="H5689" t="str">
            <v>盒</v>
          </cell>
          <cell r="I5689" t="str">
            <v>江苏恩华药业股份有限公司</v>
          </cell>
          <cell r="J5689" t="str">
            <v>江苏恩华药业</v>
          </cell>
        </row>
        <row r="5690">
          <cell r="D5690">
            <v>109957</v>
          </cell>
          <cell r="E5690" t="str">
            <v>羊肝明目片</v>
          </cell>
          <cell r="F5690" t="str">
            <v/>
          </cell>
          <cell r="G5690" t="str">
            <v>0.35gx12片x2板(薄膜衣)</v>
          </cell>
          <cell r="H5690" t="str">
            <v>盒</v>
          </cell>
          <cell r="I5690" t="str">
            <v>通化兴华药业有限责任公司</v>
          </cell>
          <cell r="J5690" t="str">
            <v>通化兴华药业</v>
          </cell>
        </row>
        <row r="5691">
          <cell r="D5691">
            <v>75435</v>
          </cell>
          <cell r="E5691" t="str">
            <v>养胃舒软胶囊</v>
          </cell>
          <cell r="F5691" t="str">
            <v/>
          </cell>
          <cell r="G5691" t="str">
            <v>0.5gx24粒</v>
          </cell>
          <cell r="H5691" t="str">
            <v>盒</v>
          </cell>
          <cell r="I5691" t="str">
            <v>江西欧氏药业有限责任公司</v>
          </cell>
          <cell r="J5691" t="str">
            <v>江西欧氏药业</v>
          </cell>
        </row>
        <row r="5692">
          <cell r="D5692">
            <v>5</v>
          </cell>
          <cell r="E5692" t="str">
            <v>腋臭粉</v>
          </cell>
          <cell r="F5692" t="str">
            <v/>
          </cell>
          <cell r="G5692" t="str">
            <v>60g</v>
          </cell>
          <cell r="H5692" t="str">
            <v>盒</v>
          </cell>
          <cell r="I5692" t="str">
            <v>河南仲景药业股份有限公司(河南仲景保健药业有限公司)</v>
          </cell>
          <cell r="J5692" t="str">
            <v>河南仲景药业</v>
          </cell>
        </row>
        <row r="5693">
          <cell r="D5693">
            <v>165931</v>
          </cell>
          <cell r="E5693" t="str">
            <v>一次性使用取暖片</v>
          </cell>
          <cell r="F5693" t="str">
            <v/>
          </cell>
          <cell r="G5693" t="str">
            <v>5片（生理期用）</v>
          </cell>
          <cell r="H5693" t="str">
            <v>袋</v>
          </cell>
          <cell r="I5693" t="str">
            <v>合肥小林日用品有限公司</v>
          </cell>
          <cell r="J5693" t="str">
            <v>合肥小林</v>
          </cell>
        </row>
        <row r="5694">
          <cell r="D5694">
            <v>198438</v>
          </cell>
          <cell r="E5694" t="str">
            <v>一次性使用医用口罩(女童印花)</v>
          </cell>
          <cell r="F5694" t="str">
            <v/>
          </cell>
          <cell r="G5694" t="str">
            <v>14.5cmx9.5cmx10只 平面型</v>
          </cell>
          <cell r="H5694" t="str">
            <v>袋</v>
          </cell>
          <cell r="I5694" t="str">
            <v>安徽宜美健医疗用品有限公司</v>
          </cell>
          <cell r="J5694" t="str">
            <v>安徽宜美健</v>
          </cell>
        </row>
        <row r="5695">
          <cell r="D5695">
            <v>187416</v>
          </cell>
          <cell r="E5695" t="str">
            <v>医用冰垫</v>
          </cell>
          <cell r="F5695" t="str">
            <v/>
          </cell>
          <cell r="G5695" t="str">
            <v>OPIS-IP-Ⅰ 1500g</v>
          </cell>
          <cell r="H5695" t="str">
            <v>盒</v>
          </cell>
          <cell r="I5695" t="str">
            <v>青岛沃普艾斯日用品有限公司</v>
          </cell>
          <cell r="J5695" t="str">
            <v>青岛沃普艾斯</v>
          </cell>
        </row>
        <row r="5696">
          <cell r="D5696">
            <v>187381</v>
          </cell>
          <cell r="E5696" t="str">
            <v>医用护理垫</v>
          </cell>
          <cell r="F5696" t="str">
            <v/>
          </cell>
          <cell r="G5696" t="str">
            <v>18cmx12.5cmx12片（热风无纺布面层）</v>
          </cell>
          <cell r="H5696" t="str">
            <v>包</v>
          </cell>
          <cell r="I5696" t="str">
            <v>上海月月舒妇女用品有限公司</v>
          </cell>
          <cell r="J5696" t="str">
            <v>上海月月舒</v>
          </cell>
        </row>
        <row r="5697">
          <cell r="D5697">
            <v>188753</v>
          </cell>
          <cell r="E5697" t="str">
            <v>医用压力袜</v>
          </cell>
          <cell r="F5697" t="str">
            <v/>
          </cell>
          <cell r="G5697" t="str">
            <v>2865 Ⅲ</v>
          </cell>
          <cell r="H5697" t="str">
            <v>盒</v>
          </cell>
          <cell r="I5697" t="str">
            <v>彪仕医技股份有限公司</v>
          </cell>
          <cell r="J5697" t="str">
            <v>彪仕医技</v>
          </cell>
        </row>
        <row r="5698">
          <cell r="D5698">
            <v>92770</v>
          </cell>
          <cell r="E5698" t="str">
            <v>异维A酸红霉素凝胶</v>
          </cell>
          <cell r="F5698" t="str">
            <v/>
          </cell>
          <cell r="G5698" t="str">
            <v>10g</v>
          </cell>
          <cell r="H5698" t="str">
            <v>盒</v>
          </cell>
          <cell r="I5698" t="str">
            <v>武汉中联集团四药药业有限公司</v>
          </cell>
          <cell r="J5698" t="str">
            <v>武汉中联</v>
          </cell>
        </row>
        <row r="5699">
          <cell r="D5699">
            <v>162004</v>
          </cell>
          <cell r="E5699" t="str">
            <v>B族维生素含片</v>
          </cell>
          <cell r="F5699" t="str">
            <v/>
          </cell>
          <cell r="G5699" t="str">
            <v>0.5gx30片</v>
          </cell>
          <cell r="H5699" t="str">
            <v>支</v>
          </cell>
          <cell r="I5699" t="str">
            <v>江苏艾兰得营养品有限公司</v>
          </cell>
          <cell r="J5699" t="str">
            <v>江苏艾兰得</v>
          </cell>
        </row>
        <row r="5700">
          <cell r="D5700">
            <v>194289</v>
          </cell>
          <cell r="E5700" t="str">
            <v>Dr.Fu蓓肤安婴儿多效修护精华乳</v>
          </cell>
          <cell r="F5700" t="str">
            <v/>
          </cell>
          <cell r="G5700" t="str">
            <v>30ml</v>
          </cell>
          <cell r="H5700" t="str">
            <v>盒</v>
          </cell>
          <cell r="I5700" t="str">
            <v>宁波朗泽生物科技有限公司</v>
          </cell>
          <cell r="J5700" t="str">
            <v>宁波朗泽</v>
          </cell>
        </row>
        <row r="5701">
          <cell r="D5701">
            <v>44321</v>
          </cell>
          <cell r="E5701" t="str">
            <v>阿苯达唑颗粒</v>
          </cell>
          <cell r="F5701" t="str">
            <v/>
          </cell>
          <cell r="G5701" t="str">
            <v>1g：0.1gx10袋</v>
          </cell>
          <cell r="H5701" t="str">
            <v>盒</v>
          </cell>
          <cell r="I5701" t="str">
            <v>湖北盛通药业有限公司</v>
          </cell>
          <cell r="J5701" t="str">
            <v>湖北盛通</v>
          </cell>
        </row>
        <row r="5702">
          <cell r="D5702">
            <v>171330</v>
          </cell>
          <cell r="E5702" t="str">
            <v>安宫牛黄丸</v>
          </cell>
          <cell r="F5702" t="str">
            <v/>
          </cell>
          <cell r="G5702" t="str">
            <v>3gx2丸</v>
          </cell>
          <cell r="H5702" t="str">
            <v>盒</v>
          </cell>
          <cell r="I5702" t="str">
            <v>山西广誉远国药有限公司</v>
          </cell>
          <cell r="J5702" t="str">
            <v>山西广誉远</v>
          </cell>
        </row>
        <row r="5703">
          <cell r="D5703">
            <v>182161</v>
          </cell>
          <cell r="E5703" t="str">
            <v>百雀羚三生花玲珑玉润睛采眼部精华液</v>
          </cell>
          <cell r="F5703" t="str">
            <v/>
          </cell>
          <cell r="G5703" t="str">
            <v>15ml</v>
          </cell>
          <cell r="H5703" t="str">
            <v>盒</v>
          </cell>
          <cell r="I5703" t="str">
            <v>上海百雀羚日用化学有限公司</v>
          </cell>
          <cell r="J5703" t="str">
            <v>上海百雀羚</v>
          </cell>
        </row>
        <row r="5704">
          <cell r="D5704">
            <v>160451</v>
          </cell>
          <cell r="E5704" t="str">
            <v>百雀羚水能量焕耀套装</v>
          </cell>
          <cell r="F5704" t="str">
            <v/>
          </cell>
          <cell r="G5704" t="str">
            <v>美容液90ml+焕颜霜50g+焕颜凝乳90ml</v>
          </cell>
          <cell r="H5704" t="str">
            <v>盒</v>
          </cell>
          <cell r="I5704" t="str">
            <v>上海百雀羚日用化学有限公司</v>
          </cell>
          <cell r="J5704" t="str">
            <v>上海百雀羚</v>
          </cell>
        </row>
        <row r="5705">
          <cell r="D5705">
            <v>125826</v>
          </cell>
          <cell r="E5705" t="str">
            <v>板蓝根颗粒</v>
          </cell>
          <cell r="F5705" t="str">
            <v/>
          </cell>
          <cell r="G5705" t="str">
            <v>10gx20袋</v>
          </cell>
          <cell r="H5705" t="str">
            <v>盒</v>
          </cell>
          <cell r="I5705" t="str">
            <v>华润三九(枣庄)药业有限公司(原山东三九药业)</v>
          </cell>
          <cell r="J5705" t="str">
            <v>华润三九(枣庄)</v>
          </cell>
        </row>
        <row r="5706">
          <cell r="D5706">
            <v>181805</v>
          </cell>
          <cell r="E5706" t="str">
            <v>便携式超声雾化器</v>
          </cell>
          <cell r="F5706" t="str">
            <v/>
          </cell>
          <cell r="G5706" t="str">
            <v>A8B</v>
          </cell>
          <cell r="H5706" t="str">
            <v>台</v>
          </cell>
          <cell r="I5706" t="str">
            <v>深圳来福士雾化医学有限公司</v>
          </cell>
          <cell r="J5706" t="str">
            <v>深圳来福士</v>
          </cell>
        </row>
        <row r="5707">
          <cell r="D5707">
            <v>148907</v>
          </cell>
          <cell r="E5707" t="str">
            <v>便携式药盒</v>
          </cell>
          <cell r="F5707" t="str">
            <v/>
          </cell>
          <cell r="G5707" t="str">
            <v>75mm*75mm(心形)</v>
          </cell>
          <cell r="H5707" t="str">
            <v>个</v>
          </cell>
          <cell r="I5707" t="str">
            <v>青岛海诺生物工程有限公司</v>
          </cell>
          <cell r="J5707" t="str">
            <v>青岛海诺</v>
          </cell>
        </row>
        <row r="5708">
          <cell r="D5708">
            <v>31084</v>
          </cell>
          <cell r="E5708" t="str">
            <v>病人移动辅助设备（手杖）</v>
          </cell>
          <cell r="F5708" t="str">
            <v/>
          </cell>
          <cell r="G5708" t="str">
            <v>YU810</v>
          </cell>
          <cell r="H5708" t="str">
            <v>支</v>
          </cell>
          <cell r="I5708" t="str">
            <v>江苏鱼跃医疗设备股份有限公司</v>
          </cell>
          <cell r="J5708" t="str">
            <v>江苏鱼跃</v>
          </cell>
        </row>
        <row r="5709">
          <cell r="D5709">
            <v>80605</v>
          </cell>
          <cell r="E5709" t="str">
            <v>玻璃体温计</v>
          </cell>
          <cell r="F5709" t="str">
            <v/>
          </cell>
          <cell r="G5709" t="str">
            <v>三角型棒式口腔型</v>
          </cell>
          <cell r="H5709" t="str">
            <v>支</v>
          </cell>
          <cell r="I5709" t="str">
            <v>江苏鱼跃医疗设备股份有限公司</v>
          </cell>
          <cell r="J5709" t="str">
            <v>江苏鱼跃</v>
          </cell>
        </row>
        <row r="5710">
          <cell r="D5710">
            <v>151750</v>
          </cell>
          <cell r="E5710" t="str">
            <v>布拉氏酵母菌散</v>
          </cell>
          <cell r="F5710" t="str">
            <v>亿活</v>
          </cell>
          <cell r="G5710" t="str">
            <v>0.25gx6袋</v>
          </cell>
          <cell r="H5710" t="str">
            <v>盒</v>
          </cell>
          <cell r="I5710" t="str">
            <v>法国百科达制药厂</v>
          </cell>
          <cell r="J5710" t="str">
            <v>法国百科达</v>
          </cell>
        </row>
        <row r="5711">
          <cell r="D5711">
            <v>73485</v>
          </cell>
          <cell r="E5711" t="str">
            <v>参芪颗粒</v>
          </cell>
          <cell r="F5711" t="str">
            <v/>
          </cell>
          <cell r="G5711" t="str">
            <v>10gx9袋</v>
          </cell>
          <cell r="H5711" t="str">
            <v>盒</v>
          </cell>
          <cell r="I5711" t="str">
            <v>太极集团四川绵阳制药有限公司</v>
          </cell>
          <cell r="J5711" t="str">
            <v>四川绵阳制药</v>
          </cell>
        </row>
        <row r="5712">
          <cell r="D5712">
            <v>190967</v>
          </cell>
          <cell r="E5712" t="str">
            <v>弹性绷带</v>
          </cell>
          <cell r="F5712" t="str">
            <v/>
          </cell>
          <cell r="G5712" t="str">
            <v>肘关节用 黑色 普通：22-25cm(M)</v>
          </cell>
          <cell r="H5712" t="str">
            <v>盒</v>
          </cell>
          <cell r="I5712" t="str">
            <v>日本兴和株式会社</v>
          </cell>
          <cell r="J5712" t="str">
            <v>日本兴和株式</v>
          </cell>
        </row>
        <row r="5713">
          <cell r="D5713">
            <v>190980</v>
          </cell>
          <cell r="E5713" t="str">
            <v>弹性绷带</v>
          </cell>
          <cell r="F5713" t="str">
            <v/>
          </cell>
          <cell r="G5713" t="str">
            <v>踝关节用 黑色 大号：26-28cm(L)</v>
          </cell>
          <cell r="H5713" t="str">
            <v>盒</v>
          </cell>
          <cell r="I5713" t="str">
            <v>日本兴和株式会社</v>
          </cell>
          <cell r="J5713" t="str">
            <v>日本兴和株式</v>
          </cell>
        </row>
        <row r="5714">
          <cell r="D5714">
            <v>190966</v>
          </cell>
          <cell r="E5714" t="str">
            <v>弹性绷带</v>
          </cell>
          <cell r="F5714" t="str">
            <v/>
          </cell>
          <cell r="G5714" t="str">
            <v>肘关节用 黑色 大号：25-28cm(L)</v>
          </cell>
          <cell r="H5714" t="str">
            <v>盒</v>
          </cell>
          <cell r="I5714" t="str">
            <v>日本兴和株式会社</v>
          </cell>
          <cell r="J5714" t="str">
            <v>日本兴和株式</v>
          </cell>
        </row>
        <row r="5715">
          <cell r="D5715">
            <v>191001</v>
          </cell>
          <cell r="E5715" t="str">
            <v>弹性绷带</v>
          </cell>
          <cell r="F5715" t="str">
            <v/>
          </cell>
          <cell r="G5715" t="str">
            <v>腕关节用 黑色 小号：13-15cm(S)</v>
          </cell>
          <cell r="H5715" t="str">
            <v>盒</v>
          </cell>
          <cell r="I5715" t="str">
            <v>日本兴和株式会社</v>
          </cell>
          <cell r="J5715" t="str">
            <v>日本兴和株式</v>
          </cell>
        </row>
        <row r="5716">
          <cell r="D5716">
            <v>191005</v>
          </cell>
          <cell r="E5716" t="str">
            <v>弹性绷带</v>
          </cell>
          <cell r="F5716" t="str">
            <v/>
          </cell>
          <cell r="G5716" t="str">
            <v>膝关节用 黑色 大号：37-40cm(L)</v>
          </cell>
          <cell r="H5716" t="str">
            <v>盒</v>
          </cell>
          <cell r="I5716" t="str">
            <v>日本兴和株式会社</v>
          </cell>
          <cell r="J5716" t="str">
            <v>日本兴和株式</v>
          </cell>
        </row>
        <row r="5717">
          <cell r="D5717">
            <v>191006</v>
          </cell>
          <cell r="E5717" t="str">
            <v>弹性绷带</v>
          </cell>
          <cell r="F5717" t="str">
            <v/>
          </cell>
          <cell r="G5717" t="str">
            <v>膝关节用 黑色 加大号：40-43cm(LL)</v>
          </cell>
          <cell r="H5717" t="str">
            <v>盒</v>
          </cell>
          <cell r="I5717" t="str">
            <v>日本兴和株式会社</v>
          </cell>
          <cell r="J5717" t="str">
            <v>日本兴和株式</v>
          </cell>
        </row>
        <row r="5718">
          <cell r="D5718">
            <v>46275</v>
          </cell>
          <cell r="E5718" t="str">
            <v>第6感天然胶乳橡胶避孕套</v>
          </cell>
          <cell r="F5718" t="str">
            <v/>
          </cell>
          <cell r="G5718" t="str">
            <v>24只(超薄平滑)</v>
          </cell>
          <cell r="H5718" t="str">
            <v>盒</v>
          </cell>
          <cell r="I5718" t="str">
            <v>PLEASURE LATEX PRODUCTS SDN(马来西亚)</v>
          </cell>
          <cell r="J5718" t="str">
            <v>马来西亚</v>
          </cell>
        </row>
        <row r="5719">
          <cell r="D5719">
            <v>69177</v>
          </cell>
          <cell r="E5719" t="str">
            <v>碘伏消毒液</v>
          </cell>
          <cell r="F5719" t="str">
            <v/>
          </cell>
          <cell r="G5719" t="str">
            <v>120ml±5ml(喷雾型)</v>
          </cell>
          <cell r="H5719" t="str">
            <v>瓶</v>
          </cell>
          <cell r="I5719" t="str">
            <v>重庆普康消毒用品有限公司</v>
          </cell>
          <cell r="J5719" t="str">
            <v>重庆普康</v>
          </cell>
        </row>
        <row r="5720">
          <cell r="D5720">
            <v>169053</v>
          </cell>
          <cell r="E5720" t="str">
            <v>冬己宝宝羊脂保湿润手霜</v>
          </cell>
          <cell r="F5720" t="str">
            <v/>
          </cell>
          <cell r="G5720" t="str">
            <v>45g</v>
          </cell>
          <cell r="H5720" t="str">
            <v>支</v>
          </cell>
          <cell r="I5720" t="str">
            <v>广州冬己婴童护理用品有限公司</v>
          </cell>
          <cell r="J5720" t="str">
            <v>广州冬己婴童护理</v>
          </cell>
        </row>
        <row r="5721">
          <cell r="D5721">
            <v>151582</v>
          </cell>
          <cell r="E5721" t="str">
            <v>防风通圣颗粒</v>
          </cell>
          <cell r="F5721" t="str">
            <v/>
          </cell>
          <cell r="G5721" t="str">
            <v>3gx18袋</v>
          </cell>
          <cell r="H5721" t="str">
            <v>盒</v>
          </cell>
          <cell r="I5721" t="str">
            <v>烟台天正药业有限公司</v>
          </cell>
          <cell r="J5721" t="str">
            <v>烟台天正药业</v>
          </cell>
        </row>
        <row r="5722">
          <cell r="D5722">
            <v>183494</v>
          </cell>
          <cell r="E5722" t="str">
            <v>非那雄胺片</v>
          </cell>
          <cell r="F5722" t="str">
            <v/>
          </cell>
          <cell r="G5722" t="str">
            <v>1mgx28片</v>
          </cell>
          <cell r="H5722" t="str">
            <v>盒</v>
          </cell>
          <cell r="I5722" t="str">
            <v>北京韩美药品有限公司</v>
          </cell>
          <cell r="J5722" t="str">
            <v>北京韩美</v>
          </cell>
        </row>
        <row r="5723">
          <cell r="D5723">
            <v>73116</v>
          </cell>
          <cell r="E5723" t="str">
            <v>粉尘螨滴剂</v>
          </cell>
          <cell r="F5723" t="str">
            <v/>
          </cell>
          <cell r="G5723" t="str">
            <v>4号:2ml(333ug/ml)</v>
          </cell>
          <cell r="H5723" t="str">
            <v>盒</v>
          </cell>
          <cell r="I5723" t="str">
            <v>浙江我武生物科技股份有限公司</v>
          </cell>
          <cell r="J5723" t="str">
            <v>浙江我武生物</v>
          </cell>
        </row>
        <row r="5724">
          <cell r="D5724">
            <v>205464</v>
          </cell>
          <cell r="E5724" t="str">
            <v>福多司坦片</v>
          </cell>
          <cell r="F5724" t="str">
            <v/>
          </cell>
          <cell r="G5724" t="str">
            <v>0.2gx24片</v>
          </cell>
          <cell r="H5724" t="str">
            <v>盒</v>
          </cell>
          <cell r="I5724" t="str">
            <v>江苏正大丰海制药有限公司(江苏省黄海药业有限公司)</v>
          </cell>
          <cell r="J5724" t="str">
            <v>江苏正大丰海</v>
          </cell>
        </row>
        <row r="5725">
          <cell r="D5725">
            <v>162418</v>
          </cell>
          <cell r="E5725" t="str">
            <v>复方地西泮片</v>
          </cell>
          <cell r="F5725" t="str">
            <v/>
          </cell>
          <cell r="G5725" t="str">
            <v>10片</v>
          </cell>
          <cell r="H5725" t="str">
            <v>盒</v>
          </cell>
          <cell r="I5725" t="str">
            <v>济宁市安康制药有限责任公司</v>
          </cell>
          <cell r="J5725" t="str">
            <v>济宁市安康</v>
          </cell>
        </row>
        <row r="5726">
          <cell r="D5726">
            <v>132579</v>
          </cell>
          <cell r="E5726" t="str">
            <v>富马酸比索洛尔片</v>
          </cell>
          <cell r="F5726" t="str">
            <v/>
          </cell>
          <cell r="G5726" t="str">
            <v>2.5mgx18片</v>
          </cell>
          <cell r="H5726" t="str">
            <v>盒</v>
          </cell>
          <cell r="I5726" t="str">
            <v>成都苑东生物制药股份有限公司（原成都苑东药业有限公司）</v>
          </cell>
          <cell r="J5726" t="str">
            <v>成都苑东药业</v>
          </cell>
        </row>
        <row r="5727">
          <cell r="D5727">
            <v>122573</v>
          </cell>
          <cell r="E5727" t="str">
            <v>感通片</v>
          </cell>
          <cell r="F5727" t="str">
            <v/>
          </cell>
          <cell r="G5727" t="str">
            <v>0.32gx20片</v>
          </cell>
          <cell r="H5727" t="str">
            <v>盒</v>
          </cell>
          <cell r="I5727" t="str">
            <v>通化万通药业股份有限公司</v>
          </cell>
          <cell r="J5727" t="str">
            <v>通化万通</v>
          </cell>
        </row>
        <row r="5728">
          <cell r="D5728">
            <v>134864</v>
          </cell>
          <cell r="E5728" t="str">
            <v>冈本天然胶乳橡胶避孕套</v>
          </cell>
          <cell r="F5728" t="str">
            <v/>
          </cell>
          <cell r="G5728" t="str">
            <v>3只（纯）</v>
          </cell>
          <cell r="H5728" t="str">
            <v>盒</v>
          </cell>
          <cell r="I5728" t="str">
            <v>冈本株式会社(东京。日本)</v>
          </cell>
          <cell r="J5728" t="str">
            <v>冈本株式会社</v>
          </cell>
        </row>
        <row r="5729">
          <cell r="D5729">
            <v>66615</v>
          </cell>
          <cell r="E5729" t="str">
            <v>格列吡嗪控释片</v>
          </cell>
          <cell r="F5729" t="str">
            <v/>
          </cell>
          <cell r="G5729" t="str">
            <v>5mgx12片
</v>
          </cell>
          <cell r="H5729" t="str">
            <v>盒</v>
          </cell>
          <cell r="I5729" t="str">
            <v>淄博万杰制药有限公司(原:山东万杰)</v>
          </cell>
          <cell r="J5729" t="str">
            <v>淄博万杰制药</v>
          </cell>
        </row>
        <row r="5730">
          <cell r="D5730">
            <v>122301</v>
          </cell>
          <cell r="E5730" t="str">
            <v>枸橼酸坦度螺酮胶囊</v>
          </cell>
          <cell r="F5730" t="str">
            <v>律康</v>
          </cell>
          <cell r="G5730" t="str">
            <v>5mgx24粒</v>
          </cell>
          <cell r="H5730" t="str">
            <v>盒</v>
          </cell>
          <cell r="I5730" t="str">
            <v>四川科瑞德制药有限公司</v>
          </cell>
          <cell r="J5730" t="str">
            <v>四川科瑞德制药</v>
          </cell>
        </row>
        <row r="5731">
          <cell r="D5731">
            <v>147948</v>
          </cell>
          <cell r="E5731" t="str">
            <v>古汉养生精片</v>
          </cell>
          <cell r="F5731" t="str">
            <v/>
          </cell>
          <cell r="G5731" t="str">
            <v>0.41gx12片x3板x5小盒(薄膜衣)</v>
          </cell>
          <cell r="H5731" t="str">
            <v>盒</v>
          </cell>
          <cell r="I5731" t="str">
            <v>紫光古汉集团衡阳中药有限公司</v>
          </cell>
          <cell r="J5731" t="str">
            <v>启迪古汉集团衡阳中药</v>
          </cell>
        </row>
        <row r="5732">
          <cell r="D5732">
            <v>161783</v>
          </cell>
          <cell r="E5732" t="str">
            <v>国林牌枸杞蜂蜜</v>
          </cell>
          <cell r="F5732" t="str">
            <v/>
          </cell>
          <cell r="G5732" t="str">
            <v>250g（益母草）</v>
          </cell>
          <cell r="H5732" t="str">
            <v>瓶</v>
          </cell>
          <cell r="I5732" t="str">
            <v>江西蜂之屋蜂业有限公司</v>
          </cell>
          <cell r="J5732" t="str">
            <v>江西蜂之屋</v>
          </cell>
        </row>
        <row r="5733">
          <cell r="D5733">
            <v>161790</v>
          </cell>
          <cell r="E5733" t="str">
            <v>国林牌枸杞蜂蜜</v>
          </cell>
          <cell r="F5733" t="str">
            <v/>
          </cell>
          <cell r="G5733" t="str">
            <v>1000g（250gx4瓶）</v>
          </cell>
          <cell r="H5733" t="str">
            <v>盒</v>
          </cell>
          <cell r="I5733" t="str">
            <v>江西蜂之屋蜂业有限公司</v>
          </cell>
          <cell r="J5733" t="str">
            <v>江西蜂之屋</v>
          </cell>
        </row>
        <row r="5734">
          <cell r="D5734">
            <v>75138</v>
          </cell>
          <cell r="E5734" t="str">
            <v>还少丹</v>
          </cell>
          <cell r="F5734" t="str">
            <v/>
          </cell>
          <cell r="G5734" t="str">
            <v>9gx10袋(水蜜丸)</v>
          </cell>
          <cell r="H5734" t="str">
            <v>盒</v>
          </cell>
          <cell r="I5734" t="str">
            <v>太极集团重庆桐君阁药厂有限公司</v>
          </cell>
          <cell r="J5734" t="str">
            <v>桐君阁药厂</v>
          </cell>
        </row>
        <row r="5735">
          <cell r="D5735">
            <v>150378</v>
          </cell>
          <cell r="E5735" t="str">
            <v>韩束芦荟修护凝胶</v>
          </cell>
          <cell r="F5735" t="str">
            <v/>
          </cell>
          <cell r="G5735" t="str">
            <v>180g</v>
          </cell>
          <cell r="H5735" t="str">
            <v>瓶</v>
          </cell>
          <cell r="I5735" t="str">
            <v>苏州工业园区黎姿化妆品有限公司</v>
          </cell>
          <cell r="J5735" t="str">
            <v>苏州黎姿</v>
          </cell>
        </row>
        <row r="5736">
          <cell r="D5736">
            <v>198593</v>
          </cell>
          <cell r="E5736" t="str">
            <v>环硅酸锆钠散</v>
          </cell>
          <cell r="F5736" t="str">
            <v>利倍卓</v>
          </cell>
          <cell r="G5736" t="str">
            <v>5gx3袋</v>
          </cell>
          <cell r="H5736" t="str">
            <v>盒</v>
          </cell>
          <cell r="I5736" t="str">
            <v/>
          </cell>
          <cell r="J5736" t="str">
            <v>美国</v>
          </cell>
        </row>
        <row r="5737">
          <cell r="D5737">
            <v>15055</v>
          </cell>
          <cell r="E5737" t="str">
            <v>黄杨宁片</v>
          </cell>
          <cell r="F5737" t="str">
            <v/>
          </cell>
          <cell r="G5737" t="str">
            <v>0.5mgx100片</v>
          </cell>
          <cell r="H5737" t="str">
            <v>盒</v>
          </cell>
          <cell r="I5737" t="str">
            <v>开封明仁药业有限公司</v>
          </cell>
          <cell r="J5737" t="str">
            <v>开封明仁药业</v>
          </cell>
        </row>
        <row r="5738">
          <cell r="D5738">
            <v>47482</v>
          </cell>
          <cell r="E5738" t="str">
            <v>活力清新爽身走珠液</v>
          </cell>
          <cell r="F5738" t="str">
            <v/>
          </cell>
          <cell r="G5738" t="str">
            <v>50ml</v>
          </cell>
          <cell r="H5738" t="str">
            <v>支</v>
          </cell>
          <cell r="I5738" t="str">
            <v>妮维雅(上海)有限公司</v>
          </cell>
          <cell r="J5738" t="str">
            <v>妮维雅(上海)</v>
          </cell>
        </row>
        <row r="5739">
          <cell r="D5739">
            <v>189214</v>
          </cell>
          <cell r="E5739" t="str">
            <v>活血胶囊</v>
          </cell>
          <cell r="F5739" t="str">
            <v/>
          </cell>
          <cell r="G5739" t="str">
            <v>0.3gx15板x12粒</v>
          </cell>
          <cell r="H5739" t="str">
            <v>盒</v>
          </cell>
          <cell r="I5739" t="str">
            <v>西安大唐制药集团有限公司</v>
          </cell>
          <cell r="J5739" t="str">
            <v>西安大唐</v>
          </cell>
        </row>
        <row r="5740">
          <cell r="D5740">
            <v>175176</v>
          </cell>
          <cell r="E5740" t="str">
            <v>急救包</v>
          </cell>
          <cell r="F5740" t="str">
            <v/>
          </cell>
          <cell r="G5740" t="str">
            <v>20.5x12.5x4.5cm(FK-100EVA复合牛津布)</v>
          </cell>
          <cell r="H5740" t="str">
            <v>盒</v>
          </cell>
          <cell r="I5740" t="str">
            <v>浙江康力迪医疗用品有限公司</v>
          </cell>
          <cell r="J5740" t="str">
            <v>浙江康力迪</v>
          </cell>
        </row>
        <row r="5741">
          <cell r="D5741">
            <v>138017</v>
          </cell>
          <cell r="E5741" t="str">
            <v>健脾颗粒</v>
          </cell>
          <cell r="F5741" t="str">
            <v/>
          </cell>
          <cell r="G5741" t="str">
            <v>5gx15袋</v>
          </cell>
          <cell r="H5741" t="str">
            <v>盒</v>
          </cell>
          <cell r="I5741" t="str">
            <v>哈尔滨儿童制药厂有限公司(原:哈尔滨儿童制药厂)</v>
          </cell>
          <cell r="J5741" t="str">
            <v>哈尔滨儿童制药</v>
          </cell>
        </row>
        <row r="5742">
          <cell r="D5742">
            <v>75157</v>
          </cell>
          <cell r="E5742" t="str">
            <v>姜酚胶丸</v>
          </cell>
          <cell r="F5742" t="str">
            <v/>
          </cell>
          <cell r="G5742" t="str">
            <v>17mgx15粒</v>
          </cell>
          <cell r="H5742" t="str">
            <v>盒</v>
          </cell>
          <cell r="I5742" t="str">
            <v>贵州百灵企业集团制药股份有限公司</v>
          </cell>
          <cell r="J5742" t="str">
            <v>贵州百灵</v>
          </cell>
        </row>
        <row r="5743">
          <cell r="D5743">
            <v>199324</v>
          </cell>
          <cell r="E5743" t="str">
            <v>金丝皇菊</v>
          </cell>
          <cell r="F5743" t="str">
            <v/>
          </cell>
          <cell r="G5743" t="str">
            <v>20朵</v>
          </cell>
          <cell r="H5743" t="str">
            <v>盒</v>
          </cell>
          <cell r="I5743" t="str">
            <v>江西陌上花开健康产业有限公司</v>
          </cell>
          <cell r="J5743" t="str">
            <v>江西陌上花开</v>
          </cell>
        </row>
        <row r="5744">
          <cell r="D5744">
            <v>175464</v>
          </cell>
          <cell r="E5744" t="str">
            <v>精久牌75%消毒酒精</v>
          </cell>
          <cell r="F5744" t="str">
            <v/>
          </cell>
          <cell r="G5744" t="str">
            <v>100ml</v>
          </cell>
          <cell r="H5744" t="str">
            <v>瓶</v>
          </cell>
          <cell r="I5744" t="str">
            <v>四川蓉康世圣药业有限责任公司新都分公司</v>
          </cell>
          <cell r="J5744" t="str">
            <v>四川蓉康世圣新都</v>
          </cell>
        </row>
        <row r="5745">
          <cell r="D5745">
            <v>196918</v>
          </cell>
          <cell r="E5745" t="str">
            <v>精久牌免洗手消毒液</v>
          </cell>
          <cell r="F5745" t="str">
            <v/>
          </cell>
          <cell r="G5745" t="str">
            <v>500ml</v>
          </cell>
          <cell r="H5745" t="str">
            <v>瓶</v>
          </cell>
          <cell r="I5745" t="str">
            <v>四川蓉康世圣药业有限责任公司新都分公司</v>
          </cell>
          <cell r="J5745" t="str">
            <v>四川蓉康世圣</v>
          </cell>
        </row>
        <row r="5746">
          <cell r="D5746">
            <v>190884</v>
          </cell>
          <cell r="E5746" t="str">
            <v>静注人免疫球蛋白（PH4）</v>
          </cell>
          <cell r="F5746" t="str">
            <v/>
          </cell>
          <cell r="G5746" t="str">
            <v>5%，50m（2.5g/瓶）</v>
          </cell>
          <cell r="H5746" t="str">
            <v>瓶</v>
          </cell>
          <cell r="I5746" t="str">
            <v>山西康宝生物制品股份有限公司</v>
          </cell>
          <cell r="J5746" t="str">
            <v>山西康宝</v>
          </cell>
        </row>
        <row r="5747">
          <cell r="D5747">
            <v>178951</v>
          </cell>
          <cell r="E5747" t="str">
            <v>来氟米特片</v>
          </cell>
          <cell r="F5747" t="str">
            <v/>
          </cell>
          <cell r="G5747" t="str">
            <v>10mgx20片</v>
          </cell>
          <cell r="H5747" t="str">
            <v>盒</v>
          </cell>
          <cell r="I5747" t="str">
            <v>江苏亚邦爱普森药业有限公司</v>
          </cell>
          <cell r="J5747" t="str">
            <v>江苏亚邦</v>
          </cell>
        </row>
        <row r="5748">
          <cell r="D5748">
            <v>165277</v>
          </cell>
          <cell r="E5748" t="str">
            <v>赖诺普利片</v>
          </cell>
          <cell r="F5748" t="str">
            <v/>
          </cell>
          <cell r="G5748" t="str">
            <v>10mgx28片</v>
          </cell>
          <cell r="H5748" t="str">
            <v>盒</v>
          </cell>
          <cell r="I5748" t="str">
            <v>浙江华海药业股份有限公司</v>
          </cell>
          <cell r="J5748" t="str">
            <v>浙江华海药业</v>
          </cell>
        </row>
        <row r="5749">
          <cell r="D5749">
            <v>96539</v>
          </cell>
          <cell r="E5749" t="str">
            <v>雷贝拉唑钠肠溶胶囊</v>
          </cell>
          <cell r="F5749" t="str">
            <v/>
          </cell>
          <cell r="G5749" t="str">
            <v>10mgx7粒</v>
          </cell>
          <cell r="H5749" t="str">
            <v>盒</v>
          </cell>
          <cell r="I5749" t="str">
            <v>济川药业集团有限公司（原济川药业集团股份有限公司）</v>
          </cell>
          <cell r="J5749" t="str">
            <v>江苏济川</v>
          </cell>
        </row>
        <row r="5750">
          <cell r="D5750">
            <v>152400</v>
          </cell>
          <cell r="E5750" t="str">
            <v>冷酸灵精研抗敏牙膏</v>
          </cell>
          <cell r="F5750" t="str">
            <v/>
          </cell>
          <cell r="G5750" t="str">
            <v>170g（清润薄荷香型）</v>
          </cell>
          <cell r="H5750" t="str">
            <v>支</v>
          </cell>
          <cell r="I5750" t="str">
            <v>重庆登康口腔护理用品股份有限公司</v>
          </cell>
          <cell r="J5750" t="str">
            <v>重庆登康</v>
          </cell>
        </row>
        <row r="5751">
          <cell r="D5751">
            <v>180240</v>
          </cell>
          <cell r="E5751" t="str">
            <v>理肤泉清痘净肤细致精华乳</v>
          </cell>
          <cell r="F5751" t="str">
            <v/>
          </cell>
          <cell r="G5751" t="str">
            <v>30ml</v>
          </cell>
          <cell r="H5751" t="str">
            <v>盒</v>
          </cell>
          <cell r="I5751" t="str">
            <v>法国理肤泉</v>
          </cell>
          <cell r="J5751" t="str">
            <v>法国</v>
          </cell>
        </row>
        <row r="5752">
          <cell r="D5752">
            <v>180241</v>
          </cell>
          <cell r="E5752" t="str">
            <v>理肤泉舒颜紧致抗皱精华乳</v>
          </cell>
          <cell r="F5752" t="str">
            <v/>
          </cell>
          <cell r="G5752" t="str">
            <v>30ml</v>
          </cell>
          <cell r="H5752" t="str">
            <v>盒</v>
          </cell>
          <cell r="I5752" t="str">
            <v>法国理肤泉</v>
          </cell>
          <cell r="J5752" t="str">
            <v>法国</v>
          </cell>
        </row>
        <row r="5753">
          <cell r="D5753">
            <v>151518</v>
          </cell>
          <cell r="E5753" t="str">
            <v>理肤泉温泉活化清润卸妆液</v>
          </cell>
          <cell r="F5753" t="str">
            <v/>
          </cell>
          <cell r="G5753" t="str">
            <v>200ml</v>
          </cell>
          <cell r="H5753" t="str">
            <v>盒</v>
          </cell>
          <cell r="I5753" t="str">
            <v>欧莱雅(中国)有限公司</v>
          </cell>
          <cell r="J5753" t="str">
            <v>欧莱雅(中国)</v>
          </cell>
        </row>
        <row r="5754">
          <cell r="D5754">
            <v>187027</v>
          </cell>
          <cell r="E5754" t="str">
            <v>理肤泉营润温和身体滋润乳霜</v>
          </cell>
          <cell r="F5754" t="str">
            <v/>
          </cell>
          <cell r="G5754" t="str">
            <v>200ml</v>
          </cell>
          <cell r="H5754" t="str">
            <v>盒</v>
          </cell>
          <cell r="I5754" t="str">
            <v>欧莱雅(中国)有限公司</v>
          </cell>
          <cell r="J5754" t="str">
            <v>欧莱雅(中国)</v>
          </cell>
        </row>
        <row r="5755">
          <cell r="D5755">
            <v>103060</v>
          </cell>
          <cell r="E5755" t="str">
            <v>龙胆泻肝胶囊</v>
          </cell>
          <cell r="F5755" t="str">
            <v/>
          </cell>
          <cell r="G5755" t="str">
            <v>0.25gx48粒</v>
          </cell>
          <cell r="H5755" t="str">
            <v>瓶</v>
          </cell>
          <cell r="I5755" t="str">
            <v>湖北福人药业股份有限公司</v>
          </cell>
          <cell r="J5755" t="str">
            <v>湖北福人</v>
          </cell>
        </row>
        <row r="5756">
          <cell r="D5756">
            <v>1255</v>
          </cell>
          <cell r="E5756" t="str">
            <v>龙胆泻肝丸</v>
          </cell>
          <cell r="F5756" t="str">
            <v/>
          </cell>
          <cell r="G5756" t="str">
            <v>6gx9袋</v>
          </cell>
          <cell r="H5756" t="str">
            <v>盒</v>
          </cell>
          <cell r="I5756" t="str">
            <v>太极集团四川绵阳制药有限公司</v>
          </cell>
          <cell r="J5756" t="str">
            <v>四川绵阳制药</v>
          </cell>
        </row>
        <row r="5757">
          <cell r="D5757">
            <v>106030</v>
          </cell>
          <cell r="E5757" t="str">
            <v>龙金通淋胶囊</v>
          </cell>
          <cell r="F5757" t="str">
            <v/>
          </cell>
          <cell r="G5757" t="str">
            <v>0.46gx12粒x2板</v>
          </cell>
          <cell r="H5757" t="str">
            <v>盒</v>
          </cell>
          <cell r="I5757" t="str">
            <v>云南康恩贝希陶药业有限公司</v>
          </cell>
          <cell r="J5757" t="str">
            <v>云南康恩贝希陶</v>
          </cell>
        </row>
        <row r="5758">
          <cell r="D5758">
            <v>202169</v>
          </cell>
          <cell r="E5758" t="str">
            <v>卢立康唑乳膏</v>
          </cell>
          <cell r="F5758" t="str">
            <v>路利特</v>
          </cell>
          <cell r="G5758" t="str">
            <v>1%(5g:50mg)</v>
          </cell>
          <cell r="H5758" t="str">
            <v>支</v>
          </cell>
          <cell r="I5758" t="str">
            <v>海南海灵化学制药有限公司</v>
          </cell>
          <cell r="J5758" t="str">
            <v>海南海灵</v>
          </cell>
        </row>
        <row r="5759">
          <cell r="D5759">
            <v>92721</v>
          </cell>
          <cell r="E5759" t="str">
            <v>氯碘羟喹乳膏</v>
          </cell>
          <cell r="F5759" t="str">
            <v/>
          </cell>
          <cell r="G5759" t="str">
            <v>10g：0.3g</v>
          </cell>
          <cell r="H5759" t="str">
            <v>盒</v>
          </cell>
          <cell r="I5759" t="str">
            <v>天津金耀药业有限公司（原天津药业集团有限公司）</v>
          </cell>
          <cell r="J5759" t="str">
            <v>天津金耀药业</v>
          </cell>
        </row>
        <row r="5760">
          <cell r="D5760">
            <v>167599</v>
          </cell>
          <cell r="E5760" t="str">
            <v>美洛昔康片</v>
          </cell>
          <cell r="F5760" t="str">
            <v/>
          </cell>
          <cell r="G5760" t="str">
            <v>7.5mgx10片</v>
          </cell>
          <cell r="H5760" t="str">
            <v>盒</v>
          </cell>
          <cell r="I5760" t="str">
            <v>浙江仙琚制药股份有限公司</v>
          </cell>
          <cell r="J5760" t="str">
            <v>浙江仙琚制药</v>
          </cell>
        </row>
        <row r="5761">
          <cell r="D5761">
            <v>125618</v>
          </cell>
          <cell r="E5761" t="str">
            <v>孟鲁司特钠片</v>
          </cell>
          <cell r="F5761" t="str">
            <v/>
          </cell>
          <cell r="G5761" t="str">
            <v>10mgx6片</v>
          </cell>
          <cell r="H5761" t="str">
            <v>盒</v>
          </cell>
          <cell r="I5761" t="str">
            <v>鲁南贝特制药有限公司(原山东鲁南贝特制药有限公司)</v>
          </cell>
          <cell r="J5761" t="str">
            <v>鲁南贝特制药</v>
          </cell>
        </row>
        <row r="5762">
          <cell r="D5762">
            <v>116985</v>
          </cell>
          <cell r="E5762" t="str">
            <v>米格列醇片(瑞舒)</v>
          </cell>
          <cell r="F5762" t="str">
            <v/>
          </cell>
          <cell r="G5762" t="str">
            <v>50mgx24片</v>
          </cell>
          <cell r="H5762" t="str">
            <v>盒</v>
          </cell>
          <cell r="I5762" t="str">
            <v>山东新时代药业有限公司</v>
          </cell>
          <cell r="J5762" t="str">
            <v>山东新时代</v>
          </cell>
        </row>
        <row r="5763">
          <cell r="D5763">
            <v>89104</v>
          </cell>
          <cell r="E5763" t="str">
            <v>米诺地尔搽剂(米诺地尔溶液)</v>
          </cell>
          <cell r="F5763" t="str">
            <v/>
          </cell>
          <cell r="G5763" t="str">
            <v>100ml:2.0g
</v>
          </cell>
          <cell r="H5763" t="str">
            <v>盒</v>
          </cell>
          <cell r="I5763" t="str">
            <v>德阳华康药业有限公司</v>
          </cell>
          <cell r="J5763" t="str">
            <v>德阳华康药业
</v>
          </cell>
        </row>
        <row r="5764">
          <cell r="D5764">
            <v>3358</v>
          </cell>
          <cell r="E5764" t="str">
            <v>脑得生片</v>
          </cell>
          <cell r="F5764" t="str">
            <v/>
          </cell>
          <cell r="G5764" t="str">
            <v>0.3gx48片(糖衣)</v>
          </cell>
          <cell r="H5764" t="str">
            <v>盒</v>
          </cell>
          <cell r="I5764" t="str">
            <v>哈尔滨华雨制药集团有限公司(原:哈尔滨华雨制药公司)</v>
          </cell>
          <cell r="J5764" t="str">
            <v>哈尔滨华雨</v>
          </cell>
        </row>
        <row r="5765">
          <cell r="D5765">
            <v>125447</v>
          </cell>
          <cell r="E5765" t="str">
            <v>欧姆龙血糖仪</v>
          </cell>
          <cell r="F5765" t="str">
            <v/>
          </cell>
          <cell r="G5765" t="str">
            <v>HGM-114</v>
          </cell>
          <cell r="H5765" t="str">
            <v>盒</v>
          </cell>
          <cell r="I5765" t="str">
            <v/>
          </cell>
          <cell r="J5765" t="str">
            <v>天津达而泰</v>
          </cell>
        </row>
        <row r="5766">
          <cell r="D5766">
            <v>73377</v>
          </cell>
          <cell r="E5766" t="str">
            <v>屏风生脉胶囊</v>
          </cell>
          <cell r="F5766" t="str">
            <v/>
          </cell>
          <cell r="G5766" t="str">
            <v>0.33gx24粒</v>
          </cell>
          <cell r="H5766" t="str">
            <v>盒</v>
          </cell>
          <cell r="I5766" t="str">
            <v>山西康威制药有限责任公司</v>
          </cell>
          <cell r="J5766" t="str">
            <v>山西康威</v>
          </cell>
        </row>
        <row r="5767">
          <cell r="D5767">
            <v>180055</v>
          </cell>
          <cell r="E5767" t="str">
            <v>破壁灵芝孢子粉</v>
          </cell>
          <cell r="F5767" t="str">
            <v/>
          </cell>
          <cell r="G5767" t="str">
            <v>1000mg×20袋</v>
          </cell>
          <cell r="H5767" t="str">
            <v>盒</v>
          </cell>
          <cell r="I5767" t="str">
            <v>福建仙芝楼生物科技有限公司</v>
          </cell>
          <cell r="J5767" t="str">
            <v>福建仙芝楼</v>
          </cell>
        </row>
        <row r="5768">
          <cell r="D5768">
            <v>180048</v>
          </cell>
          <cell r="E5768" t="str">
            <v>破壁灵芝孢子粉胶囊</v>
          </cell>
          <cell r="F5768" t="str">
            <v/>
          </cell>
          <cell r="G5768" t="str">
            <v>250mg×80粒×2瓶</v>
          </cell>
          <cell r="H5768" t="str">
            <v>盒</v>
          </cell>
          <cell r="I5768" t="str">
            <v>福建仙芝楼生物科技有限公司</v>
          </cell>
          <cell r="J5768" t="str">
            <v>福建仙芝楼</v>
          </cell>
        </row>
        <row r="5769">
          <cell r="D5769">
            <v>117054</v>
          </cell>
          <cell r="E5769" t="str">
            <v>芪参益气滴丸</v>
          </cell>
          <cell r="F5769" t="str">
            <v/>
          </cell>
          <cell r="G5769" t="str">
            <v>0.5gx15袋</v>
          </cell>
          <cell r="H5769" t="str">
            <v>盒</v>
          </cell>
          <cell r="I5769" t="str">
            <v>天士力医药集团股份有限公司(原:天士力制药集团股份有限公司)</v>
          </cell>
          <cell r="J5769" t="str">
            <v>天士力</v>
          </cell>
        </row>
        <row r="5770">
          <cell r="D5770">
            <v>187672</v>
          </cell>
          <cell r="E5770" t="str">
            <v>强力定眩片</v>
          </cell>
          <cell r="F5770" t="str">
            <v/>
          </cell>
          <cell r="G5770" t="str">
            <v>0.35gx12片x4板（糖衣）</v>
          </cell>
          <cell r="H5770" t="str">
            <v>盒</v>
          </cell>
          <cell r="I5770" t="str">
            <v>陕西汉王药业有限公司</v>
          </cell>
          <cell r="J5770" t="str">
            <v>陕西汉王</v>
          </cell>
        </row>
        <row r="5771">
          <cell r="D5771">
            <v>62230</v>
          </cell>
          <cell r="E5771" t="str">
            <v>强力枇杷胶囊</v>
          </cell>
          <cell r="F5771" t="str">
            <v/>
          </cell>
          <cell r="G5771" t="str">
            <v>0.3gx12粒x2板</v>
          </cell>
          <cell r="H5771" t="str">
            <v>盒</v>
          </cell>
          <cell r="I5771" t="str">
            <v>江西药都樟树药业有限公司</v>
          </cell>
          <cell r="J5771" t="str">
            <v>江西药都樟树</v>
          </cell>
        </row>
        <row r="5772">
          <cell r="D5772">
            <v>161593</v>
          </cell>
          <cell r="E5772" t="str">
            <v>祛痱一滴灵</v>
          </cell>
          <cell r="F5772" t="str">
            <v/>
          </cell>
          <cell r="G5772" t="str">
            <v>45.8ml</v>
          </cell>
          <cell r="H5772" t="str">
            <v>盒</v>
          </cell>
          <cell r="I5772" t="str">
            <v>无锡樱花梦美容制品有限公司</v>
          </cell>
          <cell r="J5772" t="str">
            <v>无锡樱花梦</v>
          </cell>
        </row>
        <row r="5773">
          <cell r="D5773">
            <v>56837</v>
          </cell>
          <cell r="E5773" t="str">
            <v>散结镇痛胶囊</v>
          </cell>
          <cell r="F5773" t="str">
            <v/>
          </cell>
          <cell r="G5773" t="str">
            <v>0.4gx30粒</v>
          </cell>
          <cell r="H5773" t="str">
            <v>瓶</v>
          </cell>
          <cell r="I5773" t="str">
            <v>江苏康缘药业股份有限公司</v>
          </cell>
          <cell r="J5773" t="str">
            <v>江苏康缘药业</v>
          </cell>
        </row>
        <row r="5774">
          <cell r="D5774">
            <v>55592</v>
          </cell>
          <cell r="E5774" t="str">
            <v>绍兴大补酒</v>
          </cell>
          <cell r="F5774" t="str">
            <v/>
          </cell>
          <cell r="G5774" t="str">
            <v>500ml</v>
          </cell>
          <cell r="H5774" t="str">
            <v>瓶</v>
          </cell>
          <cell r="I5774" t="str">
            <v>太极集团浙江东方制药有限公司</v>
          </cell>
          <cell r="J5774" t="str">
            <v>浙江东方</v>
          </cell>
        </row>
        <row r="5775">
          <cell r="D5775">
            <v>41213</v>
          </cell>
          <cell r="E5775" t="str">
            <v>手动轮椅车</v>
          </cell>
          <cell r="F5775" t="str">
            <v/>
          </cell>
          <cell r="G5775" t="str">
            <v>H032C</v>
          </cell>
          <cell r="H5775" t="str">
            <v>台</v>
          </cell>
          <cell r="I5775" t="str">
            <v>江苏鱼跃医疗设备股份有限公司</v>
          </cell>
          <cell r="J5775" t="str">
            <v>江苏鱼跃</v>
          </cell>
        </row>
        <row r="5776">
          <cell r="D5776">
            <v>41215</v>
          </cell>
          <cell r="E5776" t="str">
            <v>手动轮椅车</v>
          </cell>
          <cell r="F5776" t="str">
            <v/>
          </cell>
          <cell r="G5776" t="str">
            <v>H007</v>
          </cell>
          <cell r="H5776" t="str">
            <v>台</v>
          </cell>
          <cell r="I5776" t="str">
            <v>江苏鱼跃医疗设备股份有限公司</v>
          </cell>
          <cell r="J5776" t="str">
            <v>江苏鱼跃</v>
          </cell>
        </row>
        <row r="5777">
          <cell r="D5777">
            <v>13268</v>
          </cell>
          <cell r="E5777" t="str">
            <v>手动轮椅车</v>
          </cell>
          <cell r="F5777" t="str">
            <v/>
          </cell>
          <cell r="G5777" t="str">
            <v>H005</v>
          </cell>
          <cell r="H5777" t="str">
            <v>台</v>
          </cell>
          <cell r="I5777" t="str">
            <v>江苏鱼跃医疗设备股份有限公司</v>
          </cell>
          <cell r="J5777" t="str">
            <v>江苏鱼跃</v>
          </cell>
        </row>
        <row r="5778">
          <cell r="D5778">
            <v>31090</v>
          </cell>
          <cell r="E5778" t="str">
            <v>手动轮椅车</v>
          </cell>
          <cell r="F5778" t="str">
            <v/>
          </cell>
          <cell r="G5778" t="str">
            <v>H005(电镀)</v>
          </cell>
          <cell r="H5778" t="str">
            <v>台</v>
          </cell>
          <cell r="I5778" t="str">
            <v>江苏鱼跃医疗设备股份有限公司</v>
          </cell>
          <cell r="J5778" t="str">
            <v>江苏鱼跃</v>
          </cell>
        </row>
        <row r="5779">
          <cell r="D5779">
            <v>205498</v>
          </cell>
          <cell r="E5779" t="str">
            <v>首乌丸</v>
          </cell>
          <cell r="F5779" t="str">
            <v/>
          </cell>
          <cell r="G5779" t="str">
            <v>6gx10袋</v>
          </cell>
          <cell r="H5779" t="str">
            <v>盒</v>
          </cell>
          <cell r="I5779" t="str">
            <v>河南金鸿堂制药有限公司(原河南明康制药)</v>
          </cell>
          <cell r="J5779" t="str">
            <v>河南金鸿堂</v>
          </cell>
        </row>
        <row r="5780">
          <cell r="D5780">
            <v>1284</v>
          </cell>
          <cell r="E5780" t="str">
            <v>四维他胶囊</v>
          </cell>
          <cell r="F5780" t="str">
            <v/>
          </cell>
          <cell r="G5780" t="str">
            <v>12粒（复方）</v>
          </cell>
          <cell r="H5780" t="str">
            <v>盒</v>
          </cell>
          <cell r="I5780" t="str">
            <v>吉林省吴太感康药业有限公司</v>
          </cell>
          <cell r="J5780" t="str">
            <v>吉林省吴太感康</v>
          </cell>
        </row>
        <row r="5781">
          <cell r="D5781">
            <v>58911</v>
          </cell>
          <cell r="E5781" t="str">
            <v>替米沙坦片(洛格乐)</v>
          </cell>
          <cell r="F5781" t="str">
            <v/>
          </cell>
          <cell r="G5781" t="str">
            <v>40mgx14片</v>
          </cell>
          <cell r="H5781" t="str">
            <v>盒</v>
          </cell>
          <cell r="I5781" t="str">
            <v>天津华津制药有限公司</v>
          </cell>
          <cell r="J5781" t="str">
            <v>天津华津</v>
          </cell>
        </row>
        <row r="5782">
          <cell r="D5782">
            <v>138741</v>
          </cell>
          <cell r="E5782" t="str">
            <v>天然胶乳橡胶避孕套(多乐士)</v>
          </cell>
          <cell r="F5782" t="str">
            <v/>
          </cell>
          <cell r="G5782" t="str">
            <v>12只(极度超薄)</v>
          </cell>
          <cell r="H5782" t="str">
            <v>盒</v>
          </cell>
          <cell r="I5782" t="str">
            <v>GUMMITECH INDUSTRIES SDN.BHD(马来西亚)</v>
          </cell>
          <cell r="J5782" t="str">
            <v>马来西亚GUMMITECH</v>
          </cell>
        </row>
        <row r="5783">
          <cell r="D5783">
            <v>16546</v>
          </cell>
          <cell r="E5783" t="str">
            <v>天然胶乳橡胶避孕套(杰士邦)</v>
          </cell>
          <cell r="F5783" t="str">
            <v/>
          </cell>
          <cell r="G5783" t="str">
            <v>12只(浪漫环纹)</v>
          </cell>
          <cell r="H5783" t="str">
            <v>盒</v>
          </cell>
          <cell r="I5783" t="str">
            <v>SURETEX LIMITED（泰国）</v>
          </cell>
          <cell r="J5783" t="str">
            <v>泰国</v>
          </cell>
        </row>
        <row r="5784">
          <cell r="D5784">
            <v>155323</v>
          </cell>
          <cell r="E5784" t="str">
            <v>天舒片</v>
          </cell>
          <cell r="F5784" t="str">
            <v/>
          </cell>
          <cell r="G5784" t="str">
            <v>0.34gx10片x6板（薄膜衣）</v>
          </cell>
          <cell r="H5784" t="str">
            <v>盒</v>
          </cell>
          <cell r="I5784" t="str">
            <v>江苏康缘药业股份有限公司</v>
          </cell>
          <cell r="J5784" t="str">
            <v>江苏康缘</v>
          </cell>
        </row>
        <row r="5785">
          <cell r="D5785">
            <v>141969</v>
          </cell>
          <cell r="E5785" t="str">
            <v>尪痹胶囊</v>
          </cell>
          <cell r="F5785" t="str">
            <v/>
          </cell>
          <cell r="G5785" t="str">
            <v>0.55gx15粒x2板</v>
          </cell>
          <cell r="H5785" t="str">
            <v>盒</v>
          </cell>
          <cell r="I5785" t="str">
            <v>辽宁本溪三药有限公司(原：辽宁华源本溪三药有限公司</v>
          </cell>
          <cell r="J5785" t="str">
            <v>辽宁华润本溪三药</v>
          </cell>
        </row>
        <row r="5786">
          <cell r="D5786">
            <v>204077</v>
          </cell>
          <cell r="E5786" t="str">
            <v>薇诺娜光透皙白隔离日霜</v>
          </cell>
          <cell r="F5786" t="str">
            <v/>
          </cell>
          <cell r="G5786" t="str">
            <v>50g</v>
          </cell>
          <cell r="H5786" t="str">
            <v>盒</v>
          </cell>
          <cell r="I5786" t="str">
            <v>云南贝泰妮生物科技集团股份有限公司  </v>
          </cell>
          <cell r="J5786" t="str">
            <v>云南贝泰妮</v>
          </cell>
        </row>
        <row r="5787">
          <cell r="D5787">
            <v>181300</v>
          </cell>
          <cell r="E5787" t="str">
            <v>薇诺娜焕采水光素颜霜</v>
          </cell>
          <cell r="F5787" t="str">
            <v/>
          </cell>
          <cell r="G5787" t="str">
            <v>30g</v>
          </cell>
          <cell r="H5787" t="str">
            <v>支</v>
          </cell>
          <cell r="I5787" t="str">
            <v>云南贝泰妮生物科技集团股份有限公司  </v>
          </cell>
          <cell r="J5787" t="str">
            <v>云南贝泰妮</v>
          </cell>
        </row>
        <row r="5788">
          <cell r="D5788">
            <v>185348</v>
          </cell>
          <cell r="E5788" t="str">
            <v>薇诺娜紧致抗皱精华霜</v>
          </cell>
          <cell r="F5788" t="str">
            <v/>
          </cell>
          <cell r="G5788" t="str">
            <v>30g</v>
          </cell>
          <cell r="H5788" t="str">
            <v>盒</v>
          </cell>
          <cell r="I5788" t="str">
            <v>云南贝泰妮生物科技集团股份有限公司  </v>
          </cell>
          <cell r="J5788" t="str">
            <v>云南贝泰妮</v>
          </cell>
        </row>
        <row r="5789">
          <cell r="D5789">
            <v>89062</v>
          </cell>
          <cell r="E5789" t="str">
            <v>薇诺娜舒敏保湿修复霜</v>
          </cell>
          <cell r="F5789" t="str">
            <v/>
          </cell>
          <cell r="G5789" t="str">
            <v>50g</v>
          </cell>
          <cell r="H5789" t="str">
            <v>瓶</v>
          </cell>
          <cell r="I5789" t="str">
            <v>滇虹药业集团股份有限公司</v>
          </cell>
          <cell r="J5789" t="str">
            <v>滇虹股份</v>
          </cell>
        </row>
        <row r="5790">
          <cell r="D5790">
            <v>164753</v>
          </cell>
          <cell r="E5790" t="str">
            <v>薇姿赋能89号微精华露</v>
          </cell>
          <cell r="F5790" t="str">
            <v/>
          </cell>
          <cell r="G5790" t="str">
            <v>50ml</v>
          </cell>
          <cell r="H5790" t="str">
            <v>盒</v>
          </cell>
          <cell r="I5790" t="str">
            <v>法国薇姿</v>
          </cell>
          <cell r="J5790" t="str">
            <v>法国</v>
          </cell>
        </row>
        <row r="5791">
          <cell r="D5791">
            <v>151530</v>
          </cell>
          <cell r="E5791" t="str">
            <v>薇姿温泉矿物保湿水活霜</v>
          </cell>
          <cell r="F5791" t="str">
            <v/>
          </cell>
          <cell r="G5791" t="str">
            <v>50ml清爽型</v>
          </cell>
          <cell r="H5791" t="str">
            <v>盒</v>
          </cell>
          <cell r="I5791" t="str">
            <v>欧莱雅(中国)有限公司</v>
          </cell>
          <cell r="J5791" t="str">
            <v>欧莱雅(中国)</v>
          </cell>
        </row>
        <row r="5792">
          <cell r="D5792">
            <v>180286</v>
          </cell>
          <cell r="E5792" t="str">
            <v>薇姿温泉矿物系列水活霜（清爽型）</v>
          </cell>
          <cell r="F5792" t="str">
            <v/>
          </cell>
          <cell r="G5792" t="str">
            <v>50ml</v>
          </cell>
          <cell r="H5792" t="str">
            <v>瓶</v>
          </cell>
          <cell r="I5792" t="str">
            <v>欧莱雅(中国)有限公司</v>
          </cell>
          <cell r="J5792" t="str">
            <v>欧莱雅(中国)</v>
          </cell>
        </row>
        <row r="5793">
          <cell r="D5793">
            <v>179896</v>
          </cell>
          <cell r="E5793" t="str">
            <v>薇姿温泉矿物系列水活霜(滋润型)</v>
          </cell>
          <cell r="F5793" t="str">
            <v/>
          </cell>
          <cell r="G5793" t="str">
            <v>50ml</v>
          </cell>
          <cell r="H5793" t="str">
            <v>瓶</v>
          </cell>
          <cell r="I5793" t="str">
            <v>欧莱雅(中国)有限公司</v>
          </cell>
          <cell r="J5793" t="str">
            <v>法国</v>
          </cell>
        </row>
        <row r="5794">
          <cell r="D5794">
            <v>164748</v>
          </cell>
          <cell r="E5794" t="str">
            <v>薇姿温泉矿物修护微精华水</v>
          </cell>
          <cell r="F5794" t="str">
            <v/>
          </cell>
          <cell r="G5794" t="str">
            <v>100ml</v>
          </cell>
          <cell r="H5794" t="str">
            <v>盒</v>
          </cell>
          <cell r="I5794" t="str">
            <v>欧莱雅(中国)有限公司</v>
          </cell>
          <cell r="J5794" t="str">
            <v>法国</v>
          </cell>
        </row>
        <row r="5795">
          <cell r="D5795">
            <v>180287</v>
          </cell>
          <cell r="E5795" t="str">
            <v>薇姿新科研焕采泡沫洁面霜</v>
          </cell>
          <cell r="F5795" t="str">
            <v/>
          </cell>
          <cell r="G5795" t="str">
            <v>100ml</v>
          </cell>
          <cell r="H5795" t="str">
            <v>盒</v>
          </cell>
          <cell r="I5795" t="str">
            <v>欧莱雅(中国)有限公司</v>
          </cell>
          <cell r="J5795" t="str">
            <v>欧莱雅(中国)</v>
          </cell>
        </row>
        <row r="5796">
          <cell r="D5796">
            <v>127185</v>
          </cell>
          <cell r="E5796" t="str">
            <v>维妇康洗液</v>
          </cell>
          <cell r="F5796" t="str">
            <v/>
          </cell>
          <cell r="G5796" t="str">
            <v>300ml</v>
          </cell>
          <cell r="H5796" t="str">
            <v>瓶</v>
          </cell>
          <cell r="I5796" t="str">
            <v>成都芝芝药业有限公司</v>
          </cell>
          <cell r="J5796" t="str">
            <v>成都芝芝药业</v>
          </cell>
        </row>
        <row r="5797">
          <cell r="D5797">
            <v>36367</v>
          </cell>
          <cell r="E5797" t="str">
            <v>维生素B1片</v>
          </cell>
          <cell r="F5797" t="str">
            <v/>
          </cell>
          <cell r="G5797" t="str">
            <v>10mgx100片</v>
          </cell>
          <cell r="H5797" t="str">
            <v>瓶</v>
          </cell>
          <cell r="I5797" t="str">
            <v>海南制药厂有限公司制药一厂</v>
          </cell>
          <cell r="J5797" t="str">
            <v>海南制药一厂</v>
          </cell>
        </row>
        <row r="5798">
          <cell r="D5798">
            <v>160083</v>
          </cell>
          <cell r="E5798" t="str">
            <v>维生素D滴剂</v>
          </cell>
          <cell r="F5798" t="str">
            <v/>
          </cell>
          <cell r="G5798" t="str">
            <v>400单位x24粒</v>
          </cell>
          <cell r="H5798" t="str">
            <v>盒</v>
          </cell>
          <cell r="I5798" t="str">
            <v>青岛双鲸药业股份有限公司</v>
          </cell>
          <cell r="J5798" t="str">
            <v>青岛双鲸</v>
          </cell>
        </row>
        <row r="5799">
          <cell r="D5799">
            <v>126569</v>
          </cell>
          <cell r="E5799" t="str">
            <v>夏枯草颗粒</v>
          </cell>
          <cell r="F5799" t="str">
            <v/>
          </cell>
          <cell r="G5799" t="str">
            <v>2gx8袋</v>
          </cell>
          <cell r="H5799" t="str">
            <v>盒</v>
          </cell>
          <cell r="I5799" t="str">
            <v>江苏晨牌药业集团股份有限公司（原江苏晨牌药业）</v>
          </cell>
          <cell r="J5799" t="str">
            <v>江苏晨牌药业</v>
          </cell>
        </row>
        <row r="5800">
          <cell r="D5800">
            <v>179815</v>
          </cell>
          <cell r="E5800" t="str">
            <v>小柴胡泡腾片</v>
          </cell>
          <cell r="F5800" t="str">
            <v/>
          </cell>
          <cell r="G5800" t="str">
            <v>2.5gx12片</v>
          </cell>
          <cell r="H5800" t="str">
            <v>盒</v>
          </cell>
          <cell r="I5800" t="str">
            <v>北京汉典制药有限公司</v>
          </cell>
          <cell r="J5800" t="str">
            <v>北京汉典</v>
          </cell>
        </row>
        <row r="5801">
          <cell r="D5801">
            <v>81337</v>
          </cell>
          <cell r="E5801" t="str">
            <v>小儿鼻炎片</v>
          </cell>
          <cell r="F5801" t="str">
            <v/>
          </cell>
          <cell r="G5801" t="str">
            <v>0.3gx30片 </v>
          </cell>
          <cell r="H5801" t="str">
            <v>瓶</v>
          </cell>
          <cell r="I5801" t="str">
            <v>北京同仁堂科技发展股份有限公司制药厂</v>
          </cell>
          <cell r="J5801" t="str">
            <v>北京同仁堂</v>
          </cell>
        </row>
        <row r="5802">
          <cell r="D5802">
            <v>108625</v>
          </cell>
          <cell r="E5802" t="str">
            <v>小儿感冒颗粒</v>
          </cell>
          <cell r="F5802" t="str">
            <v/>
          </cell>
          <cell r="G5802" t="str">
            <v>12gx6袋</v>
          </cell>
          <cell r="H5802" t="str">
            <v>盒</v>
          </cell>
          <cell r="I5802" t="str">
            <v>太极集团重庆桐君阁药厂有限公司</v>
          </cell>
          <cell r="J5802" t="str">
            <v>桐君阁药厂</v>
          </cell>
        </row>
        <row r="5803">
          <cell r="D5803">
            <v>166438</v>
          </cell>
          <cell r="E5803" t="str">
            <v>缬沙坦胶囊</v>
          </cell>
          <cell r="F5803" t="str">
            <v>怡方</v>
          </cell>
          <cell r="G5803" t="str">
            <v>80mgx21粒</v>
          </cell>
          <cell r="H5803" t="str">
            <v>盒</v>
          </cell>
          <cell r="I5803" t="str">
            <v>海南澳美华制药有限公司</v>
          </cell>
          <cell r="J5803" t="str">
            <v>海南澳美华</v>
          </cell>
        </row>
        <row r="5804">
          <cell r="D5804">
            <v>187240</v>
          </cell>
          <cell r="E5804" t="str">
            <v>新盖中盖牌碳酸钙维生素D3咀嚼片</v>
          </cell>
          <cell r="F5804" t="str">
            <v/>
          </cell>
          <cell r="G5804" t="str">
            <v>75.6g(2.1gx36片)</v>
          </cell>
          <cell r="H5804" t="str">
            <v>盒</v>
          </cell>
          <cell r="I5804" t="str">
            <v>哈药集团制药六厂</v>
          </cell>
          <cell r="J5804" t="str">
            <v>哈药制药六厂</v>
          </cell>
        </row>
        <row r="5805">
          <cell r="D5805">
            <v>118226</v>
          </cell>
          <cell r="E5805" t="str">
            <v>血糖仪</v>
          </cell>
          <cell r="F5805" t="str">
            <v/>
          </cell>
          <cell r="G5805" t="str">
            <v>悦准I型（710）</v>
          </cell>
          <cell r="H5805" t="str">
            <v>台</v>
          </cell>
          <cell r="I5805" t="str">
            <v>江苏鱼跃医疗设备股份有限公司</v>
          </cell>
          <cell r="J5805" t="str">
            <v>江苏鱼跃</v>
          </cell>
        </row>
        <row r="5806">
          <cell r="D5806">
            <v>47141</v>
          </cell>
          <cell r="E5806" t="str">
            <v>血糖仪</v>
          </cell>
          <cell r="F5806" t="str">
            <v/>
          </cell>
          <cell r="G5806" t="str">
            <v>稳豪倍易</v>
          </cell>
          <cell r="H5806" t="str">
            <v>台</v>
          </cell>
          <cell r="I5806" t="str">
            <v>强生（中国）医疗器材有限公司</v>
          </cell>
          <cell r="J5806" t="str">
            <v>强生(中国)</v>
          </cell>
        </row>
        <row r="5807">
          <cell r="D5807">
            <v>181738</v>
          </cell>
          <cell r="E5807" t="str">
            <v>压缩式雾化器</v>
          </cell>
          <cell r="F5807" t="str">
            <v/>
          </cell>
          <cell r="G5807" t="str">
            <v>WH·B</v>
          </cell>
          <cell r="H5807" t="str">
            <v>台</v>
          </cell>
          <cell r="I5807" t="str">
            <v>苏州柯尔医疗器械有限公司</v>
          </cell>
          <cell r="J5807" t="str">
            <v>苏州柯尔</v>
          </cell>
        </row>
        <row r="5808">
          <cell r="D5808">
            <v>149419</v>
          </cell>
          <cell r="E5808" t="str">
            <v>牙签刷</v>
          </cell>
          <cell r="F5808" t="str">
            <v/>
          </cell>
          <cell r="G5808" t="str">
            <v>200只</v>
          </cell>
          <cell r="H5808" t="str">
            <v>盒</v>
          </cell>
          <cell r="I5808" t="str">
            <v>CONZIN INDUSTRIAL CO.,LTD</v>
          </cell>
          <cell r="J5808" t="str">
            <v>CONZININDUSTRIALCO.,LTD</v>
          </cell>
        </row>
        <row r="5809">
          <cell r="D5809">
            <v>183654</v>
          </cell>
          <cell r="E5809" t="str">
            <v>雅漾恒润保湿精华乳</v>
          </cell>
          <cell r="F5809" t="str">
            <v/>
          </cell>
          <cell r="G5809" t="str">
            <v>30ml</v>
          </cell>
          <cell r="H5809" t="str">
            <v>瓶</v>
          </cell>
          <cell r="I5809" t="str">
            <v>法国皮尔法伯雅漾护肤化妆品研制公司</v>
          </cell>
          <cell r="J5809" t="str">
            <v>法国皮尔法伯</v>
          </cell>
        </row>
        <row r="5810">
          <cell r="D5810">
            <v>190922</v>
          </cell>
          <cell r="E5810" t="str">
            <v>雅漾恒润密集保湿精华露</v>
          </cell>
          <cell r="F5810" t="str">
            <v/>
          </cell>
          <cell r="G5810" t="str">
            <v>30ml</v>
          </cell>
          <cell r="H5810" t="str">
            <v>盒</v>
          </cell>
          <cell r="I5810" t="str">
            <v>法国皮尔法伯雅漾护肤化妆品研制公司</v>
          </cell>
          <cell r="J5810" t="str">
            <v>法国皮尔法伯</v>
          </cell>
        </row>
        <row r="5811">
          <cell r="D5811">
            <v>157613</v>
          </cell>
          <cell r="E5811" t="str">
            <v>雅漾恒润滋养保湿霜</v>
          </cell>
          <cell r="F5811" t="str">
            <v/>
          </cell>
          <cell r="G5811" t="str">
            <v>40ml</v>
          </cell>
          <cell r="H5811" t="str">
            <v>支</v>
          </cell>
          <cell r="I5811" t="str">
            <v>法国皮尔法伯雅漾护肤化妆品研制公司</v>
          </cell>
          <cell r="J5811" t="str">
            <v>法国皮尔法伯</v>
          </cell>
        </row>
        <row r="5812">
          <cell r="D5812">
            <v>75100</v>
          </cell>
          <cell r="E5812" t="str">
            <v>雅漾清爽倍护温和防晒乳SPF50+PA+++</v>
          </cell>
          <cell r="F5812" t="str">
            <v/>
          </cell>
          <cell r="G5812" t="str">
            <v>50ml</v>
          </cell>
          <cell r="H5812" t="str">
            <v>支</v>
          </cell>
          <cell r="I5812" t="str">
            <v>法国皮尔法伯雅漾护肤化妆品研制公司</v>
          </cell>
          <cell r="J5812" t="str">
            <v>法国皮尔法伯</v>
          </cell>
        </row>
        <row r="5813">
          <cell r="D5813">
            <v>183653</v>
          </cell>
          <cell r="E5813" t="str">
            <v>雅漾舒护调理喷雾</v>
          </cell>
          <cell r="F5813" t="str">
            <v/>
          </cell>
          <cell r="G5813" t="str">
            <v>300ml</v>
          </cell>
          <cell r="H5813" t="str">
            <v>瓶</v>
          </cell>
          <cell r="I5813" t="str">
            <v>法国皮尔法伯雅漾护肤化妆品研制公司</v>
          </cell>
          <cell r="J5813" t="str">
            <v>法国皮尔法伯雅</v>
          </cell>
        </row>
        <row r="5814">
          <cell r="D5814">
            <v>169980</v>
          </cell>
          <cell r="E5814" t="str">
            <v>雅漾舒润柔肤水</v>
          </cell>
          <cell r="F5814" t="str">
            <v/>
          </cell>
          <cell r="G5814" t="str">
            <v>200ml</v>
          </cell>
          <cell r="H5814" t="str">
            <v>瓶</v>
          </cell>
          <cell r="I5814" t="str">
            <v>法国皮尔法伯雅漾护肤化妆品研制公司</v>
          </cell>
          <cell r="J5814" t="str">
            <v>法国皮尔法伯</v>
          </cell>
        </row>
        <row r="5815">
          <cell r="D5815">
            <v>205525</v>
          </cell>
          <cell r="E5815" t="str">
            <v>盐酸二甲双胍缓释片</v>
          </cell>
          <cell r="F5815" t="str">
            <v/>
          </cell>
          <cell r="G5815" t="str">
            <v>0.5gx30片</v>
          </cell>
          <cell r="H5815" t="str">
            <v>盒</v>
          </cell>
          <cell r="I5815" t="str">
            <v>河北山姆士药业有限公司</v>
          </cell>
          <cell r="J5815" t="str">
            <v>河北山姆士</v>
          </cell>
        </row>
        <row r="5816">
          <cell r="D5816">
            <v>53882</v>
          </cell>
          <cell r="E5816" t="str">
            <v>盐酸曲唑酮片(美抒玉)</v>
          </cell>
          <cell r="F5816" t="str">
            <v/>
          </cell>
          <cell r="G5816" t="str">
            <v>50mgx20片</v>
          </cell>
          <cell r="H5816" t="str">
            <v>盒</v>
          </cell>
          <cell r="I5816" t="str">
            <v/>
          </cell>
          <cell r="J5816" t="str">
            <v>中国台湾</v>
          </cell>
        </row>
        <row r="5817">
          <cell r="D5817">
            <v>186425</v>
          </cell>
          <cell r="E5817" t="str">
            <v>盐酸特比萘芬喷雾剂</v>
          </cell>
          <cell r="F5817" t="str">
            <v/>
          </cell>
          <cell r="G5817" t="str">
            <v>30ml:0.3gx1瓶</v>
          </cell>
          <cell r="H5817" t="str">
            <v>盒</v>
          </cell>
          <cell r="I5817" t="str">
            <v>齐鲁制药有限公司</v>
          </cell>
          <cell r="J5817" t="str">
            <v>齐鲁制药</v>
          </cell>
        </row>
        <row r="5818">
          <cell r="D5818">
            <v>67173</v>
          </cell>
          <cell r="E5818" t="str">
            <v>盐酸乙哌立松片(宜宇)</v>
          </cell>
          <cell r="F5818" t="str">
            <v/>
          </cell>
          <cell r="G5818" t="str">
            <v>50mgx20片
</v>
          </cell>
          <cell r="H5818" t="str">
            <v>盒</v>
          </cell>
          <cell r="I5818" t="str">
            <v/>
          </cell>
          <cell r="J5818" t="str">
            <v>青岛国海</v>
          </cell>
        </row>
        <row r="5819">
          <cell r="D5819">
            <v>37578</v>
          </cell>
          <cell r="E5819" t="str">
            <v>腰围（医用固定带）</v>
          </cell>
          <cell r="F5819" t="str">
            <v/>
          </cell>
          <cell r="G5819" t="str">
            <v>YWD02(小号)</v>
          </cell>
          <cell r="H5819" t="str">
            <v>副</v>
          </cell>
          <cell r="I5819" t="str">
            <v>冀州市佳禾医疗器械有限公司</v>
          </cell>
          <cell r="J5819" t="str">
            <v>冀州佳禾</v>
          </cell>
        </row>
        <row r="5820">
          <cell r="D5820">
            <v>23446</v>
          </cell>
          <cell r="E5820" t="str">
            <v>一次性使用PE检查手套</v>
          </cell>
          <cell r="F5820" t="str">
            <v/>
          </cell>
          <cell r="G5820" t="str">
            <v>100只(中号)</v>
          </cell>
          <cell r="H5820" t="str">
            <v>袋</v>
          </cell>
          <cell r="I5820" t="str">
            <v>成都明森医疗器械有限责任公司</v>
          </cell>
          <cell r="J5820" t="str">
            <v>成都明森</v>
          </cell>
        </row>
        <row r="5821">
          <cell r="D5821">
            <v>169395</v>
          </cell>
          <cell r="E5821" t="str">
            <v>一叶子诺丽果青春晚安冻膜</v>
          </cell>
          <cell r="F5821" t="str">
            <v/>
          </cell>
          <cell r="G5821" t="str">
            <v>135g</v>
          </cell>
          <cell r="H5821" t="str">
            <v>盒</v>
          </cell>
          <cell r="I5821" t="str">
            <v>上海韩束化妆品有限公司</v>
          </cell>
          <cell r="J5821" t="str">
            <v>上海韩束</v>
          </cell>
        </row>
        <row r="5822">
          <cell r="D5822">
            <v>148002</v>
          </cell>
          <cell r="E5822" t="str">
            <v>医用电子体温计</v>
          </cell>
          <cell r="F5822" t="str">
            <v/>
          </cell>
          <cell r="G5822" t="str">
            <v>YT308</v>
          </cell>
          <cell r="H5822" t="str">
            <v>支</v>
          </cell>
          <cell r="I5822" t="str">
            <v>江苏鱼跃医疗设备股份有限公司</v>
          </cell>
          <cell r="J5822" t="str">
            <v>江苏鱼跃</v>
          </cell>
        </row>
        <row r="5823">
          <cell r="D5823">
            <v>194224</v>
          </cell>
          <cell r="E5823" t="str">
            <v>医用隔离面罩</v>
          </cell>
          <cell r="F5823" t="str">
            <v/>
          </cell>
          <cell r="G5823" t="str">
            <v>3只 成人均码（非灭菌型 无阀）</v>
          </cell>
          <cell r="H5823" t="str">
            <v>袋</v>
          </cell>
          <cell r="I5823" t="str">
            <v>苏州乐天防护用品有限公司</v>
          </cell>
          <cell r="J5823" t="str">
            <v>苏州乐天</v>
          </cell>
        </row>
        <row r="5824">
          <cell r="D5824">
            <v>179968</v>
          </cell>
          <cell r="E5824" t="str">
            <v>医用外固定四肢及关节支具</v>
          </cell>
          <cell r="F5824" t="str">
            <v/>
          </cell>
          <cell r="G5824" t="str">
            <v>1001（L）</v>
          </cell>
          <cell r="H5824" t="str">
            <v>盒</v>
          </cell>
          <cell r="I5824" t="str">
            <v>彪仕医技股份有限公司</v>
          </cell>
          <cell r="J5824" t="str">
            <v>彪仕医技股份</v>
          </cell>
        </row>
        <row r="5825">
          <cell r="D5825">
            <v>179975</v>
          </cell>
          <cell r="E5825" t="str">
            <v>医用外固定四肢及关节支具</v>
          </cell>
          <cell r="F5825" t="str">
            <v/>
          </cell>
          <cell r="G5825" t="str">
            <v>2085（M）</v>
          </cell>
          <cell r="H5825" t="str">
            <v>盒</v>
          </cell>
          <cell r="I5825" t="str">
            <v>彪仕医技股份有限公司</v>
          </cell>
          <cell r="J5825" t="str">
            <v>彪仕医技股份</v>
          </cell>
        </row>
        <row r="5826">
          <cell r="D5826">
            <v>122981</v>
          </cell>
          <cell r="E5826" t="str">
            <v>医用助行器</v>
          </cell>
          <cell r="F5826" t="str">
            <v/>
          </cell>
          <cell r="G5826" t="str">
            <v>FS894</v>
          </cell>
          <cell r="H5826" t="str">
            <v>台</v>
          </cell>
          <cell r="I5826" t="str">
            <v>佛山市东方医疗设备有限公司</v>
          </cell>
          <cell r="J5826" t="str">
            <v>佛山东方</v>
          </cell>
        </row>
        <row r="5827">
          <cell r="D5827">
            <v>26741</v>
          </cell>
          <cell r="E5827" t="str">
            <v>银黄含片</v>
          </cell>
          <cell r="F5827" t="str">
            <v/>
          </cell>
          <cell r="G5827" t="str">
            <v>0.65gx24片</v>
          </cell>
          <cell r="H5827" t="str">
            <v>盒</v>
          </cell>
          <cell r="I5827" t="str">
            <v>上海信谊天平药业有限公司</v>
          </cell>
          <cell r="J5827" t="str">
            <v>上海信谊天平(信谊嘉华)</v>
          </cell>
        </row>
        <row r="5828">
          <cell r="D5828">
            <v>44674</v>
          </cell>
          <cell r="E5828" t="str">
            <v>吲达帕胺缓释片</v>
          </cell>
          <cell r="F5828" t="str">
            <v/>
          </cell>
          <cell r="G5828" t="str">
            <v>1.5mgx12片</v>
          </cell>
          <cell r="H5828" t="str">
            <v>盒</v>
          </cell>
          <cell r="I5828" t="str">
            <v>宁夏康亚药业有限公司</v>
          </cell>
          <cell r="J5828" t="str">
            <v>宁夏康亚药业</v>
          </cell>
        </row>
        <row r="5829">
          <cell r="D5829">
            <v>122331</v>
          </cell>
          <cell r="E5829" t="str">
            <v>云南白药金口健牙膏</v>
          </cell>
          <cell r="F5829" t="str">
            <v/>
          </cell>
          <cell r="G5829" t="str">
            <v>145g（激爽薄荷）</v>
          </cell>
          <cell r="H5829" t="str">
            <v>支</v>
          </cell>
          <cell r="I5829" t="str">
            <v>云南白药集团股份有限公司</v>
          </cell>
          <cell r="J5829" t="str">
            <v>云南白药股份</v>
          </cell>
        </row>
        <row r="5830">
          <cell r="D5830">
            <v>9557</v>
          </cell>
          <cell r="E5830" t="str">
            <v>真空拔罐器</v>
          </cell>
          <cell r="F5830" t="str">
            <v/>
          </cell>
          <cell r="G5830" t="str">
            <v>简装C1x8</v>
          </cell>
          <cell r="H5830" t="str">
            <v>套</v>
          </cell>
          <cell r="I5830" t="str">
            <v>北京康达五洲医疗器械中心</v>
          </cell>
          <cell r="J5830" t="str">
            <v>北京康达五洲</v>
          </cell>
        </row>
        <row r="5831">
          <cell r="D5831">
            <v>163460</v>
          </cell>
          <cell r="E5831" t="str">
            <v>贝美素噻吗洛尔滴眼液</v>
          </cell>
          <cell r="F5831" t="str">
            <v/>
          </cell>
          <cell r="G5831" t="str">
            <v>3ml:0.9mg:15mg</v>
          </cell>
          <cell r="H5831" t="str">
            <v>支</v>
          </cell>
          <cell r="I5831" t="str">
            <v>爱尔兰Allergan Pharmaceuicals</v>
          </cell>
          <cell r="J5831" t="str">
            <v>Allergan</v>
          </cell>
        </row>
        <row r="5832">
          <cell r="D5832">
            <v>187415</v>
          </cell>
          <cell r="E5832" t="str">
            <v>弹性绷带</v>
          </cell>
          <cell r="F5832" t="str">
            <v/>
          </cell>
          <cell r="G5832" t="str">
            <v>OPIS-TL-I 均码（1副装）</v>
          </cell>
          <cell r="H5832" t="str">
            <v>盒</v>
          </cell>
          <cell r="I5832" t="str">
            <v>青岛沃普艾斯日用品有限公司</v>
          </cell>
          <cell r="J5832" t="str">
            <v>青岛沃普艾斯</v>
          </cell>
        </row>
        <row r="5833">
          <cell r="D5833">
            <v>83342</v>
          </cell>
          <cell r="E5833" t="str">
            <v>氟康唑胶囊</v>
          </cell>
          <cell r="F5833" t="str">
            <v/>
          </cell>
          <cell r="G5833" t="str">
            <v>50mgx6粒x2板</v>
          </cell>
          <cell r="H5833" t="str">
            <v>盒</v>
          </cell>
          <cell r="I5833" t="str">
            <v>康普药业股份有限公司(原:湖南康普制药有限公司)</v>
          </cell>
          <cell r="J5833" t="str">
            <v>康普药业</v>
          </cell>
        </row>
        <row r="5834">
          <cell r="D5834">
            <v>98722</v>
          </cell>
          <cell r="E5834" t="str">
            <v>更年安片</v>
          </cell>
          <cell r="F5834" t="str">
            <v/>
          </cell>
          <cell r="G5834" t="str">
            <v>60片(糖衣片)</v>
          </cell>
          <cell r="H5834" t="str">
            <v>瓶</v>
          </cell>
          <cell r="I5834" t="str">
            <v>亚宝药业太原制药有限公司</v>
          </cell>
          <cell r="J5834" t="str">
            <v>亚宝太原制药</v>
          </cell>
        </row>
        <row r="5835">
          <cell r="D5835">
            <v>173683</v>
          </cell>
          <cell r="E5835" t="str">
            <v>检查手套</v>
          </cell>
          <cell r="F5835" t="str">
            <v/>
          </cell>
          <cell r="G5835" t="str">
            <v>100只大号（L）PE手套</v>
          </cell>
          <cell r="H5835" t="str">
            <v>包</v>
          </cell>
          <cell r="I5835" t="str">
            <v>振德医疗用品股份有限公司</v>
          </cell>
          <cell r="J5835" t="str">
            <v>振德医疗用品</v>
          </cell>
        </row>
        <row r="5836">
          <cell r="D5836">
            <v>95304</v>
          </cell>
          <cell r="E5836" t="str">
            <v>杰士邦天然胶乳橡胶避孕套</v>
          </cell>
          <cell r="F5836" t="str">
            <v/>
          </cell>
          <cell r="G5836" t="str">
            <v>10只(爽滑倍润)</v>
          </cell>
          <cell r="H5836" t="str">
            <v>盒</v>
          </cell>
          <cell r="I5836" t="str">
            <v>SURETEX LIMITED（泰国）</v>
          </cell>
          <cell r="J5836" t="str">
            <v>泰国(SURETEXLIMTED)</v>
          </cell>
        </row>
        <row r="5837">
          <cell r="D5837">
            <v>46833</v>
          </cell>
          <cell r="E5837" t="str">
            <v>精制狗皮膏</v>
          </cell>
          <cell r="F5837" t="str">
            <v/>
          </cell>
          <cell r="G5837" t="str">
            <v>7cmx10cmx4贴</v>
          </cell>
          <cell r="H5837" t="str">
            <v>盒</v>
          </cell>
          <cell r="I5837" t="str">
            <v>黄石卫生材料药业有限公司</v>
          </cell>
          <cell r="J5837" t="str">
            <v>黄石卫生材料</v>
          </cell>
        </row>
        <row r="5838">
          <cell r="D5838">
            <v>146994</v>
          </cell>
          <cell r="E5838" t="str">
            <v>利威丝染发霜(紫色)</v>
          </cell>
          <cell r="F5838" t="str">
            <v/>
          </cell>
          <cell r="G5838" t="str">
            <v>100ml（50mlx2）</v>
          </cell>
          <cell r="H5838" t="str">
            <v>盒</v>
          </cell>
          <cell r="I5838" t="str">
            <v>中山市佳丽精细化工有限公司</v>
          </cell>
          <cell r="J5838" t="str">
            <v>中山佳丽精细化工</v>
          </cell>
        </row>
        <row r="5839">
          <cell r="D5839">
            <v>46557</v>
          </cell>
          <cell r="E5839" t="str">
            <v>七制香附丸</v>
          </cell>
          <cell r="F5839" t="str">
            <v/>
          </cell>
          <cell r="G5839" t="str">
            <v>6gx10袋(水丸)</v>
          </cell>
          <cell r="H5839" t="str">
            <v>盒</v>
          </cell>
          <cell r="I5839" t="str">
            <v>仲景宛西制药股份有限公司（原河南省宛西制药股份有限公司）</v>
          </cell>
          <cell r="J5839" t="str">
            <v>河南宛西制药</v>
          </cell>
        </row>
        <row r="5840">
          <cell r="D5840">
            <v>42906</v>
          </cell>
          <cell r="E5840" t="str">
            <v>羟基脲片</v>
          </cell>
          <cell r="F5840" t="str">
            <v/>
          </cell>
          <cell r="G5840" t="str">
            <v>0.5gx100片</v>
          </cell>
          <cell r="H5840" t="str">
            <v>瓶</v>
          </cell>
          <cell r="I5840" t="str">
            <v>齐鲁制药有限公司</v>
          </cell>
          <cell r="J5840" t="str">
            <v>齐鲁制药</v>
          </cell>
        </row>
        <row r="5841">
          <cell r="D5841">
            <v>123153</v>
          </cell>
          <cell r="E5841" t="str">
            <v>人绒毛膜促性腺激素诊断试剂盒(胶体金法)(孕友)</v>
          </cell>
          <cell r="F5841" t="str">
            <v>孕友 早早孕检测试纸</v>
          </cell>
          <cell r="G5841" t="str">
            <v>1支(迷你笔型)</v>
          </cell>
          <cell r="H5841" t="str">
            <v>盒</v>
          </cell>
          <cell r="I5841" t="str">
            <v>万华普曼生物工程有限公司</v>
          </cell>
          <cell r="J5841" t="str">
            <v>万华普曼生物</v>
          </cell>
        </row>
        <row r="5842">
          <cell r="D5842">
            <v>152768</v>
          </cell>
          <cell r="E5842" t="str">
            <v>润兴牌新益口含漱液</v>
          </cell>
          <cell r="F5842" t="str">
            <v/>
          </cell>
          <cell r="G5842" t="str">
            <v>200ml（口腔护理）</v>
          </cell>
          <cell r="H5842" t="str">
            <v>瓶</v>
          </cell>
          <cell r="I5842" t="str">
            <v>成都润兴消毒药业有限公司</v>
          </cell>
          <cell r="J5842" t="str">
            <v>成都润兴</v>
          </cell>
        </row>
        <row r="5843">
          <cell r="D5843">
            <v>10431</v>
          </cell>
          <cell r="E5843" t="str">
            <v>酞丁安搽剂</v>
          </cell>
          <cell r="F5843" t="str">
            <v/>
          </cell>
          <cell r="G5843" t="str">
            <v>0.5%10ml</v>
          </cell>
          <cell r="H5843" t="str">
            <v>支</v>
          </cell>
          <cell r="I5843" t="str">
            <v>北京华素制药股份有限公司(原：北京四环医药)</v>
          </cell>
          <cell r="J5843" t="str">
            <v>北京华素制药</v>
          </cell>
        </row>
        <row r="5844">
          <cell r="D5844">
            <v>185347</v>
          </cell>
          <cell r="E5844" t="str">
            <v>薇诺娜柔润赋活眼霜</v>
          </cell>
          <cell r="F5844" t="str">
            <v/>
          </cell>
          <cell r="G5844" t="str">
            <v>15g</v>
          </cell>
          <cell r="H5844" t="str">
            <v>盒</v>
          </cell>
          <cell r="I5844" t="str">
            <v>云南贝泰妮生物科技集团股份有限公司  </v>
          </cell>
          <cell r="J5844" t="str">
            <v>云南贝泰妮</v>
          </cell>
        </row>
        <row r="5845">
          <cell r="D5845">
            <v>188394</v>
          </cell>
          <cell r="E5845" t="str">
            <v>维生素AE胶丸</v>
          </cell>
          <cell r="F5845" t="str">
            <v/>
          </cell>
          <cell r="G5845" t="str">
            <v>15粒x2板</v>
          </cell>
          <cell r="H5845" t="str">
            <v>盒</v>
          </cell>
          <cell r="I5845" t="str">
            <v>上海东海制药股份有限公司（原上海东海制药股份有限公司东海制药厂）</v>
          </cell>
          <cell r="J5845" t="str">
            <v>上海东海制药</v>
          </cell>
        </row>
        <row r="5846">
          <cell r="D5846">
            <v>167438</v>
          </cell>
          <cell r="E5846" t="str">
            <v>雅漾舒润净颜卸妆水</v>
          </cell>
          <cell r="F5846" t="str">
            <v/>
          </cell>
          <cell r="G5846" t="str">
            <v>200ml</v>
          </cell>
          <cell r="H5846" t="str">
            <v>瓶</v>
          </cell>
          <cell r="I5846" t="str">
            <v>法国皮尔法伯雅漾护肤化妆品研制公司</v>
          </cell>
          <cell r="J5846" t="str">
            <v>法国皮尔法伯雅漾</v>
          </cell>
        </row>
        <row r="5847">
          <cell r="D5847">
            <v>195997</v>
          </cell>
          <cell r="E5847" t="str">
            <v>医用护理垫</v>
          </cell>
          <cell r="F5847" t="str">
            <v/>
          </cell>
          <cell r="G5847" t="str">
            <v>JZJ-HL B 成人纸尿裤型XL 8片</v>
          </cell>
          <cell r="H5847" t="str">
            <v>袋</v>
          </cell>
          <cell r="I5847" t="str">
            <v>青岛健之佳生物科技有限公司</v>
          </cell>
          <cell r="J5847" t="str">
            <v>青岛健之佳</v>
          </cell>
        </row>
        <row r="5848">
          <cell r="D5848">
            <v>187363</v>
          </cell>
          <cell r="E5848" t="str">
            <v>医用冷敷眼罩</v>
          </cell>
          <cell r="F5848" t="str">
            <v/>
          </cell>
          <cell r="G5848" t="str">
            <v>OPIS-YZ-ⅠC 40g 1个</v>
          </cell>
          <cell r="H5848" t="str">
            <v>盒</v>
          </cell>
          <cell r="I5848" t="str">
            <v>青岛沃普艾斯日用品有限公司</v>
          </cell>
          <cell r="J5848" t="str">
            <v>青岛沃普艾斯</v>
          </cell>
        </row>
        <row r="5849">
          <cell r="D5849">
            <v>178418</v>
          </cell>
          <cell r="E5849" t="str">
            <v>银黄滴丸</v>
          </cell>
          <cell r="F5849" t="str">
            <v/>
          </cell>
          <cell r="G5849" t="str">
            <v>0.7gx16袋</v>
          </cell>
          <cell r="H5849" t="str">
            <v>盒</v>
          </cell>
          <cell r="I5849" t="str">
            <v>浙江维康药业有限公司</v>
          </cell>
          <cell r="J5849" t="str">
            <v>浙江维康</v>
          </cell>
        </row>
        <row r="5850">
          <cell r="D5850">
            <v>173114</v>
          </cell>
          <cell r="E5850" t="str">
            <v>营养强化蛋白复合粉（Ⅱ）型</v>
          </cell>
          <cell r="F5850" t="str">
            <v/>
          </cell>
          <cell r="G5850" t="str">
            <v>225g(25gx9袋)</v>
          </cell>
          <cell r="H5850" t="str">
            <v>盒</v>
          </cell>
          <cell r="I5850" t="str">
            <v>玛士撒拉（上海）医疗科技有限公司</v>
          </cell>
          <cell r="J5850" t="str">
            <v>玛士撒拉（上海）</v>
          </cell>
        </row>
        <row r="5851">
          <cell r="D5851">
            <v>27176</v>
          </cell>
          <cell r="E5851" t="str">
            <v>元胡止痛片</v>
          </cell>
          <cell r="F5851" t="str">
            <v/>
          </cell>
          <cell r="G5851" t="str">
            <v>0.25gx100片(薄膜衣)</v>
          </cell>
          <cell r="H5851" t="str">
            <v>瓶</v>
          </cell>
          <cell r="I5851" t="str">
            <v>重庆东方药业股份有限公司</v>
          </cell>
          <cell r="J5851" t="str">
            <v>重庆东方</v>
          </cell>
        </row>
        <row r="5852">
          <cell r="D5852">
            <v>54355</v>
          </cell>
          <cell r="E5852" t="str">
            <v>重组人干扰素α2b滴眼液（安达芬）</v>
          </cell>
          <cell r="F5852" t="str">
            <v/>
          </cell>
          <cell r="G5852" t="str">
            <v>100万IU/5ml/支</v>
          </cell>
          <cell r="H5852" t="str">
            <v>支</v>
          </cell>
          <cell r="I5852" t="str">
            <v>安徽安科生物工程（集团）股份有限公司</v>
          </cell>
          <cell r="J5852" t="str">
            <v>安徽安科</v>
          </cell>
        </row>
        <row r="5853">
          <cell r="D5853">
            <v>182145</v>
          </cell>
          <cell r="E5853" t="str">
            <v>百雀羚三生花玲珑玉润卸妆洁面乳</v>
          </cell>
          <cell r="F5853" t="str">
            <v/>
          </cell>
          <cell r="G5853" t="str">
            <v>90g</v>
          </cell>
          <cell r="H5853" t="str">
            <v>支</v>
          </cell>
          <cell r="I5853" t="str">
            <v>上海百雀羚日用化学有限公司</v>
          </cell>
          <cell r="J5853" t="str">
            <v>上海百雀羚</v>
          </cell>
        </row>
        <row r="5854">
          <cell r="D5854">
            <v>185531</v>
          </cell>
          <cell r="E5854" t="str">
            <v>多种维生素硒片（成人型)</v>
          </cell>
          <cell r="F5854" t="str">
            <v/>
          </cell>
          <cell r="G5854" t="str">
            <v>60g(1.0gx60片)</v>
          </cell>
          <cell r="H5854" t="str">
            <v>盒</v>
          </cell>
          <cell r="I5854" t="str">
            <v>江苏艾兰得营养品有限公司</v>
          </cell>
          <cell r="J5854" t="str">
            <v>江苏艾兰得</v>
          </cell>
        </row>
        <row r="5855">
          <cell r="D5855">
            <v>747</v>
          </cell>
          <cell r="E5855" t="str">
            <v>口服维D2葡萄糖(丁维葡萄糖)</v>
          </cell>
          <cell r="F5855" t="str">
            <v/>
          </cell>
          <cell r="G5855" t="str">
            <v>500g</v>
          </cell>
          <cell r="H5855" t="str">
            <v>袋</v>
          </cell>
          <cell r="I5855" t="str">
            <v>重庆和平制药有限公司</v>
          </cell>
          <cell r="J5855" t="str">
            <v>重庆和平</v>
          </cell>
        </row>
        <row r="5856">
          <cell r="D5856">
            <v>142136</v>
          </cell>
          <cell r="E5856" t="str">
            <v>乐力牌多种矿物质维生素D胶囊</v>
          </cell>
          <cell r="F5856" t="str">
            <v/>
          </cell>
          <cell r="G5856" t="str">
            <v>1.0g*30粒</v>
          </cell>
          <cell r="H5856" t="str">
            <v>瓶</v>
          </cell>
          <cell r="I5856" t="str">
            <v>武汉维奥制药有限公司</v>
          </cell>
          <cell r="J5856" t="str">
            <v>武汉维奥</v>
          </cell>
        </row>
        <row r="5857">
          <cell r="D5857">
            <v>74791</v>
          </cell>
          <cell r="E5857" t="str">
            <v>片仔癀仙泉凝水眼凝露</v>
          </cell>
          <cell r="F5857" t="str">
            <v/>
          </cell>
          <cell r="G5857" t="str">
            <v>30g</v>
          </cell>
          <cell r="H5857" t="str">
            <v>瓶</v>
          </cell>
          <cell r="I5857" t="str">
            <v/>
          </cell>
          <cell r="J5857" t="str">
            <v>上海科丝美诗</v>
          </cell>
        </row>
        <row r="5858">
          <cell r="D5858">
            <v>180054</v>
          </cell>
          <cell r="E5858" t="str">
            <v>破壁灵芝孢子粉</v>
          </cell>
          <cell r="F5858" t="str">
            <v/>
          </cell>
          <cell r="G5858" t="str">
            <v>1000mg×20袋×2盒</v>
          </cell>
          <cell r="H5858" t="str">
            <v>盒</v>
          </cell>
          <cell r="I5858" t="str">
            <v>福建仙芝楼生物科技有限公司</v>
          </cell>
          <cell r="J5858" t="str">
            <v>福建仙芝楼</v>
          </cell>
        </row>
        <row r="5859">
          <cell r="D5859">
            <v>97707</v>
          </cell>
          <cell r="E5859" t="str">
            <v>一次性使用检查手套</v>
          </cell>
          <cell r="F5859" t="str">
            <v/>
          </cell>
          <cell r="G5859" t="str">
            <v>0.018x230x280M号100只</v>
          </cell>
          <cell r="H5859" t="str">
            <v>袋</v>
          </cell>
          <cell r="I5859" t="str">
            <v>稳健医疗用品股份有限公司(稳健实业(深圳)有限公司)</v>
          </cell>
          <cell r="J5859" t="str">
            <v>稳健实业深圳</v>
          </cell>
        </row>
        <row r="5860">
          <cell r="D5860">
            <v>197823</v>
          </cell>
          <cell r="E5860" t="str">
            <v>一次性学生手套</v>
          </cell>
          <cell r="F5860" t="str">
            <v/>
          </cell>
          <cell r="G5860" t="str">
            <v>女生  20只（学生装） 小号</v>
          </cell>
          <cell r="H5860" t="str">
            <v>盒</v>
          </cell>
          <cell r="I5860" t="str">
            <v>蓝帆医疗股份有限公司</v>
          </cell>
          <cell r="J5860" t="str">
            <v>山东蓝帆</v>
          </cell>
        </row>
        <row r="5861">
          <cell r="D5861">
            <v>194321</v>
          </cell>
          <cell r="E5861" t="str">
            <v>注射用福沙匹坦双葡甲胺</v>
          </cell>
          <cell r="F5861" t="str">
            <v/>
          </cell>
          <cell r="G5861" t="str">
            <v>0.15gx1瓶</v>
          </cell>
          <cell r="H5861" t="str">
            <v>瓶</v>
          </cell>
          <cell r="I5861" t="str">
            <v>江苏豪森药业股份有限公司</v>
          </cell>
          <cell r="J5861" t="str">
            <v>江苏豪森</v>
          </cell>
        </row>
        <row r="5862">
          <cell r="D5862">
            <v>195858</v>
          </cell>
          <cell r="E5862" t="str">
            <v>臂式电子血压计</v>
          </cell>
          <cell r="F5862" t="str">
            <v/>
          </cell>
          <cell r="G5862" t="str">
            <v>AES-U281</v>
          </cell>
          <cell r="H5862" t="str">
            <v>台</v>
          </cell>
          <cell r="I5862" t="str">
            <v>深圳市爱立康医疗股份有限公司</v>
          </cell>
          <cell r="J5862" t="str">
            <v>深圳市爱立康</v>
          </cell>
        </row>
        <row r="5863">
          <cell r="D5863">
            <v>182869</v>
          </cell>
          <cell r="E5863" t="str">
            <v>补肾益脑胶囊</v>
          </cell>
          <cell r="F5863" t="str">
            <v/>
          </cell>
          <cell r="G5863" t="str">
            <v>0.27g×12粒×2板×10袋</v>
          </cell>
          <cell r="H5863" t="str">
            <v>盒</v>
          </cell>
          <cell r="I5863" t="str">
            <v>太极集团浙江东方制药有限公司</v>
          </cell>
          <cell r="J5863" t="str">
            <v>浙江东方</v>
          </cell>
        </row>
        <row r="5864">
          <cell r="D5864">
            <v>169900</v>
          </cell>
          <cell r="E5864" t="str">
            <v>创可贴</v>
          </cell>
          <cell r="F5864" t="str">
            <v/>
          </cell>
          <cell r="G5864" t="str">
            <v>63mmx25mm6片76mmx25mm6片（防水透气型）</v>
          </cell>
          <cell r="H5864" t="str">
            <v>盒</v>
          </cell>
          <cell r="I5864" t="str">
            <v>浙江红雨医药用品有限公司</v>
          </cell>
          <cell r="J5864" t="str">
            <v>浙江红雨医药</v>
          </cell>
        </row>
        <row r="5865">
          <cell r="D5865">
            <v>179428</v>
          </cell>
          <cell r="E5865" t="str">
            <v>负压引流器</v>
          </cell>
          <cell r="F5865" t="str">
            <v/>
          </cell>
          <cell r="G5865" t="str">
            <v>10ml仿生式</v>
          </cell>
          <cell r="H5865" t="str">
            <v>盒</v>
          </cell>
          <cell r="I5865" t="str">
            <v>青岛图灵生物工程有限公司</v>
          </cell>
          <cell r="J5865" t="str">
            <v>青岛图灵生物</v>
          </cell>
        </row>
        <row r="5866">
          <cell r="D5866">
            <v>172479</v>
          </cell>
          <cell r="E5866" t="str">
            <v>太极水卡</v>
          </cell>
          <cell r="F5866" t="str">
            <v/>
          </cell>
          <cell r="G5866" t="str">
            <v>10件</v>
          </cell>
          <cell r="H5866" t="str">
            <v>张</v>
          </cell>
          <cell r="I5866" t="str">
            <v>太极集团重庆阿依达饮料有限公司</v>
          </cell>
          <cell r="J5866" t="str">
            <v>太极阿依达</v>
          </cell>
        </row>
        <row r="5867">
          <cell r="D5867">
            <v>184103</v>
          </cell>
          <cell r="E5867" t="str">
            <v>盐酸曲普利啶胶囊</v>
          </cell>
          <cell r="F5867" t="str">
            <v/>
          </cell>
          <cell r="G5867" t="str">
            <v>2.5mgx12粒</v>
          </cell>
          <cell r="H5867" t="str">
            <v>盒</v>
          </cell>
          <cell r="I5867" t="str">
            <v>联邦制药厂有限公司</v>
          </cell>
          <cell r="J5867" t="str">
            <v>联邦制药厂</v>
          </cell>
        </row>
        <row r="5868">
          <cell r="D5868">
            <v>53211</v>
          </cell>
          <cell r="E5868" t="str">
            <v>出诊箱</v>
          </cell>
          <cell r="F5868" t="str">
            <v/>
          </cell>
          <cell r="G5868" t="str">
            <v>13寸</v>
          </cell>
          <cell r="H5868" t="str">
            <v>个</v>
          </cell>
          <cell r="I5868" t="str">
            <v>丹阳市凤美医用器械有限公司</v>
          </cell>
          <cell r="J5868" t="str">
            <v>丹阳市凤美</v>
          </cell>
        </row>
        <row r="5869">
          <cell r="D5869">
            <v>200019</v>
          </cell>
          <cell r="E5869" t="str">
            <v>非布司他片</v>
          </cell>
          <cell r="F5869" t="str">
            <v/>
          </cell>
          <cell r="G5869" t="str">
            <v>40mgx14片</v>
          </cell>
          <cell r="H5869" t="str">
            <v>盒</v>
          </cell>
          <cell r="I5869" t="str">
            <v>安斯泰来制药(中国)有限公司</v>
          </cell>
          <cell r="J5869" t="str">
            <v>日本TEIJIN PHARMA LIMITED IWAKUNI</v>
          </cell>
        </row>
        <row r="5870">
          <cell r="D5870">
            <v>173911</v>
          </cell>
          <cell r="E5870" t="str">
            <v>硅凝胶疤痕敷料</v>
          </cell>
          <cell r="F5870" t="str">
            <v/>
          </cell>
          <cell r="G5870" t="str">
            <v>1片（4x15cm）</v>
          </cell>
          <cell r="H5870" t="str">
            <v>盒</v>
          </cell>
          <cell r="I5870" t="str">
            <v>浙江隆泰医疗科技股份有限公司</v>
          </cell>
          <cell r="J5870" t="str">
            <v>浙江隆泰医疗</v>
          </cell>
        </row>
        <row r="5871">
          <cell r="D5871">
            <v>141581</v>
          </cell>
          <cell r="E5871" t="str">
            <v>多维铁口服溶液</v>
          </cell>
          <cell r="F5871" t="str">
            <v/>
          </cell>
          <cell r="G5871" t="str">
            <v>10mlx15支</v>
          </cell>
          <cell r="H5871" t="str">
            <v>盒</v>
          </cell>
          <cell r="I5871" t="str">
            <v>湖南康寿制药有限公司</v>
          </cell>
          <cell r="J5871" t="str">
            <v>湖南康寿</v>
          </cell>
        </row>
        <row r="5872">
          <cell r="D5872">
            <v>186424</v>
          </cell>
          <cell r="E5872" t="str">
            <v>头孢特仑新戊酯片</v>
          </cell>
          <cell r="F5872" t="str">
            <v/>
          </cell>
          <cell r="G5872" t="str">
            <v>100mgx6片x1板</v>
          </cell>
          <cell r="H5872" t="str">
            <v>盒</v>
          </cell>
          <cell r="I5872" t="str">
            <v>齐鲁制药有限公司</v>
          </cell>
          <cell r="J5872" t="str">
            <v>齐鲁制药</v>
          </cell>
        </row>
        <row r="5873">
          <cell r="D5873">
            <v>203925</v>
          </cell>
          <cell r="E5873" t="str">
            <v>医用助行器</v>
          </cell>
          <cell r="F5873" t="str">
            <v/>
          </cell>
          <cell r="G5873" t="str">
            <v>FS897</v>
          </cell>
          <cell r="H5873" t="str">
            <v>台</v>
          </cell>
          <cell r="I5873" t="str">
            <v>佛山市东方医疗设备有限公司</v>
          </cell>
          <cell r="J5873" t="str">
            <v>佛山东方</v>
          </cell>
        </row>
        <row r="5874">
          <cell r="D5874">
            <v>181036</v>
          </cell>
          <cell r="E5874" t="str">
            <v>盐酸拉贝洛尔片</v>
          </cell>
          <cell r="F5874" t="str">
            <v/>
          </cell>
          <cell r="G5874" t="str">
            <v>50mg×15片×2板</v>
          </cell>
          <cell r="H5874" t="str">
            <v>盒</v>
          </cell>
          <cell r="I5874" t="str">
            <v>江苏迪赛诺制药有限公司</v>
          </cell>
          <cell r="J5874" t="str">
            <v>江苏迪赛诺制药有限公司</v>
          </cell>
        </row>
        <row r="5875">
          <cell r="D5875">
            <v>55746</v>
          </cell>
          <cell r="E5875" t="str">
            <v>创灼膏</v>
          </cell>
          <cell r="F5875" t="str">
            <v/>
          </cell>
          <cell r="G5875" t="str">
            <v>20g</v>
          </cell>
          <cell r="H5875" t="str">
            <v>支</v>
          </cell>
          <cell r="I5875" t="str">
            <v>四川同人泰药业股份有限公司(原四川同人泰药业有限公司)</v>
          </cell>
          <cell r="J5875" t="str">
            <v>四川同人泰药业</v>
          </cell>
        </row>
        <row r="5876">
          <cell r="D5876">
            <v>193350</v>
          </cell>
          <cell r="E5876" t="str">
            <v>盐酸特比萘芬阴道泡腾片</v>
          </cell>
          <cell r="F5876" t="str">
            <v>丁克</v>
          </cell>
          <cell r="G5876" t="str">
            <v>50mgx3片</v>
          </cell>
          <cell r="H5876" t="str">
            <v>盒</v>
          </cell>
          <cell r="I5876" t="str">
            <v>齐鲁制药有限公司</v>
          </cell>
          <cell r="J5876" t="str">
            <v>齐鲁制药</v>
          </cell>
        </row>
        <row r="5877">
          <cell r="D5877">
            <v>94838</v>
          </cell>
          <cell r="E5877" t="str">
            <v>七叶皂苷钠片</v>
          </cell>
          <cell r="F5877" t="str">
            <v/>
          </cell>
          <cell r="G5877" t="str">
            <v>30mgx12片x2板（薄膜衣）</v>
          </cell>
          <cell r="H5877" t="str">
            <v>盒</v>
          </cell>
          <cell r="I5877" t="str">
            <v>山东绿叶制药有限公司</v>
          </cell>
          <cell r="J5877" t="str">
            <v>山东绿叶</v>
          </cell>
        </row>
        <row r="5878">
          <cell r="D5878">
            <v>137713</v>
          </cell>
          <cell r="E5878" t="str">
            <v>替格瑞洛片</v>
          </cell>
          <cell r="F5878" t="str">
            <v>倍林达</v>
          </cell>
          <cell r="G5878" t="str">
            <v>90mgx14片（包衣片）</v>
          </cell>
          <cell r="H5878" t="str">
            <v>盒</v>
          </cell>
          <cell r="I5878" t="str">
            <v>阿斯利康制药有限公司</v>
          </cell>
          <cell r="J5878" t="str">
            <v>阿斯利康制药</v>
          </cell>
        </row>
        <row r="5879">
          <cell r="D5879">
            <v>151909</v>
          </cell>
          <cell r="E5879" t="str">
            <v>硫酸氢氯吡格雷片（帅泰）</v>
          </cell>
          <cell r="F5879" t="str">
            <v/>
          </cell>
          <cell r="G5879" t="str">
            <v>25mgx21片</v>
          </cell>
          <cell r="H5879" t="str">
            <v>盒</v>
          </cell>
          <cell r="I5879" t="str">
            <v>乐普药业股份有限公司</v>
          </cell>
          <cell r="J5879" t="str">
            <v>乐普药业</v>
          </cell>
        </row>
        <row r="5880">
          <cell r="D5880">
            <v>154504</v>
          </cell>
          <cell r="E5880" t="str">
            <v>炎热清颗粒</v>
          </cell>
          <cell r="F5880" t="str">
            <v/>
          </cell>
          <cell r="G5880" t="str">
            <v>3gx9袋</v>
          </cell>
          <cell r="H5880" t="str">
            <v>盒</v>
          </cell>
          <cell r="I5880" t="str">
            <v>惠州大亚制药股份有限公司</v>
          </cell>
          <cell r="J5880" t="str">
            <v>惠州大亚</v>
          </cell>
        </row>
        <row r="5881">
          <cell r="D5881">
            <v>152730</v>
          </cell>
          <cell r="E5881" t="str">
            <v>创口贴</v>
          </cell>
          <cell r="F5881" t="str">
            <v/>
          </cell>
          <cell r="G5881" t="str">
            <v>22片透明PU组合型(7.2x2.28片5.6x1.98片4.5x5cm6片)</v>
          </cell>
          <cell r="H5881" t="str">
            <v>盒</v>
          </cell>
          <cell r="I5881" t="str">
            <v>振德医疗用品股份有限公司</v>
          </cell>
          <cell r="J5881" t="str">
            <v>振德医疗用品</v>
          </cell>
        </row>
        <row r="5882">
          <cell r="D5882">
            <v>48048</v>
          </cell>
          <cell r="E5882" t="str">
            <v>汗脚除臭浴足盐</v>
          </cell>
          <cell r="F5882" t="str">
            <v/>
          </cell>
          <cell r="G5882" t="str">
            <v>30gx5袋</v>
          </cell>
          <cell r="H5882" t="str">
            <v>盒</v>
          </cell>
          <cell r="I5882" t="str">
            <v>南阳市森源生物技术开发有限责任公司</v>
          </cell>
          <cell r="J5882" t="str">
            <v>南阳森源</v>
          </cell>
        </row>
        <row r="5883">
          <cell r="D5883">
            <v>101500</v>
          </cell>
          <cell r="E5883" t="str">
            <v>非洛地平缓释片</v>
          </cell>
          <cell r="F5883" t="str">
            <v/>
          </cell>
          <cell r="G5883" t="str">
            <v>5mgx10片x2板</v>
          </cell>
          <cell r="H5883" t="str">
            <v>盒</v>
          </cell>
          <cell r="I5883" t="str">
            <v>南京易亨制药有限公司</v>
          </cell>
          <cell r="J5883" t="str">
            <v>南京易亨</v>
          </cell>
        </row>
        <row r="5884">
          <cell r="D5884">
            <v>8441</v>
          </cell>
          <cell r="E5884" t="str">
            <v>康氏肤得安凝胶剂</v>
          </cell>
          <cell r="F5884" t="str">
            <v/>
          </cell>
          <cell r="G5884" t="str">
            <v>30g</v>
          </cell>
          <cell r="H5884" t="str">
            <v>支</v>
          </cell>
          <cell r="I5884" t="str">
            <v>沈阳康氏医药保健有限公司</v>
          </cell>
          <cell r="J5884" t="str">
            <v>沈阳康氏</v>
          </cell>
        </row>
        <row r="5885">
          <cell r="D5885">
            <v>152524</v>
          </cell>
          <cell r="E5885" t="str">
            <v>吲哚美辛巴布膏（必艾得）</v>
          </cell>
          <cell r="F5885" t="str">
            <v/>
          </cell>
          <cell r="G5885" t="str">
            <v>14cmx10cmx6片</v>
          </cell>
          <cell r="H5885" t="str">
            <v>盒</v>
          </cell>
          <cell r="I5885" t="str">
            <v>尼普洛外用药品株式会社</v>
          </cell>
          <cell r="J5885" t="str">
            <v>日本</v>
          </cell>
        </row>
        <row r="5886">
          <cell r="D5886">
            <v>25234</v>
          </cell>
          <cell r="E5886" t="str">
            <v>双黄连口服液</v>
          </cell>
          <cell r="F5886" t="str">
            <v/>
          </cell>
          <cell r="G5886" t="str">
            <v>10mlx10支(浓缩型)</v>
          </cell>
          <cell r="H5886" t="str">
            <v>盒</v>
          </cell>
          <cell r="I5886" t="str">
            <v>河南太龙药业股份有限公司(原：河南竹林众生)</v>
          </cell>
          <cell r="J5886" t="str">
            <v>河南太龙药业</v>
          </cell>
        </row>
        <row r="5887">
          <cell r="D5887">
            <v>20303</v>
          </cell>
          <cell r="E5887" t="str">
            <v>牛黄解毒片</v>
          </cell>
          <cell r="F5887" t="str">
            <v/>
          </cell>
          <cell r="G5887" t="str">
            <v>30片</v>
          </cell>
          <cell r="H5887" t="str">
            <v>盒</v>
          </cell>
          <cell r="I5887" t="str">
            <v>北京同仁堂科技发展股份有限公司制药厂</v>
          </cell>
          <cell r="J5887" t="str">
            <v>同仁堂股份</v>
          </cell>
        </row>
        <row r="5888">
          <cell r="D5888">
            <v>84205</v>
          </cell>
          <cell r="E5888" t="str">
            <v>斧标正红花油</v>
          </cell>
          <cell r="F5888" t="str">
            <v/>
          </cell>
          <cell r="G5888" t="str">
            <v>35ml</v>
          </cell>
          <cell r="H5888" t="str">
            <v>瓶</v>
          </cell>
          <cell r="I5888" t="str">
            <v>梁介福(广东)药业有限公司</v>
          </cell>
          <cell r="J5888" t="str">
            <v>粱介福广东药业</v>
          </cell>
        </row>
        <row r="5889">
          <cell r="D5889">
            <v>134858</v>
          </cell>
          <cell r="E5889" t="str">
            <v>冈本OK天然乳胶橡胶避孕套</v>
          </cell>
          <cell r="F5889" t="str">
            <v/>
          </cell>
          <cell r="G5889" t="str">
            <v>3只(0.03白金超薄)</v>
          </cell>
          <cell r="H5889" t="str">
            <v>盒</v>
          </cell>
          <cell r="I5889" t="str">
            <v>冈本株式会社(东京。日本)</v>
          </cell>
          <cell r="J5889" t="str">
            <v>冈本株式会社</v>
          </cell>
        </row>
        <row r="5890">
          <cell r="D5890">
            <v>125030</v>
          </cell>
          <cell r="E5890" t="str">
            <v>马应龙麝香痔疮膏</v>
          </cell>
          <cell r="F5890" t="str">
            <v/>
          </cell>
          <cell r="G5890" t="str">
            <v>4gx6支</v>
          </cell>
          <cell r="H5890" t="str">
            <v>盒</v>
          </cell>
          <cell r="I5890" t="str">
            <v>马应龙药业集团股份有限公司</v>
          </cell>
          <cell r="J5890" t="str">
            <v>马应龙股份</v>
          </cell>
        </row>
        <row r="5891">
          <cell r="D5891">
            <v>30622</v>
          </cell>
          <cell r="E5891" t="str">
            <v>糠酸莫米松乳膏(芙美松)</v>
          </cell>
          <cell r="F5891" t="str">
            <v/>
          </cell>
          <cell r="G5891" t="str">
            <v>5g：5mg</v>
          </cell>
          <cell r="H5891" t="str">
            <v>支</v>
          </cell>
          <cell r="I5891" t="str">
            <v>浙江仙琚制药股份有限公司</v>
          </cell>
          <cell r="J5891" t="str">
            <v>浙江仙琚制药</v>
          </cell>
        </row>
        <row r="5892">
          <cell r="D5892">
            <v>191714</v>
          </cell>
          <cell r="E5892" t="str">
            <v>卵磷脂片</v>
          </cell>
          <cell r="F5892" t="str">
            <v>金古密</v>
          </cell>
          <cell r="G5892" t="str">
            <v>0.1gx120片</v>
          </cell>
          <cell r="H5892" t="str">
            <v>瓶</v>
          </cell>
          <cell r="I5892" t="str">
            <v>哈尔滨瀚钧药业有限公司</v>
          </cell>
          <cell r="J5892" t="str">
            <v>哈尔滨瀚钧</v>
          </cell>
        </row>
        <row r="5893">
          <cell r="D5893">
            <v>168344</v>
          </cell>
          <cell r="E5893" t="str">
            <v>天然胶乳橡胶避孕套</v>
          </cell>
          <cell r="F5893" t="str">
            <v/>
          </cell>
          <cell r="G5893" t="str">
            <v>3只装（零感清薄倍润）</v>
          </cell>
          <cell r="H5893" t="str">
            <v>盒</v>
          </cell>
          <cell r="I5893" t="str">
            <v>SURETEX LIMITED（泰国）</v>
          </cell>
          <cell r="J5893" t="str">
            <v>素瑞特斯</v>
          </cell>
        </row>
        <row r="5894">
          <cell r="D5894">
            <v>198582</v>
          </cell>
          <cell r="E5894" t="str">
            <v>枸橼酸西地那非片</v>
          </cell>
          <cell r="F5894" t="str">
            <v>万艾可</v>
          </cell>
          <cell r="G5894" t="str">
            <v>50mgx5片</v>
          </cell>
          <cell r="H5894" t="str">
            <v>盒</v>
          </cell>
          <cell r="I5894" t="str">
            <v>大连辉瑞制药有限公司</v>
          </cell>
          <cell r="J5894" t="str">
            <v>辉瑞制药</v>
          </cell>
        </row>
        <row r="5895">
          <cell r="D5895">
            <v>142824</v>
          </cell>
          <cell r="E5895" t="str">
            <v>骨友灵贴膏</v>
          </cell>
          <cell r="F5895" t="str">
            <v/>
          </cell>
          <cell r="G5895" t="str">
            <v>7x10cmx3贴x2袋(打孔)</v>
          </cell>
          <cell r="H5895" t="str">
            <v>盒</v>
          </cell>
          <cell r="I5895" t="str">
            <v>江西吉安三力制药有限公司</v>
          </cell>
          <cell r="J5895" t="str">
            <v>江西吉安</v>
          </cell>
        </row>
        <row r="5896">
          <cell r="D5896">
            <v>126331</v>
          </cell>
          <cell r="E5896" t="str">
            <v>欧姆龙血糖试纸</v>
          </cell>
          <cell r="F5896" t="str">
            <v/>
          </cell>
          <cell r="G5896" t="str">
            <v>AS1</v>
          </cell>
          <cell r="H5896" t="str">
            <v>盒</v>
          </cell>
          <cell r="I5896" t="str">
            <v/>
          </cell>
          <cell r="J5896" t="str">
            <v>达而泰(天津)</v>
          </cell>
        </row>
        <row r="5897">
          <cell r="D5897">
            <v>73105</v>
          </cell>
          <cell r="E5897" t="str">
            <v>噻托溴铵粉吸入剂(吸入粉雾剂)</v>
          </cell>
          <cell r="F5897" t="str">
            <v>天晴速乐</v>
          </cell>
          <cell r="G5897" t="str">
            <v>18微克x10粒</v>
          </cell>
          <cell r="H5897" t="str">
            <v>盒</v>
          </cell>
          <cell r="I5897" t="str">
            <v>正大天晴药业集团股份有限公司</v>
          </cell>
          <cell r="J5897" t="str">
            <v>正大天晴药业</v>
          </cell>
        </row>
        <row r="5898">
          <cell r="D5898">
            <v>152770</v>
          </cell>
          <cell r="E5898" t="str">
            <v>糠酸莫米松鼻喷雾剂</v>
          </cell>
          <cell r="F5898" t="str">
            <v/>
          </cell>
          <cell r="G5898" t="str">
            <v>60揿</v>
          </cell>
          <cell r="H5898" t="str">
            <v>盒</v>
          </cell>
          <cell r="I5898" t="str">
            <v>浙江仙琚制药股份有限公司</v>
          </cell>
          <cell r="J5898" t="str">
            <v>浙江仙琚制药</v>
          </cell>
        </row>
        <row r="5899">
          <cell r="D5899">
            <v>107950</v>
          </cell>
          <cell r="E5899" t="str">
            <v>盐酸舍曲林片</v>
          </cell>
          <cell r="F5899" t="str">
            <v>快五优</v>
          </cell>
          <cell r="G5899" t="str">
            <v>50mgx14片</v>
          </cell>
          <cell r="H5899" t="str">
            <v>盒</v>
          </cell>
          <cell r="I5899" t="str">
            <v>成都利尔药业有限公司</v>
          </cell>
          <cell r="J5899" t="str">
            <v>成都利尔药业</v>
          </cell>
        </row>
        <row r="5900">
          <cell r="D5900">
            <v>180020</v>
          </cell>
          <cell r="E5900" t="str">
            <v>珍草堂多爱彩色染发膏（褐黑）</v>
          </cell>
          <cell r="F5900" t="str">
            <v/>
          </cell>
          <cell r="G5900" t="str">
            <v>60g+60g+12g×2</v>
          </cell>
          <cell r="H5900" t="str">
            <v>盒</v>
          </cell>
          <cell r="I5900" t="str">
            <v>江苏美爱斯化妆品股份有限公司</v>
          </cell>
          <cell r="J5900" t="str">
            <v>江苏美爱斯化妆品</v>
          </cell>
        </row>
        <row r="5901">
          <cell r="D5901">
            <v>171316</v>
          </cell>
          <cell r="E5901" t="str">
            <v>湿毒清片</v>
          </cell>
          <cell r="F5901" t="str">
            <v/>
          </cell>
          <cell r="G5901" t="str">
            <v>0.62gx12片x2板</v>
          </cell>
          <cell r="H5901" t="str">
            <v>盒</v>
          </cell>
          <cell r="I5901" t="str">
            <v>广西玉林制药有限责任公司</v>
          </cell>
          <cell r="J5901" t="str">
            <v>广西玉林</v>
          </cell>
        </row>
        <row r="5902">
          <cell r="D5902">
            <v>2155</v>
          </cell>
          <cell r="E5902" t="str">
            <v>特非那定片(敏迪)</v>
          </cell>
          <cell r="F5902" t="str">
            <v/>
          </cell>
          <cell r="G5902" t="str">
            <v>60mgx12片</v>
          </cell>
          <cell r="H5902" t="str">
            <v>盒</v>
          </cell>
          <cell r="I5902" t="str">
            <v>江苏联环药业股份有限公司</v>
          </cell>
          <cell r="J5902" t="str">
            <v>江苏联环药业</v>
          </cell>
        </row>
        <row r="5903">
          <cell r="D5903">
            <v>125986</v>
          </cell>
          <cell r="E5903" t="str">
            <v>盐酸克林霉素棕榈酸酯分散片</v>
          </cell>
          <cell r="F5903" t="str">
            <v/>
          </cell>
          <cell r="G5903" t="str">
            <v>75mgx18片</v>
          </cell>
          <cell r="H5903" t="str">
            <v>盒</v>
          </cell>
          <cell r="I5903" t="str">
            <v>云南英茂红河制药有限公司</v>
          </cell>
          <cell r="J5903" t="str">
            <v>广州一品红</v>
          </cell>
        </row>
        <row r="5904">
          <cell r="D5904">
            <v>119715</v>
          </cell>
          <cell r="E5904" t="str">
            <v>腰围(医用固定带)</v>
          </cell>
          <cell r="F5904" t="str">
            <v/>
          </cell>
          <cell r="G5904" t="str">
            <v>YWD02(XL)</v>
          </cell>
          <cell r="H5904" t="str">
            <v>个</v>
          </cell>
          <cell r="I5904" t="str">
            <v>冀州市佳禾医疗器械有限公司</v>
          </cell>
          <cell r="J5904" t="str">
            <v>冀州佳禾</v>
          </cell>
        </row>
        <row r="5905">
          <cell r="D5905">
            <v>199849</v>
          </cell>
          <cell r="E5905" t="str">
            <v>两性霉素B阴道泡腾片</v>
          </cell>
          <cell r="F5905" t="str">
            <v/>
          </cell>
          <cell r="G5905" t="str">
            <v>5mgx12片</v>
          </cell>
          <cell r="H5905" t="str">
            <v>盒</v>
          </cell>
          <cell r="I5905" t="str">
            <v>华北制药股份有限公司</v>
          </cell>
          <cell r="J5905" t="str">
            <v>华北制药</v>
          </cell>
        </row>
        <row r="5906">
          <cell r="D5906">
            <v>46358</v>
          </cell>
          <cell r="E5906" t="str">
            <v>乳癖散结胶囊</v>
          </cell>
          <cell r="F5906" t="str">
            <v/>
          </cell>
          <cell r="G5906" t="str">
            <v>60粒</v>
          </cell>
          <cell r="H5906" t="str">
            <v>瓶</v>
          </cell>
          <cell r="I5906" t="str">
            <v>陕西白鹿制药股份有限公司</v>
          </cell>
          <cell r="J5906" t="str">
            <v>陕西白鹿制药</v>
          </cell>
        </row>
        <row r="5907">
          <cell r="D5907">
            <v>24</v>
          </cell>
          <cell r="E5907" t="str">
            <v>太太静心助眠口服液</v>
          </cell>
          <cell r="F5907" t="str">
            <v/>
          </cell>
          <cell r="G5907" t="str">
            <v>15mlx30支</v>
          </cell>
          <cell r="H5907" t="str">
            <v>盒</v>
          </cell>
          <cell r="I5907" t="str">
            <v>健康元药业集团股份有限公司</v>
          </cell>
          <cell r="J5907" t="str">
            <v>深圳太太</v>
          </cell>
        </row>
        <row r="5908">
          <cell r="D5908">
            <v>182150</v>
          </cell>
          <cell r="E5908" t="str">
            <v>百雀羚三生花冰清莹白雪肌精华液</v>
          </cell>
          <cell r="F5908" t="str">
            <v/>
          </cell>
          <cell r="G5908" t="str">
            <v>30ml</v>
          </cell>
          <cell r="H5908" t="str">
            <v>盒</v>
          </cell>
          <cell r="I5908" t="str">
            <v>上海百雀羚日用化学有限公司</v>
          </cell>
          <cell r="J5908" t="str">
            <v>上海百雀羚</v>
          </cell>
        </row>
        <row r="5909">
          <cell r="D5909">
            <v>119835</v>
          </cell>
          <cell r="E5909" t="str">
            <v>胞磷胆碱钠片</v>
          </cell>
          <cell r="F5909" t="str">
            <v/>
          </cell>
          <cell r="G5909" t="str">
            <v>0.1gx12片x2板(薄膜衣片)</v>
          </cell>
          <cell r="H5909" t="str">
            <v>盒</v>
          </cell>
          <cell r="I5909" t="str">
            <v>华润双鹤利民药业（济南）有限公司</v>
          </cell>
          <cell r="J5909" t="str">
            <v>华润双鹤利民</v>
          </cell>
        </row>
        <row r="5910">
          <cell r="D5910">
            <v>138226</v>
          </cell>
          <cell r="E5910" t="str">
            <v>复方甘草酸苷片</v>
          </cell>
          <cell r="F5910" t="str">
            <v/>
          </cell>
          <cell r="G5910" t="str">
            <v>30片</v>
          </cell>
          <cell r="H5910" t="str">
            <v>盒</v>
          </cell>
          <cell r="I5910" t="str">
            <v>乐普药业股份有限公司（原河南帅克）</v>
          </cell>
          <cell r="J5910" t="str">
            <v>乐普药业股份</v>
          </cell>
        </row>
        <row r="5911">
          <cell r="D5911">
            <v>197102</v>
          </cell>
          <cell r="E5911" t="str">
            <v>谷赖胰岛素注射液</v>
          </cell>
          <cell r="F5911" t="str">
            <v>艾倍得</v>
          </cell>
          <cell r="G5911" t="str">
            <v>3ml:300U/预填充笔SoloStar（1支）</v>
          </cell>
          <cell r="H5911" t="str">
            <v>盒</v>
          </cell>
          <cell r="I5911" t="str">
            <v>Sanofi-Aventis Deutschland GmbH</v>
          </cell>
          <cell r="J5911" t="str">
            <v>Sanofi-Aventis Deutschland GmbH</v>
          </cell>
        </row>
        <row r="5912">
          <cell r="D5912">
            <v>151656</v>
          </cell>
          <cell r="E5912" t="str">
            <v>韩束补水修护面膜</v>
          </cell>
          <cell r="F5912" t="str">
            <v/>
          </cell>
          <cell r="G5912" t="str">
            <v>25mlx5片</v>
          </cell>
          <cell r="H5912" t="str">
            <v>盒</v>
          </cell>
          <cell r="I5912" t="str">
            <v>上海韩束化妆品有限公司</v>
          </cell>
          <cell r="J5912" t="str">
            <v>上海韩束</v>
          </cell>
        </row>
        <row r="5913">
          <cell r="D5913">
            <v>180098</v>
          </cell>
          <cell r="E5913" t="str">
            <v>韩束高保湿洁面乳（K）</v>
          </cell>
          <cell r="F5913" t="str">
            <v/>
          </cell>
          <cell r="G5913" t="str">
            <v>100ml</v>
          </cell>
          <cell r="H5913" t="str">
            <v>瓶</v>
          </cell>
          <cell r="I5913" t="str">
            <v>上海上美化妆品有限公司</v>
          </cell>
          <cell r="J5913" t="str">
            <v>上海上美</v>
          </cell>
        </row>
        <row r="5914">
          <cell r="D5914">
            <v>174508</v>
          </cell>
          <cell r="E5914" t="str">
            <v>合生元阿尔法星幼儿配方奶粉</v>
          </cell>
          <cell r="F5914" t="str">
            <v/>
          </cell>
          <cell r="G5914" t="str">
            <v>900g（12~36月龄,3段）</v>
          </cell>
          <cell r="H5914" t="str">
            <v>罐</v>
          </cell>
          <cell r="I5914" t="str">
            <v>(丹麦)Arla Foods amba Arinco</v>
          </cell>
          <cell r="J5914" t="str">
            <v>丹麦</v>
          </cell>
        </row>
        <row r="5915">
          <cell r="D5915">
            <v>199211</v>
          </cell>
          <cell r="E5915" t="str">
            <v>聚苯乙烯磺酸钙散剂</v>
          </cell>
          <cell r="F5915" t="str">
            <v/>
          </cell>
          <cell r="G5915" t="str">
            <v>5gx9袋</v>
          </cell>
          <cell r="H5915" t="str">
            <v>盒</v>
          </cell>
          <cell r="I5915" t="str">
            <v>兴和制药（中国）有限公司</v>
          </cell>
          <cell r="J5915" t="str">
            <v>兴和制药</v>
          </cell>
        </row>
        <row r="5916">
          <cell r="D5916">
            <v>146991</v>
          </cell>
          <cell r="E5916" t="str">
            <v>卡泊三醇倍他米松凝胶(赛美尔)</v>
          </cell>
          <cell r="F5916" t="str">
            <v/>
          </cell>
          <cell r="G5916" t="str">
            <v>卡泊三醇50μg/g;倍他米松0.5mg/g</v>
          </cell>
          <cell r="H5916" t="str">
            <v>瓶</v>
          </cell>
          <cell r="I5916" t="str">
            <v>丹麦利奥制药有限公司</v>
          </cell>
          <cell r="J5916" t="str">
            <v>利奥制药</v>
          </cell>
        </row>
        <row r="5917">
          <cell r="D5917">
            <v>128601</v>
          </cell>
          <cell r="E5917" t="str">
            <v>乐脉丸</v>
          </cell>
          <cell r="F5917" t="str">
            <v/>
          </cell>
          <cell r="G5917" t="str">
            <v>1.2gx12袋</v>
          </cell>
          <cell r="H5917" t="str">
            <v>盒</v>
          </cell>
          <cell r="I5917" t="str">
            <v>四川保宁制药有限公司</v>
          </cell>
          <cell r="J5917" t="str">
            <v>康美保宁(四川)</v>
          </cell>
        </row>
        <row r="5918">
          <cell r="D5918">
            <v>151517</v>
          </cell>
          <cell r="E5918" t="str">
            <v>理肤泉温泉活化保湿精华凝露</v>
          </cell>
          <cell r="F5918" t="str">
            <v/>
          </cell>
          <cell r="G5918" t="str">
            <v>30ml</v>
          </cell>
          <cell r="H5918" t="str">
            <v>盒</v>
          </cell>
          <cell r="I5918" t="str">
            <v>欧莱雅(中国)有限公司</v>
          </cell>
          <cell r="J5918" t="str">
            <v>欧莱雅(中国)</v>
          </cell>
        </row>
        <row r="5919">
          <cell r="D5919">
            <v>59925</v>
          </cell>
          <cell r="E5919" t="str">
            <v>尼麦角林胶囊</v>
          </cell>
          <cell r="F5919" t="str">
            <v/>
          </cell>
          <cell r="G5919" t="str">
            <v>30mg×10粒</v>
          </cell>
          <cell r="H5919" t="str">
            <v>盒</v>
          </cell>
          <cell r="I5919" t="str">
            <v>海南通用三洋药业有限公司</v>
          </cell>
          <cell r="J5919" t="str">
            <v>海南通用三洋</v>
          </cell>
        </row>
        <row r="5920">
          <cell r="D5920">
            <v>189905</v>
          </cell>
          <cell r="E5920" t="str">
            <v>尿酸测试条</v>
          </cell>
          <cell r="F5920" t="str">
            <v/>
          </cell>
          <cell r="G5920" t="str">
            <v>EA-18型 50支</v>
          </cell>
          <cell r="H5920" t="str">
            <v>盒</v>
          </cell>
          <cell r="I5920" t="str">
            <v>长沙三诺生物传感技术有限公司</v>
          </cell>
          <cell r="J5920" t="str">
            <v>三诺生物</v>
          </cell>
        </row>
        <row r="5921">
          <cell r="D5921">
            <v>48677</v>
          </cell>
          <cell r="E5921" t="str">
            <v>欧姆龙智能电子血压计</v>
          </cell>
          <cell r="F5921" t="str">
            <v/>
          </cell>
          <cell r="G5921" t="str">
            <v>HEM-7300(上臂式)</v>
          </cell>
          <cell r="H5921" t="str">
            <v>台</v>
          </cell>
          <cell r="I5921" t="str">
            <v>欧姆龙(大连)有限公司</v>
          </cell>
          <cell r="J5921" t="str">
            <v>大连欧姆龙</v>
          </cell>
        </row>
        <row r="5922">
          <cell r="D5922">
            <v>50218</v>
          </cell>
          <cell r="E5922" t="str">
            <v>疝气带（疝敷托）</v>
          </cell>
          <cell r="F5922" t="str">
            <v/>
          </cell>
          <cell r="G5922" t="str">
            <v>DFR/SFT-ⅠM(成人)</v>
          </cell>
          <cell r="H5922" t="str">
            <v>盒</v>
          </cell>
          <cell r="I5922" t="str">
            <v>成都东方人健康产业有限责任公司</v>
          </cell>
          <cell r="J5922" t="str">
            <v>成都东方人</v>
          </cell>
        </row>
        <row r="5923">
          <cell r="D5923">
            <v>131282</v>
          </cell>
          <cell r="E5923" t="str">
            <v>生乳汁</v>
          </cell>
          <cell r="F5923" t="str">
            <v/>
          </cell>
          <cell r="G5923" t="str">
            <v>100mlx6瓶</v>
          </cell>
          <cell r="H5923" t="str">
            <v>盒</v>
          </cell>
          <cell r="I5923" t="str">
            <v>太极集团四川南充制药有限公司</v>
          </cell>
          <cell r="J5923" t="str">
            <v>四川南充制药</v>
          </cell>
        </row>
        <row r="5924">
          <cell r="D5924">
            <v>162269</v>
          </cell>
          <cell r="E5924" t="str">
            <v>一叶子海藻玻尿酸补水保湿面膜</v>
          </cell>
          <cell r="F5924" t="str">
            <v/>
          </cell>
          <cell r="G5924" t="str">
            <v>25mlx8片</v>
          </cell>
          <cell r="H5924" t="str">
            <v>盒</v>
          </cell>
          <cell r="I5924" t="str">
            <v>上海上美化妆品有限公司</v>
          </cell>
          <cell r="J5924" t="str">
            <v>上海上美</v>
          </cell>
        </row>
        <row r="5925">
          <cell r="D5925">
            <v>190857</v>
          </cell>
          <cell r="E5925" t="str">
            <v>伊洁士牌75%消毒酒精</v>
          </cell>
          <cell r="F5925" t="str">
            <v/>
          </cell>
          <cell r="G5925" t="str">
            <v>10L</v>
          </cell>
          <cell r="H5925" t="str">
            <v>桶</v>
          </cell>
          <cell r="I5925" t="str">
            <v>四川省伊洁士医疗科技有限公司</v>
          </cell>
          <cell r="J5925" t="str">
            <v>四川伊洁士</v>
          </cell>
        </row>
        <row r="5926">
          <cell r="D5926">
            <v>199817</v>
          </cell>
          <cell r="E5926" t="str">
            <v>造口护理用品附件</v>
          </cell>
          <cell r="F5926" t="str">
            <v/>
          </cell>
          <cell r="G5926" t="str">
            <v>可塑贴环 12030 10片</v>
          </cell>
          <cell r="H5926" t="str">
            <v>盒</v>
          </cell>
          <cell r="I5926" t="str">
            <v>Coloplast A/S</v>
          </cell>
          <cell r="J5926" t="str">
            <v>Coloplast A/S</v>
          </cell>
        </row>
        <row r="5927">
          <cell r="D5927">
            <v>132358</v>
          </cell>
          <cell r="E5927" t="str">
            <v>9F系列制氧机</v>
          </cell>
          <cell r="F5927" t="str">
            <v/>
          </cell>
          <cell r="G5927" t="str">
            <v>9F-3W</v>
          </cell>
          <cell r="H5927" t="str">
            <v>台</v>
          </cell>
          <cell r="I5927" t="str">
            <v>江苏鱼跃医疗设备股份有限公司</v>
          </cell>
          <cell r="J5927" t="str">
            <v>江苏鱼跃医疗</v>
          </cell>
        </row>
        <row r="5928">
          <cell r="D5928">
            <v>87684</v>
          </cell>
          <cell r="E5928" t="str">
            <v>安胃疡胶囊</v>
          </cell>
          <cell r="F5928" t="str">
            <v/>
          </cell>
          <cell r="G5928" t="str">
            <v>0.2gx24粒</v>
          </cell>
          <cell r="H5928" t="str">
            <v>盒</v>
          </cell>
          <cell r="I5928" t="str">
            <v>惠州九惠药业有限公司(原：惠州九惠制药厂)</v>
          </cell>
          <cell r="J5928" t="str">
            <v>惠州九惠</v>
          </cell>
        </row>
        <row r="5929">
          <cell r="D5929">
            <v>182151</v>
          </cell>
          <cell r="E5929" t="str">
            <v>百雀羚三生花玲珑玉润菁纯精华液</v>
          </cell>
          <cell r="F5929" t="str">
            <v/>
          </cell>
          <cell r="G5929" t="str">
            <v>30ml</v>
          </cell>
          <cell r="H5929" t="str">
            <v>盒</v>
          </cell>
          <cell r="I5929" t="str">
            <v>上海百雀羚日用化学有限公司</v>
          </cell>
          <cell r="J5929" t="str">
            <v>上海百雀羚</v>
          </cell>
        </row>
        <row r="5930">
          <cell r="D5930">
            <v>15206</v>
          </cell>
          <cell r="E5930" t="str">
            <v>冰王灰甲止凝胶</v>
          </cell>
          <cell r="F5930" t="str">
            <v/>
          </cell>
          <cell r="G5930" t="str">
            <v>20g</v>
          </cell>
          <cell r="H5930" t="str">
            <v>支</v>
          </cell>
          <cell r="I5930" t="str">
            <v>平舆冰王生物工程有限公司</v>
          </cell>
          <cell r="J5930" t="str">
            <v>平舆冰王</v>
          </cell>
        </row>
        <row r="5931">
          <cell r="D5931">
            <v>110332</v>
          </cell>
          <cell r="E5931" t="str">
            <v>兵兵冬暖宝热敷贴</v>
          </cell>
          <cell r="F5931" t="str">
            <v/>
          </cell>
          <cell r="G5931" t="str">
            <v>6贴</v>
          </cell>
          <cell r="H5931" t="str">
            <v>盒</v>
          </cell>
          <cell r="I5931" t="str">
            <v>珠海国佳新材股份有限公司</v>
          </cell>
          <cell r="J5931" t="str">
            <v>珠海国佳高分子</v>
          </cell>
        </row>
        <row r="5932">
          <cell r="D5932">
            <v>112586</v>
          </cell>
          <cell r="E5932" t="str">
            <v>川贝枇杷糖浆</v>
          </cell>
          <cell r="F5932" t="str">
            <v/>
          </cell>
          <cell r="G5932" t="str">
            <v>150ml</v>
          </cell>
          <cell r="H5932" t="str">
            <v>瓶</v>
          </cell>
          <cell r="I5932" t="str">
            <v>太极集团四川南充制药有限公司</v>
          </cell>
          <cell r="J5932" t="str">
            <v>四川南充制药</v>
          </cell>
        </row>
        <row r="5933">
          <cell r="D5933">
            <v>166882</v>
          </cell>
          <cell r="E5933" t="str">
            <v>滴露泡沫抑菌洗手液</v>
          </cell>
          <cell r="F5933" t="str">
            <v/>
          </cell>
          <cell r="G5933" t="str">
            <v>250ml（樱桃芬芳）</v>
          </cell>
          <cell r="H5933" t="str">
            <v>瓶</v>
          </cell>
          <cell r="I5933" t="str">
            <v>利洁时家化(中国)有限公司</v>
          </cell>
          <cell r="J5933" t="str">
            <v>利洁时家化(中国</v>
          </cell>
        </row>
        <row r="5934">
          <cell r="D5934">
            <v>205617</v>
          </cell>
          <cell r="E5934" t="str">
            <v>非常小心肝压片糖果 </v>
          </cell>
          <cell r="F5934" t="str">
            <v/>
          </cell>
          <cell r="G5934" t="str">
            <v>6g(0.5gx12粒)</v>
          </cell>
          <cell r="H5934" t="str">
            <v>盒</v>
          </cell>
          <cell r="I5934" t="str">
            <v>成都川大华西保健品有限公司</v>
          </cell>
          <cell r="J5934" t="str">
            <v>川大华西保健品</v>
          </cell>
        </row>
        <row r="5935">
          <cell r="D5935">
            <v>155632</v>
          </cell>
          <cell r="E5935" t="str">
            <v>国林牌枸杞蜂蜜</v>
          </cell>
          <cell r="F5935" t="str">
            <v/>
          </cell>
          <cell r="G5935" t="str">
            <v>250g（枇杷蜂蜜）</v>
          </cell>
          <cell r="H5935" t="str">
            <v>瓶</v>
          </cell>
          <cell r="I5935" t="str">
            <v>江西蜂之屋蜂业有限公司</v>
          </cell>
          <cell r="J5935" t="str">
            <v>江西蜂之屋蜂业</v>
          </cell>
        </row>
        <row r="5936">
          <cell r="D5936">
            <v>144854</v>
          </cell>
          <cell r="E5936" t="str">
            <v>黄芪颗粒</v>
          </cell>
          <cell r="F5936" t="str">
            <v/>
          </cell>
          <cell r="G5936" t="str">
            <v>4gx90袋（无蔗糖）</v>
          </cell>
          <cell r="H5936" t="str">
            <v>盒</v>
          </cell>
          <cell r="I5936" t="str">
            <v>四川百利药业有限责任公司</v>
          </cell>
          <cell r="J5936" t="str">
            <v>四川百利药业</v>
          </cell>
        </row>
        <row r="5937">
          <cell r="D5937">
            <v>105510</v>
          </cell>
          <cell r="E5937" t="str">
            <v>健康秤</v>
          </cell>
          <cell r="F5937" t="str">
            <v/>
          </cell>
          <cell r="G5937" t="str">
            <v>BR2017</v>
          </cell>
          <cell r="H5937" t="str">
            <v>个</v>
          </cell>
          <cell r="I5937" t="str">
            <v>广东香山衡器集团股份有限公司</v>
          </cell>
          <cell r="J5937" t="str">
            <v>广东香山</v>
          </cell>
        </row>
        <row r="5938">
          <cell r="D5938">
            <v>162586</v>
          </cell>
          <cell r="E5938" t="str">
            <v>开塞露（含甘油）</v>
          </cell>
          <cell r="F5938" t="str">
            <v/>
          </cell>
          <cell r="G5938" t="str">
            <v>20mlx3支</v>
          </cell>
          <cell r="H5938" t="str">
            <v>盒</v>
          </cell>
          <cell r="I5938" t="str">
            <v>河北武罗药业有限公司</v>
          </cell>
          <cell r="J5938" t="str">
            <v>河北武罗</v>
          </cell>
        </row>
        <row r="5939">
          <cell r="D5939">
            <v>134207</v>
          </cell>
          <cell r="E5939" t="str">
            <v>兰索拉唑肠溶片</v>
          </cell>
          <cell r="F5939" t="str">
            <v/>
          </cell>
          <cell r="G5939" t="str">
            <v>30mgx14片</v>
          </cell>
          <cell r="H5939" t="str">
            <v>盒</v>
          </cell>
          <cell r="I5939" t="str">
            <v>四川成都同道堂制药有限责任公司</v>
          </cell>
          <cell r="J5939" t="str">
            <v>四川成都同道堂</v>
          </cell>
        </row>
        <row r="5940">
          <cell r="D5940">
            <v>159579</v>
          </cell>
          <cell r="E5940" t="str">
            <v>蒙脱石散</v>
          </cell>
          <cell r="F5940" t="str">
            <v/>
          </cell>
          <cell r="G5940" t="str">
            <v>3gx10袋</v>
          </cell>
          <cell r="H5940" t="str">
            <v>盒</v>
          </cell>
          <cell r="I5940" t="str">
            <v>山东宏济堂制药集团股份有限公司(山东宏济堂制药集团有限公司)</v>
          </cell>
          <cell r="J5940" t="str">
            <v>山东宏济堂</v>
          </cell>
        </row>
        <row r="5941">
          <cell r="D5941">
            <v>182327</v>
          </cell>
          <cell r="E5941" t="str">
            <v>南国绿牌破壁灵芝孢子粉</v>
          </cell>
          <cell r="F5941" t="str">
            <v/>
          </cell>
          <cell r="G5941" t="str">
            <v>2gx50包</v>
          </cell>
          <cell r="H5941" t="str">
            <v>盒</v>
          </cell>
          <cell r="I5941" t="str">
            <v/>
          </cell>
          <cell r="J5941" t="str">
            <v>广东南台</v>
          </cell>
        </row>
        <row r="5942">
          <cell r="D5942">
            <v>134296</v>
          </cell>
          <cell r="E5942" t="str">
            <v>牛磺熊去氧胆酸胶囊</v>
          </cell>
          <cell r="F5942" t="str">
            <v/>
          </cell>
          <cell r="G5942" t="str">
            <v>250mgx20粒</v>
          </cell>
          <cell r="H5942" t="str">
            <v>盒</v>
          </cell>
          <cell r="I5942" t="str">
            <v>DOPPEL FARMACEUTICI S.R.L.</v>
          </cell>
          <cell r="J5942" t="str">
            <v>意大利贝斯迪大药厂</v>
          </cell>
        </row>
        <row r="5943">
          <cell r="D5943">
            <v>50220</v>
          </cell>
          <cell r="E5943" t="str">
            <v>疝气带（疝敷托）</v>
          </cell>
          <cell r="F5943" t="str">
            <v/>
          </cell>
          <cell r="G5943" t="str">
            <v>DFR/SFT-ⅠXL(成人)</v>
          </cell>
          <cell r="H5943" t="str">
            <v>盒</v>
          </cell>
          <cell r="I5943" t="str">
            <v>成都东方人健康产业有限责任公司</v>
          </cell>
          <cell r="J5943" t="str">
            <v>成都东方人</v>
          </cell>
        </row>
        <row r="5944">
          <cell r="D5944">
            <v>23860</v>
          </cell>
          <cell r="E5944" t="str">
            <v>天然胶乳橡胶避孕套（多乐士）</v>
          </cell>
          <cell r="F5944" t="str">
            <v/>
          </cell>
          <cell r="G5944" t="str">
            <v>12只(梦幻浪漫环纹型)</v>
          </cell>
          <cell r="H5944" t="str">
            <v>盒</v>
          </cell>
          <cell r="I5944" t="str">
            <v>GUMMITECH INDUSTRIES SDN.BHD(马来西亚)</v>
          </cell>
          <cell r="J5944" t="str">
            <v>马来西亚GUMMITECH</v>
          </cell>
        </row>
        <row r="5945">
          <cell r="D5945">
            <v>181289</v>
          </cell>
          <cell r="E5945" t="str">
            <v>薇诺娜舒妍幻彩气垫BB霜（自然色）</v>
          </cell>
          <cell r="F5945" t="str">
            <v/>
          </cell>
          <cell r="G5945" t="str">
            <v>15g</v>
          </cell>
          <cell r="H5945" t="str">
            <v>盒</v>
          </cell>
          <cell r="I5945" t="str">
            <v>云南贝泰妮生物科技集团股份有限公司  </v>
          </cell>
          <cell r="J5945" t="str">
            <v>云南贝泰妮</v>
          </cell>
        </row>
        <row r="5946">
          <cell r="D5946">
            <v>115828</v>
          </cell>
          <cell r="E5946" t="str">
            <v>薇姿净颜无瑕祛痘保湿洁面啫喱</v>
          </cell>
          <cell r="F5946" t="str">
            <v/>
          </cell>
          <cell r="G5946" t="str">
            <v>200ml</v>
          </cell>
          <cell r="H5946" t="str">
            <v>支</v>
          </cell>
          <cell r="I5946" t="str">
            <v>欧莱雅(中国)有限公司</v>
          </cell>
          <cell r="J5946" t="str">
            <v>欧莱雅中国</v>
          </cell>
        </row>
        <row r="5947">
          <cell r="D5947">
            <v>164756</v>
          </cell>
          <cell r="E5947" t="str">
            <v>薇姿水光焕白精华乳</v>
          </cell>
          <cell r="F5947" t="str">
            <v/>
          </cell>
          <cell r="G5947" t="str">
            <v>30ml</v>
          </cell>
          <cell r="H5947" t="str">
            <v>盒</v>
          </cell>
          <cell r="I5947" t="str">
            <v>欧莱雅(中国)有限公司</v>
          </cell>
          <cell r="J5947" t="str">
            <v>欧莱雅(中国)</v>
          </cell>
        </row>
        <row r="5948">
          <cell r="D5948">
            <v>124178</v>
          </cell>
          <cell r="E5948" t="str">
            <v>薇姿温泉矿物保湿晚安面膜</v>
          </cell>
          <cell r="F5948" t="str">
            <v/>
          </cell>
          <cell r="G5948" t="str">
            <v>75ml</v>
          </cell>
          <cell r="H5948" t="str">
            <v>支</v>
          </cell>
          <cell r="I5948" t="str">
            <v>欧莱雅(中国)有限公司</v>
          </cell>
          <cell r="J5948" t="str">
            <v>欧莱雅(中国)</v>
          </cell>
        </row>
        <row r="5949">
          <cell r="D5949">
            <v>184478</v>
          </cell>
          <cell r="E5949" t="str">
            <v>无忧然染发霜（植物滋润型）-自然黑色</v>
          </cell>
          <cell r="F5949" t="str">
            <v/>
          </cell>
          <cell r="G5949" t="str">
            <v>130ml(染发霜50ml+显色敷用乳60ml+洗发乳10ml+精华乳10ml)</v>
          </cell>
          <cell r="H5949" t="str">
            <v>盒</v>
          </cell>
          <cell r="I5949" t="str">
            <v>中山佳丽日用化妆品有限公司</v>
          </cell>
          <cell r="J5949" t="str">
            <v>中山佳丽</v>
          </cell>
        </row>
        <row r="5950">
          <cell r="D5950">
            <v>83374</v>
          </cell>
          <cell r="E5950" t="str">
            <v>小儿感冒宁合剂</v>
          </cell>
          <cell r="F5950" t="str">
            <v/>
          </cell>
          <cell r="G5950" t="str">
            <v>100ml</v>
          </cell>
          <cell r="H5950" t="str">
            <v>盒</v>
          </cell>
          <cell r="I5950" t="str">
            <v>江西普正制药有限公司</v>
          </cell>
          <cell r="J5950" t="str">
            <v>江西普正制药</v>
          </cell>
        </row>
        <row r="5951">
          <cell r="D5951">
            <v>148345</v>
          </cell>
          <cell r="E5951" t="str">
            <v>小儿化痰止咳颗粒</v>
          </cell>
          <cell r="F5951" t="str">
            <v/>
          </cell>
          <cell r="G5951" t="str">
            <v>5克x8袋</v>
          </cell>
          <cell r="H5951" t="str">
            <v>盒</v>
          </cell>
          <cell r="I5951" t="str">
            <v>太极集团四川南充制药有限公司</v>
          </cell>
          <cell r="J5951" t="str">
            <v>四川南充制药</v>
          </cell>
        </row>
        <row r="5952">
          <cell r="D5952">
            <v>200146</v>
          </cell>
          <cell r="E5952" t="str">
            <v>胸部固定带</v>
          </cell>
          <cell r="F5952" t="str">
            <v/>
          </cell>
          <cell r="G5952" t="str">
            <v>EB-586  L</v>
          </cell>
          <cell r="H5952" t="str">
            <v>盒</v>
          </cell>
          <cell r="I5952" t="str">
            <v>浙江瑞瀚医疗器材制造有限公司</v>
          </cell>
          <cell r="J5952" t="str">
            <v>浙江瑞瀚</v>
          </cell>
        </row>
        <row r="5953">
          <cell r="D5953">
            <v>157627</v>
          </cell>
          <cell r="E5953" t="str">
            <v>雅漾清透美白乳</v>
          </cell>
          <cell r="F5953" t="str">
            <v/>
          </cell>
          <cell r="G5953" t="str">
            <v>50ml</v>
          </cell>
          <cell r="H5953" t="str">
            <v>支</v>
          </cell>
          <cell r="I5953" t="str">
            <v>法国皮尔法伯雅漾护肤化妆品研制公司</v>
          </cell>
          <cell r="J5953" t="str">
            <v>法国皮尔法伯</v>
          </cell>
        </row>
        <row r="5954">
          <cell r="D5954">
            <v>89829</v>
          </cell>
          <cell r="E5954" t="str">
            <v>盐酸丙卡特罗片</v>
          </cell>
          <cell r="F5954" t="str">
            <v/>
          </cell>
          <cell r="G5954" t="str">
            <v>25ugx10片x2板</v>
          </cell>
          <cell r="H5954" t="str">
            <v>盒</v>
          </cell>
          <cell r="I5954" t="str">
            <v>青岛国大药业有限公司</v>
          </cell>
          <cell r="J5954" t="str">
            <v>青岛国大药业</v>
          </cell>
        </row>
        <row r="5955">
          <cell r="D5955">
            <v>152388</v>
          </cell>
          <cell r="E5955" t="str">
            <v>以岭牌酸枣仁油软胶囊</v>
          </cell>
          <cell r="F5955" t="str">
            <v/>
          </cell>
          <cell r="G5955" t="str">
            <v>30g（0.5gx60粒）</v>
          </cell>
          <cell r="H5955" t="str">
            <v>瓶</v>
          </cell>
          <cell r="I5955" t="str">
            <v>石家庄以岭药业股份有限公司</v>
          </cell>
          <cell r="J5955" t="str">
            <v>石家庄以岭</v>
          </cell>
        </row>
        <row r="5956">
          <cell r="D5956">
            <v>141823</v>
          </cell>
          <cell r="E5956" t="str">
            <v>造口护肤粉</v>
          </cell>
          <cell r="F5956" t="str">
            <v/>
          </cell>
          <cell r="G5956" t="str">
            <v>1907（25g）</v>
          </cell>
          <cell r="H5956" t="str">
            <v>瓶</v>
          </cell>
          <cell r="I5956" t="str">
            <v>康乐保（中国）有限公司</v>
          </cell>
          <cell r="J5956" t="str">
            <v>康乐保（中国）</v>
          </cell>
        </row>
        <row r="5957">
          <cell r="D5957">
            <v>203913</v>
          </cell>
          <cell r="E5957" t="str">
            <v>折叠式手动轮椅车</v>
          </cell>
          <cell r="F5957" t="str">
            <v/>
          </cell>
          <cell r="G5957" t="str">
            <v>FS-1B14</v>
          </cell>
          <cell r="H5957" t="str">
            <v>台</v>
          </cell>
          <cell r="I5957" t="str">
            <v>上海方太医疗器械有限公司</v>
          </cell>
          <cell r="J5957" t="str">
            <v>上海方太</v>
          </cell>
        </row>
        <row r="5958">
          <cell r="D5958">
            <v>157626</v>
          </cell>
          <cell r="E5958" t="str">
            <v>珍珠质紧致补水面膜</v>
          </cell>
          <cell r="F5958" t="str">
            <v/>
          </cell>
          <cell r="G5958" t="str">
            <v>30gx5袋</v>
          </cell>
          <cell r="H5958" t="str">
            <v>盒</v>
          </cell>
          <cell r="I5958" t="str">
            <v>海南京润珍珠生物技术股份有限公司</v>
          </cell>
          <cell r="J5958" t="str">
            <v>海南京润</v>
          </cell>
        </row>
        <row r="5959">
          <cell r="D5959">
            <v>9558</v>
          </cell>
          <cell r="E5959" t="str">
            <v>真空拔罐器</v>
          </cell>
          <cell r="F5959" t="str">
            <v/>
          </cell>
          <cell r="G5959" t="str">
            <v>简装C1x14</v>
          </cell>
          <cell r="H5959" t="str">
            <v>套</v>
          </cell>
          <cell r="I5959" t="str">
            <v>北京康达五洲医疗器械中心</v>
          </cell>
          <cell r="J5959" t="str">
            <v>北京康达五洲</v>
          </cell>
        </row>
        <row r="5960">
          <cell r="D5960">
            <v>162776</v>
          </cell>
          <cell r="E5960" t="str">
            <v>重组人干扰素α2b阴道泡腾片</v>
          </cell>
          <cell r="F5960" t="str">
            <v/>
          </cell>
          <cell r="G5960" t="str">
            <v>50万IUx3片</v>
          </cell>
          <cell r="H5960" t="str">
            <v>盒</v>
          </cell>
          <cell r="I5960" t="str">
            <v>北京凯因科技股份有限公司</v>
          </cell>
          <cell r="J5960" t="str">
            <v>北京凯因科技</v>
          </cell>
        </row>
        <row r="5961">
          <cell r="D5961">
            <v>145633</v>
          </cell>
          <cell r="E5961" t="str">
            <v>左乙拉西坦片</v>
          </cell>
          <cell r="F5961" t="str">
            <v/>
          </cell>
          <cell r="G5961" t="str">
            <v>0.5gx10片x3板</v>
          </cell>
          <cell r="H5961" t="str">
            <v>盒</v>
          </cell>
          <cell r="I5961" t="str">
            <v>浙江京新药业股份有限公司</v>
          </cell>
          <cell r="J5961" t="str">
            <v>浙江京新</v>
          </cell>
        </row>
        <row r="5962">
          <cell r="D5962">
            <v>131126</v>
          </cell>
          <cell r="E5962" t="str">
            <v>TAIJI乌发露</v>
          </cell>
          <cell r="F5962" t="str">
            <v/>
          </cell>
          <cell r="G5962" t="str">
            <v>200g</v>
          </cell>
          <cell r="H5962" t="str">
            <v>盒</v>
          </cell>
          <cell r="I5962" t="str">
            <v>太极集团重庆涪陵制药厂有限公司</v>
          </cell>
          <cell r="J5962" t="str">
            <v>太极涪陵药厂</v>
          </cell>
        </row>
        <row r="5963">
          <cell r="D5963">
            <v>159554</v>
          </cell>
          <cell r="E5963" t="str">
            <v>奥利司他胶囊</v>
          </cell>
          <cell r="F5963" t="str">
            <v/>
          </cell>
          <cell r="G5963" t="str">
            <v>0.12gx7粒</v>
          </cell>
          <cell r="H5963" t="str">
            <v>盒</v>
          </cell>
          <cell r="I5963" t="str">
            <v>重庆华森制药有限公司</v>
          </cell>
          <cell r="J5963" t="str">
            <v>重庆华森</v>
          </cell>
        </row>
        <row r="5964">
          <cell r="D5964">
            <v>178938</v>
          </cell>
          <cell r="E5964" t="str">
            <v>奥利司他胶囊</v>
          </cell>
          <cell r="F5964" t="str">
            <v>雅塑</v>
          </cell>
          <cell r="G5964" t="str">
            <v>60mgx4粒x2板</v>
          </cell>
          <cell r="H5964" t="str">
            <v>盒</v>
          </cell>
          <cell r="I5964" t="str">
            <v>重庆植恩药业有限公司</v>
          </cell>
          <cell r="J5964" t="str">
            <v>重庆植恩</v>
          </cell>
        </row>
        <row r="5965">
          <cell r="D5965">
            <v>182153</v>
          </cell>
          <cell r="E5965" t="str">
            <v>百雀羚三生花玲珑玉润凝水菁华乳</v>
          </cell>
          <cell r="F5965" t="str">
            <v/>
          </cell>
          <cell r="G5965" t="str">
            <v>100ml</v>
          </cell>
          <cell r="H5965" t="str">
            <v>瓶</v>
          </cell>
          <cell r="I5965" t="str">
            <v>上海百雀羚日用化学有限公司</v>
          </cell>
          <cell r="J5965" t="str">
            <v>上海百雀羚</v>
          </cell>
        </row>
        <row r="5966">
          <cell r="D5966">
            <v>135105</v>
          </cell>
          <cell r="E5966" t="str">
            <v>玻璃酸钠滴眼液</v>
          </cell>
          <cell r="F5966" t="str">
            <v/>
          </cell>
          <cell r="G5966" t="str">
            <v>0.4ml：0.4mgx10支</v>
          </cell>
          <cell r="H5966" t="str">
            <v>盒</v>
          </cell>
          <cell r="I5966" t="str">
            <v>齐鲁制药有限公司</v>
          </cell>
          <cell r="J5966" t="str">
            <v>齐鲁制药</v>
          </cell>
        </row>
        <row r="5967">
          <cell r="D5967">
            <v>181188</v>
          </cell>
          <cell r="E5967" t="str">
            <v>池根亿含锌辅食营养补充品</v>
          </cell>
          <cell r="F5967" t="str">
            <v/>
          </cell>
          <cell r="G5967" t="str">
            <v>60g(2gx30袋)</v>
          </cell>
          <cell r="H5967" t="str">
            <v>盒</v>
          </cell>
          <cell r="I5967" t="str">
            <v>BIFIDO Co.,Ltd</v>
          </cell>
          <cell r="J5967" t="str">
            <v>BIFIDO</v>
          </cell>
        </row>
        <row r="5968">
          <cell r="D5968">
            <v>190987</v>
          </cell>
          <cell r="E5968" t="str">
            <v>弹性绷带</v>
          </cell>
          <cell r="F5968" t="str">
            <v/>
          </cell>
          <cell r="G5968" t="str">
            <v>膝关节用（加厚型） 黑色 普通：34-37cm(M)</v>
          </cell>
          <cell r="H5968" t="str">
            <v>盒</v>
          </cell>
          <cell r="I5968" t="str">
            <v>日本兴和株式会社</v>
          </cell>
          <cell r="J5968" t="str">
            <v>日本兴和株式</v>
          </cell>
        </row>
        <row r="5969">
          <cell r="D5969">
            <v>46277</v>
          </cell>
          <cell r="E5969" t="str">
            <v>第6感天然胶乳橡胶避孕套</v>
          </cell>
          <cell r="F5969" t="str">
            <v/>
          </cell>
          <cell r="G5969" t="str">
            <v>12只(螺纹)</v>
          </cell>
          <cell r="H5969" t="str">
            <v>盒</v>
          </cell>
          <cell r="I5969" t="str">
            <v>PLEASURE LATEX PRODUCTS SDN(马来西亚)</v>
          </cell>
          <cell r="J5969" t="str">
            <v>马来西亚</v>
          </cell>
        </row>
        <row r="5970">
          <cell r="D5970">
            <v>144897</v>
          </cell>
          <cell r="E5970" t="str">
            <v>厄贝沙坦氢氯噻嗪片</v>
          </cell>
          <cell r="F5970" t="str">
            <v/>
          </cell>
          <cell r="G5970" t="str">
            <v>150mg:12.5mgx14片</v>
          </cell>
          <cell r="H5970" t="str">
            <v>盒</v>
          </cell>
          <cell r="I5970" t="str">
            <v>南京正大天晴制药有限公司</v>
          </cell>
          <cell r="J5970" t="str">
            <v>正大天晴</v>
          </cell>
        </row>
        <row r="5971">
          <cell r="D5971">
            <v>13145</v>
          </cell>
          <cell r="E5971" t="str">
            <v>蜂胶口腔膜</v>
          </cell>
          <cell r="F5971" t="str">
            <v/>
          </cell>
          <cell r="G5971" t="str">
            <v>1cmx1.3cmx5片x4袋</v>
          </cell>
          <cell r="H5971" t="str">
            <v>盒</v>
          </cell>
          <cell r="I5971" t="str">
            <v>北京紫竹药业有限公司</v>
          </cell>
          <cell r="J5971" t="str">
            <v>华润紫竹药业</v>
          </cell>
        </row>
        <row r="5972">
          <cell r="D5972">
            <v>205472</v>
          </cell>
          <cell r="E5972" t="str">
            <v>氟哌噻吨美利曲辛胶囊</v>
          </cell>
          <cell r="F5972" t="str">
            <v/>
          </cell>
          <cell r="G5972" t="str">
            <v>0.5mg:10mgx9粒x2板</v>
          </cell>
          <cell r="H5972" t="str">
            <v>盒</v>
          </cell>
          <cell r="I5972" t="str">
            <v>成都倍特药业有限公司(原四川方向药业有限责任公司)</v>
          </cell>
          <cell r="J5972" t="str">
            <v>成都倍特药业</v>
          </cell>
        </row>
        <row r="5973">
          <cell r="D5973">
            <v>167215</v>
          </cell>
          <cell r="E5973" t="str">
            <v>负压拔罐器</v>
          </cell>
          <cell r="F5973" t="str">
            <v/>
          </cell>
          <cell r="G5973" t="str">
            <v>P型1x14罐</v>
          </cell>
          <cell r="H5973" t="str">
            <v>盒</v>
          </cell>
          <cell r="I5973" t="str">
            <v>青岛鼎泰和医疗器械有限公司</v>
          </cell>
          <cell r="J5973" t="str">
            <v>青岛鼎泰和</v>
          </cell>
        </row>
        <row r="5974">
          <cell r="D5974">
            <v>30267</v>
          </cell>
          <cell r="E5974" t="str">
            <v>妇炎康软胶囊</v>
          </cell>
          <cell r="F5974" t="str">
            <v/>
          </cell>
          <cell r="G5974" t="str">
            <v>0.5gx36粒</v>
          </cell>
          <cell r="H5974" t="str">
            <v>盒</v>
          </cell>
          <cell r="I5974" t="str">
            <v>广东佳泰药业股份有限公司(原深圳市佳泰药业股份有限公司)</v>
          </cell>
          <cell r="J5974" t="str">
            <v>深圳佳泰药业</v>
          </cell>
        </row>
        <row r="5975">
          <cell r="D5975">
            <v>65722</v>
          </cell>
          <cell r="E5975" t="str">
            <v>复方氯己定地塞米松膜</v>
          </cell>
          <cell r="F5975" t="str">
            <v/>
          </cell>
          <cell r="G5975" t="str">
            <v>10片</v>
          </cell>
          <cell r="H5975" t="str">
            <v>盒</v>
          </cell>
          <cell r="I5975" t="str">
            <v>西安康华药业有限公司</v>
          </cell>
          <cell r="J5975" t="str">
            <v>西安康华</v>
          </cell>
        </row>
        <row r="5976">
          <cell r="D5976">
            <v>65894</v>
          </cell>
          <cell r="E5976" t="str">
            <v>富马酸喹硫平片</v>
          </cell>
          <cell r="F5976" t="str">
            <v>启维</v>
          </cell>
          <cell r="G5976" t="str">
            <v>0.1gx10片x3板</v>
          </cell>
          <cell r="H5976" t="str">
            <v>盒</v>
          </cell>
          <cell r="I5976" t="str">
            <v>湖南洞庭药业股份有限公司</v>
          </cell>
          <cell r="J5976" t="str">
            <v>湖南洞庭</v>
          </cell>
        </row>
        <row r="5977">
          <cell r="D5977">
            <v>650</v>
          </cell>
          <cell r="E5977" t="str">
            <v>桂利嗪片</v>
          </cell>
          <cell r="F5977" t="str">
            <v/>
          </cell>
          <cell r="G5977" t="str">
            <v>25mgx100片</v>
          </cell>
          <cell r="H5977" t="str">
            <v>瓶</v>
          </cell>
          <cell r="I5977" t="str">
            <v>南京白敬宇制药有限责任公司</v>
          </cell>
          <cell r="J5977" t="str">
            <v>南京白敬宇</v>
          </cell>
        </row>
        <row r="5978">
          <cell r="D5978">
            <v>3121</v>
          </cell>
          <cell r="E5978" t="str">
            <v>过氧化氢消毒液(双氧水)</v>
          </cell>
          <cell r="F5978" t="str">
            <v/>
          </cell>
          <cell r="G5978" t="str">
            <v>100mlx3%</v>
          </cell>
          <cell r="H5978" t="str">
            <v>瓶</v>
          </cell>
          <cell r="I5978" t="str">
            <v>四川蓉康世圣药业有限责任公司</v>
          </cell>
          <cell r="J5978" t="str">
            <v>四川蓉康</v>
          </cell>
        </row>
        <row r="5979">
          <cell r="D5979">
            <v>180101</v>
          </cell>
          <cell r="E5979" t="str">
            <v>韩束高保湿弹润水（倍润型）（K）</v>
          </cell>
          <cell r="F5979" t="str">
            <v/>
          </cell>
          <cell r="G5979" t="str">
            <v>130ml</v>
          </cell>
          <cell r="H5979" t="str">
            <v>瓶</v>
          </cell>
          <cell r="I5979" t="str">
            <v>上海上美化妆品有限公司</v>
          </cell>
          <cell r="J5979" t="str">
            <v>上海上美</v>
          </cell>
        </row>
        <row r="5980">
          <cell r="D5980">
            <v>174507</v>
          </cell>
          <cell r="E5980" t="str">
            <v>合生元派星婴儿配方奶粉</v>
          </cell>
          <cell r="F5980" t="str">
            <v/>
          </cell>
          <cell r="G5980" t="str">
            <v>900g超级金装（0~6月龄，1段）</v>
          </cell>
          <cell r="H5980" t="str">
            <v>罐</v>
          </cell>
          <cell r="I5980" t="str">
            <v>（法国）COOPERATIVE ISIGNY-SAINTE MERE</v>
          </cell>
          <cell r="J5980" t="str">
            <v>法国</v>
          </cell>
        </row>
        <row r="5981">
          <cell r="D5981">
            <v>52535</v>
          </cell>
          <cell r="E5981" t="str">
            <v>家庭保健药箱</v>
          </cell>
          <cell r="F5981" t="str">
            <v/>
          </cell>
          <cell r="G5981" t="str">
            <v>B型</v>
          </cell>
          <cell r="H5981" t="str">
            <v>个</v>
          </cell>
          <cell r="I5981" t="str">
            <v>江苏鱼跃医疗设备股份有限公司</v>
          </cell>
          <cell r="J5981" t="str">
            <v>江苏鱼跃</v>
          </cell>
        </row>
        <row r="5982">
          <cell r="D5982">
            <v>53861</v>
          </cell>
          <cell r="E5982" t="str">
            <v>杰士邦天然胶乳橡胶避孕套</v>
          </cell>
          <cell r="F5982" t="str">
            <v/>
          </cell>
          <cell r="G5982" t="str">
            <v>10只动感薄</v>
          </cell>
          <cell r="H5982" t="str">
            <v>盒</v>
          </cell>
          <cell r="I5982" t="str">
            <v>Nipponeka Industries SDN.BHD.(马来西亚)</v>
          </cell>
          <cell r="J5982" t="str">
            <v>马来西亚</v>
          </cell>
        </row>
        <row r="5983">
          <cell r="D5983">
            <v>158340</v>
          </cell>
          <cell r="E5983" t="str">
            <v>京润珍珠美白塑颜珍珠水</v>
          </cell>
          <cell r="F5983" t="str">
            <v/>
          </cell>
          <cell r="G5983" t="str">
            <v>120ml</v>
          </cell>
          <cell r="H5983" t="str">
            <v>盒</v>
          </cell>
          <cell r="I5983" t="str">
            <v>海南京润珍珠生物技术股份有限公司</v>
          </cell>
          <cell r="J5983" t="str">
            <v>海南京润珍珠</v>
          </cell>
        </row>
        <row r="5984">
          <cell r="D5984">
            <v>33092</v>
          </cell>
          <cell r="E5984" t="str">
            <v>颈椎固定器</v>
          </cell>
          <cell r="F5984" t="str">
            <v/>
          </cell>
          <cell r="G5984" t="str">
            <v>DFR/QYQ-3</v>
          </cell>
          <cell r="H5984" t="str">
            <v>盒</v>
          </cell>
          <cell r="I5984" t="str">
            <v>成都东方人健康产业有限责任公司</v>
          </cell>
          <cell r="J5984" t="str">
            <v>成都东方人</v>
          </cell>
        </row>
        <row r="5985">
          <cell r="D5985">
            <v>63557</v>
          </cell>
          <cell r="E5985" t="str">
            <v>九味肝泰胶囊</v>
          </cell>
          <cell r="F5985" t="str">
            <v/>
          </cell>
          <cell r="G5985" t="str">
            <v>0.35gx36粒</v>
          </cell>
          <cell r="H5985" t="str">
            <v>盒</v>
          </cell>
          <cell r="I5985" t="str">
            <v>湖南新汇制药有限公司</v>
          </cell>
          <cell r="J5985" t="str">
            <v>湖南新汇制药</v>
          </cell>
        </row>
        <row r="5986">
          <cell r="D5986">
            <v>141792</v>
          </cell>
          <cell r="E5986" t="str">
            <v>卡泊三醇搽剂</v>
          </cell>
          <cell r="F5986" t="str">
            <v>达力士</v>
          </cell>
          <cell r="G5986" t="str">
            <v>30ml：1.5mg</v>
          </cell>
          <cell r="H5986" t="str">
            <v>瓶</v>
          </cell>
          <cell r="I5986" t="str">
            <v>LEO Pharma A/S</v>
          </cell>
          <cell r="J5986" t="str">
            <v>丹麦LEOPharmaA/S</v>
          </cell>
        </row>
        <row r="5987">
          <cell r="D5987">
            <v>196596</v>
          </cell>
          <cell r="E5987" t="str">
            <v>冷敷凝胶(默氏净斑)</v>
          </cell>
          <cell r="F5987" t="str">
            <v>默氏</v>
          </cell>
          <cell r="G5987" t="str">
            <v>35g(斑性肌肤型)</v>
          </cell>
          <cell r="H5987" t="str">
            <v>盒</v>
          </cell>
          <cell r="I5987" t="str">
            <v>湖南德禧医疗科技有限公司</v>
          </cell>
          <cell r="J5987" t="str">
            <v>湖南德禧</v>
          </cell>
        </row>
        <row r="5988">
          <cell r="D5988">
            <v>112376</v>
          </cell>
          <cell r="E5988" t="str">
            <v>理肤泉立润密集保湿霜</v>
          </cell>
          <cell r="F5988" t="str">
            <v/>
          </cell>
          <cell r="G5988" t="str">
            <v>50ml(滋润型)</v>
          </cell>
          <cell r="H5988" t="str">
            <v>瓶</v>
          </cell>
          <cell r="I5988" t="str">
            <v/>
          </cell>
          <cell r="J5988" t="str">
            <v>中国欧莱雅</v>
          </cell>
        </row>
        <row r="5989">
          <cell r="D5989">
            <v>182816</v>
          </cell>
          <cell r="E5989" t="str">
            <v>理肤泉特安舒缓润肤水</v>
          </cell>
          <cell r="F5989" t="str">
            <v/>
          </cell>
          <cell r="G5989" t="str">
            <v>200ml</v>
          </cell>
          <cell r="H5989" t="str">
            <v>瓶</v>
          </cell>
          <cell r="I5989" t="str">
            <v>欧莱雅(中国)有限公司</v>
          </cell>
          <cell r="J5989" t="str">
            <v>欧莱雅(中国)</v>
          </cell>
        </row>
        <row r="5990">
          <cell r="D5990">
            <v>151520</v>
          </cell>
          <cell r="E5990" t="str">
            <v>理肤泉特安舒缓修护乳</v>
          </cell>
          <cell r="F5990" t="str">
            <v/>
          </cell>
          <cell r="G5990" t="str">
            <v>40ml</v>
          </cell>
          <cell r="H5990" t="str">
            <v>盒</v>
          </cell>
          <cell r="I5990" t="str">
            <v>欧莱雅(中国)有限公司</v>
          </cell>
          <cell r="J5990" t="str">
            <v>欧莱雅(中国)</v>
          </cell>
        </row>
        <row r="5991">
          <cell r="D5991">
            <v>146996</v>
          </cell>
          <cell r="E5991" t="str">
            <v>利威丝染发霜（栗棕色）</v>
          </cell>
          <cell r="F5991" t="str">
            <v/>
          </cell>
          <cell r="G5991" t="str">
            <v>50ML*2</v>
          </cell>
          <cell r="H5991" t="str">
            <v>盒</v>
          </cell>
          <cell r="I5991" t="str">
            <v>中山市佳丽精细化工有限公司</v>
          </cell>
          <cell r="J5991" t="str">
            <v>中山佳丽精细化工</v>
          </cell>
        </row>
        <row r="5992">
          <cell r="D5992">
            <v>200256</v>
          </cell>
          <cell r="E5992" t="str">
            <v>六味地黄胶囊</v>
          </cell>
          <cell r="F5992" t="str">
            <v/>
          </cell>
          <cell r="G5992" t="str">
            <v>0.3gx10粒x6板</v>
          </cell>
          <cell r="H5992" t="str">
            <v>盒</v>
          </cell>
          <cell r="I5992" t="str">
            <v>白城市亿正药业有限公司</v>
          </cell>
          <cell r="J5992" t="str">
            <v>白城亿正</v>
          </cell>
        </row>
        <row r="5993">
          <cell r="D5993">
            <v>196541</v>
          </cell>
          <cell r="E5993" t="str">
            <v>罗替高汀贴片</v>
          </cell>
          <cell r="F5993" t="str">
            <v>优普洛</v>
          </cell>
          <cell r="G5993" t="str">
            <v>13.5mg/30cm2 (释药量6mg/24h)x30贴</v>
          </cell>
          <cell r="H5993" t="str">
            <v>盒</v>
          </cell>
          <cell r="I5993" t="str">
            <v>德国 LTS Lohmann Therapie-Systeme AG</v>
          </cell>
          <cell r="J5993" t="str">
            <v>德国 LTS</v>
          </cell>
        </row>
        <row r="5994">
          <cell r="D5994">
            <v>172052</v>
          </cell>
          <cell r="E5994" t="str">
            <v>洛索洛芬钠凝胶膏</v>
          </cell>
          <cell r="F5994" t="str">
            <v/>
          </cell>
          <cell r="G5994" t="str">
            <v>14cmx10cmx2贴</v>
          </cell>
          <cell r="H5994" t="str">
            <v>盒</v>
          </cell>
          <cell r="I5994" t="str">
            <v>湖南九典制药有限公司</v>
          </cell>
          <cell r="J5994" t="str">
            <v>湖南九典制药</v>
          </cell>
        </row>
        <row r="5995">
          <cell r="D5995">
            <v>204226</v>
          </cell>
          <cell r="E5995" t="str">
            <v>氯沙坦钾片</v>
          </cell>
          <cell r="F5995" t="str">
            <v/>
          </cell>
          <cell r="G5995" t="str">
            <v>0.1gx14片</v>
          </cell>
          <cell r="H5995" t="str">
            <v>盒</v>
          </cell>
          <cell r="I5995" t="str">
            <v>浙江华海药业股份有限公司</v>
          </cell>
          <cell r="J5995" t="str">
            <v>浙江华海药业</v>
          </cell>
        </row>
        <row r="5996">
          <cell r="D5996">
            <v>134138</v>
          </cell>
          <cell r="E5996" t="str">
            <v>脑栓通胶囊</v>
          </cell>
          <cell r="F5996" t="str">
            <v/>
          </cell>
          <cell r="G5996" t="str">
            <v>0.4gx27粒</v>
          </cell>
          <cell r="H5996" t="str">
            <v>盒</v>
          </cell>
          <cell r="I5996" t="str">
            <v>广东华南药业集团有限公司</v>
          </cell>
          <cell r="J5996" t="str">
            <v>广东华南药业</v>
          </cell>
        </row>
        <row r="5997">
          <cell r="D5997">
            <v>193911</v>
          </cell>
          <cell r="E5997" t="str">
            <v>尼可地尔片</v>
          </cell>
          <cell r="F5997" t="str">
            <v/>
          </cell>
          <cell r="G5997" t="str">
            <v>5mgx15片x2板</v>
          </cell>
          <cell r="H5997" t="str">
            <v>盒</v>
          </cell>
          <cell r="I5997" t="str">
            <v>西安汉丰药业有限责任公司</v>
          </cell>
          <cell r="J5997" t="str">
            <v>西安汉丰</v>
          </cell>
        </row>
        <row r="5998">
          <cell r="D5998">
            <v>45282</v>
          </cell>
          <cell r="E5998" t="str">
            <v>七叶神安片</v>
          </cell>
          <cell r="F5998" t="str">
            <v/>
          </cell>
          <cell r="G5998" t="str">
            <v>50mgx12片x2板(薄膜衣)</v>
          </cell>
          <cell r="H5998" t="str">
            <v>盒</v>
          </cell>
          <cell r="I5998" t="str">
            <v>云南维和药业股份有限公司</v>
          </cell>
          <cell r="J5998" t="str">
            <v>云南维和药业</v>
          </cell>
        </row>
        <row r="5999">
          <cell r="D5999">
            <v>26008</v>
          </cell>
          <cell r="E5999" t="str">
            <v>氢溴酸右美沙芬胶囊</v>
          </cell>
          <cell r="F5999" t="str">
            <v/>
          </cell>
          <cell r="G5999" t="str">
            <v>15mgx12粒</v>
          </cell>
          <cell r="H5999" t="str">
            <v>盒</v>
          </cell>
          <cell r="I5999" t="str">
            <v>唐山容大药业有限公司(唐山康琳药业有限公司)</v>
          </cell>
          <cell r="J5999" t="str">
            <v>唐山福乐(唐山容大)</v>
          </cell>
        </row>
        <row r="6000">
          <cell r="D6000">
            <v>11015</v>
          </cell>
          <cell r="E6000" t="str">
            <v>驱蚊花露水</v>
          </cell>
          <cell r="F6000" t="str">
            <v/>
          </cell>
          <cell r="G6000" t="str">
            <v>195ml</v>
          </cell>
          <cell r="H6000" t="str">
            <v>瓶</v>
          </cell>
          <cell r="I6000" t="str">
            <v>江苏隆力奇集团有限公司</v>
          </cell>
          <cell r="J6000" t="str">
            <v>江苏隆力奇</v>
          </cell>
        </row>
        <row r="6001">
          <cell r="D6001">
            <v>177287</v>
          </cell>
          <cell r="E6001" t="str">
            <v>全自动腕式电子血压计</v>
          </cell>
          <cell r="F6001" t="str">
            <v/>
          </cell>
          <cell r="G6001" t="str">
            <v>BP3BJ1-3E</v>
          </cell>
          <cell r="H6001" t="str">
            <v>台</v>
          </cell>
          <cell r="I6001" t="str">
            <v>华略电子(深圳)有限公司</v>
          </cell>
          <cell r="J6001" t="str">
            <v>华略电子</v>
          </cell>
        </row>
        <row r="6002">
          <cell r="D6002">
            <v>831</v>
          </cell>
          <cell r="E6002" t="str">
            <v>沙丁胺醇吸入气雾剂(混悬型)（原沙丁胺醇气雾剂）</v>
          </cell>
          <cell r="F6002" t="str">
            <v/>
          </cell>
          <cell r="G6002" t="str">
            <v>200揿:0.10mg</v>
          </cell>
          <cell r="H6002" t="str">
            <v>瓶</v>
          </cell>
          <cell r="I6002" t="str">
            <v>重庆科瑞制药(集团)有限公司</v>
          </cell>
          <cell r="J6002" t="str">
            <v>重庆科瑞制药</v>
          </cell>
        </row>
        <row r="6003">
          <cell r="D6003">
            <v>119286</v>
          </cell>
          <cell r="E6003" t="str">
            <v>肾骨片</v>
          </cell>
          <cell r="F6003" t="str">
            <v/>
          </cell>
          <cell r="G6003" t="str">
            <v>0.29gx36片</v>
          </cell>
          <cell r="H6003" t="str">
            <v>盒</v>
          </cell>
          <cell r="I6003" t="str">
            <v>山东华洋制药有限公司</v>
          </cell>
          <cell r="J6003" t="str">
            <v>山东华洋制药</v>
          </cell>
        </row>
        <row r="6004">
          <cell r="D6004">
            <v>8355</v>
          </cell>
          <cell r="E6004" t="str">
            <v>石斛夜光丸</v>
          </cell>
          <cell r="F6004" t="str">
            <v/>
          </cell>
          <cell r="G6004" t="str">
            <v>24g</v>
          </cell>
          <cell r="H6004" t="str">
            <v>瓶</v>
          </cell>
          <cell r="I6004" t="str">
            <v>湖北诺得胜制药有限公司</v>
          </cell>
          <cell r="J6004" t="str">
            <v>湖北诺得胜</v>
          </cell>
        </row>
        <row r="6005">
          <cell r="D6005">
            <v>166936</v>
          </cell>
          <cell r="E6005" t="str">
            <v>舒洛地特软胶囊</v>
          </cell>
          <cell r="F6005" t="str">
            <v/>
          </cell>
          <cell r="G6005" t="str">
            <v>250LSUx50粒</v>
          </cell>
          <cell r="H6005" t="str">
            <v>盒</v>
          </cell>
          <cell r="I6005" t="str">
            <v> ALFA WASSERMANN S.p.A. </v>
          </cell>
          <cell r="J6005" t="str">
            <v>ALFAWASSERMANNS.p.A.</v>
          </cell>
        </row>
        <row r="6006">
          <cell r="D6006">
            <v>203835</v>
          </cell>
          <cell r="E6006" t="str">
            <v>丝白祛斑软膏</v>
          </cell>
          <cell r="F6006" t="str">
            <v/>
          </cell>
          <cell r="G6006" t="str">
            <v>10gx3支</v>
          </cell>
          <cell r="H6006" t="str">
            <v>盒</v>
          </cell>
          <cell r="I6006" t="str">
            <v>金陵药业股份有限公司浙江天峰制药厂</v>
          </cell>
          <cell r="J6006" t="str">
            <v>金陵药业</v>
          </cell>
        </row>
        <row r="6007">
          <cell r="D6007">
            <v>175377</v>
          </cell>
          <cell r="E6007" t="str">
            <v>斯利安钙片</v>
          </cell>
          <cell r="F6007" t="str">
            <v/>
          </cell>
          <cell r="G6007" t="str">
            <v>0.7gx240片（孕妇型）</v>
          </cell>
          <cell r="H6007" t="str">
            <v>盒</v>
          </cell>
          <cell r="I6007" t="str">
            <v>北京斯利安药业有限公司(原:北京北大药业有限公司)</v>
          </cell>
          <cell r="J6007" t="str">
            <v>北京斯利安</v>
          </cell>
        </row>
        <row r="6008">
          <cell r="D6008">
            <v>137325</v>
          </cell>
          <cell r="E6008" t="str">
            <v>汤臣倍健多种维生素矿物质片（男士型）</v>
          </cell>
          <cell r="F6008" t="str">
            <v/>
          </cell>
          <cell r="G6008" t="str">
            <v>90g（1.5g/片*60片）</v>
          </cell>
          <cell r="H6008" t="str">
            <v>瓶</v>
          </cell>
          <cell r="I6008" t="str">
            <v>汤臣倍健股份有限公司</v>
          </cell>
          <cell r="J6008" t="str">
            <v>汤臣倍健</v>
          </cell>
        </row>
        <row r="6009">
          <cell r="D6009">
            <v>23857</v>
          </cell>
          <cell r="E6009" t="str">
            <v>天然胶乳橡胶避孕套（多乐士）</v>
          </cell>
          <cell r="F6009" t="str">
            <v/>
          </cell>
          <cell r="G6009" t="str">
            <v>12只(缤纷色彩型)</v>
          </cell>
          <cell r="H6009" t="str">
            <v>盒</v>
          </cell>
          <cell r="I6009" t="str">
            <v>GUMMITECH INDUSTRIES SDN.BHD(马来西亚)</v>
          </cell>
          <cell r="J6009" t="str">
            <v>马来西亚GUMMITECH</v>
          </cell>
        </row>
        <row r="6010">
          <cell r="D6010">
            <v>42101</v>
          </cell>
          <cell r="E6010" t="str">
            <v>通宣理肺丸</v>
          </cell>
          <cell r="F6010" t="str">
            <v/>
          </cell>
          <cell r="G6010" t="str">
            <v>7gx12袋(每100丸重10g水蜜丸）</v>
          </cell>
          <cell r="H6010" t="str">
            <v>盒</v>
          </cell>
          <cell r="I6010" t="str">
            <v>太极集团四川绵阳制药有限公司</v>
          </cell>
          <cell r="J6010" t="str">
            <v>四川绵阳制药</v>
          </cell>
        </row>
        <row r="6011">
          <cell r="D6011">
            <v>17418</v>
          </cell>
          <cell r="E6011" t="str">
            <v>酮洛芬凝胶(法斯通)</v>
          </cell>
          <cell r="F6011" t="str">
            <v/>
          </cell>
          <cell r="G6011" t="str">
            <v>50g</v>
          </cell>
          <cell r="H6011" t="str">
            <v>支</v>
          </cell>
          <cell r="I6011" t="str">
            <v>(意大利)A.Menarini Industrie Farmaceutiche Riunite</v>
          </cell>
          <cell r="J6011" t="str">
            <v>意大利A.menarini</v>
          </cell>
        </row>
        <row r="6012">
          <cell r="D6012">
            <v>204080</v>
          </cell>
          <cell r="E6012" t="str">
            <v>薇诺娜光透皙白晶粹水</v>
          </cell>
          <cell r="F6012" t="str">
            <v/>
          </cell>
          <cell r="G6012" t="str">
            <v>120ml</v>
          </cell>
          <cell r="H6012" t="str">
            <v>盒</v>
          </cell>
          <cell r="I6012" t="str">
            <v>云南贝泰妮生物科技集团股份有限公司  </v>
          </cell>
          <cell r="J6012" t="str">
            <v>云南贝泰妮</v>
          </cell>
        </row>
        <row r="6013">
          <cell r="D6013">
            <v>180279</v>
          </cell>
          <cell r="E6013" t="str">
            <v>薇姿温泉矿物水活精华水</v>
          </cell>
          <cell r="F6013" t="str">
            <v/>
          </cell>
          <cell r="G6013" t="str">
            <v>200ml</v>
          </cell>
          <cell r="H6013" t="str">
            <v>瓶</v>
          </cell>
          <cell r="I6013" t="str">
            <v>欧莱雅(中国)有限公司</v>
          </cell>
          <cell r="J6013" t="str">
            <v>法国</v>
          </cell>
        </row>
        <row r="6014">
          <cell r="D6014">
            <v>143064</v>
          </cell>
          <cell r="E6014" t="str">
            <v>薇姿温泉矿物水活润眼凝露</v>
          </cell>
          <cell r="F6014" t="str">
            <v/>
          </cell>
          <cell r="G6014" t="str">
            <v>15ml</v>
          </cell>
          <cell r="H6014" t="str">
            <v>支</v>
          </cell>
          <cell r="I6014" t="str">
            <v/>
          </cell>
          <cell r="J6014" t="str">
            <v>法国</v>
          </cell>
        </row>
        <row r="6015">
          <cell r="D6015">
            <v>179825</v>
          </cell>
          <cell r="E6015" t="str">
            <v>薇姿温泉矿物系列水活凝露</v>
          </cell>
          <cell r="F6015" t="str">
            <v/>
          </cell>
          <cell r="G6015" t="str">
            <v>50ml</v>
          </cell>
          <cell r="H6015" t="str">
            <v>瓶</v>
          </cell>
          <cell r="I6015" t="str">
            <v>欧莱雅(中国)有限公司</v>
          </cell>
          <cell r="J6015" t="str">
            <v>法国</v>
          </cell>
        </row>
        <row r="6016">
          <cell r="D6016">
            <v>134169</v>
          </cell>
          <cell r="E6016" t="str">
            <v>维生素C加天然维生素E咀嚼片</v>
          </cell>
          <cell r="F6016" t="str">
            <v/>
          </cell>
          <cell r="G6016" t="str">
            <v>72g(1.2gx60片)</v>
          </cell>
          <cell r="H6016" t="str">
            <v>瓶</v>
          </cell>
          <cell r="I6016" t="str">
            <v>汤臣倍健股份有限公司</v>
          </cell>
          <cell r="J6016" t="str">
            <v>珠海市汤臣倍健</v>
          </cell>
        </row>
        <row r="6017">
          <cell r="D6017">
            <v>118899</v>
          </cell>
          <cell r="E6017" t="str">
            <v>维妥立牌芦荟西洋参软胶囊(千林)</v>
          </cell>
          <cell r="F6017" t="str">
            <v/>
          </cell>
          <cell r="G6017" t="str">
            <v>60g(1gx60粒)</v>
          </cell>
          <cell r="H6017" t="str">
            <v>瓶</v>
          </cell>
          <cell r="I6017" t="str">
            <v>仙乐健康科技股份有限公司</v>
          </cell>
          <cell r="J6017" t="str">
            <v>广东仙乐</v>
          </cell>
        </row>
        <row r="6018">
          <cell r="D6018">
            <v>125640</v>
          </cell>
          <cell r="E6018" t="str">
            <v>五味子颗粒</v>
          </cell>
          <cell r="F6018" t="str">
            <v/>
          </cell>
          <cell r="G6018" t="str">
            <v>10gx10袋</v>
          </cell>
          <cell r="H6018" t="str">
            <v>盒</v>
          </cell>
          <cell r="I6018" t="str">
            <v>甘肃佛仁制药科技有限公司</v>
          </cell>
          <cell r="J6018" t="str">
            <v>甘肃佛仁</v>
          </cell>
        </row>
        <row r="6019">
          <cell r="D6019">
            <v>12036</v>
          </cell>
          <cell r="E6019" t="str">
            <v>五子衍宗丸</v>
          </cell>
          <cell r="F6019" t="str">
            <v/>
          </cell>
          <cell r="G6019" t="str">
            <v>60g</v>
          </cell>
          <cell r="H6019" t="str">
            <v>盒</v>
          </cell>
          <cell r="I6019" t="str">
            <v>太极集团四川绵阳制药有限公司</v>
          </cell>
          <cell r="J6019" t="str">
            <v>四川绵阳制药</v>
          </cell>
        </row>
        <row r="6020">
          <cell r="D6020">
            <v>105460</v>
          </cell>
          <cell r="E6020" t="str">
            <v>小儿感冒宁合剂</v>
          </cell>
          <cell r="F6020" t="str">
            <v/>
          </cell>
          <cell r="G6020" t="str">
            <v>120ml</v>
          </cell>
          <cell r="H6020" t="str">
            <v>瓶</v>
          </cell>
          <cell r="I6020" t="str">
            <v>江西盛翔制药有限公司</v>
          </cell>
          <cell r="J6020" t="str">
            <v>江西盛翔制药</v>
          </cell>
        </row>
        <row r="6021">
          <cell r="D6021">
            <v>39524</v>
          </cell>
          <cell r="E6021" t="str">
            <v>小活络丸</v>
          </cell>
          <cell r="F6021" t="str">
            <v/>
          </cell>
          <cell r="G6021" t="str">
            <v>3gx10丸</v>
          </cell>
          <cell r="H6021" t="str">
            <v>盒</v>
          </cell>
          <cell r="I6021" t="str">
            <v>四川大千药业有限公司(四川乐山大千药业有限公司)</v>
          </cell>
          <cell r="J6021" t="str">
            <v>四川大千药业</v>
          </cell>
        </row>
        <row r="6022">
          <cell r="D6022">
            <v>147933</v>
          </cell>
          <cell r="E6022" t="str">
            <v>溴芬酸钠滴眼液</v>
          </cell>
          <cell r="F6022" t="str">
            <v/>
          </cell>
          <cell r="G6022" t="str">
            <v>5ml：5mg（0.1%）</v>
          </cell>
          <cell r="H6022" t="str">
            <v>瓶</v>
          </cell>
          <cell r="I6022" t="str">
            <v>辰欣佛都药业（汶上）有限公司</v>
          </cell>
          <cell r="J6022" t="str">
            <v>辰欣佛都</v>
          </cell>
        </row>
        <row r="6023">
          <cell r="D6023">
            <v>157617</v>
          </cell>
          <cell r="E6023" t="str">
            <v>雅漾舒缓保湿面膜</v>
          </cell>
          <cell r="F6023" t="str">
            <v/>
          </cell>
          <cell r="G6023" t="str">
            <v>50ml</v>
          </cell>
          <cell r="H6023" t="str">
            <v>支</v>
          </cell>
          <cell r="I6023" t="str">
            <v>法国皮尔法伯雅漾护肤化妆品研制公司</v>
          </cell>
          <cell r="J6023" t="str">
            <v>法国皮尔法伯</v>
          </cell>
        </row>
        <row r="6024">
          <cell r="D6024">
            <v>23664</v>
          </cell>
          <cell r="E6024" t="str">
            <v>雅漾修护洁面乳</v>
          </cell>
          <cell r="F6024" t="str">
            <v/>
          </cell>
          <cell r="G6024" t="str">
            <v>200ml</v>
          </cell>
          <cell r="H6024" t="str">
            <v>盒</v>
          </cell>
          <cell r="I6024" t="str">
            <v>法国皮尔法伯雅漾护肤化妆品研制公司</v>
          </cell>
          <cell r="J6024" t="str">
            <v>法国皮尔法伯</v>
          </cell>
        </row>
        <row r="6025">
          <cell r="D6025">
            <v>135431</v>
          </cell>
          <cell r="E6025" t="str">
            <v>盐酸罗格列酮胶囊</v>
          </cell>
          <cell r="F6025" t="str">
            <v/>
          </cell>
          <cell r="G6025" t="str">
            <v>4mgx12粒</v>
          </cell>
          <cell r="H6025" t="str">
            <v>盒</v>
          </cell>
          <cell r="I6025" t="str">
            <v>江苏黄河药业股份有限公司</v>
          </cell>
          <cell r="J6025" t="str">
            <v>江苏黄河药业</v>
          </cell>
        </row>
        <row r="6026">
          <cell r="D6026">
            <v>167813</v>
          </cell>
          <cell r="E6026" t="str">
            <v>盐酸赛洛唑啉滴鼻液</v>
          </cell>
          <cell r="F6026" t="str">
            <v/>
          </cell>
          <cell r="G6026" t="str">
            <v>10ml:5mg（儿童型）</v>
          </cell>
          <cell r="H6026" t="str">
            <v>盒</v>
          </cell>
          <cell r="I6026" t="str">
            <v>杭州天诚药业有限公司</v>
          </cell>
          <cell r="J6026" t="str">
            <v>杭州万邦天诚</v>
          </cell>
        </row>
        <row r="6027">
          <cell r="D6027">
            <v>4453</v>
          </cell>
          <cell r="E6027" t="str">
            <v>腰息痛胶囊</v>
          </cell>
          <cell r="F6027" t="str">
            <v/>
          </cell>
          <cell r="G6027" t="str">
            <v>0.3gx24粒</v>
          </cell>
          <cell r="H6027" t="str">
            <v>盒</v>
          </cell>
          <cell r="I6027" t="str">
            <v>河北万岁药业有限公司</v>
          </cell>
          <cell r="J6027" t="str">
            <v>河北万岁药业</v>
          </cell>
        </row>
        <row r="6028">
          <cell r="D6028">
            <v>181154</v>
          </cell>
          <cell r="E6028" t="str">
            <v>医用妇科抗菌敷料凝胶</v>
          </cell>
          <cell r="F6028" t="str">
            <v/>
          </cell>
          <cell r="G6028" t="str">
            <v>3.0ml×3支（350μg/ml）</v>
          </cell>
          <cell r="H6028" t="str">
            <v>盒</v>
          </cell>
          <cell r="I6028" t="str">
            <v>吉林省莱沃医疗科技有限公司</v>
          </cell>
          <cell r="J6028" t="str">
            <v>吉林省莱沃</v>
          </cell>
        </row>
        <row r="6029">
          <cell r="D6029">
            <v>179967</v>
          </cell>
          <cell r="E6029" t="str">
            <v>医用外固定躯干支具</v>
          </cell>
          <cell r="F6029" t="str">
            <v/>
          </cell>
          <cell r="G6029" t="str">
            <v>1060</v>
          </cell>
          <cell r="H6029" t="str">
            <v>盒</v>
          </cell>
          <cell r="I6029" t="str">
            <v>彪仕医技股份有限公司</v>
          </cell>
          <cell r="J6029" t="str">
            <v>彪仕医技股份</v>
          </cell>
        </row>
        <row r="6030">
          <cell r="D6030">
            <v>201089</v>
          </cell>
          <cell r="E6030" t="str">
            <v>医用外固定四肢及关节支具</v>
          </cell>
          <cell r="F6030" t="str">
            <v/>
          </cell>
          <cell r="G6030" t="str">
            <v>1001（S）</v>
          </cell>
          <cell r="H6030" t="str">
            <v>盒</v>
          </cell>
          <cell r="I6030" t="str">
            <v>彪仕医技股份有限公司</v>
          </cell>
          <cell r="J6030" t="str">
            <v>彪仕医技股份</v>
          </cell>
        </row>
        <row r="6031">
          <cell r="D6031">
            <v>63275</v>
          </cell>
          <cell r="E6031" t="str">
            <v>医用助行器</v>
          </cell>
          <cell r="F6031" t="str">
            <v/>
          </cell>
          <cell r="G6031" t="str">
            <v>YU710</v>
          </cell>
          <cell r="H6031" t="str">
            <v>部</v>
          </cell>
          <cell r="I6031" t="str">
            <v>江苏鱼跃医疗设备股份有限公司</v>
          </cell>
          <cell r="J6031" t="str">
            <v>江苏鱼跃</v>
          </cell>
        </row>
        <row r="6032">
          <cell r="D6032">
            <v>63657</v>
          </cell>
          <cell r="E6032" t="str">
            <v>阴晴女性平衡洗液</v>
          </cell>
          <cell r="F6032" t="str">
            <v/>
          </cell>
          <cell r="G6032" t="str">
            <v>180ml(浓缩型)</v>
          </cell>
          <cell r="H6032" t="str">
            <v>盒</v>
          </cell>
          <cell r="I6032" t="str">
            <v>重庆灵方生物技术有限公司</v>
          </cell>
          <cell r="J6032" t="str">
            <v>重庆灵方</v>
          </cell>
        </row>
        <row r="6033">
          <cell r="D6033">
            <v>105997</v>
          </cell>
          <cell r="E6033" t="str">
            <v>御美彩染焗油膏(五贝子)金棕色</v>
          </cell>
          <cell r="F6033" t="str">
            <v/>
          </cell>
          <cell r="G6033" t="str">
            <v>120g</v>
          </cell>
          <cell r="H6033" t="str">
            <v>盒</v>
          </cell>
          <cell r="I6033" t="str">
            <v>北京老人头日用化学有限公司</v>
          </cell>
          <cell r="J6033" t="str">
            <v>北京老人头</v>
          </cell>
        </row>
        <row r="6034">
          <cell r="D6034">
            <v>31166</v>
          </cell>
          <cell r="E6034" t="str">
            <v>远红外磁疗贴</v>
          </cell>
          <cell r="F6034" t="str">
            <v/>
          </cell>
          <cell r="G6034" t="str">
            <v>7.5cmx11cmx1贴x2袋ZS-B肩周炎</v>
          </cell>
          <cell r="H6034" t="str">
            <v>盒</v>
          </cell>
          <cell r="I6034" t="str">
            <v>山东朱氏堂医疗器械有限公司</v>
          </cell>
          <cell r="J6034" t="str">
            <v>山东朱氏堂</v>
          </cell>
        </row>
        <row r="6035">
          <cell r="D6035">
            <v>163954</v>
          </cell>
          <cell r="E6035" t="str">
            <v>贞芪扶正颗粒</v>
          </cell>
          <cell r="F6035" t="str">
            <v/>
          </cell>
          <cell r="G6035" t="str">
            <v>5gx10袋（无糖型）</v>
          </cell>
          <cell r="H6035" t="str">
            <v>盒</v>
          </cell>
          <cell r="I6035" t="str">
            <v>通化华夏药业有限责任公司
</v>
          </cell>
          <cell r="J6035" t="str">
            <v>通化华夏药业</v>
          </cell>
        </row>
        <row r="6036">
          <cell r="D6036">
            <v>182152</v>
          </cell>
          <cell r="E6036" t="str">
            <v>百雀羚三生花玲珑玉润清滢醒肤水</v>
          </cell>
          <cell r="F6036" t="str">
            <v/>
          </cell>
          <cell r="G6036" t="str">
            <v>100ml</v>
          </cell>
          <cell r="H6036" t="str">
            <v>瓶</v>
          </cell>
          <cell r="I6036" t="str">
            <v>上海百雀羚日用化学有限公司</v>
          </cell>
          <cell r="J6036" t="str">
            <v>上海百雀羚</v>
          </cell>
        </row>
        <row r="6037">
          <cell r="D6037">
            <v>182147</v>
          </cell>
          <cell r="E6037" t="str">
            <v>百雀羚三生花玲珑玉润悦活水凝霜</v>
          </cell>
          <cell r="F6037" t="str">
            <v/>
          </cell>
          <cell r="G6037" t="str">
            <v>50g</v>
          </cell>
          <cell r="H6037" t="str">
            <v>盒</v>
          </cell>
          <cell r="I6037" t="str">
            <v>上海百雀羚日用化学有限公司</v>
          </cell>
          <cell r="J6037" t="str">
            <v>上海百雀羚</v>
          </cell>
        </row>
        <row r="6038">
          <cell r="D6038">
            <v>181871</v>
          </cell>
          <cell r="E6038" t="str">
            <v>苯磺酸左旋氨氯地平片</v>
          </cell>
          <cell r="F6038" t="str">
            <v/>
          </cell>
          <cell r="G6038" t="str">
            <v>2.5mgx21片</v>
          </cell>
          <cell r="H6038" t="str">
            <v>盒</v>
          </cell>
          <cell r="I6038" t="str">
            <v>南昌弘益药业有限公司</v>
          </cell>
          <cell r="J6038" t="str">
            <v>南昌弘益</v>
          </cell>
        </row>
        <row r="6039">
          <cell r="D6039">
            <v>183250</v>
          </cell>
          <cell r="E6039" t="str">
            <v>德谷胰岛素注射液</v>
          </cell>
          <cell r="F6039" t="str">
            <v>诺和达</v>
          </cell>
          <cell r="G6039" t="str">
            <v>3ml：300单位</v>
          </cell>
          <cell r="H6039" t="str">
            <v>支</v>
          </cell>
          <cell r="I6039" t="str">
            <v>诺和诺德(中国)制药有限公司</v>
          </cell>
          <cell r="J6039" t="str">
            <v>诺和诺德</v>
          </cell>
        </row>
        <row r="6040">
          <cell r="D6040">
            <v>197928</v>
          </cell>
          <cell r="E6040" t="str">
            <v>防颗粒物呼吸器</v>
          </cell>
          <cell r="F6040" t="str">
            <v>KN95专业防护口罩</v>
          </cell>
          <cell r="G6040" t="str">
            <v>LY-9501  2只</v>
          </cell>
          <cell r="H6040" t="str">
            <v>袋</v>
          </cell>
          <cell r="I6040" t="str">
            <v>广州市创卫劳保用品有限公司</v>
          </cell>
          <cell r="J6040" t="str">
            <v>广州创卫</v>
          </cell>
        </row>
        <row r="6041">
          <cell r="D6041">
            <v>131798</v>
          </cell>
          <cell r="E6041" t="str">
            <v>复方甘草酸苷胶囊</v>
          </cell>
          <cell r="F6041" t="str">
            <v/>
          </cell>
          <cell r="G6041" t="str">
            <v>40粒</v>
          </cell>
          <cell r="H6041" t="str">
            <v>盒</v>
          </cell>
          <cell r="I6041" t="str">
            <v>潍坊中狮制药有限公司</v>
          </cell>
          <cell r="J6041" t="str">
            <v>潍坊中狮</v>
          </cell>
        </row>
        <row r="6042">
          <cell r="D6042">
            <v>16218</v>
          </cell>
          <cell r="E6042" t="str">
            <v>复方肝素钠尿囊素凝胶(康瑞保)</v>
          </cell>
          <cell r="F6042" t="str">
            <v/>
          </cell>
          <cell r="G6042" t="str">
            <v>10g</v>
          </cell>
          <cell r="H6042" t="str">
            <v>支</v>
          </cell>
          <cell r="I6042" t="str">
            <v>德国Merz Pharma GmbH &amp; Co. KGaA</v>
          </cell>
          <cell r="J6042" t="str">
            <v>德国Merz Pharmaceuticals GmbH</v>
          </cell>
        </row>
        <row r="6043">
          <cell r="D6043">
            <v>39409</v>
          </cell>
          <cell r="E6043" t="str">
            <v>降糖宁胶囊</v>
          </cell>
          <cell r="F6043" t="str">
            <v/>
          </cell>
          <cell r="G6043" t="str">
            <v>0.4gx36粒</v>
          </cell>
          <cell r="H6043" t="str">
            <v>盒</v>
          </cell>
          <cell r="I6043" t="str">
            <v>山西黄河中药有限公司</v>
          </cell>
          <cell r="J6043" t="str">
            <v>山西黄河中药</v>
          </cell>
        </row>
        <row r="6044">
          <cell r="D6044">
            <v>158343</v>
          </cell>
          <cell r="E6044" t="str">
            <v>京润珍珠珍珠美白塑颜精华露</v>
          </cell>
          <cell r="F6044" t="str">
            <v/>
          </cell>
          <cell r="G6044" t="str">
            <v>30g</v>
          </cell>
          <cell r="H6044" t="str">
            <v>盒</v>
          </cell>
          <cell r="I6044" t="str">
            <v>海南京润珍珠生物技术股份有限公司</v>
          </cell>
          <cell r="J6044" t="str">
            <v>海南京润珍珠</v>
          </cell>
        </row>
        <row r="6045">
          <cell r="D6045">
            <v>192847</v>
          </cell>
          <cell r="E6045" t="str">
            <v>赖氨酸磷酸氢钙颗粒</v>
          </cell>
          <cell r="F6045" t="str">
            <v/>
          </cell>
          <cell r="G6045" t="str">
            <v>5gx12袋x3盒</v>
          </cell>
          <cell r="H6045" t="str">
            <v>盒</v>
          </cell>
          <cell r="I6045" t="str">
            <v>比智高药业有限公司（吉林百姓堂药业有限公司）</v>
          </cell>
          <cell r="J6045" t="str">
            <v>比智高药业</v>
          </cell>
        </row>
        <row r="6046">
          <cell r="D6046">
            <v>182488</v>
          </cell>
          <cell r="E6046" t="str">
            <v>链霉蛋白酶颗粒</v>
          </cell>
          <cell r="F6046" t="str">
            <v/>
          </cell>
          <cell r="G6046" t="str">
            <v>20000单位/袋</v>
          </cell>
          <cell r="H6046" t="str">
            <v>盒</v>
          </cell>
          <cell r="I6046" t="str">
            <v>北京泰德制药股份有限公司</v>
          </cell>
          <cell r="J6046" t="str">
            <v>北京泰德</v>
          </cell>
        </row>
        <row r="6047">
          <cell r="D6047">
            <v>126276</v>
          </cell>
          <cell r="E6047" t="str">
            <v>裸花紫珠分散片</v>
          </cell>
          <cell r="F6047" t="str">
            <v/>
          </cell>
          <cell r="G6047" t="str">
            <v>0.5gx36片</v>
          </cell>
          <cell r="H6047" t="str">
            <v>盒</v>
          </cell>
          <cell r="I6047" t="str">
            <v>康普药业股份有限公司(原:湖南康普制药有限公司)</v>
          </cell>
          <cell r="J6047" t="str">
            <v>湖南康普药业</v>
          </cell>
        </row>
        <row r="6048">
          <cell r="D6048">
            <v>47222</v>
          </cell>
          <cell r="E6048" t="str">
            <v>清热散结片</v>
          </cell>
          <cell r="F6048" t="str">
            <v/>
          </cell>
          <cell r="G6048" t="str">
            <v>50片</v>
          </cell>
          <cell r="H6048" t="str">
            <v>瓶</v>
          </cell>
          <cell r="I6048" t="str">
            <v>广州巨虹药业有限公司</v>
          </cell>
          <cell r="J6048" t="str">
            <v>广州巨虹药业</v>
          </cell>
        </row>
        <row r="6049">
          <cell r="D6049">
            <v>180353</v>
          </cell>
          <cell r="E6049" t="str">
            <v>手动轮椅车</v>
          </cell>
          <cell r="F6049" t="str">
            <v/>
          </cell>
          <cell r="G6049" t="str">
            <v>H007</v>
          </cell>
          <cell r="H6049" t="str">
            <v>台</v>
          </cell>
          <cell r="I6049" t="str">
            <v>江苏鱼跃医疗设备股份有限公司</v>
          </cell>
          <cell r="J6049" t="str">
            <v>江苏鱼跃</v>
          </cell>
        </row>
        <row r="6050">
          <cell r="D6050">
            <v>160032</v>
          </cell>
          <cell r="E6050" t="str">
            <v>妥布霉素滴眼液</v>
          </cell>
          <cell r="F6050" t="str">
            <v/>
          </cell>
          <cell r="G6050" t="str">
            <v>5ml:15mg</v>
          </cell>
          <cell r="H6050" t="str">
            <v>盒</v>
          </cell>
          <cell r="I6050" t="str">
            <v>天津金耀集团河北永光制药有限公司</v>
          </cell>
          <cell r="J6050" t="str">
            <v>永光制药</v>
          </cell>
        </row>
        <row r="6051">
          <cell r="D6051">
            <v>150094</v>
          </cell>
          <cell r="E6051" t="str">
            <v>薇诺娜柔润保湿霜</v>
          </cell>
          <cell r="F6051" t="str">
            <v/>
          </cell>
          <cell r="G6051" t="str">
            <v>80g</v>
          </cell>
          <cell r="H6051" t="str">
            <v>支</v>
          </cell>
          <cell r="I6051" t="str">
            <v>云南贝泰妮生物科技集团股份有限公司  </v>
          </cell>
          <cell r="J6051" t="str">
            <v>云南贝泰妮</v>
          </cell>
        </row>
        <row r="6052">
          <cell r="D6052">
            <v>187560</v>
          </cell>
          <cell r="E6052" t="str">
            <v>薇姿89眼部微精华露</v>
          </cell>
          <cell r="F6052" t="str">
            <v/>
          </cell>
          <cell r="G6052" t="str">
            <v>15ml</v>
          </cell>
          <cell r="H6052" t="str">
            <v>盒</v>
          </cell>
          <cell r="I6052" t="str">
            <v>法国薇姿</v>
          </cell>
          <cell r="J6052" t="str">
            <v>法国薇姿</v>
          </cell>
        </row>
        <row r="6053">
          <cell r="D6053">
            <v>39991</v>
          </cell>
          <cell r="E6053" t="str">
            <v>消毒粉(消洗灵)</v>
          </cell>
          <cell r="F6053" t="str">
            <v/>
          </cell>
          <cell r="G6053" t="str">
            <v>450g</v>
          </cell>
          <cell r="H6053" t="str">
            <v>袋</v>
          </cell>
          <cell r="I6053" t="str">
            <v>四川蓉康世圣药业有限责任公司</v>
          </cell>
          <cell r="J6053" t="str">
            <v>成都蓉康</v>
          </cell>
        </row>
        <row r="6054">
          <cell r="D6054">
            <v>39970</v>
          </cell>
          <cell r="E6054" t="str">
            <v>安乃近片</v>
          </cell>
          <cell r="F6054" t="str">
            <v/>
          </cell>
          <cell r="G6054" t="str">
            <v>0.5gx12片x2板</v>
          </cell>
          <cell r="H6054" t="str">
            <v>盒</v>
          </cell>
          <cell r="I6054" t="str">
            <v>湖北华中药业有限公司</v>
          </cell>
          <cell r="J6054" t="str">
            <v>湖北华中</v>
          </cell>
        </row>
        <row r="6055">
          <cell r="D6055">
            <v>182143</v>
          </cell>
          <cell r="E6055" t="str">
            <v>百雀羚三生花舒缓细肤温和洁面泡沫</v>
          </cell>
          <cell r="F6055" t="str">
            <v/>
          </cell>
          <cell r="G6055" t="str">
            <v>150ml</v>
          </cell>
          <cell r="H6055" t="str">
            <v>瓶</v>
          </cell>
          <cell r="I6055" t="str">
            <v>上海百雀羚日用化学有限公司</v>
          </cell>
          <cell r="J6055" t="str">
            <v>上海百雀羚</v>
          </cell>
        </row>
        <row r="6056">
          <cell r="D6056">
            <v>496</v>
          </cell>
          <cell r="E6056" t="str">
            <v>多酶片</v>
          </cell>
          <cell r="F6056" t="str">
            <v/>
          </cell>
          <cell r="G6056" t="str">
            <v>100片</v>
          </cell>
          <cell r="H6056" t="str">
            <v>瓶</v>
          </cell>
          <cell r="I6056" t="str">
            <v>重庆申高生化制药有限公司(原：重庆荣高生化制药)</v>
          </cell>
          <cell r="J6056" t="str">
            <v>重庆申高生化</v>
          </cell>
        </row>
        <row r="6057">
          <cell r="D6057">
            <v>88725</v>
          </cell>
          <cell r="E6057" t="str">
            <v>复方藏红花油</v>
          </cell>
          <cell r="F6057" t="str">
            <v/>
          </cell>
          <cell r="G6057" t="str">
            <v>20ml
</v>
          </cell>
          <cell r="H6057" t="str">
            <v>瓶</v>
          </cell>
          <cell r="I6057" t="str">
            <v>四川珠峰药业有限公司</v>
          </cell>
          <cell r="J6057" t="str">
            <v>四川珠峰
</v>
          </cell>
        </row>
        <row r="6058">
          <cell r="D6058">
            <v>77839</v>
          </cell>
          <cell r="E6058" t="str">
            <v>环孢素软胶囊(微乳化制剂)</v>
          </cell>
          <cell r="F6058" t="str">
            <v>新赛斯平胶囊</v>
          </cell>
          <cell r="G6058" t="str">
            <v>25mgx50粒</v>
          </cell>
          <cell r="H6058" t="str">
            <v>盒</v>
          </cell>
          <cell r="I6058" t="str">
            <v>杭州中美华东制药有限公司</v>
          </cell>
          <cell r="J6058" t="str">
            <v>杭州中美华东</v>
          </cell>
        </row>
        <row r="6059">
          <cell r="D6059">
            <v>16563</v>
          </cell>
          <cell r="E6059" t="str">
            <v>肌苷口服溶液</v>
          </cell>
          <cell r="F6059" t="str">
            <v/>
          </cell>
          <cell r="G6059" t="str">
            <v>10mlx10支</v>
          </cell>
          <cell r="H6059" t="str">
            <v>盒</v>
          </cell>
          <cell r="I6059" t="str">
            <v>江苏聚荣制药集团有限公司</v>
          </cell>
          <cell r="J6059" t="str">
            <v>江苏聚荣</v>
          </cell>
        </row>
        <row r="6060">
          <cell r="D6060">
            <v>172340</v>
          </cell>
          <cell r="E6060" t="str">
            <v>透明质酸修护生物膜</v>
          </cell>
          <cell r="F6060" t="str">
            <v/>
          </cell>
          <cell r="G6060" t="str">
            <v>50g</v>
          </cell>
          <cell r="H6060" t="str">
            <v>盒</v>
          </cell>
          <cell r="I6060" t="str">
            <v>云南贝泰妮生物科技集团股份有限公司  </v>
          </cell>
          <cell r="J6060" t="str">
            <v>云南贝泰妮</v>
          </cell>
        </row>
        <row r="6061">
          <cell r="D6061">
            <v>175086</v>
          </cell>
          <cell r="E6061" t="str">
            <v>血塞通片</v>
          </cell>
          <cell r="F6061" t="str">
            <v/>
          </cell>
          <cell r="G6061" t="str">
            <v>0.075g(含三七皂苷50mg)x20片x2板(薄膜衣)</v>
          </cell>
          <cell r="H6061" t="str">
            <v>盒</v>
          </cell>
          <cell r="I6061" t="str">
            <v>云南特安呐制药股份有限公司</v>
          </cell>
          <cell r="J6061" t="str">
            <v>云南特安呐制药</v>
          </cell>
        </row>
        <row r="6062">
          <cell r="D6062">
            <v>180930</v>
          </cell>
          <cell r="E6062" t="str">
            <v>抑菌芦荟凝胶</v>
          </cell>
          <cell r="F6062" t="str">
            <v/>
          </cell>
          <cell r="G6062" t="str">
            <v>50g</v>
          </cell>
          <cell r="H6062" t="str">
            <v>盒</v>
          </cell>
          <cell r="I6062" t="str">
            <v>苏州市协和药业有限公司</v>
          </cell>
          <cell r="J6062" t="str">
            <v>苏州市协和</v>
          </cell>
        </row>
        <row r="6063">
          <cell r="D6063">
            <v>115014</v>
          </cell>
          <cell r="E6063" t="str">
            <v>珍黄片</v>
          </cell>
          <cell r="F6063" t="str">
            <v/>
          </cell>
          <cell r="G6063" t="str">
            <v>0.21gx20片x2板(薄膜衣片)</v>
          </cell>
          <cell r="H6063" t="str">
            <v>盒</v>
          </cell>
          <cell r="I6063" t="str">
            <v>浙江天一堂制药有限公司</v>
          </cell>
          <cell r="J6063" t="str">
            <v>浙江天一堂</v>
          </cell>
        </row>
        <row r="6064">
          <cell r="D6064">
            <v>88827</v>
          </cell>
          <cell r="E6064" t="str">
            <v>草乌甲素片</v>
          </cell>
          <cell r="F6064" t="str">
            <v>拜力克</v>
          </cell>
          <cell r="G6064" t="str">
            <v>0.4mgx12片
</v>
          </cell>
          <cell r="H6064" t="str">
            <v>盒</v>
          </cell>
          <cell r="I6064" t="str">
            <v>云南昊邦制药有限公司</v>
          </cell>
          <cell r="J6064" t="str">
            <v>云南昊邦制药
</v>
          </cell>
        </row>
        <row r="6065">
          <cell r="D6065">
            <v>105764</v>
          </cell>
          <cell r="E6065" t="str">
            <v>格列齐特缓释片(普美康)</v>
          </cell>
          <cell r="F6065" t="str">
            <v/>
          </cell>
          <cell r="G6065" t="str">
            <v>30mgx30片</v>
          </cell>
          <cell r="H6065" t="str">
            <v>盒</v>
          </cell>
          <cell r="I6065" t="str">
            <v>山东司邦得制药有限公司(原:山东龙山制药有限公司)</v>
          </cell>
          <cell r="J6065" t="str">
            <v>山东司邦得</v>
          </cell>
        </row>
        <row r="6066">
          <cell r="D6066">
            <v>197666</v>
          </cell>
          <cell r="E6066" t="str">
            <v>酒精擦卫生湿巾</v>
          </cell>
          <cell r="F6066" t="str">
            <v/>
          </cell>
          <cell r="G6066" t="str">
            <v>40抽</v>
          </cell>
          <cell r="H6066" t="str">
            <v>包</v>
          </cell>
          <cell r="I6066" t="str">
            <v>苏州安侯医疗科技有限公司</v>
          </cell>
          <cell r="J6066" t="str">
            <v>苏州安侯医疗</v>
          </cell>
        </row>
        <row r="6067">
          <cell r="D6067">
            <v>121554</v>
          </cell>
          <cell r="E6067" t="str">
            <v>普伐他汀钠片</v>
          </cell>
          <cell r="F6067" t="str">
            <v/>
          </cell>
          <cell r="G6067" t="str">
            <v>20mgx10片</v>
          </cell>
          <cell r="H6067" t="str">
            <v>盒</v>
          </cell>
          <cell r="I6067" t="str">
            <v>瀚晖制药有限公司（原海正辉瑞制药有限公司）</v>
          </cell>
          <cell r="J6067" t="str">
            <v>海正辉瑞</v>
          </cell>
        </row>
        <row r="6068">
          <cell r="D6068">
            <v>58872</v>
          </cell>
          <cell r="E6068" t="str">
            <v>外用紫金锭</v>
          </cell>
          <cell r="F6068" t="str">
            <v/>
          </cell>
          <cell r="G6068" t="str">
            <v>0.25g×18粒</v>
          </cell>
          <cell r="H6068" t="str">
            <v>盒</v>
          </cell>
          <cell r="I6068" t="str">
            <v/>
          </cell>
          <cell r="J6068" t="str">
            <v>广州敬修堂</v>
          </cell>
        </row>
        <row r="6069">
          <cell r="D6069">
            <v>166179</v>
          </cell>
          <cell r="E6069" t="str">
            <v>一叶子黄瓜补水天才面膜</v>
          </cell>
          <cell r="F6069" t="str">
            <v/>
          </cell>
          <cell r="G6069" t="str">
            <v>25ml</v>
          </cell>
          <cell r="H6069" t="str">
            <v>片</v>
          </cell>
          <cell r="I6069" t="str">
            <v>上海上美化妆品有限公司</v>
          </cell>
          <cell r="J6069" t="str">
            <v>上海上美</v>
          </cell>
        </row>
        <row r="6070">
          <cell r="D6070">
            <v>58338</v>
          </cell>
          <cell r="E6070" t="str">
            <v>保心片</v>
          </cell>
          <cell r="F6070" t="str">
            <v/>
          </cell>
          <cell r="G6070" t="str">
            <v>0.52gx12片x3板</v>
          </cell>
          <cell r="H6070" t="str">
            <v>盒</v>
          </cell>
          <cell r="I6070" t="str">
            <v>太极集团重庆桐君阁药厂有限公司</v>
          </cell>
          <cell r="J6070" t="str">
            <v>桐君阁药厂</v>
          </cell>
        </row>
        <row r="6071">
          <cell r="D6071">
            <v>197368</v>
          </cell>
          <cell r="E6071" t="str">
            <v>地诺孕素片</v>
          </cell>
          <cell r="F6071" t="str">
            <v>唯散宁</v>
          </cell>
          <cell r="G6071" t="str">
            <v>2mgx28片</v>
          </cell>
          <cell r="H6071" t="str">
            <v>盒</v>
          </cell>
          <cell r="I6071" t="str">
            <v>Bayer Weimar GmbH und Co. KG</v>
          </cell>
          <cell r="J6071" t="str">
            <v>德国Germany</v>
          </cell>
        </row>
        <row r="6072">
          <cell r="D6072">
            <v>161361</v>
          </cell>
          <cell r="E6072" t="str">
            <v>盆炎净颗粒</v>
          </cell>
          <cell r="F6072" t="str">
            <v/>
          </cell>
          <cell r="G6072" t="str">
            <v>5gx12袋（无糖型）</v>
          </cell>
          <cell r="H6072" t="str">
            <v>盒</v>
          </cell>
          <cell r="I6072" t="str">
            <v>昆明积大制药有限公司</v>
          </cell>
          <cell r="J6072" t="str">
            <v>昆明积大</v>
          </cell>
        </row>
        <row r="6073">
          <cell r="D6073">
            <v>118592</v>
          </cell>
          <cell r="E6073" t="str">
            <v>云南白药痔疮膏</v>
          </cell>
          <cell r="F6073" t="str">
            <v/>
          </cell>
          <cell r="G6073" t="str">
            <v>1.5gx4支</v>
          </cell>
          <cell r="H6073" t="str">
            <v>盒</v>
          </cell>
          <cell r="I6073" t="str">
            <v>云南白药集团股份有限公司</v>
          </cell>
          <cell r="J6073" t="str">
            <v>云南白药股份</v>
          </cell>
        </row>
        <row r="6074">
          <cell r="D6074">
            <v>28798</v>
          </cell>
          <cell r="E6074" t="str">
            <v>清热暗疮片</v>
          </cell>
          <cell r="F6074" t="str">
            <v/>
          </cell>
          <cell r="G6074" t="str">
            <v>90片(薄膜衣)</v>
          </cell>
          <cell r="H6074" t="str">
            <v>瓶</v>
          </cell>
          <cell r="I6074" t="str">
            <v>广州王老吉药业股份有限公司</v>
          </cell>
          <cell r="J6074" t="str">
            <v>广州王老吉</v>
          </cell>
        </row>
        <row r="6075">
          <cell r="D6075">
            <v>1197</v>
          </cell>
          <cell r="E6075" t="str">
            <v>腰痛宁胶囊</v>
          </cell>
          <cell r="F6075" t="str">
            <v/>
          </cell>
          <cell r="G6075" t="str">
            <v>20粒</v>
          </cell>
          <cell r="H6075" t="str">
            <v>盒</v>
          </cell>
          <cell r="I6075" t="str">
            <v>承德颈复康药业集团有限公司</v>
          </cell>
          <cell r="J6075" t="str">
            <v>颈复康药业</v>
          </cell>
        </row>
        <row r="6076">
          <cell r="D6076">
            <v>154280</v>
          </cell>
          <cell r="E6076" t="str">
            <v>重组人干扰素a2b阴道泡腾胶囊</v>
          </cell>
          <cell r="F6076" t="str">
            <v/>
          </cell>
          <cell r="G6076" t="str">
            <v>80万IU/粒x4粒</v>
          </cell>
          <cell r="H6076" t="str">
            <v>盒</v>
          </cell>
          <cell r="I6076" t="str">
            <v>上海华新生物高技术有限公司</v>
          </cell>
          <cell r="J6076" t="str">
            <v>上海华新</v>
          </cell>
        </row>
        <row r="6077">
          <cell r="D6077">
            <v>21772</v>
          </cell>
          <cell r="E6077" t="str">
            <v>利福喷丁胶囊</v>
          </cell>
          <cell r="F6077" t="str">
            <v/>
          </cell>
          <cell r="G6077" t="str">
            <v>0.15gx10粒x2板</v>
          </cell>
          <cell r="H6077" t="str">
            <v>盒</v>
          </cell>
          <cell r="I6077" t="str">
            <v>四川省长征药业股份有限公司(原：乐山三九长征)</v>
          </cell>
          <cell r="J6077" t="str">
            <v>四川长征</v>
          </cell>
        </row>
        <row r="6078">
          <cell r="D6078">
            <v>200107</v>
          </cell>
          <cell r="E6078" t="str">
            <v>一次性使用医用口罩</v>
          </cell>
          <cell r="F6078" t="str">
            <v/>
          </cell>
          <cell r="G6078" t="str">
            <v>10只（17x18cm-3p浅蓝无纺布橡筋 非灭菌型）</v>
          </cell>
          <cell r="H6078" t="str">
            <v>包</v>
          </cell>
          <cell r="I6078" t="str">
            <v>振德医疗用品股份有限公司</v>
          </cell>
          <cell r="J6078" t="str">
            <v>振德医疗用品</v>
          </cell>
        </row>
        <row r="6079">
          <cell r="D6079">
            <v>5282</v>
          </cell>
          <cell r="E6079" t="str">
            <v>琥乙红霉素颗粒(利君沙冲剂)</v>
          </cell>
          <cell r="F6079" t="str">
            <v/>
          </cell>
          <cell r="G6079" t="str">
            <v>0.1gx12袋</v>
          </cell>
          <cell r="H6079" t="str">
            <v>盒</v>
          </cell>
          <cell r="I6079" t="str">
            <v>西安利君制药有限责任公司(西安利君制药股份有限公司</v>
          </cell>
          <cell r="J6079" t="str">
            <v>西安利君</v>
          </cell>
        </row>
        <row r="6080">
          <cell r="D6080">
            <v>104511</v>
          </cell>
          <cell r="E6080" t="str">
            <v>新癀片</v>
          </cell>
          <cell r="F6080" t="str">
            <v/>
          </cell>
          <cell r="G6080" t="str">
            <v>0.32gx12片x4板</v>
          </cell>
          <cell r="H6080" t="str">
            <v>盒</v>
          </cell>
          <cell r="I6080" t="str">
            <v>厦门中药厂有限公司</v>
          </cell>
          <cell r="J6080" t="str">
            <v>厦门中药厂</v>
          </cell>
        </row>
        <row r="6081">
          <cell r="D6081">
            <v>2752</v>
          </cell>
          <cell r="E6081" t="str">
            <v>阿昔洛韦滴眼液</v>
          </cell>
          <cell r="F6081" t="str">
            <v/>
          </cell>
          <cell r="G6081" t="str">
            <v>8ml：8mg</v>
          </cell>
          <cell r="H6081" t="str">
            <v>支</v>
          </cell>
          <cell r="I6081" t="str">
            <v>武汉五景药业有限公司</v>
          </cell>
          <cell r="J6081" t="str">
            <v>武汉五景药业</v>
          </cell>
        </row>
        <row r="6082">
          <cell r="D6082">
            <v>144578</v>
          </cell>
          <cell r="E6082" t="str">
            <v>复方黄柏液涂剂（原复方黄柏液）</v>
          </cell>
          <cell r="F6082" t="str">
            <v/>
          </cell>
          <cell r="G6082" t="str">
            <v>120ml</v>
          </cell>
          <cell r="H6082" t="str">
            <v>瓶</v>
          </cell>
          <cell r="I6082" t="str">
            <v>山东汉方制药有限公司</v>
          </cell>
          <cell r="J6082" t="str">
            <v>山东汉方</v>
          </cell>
        </row>
        <row r="6083">
          <cell r="D6083">
            <v>166722</v>
          </cell>
          <cell r="E6083" t="str">
            <v>阿托伐他汀钙片</v>
          </cell>
          <cell r="F6083" t="str">
            <v/>
          </cell>
          <cell r="G6083" t="str">
            <v>20mgx7片</v>
          </cell>
          <cell r="H6083" t="str">
            <v>盒</v>
          </cell>
          <cell r="I6083" t="str">
            <v>浙江新东港药业股份有限公司</v>
          </cell>
          <cell r="J6083" t="str">
            <v>浙江乐普</v>
          </cell>
        </row>
        <row r="6084">
          <cell r="D6084">
            <v>107144</v>
          </cell>
          <cell r="E6084" t="str">
            <v>双歧杆菌三联活菌肠溶胶囊(贝飞达)</v>
          </cell>
          <cell r="F6084" t="str">
            <v/>
          </cell>
          <cell r="G6084" t="str">
            <v>210mgx36粒</v>
          </cell>
          <cell r="H6084" t="str">
            <v>盒</v>
          </cell>
          <cell r="I6084" t="str">
            <v>晋城海斯制药有限公司</v>
          </cell>
          <cell r="J6084" t="str">
            <v>晋城海斯制药</v>
          </cell>
        </row>
        <row r="6085">
          <cell r="D6085">
            <v>186608</v>
          </cell>
          <cell r="E6085" t="str">
            <v>口服补液盐Ⅲ</v>
          </cell>
          <cell r="F6085" t="str">
            <v/>
          </cell>
          <cell r="G6085" t="str">
            <v>5.125gx5袋</v>
          </cell>
          <cell r="H6085" t="str">
            <v>盒</v>
          </cell>
          <cell r="I6085" t="str">
            <v>西安安健药业有限公司</v>
          </cell>
          <cell r="J6085" t="str">
            <v>西安安健</v>
          </cell>
        </row>
        <row r="6086">
          <cell r="D6086">
            <v>153440</v>
          </cell>
          <cell r="E6086" t="str">
            <v>川贝止咳糖浆</v>
          </cell>
          <cell r="F6086" t="str">
            <v/>
          </cell>
          <cell r="G6086" t="str">
            <v>100ml(塑瓶)</v>
          </cell>
          <cell r="H6086" t="str">
            <v>瓶</v>
          </cell>
          <cell r="I6086" t="str">
            <v>太极集团重庆桐君阁药厂有限公司</v>
          </cell>
          <cell r="J6086" t="str">
            <v>桐君阁药厂</v>
          </cell>
        </row>
        <row r="6087">
          <cell r="D6087">
            <v>133242</v>
          </cell>
          <cell r="E6087" t="str">
            <v>蒙脱石散(思密达）</v>
          </cell>
          <cell r="F6087" t="str">
            <v/>
          </cell>
          <cell r="G6087" t="str">
            <v>3gx10袋(草莓味)OTC</v>
          </cell>
          <cell r="H6087" t="str">
            <v>盒</v>
          </cell>
          <cell r="I6087" t="str">
            <v>博福-益普生(天津)制药有限公司</v>
          </cell>
          <cell r="J6087" t="str">
            <v>博福益普生</v>
          </cell>
        </row>
        <row r="6088">
          <cell r="D6088">
            <v>159754</v>
          </cell>
          <cell r="E6088" t="str">
            <v>九味羌活丸</v>
          </cell>
          <cell r="F6088" t="str">
            <v/>
          </cell>
          <cell r="G6088" t="str">
            <v>4.5gx8袋</v>
          </cell>
          <cell r="H6088" t="str">
            <v>盒</v>
          </cell>
          <cell r="I6088" t="str">
            <v>太极集团重庆中药二厂</v>
          </cell>
          <cell r="J6088" t="str">
            <v>重庆中药二厂</v>
          </cell>
        </row>
        <row r="6089">
          <cell r="D6089">
            <v>47132</v>
          </cell>
          <cell r="E6089" t="str">
            <v>安稳血糖试条</v>
          </cell>
          <cell r="F6089" t="str">
            <v/>
          </cell>
          <cell r="G6089" t="str">
            <v>50支(独立装)</v>
          </cell>
          <cell r="H6089" t="str">
            <v>盒</v>
          </cell>
          <cell r="I6089" t="str">
            <v>长沙三诺生物传感技术有限公司</v>
          </cell>
          <cell r="J6089" t="str">
            <v>三诺生物</v>
          </cell>
        </row>
        <row r="6090">
          <cell r="D6090">
            <v>173320</v>
          </cell>
          <cell r="E6090" t="str">
            <v>心通口服液</v>
          </cell>
          <cell r="F6090" t="str">
            <v/>
          </cell>
          <cell r="G6090" t="str">
            <v>10mlx10支（无蔗糖）</v>
          </cell>
          <cell r="H6090" t="str">
            <v>盒</v>
          </cell>
          <cell r="I6090" t="str">
            <v>鲁南厚普制药有限公司</v>
          </cell>
          <cell r="J6090" t="str">
            <v>鲁南厚普制药</v>
          </cell>
        </row>
        <row r="6091">
          <cell r="D6091">
            <v>166994</v>
          </cell>
          <cell r="E6091" t="str">
            <v>灸热贴</v>
          </cell>
          <cell r="F6091" t="str">
            <v/>
          </cell>
          <cell r="G6091" t="str">
            <v>HC-B肩痛贴x2贴</v>
          </cell>
          <cell r="H6091" t="str">
            <v>盒</v>
          </cell>
          <cell r="I6091" t="str">
            <v>济南汉磁生物科技有限公司</v>
          </cell>
          <cell r="J6091" t="str">
            <v>济南汉磁</v>
          </cell>
        </row>
        <row r="6092">
          <cell r="D6092">
            <v>63480</v>
          </cell>
          <cell r="E6092" t="str">
            <v>阿立哌唑口崩片(博思清)</v>
          </cell>
          <cell r="F6092" t="str">
            <v/>
          </cell>
          <cell r="G6092" t="str">
            <v>5mgx20片</v>
          </cell>
          <cell r="H6092" t="str">
            <v>盒</v>
          </cell>
          <cell r="I6092" t="str">
            <v>成都康弘制药有限公司</v>
          </cell>
          <cell r="J6092" t="str">
            <v>成都康弘药业</v>
          </cell>
        </row>
        <row r="6093">
          <cell r="D6093">
            <v>144143</v>
          </cell>
          <cell r="E6093" t="str">
            <v>天然胶乳橡胶避孕套</v>
          </cell>
          <cell r="F6093" t="str">
            <v>冈本</v>
          </cell>
          <cell r="G6093" t="str">
            <v>6片(0.03白金超薄)光面型</v>
          </cell>
          <cell r="H6093" t="str">
            <v>盒</v>
          </cell>
          <cell r="I6093" t="str">
            <v>日本冈本</v>
          </cell>
          <cell r="J6093" t="str">
            <v>日本</v>
          </cell>
        </row>
        <row r="6094">
          <cell r="D6094">
            <v>101420</v>
          </cell>
          <cell r="E6094" t="str">
            <v>参苓白术颗粒</v>
          </cell>
          <cell r="F6094" t="str">
            <v/>
          </cell>
          <cell r="G6094" t="str">
            <v>6gx8袋</v>
          </cell>
          <cell r="H6094" t="str">
            <v>盒</v>
          </cell>
          <cell r="I6094" t="str">
            <v>山西华康药业股份有限公司</v>
          </cell>
          <cell r="J6094" t="str">
            <v>山西华康</v>
          </cell>
        </row>
        <row r="6095">
          <cell r="D6095">
            <v>185530</v>
          </cell>
          <cell r="E6095" t="str">
            <v>乐力钙镁锰锌铜维生素D胶囊</v>
          </cell>
          <cell r="F6095" t="str">
            <v/>
          </cell>
          <cell r="G6095" t="str">
            <v>60g(1.0gx60粒)</v>
          </cell>
          <cell r="H6095" t="str">
            <v>瓶</v>
          </cell>
          <cell r="I6095" t="str">
            <v>武汉维奥制药有限公司</v>
          </cell>
          <cell r="J6095" t="str">
            <v>武汉维奥制药</v>
          </cell>
        </row>
        <row r="6096">
          <cell r="D6096">
            <v>183048</v>
          </cell>
          <cell r="E6096" t="str">
            <v>非接触式红外体温仪</v>
          </cell>
          <cell r="F6096" t="str">
            <v/>
          </cell>
          <cell r="G6096" t="str">
            <v>JXB-312</v>
          </cell>
          <cell r="H6096" t="str">
            <v>台</v>
          </cell>
          <cell r="I6096" t="str">
            <v>广州市倍尔康医疗器械有限公司</v>
          </cell>
          <cell r="J6096" t="str">
            <v>广州市倍尔康</v>
          </cell>
        </row>
        <row r="6097">
          <cell r="D6097">
            <v>281</v>
          </cell>
          <cell r="E6097" t="str">
            <v>吡拉西坦片</v>
          </cell>
          <cell r="F6097" t="str">
            <v/>
          </cell>
          <cell r="G6097" t="str">
            <v>0.4gx100片</v>
          </cell>
          <cell r="H6097" t="str">
            <v>瓶</v>
          </cell>
          <cell r="I6097" t="str">
            <v>湖北华中药业有限公司</v>
          </cell>
          <cell r="J6097" t="str">
            <v>华中药业股份</v>
          </cell>
        </row>
        <row r="6098">
          <cell r="D6098">
            <v>92107</v>
          </cell>
          <cell r="E6098" t="str">
            <v>华法林钠片</v>
          </cell>
          <cell r="F6098" t="str">
            <v/>
          </cell>
          <cell r="G6098" t="str">
            <v>2.5mgx20片x3板</v>
          </cell>
          <cell r="H6098" t="str">
            <v>盒</v>
          </cell>
          <cell r="I6098" t="str">
            <v>河南中杰药业有限公司</v>
          </cell>
          <cell r="J6098" t="str">
            <v>河南中杰</v>
          </cell>
        </row>
        <row r="6099">
          <cell r="D6099">
            <v>196295</v>
          </cell>
          <cell r="E6099" t="str">
            <v>他达拉非片</v>
          </cell>
          <cell r="F6099" t="str">
            <v/>
          </cell>
          <cell r="G6099" t="str">
            <v>20mgx1片</v>
          </cell>
          <cell r="H6099" t="str">
            <v>盒</v>
          </cell>
          <cell r="I6099" t="str">
            <v>齐鲁制药(海南)有限公司</v>
          </cell>
          <cell r="J6099" t="str">
            <v>齐鲁制药(海南)</v>
          </cell>
        </row>
        <row r="6100">
          <cell r="D6100">
            <v>162928</v>
          </cell>
          <cell r="E6100" t="str">
            <v>血糖试纸(葡萄糖脱氢酶法)</v>
          </cell>
          <cell r="F6100" t="str">
            <v>拜安进</v>
          </cell>
          <cell r="G6100" t="str">
            <v>50次测试/瓶</v>
          </cell>
          <cell r="H6100" t="str">
            <v>瓶</v>
          </cell>
          <cell r="I6100" t="str">
            <v>拜耳医药保健有限公司</v>
          </cell>
          <cell r="J6100" t="str">
            <v>拜耳医药</v>
          </cell>
        </row>
        <row r="6101">
          <cell r="D6101">
            <v>74140</v>
          </cell>
          <cell r="E6101" t="str">
            <v>阿奇霉素肠溶胶囊</v>
          </cell>
          <cell r="F6101" t="str">
            <v>佳美舒</v>
          </cell>
          <cell r="G6101" t="str">
            <v>0.25gx6粒（肠溶微丸）</v>
          </cell>
          <cell r="H6101" t="str">
            <v>盒</v>
          </cell>
          <cell r="I6101" t="str">
            <v>浙江华润三九众益制药有限公司(浙江众益制药有限公司)</v>
          </cell>
          <cell r="J6101" t="str">
            <v>浙江华润三九众益</v>
          </cell>
        </row>
        <row r="6102">
          <cell r="D6102">
            <v>191013</v>
          </cell>
          <cell r="E6102" t="str">
            <v>弹性绷带</v>
          </cell>
          <cell r="F6102" t="str">
            <v/>
          </cell>
          <cell r="G6102" t="str">
            <v>膝关节用（加强型）黑色 大号：41-46cm(L)</v>
          </cell>
          <cell r="H6102" t="str">
            <v>盒</v>
          </cell>
          <cell r="I6102" t="str">
            <v>日本兴和株式会社</v>
          </cell>
          <cell r="J6102" t="str">
            <v>日本兴和株式</v>
          </cell>
        </row>
        <row r="6103">
          <cell r="D6103">
            <v>198982</v>
          </cell>
          <cell r="E6103" t="str">
            <v>丁苯羟酸乳膏</v>
          </cell>
          <cell r="F6103" t="str">
            <v/>
          </cell>
          <cell r="G6103" t="str">
            <v>5%：12g</v>
          </cell>
          <cell r="H6103" t="str">
            <v>盒</v>
          </cell>
          <cell r="I6103" t="str">
            <v>湖南迪诺制药有限公司</v>
          </cell>
          <cell r="J6103" t="str">
            <v>湖南迪诺制药</v>
          </cell>
        </row>
        <row r="6104">
          <cell r="D6104">
            <v>9838</v>
          </cell>
          <cell r="E6104" t="str">
            <v>氟康唑片</v>
          </cell>
          <cell r="F6104" t="str">
            <v>依利康</v>
          </cell>
          <cell r="G6104" t="str">
            <v>50mgx3片</v>
          </cell>
          <cell r="H6104" t="str">
            <v>盒</v>
          </cell>
          <cell r="I6104" t="str">
            <v>石家庄四药有限公司</v>
          </cell>
          <cell r="J6104" t="str">
            <v>石家庄四药</v>
          </cell>
        </row>
        <row r="6105">
          <cell r="D6105">
            <v>69977</v>
          </cell>
          <cell r="E6105" t="str">
            <v>普伐他汀钠片</v>
          </cell>
          <cell r="F6105" t="str">
            <v/>
          </cell>
          <cell r="G6105" t="str">
            <v>10mgx10片</v>
          </cell>
          <cell r="H6105" t="str">
            <v>盒</v>
          </cell>
          <cell r="I6105" t="str">
            <v>华北制药股份有限公司</v>
          </cell>
          <cell r="J6105" t="str">
            <v>华北制药</v>
          </cell>
        </row>
        <row r="6106">
          <cell r="D6106">
            <v>189904</v>
          </cell>
          <cell r="E6106" t="str">
            <v>血糖测试条</v>
          </cell>
          <cell r="F6106" t="str">
            <v/>
          </cell>
          <cell r="G6106" t="str">
            <v>EA-18型 50支</v>
          </cell>
          <cell r="H6106" t="str">
            <v>盒</v>
          </cell>
          <cell r="I6106" t="str">
            <v>长沙三诺生物传感技术有限公司</v>
          </cell>
          <cell r="J6106" t="str">
            <v>三诺生物</v>
          </cell>
        </row>
        <row r="6107">
          <cell r="D6107">
            <v>84433</v>
          </cell>
          <cell r="E6107" t="str">
            <v>盐酸氨溴索口服溶液</v>
          </cell>
          <cell r="F6107" t="str">
            <v/>
          </cell>
          <cell r="G6107" t="str">
            <v>0.3%:10mlx15支</v>
          </cell>
          <cell r="H6107" t="str">
            <v>盒</v>
          </cell>
          <cell r="I6107" t="str">
            <v>山东益康药业股份有限公司</v>
          </cell>
          <cell r="J6107" t="str">
            <v>山东益康</v>
          </cell>
        </row>
        <row r="6108">
          <cell r="D6108">
            <v>161930</v>
          </cell>
          <cell r="E6108" t="str">
            <v>也花也果深层补水蚕丝面膜</v>
          </cell>
          <cell r="F6108" t="str">
            <v/>
          </cell>
          <cell r="G6108" t="str">
            <v>25gx5片</v>
          </cell>
          <cell r="H6108" t="str">
            <v>盒</v>
          </cell>
          <cell r="I6108" t="str">
            <v>广州香缤日用化工有限公司</v>
          </cell>
          <cell r="J6108" t="str">
            <v>广州香缤</v>
          </cell>
        </row>
        <row r="6109">
          <cell r="D6109">
            <v>77735</v>
          </cell>
          <cell r="E6109" t="str">
            <v>奥美拉唑肠溶胶囊</v>
          </cell>
          <cell r="F6109" t="str">
            <v>罗丹</v>
          </cell>
          <cell r="G6109" t="str">
            <v>20mgx28粒</v>
          </cell>
          <cell r="H6109" t="str">
            <v>盒</v>
          </cell>
          <cell r="I6109" t="str">
            <v>山东罗欣药业集团股份有限公司(原山东罗欣药业有限公司)</v>
          </cell>
          <cell r="J6109" t="str">
            <v>山东罗欣药业</v>
          </cell>
        </row>
        <row r="6110">
          <cell r="D6110">
            <v>8512</v>
          </cell>
          <cell r="E6110" t="str">
            <v>哈西奈德乳膏</v>
          </cell>
          <cell r="F6110" t="str">
            <v/>
          </cell>
          <cell r="G6110" t="str">
            <v>10g：10mg</v>
          </cell>
          <cell r="H6110" t="str">
            <v>支</v>
          </cell>
          <cell r="I6110" t="str">
            <v>国药集团三益药业（芜湖）有限公司（原芜湖三益信成）</v>
          </cell>
          <cell r="J6110" t="str">
            <v>国药三益(芜湖三益)</v>
          </cell>
        </row>
        <row r="6111">
          <cell r="D6111">
            <v>74410</v>
          </cell>
          <cell r="E6111" t="str">
            <v>片仔癀灵芝臻养焕肤乳</v>
          </cell>
          <cell r="F6111" t="str">
            <v/>
          </cell>
          <cell r="G6111" t="str">
            <v>100ml</v>
          </cell>
          <cell r="H6111" t="str">
            <v>瓶</v>
          </cell>
          <cell r="I6111" t="str">
            <v>科丝美诗(中国)化妆品有限公司</v>
          </cell>
          <cell r="J6111" t="str">
            <v>上海科丝美诗</v>
          </cell>
        </row>
        <row r="6112">
          <cell r="D6112">
            <v>199150</v>
          </cell>
          <cell r="E6112" t="str">
            <v>人参固本口服液</v>
          </cell>
          <cell r="F6112" t="str">
            <v/>
          </cell>
          <cell r="G6112" t="str">
            <v>10mlx10支</v>
          </cell>
          <cell r="H6112" t="str">
            <v>盒</v>
          </cell>
          <cell r="I6112" t="str">
            <v>鲁南厚普制药有限公司</v>
          </cell>
          <cell r="J6112" t="str">
            <v>鲁南厚普</v>
          </cell>
        </row>
        <row r="6113">
          <cell r="D6113">
            <v>154041</v>
          </cell>
          <cell r="E6113" t="str">
            <v>碳酸钙D3咀嚼片Ⅱ(钙尔奇D300)</v>
          </cell>
          <cell r="F6113" t="str">
            <v/>
          </cell>
          <cell r="G6113" t="str">
            <v>300mgx100片</v>
          </cell>
          <cell r="H6113" t="str">
            <v>盒</v>
          </cell>
          <cell r="I6113" t="str">
            <v>惠氏制药有限公司</v>
          </cell>
          <cell r="J6113" t="str">
            <v>惠氏制药</v>
          </cell>
        </row>
        <row r="6114">
          <cell r="D6114">
            <v>137337</v>
          </cell>
          <cell r="E6114" t="str">
            <v>汤臣倍健多种维生素咀嚼片（儿童型）</v>
          </cell>
          <cell r="F6114" t="str">
            <v/>
          </cell>
          <cell r="G6114" t="str">
            <v>60g（1000mg/片*60片）</v>
          </cell>
          <cell r="H6114" t="str">
            <v>瓶</v>
          </cell>
          <cell r="I6114" t="str">
            <v>汤臣倍健股份有限公司</v>
          </cell>
          <cell r="J6114" t="str">
            <v>汤臣倍健股份有限公司</v>
          </cell>
        </row>
        <row r="6115">
          <cell r="D6115">
            <v>185642</v>
          </cell>
          <cell r="E6115" t="str">
            <v>血糖仪套包</v>
          </cell>
          <cell r="F6115" t="str">
            <v>拜安康</v>
          </cell>
          <cell r="G6115" t="str">
            <v>血糖仪（1816）+50次试/瓶+一次性使用采血针</v>
          </cell>
          <cell r="H6115" t="str">
            <v>套</v>
          </cell>
          <cell r="I6115" t="str">
            <v>Ascensia Diabetes Care US Inc. 安晟信糖尿病保健美国股份有限公司</v>
          </cell>
          <cell r="J6115" t="str">
            <v>AscensiaDiabetesCareUSInc</v>
          </cell>
        </row>
        <row r="6116">
          <cell r="D6116">
            <v>75342</v>
          </cell>
          <cell r="E6116" t="str">
            <v>一清软胶囊</v>
          </cell>
          <cell r="F6116" t="str">
            <v/>
          </cell>
          <cell r="G6116" t="str">
            <v>0.5gx24粒</v>
          </cell>
          <cell r="H6116" t="str">
            <v>盒</v>
          </cell>
          <cell r="I6116" t="str">
            <v>江西欧氏药业有限责任公司</v>
          </cell>
          <cell r="J6116" t="str">
            <v>江西欧氏</v>
          </cell>
        </row>
        <row r="6117">
          <cell r="D6117">
            <v>188755</v>
          </cell>
          <cell r="E6117" t="str">
            <v>医用压力袜</v>
          </cell>
          <cell r="F6117" t="str">
            <v/>
          </cell>
          <cell r="G6117" t="str">
            <v>2865 Ⅳ</v>
          </cell>
          <cell r="H6117" t="str">
            <v>盒</v>
          </cell>
          <cell r="I6117" t="str">
            <v>彪仕医技股份有限公司</v>
          </cell>
          <cell r="J6117" t="str">
            <v>彪仕医技</v>
          </cell>
        </row>
        <row r="6118">
          <cell r="D6118">
            <v>188754</v>
          </cell>
          <cell r="E6118" t="str">
            <v>医用压力袜</v>
          </cell>
          <cell r="F6118" t="str">
            <v/>
          </cell>
          <cell r="G6118" t="str">
            <v>2865 Ⅱ</v>
          </cell>
          <cell r="H6118" t="str">
            <v>盒</v>
          </cell>
          <cell r="I6118" t="str">
            <v>彪仕医技股份有限公司</v>
          </cell>
          <cell r="J6118" t="str">
            <v>彪仕医技</v>
          </cell>
        </row>
        <row r="6119">
          <cell r="D6119">
            <v>192626</v>
          </cell>
          <cell r="E6119" t="str">
            <v>玉泽皮肤屏障修护调理乳</v>
          </cell>
          <cell r="F6119" t="str">
            <v/>
          </cell>
          <cell r="G6119" t="str">
            <v>50ml</v>
          </cell>
          <cell r="H6119" t="str">
            <v>瓶</v>
          </cell>
          <cell r="I6119" t="str">
            <v>上海家化联合股份有限公司</v>
          </cell>
          <cell r="J6119" t="str">
            <v>上海家化</v>
          </cell>
        </row>
        <row r="6120">
          <cell r="D6120">
            <v>88571</v>
          </cell>
          <cell r="E6120" t="str">
            <v>氨碘肽滴眼液</v>
          </cell>
          <cell r="F6120" t="str">
            <v/>
          </cell>
          <cell r="G6120" t="str">
            <v>5ml</v>
          </cell>
          <cell r="H6120" t="str">
            <v>盒</v>
          </cell>
          <cell r="I6120" t="str">
            <v>杭州国光药业股份有限公司</v>
          </cell>
          <cell r="J6120" t="str">
            <v>杭州国光</v>
          </cell>
        </row>
        <row r="6121">
          <cell r="D6121">
            <v>55583</v>
          </cell>
          <cell r="E6121" t="str">
            <v>复方丙酸氯倍他索软膏</v>
          </cell>
          <cell r="F6121" t="str">
            <v/>
          </cell>
          <cell r="G6121" t="str">
            <v>10g:5mg:2.5mg</v>
          </cell>
          <cell r="H6121" t="str">
            <v>支</v>
          </cell>
          <cell r="I6121" t="str">
            <v>江苏知原药业有限公司(原江苏圣宝罗药业)</v>
          </cell>
          <cell r="J6121" t="str">
            <v>江苏知原药业有限公司</v>
          </cell>
        </row>
        <row r="6122">
          <cell r="D6122">
            <v>2806</v>
          </cell>
          <cell r="E6122" t="str">
            <v>解痉镇痛酊</v>
          </cell>
          <cell r="F6122" t="str">
            <v/>
          </cell>
          <cell r="G6122" t="str">
            <v>30ml</v>
          </cell>
          <cell r="H6122" t="str">
            <v>瓶</v>
          </cell>
          <cell r="I6122" t="str">
            <v>上海运佳黄浦制药有限公司</v>
          </cell>
          <cell r="J6122" t="str">
            <v>上海运佳黄浦</v>
          </cell>
        </row>
        <row r="6123">
          <cell r="D6123">
            <v>25745</v>
          </cell>
          <cell r="E6123" t="str">
            <v>苦胆草片</v>
          </cell>
          <cell r="F6123" t="str">
            <v/>
          </cell>
          <cell r="G6123" t="str">
            <v>12片x2板</v>
          </cell>
          <cell r="H6123" t="str">
            <v>盒</v>
          </cell>
          <cell r="I6123" t="str">
            <v>云南省腾冲制药厂</v>
          </cell>
          <cell r="J6123" t="str">
            <v>云南腾药制药</v>
          </cell>
        </row>
        <row r="6124">
          <cell r="D6124">
            <v>109241</v>
          </cell>
          <cell r="E6124" t="str">
            <v>人体秤</v>
          </cell>
          <cell r="F6124" t="str">
            <v/>
          </cell>
          <cell r="G6124" t="str">
            <v>EB9003l</v>
          </cell>
          <cell r="H6124" t="str">
            <v>台</v>
          </cell>
          <cell r="I6124" t="str">
            <v>广东香山衡器集团股份有限公司</v>
          </cell>
          <cell r="J6124" t="str">
            <v>广东香山</v>
          </cell>
        </row>
        <row r="6125">
          <cell r="D6125">
            <v>2712</v>
          </cell>
          <cell r="E6125" t="str">
            <v>水杨酸苯甲酸松油搽剂(灭丝菌)</v>
          </cell>
          <cell r="F6125" t="str">
            <v/>
          </cell>
          <cell r="G6125" t="str">
            <v>20ml</v>
          </cell>
          <cell r="H6125" t="str">
            <v>瓶</v>
          </cell>
          <cell r="I6125" t="str">
            <v>成都明日制药有限公司</v>
          </cell>
          <cell r="J6125" t="str">
            <v>成都明日</v>
          </cell>
        </row>
        <row r="6126">
          <cell r="D6126">
            <v>65674</v>
          </cell>
          <cell r="E6126" t="str">
            <v>盐酸多塞平乳膏(普爱宁)</v>
          </cell>
          <cell r="F6126" t="str">
            <v>普爱宁</v>
          </cell>
          <cell r="G6126" t="str">
            <v>10g:0.5g</v>
          </cell>
          <cell r="H6126" t="str">
            <v>支</v>
          </cell>
          <cell r="I6126" t="str">
            <v>重庆华邦制药股份有限公司</v>
          </cell>
          <cell r="J6126" t="str">
            <v>重庆华邦制药</v>
          </cell>
        </row>
        <row r="6127">
          <cell r="D6127">
            <v>58230</v>
          </cell>
          <cell r="E6127" t="str">
            <v>伊曲康唑胶囊(易启康)</v>
          </cell>
          <cell r="F6127" t="str">
            <v/>
          </cell>
          <cell r="G6127" t="str">
            <v>0.1g×14粒</v>
          </cell>
          <cell r="H6127" t="str">
            <v>盒</v>
          </cell>
          <cell r="I6127" t="str">
            <v>成都倍特药业有限公司(原四川方向药业有限责任公司)</v>
          </cell>
          <cell r="J6127" t="str">
            <v>成都倍特</v>
          </cell>
        </row>
        <row r="6128">
          <cell r="D6128">
            <v>182885</v>
          </cell>
          <cell r="E6128" t="str">
            <v>医用护齿冷敷凝胶</v>
          </cell>
          <cell r="F6128" t="str">
            <v/>
          </cell>
          <cell r="G6128" t="str">
            <v>120g
</v>
          </cell>
          <cell r="H6128" t="str">
            <v>盒</v>
          </cell>
          <cell r="I6128" t="str">
            <v>延安万历药业有限公司</v>
          </cell>
          <cell r="J6128" t="str">
            <v>延安万历药业</v>
          </cell>
        </row>
        <row r="6129">
          <cell r="D6129">
            <v>148629</v>
          </cell>
          <cell r="E6129" t="str">
            <v>唑来膦酸注射液</v>
          </cell>
          <cell r="F6129" t="str">
            <v>依固</v>
          </cell>
          <cell r="G6129" t="str">
            <v>100ml:5mg/支(以唑来膦酸无水物计)</v>
          </cell>
          <cell r="H6129" t="str">
            <v>支</v>
          </cell>
          <cell r="I6129" t="str">
            <v>正大天晴药业集团股份有限公司</v>
          </cell>
          <cell r="J6129" t="str">
            <v>正大天晴药业</v>
          </cell>
        </row>
        <row r="6130">
          <cell r="D6130">
            <v>126608</v>
          </cell>
          <cell r="E6130" t="str">
            <v>百雀羚水嫩倍现臻美套装</v>
          </cell>
          <cell r="F6130" t="str">
            <v/>
          </cell>
          <cell r="G6130" t="str">
            <v>洁面膏95g精华水100ml精华乳液100ml</v>
          </cell>
          <cell r="H6130" t="str">
            <v>盒</v>
          </cell>
          <cell r="I6130" t="str">
            <v>上海百雀羚日用化学有限公司</v>
          </cell>
          <cell r="J6130" t="str">
            <v>上海百雀羚</v>
          </cell>
        </row>
        <row r="6131">
          <cell r="D6131">
            <v>166873</v>
          </cell>
          <cell r="E6131" t="str">
            <v>滴露健康抑菌洗手液</v>
          </cell>
          <cell r="F6131" t="str">
            <v/>
          </cell>
          <cell r="G6131" t="str">
            <v>500g（植物呵护）</v>
          </cell>
          <cell r="H6131" t="str">
            <v>瓶</v>
          </cell>
          <cell r="I6131" t="str">
            <v>利洁时家化(中国)有限公司</v>
          </cell>
          <cell r="J6131" t="str">
            <v>利洁时</v>
          </cell>
        </row>
        <row r="6132">
          <cell r="D6132">
            <v>68111</v>
          </cell>
          <cell r="E6132" t="str">
            <v>电子血压计</v>
          </cell>
          <cell r="F6132" t="str">
            <v/>
          </cell>
          <cell r="G6132" t="str">
            <v>HEM-6111</v>
          </cell>
          <cell r="H6132" t="str">
            <v>台</v>
          </cell>
          <cell r="I6132" t="str">
            <v>欧姆龙(大连)有限公司</v>
          </cell>
          <cell r="J6132" t="str">
            <v>大连欧姆龙</v>
          </cell>
        </row>
        <row r="6133">
          <cell r="D6133">
            <v>26055</v>
          </cell>
          <cell r="E6133" t="str">
            <v>儿感退热宁口服液</v>
          </cell>
          <cell r="F6133" t="str">
            <v/>
          </cell>
          <cell r="G6133" t="str">
            <v>10mlx6支</v>
          </cell>
          <cell r="H6133" t="str">
            <v>盒</v>
          </cell>
          <cell r="I6133" t="str">
            <v>成都华神集团股份有限公司制药厂</v>
          </cell>
          <cell r="J6133" t="str">
            <v>成都华神集团</v>
          </cell>
        </row>
        <row r="6134">
          <cell r="D6134">
            <v>164905</v>
          </cell>
          <cell r="E6134" t="str">
            <v>吉非替尼片</v>
          </cell>
          <cell r="F6134" t="str">
            <v/>
          </cell>
          <cell r="G6134" t="str">
            <v>0.25gx10片</v>
          </cell>
          <cell r="H6134" t="str">
            <v>盒</v>
          </cell>
          <cell r="I6134" t="str">
            <v>齐鲁制药(海南)有限公司</v>
          </cell>
          <cell r="J6134" t="str">
            <v>齐鲁制药（海南）</v>
          </cell>
        </row>
        <row r="6135">
          <cell r="D6135">
            <v>165751</v>
          </cell>
          <cell r="E6135" t="str">
            <v>菁韵含片</v>
          </cell>
          <cell r="F6135" t="str">
            <v/>
          </cell>
          <cell r="G6135" t="str">
            <v>2gx10粒</v>
          </cell>
          <cell r="H6135" t="str">
            <v>盒</v>
          </cell>
          <cell r="I6135" t="str">
            <v>厦门市斯必利保健品有限公司</v>
          </cell>
          <cell r="J6135" t="str">
            <v>厦门斯必利</v>
          </cell>
        </row>
        <row r="6136">
          <cell r="D6136">
            <v>103080</v>
          </cell>
          <cell r="E6136" t="str">
            <v>精蛋白重组人胰岛素混合注射液(30/70)(优思灵USLIN30R)</v>
          </cell>
          <cell r="F6136" t="str">
            <v>优思灵30R</v>
          </cell>
          <cell r="G6136" t="str">
            <v>3ml:300单位(10.5mg)(笔芯)</v>
          </cell>
          <cell r="H6136" t="str">
            <v>支</v>
          </cell>
          <cell r="I6136" t="str">
            <v>珠海联邦制药股份有限公司中山分公司</v>
          </cell>
          <cell r="J6136" t="str">
            <v>珠海联邦中山</v>
          </cell>
        </row>
        <row r="6137">
          <cell r="D6137">
            <v>86281</v>
          </cell>
          <cell r="E6137" t="str">
            <v>口炎清胶囊</v>
          </cell>
          <cell r="F6137" t="str">
            <v/>
          </cell>
          <cell r="G6137" t="str">
            <v>0.5gx12粒</v>
          </cell>
          <cell r="H6137" t="str">
            <v>盒</v>
          </cell>
          <cell r="I6137" t="str">
            <v>成都倍特药业有限公司</v>
          </cell>
          <cell r="J6137" t="str">
            <v>成都倍特</v>
          </cell>
        </row>
        <row r="6138">
          <cell r="D6138">
            <v>53710</v>
          </cell>
          <cell r="E6138" t="str">
            <v>特定电磁波治疗器</v>
          </cell>
          <cell r="F6138" t="str">
            <v/>
          </cell>
          <cell r="G6138" t="str">
            <v>TDP-L-I-3</v>
          </cell>
          <cell r="H6138" t="str">
            <v>台</v>
          </cell>
          <cell r="I6138" t="str">
            <v>重庆市国人医疗器械公司</v>
          </cell>
          <cell r="J6138" t="str">
            <v>重庆国人医疗</v>
          </cell>
        </row>
        <row r="6139">
          <cell r="D6139">
            <v>28652</v>
          </cell>
          <cell r="E6139" t="str">
            <v>替硝唑片(卡斯尼)</v>
          </cell>
          <cell r="F6139" t="str">
            <v/>
          </cell>
          <cell r="G6139" t="str">
            <v>0.5gx8片</v>
          </cell>
          <cell r="H6139" t="str">
            <v>盒</v>
          </cell>
          <cell r="I6139" t="str">
            <v>重庆科瑞制药(集团)有限公司</v>
          </cell>
          <cell r="J6139" t="str">
            <v>重庆科瑞</v>
          </cell>
        </row>
        <row r="6140">
          <cell r="D6140">
            <v>181299</v>
          </cell>
          <cell r="E6140" t="str">
            <v>薇诺娜柔润保湿乳液</v>
          </cell>
          <cell r="F6140" t="str">
            <v/>
          </cell>
          <cell r="G6140" t="str">
            <v>50g</v>
          </cell>
          <cell r="H6140" t="str">
            <v>支</v>
          </cell>
          <cell r="I6140" t="str">
            <v>云南贝泰妮生物科技集团股份有限公司  </v>
          </cell>
          <cell r="J6140" t="str">
            <v>云南贝泰妮</v>
          </cell>
        </row>
        <row r="6141">
          <cell r="D6141">
            <v>161956</v>
          </cell>
          <cell r="E6141" t="str">
            <v>9F系列制氧机</v>
          </cell>
          <cell r="F6141" t="str">
            <v/>
          </cell>
          <cell r="G6141" t="str">
            <v>9F-3BW</v>
          </cell>
          <cell r="H6141" t="str">
            <v>台</v>
          </cell>
          <cell r="I6141" t="str">
            <v>江苏鱼跃医疗设备股份有限公司</v>
          </cell>
          <cell r="J6141" t="str">
            <v>江苏鱼跃</v>
          </cell>
        </row>
        <row r="6142">
          <cell r="D6142">
            <v>15207</v>
          </cell>
          <cell r="E6142" t="str">
            <v>冰王薰衣草修痕护肤凝胶（原冰王薰衣草疤痕修复凝胶）</v>
          </cell>
          <cell r="F6142" t="str">
            <v/>
          </cell>
          <cell r="G6142" t="str">
            <v>20g</v>
          </cell>
          <cell r="H6142" t="str">
            <v>支</v>
          </cell>
          <cell r="I6142" t="str">
            <v>平舆冰王生物工程有限公司</v>
          </cell>
          <cell r="J6142" t="str">
            <v>平舆冰王</v>
          </cell>
        </row>
        <row r="6143">
          <cell r="D6143">
            <v>180351</v>
          </cell>
          <cell r="E6143" t="str">
            <v>病人移动辅助设备</v>
          </cell>
          <cell r="F6143" t="str">
            <v/>
          </cell>
          <cell r="G6143" t="str">
            <v>YU810手杖型</v>
          </cell>
          <cell r="H6143" t="str">
            <v>支</v>
          </cell>
          <cell r="I6143" t="str">
            <v>江苏鱼跃医疗设备股份有限公司</v>
          </cell>
          <cell r="J6143" t="str">
            <v>江苏鱼跃</v>
          </cell>
        </row>
        <row r="6144">
          <cell r="D6144">
            <v>31085</v>
          </cell>
          <cell r="E6144" t="str">
            <v>病人移动辅助设备（拐杖）</v>
          </cell>
          <cell r="F6144" t="str">
            <v/>
          </cell>
          <cell r="G6144" t="str">
            <v>YU821</v>
          </cell>
          <cell r="H6144" t="str">
            <v>支</v>
          </cell>
          <cell r="I6144" t="str">
            <v>江苏鱼跃医疗设备股份有限公司</v>
          </cell>
          <cell r="J6144" t="str">
            <v>江苏鱼跃</v>
          </cell>
        </row>
        <row r="6145">
          <cell r="D6145">
            <v>190989</v>
          </cell>
          <cell r="E6145" t="str">
            <v>弹性绷带</v>
          </cell>
          <cell r="F6145" t="str">
            <v/>
          </cell>
          <cell r="G6145" t="str">
            <v>膝关节用（加厚型） 黑色 大号：37-40cm(L)</v>
          </cell>
          <cell r="H6145" t="str">
            <v>盒</v>
          </cell>
          <cell r="I6145" t="str">
            <v>日本兴和株式会社</v>
          </cell>
          <cell r="J6145" t="str">
            <v>日本兴和株式</v>
          </cell>
        </row>
        <row r="6146">
          <cell r="D6146">
            <v>138733</v>
          </cell>
          <cell r="E6146" t="str">
            <v>电子血压计(欧姆龙)</v>
          </cell>
          <cell r="F6146" t="str">
            <v/>
          </cell>
          <cell r="G6146" t="str">
            <v>HEM-7121(上臂式)</v>
          </cell>
          <cell r="H6146" t="str">
            <v>台</v>
          </cell>
          <cell r="I6146" t="str">
            <v>欧姆龙(大连)有限公司</v>
          </cell>
          <cell r="J6146" t="str">
            <v>欧姆龙(大连)</v>
          </cell>
        </row>
        <row r="6147">
          <cell r="D6147">
            <v>88663</v>
          </cell>
          <cell r="E6147" t="str">
            <v>对乙酰氨基酚糖浆</v>
          </cell>
          <cell r="F6147" t="str">
            <v/>
          </cell>
          <cell r="G6147" t="str">
            <v>100ml:2.40g</v>
          </cell>
          <cell r="H6147" t="str">
            <v>瓶</v>
          </cell>
          <cell r="I6147" t="str">
            <v>西南药业股份有限公司</v>
          </cell>
          <cell r="J6147" t="str">
            <v>西南药业</v>
          </cell>
        </row>
        <row r="6148">
          <cell r="D6148">
            <v>187401</v>
          </cell>
          <cell r="E6148" t="str">
            <v>番泻叶颗粒</v>
          </cell>
          <cell r="F6148" t="str">
            <v/>
          </cell>
          <cell r="G6148" t="str">
            <v>10gx6袋</v>
          </cell>
          <cell r="H6148" t="str">
            <v>盒</v>
          </cell>
          <cell r="I6148" t="str">
            <v>江苏艾迪药业有限公司</v>
          </cell>
          <cell r="J6148" t="str">
            <v>江苏艾迪</v>
          </cell>
        </row>
        <row r="6149">
          <cell r="D6149">
            <v>62595</v>
          </cell>
          <cell r="E6149" t="str">
            <v>蜂胶片</v>
          </cell>
          <cell r="F6149" t="str">
            <v/>
          </cell>
          <cell r="G6149" t="str">
            <v>0.2gx50片</v>
          </cell>
          <cell r="H6149" t="str">
            <v>瓶</v>
          </cell>
          <cell r="I6149" t="str">
            <v>江苏康缘药业股份有限公司</v>
          </cell>
          <cell r="J6149" t="str">
            <v>江苏康缘</v>
          </cell>
        </row>
        <row r="6150">
          <cell r="D6150">
            <v>128495</v>
          </cell>
          <cell r="E6150" t="str">
            <v>蜂胶软胶囊</v>
          </cell>
          <cell r="F6150" t="str">
            <v/>
          </cell>
          <cell r="G6150" t="str">
            <v>30g(500mgx60粒)</v>
          </cell>
          <cell r="H6150" t="str">
            <v>瓶</v>
          </cell>
          <cell r="I6150" t="str">
            <v>威海百合生物技术股份有限公司</v>
          </cell>
          <cell r="J6150" t="str">
            <v>威海百合生物技术</v>
          </cell>
        </row>
        <row r="6151">
          <cell r="D6151">
            <v>104894</v>
          </cell>
          <cell r="E6151" t="str">
            <v>呋喃唑酮片</v>
          </cell>
          <cell r="F6151" t="str">
            <v/>
          </cell>
          <cell r="G6151" t="str">
            <v>100mgx100片</v>
          </cell>
          <cell r="H6151" t="str">
            <v>瓶</v>
          </cell>
          <cell r="I6151" t="str">
            <v>辅仁药业集团有限公司</v>
          </cell>
          <cell r="J6151" t="str">
            <v>河南辅仁药业</v>
          </cell>
        </row>
        <row r="6152">
          <cell r="D6152">
            <v>140189</v>
          </cell>
          <cell r="E6152" t="str">
            <v>更年宁</v>
          </cell>
          <cell r="F6152" t="str">
            <v/>
          </cell>
          <cell r="G6152" t="str">
            <v>4gx10瓶（水蜜丸）</v>
          </cell>
          <cell r="H6152" t="str">
            <v>盒</v>
          </cell>
          <cell r="I6152" t="str">
            <v>北京同仁堂科技发展股份有限公司制药厂</v>
          </cell>
          <cell r="J6152" t="str">
            <v>北京同仁堂</v>
          </cell>
        </row>
        <row r="6153">
          <cell r="D6153">
            <v>173679</v>
          </cell>
          <cell r="E6153" t="str">
            <v>合生元贝塔星幼儿配方奶粉</v>
          </cell>
          <cell r="F6153" t="str">
            <v/>
          </cell>
          <cell r="G6153" t="str">
            <v>900g金装（12~36月龄,3段）</v>
          </cell>
          <cell r="H6153" t="str">
            <v>罐</v>
          </cell>
          <cell r="I6153" t="str">
            <v>（法国）COOPERATIVE ISIGNY-SAINTE MERE</v>
          </cell>
          <cell r="J6153" t="str">
            <v>法国</v>
          </cell>
        </row>
        <row r="6154">
          <cell r="D6154">
            <v>134772</v>
          </cell>
          <cell r="E6154" t="str">
            <v>红金消结片</v>
          </cell>
          <cell r="F6154" t="str">
            <v/>
          </cell>
          <cell r="G6154" t="str">
            <v>0.42gx36片(薄膜衣)</v>
          </cell>
          <cell r="H6154" t="str">
            <v>盒</v>
          </cell>
          <cell r="I6154" t="str">
            <v>深圳市泰康制药有限公司</v>
          </cell>
          <cell r="J6154" t="str">
            <v>深圳泰康</v>
          </cell>
        </row>
        <row r="6155">
          <cell r="D6155">
            <v>153881</v>
          </cell>
          <cell r="E6155" t="str">
            <v>猴耳环消炎颗粒</v>
          </cell>
          <cell r="F6155" t="str">
            <v/>
          </cell>
          <cell r="G6155" t="str">
            <v>5gx9袋</v>
          </cell>
          <cell r="H6155" t="str">
            <v>盒</v>
          </cell>
          <cell r="I6155" t="str">
            <v>广州莱泰制药有限公司</v>
          </cell>
          <cell r="J6155" t="str">
            <v>广州莱泰制药</v>
          </cell>
        </row>
        <row r="6156">
          <cell r="D6156">
            <v>74824</v>
          </cell>
          <cell r="E6156" t="str">
            <v>虎力散片</v>
          </cell>
          <cell r="F6156" t="str">
            <v/>
          </cell>
          <cell r="G6156" t="str">
            <v>0.38gx8片(薄膜衣)</v>
          </cell>
          <cell r="H6156" t="str">
            <v>盒</v>
          </cell>
          <cell r="I6156" t="str">
            <v>江西青春康源制药有限公司</v>
          </cell>
          <cell r="J6156" t="str">
            <v>江西青春康源</v>
          </cell>
        </row>
        <row r="6157">
          <cell r="D6157">
            <v>198312</v>
          </cell>
          <cell r="E6157" t="str">
            <v>环硅酸锆钠散</v>
          </cell>
          <cell r="F6157" t="str">
            <v>利倍卓</v>
          </cell>
          <cell r="G6157" t="str">
            <v>10gx3袋</v>
          </cell>
          <cell r="H6157" t="str">
            <v>盒</v>
          </cell>
          <cell r="I6157" t="str">
            <v/>
          </cell>
          <cell r="J6157" t="str">
            <v>美国</v>
          </cell>
        </row>
        <row r="6158">
          <cell r="D6158">
            <v>53956</v>
          </cell>
          <cell r="E6158" t="str">
            <v>来氟米特(妥抒)</v>
          </cell>
          <cell r="F6158" t="str">
            <v/>
          </cell>
          <cell r="G6158" t="str">
            <v>10mg×10片×1板</v>
          </cell>
          <cell r="H6158" t="str">
            <v>盒</v>
          </cell>
          <cell r="I6158" t="str">
            <v>福建汇天生物药业有限公司</v>
          </cell>
          <cell r="J6158" t="str">
            <v>福建汇天生物</v>
          </cell>
        </row>
        <row r="6159">
          <cell r="D6159">
            <v>151535</v>
          </cell>
          <cell r="E6159" t="str">
            <v>理肤泉特安舒缓眼霜</v>
          </cell>
          <cell r="F6159" t="str">
            <v/>
          </cell>
          <cell r="G6159" t="str">
            <v>20ml</v>
          </cell>
          <cell r="H6159" t="str">
            <v>盒</v>
          </cell>
          <cell r="I6159" t="str">
            <v>欧莱雅(中国)有限公司</v>
          </cell>
          <cell r="J6159" t="str">
            <v>欧莱雅(中国)</v>
          </cell>
        </row>
        <row r="6160">
          <cell r="D6160">
            <v>88455</v>
          </cell>
          <cell r="E6160" t="str">
            <v>马来酸伊索拉定片</v>
          </cell>
          <cell r="F6160" t="str">
            <v/>
          </cell>
          <cell r="G6160" t="str">
            <v>2mgx10片</v>
          </cell>
          <cell r="H6160" t="str">
            <v>盒</v>
          </cell>
          <cell r="I6160" t="str">
            <v>日本新药株式会社小田原综合制剂工厂</v>
          </cell>
          <cell r="J6160" t="str">
            <v>日本新药珠式会社</v>
          </cell>
        </row>
        <row r="6161">
          <cell r="D6161">
            <v>202177</v>
          </cell>
          <cell r="E6161" t="str">
            <v>孟鲁司特钠片</v>
          </cell>
          <cell r="F6161" t="str">
            <v/>
          </cell>
          <cell r="G6161" t="str">
            <v>10mgx5片</v>
          </cell>
          <cell r="H6161" t="str">
            <v>盒</v>
          </cell>
          <cell r="I6161" t="str">
            <v>青岛百洋制药有限公司</v>
          </cell>
          <cell r="J6161" t="str">
            <v>青岛百洋</v>
          </cell>
        </row>
        <row r="6162">
          <cell r="D6162">
            <v>125563</v>
          </cell>
          <cell r="E6162" t="str">
            <v>葡萄糖酸钙口服溶液</v>
          </cell>
          <cell r="F6162" t="str">
            <v/>
          </cell>
          <cell r="G6162" t="str">
            <v>10mlx12支(含糖型)</v>
          </cell>
          <cell r="H6162" t="str">
            <v>盒</v>
          </cell>
          <cell r="I6162" t="str">
            <v>哈药集团三精制药有限公司</v>
          </cell>
          <cell r="J6162" t="str">
            <v>哈药三精制药</v>
          </cell>
        </row>
        <row r="6163">
          <cell r="D6163">
            <v>66522</v>
          </cell>
          <cell r="E6163" t="str">
            <v>听诊器</v>
          </cell>
          <cell r="F6163" t="str">
            <v/>
          </cell>
          <cell r="G6163" t="str">
            <v>插入式二用</v>
          </cell>
          <cell r="H6163" t="str">
            <v>付</v>
          </cell>
          <cell r="I6163" t="str">
            <v>江苏鱼跃医疗设备股份有限公司</v>
          </cell>
          <cell r="J6163" t="str">
            <v>江苏鱼跃医疗</v>
          </cell>
        </row>
        <row r="6164">
          <cell r="D6164">
            <v>140383</v>
          </cell>
          <cell r="E6164" t="str">
            <v>薇姿温泉矿物水活清润爽肤水</v>
          </cell>
          <cell r="F6164" t="str">
            <v/>
          </cell>
          <cell r="G6164" t="str">
            <v>200ml</v>
          </cell>
          <cell r="H6164" t="str">
            <v>支</v>
          </cell>
          <cell r="I6164" t="str">
            <v>欧莱雅(中国)有限公司</v>
          </cell>
          <cell r="J6164" t="str">
            <v>欧莱雅(中国)</v>
          </cell>
        </row>
        <row r="6165">
          <cell r="D6165">
            <v>179895</v>
          </cell>
          <cell r="E6165" t="str">
            <v>薇姿温泉矿物系列水活精华液</v>
          </cell>
          <cell r="F6165" t="str">
            <v/>
          </cell>
          <cell r="G6165" t="str">
            <v>50ml</v>
          </cell>
          <cell r="H6165" t="str">
            <v>瓶</v>
          </cell>
          <cell r="I6165" t="str">
            <v>欧莱雅(中国)有限公司</v>
          </cell>
          <cell r="J6165" t="str">
            <v>法国</v>
          </cell>
        </row>
        <row r="6166">
          <cell r="D6166">
            <v>56368</v>
          </cell>
          <cell r="E6166" t="str">
            <v>乌洛托品溶液</v>
          </cell>
          <cell r="F6166" t="str">
            <v/>
          </cell>
          <cell r="G6166" t="str">
            <v>20ml:8g(40%)</v>
          </cell>
          <cell r="H6166" t="str">
            <v>瓶</v>
          </cell>
          <cell r="I6166" t="str">
            <v>西施兰(南阳)药业有限公司(原:西施兰联合企业公司)</v>
          </cell>
          <cell r="J6166" t="str">
            <v>西施兰(南阳)</v>
          </cell>
        </row>
        <row r="6167">
          <cell r="D6167">
            <v>184476</v>
          </cell>
          <cell r="E6167" t="str">
            <v>无忧然染发啫喱（植物滋润型）-自然黑色</v>
          </cell>
          <cell r="F6167" t="str">
            <v/>
          </cell>
          <cell r="G6167" t="str">
            <v>100ml(染发啫喱50ml+显色敷用乳50ml）</v>
          </cell>
          <cell r="H6167" t="str">
            <v>盒</v>
          </cell>
          <cell r="I6167" t="str">
            <v>中山佳丽日用化妆品有限公司</v>
          </cell>
          <cell r="J6167" t="str">
            <v>中山佳丽</v>
          </cell>
        </row>
        <row r="6168">
          <cell r="D6168">
            <v>183292</v>
          </cell>
          <cell r="E6168" t="str">
            <v>血糖测试系统</v>
          </cell>
          <cell r="F6168" t="str">
            <v/>
          </cell>
          <cell r="G6168" t="str">
            <v>金稳型血糖仪;采血装置;试条(瓶装)100支</v>
          </cell>
          <cell r="H6168" t="str">
            <v>套</v>
          </cell>
          <cell r="I6168" t="str">
            <v>长沙三诺生物传感技术有限公司</v>
          </cell>
          <cell r="J6168" t="str">
            <v>三诺生物</v>
          </cell>
        </row>
        <row r="6169">
          <cell r="D6169">
            <v>187972</v>
          </cell>
          <cell r="E6169" t="str">
            <v>血糖仪套包</v>
          </cell>
          <cell r="F6169" t="str">
            <v/>
          </cell>
          <cell r="G6169" t="str">
            <v>血糖仪（CONTOUR PLUS ONE）+50次试/瓶+一次性使用采血针</v>
          </cell>
          <cell r="H6169" t="str">
            <v>台</v>
          </cell>
          <cell r="I6169" t="str">
            <v>Ascensia Diabetes Care Holdings AG</v>
          </cell>
          <cell r="J6169" t="str">
            <v>AscensiaDiabetesCareHoldingsAG</v>
          </cell>
        </row>
        <row r="6170">
          <cell r="D6170">
            <v>152656</v>
          </cell>
          <cell r="E6170" t="str">
            <v>盐酸二甲双胍缓释片</v>
          </cell>
          <cell r="F6170" t="str">
            <v/>
          </cell>
          <cell r="G6170" t="str">
            <v>0.5gx30片</v>
          </cell>
          <cell r="H6170" t="str">
            <v>盒</v>
          </cell>
          <cell r="I6170" t="str">
            <v>江苏德源药业有限公司</v>
          </cell>
          <cell r="J6170" t="str">
            <v>江苏德源药业</v>
          </cell>
        </row>
        <row r="6171">
          <cell r="D6171">
            <v>182483</v>
          </cell>
          <cell r="E6171" t="str">
            <v>盐酸曲唑酮片</v>
          </cell>
          <cell r="F6171" t="str">
            <v/>
          </cell>
          <cell r="G6171" t="str">
            <v>25mgx40片</v>
          </cell>
          <cell r="H6171" t="str">
            <v>盒</v>
          </cell>
          <cell r="I6171" t="str">
            <v>沈阳福宁药业有限公司</v>
          </cell>
          <cell r="J6171" t="str">
            <v>沈阳福宁</v>
          </cell>
        </row>
        <row r="6172">
          <cell r="D6172">
            <v>155361</v>
          </cell>
          <cell r="E6172" t="str">
            <v>医用降温带</v>
          </cell>
          <cell r="F6172" t="str">
            <v/>
          </cell>
          <cell r="G6172" t="str">
            <v>JWD-E(儿童型)</v>
          </cell>
          <cell r="H6172" t="str">
            <v>盒</v>
          </cell>
          <cell r="I6172" t="str">
            <v>青岛楚天生物科技有限公司</v>
          </cell>
          <cell r="J6172" t="str">
            <v>青岛楚天</v>
          </cell>
        </row>
        <row r="6173">
          <cell r="D6173">
            <v>179970</v>
          </cell>
          <cell r="E6173" t="str">
            <v>医用外固定四肢及关节支具</v>
          </cell>
          <cell r="F6173" t="str">
            <v/>
          </cell>
          <cell r="G6173" t="str">
            <v>2022（M）</v>
          </cell>
          <cell r="H6173" t="str">
            <v>盒</v>
          </cell>
          <cell r="I6173" t="str">
            <v>彪仕医技股份有限公司</v>
          </cell>
          <cell r="J6173" t="str">
            <v>彪仕医技股份</v>
          </cell>
        </row>
        <row r="6174">
          <cell r="D6174">
            <v>113223</v>
          </cell>
          <cell r="E6174" t="str">
            <v>异维A酸软胶囊（泰尔丝）</v>
          </cell>
          <cell r="F6174" t="str">
            <v/>
          </cell>
          <cell r="G6174" t="str">
            <v>10mgx10粒x2板</v>
          </cell>
          <cell r="H6174" t="str">
            <v>盒</v>
          </cell>
          <cell r="I6174" t="str">
            <v>上海信谊延安药业有限公司</v>
          </cell>
          <cell r="J6174" t="str">
            <v>上海信谊延安</v>
          </cell>
        </row>
        <row r="6175">
          <cell r="D6175">
            <v>1869</v>
          </cell>
          <cell r="E6175" t="str">
            <v>中华跌打酒</v>
          </cell>
          <cell r="F6175" t="str">
            <v/>
          </cell>
          <cell r="G6175" t="str">
            <v>250ml</v>
          </cell>
          <cell r="H6175" t="str">
            <v>瓶</v>
          </cell>
          <cell r="I6175" t="str">
            <v>广西梧州制药(集团)股份有限公司</v>
          </cell>
          <cell r="J6175" t="str">
            <v>广西梧州</v>
          </cell>
        </row>
        <row r="6176">
          <cell r="D6176">
            <v>58670</v>
          </cell>
          <cell r="E6176" t="str">
            <v>竹沥胶囊</v>
          </cell>
          <cell r="F6176" t="str">
            <v/>
          </cell>
          <cell r="G6176" t="str">
            <v>0.3g×24粒</v>
          </cell>
          <cell r="H6176" t="str">
            <v>盒</v>
          </cell>
          <cell r="I6176" t="str">
            <v>四川奥邦药业有限公司</v>
          </cell>
          <cell r="J6176" t="str">
            <v>四川奥邦药业</v>
          </cell>
        </row>
        <row r="6177">
          <cell r="D6177">
            <v>920</v>
          </cell>
          <cell r="E6177" t="str">
            <v>苯扎溴铵溶液(新洁尔灭)</v>
          </cell>
          <cell r="F6177" t="str">
            <v/>
          </cell>
          <cell r="G6177" t="str">
            <v>5%:500ml</v>
          </cell>
          <cell r="H6177" t="str">
            <v>瓶</v>
          </cell>
          <cell r="I6177" t="str">
            <v>成都明日制药有限公司</v>
          </cell>
          <cell r="J6177" t="str">
            <v>成都明日</v>
          </cell>
        </row>
        <row r="6178">
          <cell r="D6178">
            <v>43635</v>
          </cell>
          <cell r="E6178" t="str">
            <v>肥儿糖浆</v>
          </cell>
          <cell r="F6178" t="str">
            <v/>
          </cell>
          <cell r="G6178" t="str">
            <v>100ml</v>
          </cell>
          <cell r="H6178" t="str">
            <v>瓶</v>
          </cell>
          <cell r="I6178" t="str">
            <v>太极集团四川天诚制药有限公司</v>
          </cell>
          <cell r="J6178" t="str">
            <v>四川天诚制药</v>
          </cell>
        </row>
        <row r="6179">
          <cell r="D6179">
            <v>31012</v>
          </cell>
          <cell r="E6179" t="str">
            <v>复方莪术油栓</v>
          </cell>
          <cell r="F6179" t="str">
            <v/>
          </cell>
          <cell r="G6179" t="str">
            <v>50mgx6枚</v>
          </cell>
          <cell r="H6179" t="str">
            <v>盒</v>
          </cell>
          <cell r="I6179" t="str">
            <v>湖北东信药业有限公司</v>
          </cell>
          <cell r="J6179" t="str">
            <v>湖北东信药业</v>
          </cell>
        </row>
        <row r="6180">
          <cell r="D6180">
            <v>4724</v>
          </cell>
          <cell r="E6180" t="str">
            <v>复方铝酸铋颗粒</v>
          </cell>
          <cell r="F6180" t="str">
            <v>得必泰</v>
          </cell>
          <cell r="G6180" t="str">
            <v>1.3gx18袋</v>
          </cell>
          <cell r="H6180" t="str">
            <v>盒</v>
          </cell>
          <cell r="I6180" t="str">
            <v>辽宁奥达制药有限公司(原:营口奥达制药有限公司)</v>
          </cell>
          <cell r="J6180" t="str">
            <v>辽宁奥达制药</v>
          </cell>
        </row>
        <row r="6181">
          <cell r="D6181">
            <v>175465</v>
          </cell>
          <cell r="E6181" t="str">
            <v>精久牌75%消毒酒精</v>
          </cell>
          <cell r="F6181" t="str">
            <v/>
          </cell>
          <cell r="G6181" t="str">
            <v>500ml</v>
          </cell>
          <cell r="H6181" t="str">
            <v>瓶</v>
          </cell>
          <cell r="I6181" t="str">
            <v>四川蓉康世圣药业有限责任公司新都分公司</v>
          </cell>
          <cell r="J6181" t="str">
            <v>四川蓉康世圣新都</v>
          </cell>
        </row>
        <row r="6182">
          <cell r="D6182">
            <v>197908</v>
          </cell>
          <cell r="E6182" t="str">
            <v>龙血竭片</v>
          </cell>
          <cell r="F6182" t="str">
            <v/>
          </cell>
          <cell r="G6182" t="str">
            <v>0.4gx24片(肠溶衣）</v>
          </cell>
          <cell r="H6182" t="str">
            <v>盒</v>
          </cell>
          <cell r="I6182" t="str">
            <v>云南大唐汉方制药有限公司</v>
          </cell>
          <cell r="J6182" t="str">
            <v>云南大唐汉方</v>
          </cell>
        </row>
        <row r="6183">
          <cell r="D6183">
            <v>163832</v>
          </cell>
          <cell r="E6183" t="str">
            <v>马来酸左旋氨氯地平分散片</v>
          </cell>
          <cell r="F6183" t="str">
            <v/>
          </cell>
          <cell r="G6183" t="str">
            <v>2.5mgx14片</v>
          </cell>
          <cell r="H6183" t="str">
            <v>盒</v>
          </cell>
          <cell r="I6183" t="str">
            <v>石药集团欧意药业有限公司(原:石家庄欧意药业公司)</v>
          </cell>
          <cell r="J6183" t="str">
            <v>石药欧意</v>
          </cell>
        </row>
        <row r="6184">
          <cell r="D6184">
            <v>66957</v>
          </cell>
          <cell r="E6184" t="str">
            <v>热淋清片</v>
          </cell>
          <cell r="F6184" t="str">
            <v/>
          </cell>
          <cell r="G6184" t="str">
            <v>0.6gx12片x2板(薄膜衣)</v>
          </cell>
          <cell r="H6184" t="str">
            <v>盒</v>
          </cell>
          <cell r="I6184" t="str">
            <v>河南百年康鑫药业有限公司</v>
          </cell>
          <cell r="J6184" t="str">
            <v>河南百年康鑫</v>
          </cell>
        </row>
        <row r="6185">
          <cell r="D6185">
            <v>123154</v>
          </cell>
          <cell r="E6185" t="str">
            <v>人绒毛膜促性腺激素诊断试剂盒（胶体金法）</v>
          </cell>
          <cell r="F6185" t="str">
            <v>孕友 早早孕检测试纸</v>
          </cell>
          <cell r="G6185" t="str">
            <v>条型一人份</v>
          </cell>
          <cell r="H6185" t="str">
            <v>片</v>
          </cell>
          <cell r="I6185" t="str">
            <v>万华普曼生物工程有限公司</v>
          </cell>
          <cell r="J6185" t="str">
            <v>北京万华普曼生物</v>
          </cell>
        </row>
        <row r="6186">
          <cell r="D6186">
            <v>134761</v>
          </cell>
          <cell r="E6186" t="str">
            <v>四磨汤口服液</v>
          </cell>
          <cell r="F6186" t="str">
            <v/>
          </cell>
          <cell r="G6186" t="str">
            <v>10mlx12支</v>
          </cell>
          <cell r="H6186" t="str">
            <v>盒</v>
          </cell>
          <cell r="I6186" t="str">
            <v>湖南汉森制药有限公司</v>
          </cell>
          <cell r="J6186" t="str">
            <v>湖南汉森</v>
          </cell>
        </row>
        <row r="6187">
          <cell r="D6187">
            <v>184477</v>
          </cell>
          <cell r="E6187" t="str">
            <v>无忧然染发啫喱（植物滋润型）-璀璨酒红色</v>
          </cell>
          <cell r="F6187" t="str">
            <v/>
          </cell>
          <cell r="G6187" t="str">
            <v>100ml(染发啫喱50ml+显色敷用乳50ml）</v>
          </cell>
          <cell r="H6187" t="str">
            <v>盒</v>
          </cell>
          <cell r="I6187" t="str">
            <v>中山佳丽日用化妆品有限公司</v>
          </cell>
          <cell r="J6187" t="str">
            <v>中山佳丽</v>
          </cell>
        </row>
        <row r="6188">
          <cell r="D6188">
            <v>195236</v>
          </cell>
          <cell r="E6188" t="str">
            <v>缬沙坦氢氯噻嗪片</v>
          </cell>
          <cell r="F6188" t="str">
            <v/>
          </cell>
          <cell r="G6188" t="str">
            <v>80.0mg:12.5mgx12片x1板</v>
          </cell>
          <cell r="H6188" t="str">
            <v>盒</v>
          </cell>
          <cell r="I6188" t="str">
            <v>鲁南贝特制药有限公司(原山东鲁南贝特制药有限公司)</v>
          </cell>
          <cell r="J6188" t="str">
            <v>鲁南贝特</v>
          </cell>
        </row>
        <row r="6189">
          <cell r="D6189">
            <v>188788</v>
          </cell>
          <cell r="E6189" t="str">
            <v>医用射线防护眼镜</v>
          </cell>
          <cell r="F6189" t="str">
            <v/>
          </cell>
          <cell r="G6189" t="str">
            <v>老视型（LS）LS802 +1.00D</v>
          </cell>
          <cell r="H6189" t="str">
            <v>副</v>
          </cell>
          <cell r="I6189" t="str">
            <v>武汉宝利莱眼镜科技有限公司</v>
          </cell>
          <cell r="J6189" t="str">
            <v>武汉宝利莱</v>
          </cell>
        </row>
        <row r="6190">
          <cell r="D6190">
            <v>47180</v>
          </cell>
          <cell r="E6190" t="str">
            <v>阿德福韦酯胶囊</v>
          </cell>
          <cell r="F6190" t="str">
            <v/>
          </cell>
          <cell r="G6190" t="str">
            <v>10mgx10粒</v>
          </cell>
          <cell r="H6190" t="str">
            <v>盒</v>
          </cell>
          <cell r="I6190" t="str">
            <v>珠海联邦制药股份有限公司中山分公司</v>
          </cell>
          <cell r="J6190" t="str">
            <v>珠海联邦中山</v>
          </cell>
        </row>
        <row r="6191">
          <cell r="D6191">
            <v>46601</v>
          </cell>
          <cell r="E6191" t="str">
            <v>病人移动辅助设备</v>
          </cell>
          <cell r="F6191" t="str">
            <v/>
          </cell>
          <cell r="G6191" t="str">
            <v>YU821手杖型</v>
          </cell>
          <cell r="H6191" t="str">
            <v>个</v>
          </cell>
          <cell r="I6191" t="str">
            <v>江苏鱼跃医疗设备股份有限公司</v>
          </cell>
          <cell r="J6191" t="str">
            <v>江苏鱼跃</v>
          </cell>
        </row>
        <row r="6192">
          <cell r="D6192">
            <v>138710</v>
          </cell>
          <cell r="E6192" t="str">
            <v>多种维生素咀嚼片（青少年型）</v>
          </cell>
          <cell r="F6192" t="str">
            <v/>
          </cell>
          <cell r="G6192" t="str">
            <v>1000mgx60片</v>
          </cell>
          <cell r="H6192" t="str">
            <v>瓶</v>
          </cell>
          <cell r="I6192" t="str">
            <v>汤臣倍健股份有限公司</v>
          </cell>
          <cell r="J6192" t="str">
            <v>汤臣倍健</v>
          </cell>
        </row>
        <row r="6193">
          <cell r="D6193">
            <v>64456</v>
          </cell>
          <cell r="E6193" t="str">
            <v>妥布霉素眼膏</v>
          </cell>
          <cell r="F6193" t="str">
            <v>托百士</v>
          </cell>
          <cell r="G6193" t="str">
            <v>3.5g</v>
          </cell>
          <cell r="H6193" t="str">
            <v>支</v>
          </cell>
          <cell r="I6193" t="str">
            <v>ALCON Cusi,S.A	
</v>
          </cell>
          <cell r="J6193" t="str">
            <v>西班牙ALCONCusi,S.A	</v>
          </cell>
        </row>
        <row r="6194">
          <cell r="D6194">
            <v>151577</v>
          </cell>
          <cell r="E6194" t="str">
            <v>一叶子黑松露舒缓紧纹蝶翼眼膜</v>
          </cell>
          <cell r="F6194" t="str">
            <v/>
          </cell>
          <cell r="G6194" t="str">
            <v>7mlx10片</v>
          </cell>
          <cell r="H6194" t="str">
            <v>盒</v>
          </cell>
          <cell r="I6194" t="str">
            <v>上海韩束化妆品有限公司</v>
          </cell>
          <cell r="J6194" t="str">
            <v>上海韩束</v>
          </cell>
        </row>
        <row r="6195">
          <cell r="D6195">
            <v>185358</v>
          </cell>
          <cell r="E6195" t="str">
            <v>医用护理垫</v>
          </cell>
          <cell r="F6195" t="str">
            <v>seni soft医用护理垫</v>
          </cell>
          <cell r="G6195" t="str">
            <v>90cmx60cmx10片</v>
          </cell>
          <cell r="H6195" t="str">
            <v>包</v>
          </cell>
          <cell r="I6195" t="str">
            <v>TZMO SA（波兰）</v>
          </cell>
          <cell r="J6195" t="str">
            <v>TZMOSA（波兰）</v>
          </cell>
        </row>
        <row r="6196">
          <cell r="D6196">
            <v>187585</v>
          </cell>
          <cell r="E6196" t="str">
            <v>琥珀酸普芦卡必利片</v>
          </cell>
          <cell r="F6196" t="str">
            <v/>
          </cell>
          <cell r="G6196" t="str">
            <v>2mgx7片</v>
          </cell>
          <cell r="H6196" t="str">
            <v>盒</v>
          </cell>
          <cell r="I6196" t="str">
            <v>江苏豪森药业股份有限公司</v>
          </cell>
          <cell r="J6196" t="str">
            <v>江苏豪森药业</v>
          </cell>
        </row>
        <row r="6197">
          <cell r="D6197">
            <v>194103</v>
          </cell>
          <cell r="E6197" t="str">
            <v>医用冷敷贴</v>
          </cell>
          <cell r="F6197" t="str">
            <v>撒隆巴斯</v>
          </cell>
          <cell r="G6197" t="str">
            <v>14cmx10cmx3片</v>
          </cell>
          <cell r="H6197" t="str">
            <v>盒</v>
          </cell>
          <cell r="I6197" t="str">
            <v>久光制药株式会社</v>
          </cell>
          <cell r="J6197" t="str">
            <v>久光制药</v>
          </cell>
        </row>
        <row r="6198">
          <cell r="D6198">
            <v>194286</v>
          </cell>
          <cell r="E6198" t="str">
            <v>Dr.Fu蓓肤安婴儿全身保湿护肤乳（配方升级）</v>
          </cell>
          <cell r="F6198" t="str">
            <v/>
          </cell>
          <cell r="G6198" t="str">
            <v>201ml</v>
          </cell>
          <cell r="H6198" t="str">
            <v>盒</v>
          </cell>
          <cell r="I6198" t="str">
            <v>宁波朗泽生物科技有限公司</v>
          </cell>
          <cell r="J6198" t="str">
            <v>宁波朗泽</v>
          </cell>
        </row>
        <row r="6199">
          <cell r="D6199">
            <v>42955</v>
          </cell>
          <cell r="E6199" t="str">
            <v>夏枯草膏</v>
          </cell>
          <cell r="F6199" t="str">
            <v/>
          </cell>
          <cell r="G6199" t="str">
            <v>198g</v>
          </cell>
          <cell r="H6199" t="str">
            <v>瓶</v>
          </cell>
          <cell r="I6199" t="str">
            <v>黄石飞云制药有限公司</v>
          </cell>
          <cell r="J6199" t="str">
            <v>黄石飞云</v>
          </cell>
        </row>
        <row r="6200">
          <cell r="D6200">
            <v>131882</v>
          </cell>
          <cell r="E6200" t="str">
            <v>血塞通颗粒</v>
          </cell>
          <cell r="F6200" t="str">
            <v/>
          </cell>
          <cell r="G6200" t="str">
            <v>1.5gx12袋(无蔗糖）</v>
          </cell>
          <cell r="H6200" t="str">
            <v>盒</v>
          </cell>
          <cell r="I6200" t="str">
            <v>云南金泰得三七产业股份有限公司</v>
          </cell>
          <cell r="J6200" t="str">
            <v>昆药集团血塞通</v>
          </cell>
        </row>
        <row r="6201">
          <cell r="D6201">
            <v>13508</v>
          </cell>
          <cell r="E6201" t="str">
            <v>天麻蜜环菌片</v>
          </cell>
          <cell r="F6201" t="str">
            <v/>
          </cell>
          <cell r="G6201" t="str">
            <v>0.25gx100片(塑瓶)</v>
          </cell>
          <cell r="H6201" t="str">
            <v>瓶</v>
          </cell>
          <cell r="I6201" t="str">
            <v>福建省三明天泰制药有限公司</v>
          </cell>
          <cell r="J6201" t="str">
            <v>福建三明天泰</v>
          </cell>
        </row>
        <row r="6202">
          <cell r="D6202">
            <v>87947</v>
          </cell>
          <cell r="E6202" t="str">
            <v>痹祺胶囊</v>
          </cell>
          <cell r="F6202" t="str">
            <v/>
          </cell>
          <cell r="G6202" t="str">
            <v>0.3gx12粒x4板</v>
          </cell>
          <cell r="H6202" t="str">
            <v>盒</v>
          </cell>
          <cell r="I6202" t="str">
            <v>天津达仁堂京万红药业有限公司(原：天津达仁堂达二)</v>
          </cell>
          <cell r="J6202" t="str">
            <v>天津达仁堂</v>
          </cell>
        </row>
        <row r="6203">
          <cell r="D6203">
            <v>17364</v>
          </cell>
          <cell r="E6203" t="str">
            <v>盐酸西替利嗪片(仙特明)</v>
          </cell>
          <cell r="F6203" t="str">
            <v/>
          </cell>
          <cell r="G6203" t="str">
            <v>10mgx5片</v>
          </cell>
          <cell r="H6203" t="str">
            <v>盒</v>
          </cell>
          <cell r="I6203" t="str">
            <v>UCB Pharma S.A.(比利时)</v>
          </cell>
          <cell r="J6203" t="str">
            <v>瑞士UCBFaxchim</v>
          </cell>
        </row>
        <row r="6204">
          <cell r="D6204">
            <v>113</v>
          </cell>
          <cell r="E6204" t="str">
            <v>盐酸克林霉素胶囊</v>
          </cell>
          <cell r="F6204" t="str">
            <v/>
          </cell>
          <cell r="G6204" t="str">
            <v>0.15x20粒</v>
          </cell>
          <cell r="H6204" t="str">
            <v>盒</v>
          </cell>
          <cell r="I6204" t="str">
            <v>重庆科瑞制药(集团)有限公司</v>
          </cell>
          <cell r="J6204" t="str">
            <v>重庆科瑞制药</v>
          </cell>
        </row>
        <row r="6205">
          <cell r="D6205">
            <v>198987</v>
          </cell>
          <cell r="E6205" t="str">
            <v>威士雅维生素C咀嚼片</v>
          </cell>
          <cell r="F6205" t="str">
            <v/>
          </cell>
          <cell r="G6205" t="str">
            <v>32g (0.8gx40片)柠檬味</v>
          </cell>
          <cell r="H6205" t="str">
            <v>瓶</v>
          </cell>
          <cell r="I6205" t="str">
            <v>广东威士雅保健品有限公司</v>
          </cell>
          <cell r="J6205" t="str">
            <v>广东威士雅</v>
          </cell>
        </row>
        <row r="6206">
          <cell r="D6206">
            <v>70008</v>
          </cell>
          <cell r="E6206" t="str">
            <v>氢溴酸右美沙芬片</v>
          </cell>
          <cell r="F6206" t="str">
            <v/>
          </cell>
          <cell r="G6206" t="str">
            <v>15mgx12sx2板</v>
          </cell>
          <cell r="H6206" t="str">
            <v>盒</v>
          </cell>
          <cell r="I6206" t="str">
            <v>广州白云山光华制药股份有限公司</v>
          </cell>
          <cell r="J6206" t="str">
            <v>广州白云山光华</v>
          </cell>
        </row>
        <row r="6207">
          <cell r="D6207">
            <v>55978</v>
          </cell>
          <cell r="E6207" t="str">
            <v>胶体果胶铋胶囊</v>
          </cell>
          <cell r="F6207" t="str">
            <v/>
          </cell>
          <cell r="G6207" t="str">
            <v>50mgx12粒x2板</v>
          </cell>
          <cell r="H6207" t="str">
            <v>盒</v>
          </cell>
          <cell r="I6207" t="str">
            <v>浙江得恩德制药有限公司</v>
          </cell>
          <cell r="J6207" t="str">
            <v>浙江得恩德</v>
          </cell>
        </row>
        <row r="6208">
          <cell r="D6208">
            <v>163281</v>
          </cell>
          <cell r="E6208" t="str">
            <v>达格列净片</v>
          </cell>
          <cell r="F6208" t="str">
            <v>安达唐</v>
          </cell>
          <cell r="G6208" t="str">
            <v>10mgx14片</v>
          </cell>
          <cell r="H6208" t="str">
            <v>盒</v>
          </cell>
          <cell r="I6208" t="str">
            <v>AstraZeneca Pharmaceuticals LP</v>
          </cell>
          <cell r="J6208" t="str">
            <v>美国AstraZeneca</v>
          </cell>
        </row>
        <row r="6209">
          <cell r="D6209">
            <v>13556</v>
          </cell>
          <cell r="E6209" t="str">
            <v>医用脱脂纱布垫</v>
          </cell>
          <cell r="F6209" t="str">
            <v/>
          </cell>
          <cell r="G6209" t="str">
            <v>6x6x8x2片x100袋</v>
          </cell>
          <cell r="H6209" t="str">
            <v>袋</v>
          </cell>
          <cell r="I6209" t="str">
            <v>成都市卫生材料厂</v>
          </cell>
          <cell r="J6209" t="str">
            <v>成都卫材厂</v>
          </cell>
        </row>
        <row r="6210">
          <cell r="D6210">
            <v>176075</v>
          </cell>
          <cell r="E6210" t="str">
            <v>钙维生素D颗粒</v>
          </cell>
          <cell r="F6210" t="str">
            <v/>
          </cell>
          <cell r="G6210" t="str">
            <v>15g（1g/袋x15袋）</v>
          </cell>
          <cell r="H6210" t="str">
            <v>盒</v>
          </cell>
          <cell r="I6210" t="str">
            <v>A＆Z Pharmaceutical,lnc(美国安士制药有限公司)</v>
          </cell>
          <cell r="J6210" t="str">
            <v>美国安士制药</v>
          </cell>
        </row>
        <row r="6211">
          <cell r="D6211">
            <v>1966</v>
          </cell>
          <cell r="E6211" t="str">
            <v>云南白药膏</v>
          </cell>
          <cell r="F6211" t="str">
            <v/>
          </cell>
          <cell r="G6211" t="str">
            <v>6.5cmx10cmx5片(打孔透气型)</v>
          </cell>
          <cell r="H6211" t="str">
            <v>盒</v>
          </cell>
          <cell r="I6211" t="str">
            <v>云南白药集团无锡药业有限公司</v>
          </cell>
          <cell r="J6211" t="str">
            <v>云南白药无锡</v>
          </cell>
        </row>
        <row r="6212">
          <cell r="D6212">
            <v>2182</v>
          </cell>
          <cell r="E6212" t="str">
            <v>清眩片</v>
          </cell>
          <cell r="F6212" t="str">
            <v/>
          </cell>
          <cell r="G6212" t="str">
            <v>0.48gx50片</v>
          </cell>
          <cell r="H6212" t="str">
            <v>瓶</v>
          </cell>
          <cell r="I6212" t="str">
            <v>太极集团重庆桐君阁药厂有限公司</v>
          </cell>
          <cell r="J6212" t="str">
            <v>桐君阁药厂</v>
          </cell>
        </row>
        <row r="6213">
          <cell r="D6213">
            <v>204268</v>
          </cell>
          <cell r="E6213" t="str">
            <v>艾灸贴（艾条）</v>
          </cell>
          <cell r="F6213" t="str">
            <v/>
          </cell>
          <cell r="G6213" t="str">
            <v>18mmx200mmx10支</v>
          </cell>
          <cell r="H6213" t="str">
            <v>盒</v>
          </cell>
          <cell r="I6213" t="str">
            <v>平利县中皇野生艾科研工贸有限公司</v>
          </cell>
          <cell r="J6213" t="str">
            <v>平利县中皇野生艾</v>
          </cell>
        </row>
        <row r="6214">
          <cell r="D6214">
            <v>4279</v>
          </cell>
          <cell r="E6214" t="str">
            <v>盐酸洛哌丁胺胶囊(易蒙停)</v>
          </cell>
          <cell r="F6214" t="str">
            <v/>
          </cell>
          <cell r="G6214" t="str">
            <v>2mgx6粒</v>
          </cell>
          <cell r="H6214" t="str">
            <v>盒</v>
          </cell>
          <cell r="I6214" t="str">
            <v>西安杨森制药有限公司</v>
          </cell>
          <cell r="J6214" t="str">
            <v>西安杨森</v>
          </cell>
        </row>
        <row r="6215">
          <cell r="D6215">
            <v>202651</v>
          </cell>
          <cell r="E6215" t="str">
            <v>夏桑菊颗粒</v>
          </cell>
          <cell r="F6215" t="str">
            <v/>
          </cell>
          <cell r="G6215" t="str">
            <v>3gx10袋(无蔗糖)</v>
          </cell>
          <cell r="H6215" t="str">
            <v>袋</v>
          </cell>
          <cell r="I6215" t="str">
            <v>广州星群药业股份有限公司</v>
          </cell>
          <cell r="J6215" t="str">
            <v>广州白云山</v>
          </cell>
        </row>
        <row r="6216">
          <cell r="D6216">
            <v>47237</v>
          </cell>
          <cell r="E6216" t="str">
            <v>吲哚美辛凝胶(万特力)</v>
          </cell>
          <cell r="F6216" t="str">
            <v/>
          </cell>
          <cell r="G6216" t="str">
            <v>35g</v>
          </cell>
          <cell r="H6216" t="str">
            <v>瓶</v>
          </cell>
          <cell r="I6216" t="str">
            <v>日本兴和株式会社</v>
          </cell>
          <cell r="J6216" t="str">
            <v>日本兴和</v>
          </cell>
        </row>
        <row r="6217">
          <cell r="D6217">
            <v>187175</v>
          </cell>
          <cell r="E6217" t="str">
            <v>利宏牌钙维生素D软糖（罐装）</v>
          </cell>
          <cell r="F6217" t="str">
            <v/>
          </cell>
          <cell r="G6217" t="str">
            <v>60g(3gx20粒)</v>
          </cell>
          <cell r="H6217" t="str">
            <v>罐</v>
          </cell>
          <cell r="I6217" t="str">
            <v>广州市益体健生物工程有限公司 </v>
          </cell>
          <cell r="J6217" t="str">
            <v>广州市益体健</v>
          </cell>
        </row>
        <row r="6218">
          <cell r="D6218">
            <v>31173</v>
          </cell>
          <cell r="E6218" t="str">
            <v>甲硝唑氯己定洗剂(妇爽康)</v>
          </cell>
          <cell r="F6218" t="str">
            <v/>
          </cell>
          <cell r="G6218" t="str">
            <v>50mlx6瓶</v>
          </cell>
          <cell r="H6218" t="str">
            <v>盒</v>
          </cell>
          <cell r="I6218" t="str">
            <v>黑龙江天龙药业有限公司</v>
          </cell>
          <cell r="J6218" t="str">
            <v>黑龙江天龙</v>
          </cell>
        </row>
        <row r="6219">
          <cell r="D6219">
            <v>187177</v>
          </cell>
          <cell r="E6219" t="str">
            <v>利宏牌多种维生素软糖（罐装）</v>
          </cell>
          <cell r="F6219" t="str">
            <v/>
          </cell>
          <cell r="G6219" t="str">
            <v>60g(3gx20粒)</v>
          </cell>
          <cell r="H6219" t="str">
            <v>罐</v>
          </cell>
          <cell r="I6219" t="str">
            <v>广州市益体健生物工程有限公司 </v>
          </cell>
          <cell r="J6219" t="str">
            <v>广州市益体健</v>
          </cell>
        </row>
        <row r="6220">
          <cell r="D6220">
            <v>40928</v>
          </cell>
          <cell r="E6220" t="str">
            <v>海昆肾喜胶囊</v>
          </cell>
          <cell r="F6220" t="str">
            <v/>
          </cell>
          <cell r="G6220" t="str">
            <v>0.22gx18粒</v>
          </cell>
          <cell r="H6220" t="str">
            <v>盒</v>
          </cell>
          <cell r="I6220" t="str">
            <v>吉林省辉南长龙生化药业股份有限公司</v>
          </cell>
          <cell r="J6220" t="str">
            <v>吉林辉南长龙</v>
          </cell>
        </row>
        <row r="6221">
          <cell r="D6221">
            <v>176604</v>
          </cell>
          <cell r="E6221" t="str">
            <v>可乐定透皮贴片</v>
          </cell>
          <cell r="F6221" t="str">
            <v/>
          </cell>
          <cell r="G6221" t="str">
            <v>1mg/片1.25cm2</v>
          </cell>
          <cell r="H6221" t="str">
            <v>盒</v>
          </cell>
          <cell r="I6221" t="str">
            <v>国药集团山西瑞福莱药业有限公司</v>
          </cell>
          <cell r="J6221" t="str">
            <v>国药集团山西瑞福莱</v>
          </cell>
        </row>
        <row r="6222">
          <cell r="D6222">
            <v>126842</v>
          </cell>
          <cell r="E6222" t="str">
            <v>利塞膦酸钠片</v>
          </cell>
          <cell r="F6222" t="str">
            <v/>
          </cell>
          <cell r="G6222" t="str">
            <v>5mgx6片x2板(薄膜衣片)</v>
          </cell>
          <cell r="H6222" t="str">
            <v>盒</v>
          </cell>
          <cell r="I6222" t="str">
            <v>昆明积大制药有限公司</v>
          </cell>
          <cell r="J6222" t="str">
            <v>昆明积大制药</v>
          </cell>
        </row>
        <row r="6223">
          <cell r="D6223">
            <v>60203</v>
          </cell>
          <cell r="E6223" t="str">
            <v>硝酸咪康唑散(达克宁散)</v>
          </cell>
          <cell r="F6223" t="str">
            <v/>
          </cell>
          <cell r="G6223" t="str">
            <v>20g(1g:20mg)</v>
          </cell>
          <cell r="H6223" t="str">
            <v>瓶</v>
          </cell>
          <cell r="I6223" t="str">
            <v>西安杨森制药有限公司</v>
          </cell>
          <cell r="J6223" t="str">
            <v>西安杨森</v>
          </cell>
        </row>
        <row r="6224">
          <cell r="D6224">
            <v>69198</v>
          </cell>
          <cell r="E6224" t="str">
            <v>甲钴胺胶囊</v>
          </cell>
          <cell r="F6224" t="str">
            <v>甲保可</v>
          </cell>
          <cell r="G6224" t="str">
            <v>0.5mgx30粒</v>
          </cell>
          <cell r="H6224" t="str">
            <v>盒</v>
          </cell>
          <cell r="I6224" t="str">
            <v>南通华山药业有限公司</v>
          </cell>
          <cell r="J6224" t="str">
            <v>南通华山</v>
          </cell>
        </row>
        <row r="6225">
          <cell r="D6225">
            <v>24907</v>
          </cell>
          <cell r="E6225" t="str">
            <v>马来酸氨氯地平片(麦利平)</v>
          </cell>
          <cell r="F6225" t="str">
            <v/>
          </cell>
          <cell r="G6225" t="str">
            <v>5mgx14片</v>
          </cell>
          <cell r="H6225" t="str">
            <v>盒</v>
          </cell>
          <cell r="I6225" t="str">
            <v>陕西超群制药有限公司</v>
          </cell>
          <cell r="J6225" t="str">
            <v>陕西超群</v>
          </cell>
        </row>
        <row r="6226">
          <cell r="D6226">
            <v>113427</v>
          </cell>
          <cell r="E6226" t="str">
            <v>五海瘿瘤丸</v>
          </cell>
          <cell r="F6226" t="str">
            <v/>
          </cell>
          <cell r="G6226" t="str">
            <v>9gx10丸</v>
          </cell>
          <cell r="H6226" t="str">
            <v>盒</v>
          </cell>
          <cell r="I6226" t="str">
            <v>吉林黄栀花药业有限公司</v>
          </cell>
          <cell r="J6226" t="str">
            <v>吉林黄栀花药业</v>
          </cell>
        </row>
        <row r="6227">
          <cell r="D6227">
            <v>135082</v>
          </cell>
          <cell r="E6227" t="str">
            <v>盐酸二甲双胍缓释片</v>
          </cell>
          <cell r="F6227" t="str">
            <v/>
          </cell>
          <cell r="G6227" t="str">
            <v>0.5g*30片</v>
          </cell>
          <cell r="H6227" t="str">
            <v>盒</v>
          </cell>
          <cell r="I6227" t="str">
            <v>南昌市飞弘药业有限公司</v>
          </cell>
          <cell r="J6227" t="str">
            <v>南昌飞弘</v>
          </cell>
        </row>
        <row r="6228">
          <cell r="D6228">
            <v>160855</v>
          </cell>
          <cell r="E6228" t="str">
            <v>医用静脉曲张压缩袜</v>
          </cell>
          <cell r="F6228" t="str">
            <v/>
          </cell>
          <cell r="G6228" t="str">
            <v>Ⅱ级中筒式M</v>
          </cell>
          <cell r="H6228" t="str">
            <v>盒</v>
          </cell>
          <cell r="I6228" t="str">
            <v>浙江拓臻医疗科技有限公司</v>
          </cell>
          <cell r="J6228" t="str">
            <v>浙江拓臻</v>
          </cell>
        </row>
        <row r="6229">
          <cell r="D6229">
            <v>99597</v>
          </cell>
          <cell r="E6229" t="str">
            <v>苯磺酸氨氯地平片</v>
          </cell>
          <cell r="F6229" t="str">
            <v/>
          </cell>
          <cell r="G6229" t="str">
            <v>5mgx28片</v>
          </cell>
          <cell r="H6229" t="str">
            <v>盒</v>
          </cell>
          <cell r="I6229" t="str">
            <v>宜昌东阳光长江药业股份有限公司（宜昌长江药业有限公司）</v>
          </cell>
          <cell r="J6229" t="str">
            <v>宜昌长江</v>
          </cell>
        </row>
        <row r="6230">
          <cell r="D6230">
            <v>836</v>
          </cell>
          <cell r="E6230" t="str">
            <v>醋酸氟轻松乳膏</v>
          </cell>
          <cell r="F6230" t="str">
            <v/>
          </cell>
          <cell r="G6230" t="str">
            <v>10g:2.5mg</v>
          </cell>
          <cell r="H6230" t="str">
            <v>支</v>
          </cell>
          <cell r="I6230" t="str">
            <v>重庆科瑞制药(集团)有限公司</v>
          </cell>
          <cell r="J6230" t="str">
            <v>重庆科瑞</v>
          </cell>
        </row>
        <row r="6231">
          <cell r="D6231">
            <v>10318</v>
          </cell>
          <cell r="E6231" t="str">
            <v>骨刺平片</v>
          </cell>
          <cell r="F6231" t="str">
            <v/>
          </cell>
          <cell r="G6231" t="str">
            <v>100片</v>
          </cell>
          <cell r="H6231" t="str">
            <v>瓶</v>
          </cell>
          <cell r="I6231" t="str">
            <v>广东罗浮山国药股份有限公司</v>
          </cell>
          <cell r="J6231" t="str">
            <v>广东罗浮山</v>
          </cell>
        </row>
        <row r="6232">
          <cell r="D6232">
            <v>204613</v>
          </cell>
          <cell r="E6232" t="str">
            <v>尿素[13C]胶囊呼气试验药盒</v>
          </cell>
          <cell r="F6232" t="str">
            <v/>
          </cell>
          <cell r="G6232" t="str">
            <v>75mgx1粒(含集气袋2个）</v>
          </cell>
          <cell r="H6232" t="str">
            <v>盒</v>
          </cell>
          <cell r="I6232" t="str">
            <v>深圳市中核海得威生物科技有限公司</v>
          </cell>
          <cell r="J6232" t="str">
            <v>深圳中核海得威</v>
          </cell>
        </row>
        <row r="6233">
          <cell r="D6233">
            <v>57129</v>
          </cell>
          <cell r="E6233" t="str">
            <v>人参归脾丸</v>
          </cell>
          <cell r="F6233" t="str">
            <v/>
          </cell>
          <cell r="G6233" t="str">
            <v>9gx10丸</v>
          </cell>
          <cell r="H6233" t="str">
            <v>盒</v>
          </cell>
          <cell r="I6233" t="str">
            <v>北京同仁堂股份有限公司同仁堂制药厂</v>
          </cell>
          <cell r="J6233" t="str">
            <v>北京同仁堂</v>
          </cell>
        </row>
        <row r="6234">
          <cell r="D6234">
            <v>2210</v>
          </cell>
          <cell r="E6234" t="str">
            <v>碳酸锂片</v>
          </cell>
          <cell r="F6234" t="str">
            <v/>
          </cell>
          <cell r="G6234" t="str">
            <v>0.25gx100片</v>
          </cell>
          <cell r="H6234" t="str">
            <v>瓶</v>
          </cell>
          <cell r="I6234" t="str">
            <v>湖南千金湘江药业股份有限公司</v>
          </cell>
          <cell r="J6234" t="str">
            <v>湖南千金湘江</v>
          </cell>
        </row>
        <row r="6235">
          <cell r="D6235">
            <v>156450</v>
          </cell>
          <cell r="E6235" t="str">
            <v>新疆和田骏枣</v>
          </cell>
          <cell r="F6235" t="str">
            <v/>
          </cell>
          <cell r="G6235" t="str">
            <v>一级260g</v>
          </cell>
          <cell r="H6235" t="str">
            <v>罐</v>
          </cell>
          <cell r="I6235" t="str">
            <v>和田齐力红枣业有限责任公司</v>
          </cell>
          <cell r="J6235" t="str">
            <v>新疆</v>
          </cell>
        </row>
        <row r="6236">
          <cell r="D6236">
            <v>16748</v>
          </cell>
          <cell r="E6236" t="str">
            <v>盐酸伊托必利片(奥为仙)</v>
          </cell>
          <cell r="F6236" t="str">
            <v/>
          </cell>
          <cell r="G6236" t="str">
            <v>50mgx6片x2板(薄膜衣)</v>
          </cell>
          <cell r="H6236" t="str">
            <v>盒</v>
          </cell>
          <cell r="I6236" t="str">
            <v>成都恒瑞制药有限公司</v>
          </cell>
          <cell r="J6236" t="str">
            <v>成都恒瑞</v>
          </cell>
        </row>
        <row r="6237">
          <cell r="D6237">
            <v>206640</v>
          </cell>
          <cell r="E6237" t="str">
            <v>医用冷敷护理凝胶</v>
          </cell>
          <cell r="F6237" t="str">
            <v/>
          </cell>
          <cell r="G6237" t="str">
            <v>120g 成人护理型</v>
          </cell>
          <cell r="H6237" t="str">
            <v>盒</v>
          </cell>
          <cell r="I6237" t="str">
            <v>福建省海乐威生物工程有限公司</v>
          </cell>
          <cell r="J6237" t="str">
            <v>福建海乐威</v>
          </cell>
        </row>
        <row r="6238">
          <cell r="D6238">
            <v>29939</v>
          </cell>
          <cell r="E6238" t="str">
            <v>复方硫酸软骨素片</v>
          </cell>
          <cell r="F6238" t="str">
            <v/>
          </cell>
          <cell r="G6238" t="str">
            <v>100片</v>
          </cell>
          <cell r="H6238" t="str">
            <v>瓶</v>
          </cell>
          <cell r="I6238" t="str">
            <v>江苏克胜药业有限公司</v>
          </cell>
          <cell r="J6238" t="str">
            <v>江苏克胜</v>
          </cell>
        </row>
        <row r="6239">
          <cell r="D6239">
            <v>21139</v>
          </cell>
          <cell r="E6239" t="str">
            <v>安神枕</v>
          </cell>
          <cell r="F6239" t="str">
            <v/>
          </cell>
          <cell r="G6239" t="str">
            <v>DFR/JKZ-3(原香薫型)</v>
          </cell>
          <cell r="H6239" t="str">
            <v>盒</v>
          </cell>
          <cell r="I6239" t="str">
            <v>成都东方人健康产业有限责任公司</v>
          </cell>
          <cell r="J6239" t="str">
            <v>成都东方人</v>
          </cell>
        </row>
        <row r="6240">
          <cell r="D6240">
            <v>181400</v>
          </cell>
          <cell r="E6240" t="str">
            <v>氨溴特罗口服溶液</v>
          </cell>
          <cell r="F6240" t="str">
            <v/>
          </cell>
          <cell r="G6240" t="str">
            <v>60ml</v>
          </cell>
          <cell r="H6240" t="str">
            <v>瓶</v>
          </cell>
          <cell r="I6240" t="str">
            <v>海达舍画阁药业有限公司</v>
          </cell>
          <cell r="J6240" t="str">
            <v>海达舍画阁</v>
          </cell>
        </row>
        <row r="6241">
          <cell r="D6241">
            <v>182146</v>
          </cell>
          <cell r="E6241" t="str">
            <v>百雀羚三生花冰清莹白雪凝霜</v>
          </cell>
          <cell r="F6241" t="str">
            <v/>
          </cell>
          <cell r="G6241" t="str">
            <v>50g</v>
          </cell>
          <cell r="H6241" t="str">
            <v>盒</v>
          </cell>
          <cell r="I6241" t="str">
            <v>上海百雀羚日用化学有限公司</v>
          </cell>
          <cell r="J6241" t="str">
            <v>上海百雀羚</v>
          </cell>
        </row>
        <row r="6242">
          <cell r="D6242">
            <v>132674</v>
          </cell>
          <cell r="E6242" t="str">
            <v>多乐士天然胶乳橡胶避孕套</v>
          </cell>
          <cell r="F6242" t="str">
            <v/>
          </cell>
          <cell r="G6242" t="str">
            <v>12只（精品至爱）</v>
          </cell>
          <cell r="H6242" t="str">
            <v>盒</v>
          </cell>
          <cell r="I6242" t="str">
            <v>广州双一乳胶制品有限公司</v>
          </cell>
          <cell r="J6242" t="str">
            <v>广州双一乳胶</v>
          </cell>
        </row>
        <row r="6243">
          <cell r="D6243">
            <v>316</v>
          </cell>
          <cell r="E6243" t="str">
            <v>二甲硅油片(消胀片)</v>
          </cell>
          <cell r="F6243" t="str">
            <v/>
          </cell>
          <cell r="G6243" t="str">
            <v>25mgx100片</v>
          </cell>
          <cell r="H6243" t="str">
            <v>瓶</v>
          </cell>
          <cell r="I6243" t="str">
            <v>西南药业股份有限公司</v>
          </cell>
          <cell r="J6243" t="str">
            <v>西南药业</v>
          </cell>
        </row>
        <row r="6244">
          <cell r="D6244">
            <v>189583</v>
          </cell>
          <cell r="E6244" t="str">
            <v>高渗海水鼻腔喷雾器</v>
          </cell>
          <cell r="F6244" t="str">
            <v/>
          </cell>
          <cell r="G6244" t="str">
            <v>30ml</v>
          </cell>
          <cell r="H6244" t="str">
            <v>盒</v>
          </cell>
          <cell r="I6244" t="str">
            <v>广州零界医药有限公司</v>
          </cell>
          <cell r="J6244" t="str">
            <v>广州零界</v>
          </cell>
        </row>
        <row r="6245">
          <cell r="D6245">
            <v>90709</v>
          </cell>
          <cell r="E6245" t="str">
            <v>藿香正气丸</v>
          </cell>
          <cell r="F6245" t="str">
            <v/>
          </cell>
          <cell r="G6245" t="str">
            <v>200丸浓缩</v>
          </cell>
          <cell r="H6245" t="str">
            <v>瓶</v>
          </cell>
          <cell r="I6245" t="str">
            <v>兰州佛慈制药股份有限公司</v>
          </cell>
          <cell r="J6245" t="str">
            <v>兰州佛慈</v>
          </cell>
        </row>
        <row r="6246">
          <cell r="D6246">
            <v>191307</v>
          </cell>
          <cell r="E6246" t="str">
            <v>抗菌喷剂</v>
          </cell>
          <cell r="F6246" t="str">
            <v/>
          </cell>
          <cell r="G6246" t="str">
            <v>20ml</v>
          </cell>
          <cell r="H6246" t="str">
            <v>支</v>
          </cell>
          <cell r="I6246" t="str">
            <v>南京神奇科技开发有限公司</v>
          </cell>
          <cell r="J6246" t="str">
            <v>南京神奇科技</v>
          </cell>
        </row>
        <row r="6247">
          <cell r="D6247">
            <v>74389</v>
          </cell>
          <cell r="E6247" t="str">
            <v>片仔癀仙泉凝水保湿洁面乳</v>
          </cell>
          <cell r="F6247" t="str">
            <v/>
          </cell>
          <cell r="G6247" t="str">
            <v>100ml</v>
          </cell>
          <cell r="H6247" t="str">
            <v>瓶</v>
          </cell>
          <cell r="I6247" t="str">
            <v>科丝美诗(中国)化妆品有限公司</v>
          </cell>
          <cell r="J6247" t="str">
            <v>科丝美诗</v>
          </cell>
        </row>
        <row r="6248">
          <cell r="D6248">
            <v>124701</v>
          </cell>
          <cell r="E6248" t="str">
            <v>芪胶升白胶囊</v>
          </cell>
          <cell r="F6248" t="str">
            <v/>
          </cell>
          <cell r="G6248" t="str">
            <v>0.5gx36粒</v>
          </cell>
          <cell r="H6248" t="str">
            <v>盒</v>
          </cell>
          <cell r="I6248" t="str">
            <v>贵州汉方药业有限公司</v>
          </cell>
          <cell r="J6248" t="str">
            <v>贵州汉方药业</v>
          </cell>
        </row>
        <row r="6249">
          <cell r="D6249">
            <v>21579</v>
          </cell>
          <cell r="E6249" t="str">
            <v>乳酸亚铁片(丹珠)</v>
          </cell>
          <cell r="F6249" t="str">
            <v>丹珠</v>
          </cell>
          <cell r="G6249" t="str">
            <v>0.1gx42片</v>
          </cell>
          <cell r="H6249" t="str">
            <v>盒</v>
          </cell>
          <cell r="I6249" t="str">
            <v>西南药业股份有限公司</v>
          </cell>
          <cell r="J6249" t="str">
            <v>西南药业</v>
          </cell>
        </row>
        <row r="6250">
          <cell r="D6250">
            <v>24988</v>
          </cell>
          <cell r="E6250" t="str">
            <v>赛胃安胶囊</v>
          </cell>
          <cell r="F6250" t="str">
            <v/>
          </cell>
          <cell r="G6250" t="str">
            <v>0.87gx27粒</v>
          </cell>
          <cell r="H6250" t="str">
            <v>盒</v>
          </cell>
          <cell r="I6250" t="str">
            <v>福建省泉州亚泰制药有限公司</v>
          </cell>
          <cell r="J6250" t="str">
            <v>福建泉州亚泰</v>
          </cell>
        </row>
        <row r="6251">
          <cell r="D6251">
            <v>74756</v>
          </cell>
          <cell r="E6251" t="str">
            <v>盐酸曲美他嗪胶囊</v>
          </cell>
          <cell r="F6251" t="str">
            <v/>
          </cell>
          <cell r="G6251" t="str">
            <v>20mgx15粒x2板</v>
          </cell>
          <cell r="H6251" t="str">
            <v>盒</v>
          </cell>
          <cell r="I6251" t="str">
            <v>北京嘉林药业股份有限公司</v>
          </cell>
          <cell r="J6251" t="str">
            <v>北京嘉林</v>
          </cell>
        </row>
        <row r="6252">
          <cell r="D6252">
            <v>191798</v>
          </cell>
          <cell r="E6252" t="str">
            <v>液体敷料</v>
          </cell>
          <cell r="F6252" t="str">
            <v/>
          </cell>
          <cell r="G6252" t="str">
            <v>25ml（口腔溃疡型）</v>
          </cell>
          <cell r="H6252" t="str">
            <v>盒</v>
          </cell>
          <cell r="I6252" t="str">
            <v>青岛博益特生物材料股份有限公司</v>
          </cell>
          <cell r="J6252" t="str">
            <v>青岛博益特</v>
          </cell>
        </row>
        <row r="6253">
          <cell r="D6253">
            <v>197498</v>
          </cell>
          <cell r="E6253" t="str">
            <v>75%医用酒精（消毒酒精）</v>
          </cell>
          <cell r="F6253" t="str">
            <v/>
          </cell>
          <cell r="G6253" t="str">
            <v>500ml</v>
          </cell>
          <cell r="H6253" t="str">
            <v>瓶</v>
          </cell>
          <cell r="I6253" t="str">
            <v>四川三和医用材料有限公司</v>
          </cell>
          <cell r="J6253" t="str">
            <v>四川三和</v>
          </cell>
        </row>
        <row r="6254">
          <cell r="D6254">
            <v>177227</v>
          </cell>
          <cell r="E6254" t="str">
            <v>爱乐维R多种维生素矿物质片</v>
          </cell>
          <cell r="F6254" t="str">
            <v/>
          </cell>
          <cell r="G6254" t="str">
            <v>1.65gx30片（乳母型）</v>
          </cell>
          <cell r="H6254" t="str">
            <v>瓶</v>
          </cell>
          <cell r="I6254" t="str">
            <v>拜耳医药保健有限公司</v>
          </cell>
          <cell r="J6254" t="str">
            <v>拜耳医药保健有限公司</v>
          </cell>
        </row>
        <row r="6255">
          <cell r="D6255">
            <v>184557</v>
          </cell>
          <cell r="E6255" t="str">
            <v>安尔碘Ⅲ型皮肤消毒液</v>
          </cell>
          <cell r="F6255" t="str">
            <v/>
          </cell>
          <cell r="G6255" t="str">
            <v>50ml</v>
          </cell>
          <cell r="H6255" t="str">
            <v>瓶</v>
          </cell>
          <cell r="I6255" t="str">
            <v>上海利康消毒高科技有限公司</v>
          </cell>
          <cell r="J6255" t="str">
            <v>上海利康</v>
          </cell>
        </row>
        <row r="6256">
          <cell r="D6256">
            <v>188817</v>
          </cell>
          <cell r="E6256" t="str">
            <v>安立生坦片</v>
          </cell>
          <cell r="F6256" t="str">
            <v/>
          </cell>
          <cell r="G6256" t="str">
            <v>5mgx7片x4板</v>
          </cell>
          <cell r="H6256" t="str">
            <v>盒</v>
          </cell>
          <cell r="I6256" t="str">
            <v>正大天晴药业集团股份有限公司</v>
          </cell>
          <cell r="J6256" t="str">
            <v>正大天晴</v>
          </cell>
        </row>
        <row r="6257">
          <cell r="D6257">
            <v>147342</v>
          </cell>
          <cell r="E6257" t="str">
            <v>百雀羚水嫩精纯明星活肤水</v>
          </cell>
          <cell r="F6257" t="str">
            <v/>
          </cell>
          <cell r="G6257" t="str">
            <v>100ml</v>
          </cell>
          <cell r="H6257" t="str">
            <v>瓶</v>
          </cell>
          <cell r="I6257" t="str">
            <v>上海百雀羚日用化学有限公司</v>
          </cell>
          <cell r="J6257" t="str">
            <v>上海百雀羚</v>
          </cell>
        </row>
        <row r="6258">
          <cell r="D6258">
            <v>198418</v>
          </cell>
          <cell r="E6258" t="str">
            <v>电子血压计</v>
          </cell>
          <cell r="F6258" t="str">
            <v/>
          </cell>
          <cell r="G6258" t="str">
            <v>HEM-6160</v>
          </cell>
          <cell r="H6258" t="str">
            <v>台</v>
          </cell>
          <cell r="I6258" t="str">
            <v>欧姆龙(大连)有限公司</v>
          </cell>
          <cell r="J6258" t="str">
            <v>欧姆龙大连</v>
          </cell>
        </row>
        <row r="6259">
          <cell r="D6259">
            <v>14768</v>
          </cell>
          <cell r="E6259" t="str">
            <v>复方板蓝根颗粒</v>
          </cell>
          <cell r="F6259" t="str">
            <v/>
          </cell>
          <cell r="G6259" t="str">
            <v>15gx20袋</v>
          </cell>
          <cell r="H6259" t="str">
            <v>袋</v>
          </cell>
          <cell r="I6259" t="str">
            <v>四川逢春制药有限公司</v>
          </cell>
          <cell r="J6259" t="str">
            <v>四川逢春制药</v>
          </cell>
        </row>
        <row r="6260">
          <cell r="D6260">
            <v>173773</v>
          </cell>
          <cell r="E6260" t="str">
            <v>复方感冒灵颗粒</v>
          </cell>
          <cell r="F6260" t="str">
            <v/>
          </cell>
          <cell r="G6260" t="str">
            <v>14gx15袋</v>
          </cell>
          <cell r="H6260" t="str">
            <v>盒</v>
          </cell>
          <cell r="I6260" t="str">
            <v>广西宝瑞坦制药有限公司</v>
          </cell>
          <cell r="J6260" t="str">
            <v>广西宝瑞坦</v>
          </cell>
        </row>
        <row r="6261">
          <cell r="D6261">
            <v>27853</v>
          </cell>
          <cell r="E6261" t="str">
            <v>格列吡嗪片</v>
          </cell>
          <cell r="F6261" t="str">
            <v/>
          </cell>
          <cell r="G6261" t="str">
            <v>5mgx60片</v>
          </cell>
          <cell r="H6261" t="str">
            <v>瓶</v>
          </cell>
          <cell r="I6261" t="str">
            <v>贵州圣济堂制药有限公司</v>
          </cell>
          <cell r="J6261" t="str">
            <v>贵州圣济堂</v>
          </cell>
        </row>
        <row r="6262">
          <cell r="D6262">
            <v>95043</v>
          </cell>
          <cell r="E6262" t="str">
            <v>藿香正气颗粒</v>
          </cell>
          <cell r="F6262" t="str">
            <v/>
          </cell>
          <cell r="G6262" t="str">
            <v>10gx21袋</v>
          </cell>
          <cell r="H6262" t="str">
            <v>袋</v>
          </cell>
          <cell r="I6262" t="str">
            <v>太极集团四川南充制药有限公司</v>
          </cell>
          <cell r="J6262" t="str">
            <v>四川南充制药</v>
          </cell>
        </row>
        <row r="6263">
          <cell r="D6263">
            <v>181505</v>
          </cell>
          <cell r="E6263" t="str">
            <v>甲巯咪唑乳膏</v>
          </cell>
          <cell r="F6263" t="str">
            <v>佳琪亚</v>
          </cell>
          <cell r="G6263" t="str">
            <v>10g:0.5g</v>
          </cell>
          <cell r="H6263" t="str">
            <v>盒</v>
          </cell>
          <cell r="I6263" t="str">
            <v>齐鲁制药有限公司</v>
          </cell>
          <cell r="J6263" t="str">
            <v>齐鲁制药</v>
          </cell>
        </row>
        <row r="6264">
          <cell r="D6264">
            <v>134915</v>
          </cell>
          <cell r="E6264" t="str">
            <v>口腔炎喷雾剂</v>
          </cell>
          <cell r="F6264" t="str">
            <v/>
          </cell>
          <cell r="G6264" t="str">
            <v>15ml</v>
          </cell>
          <cell r="H6264" t="str">
            <v>盒</v>
          </cell>
          <cell r="I6264" t="str">
            <v>黑龙江天龙药业有限公司</v>
          </cell>
          <cell r="J6264" t="str">
            <v>黑龙江天龙</v>
          </cell>
        </row>
        <row r="6265">
          <cell r="D6265">
            <v>109335</v>
          </cell>
          <cell r="E6265" t="str">
            <v>理肤泉特安舒缓修复霜</v>
          </cell>
          <cell r="F6265" t="str">
            <v/>
          </cell>
          <cell r="G6265" t="str">
            <v>40ml</v>
          </cell>
          <cell r="H6265" t="str">
            <v>支</v>
          </cell>
          <cell r="I6265" t="str">
            <v>法国理肤泉</v>
          </cell>
          <cell r="J6265" t="str">
            <v>法国理肤泉</v>
          </cell>
        </row>
        <row r="6266">
          <cell r="D6266">
            <v>188698</v>
          </cell>
          <cell r="E6266" t="str">
            <v>皮肤修护敷料</v>
          </cell>
          <cell r="F6266" t="str">
            <v/>
          </cell>
          <cell r="G6266" t="str">
            <v>SRD-O 25gx6片</v>
          </cell>
          <cell r="H6266" t="str">
            <v>盒</v>
          </cell>
          <cell r="I6266" t="str">
            <v>陕西佰傲再生医学有限公司</v>
          </cell>
          <cell r="J6266" t="str">
            <v>陕西佰傲再生</v>
          </cell>
        </row>
        <row r="6267">
          <cell r="D6267">
            <v>198798</v>
          </cell>
          <cell r="E6267" t="str">
            <v>塞来昔布胶囊</v>
          </cell>
          <cell r="F6267" t="str">
            <v/>
          </cell>
          <cell r="G6267" t="str">
            <v>0.2gx10粒</v>
          </cell>
          <cell r="H6267" t="str">
            <v>盒</v>
          </cell>
          <cell r="I6267" t="str">
            <v>江苏恒瑞医药股份有限公司</v>
          </cell>
          <cell r="J6267" t="str">
            <v>江苏恒瑞</v>
          </cell>
        </row>
        <row r="6268">
          <cell r="D6268">
            <v>179809</v>
          </cell>
          <cell r="E6268" t="str">
            <v>十二乌鸡白凤丸</v>
          </cell>
          <cell r="F6268" t="str">
            <v/>
          </cell>
          <cell r="G6268" t="str">
            <v>每100粒重3g</v>
          </cell>
          <cell r="H6268" t="str">
            <v>盒</v>
          </cell>
          <cell r="I6268" t="str">
            <v>江西药都樟树药业有限公司</v>
          </cell>
          <cell r="J6268" t="str">
            <v>江西药都</v>
          </cell>
        </row>
        <row r="6269">
          <cell r="D6269">
            <v>185357</v>
          </cell>
          <cell r="E6269" t="str">
            <v>医用护理垫</v>
          </cell>
          <cell r="F6269" t="str">
            <v>seni soft医用护理垫</v>
          </cell>
          <cell r="G6269" t="str">
            <v>60cmx60cmx10片</v>
          </cell>
          <cell r="H6269" t="str">
            <v>包</v>
          </cell>
          <cell r="I6269" t="str">
            <v>TZMO SA（波兰）</v>
          </cell>
          <cell r="J6269" t="str">
            <v>TZMOSA（波兰）</v>
          </cell>
        </row>
        <row r="6270">
          <cell r="D6270">
            <v>86612</v>
          </cell>
          <cell r="E6270" t="str">
            <v>医用气垫</v>
          </cell>
          <cell r="F6270" t="str">
            <v/>
          </cell>
          <cell r="G6270" t="str">
            <v>方形</v>
          </cell>
          <cell r="H6270" t="str">
            <v>个</v>
          </cell>
          <cell r="I6270" t="str">
            <v>冀州市佳禾医疗器械有限公司</v>
          </cell>
          <cell r="J6270" t="str">
            <v>河北佳禾</v>
          </cell>
        </row>
        <row r="6271">
          <cell r="D6271">
            <v>120120</v>
          </cell>
          <cell r="E6271" t="str">
            <v>云南白药酊</v>
          </cell>
          <cell r="F6271" t="str">
            <v/>
          </cell>
          <cell r="G6271" t="str">
            <v>150ml</v>
          </cell>
          <cell r="H6271" t="str">
            <v>瓶</v>
          </cell>
          <cell r="I6271" t="str">
            <v>云南白药集团股份有限公司</v>
          </cell>
          <cell r="J6271" t="str">
            <v>云南白药股份</v>
          </cell>
        </row>
        <row r="6272">
          <cell r="D6272">
            <v>182065</v>
          </cell>
          <cell r="E6272" t="str">
            <v>便携式超声雾化器</v>
          </cell>
          <cell r="F6272" t="str">
            <v/>
          </cell>
          <cell r="G6272" t="str">
            <v>AirPro</v>
          </cell>
          <cell r="H6272" t="str">
            <v>台</v>
          </cell>
          <cell r="I6272" t="str">
            <v>深圳来福士雾化医学有限公司</v>
          </cell>
          <cell r="J6272" t="str">
            <v>深圳来福士</v>
          </cell>
        </row>
        <row r="6273">
          <cell r="D6273">
            <v>162890</v>
          </cell>
          <cell r="E6273" t="str">
            <v>冰王芦荟祛痱止痒水</v>
          </cell>
          <cell r="F6273" t="str">
            <v/>
          </cell>
          <cell r="G6273" t="str">
            <v>60ml</v>
          </cell>
          <cell r="H6273" t="str">
            <v>瓶</v>
          </cell>
          <cell r="I6273" t="str">
            <v>平舆冰王生物工程有限公司</v>
          </cell>
          <cell r="J6273" t="str">
            <v>平舆冰王生物</v>
          </cell>
        </row>
        <row r="6274">
          <cell r="D6274">
            <v>22524</v>
          </cell>
          <cell r="E6274" t="str">
            <v>参芪降糖颗粒</v>
          </cell>
          <cell r="F6274" t="str">
            <v/>
          </cell>
          <cell r="G6274" t="str">
            <v>3gx10袋</v>
          </cell>
          <cell r="H6274" t="str">
            <v>盒</v>
          </cell>
          <cell r="I6274" t="str">
            <v>鲁南厚普制药有限公司</v>
          </cell>
          <cell r="J6274" t="str">
            <v>鲁南厚普制药</v>
          </cell>
        </row>
        <row r="6275">
          <cell r="D6275">
            <v>138040</v>
          </cell>
          <cell r="E6275" t="str">
            <v>成人护理垫</v>
          </cell>
          <cell r="F6275" t="str">
            <v/>
          </cell>
          <cell r="G6275" t="str">
            <v>L/XL10片(腰扣型)</v>
          </cell>
          <cell r="H6275" t="str">
            <v>包</v>
          </cell>
          <cell r="I6275" t="str">
            <v>福建亿发卫生用品有限公司</v>
          </cell>
          <cell r="J6275" t="str">
            <v>福建亿发</v>
          </cell>
        </row>
        <row r="6276">
          <cell r="D6276">
            <v>179429</v>
          </cell>
          <cell r="E6276" t="str">
            <v>负压引流器</v>
          </cell>
          <cell r="F6276" t="str">
            <v/>
          </cell>
          <cell r="G6276" t="str">
            <v>10ml通用式</v>
          </cell>
          <cell r="H6276" t="str">
            <v>盒</v>
          </cell>
          <cell r="I6276" t="str">
            <v>青岛图灵生物工程有限公司</v>
          </cell>
          <cell r="J6276" t="str">
            <v>青岛图灵生物</v>
          </cell>
        </row>
        <row r="6277">
          <cell r="D6277">
            <v>36159</v>
          </cell>
          <cell r="E6277" t="str">
            <v>复方木芙蓉涂鼻软膏</v>
          </cell>
          <cell r="F6277" t="str">
            <v/>
          </cell>
          <cell r="G6277" t="str">
            <v>2g(单支)</v>
          </cell>
          <cell r="H6277" t="str">
            <v>盒</v>
          </cell>
          <cell r="I6277" t="str">
            <v>贵州良济药业有限公司（贵州荣发制药）</v>
          </cell>
          <cell r="J6277" t="str">
            <v>贵州良济药业</v>
          </cell>
        </row>
        <row r="6278">
          <cell r="D6278">
            <v>8074</v>
          </cell>
          <cell r="E6278" t="str">
            <v>枸橼酸铋钾片/替硝唑片/克拉霉素片组合包装</v>
          </cell>
          <cell r="F6278" t="str">
            <v>丽珠维三联片</v>
          </cell>
          <cell r="G6278" t="str">
            <v>8片</v>
          </cell>
          <cell r="H6278" t="str">
            <v>盒</v>
          </cell>
          <cell r="I6278" t="str">
            <v>丽珠集团丽珠制药厂</v>
          </cell>
          <cell r="J6278" t="str">
            <v>丽珠制药</v>
          </cell>
        </row>
        <row r="6279">
          <cell r="D6279">
            <v>176548</v>
          </cell>
          <cell r="E6279" t="str">
            <v>固升牌维生素K2软胶囊</v>
          </cell>
          <cell r="F6279" t="str">
            <v/>
          </cell>
          <cell r="G6279" t="str">
            <v>22.5g(0.5gx45粒)</v>
          </cell>
          <cell r="H6279" t="str">
            <v>瓶</v>
          </cell>
          <cell r="I6279" t="str">
            <v>昆明固康保健品有限公司</v>
          </cell>
          <cell r="J6279" t="str">
            <v>昆明固康</v>
          </cell>
        </row>
        <row r="6280">
          <cell r="D6280">
            <v>1791</v>
          </cell>
          <cell r="E6280" t="str">
            <v>金银花糖浆</v>
          </cell>
          <cell r="F6280" t="str">
            <v/>
          </cell>
          <cell r="G6280" t="str">
            <v>100ml</v>
          </cell>
          <cell r="H6280" t="str">
            <v>瓶</v>
          </cell>
          <cell r="I6280" t="str">
            <v>太极集团重庆桐君阁药厂有限公司</v>
          </cell>
          <cell r="J6280" t="str">
            <v>桐君阁药厂</v>
          </cell>
        </row>
        <row r="6281">
          <cell r="D6281">
            <v>12259</v>
          </cell>
          <cell r="E6281" t="str">
            <v>咪唑斯汀缓释片(皿治林)</v>
          </cell>
          <cell r="F6281" t="str">
            <v/>
          </cell>
          <cell r="G6281" t="str">
            <v>10mgx7片</v>
          </cell>
          <cell r="H6281" t="str">
            <v>盒</v>
          </cell>
          <cell r="I6281" t="str">
            <v>西安杨森制药有限公司</v>
          </cell>
          <cell r="J6281" t="str">
            <v>西安杨森</v>
          </cell>
        </row>
        <row r="6282">
          <cell r="D6282">
            <v>74379</v>
          </cell>
          <cell r="E6282" t="str">
            <v>片仔癀灵芝臻养焕肤霜</v>
          </cell>
          <cell r="F6282" t="str">
            <v/>
          </cell>
          <cell r="G6282" t="str">
            <v>50g</v>
          </cell>
          <cell r="H6282" t="str">
            <v>瓶</v>
          </cell>
          <cell r="I6282" t="str">
            <v>科丝美诗(中国)化妆品有限公司</v>
          </cell>
          <cell r="J6282" t="str">
            <v>上海科丝美诗</v>
          </cell>
        </row>
        <row r="6283">
          <cell r="D6283">
            <v>173330</v>
          </cell>
          <cell r="E6283" t="str">
            <v>若舒草本止痒抑菌液</v>
          </cell>
          <cell r="F6283" t="str">
            <v/>
          </cell>
          <cell r="G6283" t="str">
            <v>180ml</v>
          </cell>
          <cell r="H6283" t="str">
            <v>瓶</v>
          </cell>
          <cell r="I6283" t="str">
            <v>江苏得迪医疗器械有限公司</v>
          </cell>
          <cell r="J6283" t="str">
            <v>江苏得迪医疗</v>
          </cell>
        </row>
        <row r="6284">
          <cell r="D6284">
            <v>291</v>
          </cell>
          <cell r="E6284" t="str">
            <v>肾上腺色腙片(安络血片)</v>
          </cell>
          <cell r="F6284" t="str">
            <v/>
          </cell>
          <cell r="G6284" t="str">
            <v>5mgx100片</v>
          </cell>
          <cell r="H6284" t="str">
            <v>瓶</v>
          </cell>
          <cell r="I6284" t="str">
            <v>西南药业股份有限公司</v>
          </cell>
          <cell r="J6284" t="str">
            <v>西南药业</v>
          </cell>
        </row>
        <row r="6285">
          <cell r="D6285">
            <v>148760</v>
          </cell>
          <cell r="E6285" t="str">
            <v>双飞人爽水</v>
          </cell>
          <cell r="F6285" t="str">
            <v/>
          </cell>
          <cell r="G6285" t="str">
            <v>10ml</v>
          </cell>
          <cell r="H6285" t="str">
            <v>瓶</v>
          </cell>
          <cell r="I6285" t="str">
            <v>双飞人制药股份有限公司</v>
          </cell>
          <cell r="J6285" t="str">
            <v>双飞人制药</v>
          </cell>
        </row>
        <row r="6286">
          <cell r="D6286">
            <v>163000</v>
          </cell>
          <cell r="E6286" t="str">
            <v>通滞苏润江胶囊</v>
          </cell>
          <cell r="F6286" t="str">
            <v/>
          </cell>
          <cell r="G6286" t="str">
            <v>0.3gx30粒</v>
          </cell>
          <cell r="H6286" t="str">
            <v>盒</v>
          </cell>
          <cell r="I6286" t="str">
            <v>黑龙江省济仁药业有限公司</v>
          </cell>
          <cell r="J6286" t="str">
            <v>黑龙江济仁</v>
          </cell>
        </row>
        <row r="6287">
          <cell r="D6287">
            <v>98576</v>
          </cell>
          <cell r="E6287" t="str">
            <v>头孢羟氨苄颗粒</v>
          </cell>
          <cell r="F6287" t="str">
            <v/>
          </cell>
          <cell r="G6287" t="str">
            <v>0.125gx20袋</v>
          </cell>
          <cell r="H6287" t="str">
            <v>盒</v>
          </cell>
          <cell r="I6287" t="str">
            <v>石药集团欧意药业有限公司(原:石家庄欧意药业公司)</v>
          </cell>
          <cell r="J6287" t="str">
            <v>石药欧意</v>
          </cell>
        </row>
        <row r="6288">
          <cell r="D6288">
            <v>758</v>
          </cell>
          <cell r="E6288" t="str">
            <v>头孢羟氨苄颗粒</v>
          </cell>
          <cell r="F6288" t="str">
            <v/>
          </cell>
          <cell r="G6288" t="str">
            <v>0.125gx12袋</v>
          </cell>
          <cell r="H6288" t="str">
            <v>盒</v>
          </cell>
          <cell r="I6288" t="str">
            <v>石药集团欧意药业有限公司(原:石家庄欧意药业公司)</v>
          </cell>
          <cell r="J6288" t="str">
            <v>石药欧意</v>
          </cell>
        </row>
        <row r="6289">
          <cell r="D6289">
            <v>151528</v>
          </cell>
          <cell r="E6289" t="str">
            <v>薇姿温泉矿物水活爽肤水</v>
          </cell>
          <cell r="F6289" t="str">
            <v/>
          </cell>
          <cell r="G6289" t="str">
            <v>400ml</v>
          </cell>
          <cell r="H6289" t="str">
            <v>盒</v>
          </cell>
          <cell r="I6289" t="str">
            <v>欧莱雅(中国)有限公司</v>
          </cell>
          <cell r="J6289" t="str">
            <v>欧莱雅(中国)</v>
          </cell>
        </row>
        <row r="6290">
          <cell r="D6290">
            <v>152982</v>
          </cell>
          <cell r="E6290" t="str">
            <v>硝苯地平缓释片(II)</v>
          </cell>
          <cell r="F6290" t="str">
            <v/>
          </cell>
          <cell r="G6290" t="str">
            <v>20mgx14片x3板</v>
          </cell>
          <cell r="H6290" t="str">
            <v>盒</v>
          </cell>
          <cell r="I6290" t="str">
            <v>青岛黄海制药有限责任公司</v>
          </cell>
          <cell r="J6290" t="str">
            <v>青岛黄海制药</v>
          </cell>
        </row>
        <row r="6291">
          <cell r="D6291">
            <v>17309</v>
          </cell>
          <cell r="E6291" t="str">
            <v>小儿伪麻美芬滴剂(艾畅)</v>
          </cell>
          <cell r="F6291" t="str">
            <v/>
          </cell>
          <cell r="G6291" t="str">
            <v>15ml</v>
          </cell>
          <cell r="H6291" t="str">
            <v>盒</v>
          </cell>
          <cell r="I6291" t="str">
            <v>上海强生制药有限公司</v>
          </cell>
          <cell r="J6291" t="str">
            <v>上海强生制药</v>
          </cell>
        </row>
        <row r="6292">
          <cell r="D6292">
            <v>164430</v>
          </cell>
          <cell r="E6292" t="str">
            <v>小儿咽扁颗粒</v>
          </cell>
          <cell r="F6292" t="str">
            <v/>
          </cell>
          <cell r="G6292" t="str">
            <v>4gx11袋</v>
          </cell>
          <cell r="H6292" t="str">
            <v>盒</v>
          </cell>
          <cell r="I6292" t="str">
            <v>湖北虎泉药业有限公司</v>
          </cell>
          <cell r="J6292" t="str">
            <v>湖北虎泉药业</v>
          </cell>
        </row>
        <row r="6293">
          <cell r="D6293">
            <v>13460</v>
          </cell>
          <cell r="E6293" t="str">
            <v>盐酸倍他司汀片</v>
          </cell>
          <cell r="F6293" t="str">
            <v/>
          </cell>
          <cell r="G6293" t="str">
            <v>4mgx100片</v>
          </cell>
          <cell r="H6293" t="str">
            <v>瓶</v>
          </cell>
          <cell r="I6293" t="str">
            <v>河南中杰药业有限公司</v>
          </cell>
          <cell r="J6293" t="str">
            <v>河南中杰药业</v>
          </cell>
        </row>
        <row r="6294">
          <cell r="D6294">
            <v>197822</v>
          </cell>
          <cell r="E6294" t="str">
            <v>一次性学生手套</v>
          </cell>
          <cell r="F6294" t="str">
            <v/>
          </cell>
          <cell r="G6294" t="str">
            <v>男生  20只（学生装） 小号</v>
          </cell>
          <cell r="H6294" t="str">
            <v>盒</v>
          </cell>
          <cell r="I6294" t="str">
            <v>蓝帆医疗股份有限公司</v>
          </cell>
          <cell r="J6294" t="str">
            <v>山东蓝帆</v>
          </cell>
        </row>
        <row r="6295">
          <cell r="D6295">
            <v>196021</v>
          </cell>
          <cell r="E6295" t="str">
            <v>医用护理垫</v>
          </cell>
          <cell r="F6295" t="str">
            <v/>
          </cell>
          <cell r="G6295" t="str">
            <v>JZJ-HL B 成人拉拉裤型L/XL 10片</v>
          </cell>
          <cell r="H6295" t="str">
            <v>袋</v>
          </cell>
          <cell r="I6295" t="str">
            <v>青岛健之佳生物科技有限公司</v>
          </cell>
          <cell r="J6295" t="str">
            <v>青岛健之佳</v>
          </cell>
        </row>
        <row r="6296">
          <cell r="D6296">
            <v>186429</v>
          </cell>
          <cell r="E6296" t="str">
            <v>右旋糖酐70滴眼液</v>
          </cell>
          <cell r="F6296" t="str">
            <v/>
          </cell>
          <cell r="G6296" t="str">
            <v>0.1％(0.4ml:0.4mg)/支x10支</v>
          </cell>
          <cell r="H6296" t="str">
            <v>盒</v>
          </cell>
          <cell r="I6296" t="str">
            <v>齐鲁制药有限公司</v>
          </cell>
          <cell r="J6296" t="str">
            <v>齐鲁制药</v>
          </cell>
        </row>
        <row r="6297">
          <cell r="D6297">
            <v>31170</v>
          </cell>
          <cell r="E6297" t="str">
            <v>远红外磁疗贴</v>
          </cell>
          <cell r="F6297" t="str">
            <v/>
          </cell>
          <cell r="G6297" t="str">
            <v>7.5cmx11cmx1贴x2袋ZS-E关节炎</v>
          </cell>
          <cell r="H6297" t="str">
            <v>盒</v>
          </cell>
          <cell r="I6297" t="str">
            <v>山东朱氏堂医疗器械有限公司</v>
          </cell>
          <cell r="J6297" t="str">
            <v>山东朱氏堂</v>
          </cell>
        </row>
        <row r="6298">
          <cell r="D6298">
            <v>2723</v>
          </cell>
          <cell r="E6298" t="str">
            <v>阿米卡星滴眼液</v>
          </cell>
          <cell r="F6298" t="str">
            <v/>
          </cell>
          <cell r="G6298" t="str">
            <v>8ml：20mg</v>
          </cell>
          <cell r="H6298" t="str">
            <v>瓶</v>
          </cell>
          <cell r="I6298" t="str">
            <v>成都倍特药业有限公司(原四川方向药业有限责任公司)</v>
          </cell>
          <cell r="J6298" t="str">
            <v>成都倍特</v>
          </cell>
        </row>
        <row r="6299">
          <cell r="D6299">
            <v>191002</v>
          </cell>
          <cell r="E6299" t="str">
            <v>弹性绷带</v>
          </cell>
          <cell r="F6299" t="str">
            <v/>
          </cell>
          <cell r="G6299" t="str">
            <v>膝关节用 黑色 小号：31-34cm(S)</v>
          </cell>
          <cell r="H6299" t="str">
            <v>盒</v>
          </cell>
          <cell r="I6299" t="str">
            <v>日本兴和株式会社</v>
          </cell>
          <cell r="J6299" t="str">
            <v>日本兴和株式</v>
          </cell>
        </row>
        <row r="6300">
          <cell r="D6300">
            <v>182884</v>
          </cell>
          <cell r="E6300" t="str">
            <v>发用冷敷凝露</v>
          </cell>
          <cell r="F6300" t="str">
            <v/>
          </cell>
          <cell r="G6300" t="str">
            <v>B型 260ml </v>
          </cell>
          <cell r="H6300" t="str">
            <v>盒</v>
          </cell>
          <cell r="I6300" t="str">
            <v>延安万历药业有限公司</v>
          </cell>
          <cell r="J6300" t="str">
            <v>延安万历药业</v>
          </cell>
        </row>
        <row r="6301">
          <cell r="D6301">
            <v>121439</v>
          </cell>
          <cell r="E6301" t="str">
            <v>颈复康颗粒</v>
          </cell>
          <cell r="F6301" t="str">
            <v/>
          </cell>
          <cell r="G6301" t="str">
            <v>5gx12袋</v>
          </cell>
          <cell r="H6301" t="str">
            <v>盒</v>
          </cell>
          <cell r="I6301" t="str">
            <v>承德颈复康药业集团有限公司</v>
          </cell>
          <cell r="J6301" t="str">
            <v>承德颈复康</v>
          </cell>
        </row>
        <row r="6302">
          <cell r="D6302">
            <v>173793</v>
          </cell>
          <cell r="E6302" t="str">
            <v>兰皙三重防晒隔离精华乳SPF30</v>
          </cell>
          <cell r="F6302" t="str">
            <v/>
          </cell>
          <cell r="G6302" t="str">
            <v>50g</v>
          </cell>
          <cell r="H6302" t="str">
            <v>瓶</v>
          </cell>
          <cell r="I6302" t="str">
            <v>广州兰皙化妆品有限公司</v>
          </cell>
          <cell r="J6302" t="str">
            <v>广州兰皙</v>
          </cell>
        </row>
        <row r="6303">
          <cell r="D6303">
            <v>56509</v>
          </cell>
          <cell r="E6303" t="str">
            <v>尼莫地平片</v>
          </cell>
          <cell r="F6303" t="str">
            <v/>
          </cell>
          <cell r="G6303" t="str">
            <v>20mgx50片</v>
          </cell>
          <cell r="H6303" t="str">
            <v>盒</v>
          </cell>
          <cell r="I6303" t="str">
            <v>四川科伦药业股份有限公司</v>
          </cell>
          <cell r="J6303" t="str">
            <v>四川科伦药业(原四川珍珠)</v>
          </cell>
        </row>
        <row r="6304">
          <cell r="D6304">
            <v>195872</v>
          </cell>
          <cell r="E6304" t="str">
            <v>医用退热贴</v>
          </cell>
          <cell r="F6304" t="str">
            <v/>
          </cell>
          <cell r="G6304" t="str">
            <v>120mmx50mmx2片x3袋（小儿护脑型）</v>
          </cell>
          <cell r="H6304" t="str">
            <v>盒</v>
          </cell>
          <cell r="I6304" t="str">
            <v>佛山高臣药业股份有限公司</v>
          </cell>
          <cell r="J6304" t="str">
            <v>佛山高臣</v>
          </cell>
        </row>
        <row r="6305">
          <cell r="D6305">
            <v>56014</v>
          </cell>
          <cell r="E6305" t="str">
            <v>咳特灵胶囊</v>
          </cell>
          <cell r="F6305" t="str">
            <v/>
          </cell>
          <cell r="G6305" t="str">
            <v>12粒</v>
          </cell>
          <cell r="H6305" t="str">
            <v>盒</v>
          </cell>
          <cell r="I6305" t="str">
            <v>广东罗浮山国药股份有限公司</v>
          </cell>
          <cell r="J6305" t="str">
            <v>广东罗浮山</v>
          </cell>
        </row>
        <row r="6306">
          <cell r="D6306">
            <v>199799</v>
          </cell>
          <cell r="E6306" t="str">
            <v>类人胶原蛋白敷料</v>
          </cell>
          <cell r="F6306" t="str">
            <v/>
          </cell>
          <cell r="G6306" t="str">
            <v>椭圆形 HCDO2520 5片</v>
          </cell>
          <cell r="H6306" t="str">
            <v>盒</v>
          </cell>
          <cell r="I6306" t="str">
            <v>陕西巨子生物技术有限公司</v>
          </cell>
          <cell r="J6306" t="str">
            <v>陕西巨子生物</v>
          </cell>
        </row>
        <row r="6307">
          <cell r="D6307">
            <v>200258</v>
          </cell>
          <cell r="E6307" t="str">
            <v>玻璃体温计</v>
          </cell>
          <cell r="F6307" t="str">
            <v/>
          </cell>
          <cell r="G6307" t="str">
            <v>CR.W11型口腔棒式</v>
          </cell>
          <cell r="H6307" t="str">
            <v>支</v>
          </cell>
          <cell r="I6307" t="str">
            <v>安徽省扬子医疗仪器有限公司</v>
          </cell>
          <cell r="J6307" t="str">
            <v>安徽扬子医疗</v>
          </cell>
        </row>
        <row r="6308">
          <cell r="D6308">
            <v>161594</v>
          </cell>
          <cell r="E6308" t="str">
            <v>虫咬一滴灵</v>
          </cell>
          <cell r="F6308" t="str">
            <v/>
          </cell>
          <cell r="G6308" t="str">
            <v>45.8ml</v>
          </cell>
          <cell r="H6308" t="str">
            <v>盒</v>
          </cell>
          <cell r="I6308" t="str">
            <v>无锡樱花梦美容制品有限公司</v>
          </cell>
          <cell r="J6308" t="str">
            <v>无锡樱花</v>
          </cell>
        </row>
        <row r="6309">
          <cell r="D6309">
            <v>2232</v>
          </cell>
          <cell r="E6309" t="str">
            <v>复方铝酸铋片(凯程必治)</v>
          </cell>
          <cell r="F6309" t="str">
            <v/>
          </cell>
          <cell r="G6309" t="str">
            <v>50片</v>
          </cell>
          <cell r="H6309" t="str">
            <v>盒</v>
          </cell>
          <cell r="I6309" t="str">
            <v>哈尔滨凯程制药有限公司</v>
          </cell>
          <cell r="J6309" t="str">
            <v>哈尔滨凯程</v>
          </cell>
        </row>
        <row r="6310">
          <cell r="D6310">
            <v>74500</v>
          </cell>
          <cell r="E6310" t="str">
            <v>锡类散</v>
          </cell>
          <cell r="F6310" t="str">
            <v/>
          </cell>
          <cell r="G6310" t="str">
            <v>1g（复合膜包装）</v>
          </cell>
          <cell r="H6310" t="str">
            <v>瓶</v>
          </cell>
          <cell r="I6310" t="str">
            <v>太极集团浙江东方制药有限公司</v>
          </cell>
          <cell r="J6310" t="str">
            <v>浙江东方</v>
          </cell>
        </row>
        <row r="6311">
          <cell r="D6311">
            <v>143241</v>
          </cell>
          <cell r="E6311" t="str">
            <v>重组人干扰素α2b凝胶</v>
          </cell>
          <cell r="F6311" t="str">
            <v/>
          </cell>
          <cell r="G6311" t="str">
            <v>10g（10万IU/克）</v>
          </cell>
          <cell r="H6311" t="str">
            <v>支</v>
          </cell>
          <cell r="I6311" t="str">
            <v>兆科药业(合肥)有限公司</v>
          </cell>
          <cell r="J6311" t="str">
            <v>兆科药业(合肥)</v>
          </cell>
        </row>
        <row r="6312">
          <cell r="D6312">
            <v>7702</v>
          </cell>
          <cell r="E6312" t="str">
            <v>胆乐胶囊</v>
          </cell>
          <cell r="F6312" t="str">
            <v/>
          </cell>
          <cell r="G6312" t="str">
            <v>0.3gx80粒</v>
          </cell>
          <cell r="H6312" t="str">
            <v>盒</v>
          </cell>
          <cell r="I6312" t="str">
            <v>浙江永宁药业股份有限公司（原：浙江永宁制药厂）</v>
          </cell>
          <cell r="J6312" t="str">
            <v>浙江永宁</v>
          </cell>
        </row>
        <row r="6313">
          <cell r="D6313">
            <v>190954</v>
          </cell>
          <cell r="E6313" t="str">
            <v>蜂胶软胶囊</v>
          </cell>
          <cell r="F6313" t="str">
            <v/>
          </cell>
          <cell r="G6313" t="str">
            <v>45g(500mgx60粒+500mgx30粒)</v>
          </cell>
          <cell r="H6313" t="str">
            <v>盒</v>
          </cell>
          <cell r="I6313" t="str">
            <v>广州市佰健生物工程有限公司</v>
          </cell>
          <cell r="J6313" t="str">
            <v>广州佰健</v>
          </cell>
        </row>
        <row r="6314">
          <cell r="D6314">
            <v>56566</v>
          </cell>
          <cell r="E6314" t="str">
            <v>氟康唑胶囊</v>
          </cell>
          <cell r="F6314" t="str">
            <v>大扶康</v>
          </cell>
          <cell r="G6314" t="str">
            <v>150mgx1粒</v>
          </cell>
          <cell r="H6314" t="str">
            <v>盒</v>
          </cell>
          <cell r="I6314" t="str">
            <v>大连辉瑞制药有限公司</v>
          </cell>
          <cell r="J6314" t="str">
            <v>辉瑞</v>
          </cell>
        </row>
        <row r="6315">
          <cell r="D6315">
            <v>98021</v>
          </cell>
          <cell r="E6315" t="str">
            <v>血府逐瘀片</v>
          </cell>
          <cell r="F6315" t="str">
            <v/>
          </cell>
          <cell r="G6315" t="str">
            <v>0.45gx36片(薄膜衣)</v>
          </cell>
          <cell r="H6315" t="str">
            <v>盒</v>
          </cell>
          <cell r="I6315" t="str">
            <v>重庆希尔安药业有限公司</v>
          </cell>
          <cell r="J6315" t="str">
            <v>重庆希尔安</v>
          </cell>
        </row>
        <row r="6316">
          <cell r="D6316">
            <v>151748</v>
          </cell>
          <cell r="E6316" t="str">
            <v>盐酸替扎尼定片</v>
          </cell>
          <cell r="F6316" t="str">
            <v/>
          </cell>
          <cell r="G6316" t="str">
            <v>2mgx24片</v>
          </cell>
          <cell r="H6316" t="str">
            <v>盒</v>
          </cell>
          <cell r="I6316" t="str">
            <v>四川科瑞德制药有限公司</v>
          </cell>
          <cell r="J6316" t="str">
            <v>四川科瑞德</v>
          </cell>
        </row>
        <row r="6317">
          <cell r="D6317">
            <v>66959</v>
          </cell>
          <cell r="E6317" t="str">
            <v>二甲双胍格列本脲片(Ⅰ)(爽能)</v>
          </cell>
          <cell r="F6317" t="str">
            <v/>
          </cell>
          <cell r="G6317" t="str">
            <v>0.25g:1.25mgx30片</v>
          </cell>
          <cell r="H6317" t="str">
            <v>盒</v>
          </cell>
          <cell r="I6317" t="str">
            <v>成都恒瑞制药有限公司</v>
          </cell>
          <cell r="J6317" t="str">
            <v>成都恒瑞</v>
          </cell>
        </row>
        <row r="6318">
          <cell r="D6318">
            <v>186494</v>
          </cell>
          <cell r="E6318" t="str">
            <v>仙靓薄荷清凉花露水</v>
          </cell>
          <cell r="F6318" t="str">
            <v/>
          </cell>
          <cell r="G6318" t="str">
            <v>195ml</v>
          </cell>
          <cell r="H6318" t="str">
            <v>瓶</v>
          </cell>
          <cell r="I6318" t="str">
            <v>南通市潘妍化妆品厂</v>
          </cell>
          <cell r="J6318" t="str">
            <v>南通潘妍</v>
          </cell>
        </row>
        <row r="6319">
          <cell r="D6319">
            <v>70432</v>
          </cell>
          <cell r="E6319" t="str">
            <v>附子理中丸</v>
          </cell>
          <cell r="F6319" t="str">
            <v/>
          </cell>
          <cell r="G6319" t="str">
            <v>9gx10丸</v>
          </cell>
          <cell r="H6319" t="str">
            <v>盒</v>
          </cell>
          <cell r="I6319" t="str">
            <v>北京同仁堂科技发展股份有限公司制药厂</v>
          </cell>
          <cell r="J6319" t="str">
            <v>北京同仁堂</v>
          </cell>
        </row>
        <row r="6320">
          <cell r="D6320">
            <v>159925</v>
          </cell>
          <cell r="E6320" t="str">
            <v>稳心颗粒</v>
          </cell>
          <cell r="F6320" t="str">
            <v/>
          </cell>
          <cell r="G6320" t="str">
            <v>9gx18袋</v>
          </cell>
          <cell r="H6320" t="str">
            <v>盒</v>
          </cell>
          <cell r="I6320" t="str">
            <v>山东步长制药有限公司</v>
          </cell>
          <cell r="J6320" t="str">
            <v>山东步长</v>
          </cell>
        </row>
        <row r="6321">
          <cell r="D6321">
            <v>154056</v>
          </cell>
          <cell r="E6321" t="str">
            <v>牛磺酸滴眼液</v>
          </cell>
          <cell r="F6321" t="str">
            <v/>
          </cell>
          <cell r="G6321" t="str">
            <v>0.4ml:0.02gx10支</v>
          </cell>
          <cell r="H6321" t="str">
            <v>盒</v>
          </cell>
          <cell r="I6321" t="str">
            <v>湖北远大天天明制药有限公司</v>
          </cell>
          <cell r="J6321" t="str">
            <v>湖北远大天天明</v>
          </cell>
        </row>
        <row r="6322">
          <cell r="D6322">
            <v>73252</v>
          </cell>
          <cell r="E6322" t="str">
            <v>护肝片</v>
          </cell>
          <cell r="F6322" t="str">
            <v/>
          </cell>
          <cell r="G6322" t="str">
            <v>100片(薄膜衣)</v>
          </cell>
          <cell r="H6322" t="str">
            <v>盒</v>
          </cell>
          <cell r="I6322" t="str">
            <v>上海皇象铁力蓝天制药有限公司(原:黑龙江蓝天制药公司</v>
          </cell>
          <cell r="J6322" t="str">
            <v>上海皇象</v>
          </cell>
        </row>
        <row r="6323">
          <cell r="D6323">
            <v>23868</v>
          </cell>
          <cell r="E6323" t="str">
            <v>清咽片</v>
          </cell>
          <cell r="F6323" t="str">
            <v/>
          </cell>
          <cell r="G6323" t="str">
            <v>0.31gx24片(薄膜衣)</v>
          </cell>
          <cell r="H6323" t="str">
            <v>盒</v>
          </cell>
          <cell r="I6323" t="str">
            <v>佛山德众药业有限公司</v>
          </cell>
          <cell r="J6323" t="str">
            <v>佛山德众药业</v>
          </cell>
        </row>
        <row r="6324">
          <cell r="D6324">
            <v>49705</v>
          </cell>
          <cell r="E6324" t="str">
            <v>门冬胰岛素注射液</v>
          </cell>
          <cell r="F6324" t="str">
            <v>诺和锐</v>
          </cell>
          <cell r="G6324" t="str">
            <v>3ml：300单位(笔芯)</v>
          </cell>
          <cell r="H6324" t="str">
            <v>支</v>
          </cell>
          <cell r="I6324" t="str">
            <v>诺和诺德(中国)制药有限公司</v>
          </cell>
          <cell r="J6324" t="str">
            <v>诺和诺德中国</v>
          </cell>
        </row>
        <row r="6325">
          <cell r="D6325">
            <v>35499</v>
          </cell>
          <cell r="E6325" t="str">
            <v>茵栀黄口服液</v>
          </cell>
          <cell r="F6325" t="str">
            <v/>
          </cell>
          <cell r="G6325" t="str">
            <v>10mlx6支</v>
          </cell>
          <cell r="H6325" t="str">
            <v>盒</v>
          </cell>
          <cell r="I6325" t="str">
            <v>北京双鹤高科天然药物有限责任公司</v>
          </cell>
          <cell r="J6325" t="str">
            <v>北京华润高科(北京双鹤高科)</v>
          </cell>
        </row>
        <row r="6326">
          <cell r="D6326">
            <v>35237</v>
          </cell>
          <cell r="E6326" t="str">
            <v>缬沙坦胶囊(托平)</v>
          </cell>
          <cell r="F6326" t="str">
            <v/>
          </cell>
          <cell r="G6326" t="str">
            <v>80mgx7粒</v>
          </cell>
          <cell r="H6326" t="str">
            <v>盒</v>
          </cell>
          <cell r="I6326" t="str">
            <v>天大药业(珠海)有限公司</v>
          </cell>
          <cell r="J6326" t="str">
            <v>天大药业</v>
          </cell>
        </row>
        <row r="6327">
          <cell r="D6327">
            <v>203054</v>
          </cell>
          <cell r="E6327" t="str">
            <v>仙芝楼牌灵芝孢子油软胶囊</v>
          </cell>
          <cell r="F6327" t="str">
            <v/>
          </cell>
          <cell r="G6327" t="str">
            <v>0.5gx20粒x3瓶</v>
          </cell>
          <cell r="H6327" t="str">
            <v>盒</v>
          </cell>
          <cell r="I6327" t="str">
            <v>福建仙芝楼生物科技有限公司</v>
          </cell>
          <cell r="J6327" t="str">
            <v>福建仙芝楼</v>
          </cell>
        </row>
        <row r="6328">
          <cell r="D6328">
            <v>179876</v>
          </cell>
          <cell r="E6328" t="str">
            <v>什果冰小小润唇膏-柠檬</v>
          </cell>
          <cell r="F6328" t="str">
            <v/>
          </cell>
          <cell r="G6328" t="str">
            <v>3.5g</v>
          </cell>
          <cell r="H6328" t="str">
            <v>支</v>
          </cell>
          <cell r="I6328" t="str">
            <v>曼秀雷敦(中国)药业有限公司</v>
          </cell>
          <cell r="J6328" t="str">
            <v>曼秀雷敦</v>
          </cell>
        </row>
        <row r="6329">
          <cell r="D6329">
            <v>193202</v>
          </cell>
          <cell r="E6329" t="str">
            <v>汤臣倍健多种维生素咀嚼片（4-10岁）</v>
          </cell>
          <cell r="F6329" t="str">
            <v/>
          </cell>
          <cell r="G6329" t="str">
            <v>60g(1.0g/片x60片）</v>
          </cell>
          <cell r="H6329" t="str">
            <v>盒</v>
          </cell>
          <cell r="I6329" t="str">
            <v>汤臣倍健股份有限公司</v>
          </cell>
          <cell r="J6329" t="str">
            <v>汤臣倍健</v>
          </cell>
        </row>
        <row r="6330">
          <cell r="D6330">
            <v>142927</v>
          </cell>
          <cell r="E6330" t="str">
            <v>大活络丸</v>
          </cell>
          <cell r="F6330" t="str">
            <v/>
          </cell>
          <cell r="G6330" t="str">
            <v>3gx8袋</v>
          </cell>
          <cell r="H6330" t="str">
            <v>盒</v>
          </cell>
          <cell r="I6330" t="str">
            <v>江西药都樟树药业有限公司</v>
          </cell>
          <cell r="J6330" t="str">
            <v>江西药都樟树</v>
          </cell>
        </row>
        <row r="6331">
          <cell r="D6331">
            <v>102816</v>
          </cell>
          <cell r="E6331" t="str">
            <v>萘敏维滴眼液</v>
          </cell>
          <cell r="F6331" t="str">
            <v/>
          </cell>
          <cell r="G6331" t="str">
            <v>10ml</v>
          </cell>
          <cell r="H6331" t="str">
            <v>盒</v>
          </cell>
          <cell r="I6331" t="str">
            <v>邯郸康业制药有限公司</v>
          </cell>
          <cell r="J6331" t="str">
            <v>邯郸康业</v>
          </cell>
        </row>
        <row r="6332">
          <cell r="D6332">
            <v>188634</v>
          </cell>
          <cell r="E6332" t="str">
            <v>噻托溴铵喷雾剂</v>
          </cell>
          <cell r="F6332" t="str">
            <v/>
          </cell>
          <cell r="G6332" t="str">
            <v>2.5μgx60揿（带吸入器)</v>
          </cell>
          <cell r="H6332" t="str">
            <v>瓶</v>
          </cell>
          <cell r="I6332" t="str">
            <v>上海勃林格殷格翰药业有限公司</v>
          </cell>
          <cell r="J6332" t="str">
            <v>上海勃林格殷格翰</v>
          </cell>
        </row>
        <row r="6333">
          <cell r="D6333">
            <v>869</v>
          </cell>
          <cell r="E6333" t="str">
            <v>吡诺克辛钠滴眼液(白内停)</v>
          </cell>
          <cell r="F6333" t="str">
            <v/>
          </cell>
          <cell r="G6333" t="str">
            <v>15ml:0.8mg</v>
          </cell>
          <cell r="H6333" t="str">
            <v>瓶</v>
          </cell>
          <cell r="I6333" t="str">
            <v>湖北远大天天明制药有限公司</v>
          </cell>
          <cell r="J6333" t="str">
            <v>湖北远大天天明</v>
          </cell>
        </row>
        <row r="6334">
          <cell r="D6334">
            <v>187318</v>
          </cell>
          <cell r="E6334" t="str">
            <v>医用冷敷贴</v>
          </cell>
          <cell r="F6334" t="str">
            <v>皮肤屏障修复敷料</v>
          </cell>
          <cell r="G6334" t="str">
            <v>25gx5片（BR-Ⅰ型）</v>
          </cell>
          <cell r="H6334" t="str">
            <v>盒</v>
          </cell>
          <cell r="I6334" t="str">
            <v>山东百奥生物医药有限公司</v>
          </cell>
          <cell r="J6334" t="str">
            <v>山东百奥</v>
          </cell>
        </row>
        <row r="6335">
          <cell r="D6335">
            <v>126494</v>
          </cell>
          <cell r="E6335" t="str">
            <v>百雀羚草本8杯水保湿水嫩面膜</v>
          </cell>
          <cell r="F6335" t="str">
            <v/>
          </cell>
          <cell r="G6335" t="str">
            <v>22g×5片</v>
          </cell>
          <cell r="H6335" t="str">
            <v>盒</v>
          </cell>
          <cell r="I6335" t="str">
            <v>上海百雀羚日用化学有限公司</v>
          </cell>
          <cell r="J6335" t="str">
            <v>上海百雀羚</v>
          </cell>
        </row>
        <row r="6336">
          <cell r="D6336">
            <v>145819</v>
          </cell>
          <cell r="E6336" t="str">
            <v>成人护理垫</v>
          </cell>
          <cell r="F6336" t="str">
            <v/>
          </cell>
          <cell r="G6336" t="str">
            <v>M/L10片(腰扣型)</v>
          </cell>
          <cell r="H6336" t="str">
            <v>包</v>
          </cell>
          <cell r="I6336" t="str">
            <v>福建亿发卫生用品有限公司</v>
          </cell>
          <cell r="J6336" t="str">
            <v>福建亿发</v>
          </cell>
        </row>
        <row r="6337">
          <cell r="D6337">
            <v>168291</v>
          </cell>
          <cell r="E6337" t="str">
            <v>冬己儿童柔嫩呵护霜</v>
          </cell>
          <cell r="F6337" t="str">
            <v/>
          </cell>
          <cell r="G6337" t="str">
            <v>60g</v>
          </cell>
          <cell r="H6337" t="str">
            <v>瓶</v>
          </cell>
          <cell r="I6337" t="str">
            <v>广州冬己婴童护理用品有限公司</v>
          </cell>
          <cell r="J6337" t="str">
            <v>广州冬己婴童</v>
          </cell>
        </row>
        <row r="6338">
          <cell r="D6338">
            <v>168292</v>
          </cell>
          <cell r="E6338" t="str">
            <v>冬己奶酪蜜酿宝宝霜</v>
          </cell>
          <cell r="F6338" t="str">
            <v/>
          </cell>
          <cell r="G6338" t="str">
            <v>60g</v>
          </cell>
          <cell r="H6338" t="str">
            <v>瓶</v>
          </cell>
          <cell r="I6338" t="str">
            <v>广州冬己婴童护理用品有限公司</v>
          </cell>
          <cell r="J6338" t="str">
            <v>广州冬己婴童</v>
          </cell>
        </row>
        <row r="6339">
          <cell r="D6339">
            <v>9384</v>
          </cell>
          <cell r="E6339" t="str">
            <v>斧标驱风油</v>
          </cell>
          <cell r="F6339" t="str">
            <v/>
          </cell>
          <cell r="G6339" t="str">
            <v>10ml</v>
          </cell>
          <cell r="H6339" t="str">
            <v>瓶</v>
          </cell>
          <cell r="I6339" t="str">
            <v>梁介福(广东)药业有限公司</v>
          </cell>
          <cell r="J6339" t="str">
            <v>广东梁介福</v>
          </cell>
        </row>
        <row r="6340">
          <cell r="D6340">
            <v>144580</v>
          </cell>
          <cell r="E6340" t="str">
            <v>马来酸恩替卡韦片</v>
          </cell>
          <cell r="F6340" t="str">
            <v/>
          </cell>
          <cell r="G6340" t="str">
            <v>0.5mgx7片</v>
          </cell>
          <cell r="H6340" t="str">
            <v>盒</v>
          </cell>
          <cell r="I6340" t="str">
            <v>正大天晴药业集团股份有限公司</v>
          </cell>
          <cell r="J6340" t="str">
            <v>正大天晴药业</v>
          </cell>
        </row>
        <row r="6341">
          <cell r="D6341">
            <v>163373</v>
          </cell>
          <cell r="E6341" t="str">
            <v>溴芬酸钠滴眼液</v>
          </cell>
          <cell r="F6341" t="str">
            <v/>
          </cell>
          <cell r="G6341" t="str">
            <v>0.1%(5ml:5mg)5ml</v>
          </cell>
          <cell r="H6341" t="str">
            <v>盒</v>
          </cell>
          <cell r="I6341" t="str">
            <v>千寿制药株式会社福崎工厂</v>
          </cell>
          <cell r="J6341" t="str">
            <v>千寿制药</v>
          </cell>
        </row>
        <row r="6342">
          <cell r="D6342">
            <v>108092</v>
          </cell>
          <cell r="E6342" t="str">
            <v>化毒丹(丸)</v>
          </cell>
          <cell r="F6342" t="str">
            <v/>
          </cell>
          <cell r="G6342" t="str">
            <v>3gx10丸(大蜜丸)</v>
          </cell>
          <cell r="H6342" t="str">
            <v>盒</v>
          </cell>
          <cell r="I6342" t="str">
            <v>吉林省通化博祥药业股份有限公司</v>
          </cell>
          <cell r="J6342" t="str">
            <v>吉林通化博祥</v>
          </cell>
        </row>
        <row r="6343">
          <cell r="D6343">
            <v>92294</v>
          </cell>
          <cell r="E6343" t="str">
            <v>西羚丹</v>
          </cell>
          <cell r="F6343" t="str">
            <v/>
          </cell>
          <cell r="G6343" t="str">
            <v>6gx10丸</v>
          </cell>
          <cell r="H6343" t="str">
            <v>盒</v>
          </cell>
          <cell r="I6343" t="str">
            <v>天津中新药业集团有限公司达仁堂制药厂</v>
          </cell>
          <cell r="J6343" t="str">
            <v>天津达仁堂</v>
          </cell>
        </row>
        <row r="6344">
          <cell r="D6344">
            <v>182970</v>
          </cell>
          <cell r="E6344" t="str">
            <v>苯扎氯铵喷雾消毒剂</v>
          </cell>
          <cell r="F6344" t="str">
            <v/>
          </cell>
          <cell r="G6344" t="str">
            <v>20ml</v>
          </cell>
          <cell r="H6344" t="str">
            <v>盒</v>
          </cell>
          <cell r="I6344" t="str">
            <v>湖南中威制药有限公司</v>
          </cell>
          <cell r="J6344" t="str">
            <v>湖南中威</v>
          </cell>
        </row>
        <row r="6345">
          <cell r="D6345">
            <v>54692</v>
          </cell>
          <cell r="E6345" t="str">
            <v>果维康维生素C含片</v>
          </cell>
          <cell r="F6345" t="str">
            <v/>
          </cell>
          <cell r="G6345" t="str">
            <v>0.79gx60粒(青苹味)</v>
          </cell>
          <cell r="H6345" t="str">
            <v>盒</v>
          </cell>
          <cell r="I6345" t="str">
            <v>石药集团中诺药业(石家庄)有限公司</v>
          </cell>
          <cell r="J6345" t="str">
            <v>石药中诺</v>
          </cell>
        </row>
        <row r="6346">
          <cell r="D6346">
            <v>163187</v>
          </cell>
          <cell r="E6346" t="str">
            <v>金振口服液</v>
          </cell>
          <cell r="F6346" t="str">
            <v/>
          </cell>
          <cell r="G6346" t="str">
            <v>10mlx8支</v>
          </cell>
          <cell r="H6346" t="str">
            <v>盒</v>
          </cell>
          <cell r="I6346" t="str">
            <v>江苏康缘药业股份有限公司</v>
          </cell>
          <cell r="J6346" t="str">
            <v>江苏康缘</v>
          </cell>
        </row>
        <row r="6347">
          <cell r="D6347">
            <v>74381</v>
          </cell>
          <cell r="E6347" t="str">
            <v>片仔癀灵芝臻养调肤水</v>
          </cell>
          <cell r="F6347" t="str">
            <v/>
          </cell>
          <cell r="G6347" t="str">
            <v>120ml</v>
          </cell>
          <cell r="H6347" t="str">
            <v>瓶</v>
          </cell>
          <cell r="I6347" t="str">
            <v>科丝美诗(中国)化妆品有限公司</v>
          </cell>
          <cell r="J6347" t="str">
            <v>上海科丝美诗</v>
          </cell>
        </row>
        <row r="6348">
          <cell r="D6348">
            <v>40389</v>
          </cell>
          <cell r="E6348" t="str">
            <v>前列通片</v>
          </cell>
          <cell r="F6348" t="str">
            <v/>
          </cell>
          <cell r="G6348" t="str">
            <v>0.34gx108片(薄膜衣)</v>
          </cell>
          <cell r="H6348" t="str">
            <v>瓶</v>
          </cell>
          <cell r="I6348" t="str">
            <v>广州中一药业有限公司</v>
          </cell>
          <cell r="J6348" t="str">
            <v>广州中一药业</v>
          </cell>
        </row>
        <row r="6349">
          <cell r="D6349">
            <v>183656</v>
          </cell>
          <cell r="E6349" t="str">
            <v>雅漾舒护调理喷雾</v>
          </cell>
          <cell r="F6349" t="str">
            <v/>
          </cell>
          <cell r="G6349" t="str">
            <v>150ml</v>
          </cell>
          <cell r="H6349" t="str">
            <v>瓶</v>
          </cell>
          <cell r="I6349" t="str">
            <v>法国皮尔法伯雅漾护肤化妆品研制公司</v>
          </cell>
          <cell r="J6349" t="str">
            <v>法国皮尔法伯雅</v>
          </cell>
        </row>
        <row r="6350">
          <cell r="D6350">
            <v>122650</v>
          </cell>
          <cell r="E6350" t="str">
            <v>医用退热贴(冰清)</v>
          </cell>
          <cell r="F6350" t="str">
            <v/>
          </cell>
          <cell r="G6350" t="str">
            <v>3贴(12.5x4.5cm)(原11.2cmx4.0cm)儿童装</v>
          </cell>
          <cell r="H6350" t="str">
            <v>袋</v>
          </cell>
          <cell r="I6350" t="str">
            <v>武汉兵兵药业有限公司</v>
          </cell>
          <cell r="J6350" t="str">
            <v>武汉兵兵药业</v>
          </cell>
        </row>
        <row r="6351">
          <cell r="D6351">
            <v>132456</v>
          </cell>
          <cell r="E6351" t="str">
            <v>珍黄胶囊(珍黄丸）</v>
          </cell>
          <cell r="F6351" t="str">
            <v/>
          </cell>
          <cell r="G6351" t="str">
            <v>0.2gx12片x2板</v>
          </cell>
          <cell r="H6351" t="str">
            <v>盒</v>
          </cell>
          <cell r="I6351" t="str">
            <v>浙江天一堂制药有限公司</v>
          </cell>
          <cell r="J6351" t="str">
            <v>浙江天一堂</v>
          </cell>
        </row>
        <row r="6352">
          <cell r="D6352">
            <v>121738</v>
          </cell>
          <cell r="E6352" t="str">
            <v>致康胶囊</v>
          </cell>
          <cell r="F6352" t="str">
            <v/>
          </cell>
          <cell r="G6352" t="str">
            <v>0.3gx12粒x2板</v>
          </cell>
          <cell r="H6352" t="str">
            <v>盒</v>
          </cell>
          <cell r="I6352" t="str">
            <v>西安千禾药业有限责任公司</v>
          </cell>
          <cell r="J6352" t="str">
            <v>西安千禾药业</v>
          </cell>
        </row>
        <row r="6353">
          <cell r="D6353">
            <v>182149</v>
          </cell>
          <cell r="E6353" t="str">
            <v>百雀羚三生花冰清莹白晶透亮肤水（亮肤型）</v>
          </cell>
          <cell r="F6353" t="str">
            <v/>
          </cell>
          <cell r="G6353" t="str">
            <v>100ml</v>
          </cell>
          <cell r="H6353" t="str">
            <v>盒</v>
          </cell>
          <cell r="I6353" t="str">
            <v>上海百雀羚日用化学有限公司</v>
          </cell>
          <cell r="J6353" t="str">
            <v>上海百雀羚</v>
          </cell>
        </row>
        <row r="6354">
          <cell r="D6354">
            <v>130866</v>
          </cell>
          <cell r="E6354" t="str">
            <v>骨通贴膏</v>
          </cell>
          <cell r="F6354" t="str">
            <v/>
          </cell>
          <cell r="G6354" t="str">
            <v>7cmx10cmx6贴</v>
          </cell>
          <cell r="H6354" t="str">
            <v>盒</v>
          </cell>
          <cell r="I6354" t="str">
            <v>桂林天和药业股份有限公司</v>
          </cell>
          <cell r="J6354" t="str">
            <v>桂林天和</v>
          </cell>
        </row>
        <row r="6355">
          <cell r="D6355">
            <v>154276</v>
          </cell>
          <cell r="E6355" t="str">
            <v>甲磺酸阿帕替尼片</v>
          </cell>
          <cell r="F6355" t="str">
            <v/>
          </cell>
          <cell r="G6355" t="str">
            <v>0.25gx10片</v>
          </cell>
          <cell r="H6355" t="str">
            <v>盒</v>
          </cell>
          <cell r="I6355" t="str">
            <v>江苏恒瑞医药股份有限公司</v>
          </cell>
          <cell r="J6355" t="str">
            <v>江苏恒瑞</v>
          </cell>
        </row>
        <row r="6356">
          <cell r="D6356">
            <v>201896</v>
          </cell>
          <cell r="E6356" t="str">
            <v>氯沙坦钾片</v>
          </cell>
          <cell r="F6356" t="str">
            <v/>
          </cell>
          <cell r="G6356" t="str">
            <v>100mgx7片x4片</v>
          </cell>
          <cell r="H6356" t="str">
            <v>盒</v>
          </cell>
          <cell r="I6356" t="str">
            <v>杭州默沙东制药有限公司</v>
          </cell>
          <cell r="J6356" t="str">
            <v>英国Merck Sharp &amp; Dohme Limited</v>
          </cell>
        </row>
        <row r="6357">
          <cell r="D6357">
            <v>277</v>
          </cell>
          <cell r="E6357" t="str">
            <v>麦迪霉素片</v>
          </cell>
          <cell r="F6357" t="str">
            <v/>
          </cell>
          <cell r="G6357" t="str">
            <v>0.1gx100片</v>
          </cell>
          <cell r="H6357" t="str">
            <v>瓶</v>
          </cell>
          <cell r="I6357" t="str">
            <v>重庆科瑞制药(集团)有限公司</v>
          </cell>
          <cell r="J6357" t="str">
            <v>重庆科瑞</v>
          </cell>
        </row>
        <row r="6358">
          <cell r="D6358">
            <v>163099</v>
          </cell>
          <cell r="E6358" t="str">
            <v>羧甲司坦口服溶液</v>
          </cell>
          <cell r="F6358" t="str">
            <v/>
          </cell>
          <cell r="G6358" t="str">
            <v>10ml：0.5gx10支</v>
          </cell>
          <cell r="H6358" t="str">
            <v>盒</v>
          </cell>
          <cell r="I6358" t="str">
            <v>广东众生药业股份有限公司</v>
          </cell>
          <cell r="J6358" t="str">
            <v>广东众生药业</v>
          </cell>
        </row>
        <row r="6359">
          <cell r="D6359">
            <v>176644</v>
          </cell>
          <cell r="E6359" t="str">
            <v>维生素E软胶囊</v>
          </cell>
          <cell r="F6359" t="str">
            <v/>
          </cell>
          <cell r="G6359" t="str">
            <v>100mgx160粒</v>
          </cell>
          <cell r="H6359" t="str">
            <v>瓶</v>
          </cell>
          <cell r="I6359" t="str">
            <v>吉林万通药业有限公司</v>
          </cell>
          <cell r="J6359" t="str">
            <v>吉林万通药业</v>
          </cell>
        </row>
        <row r="6360">
          <cell r="D6360">
            <v>22522</v>
          </cell>
          <cell r="E6360" t="str">
            <v>丹桂香颗粒</v>
          </cell>
          <cell r="F6360" t="str">
            <v/>
          </cell>
          <cell r="G6360" t="str">
            <v>6gx6袋(无糖)</v>
          </cell>
          <cell r="H6360" t="str">
            <v>盒</v>
          </cell>
          <cell r="I6360" t="str">
            <v>正大制药（青岛）有限公司（原青岛正大海尔制药有限公司）</v>
          </cell>
          <cell r="J6360" t="str">
            <v>青岛海尔药业</v>
          </cell>
        </row>
        <row r="6361">
          <cell r="D6361">
            <v>75271</v>
          </cell>
          <cell r="E6361" t="str">
            <v>复合氨基酸口服液</v>
          </cell>
          <cell r="F6361" t="str">
            <v/>
          </cell>
          <cell r="G6361" t="str">
            <v>250mlx2瓶蓝色</v>
          </cell>
          <cell r="H6361" t="str">
            <v>盒</v>
          </cell>
          <cell r="I6361" t="str">
            <v>江西认真生药业科技有限公司</v>
          </cell>
          <cell r="J6361" t="str">
            <v>江西认真药业</v>
          </cell>
        </row>
        <row r="6362">
          <cell r="D6362">
            <v>59706</v>
          </cell>
          <cell r="E6362" t="str">
            <v>谷氨酰胺薁磺酸钠颗粒</v>
          </cell>
          <cell r="F6362" t="str">
            <v>施林</v>
          </cell>
          <cell r="G6362" t="str">
            <v>660mg:2mgx15袋</v>
          </cell>
          <cell r="H6362" t="str">
            <v>盒</v>
          </cell>
          <cell r="I6362" t="str">
            <v>黑龙江澳利达奈德制药有限公司</v>
          </cell>
          <cell r="J6362" t="str">
            <v>黑龙江澳利达奈德</v>
          </cell>
        </row>
        <row r="6363">
          <cell r="D6363">
            <v>161795</v>
          </cell>
          <cell r="E6363" t="str">
            <v>国林牌枸杞蜂蜜</v>
          </cell>
          <cell r="F6363" t="str">
            <v/>
          </cell>
          <cell r="G6363" t="str">
            <v>250g</v>
          </cell>
          <cell r="H6363" t="str">
            <v>瓶</v>
          </cell>
          <cell r="I6363" t="str">
            <v>江西蜂之屋蜂业有限公司</v>
          </cell>
          <cell r="J6363" t="str">
            <v>江西蜂之屋</v>
          </cell>
        </row>
        <row r="6364">
          <cell r="D6364">
            <v>157041</v>
          </cell>
          <cell r="E6364" t="str">
            <v>金刚藤咀嚼片</v>
          </cell>
          <cell r="F6364" t="str">
            <v/>
          </cell>
          <cell r="G6364" t="str">
            <v>0.7gx24片</v>
          </cell>
          <cell r="H6364" t="str">
            <v>盒</v>
          </cell>
          <cell r="I6364" t="str">
            <v>湖南九典制药有限公司</v>
          </cell>
          <cell r="J6364" t="str">
            <v>湖南九典</v>
          </cell>
        </row>
        <row r="6365">
          <cell r="D6365">
            <v>191308</v>
          </cell>
          <cell r="E6365" t="str">
            <v>口腔抗菌喷剂</v>
          </cell>
          <cell r="F6365" t="str">
            <v/>
          </cell>
          <cell r="G6365" t="str">
            <v>10ml</v>
          </cell>
          <cell r="H6365" t="str">
            <v>支</v>
          </cell>
          <cell r="I6365" t="str">
            <v>南京神奇科技开发有限公司</v>
          </cell>
          <cell r="J6365" t="str">
            <v>南京神奇科技</v>
          </cell>
        </row>
        <row r="6366">
          <cell r="D6366">
            <v>48966</v>
          </cell>
          <cell r="E6366" t="str">
            <v>湿疡气雾剂</v>
          </cell>
          <cell r="F6366" t="str">
            <v/>
          </cell>
          <cell r="G6366" t="str">
            <v>14g</v>
          </cell>
          <cell r="H6366" t="str">
            <v>瓶</v>
          </cell>
          <cell r="I6366" t="str">
            <v>北京海德润制药有限公司</v>
          </cell>
          <cell r="J6366" t="str">
            <v>北京海德润</v>
          </cell>
        </row>
        <row r="6367">
          <cell r="D6367">
            <v>148916</v>
          </cell>
          <cell r="E6367" t="str">
            <v>卫生棉签</v>
          </cell>
          <cell r="F6367" t="str">
            <v/>
          </cell>
          <cell r="G6367" t="str">
            <v>双头纸棒,8cm*10mm,64支</v>
          </cell>
          <cell r="H6367" t="str">
            <v>盒</v>
          </cell>
          <cell r="I6367" t="str">
            <v>稳健医疗用品股份有限公司(稳健实业(深圳)有限公司)</v>
          </cell>
          <cell r="J6367" t="str">
            <v>稳健实业(深圳)</v>
          </cell>
        </row>
        <row r="6368">
          <cell r="D6368">
            <v>163598</v>
          </cell>
          <cell r="E6368" t="str">
            <v>盐酸氮卓斯汀滴眼液</v>
          </cell>
          <cell r="F6368" t="str">
            <v/>
          </cell>
          <cell r="G6368" t="str">
            <v>6ml:3mg</v>
          </cell>
          <cell r="H6368" t="str">
            <v>盒</v>
          </cell>
          <cell r="I6368" t="str">
            <v>Tubilux Pharma S.p.A</v>
          </cell>
          <cell r="J6368" t="str">
            <v>意大利TubiluxPharma</v>
          </cell>
        </row>
        <row r="6369">
          <cell r="D6369">
            <v>40879</v>
          </cell>
          <cell r="E6369" t="str">
            <v>盐酸氟西汀分散片</v>
          </cell>
          <cell r="F6369" t="str">
            <v>百优解</v>
          </cell>
          <cell r="G6369" t="str">
            <v>20mgx28片</v>
          </cell>
          <cell r="H6369" t="str">
            <v>盒</v>
          </cell>
          <cell r="I6369" t="str">
            <v>礼来苏州制药有限公司</v>
          </cell>
          <cell r="J6369" t="str">
            <v>苏州礼来</v>
          </cell>
        </row>
        <row r="6370">
          <cell r="D6370">
            <v>86447</v>
          </cell>
          <cell r="E6370" t="str">
            <v>盐酸左氧氟沙星滴耳液</v>
          </cell>
          <cell r="F6370" t="str">
            <v>左拂</v>
          </cell>
          <cell r="G6370" t="str">
            <v>0.5%：5ml</v>
          </cell>
          <cell r="H6370" t="str">
            <v>瓶</v>
          </cell>
          <cell r="I6370" t="str">
            <v>深圳万和制药有限公司</v>
          </cell>
          <cell r="J6370" t="str">
            <v>深圳万和</v>
          </cell>
        </row>
        <row r="6371">
          <cell r="D6371">
            <v>188791</v>
          </cell>
          <cell r="E6371" t="str">
            <v>医用射线防护眼镜</v>
          </cell>
          <cell r="F6371" t="str">
            <v/>
          </cell>
          <cell r="G6371" t="str">
            <v>老视型（LS）LS802 +2.50D</v>
          </cell>
          <cell r="H6371" t="str">
            <v>副</v>
          </cell>
          <cell r="I6371" t="str">
            <v>武汉宝利莱眼镜科技有限公司</v>
          </cell>
          <cell r="J6371" t="str">
            <v>武汉宝利莱</v>
          </cell>
        </row>
        <row r="6372">
          <cell r="D6372">
            <v>138633</v>
          </cell>
          <cell r="E6372" t="str">
            <v>氨磺必利片</v>
          </cell>
          <cell r="F6372" t="str">
            <v/>
          </cell>
          <cell r="G6372" t="str">
            <v>0.2gx20片</v>
          </cell>
          <cell r="H6372" t="str">
            <v>盒</v>
          </cell>
          <cell r="I6372" t="str">
            <v>齐鲁制药有限公司</v>
          </cell>
          <cell r="J6372" t="str">
            <v>齐鲁制药</v>
          </cell>
        </row>
        <row r="6373">
          <cell r="D6373">
            <v>24425</v>
          </cell>
          <cell r="E6373" t="str">
            <v>氨糖美辛肠溶片</v>
          </cell>
          <cell r="F6373" t="str">
            <v/>
          </cell>
          <cell r="G6373" t="str">
            <v>25mg：75mgx20片x2板</v>
          </cell>
          <cell r="H6373" t="str">
            <v>瓶</v>
          </cell>
          <cell r="I6373" t="str">
            <v>广东逸舒制药有限公司</v>
          </cell>
          <cell r="J6373" t="str">
            <v>广东逸舒</v>
          </cell>
        </row>
        <row r="6374">
          <cell r="D6374">
            <v>163464</v>
          </cell>
          <cell r="E6374" t="str">
            <v>奥卡西平口服混悬溶液</v>
          </cell>
          <cell r="F6374" t="str">
            <v/>
          </cell>
          <cell r="G6374" t="str">
            <v>60mg/ml：100ml</v>
          </cell>
          <cell r="H6374" t="str">
            <v>瓶</v>
          </cell>
          <cell r="I6374" t="str">
            <v>瑞士Novartis Pharma Stein AG</v>
          </cell>
          <cell r="J6374" t="str">
            <v>DelpharmHuningueSAS</v>
          </cell>
        </row>
        <row r="6375">
          <cell r="D6375">
            <v>182154</v>
          </cell>
          <cell r="E6375" t="str">
            <v>百雀羚三生花冰清莹白晶采乳液</v>
          </cell>
          <cell r="F6375" t="str">
            <v/>
          </cell>
          <cell r="G6375" t="str">
            <v>100ml</v>
          </cell>
          <cell r="H6375" t="str">
            <v>瓶</v>
          </cell>
          <cell r="I6375" t="str">
            <v>上海百雀羚日用化学有限公司</v>
          </cell>
          <cell r="J6375" t="str">
            <v>上海百雀羚</v>
          </cell>
        </row>
        <row r="6376">
          <cell r="D6376">
            <v>168745</v>
          </cell>
          <cell r="E6376" t="str">
            <v>臂式电子血压计</v>
          </cell>
          <cell r="F6376" t="str">
            <v/>
          </cell>
          <cell r="G6376" t="str">
            <v>YE690B</v>
          </cell>
          <cell r="H6376" t="str">
            <v>台</v>
          </cell>
          <cell r="I6376" t="str">
            <v>江苏鱼跃医疗设备股份有限公司</v>
          </cell>
          <cell r="J6376" t="str">
            <v>江苏鱼跃医疗</v>
          </cell>
        </row>
        <row r="6377">
          <cell r="D6377">
            <v>93057</v>
          </cell>
          <cell r="E6377" t="str">
            <v>布地奈德吸入气雾剂</v>
          </cell>
          <cell r="F6377" t="str">
            <v>吉舒</v>
          </cell>
          <cell r="G6377" t="str">
            <v>200掀20mg</v>
          </cell>
          <cell r="H6377" t="str">
            <v>瓶</v>
          </cell>
          <cell r="I6377" t="str">
            <v>鲁南贝特制药有限公司(原山东鲁南贝特制药有限公司)</v>
          </cell>
          <cell r="J6377" t="str">
            <v>鲁南贝特制药</v>
          </cell>
        </row>
        <row r="6378">
          <cell r="D6378">
            <v>183224</v>
          </cell>
          <cell r="E6378" t="str">
            <v>虫草双参酒</v>
          </cell>
          <cell r="F6378" t="str">
            <v/>
          </cell>
          <cell r="G6378" t="str">
            <v>500ml</v>
          </cell>
          <cell r="H6378" t="str">
            <v>盒</v>
          </cell>
          <cell r="I6378" t="str">
            <v>西安阿房宫药业股份有限公司（原西安阿房宫药业有限公司）</v>
          </cell>
          <cell r="J6378" t="str">
            <v>西安阿房宫</v>
          </cell>
        </row>
        <row r="6379">
          <cell r="D6379">
            <v>29500</v>
          </cell>
          <cell r="E6379" t="str">
            <v>精蛋白锌重组人胰岛素注射液</v>
          </cell>
          <cell r="F6379" t="str">
            <v>优泌林</v>
          </cell>
          <cell r="G6379" t="str">
            <v>3ml:300单位(笔芯，中效型)</v>
          </cell>
          <cell r="H6379" t="str">
            <v>盒</v>
          </cell>
          <cell r="I6379" t="str">
            <v>礼来苏州制药有限公司</v>
          </cell>
          <cell r="J6379" t="str">
            <v>礼来苏州</v>
          </cell>
        </row>
        <row r="6380">
          <cell r="D6380">
            <v>389</v>
          </cell>
          <cell r="E6380" t="str">
            <v>糠甾醇片(牙周宁片)</v>
          </cell>
          <cell r="F6380" t="str">
            <v/>
          </cell>
          <cell r="G6380" t="str">
            <v>40mgx100片</v>
          </cell>
          <cell r="H6380" t="str">
            <v>瓶</v>
          </cell>
          <cell r="I6380" t="str">
            <v>四川大冢制药有限公司(四川锡成大冢制药有限公司)</v>
          </cell>
          <cell r="J6380" t="str">
            <v>四川大冢</v>
          </cell>
        </row>
        <row r="6381">
          <cell r="D6381">
            <v>35241</v>
          </cell>
          <cell r="E6381" t="str">
            <v>脑心舒口服液</v>
          </cell>
          <cell r="F6381" t="str">
            <v/>
          </cell>
          <cell r="G6381" t="str">
            <v>10mlx10支</v>
          </cell>
          <cell r="H6381" t="str">
            <v>盒</v>
          </cell>
          <cell r="I6381" t="str">
            <v>吉林敖东集团金海发药业股份有限公司</v>
          </cell>
          <cell r="J6381" t="str">
            <v>吉林敖东集团金海发</v>
          </cell>
        </row>
        <row r="6382">
          <cell r="D6382">
            <v>191322</v>
          </cell>
          <cell r="E6382" t="str">
            <v>喷剂敷料</v>
          </cell>
          <cell r="F6382" t="str">
            <v/>
          </cell>
          <cell r="G6382" t="str">
            <v>3mlx2支</v>
          </cell>
          <cell r="H6382" t="str">
            <v>盒</v>
          </cell>
          <cell r="I6382" t="str">
            <v>湖北龙威制药有限公司</v>
          </cell>
          <cell r="J6382" t="str">
            <v>湖北龙威</v>
          </cell>
        </row>
        <row r="6383">
          <cell r="D6383">
            <v>188704</v>
          </cell>
          <cell r="E6383" t="str">
            <v>前列腺热磁灸</v>
          </cell>
          <cell r="F6383" t="str">
            <v/>
          </cell>
          <cell r="G6383" t="str">
            <v>Ⅰ型x3贴 Ⅱ型x3贴 </v>
          </cell>
          <cell r="H6383" t="str">
            <v>盒</v>
          </cell>
          <cell r="I6383" t="str">
            <v>辽宁康鑫医疗器械厂</v>
          </cell>
          <cell r="J6383" t="str">
            <v>辽宁康鑫</v>
          </cell>
        </row>
        <row r="6384">
          <cell r="D6384">
            <v>150091</v>
          </cell>
          <cell r="E6384" t="str">
            <v>薇诺娜舒敏保湿特护霜</v>
          </cell>
          <cell r="F6384" t="str">
            <v/>
          </cell>
          <cell r="G6384" t="str">
            <v>15g</v>
          </cell>
          <cell r="H6384" t="str">
            <v>支</v>
          </cell>
          <cell r="I6384" t="str">
            <v>云南贝泰妮生物科技集团股份有限公司  </v>
          </cell>
          <cell r="J6384" t="str">
            <v>云南贝泰妮</v>
          </cell>
        </row>
        <row r="6385">
          <cell r="D6385">
            <v>119273</v>
          </cell>
          <cell r="E6385" t="str">
            <v>胃痛定胶囊</v>
          </cell>
          <cell r="F6385" t="str">
            <v/>
          </cell>
          <cell r="G6385" t="str">
            <v>0.4gx12粒x2板</v>
          </cell>
          <cell r="H6385" t="str">
            <v>盒</v>
          </cell>
          <cell r="I6385" t="str">
            <v>葵花药业集团(吉林)临江有限公司(原吉林省健今药业有限责任公司)</v>
          </cell>
          <cell r="J6385" t="str">
            <v>葵花药业(吉林)临江</v>
          </cell>
        </row>
        <row r="6386">
          <cell r="D6386">
            <v>160885</v>
          </cell>
          <cell r="E6386" t="str">
            <v>喜辽复修护凝胶</v>
          </cell>
          <cell r="F6386" t="str">
            <v/>
          </cell>
          <cell r="G6386" t="str">
            <v>20g</v>
          </cell>
          <cell r="H6386" t="str">
            <v>盒</v>
          </cell>
          <cell r="I6386" t="str">
            <v>美迪乐华公司</v>
          </cell>
          <cell r="J6386" t="str">
            <v>美迪乐华</v>
          </cell>
        </row>
        <row r="6387">
          <cell r="D6387">
            <v>180052</v>
          </cell>
          <cell r="E6387" t="str">
            <v>仙芝楼牌孢子灵芝提取物粉</v>
          </cell>
          <cell r="F6387" t="str">
            <v/>
          </cell>
          <cell r="G6387" t="str">
            <v>1.6g×15包×2盒</v>
          </cell>
          <cell r="H6387" t="str">
            <v>盒</v>
          </cell>
          <cell r="I6387" t="str">
            <v>福建仙芝楼生物科技有限公司</v>
          </cell>
          <cell r="J6387" t="str">
            <v>福建仙芝楼</v>
          </cell>
        </row>
        <row r="6388">
          <cell r="D6388">
            <v>1473</v>
          </cell>
          <cell r="E6388" t="str">
            <v>消炎利胆片</v>
          </cell>
          <cell r="F6388" t="str">
            <v/>
          </cell>
          <cell r="G6388" t="str">
            <v>80片(薄膜衣片)</v>
          </cell>
          <cell r="H6388" t="str">
            <v>瓶</v>
          </cell>
          <cell r="I6388" t="str">
            <v>广州白云山和记黄埔中药有限公司(原广州白云山中药厂</v>
          </cell>
          <cell r="J6388" t="str">
            <v>白云山和记黄埔</v>
          </cell>
        </row>
        <row r="6389">
          <cell r="D6389">
            <v>142795</v>
          </cell>
          <cell r="E6389" t="str">
            <v>雪山胃宝胶囊</v>
          </cell>
          <cell r="F6389" t="str">
            <v/>
          </cell>
          <cell r="G6389" t="str">
            <v>0.34gx36粒</v>
          </cell>
          <cell r="H6389" t="str">
            <v>盒</v>
          </cell>
          <cell r="I6389" t="str">
            <v>江西药都仁和制药有限公司</v>
          </cell>
          <cell r="J6389" t="str">
            <v>江西药都仁和</v>
          </cell>
        </row>
        <row r="6390">
          <cell r="D6390">
            <v>189343</v>
          </cell>
          <cell r="E6390" t="str">
            <v>盐酸伐地那非片</v>
          </cell>
          <cell r="F6390" t="str">
            <v>艾力达</v>
          </cell>
          <cell r="G6390" t="str">
            <v>20mgx4片</v>
          </cell>
          <cell r="H6390" t="str">
            <v>盒</v>
          </cell>
          <cell r="I6390" t="str">
            <v>Bayer AG</v>
          </cell>
          <cell r="J6390" t="str">
            <v>Bayer AG</v>
          </cell>
        </row>
        <row r="6391">
          <cell r="D6391">
            <v>161929</v>
          </cell>
          <cell r="E6391" t="str">
            <v>也花也果雪颜莹润蚕丝面膜</v>
          </cell>
          <cell r="F6391" t="str">
            <v/>
          </cell>
          <cell r="G6391" t="str">
            <v>25gx5片</v>
          </cell>
          <cell r="H6391" t="str">
            <v>盒</v>
          </cell>
          <cell r="I6391" t="str">
            <v>广州香缤日用化工有限公司</v>
          </cell>
          <cell r="J6391" t="str">
            <v>广州香缤</v>
          </cell>
        </row>
        <row r="6392">
          <cell r="D6392">
            <v>189807</v>
          </cell>
          <cell r="E6392" t="str">
            <v>液体伤口辅料</v>
          </cell>
          <cell r="F6392" t="str">
            <v/>
          </cell>
          <cell r="G6392" t="str">
            <v>15ml(YS15)</v>
          </cell>
          <cell r="H6392" t="str">
            <v>瓶</v>
          </cell>
          <cell r="I6392" t="str">
            <v>成都博创必成生物技术有限公司</v>
          </cell>
          <cell r="J6392" t="str">
            <v>成都博创</v>
          </cell>
        </row>
        <row r="6393">
          <cell r="D6393">
            <v>31168</v>
          </cell>
          <cell r="E6393" t="str">
            <v>远红外磁疗贴</v>
          </cell>
          <cell r="F6393" t="str">
            <v/>
          </cell>
          <cell r="G6393" t="str">
            <v>7.5cmx11cmx1贴x2袋ZS-C骨质增生</v>
          </cell>
          <cell r="H6393" t="str">
            <v>盒</v>
          </cell>
          <cell r="I6393" t="str">
            <v>山东朱氏堂医疗器械有限公司</v>
          </cell>
          <cell r="J6393" t="str">
            <v>山东朱氏堂</v>
          </cell>
        </row>
        <row r="6394">
          <cell r="D6394">
            <v>3157</v>
          </cell>
          <cell r="E6394" t="str">
            <v>樟脑水合氯醛酊(牙痛水)</v>
          </cell>
          <cell r="F6394" t="str">
            <v/>
          </cell>
          <cell r="G6394" t="str">
            <v>5ml</v>
          </cell>
          <cell r="H6394" t="str">
            <v>支</v>
          </cell>
          <cell r="I6394" t="str">
            <v>国药集团三益药业（芜湖）有限公司（原芜湖三益信成）</v>
          </cell>
          <cell r="J6394" t="str">
            <v>芜湖三益信成</v>
          </cell>
        </row>
        <row r="6395">
          <cell r="D6395">
            <v>166410</v>
          </cell>
          <cell r="E6395" t="str">
            <v>紫草软膏</v>
          </cell>
          <cell r="F6395" t="str">
            <v/>
          </cell>
          <cell r="G6395" t="str">
            <v>20g</v>
          </cell>
          <cell r="H6395" t="str">
            <v>盒</v>
          </cell>
          <cell r="I6395" t="str">
            <v>健民集团叶开泰国药(随州)有限公司(原武汉健民集团随州药业)</v>
          </cell>
          <cell r="J6395" t="str">
            <v>健民集团叶开泰国药</v>
          </cell>
        </row>
        <row r="6396">
          <cell r="D6396">
            <v>97833</v>
          </cell>
          <cell r="E6396" t="str">
            <v>桉柠蒎肠溶软胶囊</v>
          </cell>
          <cell r="F6396" t="str">
            <v/>
          </cell>
          <cell r="G6396" t="str">
            <v>0.3gx12粒</v>
          </cell>
          <cell r="H6396" t="str">
            <v>盒</v>
          </cell>
          <cell r="I6396" t="str">
            <v>北京远大九和药业有限公司</v>
          </cell>
          <cell r="J6396" t="str">
            <v>北京九和药业</v>
          </cell>
        </row>
        <row r="6397">
          <cell r="D6397">
            <v>175129</v>
          </cell>
          <cell r="E6397" t="str">
            <v>冬己儿童松花爽身粉</v>
          </cell>
          <cell r="F6397" t="str">
            <v/>
          </cell>
          <cell r="G6397" t="str">
            <v>120g</v>
          </cell>
          <cell r="H6397" t="str">
            <v>盒</v>
          </cell>
          <cell r="I6397" t="str">
            <v>广州姿采化妆品厂</v>
          </cell>
          <cell r="J6397" t="str">
            <v>广州姿采</v>
          </cell>
        </row>
        <row r="6398">
          <cell r="D6398">
            <v>137174</v>
          </cell>
          <cell r="E6398" t="str">
            <v>高效单体银鼻炎抗菌喷剂</v>
          </cell>
          <cell r="F6398" t="str">
            <v/>
          </cell>
          <cell r="G6398" t="str">
            <v>15ml</v>
          </cell>
          <cell r="H6398" t="str">
            <v>支</v>
          </cell>
          <cell r="I6398" t="str">
            <v>吉林邦安宝医用设备有限公司</v>
          </cell>
          <cell r="J6398" t="str">
            <v>吉林邦安宝</v>
          </cell>
        </row>
        <row r="6399">
          <cell r="D6399">
            <v>113995</v>
          </cell>
          <cell r="E6399" t="str">
            <v>吉非替尼片</v>
          </cell>
          <cell r="F6399" t="str">
            <v>易瑞沙</v>
          </cell>
          <cell r="G6399" t="str">
            <v>0.25gx10片</v>
          </cell>
          <cell r="H6399" t="str">
            <v>盒</v>
          </cell>
          <cell r="I6399" t="str">
            <v>阿斯利康制药有限公司</v>
          </cell>
          <cell r="J6399" t="str">
            <v>阿斯利康制药</v>
          </cell>
        </row>
        <row r="6400">
          <cell r="D6400">
            <v>188425</v>
          </cell>
          <cell r="E6400" t="str">
            <v>米拉贝隆缓释片</v>
          </cell>
          <cell r="F6400" t="str">
            <v/>
          </cell>
          <cell r="G6400" t="str">
            <v>50mgx10片</v>
          </cell>
          <cell r="H6400" t="str">
            <v>盒</v>
          </cell>
          <cell r="I6400" t="str">
            <v>安斯泰来制药(中国)有限公司</v>
          </cell>
          <cell r="J6400" t="str">
            <v>安斯泰来</v>
          </cell>
        </row>
        <row r="6401">
          <cell r="D6401">
            <v>60244</v>
          </cell>
          <cell r="E6401" t="str">
            <v>萘普生胶囊</v>
          </cell>
          <cell r="F6401" t="str">
            <v/>
          </cell>
          <cell r="G6401" t="str">
            <v>0.125gx20粒</v>
          </cell>
          <cell r="H6401" t="str">
            <v>盒</v>
          </cell>
          <cell r="I6401" t="str">
            <v>广东邦民制药厂有限公司</v>
          </cell>
          <cell r="J6401" t="str">
            <v>广东邦民</v>
          </cell>
        </row>
        <row r="6402">
          <cell r="D6402">
            <v>177268</v>
          </cell>
          <cell r="E6402" t="str">
            <v>全自动臂式电子血压计</v>
          </cell>
          <cell r="F6402" t="str">
            <v/>
          </cell>
          <cell r="G6402" t="str">
            <v>BP3NL1-1E(迈克大夫)</v>
          </cell>
          <cell r="H6402" t="str">
            <v>台</v>
          </cell>
          <cell r="I6402" t="str">
            <v>华略电子(深圳)有限公司</v>
          </cell>
          <cell r="J6402" t="str">
            <v>华略电子</v>
          </cell>
        </row>
        <row r="6403">
          <cell r="D6403">
            <v>51670</v>
          </cell>
          <cell r="E6403" t="str">
            <v>尪痹片</v>
          </cell>
          <cell r="F6403" t="str">
            <v/>
          </cell>
          <cell r="G6403" t="str">
            <v>0.5gx48片(薄膜衣)</v>
          </cell>
          <cell r="H6403" t="str">
            <v>盒</v>
          </cell>
          <cell r="I6403" t="str">
            <v>辽宁上药好护士药业(集团)有限公司</v>
          </cell>
          <cell r="J6403" t="str">
            <v>辽宁好护士</v>
          </cell>
        </row>
        <row r="6404">
          <cell r="D6404">
            <v>147150</v>
          </cell>
          <cell r="E6404" t="str">
            <v>西瓜霜喉口宝含片</v>
          </cell>
          <cell r="F6404" t="str">
            <v/>
          </cell>
          <cell r="G6404" t="str">
            <v>西瓜原味28.8g（8袋x2片）</v>
          </cell>
          <cell r="H6404" t="str">
            <v>盒</v>
          </cell>
          <cell r="I6404" t="str">
            <v>桂林三金大健康产业有限公司</v>
          </cell>
          <cell r="J6404" t="str">
            <v>桂林三金大健康</v>
          </cell>
        </row>
        <row r="6405">
          <cell r="D6405">
            <v>117683</v>
          </cell>
          <cell r="E6405" t="str">
            <v>盐酸氮卓斯汀滴眼液</v>
          </cell>
          <cell r="F6405" t="str">
            <v/>
          </cell>
          <cell r="G6405" t="str">
            <v>6ml（0.05%）</v>
          </cell>
          <cell r="H6405" t="str">
            <v>瓶</v>
          </cell>
          <cell r="I6405" t="str">
            <v>广东众生药业股份有限公司</v>
          </cell>
          <cell r="J6405" t="str">
            <v>广东众生</v>
          </cell>
        </row>
        <row r="6406">
          <cell r="D6406">
            <v>115320</v>
          </cell>
          <cell r="E6406" t="str">
            <v>辅酶Q10天然维生素E软胶囊</v>
          </cell>
          <cell r="F6406" t="str">
            <v/>
          </cell>
          <cell r="G6406" t="str">
            <v>24g(400mgx60粒)</v>
          </cell>
          <cell r="H6406" t="str">
            <v>瓶</v>
          </cell>
          <cell r="I6406" t="str">
            <v>汤臣倍健股份有限公司</v>
          </cell>
          <cell r="J6406" t="str">
            <v>广东汤臣倍健</v>
          </cell>
        </row>
        <row r="6407">
          <cell r="D6407">
            <v>14285</v>
          </cell>
          <cell r="E6407" t="str">
            <v>泡腾消毒片(灭菌片)</v>
          </cell>
          <cell r="F6407" t="str">
            <v/>
          </cell>
          <cell r="G6407" t="str">
            <v>100片</v>
          </cell>
          <cell r="H6407" t="str">
            <v>瓶</v>
          </cell>
          <cell r="I6407" t="str">
            <v>成都中光洗消剂有限公司</v>
          </cell>
          <cell r="J6407" t="str">
            <v>成都中光</v>
          </cell>
        </row>
        <row r="6408">
          <cell r="D6408">
            <v>23120</v>
          </cell>
          <cell r="E6408" t="str">
            <v>银翘解毒颗粒</v>
          </cell>
          <cell r="F6408" t="str">
            <v/>
          </cell>
          <cell r="G6408" t="str">
            <v>15gx10袋</v>
          </cell>
          <cell r="H6408" t="str">
            <v>盒</v>
          </cell>
          <cell r="I6408" t="str">
            <v>太极集团重庆桐君阁药厂有限公司</v>
          </cell>
          <cell r="J6408" t="str">
            <v>桐君阁药厂</v>
          </cell>
        </row>
        <row r="6409">
          <cell r="D6409">
            <v>65740</v>
          </cell>
          <cell r="E6409" t="str">
            <v>盐酸西替利嗪滴剂</v>
          </cell>
          <cell r="F6409" t="str">
            <v/>
          </cell>
          <cell r="G6409" t="str">
            <v>20ml(10ml:100mg)</v>
          </cell>
          <cell r="H6409" t="str">
            <v>瓶</v>
          </cell>
          <cell r="I6409" t="str">
            <v>澳美制药厂</v>
          </cell>
          <cell r="J6409" t="str">
            <v>澳美制药</v>
          </cell>
        </row>
        <row r="6410">
          <cell r="D6410">
            <v>579</v>
          </cell>
          <cell r="E6410" t="str">
            <v>血塞通胶囊</v>
          </cell>
          <cell r="F6410" t="str">
            <v/>
          </cell>
          <cell r="G6410" t="str">
            <v>50mgx10粒x2板</v>
          </cell>
          <cell r="H6410" t="str">
            <v>盒</v>
          </cell>
          <cell r="I6410" t="str">
            <v>云南维和药业股份有限公司</v>
          </cell>
          <cell r="J6410" t="str">
            <v>云南维和(云南玉溪维和)</v>
          </cell>
        </row>
        <row r="6411">
          <cell r="D6411">
            <v>365</v>
          </cell>
          <cell r="E6411" t="str">
            <v>肌苷片</v>
          </cell>
          <cell r="F6411" t="str">
            <v/>
          </cell>
          <cell r="G6411" t="str">
            <v>0.2gx100片</v>
          </cell>
          <cell r="H6411" t="str">
            <v>瓶</v>
          </cell>
          <cell r="I6411" t="str">
            <v>广州白云山制药股份有限公司广州白云山制药总厂</v>
          </cell>
          <cell r="J6411" t="str">
            <v>广州白云山总厂</v>
          </cell>
        </row>
        <row r="6412">
          <cell r="D6412">
            <v>202050</v>
          </cell>
          <cell r="E6412" t="str">
            <v>阿达帕林凝胶</v>
          </cell>
          <cell r="F6412" t="str">
            <v/>
          </cell>
          <cell r="G6412" t="str">
            <v>0.1%x30g</v>
          </cell>
          <cell r="H6412" t="str">
            <v>盒</v>
          </cell>
          <cell r="I6412" t="str">
            <v>天津金耀药业有限公司（原天津药业集团有限公司）</v>
          </cell>
          <cell r="J6412" t="str">
            <v>天津金耀药业</v>
          </cell>
        </row>
        <row r="6413">
          <cell r="D6413">
            <v>55465</v>
          </cell>
          <cell r="E6413" t="str">
            <v>阿法骨化醇片</v>
          </cell>
          <cell r="F6413" t="str">
            <v>立庆</v>
          </cell>
          <cell r="G6413" t="str">
            <v>0.5ugx10片</v>
          </cell>
          <cell r="H6413" t="str">
            <v>盒</v>
          </cell>
          <cell r="I6413" t="str">
            <v>重庆药友制药有限责任公司</v>
          </cell>
          <cell r="J6413" t="str">
            <v>重庆药友</v>
          </cell>
        </row>
        <row r="6414">
          <cell r="D6414">
            <v>114683</v>
          </cell>
          <cell r="E6414" t="str">
            <v>复方新斯的明牛磺酸滴眼液</v>
          </cell>
          <cell r="F6414" t="str">
            <v/>
          </cell>
          <cell r="G6414" t="str">
            <v>10ml/支</v>
          </cell>
          <cell r="H6414" t="str">
            <v>盒</v>
          </cell>
          <cell r="I6414" t="str">
            <v>山东博士伦福瑞达制药有限公司(山东正大福瑞达公司</v>
          </cell>
          <cell r="J6414" t="str">
            <v>山东博士伦福瑞达</v>
          </cell>
        </row>
        <row r="6415">
          <cell r="D6415">
            <v>100719</v>
          </cell>
          <cell r="E6415" t="str">
            <v>法莫替丁钙镁咀嚼片</v>
          </cell>
          <cell r="F6415" t="str">
            <v/>
          </cell>
          <cell r="G6415" t="str">
            <v>12片</v>
          </cell>
          <cell r="H6415" t="str">
            <v>盒</v>
          </cell>
          <cell r="I6415" t="str">
            <v>北京红林制药有限公司</v>
          </cell>
          <cell r="J6415" t="str">
            <v>北京红林</v>
          </cell>
        </row>
        <row r="6416">
          <cell r="D6416">
            <v>112534</v>
          </cell>
          <cell r="E6416" t="str">
            <v>小牛血去蛋白提取物眼用凝胶</v>
          </cell>
          <cell r="F6416" t="str">
            <v/>
          </cell>
          <cell r="G6416" t="str">
            <v>5g(20%)</v>
          </cell>
          <cell r="H6416" t="str">
            <v>支</v>
          </cell>
          <cell r="I6416" t="str">
            <v>沈阳兴齐眼药股份有限公司(原沈阳兴齐制药)</v>
          </cell>
          <cell r="J6416" t="str">
            <v>沈阳兴齐制药</v>
          </cell>
        </row>
        <row r="6417">
          <cell r="D6417">
            <v>151385</v>
          </cell>
          <cell r="E6417" t="str">
            <v>氧氟沙星滴眼液（迪可罗）</v>
          </cell>
          <cell r="F6417" t="str">
            <v/>
          </cell>
          <cell r="G6417" t="str">
            <v>0.4ml:1.2mgx10支</v>
          </cell>
          <cell r="H6417" t="str">
            <v>盒</v>
          </cell>
          <cell r="I6417" t="str">
            <v>沈阳兴齐眼药股份有限公司(原沈阳兴齐制药)</v>
          </cell>
          <cell r="J6417" t="str">
            <v>沈阳兴齐</v>
          </cell>
        </row>
        <row r="6418">
          <cell r="D6418">
            <v>88428</v>
          </cell>
          <cell r="E6418" t="str">
            <v>他克莫司软膏(普特彼)</v>
          </cell>
          <cell r="F6418" t="str">
            <v/>
          </cell>
          <cell r="G6418" t="str">
            <v>10g:3mg</v>
          </cell>
          <cell r="H6418" t="str">
            <v>盒</v>
          </cell>
          <cell r="I6418" t="str">
            <v>安斯泰来制药(中国)有限公司</v>
          </cell>
          <cell r="J6418" t="str">
            <v>安斯泰来制药</v>
          </cell>
        </row>
        <row r="6419">
          <cell r="D6419">
            <v>1299</v>
          </cell>
          <cell r="E6419" t="str">
            <v>补中益气丸</v>
          </cell>
          <cell r="F6419" t="str">
            <v/>
          </cell>
          <cell r="G6419" t="str">
            <v>200丸(浓缩丸)</v>
          </cell>
          <cell r="H6419" t="str">
            <v>盒</v>
          </cell>
          <cell r="I6419" t="str">
            <v>仲景宛西制药股份有限公司（原河南省宛西制药股份有限公司）</v>
          </cell>
          <cell r="J6419" t="str">
            <v>仲景宛西制药</v>
          </cell>
        </row>
        <row r="6420">
          <cell r="D6420">
            <v>55822</v>
          </cell>
          <cell r="E6420" t="str">
            <v>麝香祛痛搽剂</v>
          </cell>
          <cell r="F6420" t="str">
            <v/>
          </cell>
          <cell r="G6420" t="str">
            <v>56ml</v>
          </cell>
          <cell r="H6420" t="str">
            <v>瓶</v>
          </cell>
          <cell r="I6420" t="str">
            <v>马应龙药业集团股份有限公司</v>
          </cell>
          <cell r="J6420" t="str">
            <v>马应龙股份</v>
          </cell>
        </row>
        <row r="6421">
          <cell r="D6421">
            <v>198986</v>
          </cell>
          <cell r="E6421" t="str">
            <v>威士雅维生素C咀嚼片</v>
          </cell>
          <cell r="F6421" t="str">
            <v/>
          </cell>
          <cell r="G6421" t="str">
            <v>32g (0.8gx40片)水蜜桃味</v>
          </cell>
          <cell r="H6421" t="str">
            <v>瓶</v>
          </cell>
          <cell r="I6421" t="str">
            <v>广东威士雅保健品有限公司</v>
          </cell>
          <cell r="J6421" t="str">
            <v>广东威士雅</v>
          </cell>
        </row>
        <row r="6422">
          <cell r="D6422">
            <v>57068</v>
          </cell>
          <cell r="E6422" t="str">
            <v>盐酸贝那普利片</v>
          </cell>
          <cell r="F6422" t="str">
            <v/>
          </cell>
          <cell r="G6422" t="str">
            <v>10mgx14片(薄膜衣)</v>
          </cell>
          <cell r="H6422" t="str">
            <v>盒</v>
          </cell>
          <cell r="I6422" t="str">
            <v>上海新亚药业闵行有限公司</v>
          </cell>
          <cell r="J6422" t="str">
            <v>上海新亚闵行</v>
          </cell>
        </row>
        <row r="6423">
          <cell r="D6423">
            <v>130902</v>
          </cell>
          <cell r="E6423" t="str">
            <v>精制狗皮膏</v>
          </cell>
          <cell r="F6423" t="str">
            <v/>
          </cell>
          <cell r="G6423" t="str">
            <v>8cmx13cmx4贴x2袋(打孔透气型)</v>
          </cell>
          <cell r="H6423" t="str">
            <v>盒</v>
          </cell>
          <cell r="I6423" t="str">
            <v>桂林天和药业股份有限公司</v>
          </cell>
          <cell r="J6423" t="str">
            <v>桂林华润天和</v>
          </cell>
        </row>
        <row r="6424">
          <cell r="D6424">
            <v>187403</v>
          </cell>
          <cell r="E6424" t="str">
            <v>医用冰袋</v>
          </cell>
          <cell r="F6424" t="str">
            <v/>
          </cell>
          <cell r="G6424" t="str">
            <v>200g/6个（OPIS-BD-Ⅱ）</v>
          </cell>
          <cell r="H6424" t="str">
            <v>盒</v>
          </cell>
          <cell r="I6424" t="str">
            <v>青岛沃普艾斯日用品有限公司</v>
          </cell>
          <cell r="J6424" t="str">
            <v>青岛沃普艾斯</v>
          </cell>
        </row>
        <row r="6425">
          <cell r="D6425">
            <v>125275</v>
          </cell>
          <cell r="E6425" t="str">
            <v>清火栀麦片</v>
          </cell>
          <cell r="F6425" t="str">
            <v/>
          </cell>
          <cell r="G6425" t="str">
            <v>12片x40袋(袋装)</v>
          </cell>
          <cell r="H6425" t="str">
            <v>袋</v>
          </cell>
          <cell r="I6425" t="str">
            <v>广西千珍制药有限公司</v>
          </cell>
          <cell r="J6425" t="str">
            <v>广西千珍制药</v>
          </cell>
        </row>
        <row r="6426">
          <cell r="D6426">
            <v>2738</v>
          </cell>
          <cell r="E6426" t="str">
            <v>医用脱脂纱布</v>
          </cell>
          <cell r="F6426" t="str">
            <v/>
          </cell>
          <cell r="G6426" t="str">
            <v>A8m</v>
          </cell>
          <cell r="H6426" t="str">
            <v>包</v>
          </cell>
          <cell r="I6426" t="str">
            <v>成都市卫生材料厂</v>
          </cell>
          <cell r="J6426" t="str">
            <v>成都卫材</v>
          </cell>
        </row>
        <row r="6427">
          <cell r="D6427">
            <v>748</v>
          </cell>
          <cell r="E6427" t="str">
            <v>葡萄糖粉剂(口服葡萄糖)</v>
          </cell>
          <cell r="F6427" t="str">
            <v/>
          </cell>
          <cell r="G6427" t="str">
            <v>500g</v>
          </cell>
          <cell r="H6427" t="str">
            <v>袋</v>
          </cell>
          <cell r="I6427" t="str">
            <v>重庆和平制药有限公司</v>
          </cell>
          <cell r="J6427" t="str">
            <v>重庆和平制药</v>
          </cell>
        </row>
        <row r="6428">
          <cell r="D6428">
            <v>154581</v>
          </cell>
          <cell r="E6428" t="str">
            <v>医用棉签</v>
          </cell>
          <cell r="F6428" t="str">
            <v/>
          </cell>
          <cell r="G6428" t="str">
            <v>YYMQ-II100支（极柔化妆/卸妆专用棉花棒）</v>
          </cell>
          <cell r="H6428" t="str">
            <v>盒</v>
          </cell>
          <cell r="I6428" t="str">
            <v>浙江红雨医药用品有限公司</v>
          </cell>
          <cell r="J6428" t="str">
            <v>浙江红雨医药</v>
          </cell>
        </row>
        <row r="6429">
          <cell r="D6429">
            <v>206638</v>
          </cell>
          <cell r="E6429" t="str">
            <v>医用冷敷护理凝胶</v>
          </cell>
          <cell r="F6429" t="str">
            <v/>
          </cell>
          <cell r="G6429" t="str">
            <v>100g 成人护理型 </v>
          </cell>
          <cell r="H6429" t="str">
            <v>瓶</v>
          </cell>
          <cell r="I6429" t="str">
            <v>福建省海乐威生物工程有限公司</v>
          </cell>
          <cell r="J6429" t="str">
            <v>福建海乐威</v>
          </cell>
        </row>
        <row r="6430">
          <cell r="D6430">
            <v>1204</v>
          </cell>
          <cell r="E6430" t="str">
            <v>追风透骨丸</v>
          </cell>
          <cell r="F6430" t="str">
            <v/>
          </cell>
          <cell r="G6430" t="str">
            <v>36g</v>
          </cell>
          <cell r="H6430" t="str">
            <v>瓶</v>
          </cell>
          <cell r="I6430" t="str">
            <v>广州白云山敬修堂药业股份有限公司(原广州敬修堂)</v>
          </cell>
          <cell r="J6430" t="str">
            <v>广州白云山敬修堂</v>
          </cell>
        </row>
        <row r="6431">
          <cell r="D6431">
            <v>38916</v>
          </cell>
          <cell r="E6431" t="str">
            <v>血塞通软胶囊</v>
          </cell>
          <cell r="F6431" t="str">
            <v/>
          </cell>
          <cell r="G6431" t="str">
            <v>0.33gx12粒x2板</v>
          </cell>
          <cell r="H6431" t="str">
            <v>盒</v>
          </cell>
          <cell r="I6431" t="str">
            <v>昆明圣火制药有限责任公司</v>
          </cell>
          <cell r="J6431" t="str">
            <v>昆明圣火</v>
          </cell>
        </row>
        <row r="6432">
          <cell r="D6432">
            <v>131146</v>
          </cell>
          <cell r="E6432" t="str">
            <v>金花消痤丸</v>
          </cell>
          <cell r="F6432" t="str">
            <v/>
          </cell>
          <cell r="G6432" t="str">
            <v>4gx12袋</v>
          </cell>
          <cell r="H6432" t="str">
            <v>盒</v>
          </cell>
          <cell r="I6432" t="str">
            <v>昆明中药厂有限公司</v>
          </cell>
          <cell r="J6432" t="str">
            <v>昆明中药</v>
          </cell>
        </row>
        <row r="6433">
          <cell r="D6433">
            <v>30557</v>
          </cell>
          <cell r="E6433" t="str">
            <v>甘草锌胶囊</v>
          </cell>
          <cell r="F6433" t="str">
            <v/>
          </cell>
          <cell r="G6433" t="str">
            <v>0.25gx24粒</v>
          </cell>
          <cell r="H6433" t="str">
            <v>盒</v>
          </cell>
          <cell r="I6433" t="str">
            <v>湖南千金湘江药业股份有限公司</v>
          </cell>
          <cell r="J6433" t="str">
            <v>千金湘江</v>
          </cell>
        </row>
        <row r="6434">
          <cell r="D6434">
            <v>184825</v>
          </cell>
          <cell r="E6434" t="str">
            <v>天然胶乳橡胶避孕套</v>
          </cell>
          <cell r="F6434" t="str">
            <v>6只（润薄空气套）</v>
          </cell>
          <cell r="G6434" t="str">
            <v>6只（润薄空气套）</v>
          </cell>
          <cell r="H6434" t="str">
            <v>盒</v>
          </cell>
          <cell r="I6434" t="str">
            <v>青岛伦敦杜蕾斯有限公司</v>
          </cell>
          <cell r="J6434" t="str">
            <v>青岛伦敦杜蕾斯</v>
          </cell>
        </row>
        <row r="6435">
          <cell r="D6435">
            <v>177854</v>
          </cell>
          <cell r="E6435" t="str">
            <v>腰痛片</v>
          </cell>
          <cell r="F6435" t="str">
            <v/>
          </cell>
          <cell r="G6435" t="str">
            <v>0.37克x72片</v>
          </cell>
          <cell r="H6435" t="str">
            <v>盒</v>
          </cell>
          <cell r="I6435" t="str">
            <v>洛阳天生药业有限责任公司</v>
          </cell>
          <cell r="J6435" t="str">
            <v>洛阳天生药业</v>
          </cell>
        </row>
        <row r="6436">
          <cell r="D6436">
            <v>114715</v>
          </cell>
          <cell r="E6436" t="str">
            <v>右归丸</v>
          </cell>
          <cell r="F6436" t="str">
            <v/>
          </cell>
          <cell r="G6436" t="str">
            <v>9gx9袋(小蜜丸)</v>
          </cell>
          <cell r="H6436" t="str">
            <v>盒</v>
          </cell>
          <cell r="I6436" t="str">
            <v>仲景宛西制药股份有限公司（原河南省宛西制药股份有限公司）</v>
          </cell>
          <cell r="J6436" t="str">
            <v>河南宛西制药
</v>
          </cell>
        </row>
        <row r="6437">
          <cell r="D6437">
            <v>12470</v>
          </cell>
          <cell r="E6437" t="str">
            <v>心达康片</v>
          </cell>
          <cell r="F6437" t="str">
            <v/>
          </cell>
          <cell r="G6437" t="str">
            <v>5mgx50片</v>
          </cell>
          <cell r="H6437" t="str">
            <v>瓶</v>
          </cell>
          <cell r="I6437" t="str">
            <v>四川美大康药业股份有限公司</v>
          </cell>
          <cell r="J6437" t="str">
            <v>四川美大康</v>
          </cell>
        </row>
        <row r="6438">
          <cell r="D6438">
            <v>201324</v>
          </cell>
          <cell r="E6438" t="str">
            <v>医用棉片达萌湿巾</v>
          </cell>
          <cell r="F6438" t="str">
            <v/>
          </cell>
          <cell r="G6438" t="str">
            <v>10片</v>
          </cell>
          <cell r="H6438" t="str">
            <v>盒</v>
          </cell>
          <cell r="I6438" t="str">
            <v>四川滋兴生物科技有限公司</v>
          </cell>
          <cell r="J6438" t="str">
            <v>四川滋兴生物</v>
          </cell>
        </row>
        <row r="6439">
          <cell r="D6439">
            <v>204269</v>
          </cell>
          <cell r="E6439" t="str">
            <v>艾灸贴（植物觉醒）</v>
          </cell>
          <cell r="F6439" t="str">
            <v/>
          </cell>
          <cell r="G6439" t="str">
            <v>19.5mmx16mmx10柱</v>
          </cell>
          <cell r="H6439" t="str">
            <v>盒</v>
          </cell>
          <cell r="I6439" t="str">
            <v>平利县中皇野生艾科研工贸有限公司</v>
          </cell>
          <cell r="J6439" t="str">
            <v>平利县中皇野生艾</v>
          </cell>
        </row>
        <row r="6440">
          <cell r="D6440">
            <v>56257</v>
          </cell>
          <cell r="E6440" t="str">
            <v>和血明目片</v>
          </cell>
          <cell r="F6440" t="str">
            <v/>
          </cell>
          <cell r="G6440" t="str">
            <v>0.3gx60片</v>
          </cell>
          <cell r="H6440" t="str">
            <v>盒</v>
          </cell>
          <cell r="I6440" t="str">
            <v>西安碑林药业股份有限公司</v>
          </cell>
          <cell r="J6440" t="str">
            <v>西安碑林</v>
          </cell>
        </row>
        <row r="6441">
          <cell r="D6441">
            <v>20618</v>
          </cell>
          <cell r="E6441" t="str">
            <v>肾炎舒片</v>
          </cell>
          <cell r="F6441" t="str">
            <v/>
          </cell>
          <cell r="G6441" t="str">
            <v>0.27gx18片x2板</v>
          </cell>
          <cell r="H6441" t="str">
            <v>盒</v>
          </cell>
          <cell r="I6441" t="str">
            <v>吉林市鹿王制药股份有限公司</v>
          </cell>
          <cell r="J6441" t="str">
            <v>吉林鹿王制药</v>
          </cell>
        </row>
        <row r="6442">
          <cell r="D6442">
            <v>25</v>
          </cell>
          <cell r="E6442" t="str">
            <v>太太静心助眠口服液</v>
          </cell>
          <cell r="F6442" t="str">
            <v/>
          </cell>
          <cell r="G6442" t="str">
            <v>15mlx60支</v>
          </cell>
          <cell r="H6442" t="str">
            <v>盒</v>
          </cell>
          <cell r="I6442" t="str">
            <v>深圳太太药业有限公司</v>
          </cell>
          <cell r="J6442" t="str">
            <v>深圳太太</v>
          </cell>
        </row>
        <row r="6443">
          <cell r="D6443">
            <v>155240</v>
          </cell>
          <cell r="E6443" t="str">
            <v>电子血压计</v>
          </cell>
          <cell r="F6443" t="str">
            <v/>
          </cell>
          <cell r="G6443" t="str">
            <v>HEM-7136</v>
          </cell>
          <cell r="H6443" t="str">
            <v>盒</v>
          </cell>
          <cell r="I6443" t="str">
            <v>欧姆龙健康医疗(中国)有限公司</v>
          </cell>
          <cell r="J6443" t="str">
            <v>欧姆龙健康</v>
          </cell>
        </row>
        <row r="6444">
          <cell r="D6444">
            <v>189328</v>
          </cell>
          <cell r="E6444" t="str">
            <v>咳特灵胶囊</v>
          </cell>
          <cell r="F6444" t="str">
            <v/>
          </cell>
          <cell r="G6444" t="str">
            <v>360mg:1.4mgx12粒x2板</v>
          </cell>
          <cell r="H6444" t="str">
            <v>盒</v>
          </cell>
          <cell r="I6444" t="str">
            <v>江西恒康药业有限公司</v>
          </cell>
          <cell r="J6444" t="str">
            <v>江西恒康</v>
          </cell>
        </row>
        <row r="6445">
          <cell r="D6445">
            <v>93436</v>
          </cell>
          <cell r="E6445" t="str">
            <v>艾地苯醌片</v>
          </cell>
          <cell r="F6445" t="str">
            <v>金博瑞</v>
          </cell>
          <cell r="G6445" t="str">
            <v>30mgx12片</v>
          </cell>
          <cell r="H6445" t="str">
            <v>盒</v>
          </cell>
          <cell r="I6445" t="str">
            <v>深圳海王药业有限公司</v>
          </cell>
          <cell r="J6445" t="str">
            <v>深圳海王药业</v>
          </cell>
        </row>
        <row r="6446">
          <cell r="D6446">
            <v>101425</v>
          </cell>
          <cell r="E6446" t="str">
            <v>抗病毒颗粒</v>
          </cell>
          <cell r="F6446" t="str">
            <v/>
          </cell>
          <cell r="G6446" t="str">
            <v>9gx10袋(含糖)</v>
          </cell>
          <cell r="H6446" t="str">
            <v>盒</v>
          </cell>
          <cell r="I6446" t="str">
            <v>四川光大制药有限公司</v>
          </cell>
          <cell r="J6446" t="str">
            <v>四川光大</v>
          </cell>
        </row>
        <row r="6447">
          <cell r="D6447">
            <v>84</v>
          </cell>
          <cell r="E6447" t="str">
            <v>庆大霉素普鲁卡因胶囊</v>
          </cell>
          <cell r="F6447" t="str">
            <v/>
          </cell>
          <cell r="G6447" t="str">
            <v>12粒</v>
          </cell>
          <cell r="H6447" t="str">
            <v>盒</v>
          </cell>
          <cell r="I6447" t="str">
            <v>浙江奥托康制药集团股份有限公司</v>
          </cell>
          <cell r="J6447" t="str">
            <v>浙江奥托康</v>
          </cell>
        </row>
        <row r="6448">
          <cell r="D6448">
            <v>82036</v>
          </cell>
          <cell r="E6448" t="str">
            <v>智能电子血压计</v>
          </cell>
          <cell r="F6448" t="str">
            <v/>
          </cell>
          <cell r="G6448" t="str">
            <v>HEM-6200(手腕式)</v>
          </cell>
          <cell r="H6448" t="str">
            <v>盒</v>
          </cell>
          <cell r="I6448" t="str">
            <v>欧姆龙(大连)有限公司</v>
          </cell>
          <cell r="J6448" t="str">
            <v>欧姆龙(大连)</v>
          </cell>
        </row>
        <row r="6449">
          <cell r="D6449">
            <v>141168</v>
          </cell>
          <cell r="E6449" t="str">
            <v>厄贝沙坦分散片</v>
          </cell>
          <cell r="F6449" t="str">
            <v/>
          </cell>
          <cell r="G6449" t="str">
            <v>0.15gx7片x2板</v>
          </cell>
          <cell r="H6449" t="str">
            <v>盒</v>
          </cell>
          <cell r="I6449" t="str">
            <v>潍坊中狮制药有限公司</v>
          </cell>
          <cell r="J6449" t="str">
            <v>潍坊中狮</v>
          </cell>
        </row>
        <row r="6450">
          <cell r="D6450">
            <v>101399</v>
          </cell>
          <cell r="E6450" t="str">
            <v>番茄红素软胶囊(太极牌)</v>
          </cell>
          <cell r="F6450" t="str">
            <v/>
          </cell>
          <cell r="G6450" t="str">
            <v>0.8gx80粒</v>
          </cell>
          <cell r="H6450" t="str">
            <v>罐</v>
          </cell>
          <cell r="I6450" t="str">
            <v>太极集团四川天诚制药有限公司</v>
          </cell>
          <cell r="J6450" t="str">
            <v>四川天诚制药</v>
          </cell>
        </row>
        <row r="6451">
          <cell r="D6451">
            <v>55750</v>
          </cell>
          <cell r="E6451" t="str">
            <v>三维制霉素栓</v>
          </cell>
          <cell r="F6451" t="str">
            <v/>
          </cell>
          <cell r="G6451" t="str">
            <v>20万单位x7枚</v>
          </cell>
          <cell r="H6451" t="str">
            <v>盒</v>
          </cell>
          <cell r="I6451" t="str">
            <v>武汉人福药业有限责任公司</v>
          </cell>
          <cell r="J6451" t="str">
            <v>人福药业</v>
          </cell>
        </row>
        <row r="6452">
          <cell r="D6452">
            <v>119717</v>
          </cell>
          <cell r="E6452" t="str">
            <v>医用固定带</v>
          </cell>
          <cell r="F6452" t="str">
            <v/>
          </cell>
          <cell r="G6452" t="str">
            <v>D01,全弹透气(XL)</v>
          </cell>
          <cell r="H6452" t="str">
            <v>个</v>
          </cell>
          <cell r="I6452" t="str">
            <v>冀州市佳禾医疗器械有限公司</v>
          </cell>
          <cell r="J6452" t="str">
            <v>冀州佳禾</v>
          </cell>
        </row>
        <row r="6453">
          <cell r="D6453">
            <v>197687</v>
          </cell>
          <cell r="E6453" t="str">
            <v>布地格福吸入气雾剂</v>
          </cell>
          <cell r="F6453" t="str">
            <v/>
          </cell>
          <cell r="G6453" t="str">
            <v>120掀/160ug/7.2ug/4.8ug/揿/瓶</v>
          </cell>
          <cell r="H6453" t="str">
            <v>瓶</v>
          </cell>
          <cell r="I6453" t="str">
            <v>法国ASTRAZENECA DUNKERQUE PRODUCTION</v>
          </cell>
          <cell r="J6453" t="str">
            <v>法国</v>
          </cell>
        </row>
        <row r="6454">
          <cell r="D6454">
            <v>193717</v>
          </cell>
          <cell r="E6454" t="str">
            <v>清呤卫士钾泡腾片（柠檬味）</v>
          </cell>
          <cell r="F6454" t="str">
            <v/>
          </cell>
          <cell r="G6454" t="str">
            <v>80g(4gx20片)</v>
          </cell>
          <cell r="H6454" t="str">
            <v>盒</v>
          </cell>
          <cell r="I6454" t="str">
            <v>江苏汉典生物科技股份有限公司</v>
          </cell>
          <cell r="J6454" t="str">
            <v>江苏汉典</v>
          </cell>
        </row>
        <row r="6455">
          <cell r="D6455">
            <v>55338</v>
          </cell>
          <cell r="E6455" t="str">
            <v>盐酸林可霉素滴眼液</v>
          </cell>
          <cell r="F6455" t="str">
            <v/>
          </cell>
          <cell r="G6455" t="str">
            <v>8ml</v>
          </cell>
          <cell r="H6455" t="str">
            <v>支</v>
          </cell>
          <cell r="I6455" t="str">
            <v>重庆科瑞制药(集团)有限公司</v>
          </cell>
          <cell r="J6455" t="str">
            <v>重庆科瑞</v>
          </cell>
        </row>
        <row r="6456">
          <cell r="D6456">
            <v>83255</v>
          </cell>
          <cell r="E6456" t="str">
            <v>一次性使用无菌注射针(诺和针)</v>
          </cell>
          <cell r="F6456" t="str">
            <v/>
          </cell>
          <cell r="G6456" t="str">
            <v>32Gx7枚 0.23/0.25x6mm</v>
          </cell>
          <cell r="H6456" t="str">
            <v>盒</v>
          </cell>
          <cell r="I6456" t="str">
            <v>诺和诺德(中国)制药有限公司</v>
          </cell>
          <cell r="J6456" t="str">
            <v>丹麦诺和诺德</v>
          </cell>
        </row>
        <row r="6457">
          <cell r="D6457">
            <v>203004</v>
          </cell>
          <cell r="E6457" t="str">
            <v>手动轮椅车</v>
          </cell>
          <cell r="F6457" t="str">
            <v/>
          </cell>
          <cell r="G6457" t="str">
            <v>SYIV100-XT-T-009</v>
          </cell>
          <cell r="H6457" t="str">
            <v>台</v>
          </cell>
          <cell r="I6457" t="str">
            <v>天津喜泰医疗器械有限公司</v>
          </cell>
          <cell r="J6457" t="str">
            <v>天津喜泰医疗</v>
          </cell>
        </row>
        <row r="6458">
          <cell r="D6458">
            <v>150101</v>
          </cell>
          <cell r="E6458" t="str">
            <v>薇诺娜舒缓控油凝露</v>
          </cell>
          <cell r="F6458" t="str">
            <v/>
          </cell>
          <cell r="G6458" t="str">
            <v>50g</v>
          </cell>
          <cell r="H6458" t="str">
            <v>支</v>
          </cell>
          <cell r="I6458" t="str">
            <v>云南贝泰妮生物科技集团股份有限公司  </v>
          </cell>
          <cell r="J6458" t="str">
            <v>云南贝泰妮</v>
          </cell>
        </row>
        <row r="6459">
          <cell r="D6459">
            <v>150086</v>
          </cell>
          <cell r="E6459" t="str">
            <v>薇诺娜舒缓控油爽肤水</v>
          </cell>
          <cell r="F6459" t="str">
            <v/>
          </cell>
          <cell r="G6459" t="str">
            <v>120ml</v>
          </cell>
          <cell r="H6459" t="str">
            <v>瓶</v>
          </cell>
          <cell r="I6459" t="str">
            <v>云南贝泰妮生物科技集团股份有限公司  </v>
          </cell>
          <cell r="J6459" t="str">
            <v>云南贝泰妮</v>
          </cell>
        </row>
        <row r="6460">
          <cell r="D6460">
            <v>151521</v>
          </cell>
          <cell r="E6460" t="str">
            <v>薇姿温泉矿物保湿水活霜</v>
          </cell>
          <cell r="F6460" t="str">
            <v/>
          </cell>
          <cell r="G6460" t="str">
            <v>50ml滋润型</v>
          </cell>
          <cell r="H6460" t="str">
            <v>盒</v>
          </cell>
          <cell r="I6460" t="str">
            <v>欧莱雅(中国)有限公司</v>
          </cell>
          <cell r="J6460" t="str">
            <v>欧莱雅(中国)</v>
          </cell>
        </row>
        <row r="6461">
          <cell r="D6461">
            <v>166081</v>
          </cell>
          <cell r="E6461" t="str">
            <v>无菌敷贴</v>
          </cell>
          <cell r="F6461" t="str">
            <v/>
          </cell>
          <cell r="G6461" t="str">
            <v>1204（8cmx40cm）x8片（婴儿护脐带）</v>
          </cell>
          <cell r="H6461" t="str">
            <v>盒</v>
          </cell>
          <cell r="I6461" t="str">
            <v>浙江康力迪医疗用品有限公司</v>
          </cell>
          <cell r="J6461" t="str">
            <v>浙江康力迪</v>
          </cell>
        </row>
        <row r="6462">
          <cell r="D6462">
            <v>97051</v>
          </cell>
          <cell r="E6462" t="str">
            <v>腰围固定带</v>
          </cell>
          <cell r="F6462" t="str">
            <v/>
          </cell>
          <cell r="G6462" t="str">
            <v>YTD01-S</v>
          </cell>
          <cell r="H6462" t="str">
            <v>盒</v>
          </cell>
          <cell r="I6462" t="str">
            <v>冀州市佳禾医疗器械有限公司</v>
          </cell>
          <cell r="J6462" t="str">
            <v>冀州佳禾</v>
          </cell>
        </row>
        <row r="6463">
          <cell r="D6463">
            <v>51376</v>
          </cell>
          <cell r="E6463" t="str">
            <v>左炔诺孕酮炔雌醇(三相)片</v>
          </cell>
          <cell r="F6463" t="str">
            <v/>
          </cell>
          <cell r="G6463" t="str">
            <v>21片</v>
          </cell>
          <cell r="H6463" t="str">
            <v>盒</v>
          </cell>
          <cell r="I6463" t="str">
            <v>四川川大华西药业股份有限公司</v>
          </cell>
          <cell r="J6463" t="str">
            <v>四川川大华西</v>
          </cell>
        </row>
        <row r="6464">
          <cell r="D6464">
            <v>140823</v>
          </cell>
          <cell r="E6464" t="str">
            <v>枸橼酸西地那非片</v>
          </cell>
          <cell r="F6464" t="str">
            <v>万艾可</v>
          </cell>
          <cell r="G6464" t="str">
            <v>50mgx10片</v>
          </cell>
          <cell r="H6464" t="str">
            <v>盒</v>
          </cell>
          <cell r="I6464" t="str">
            <v>大连辉瑞制药有限公司</v>
          </cell>
          <cell r="J6464" t="str">
            <v>辉瑞制药</v>
          </cell>
        </row>
        <row r="6465">
          <cell r="D6465">
            <v>31152</v>
          </cell>
          <cell r="E6465" t="str">
            <v>骨康胶囊</v>
          </cell>
          <cell r="F6465" t="str">
            <v/>
          </cell>
          <cell r="G6465" t="str">
            <v>0.4gx12粒x2板</v>
          </cell>
          <cell r="H6465" t="str">
            <v>盒</v>
          </cell>
          <cell r="I6465" t="str">
            <v>贵州维康药业有限公司</v>
          </cell>
          <cell r="J6465" t="str">
            <v>贵州维康子帆药业</v>
          </cell>
        </row>
        <row r="6466">
          <cell r="D6466">
            <v>17058</v>
          </cell>
          <cell r="E6466" t="str">
            <v>利福喷丁胶囊(明佳欣)</v>
          </cell>
          <cell r="F6466" t="str">
            <v/>
          </cell>
          <cell r="G6466" t="str">
            <v>0.15gx10粒x2板</v>
          </cell>
          <cell r="H6466" t="str">
            <v>盒</v>
          </cell>
          <cell r="I6466" t="str">
            <v>四川明欣药业有限责任公司</v>
          </cell>
          <cell r="J6466" t="str">
            <v>四川明欣</v>
          </cell>
        </row>
        <row r="6467">
          <cell r="D6467">
            <v>136139</v>
          </cell>
          <cell r="E6467" t="str">
            <v>前列康舒胶囊</v>
          </cell>
          <cell r="F6467" t="str">
            <v/>
          </cell>
          <cell r="G6467" t="str">
            <v>0.3gx10粒x2板x2小盒</v>
          </cell>
          <cell r="H6467" t="str">
            <v>盒</v>
          </cell>
          <cell r="I6467" t="str">
            <v>镇赉宝慷中药制药有限公司(原：吉林省银诺克药业有限公司)</v>
          </cell>
          <cell r="J6467" t="str">
            <v>吉林银诺克</v>
          </cell>
        </row>
        <row r="6468">
          <cell r="D6468">
            <v>197693</v>
          </cell>
          <cell r="E6468" t="str">
            <v>盐酸普拉克索缓释片</v>
          </cell>
          <cell r="F6468" t="str">
            <v>森福罗</v>
          </cell>
          <cell r="G6468" t="str">
            <v>0.75mgx10片</v>
          </cell>
          <cell r="H6468" t="str">
            <v>盒</v>
          </cell>
          <cell r="I6468" t="str">
            <v>上海勃林格殷格翰药业有限公司</v>
          </cell>
          <cell r="J6468" t="str">
            <v>上海勃林</v>
          </cell>
        </row>
        <row r="6469">
          <cell r="D6469">
            <v>127087</v>
          </cell>
          <cell r="E6469" t="str">
            <v>茵胆平肝胶囊</v>
          </cell>
          <cell r="F6469" t="str">
            <v/>
          </cell>
          <cell r="G6469" t="str">
            <v>0.5gx10粒x2板</v>
          </cell>
          <cell r="H6469" t="str">
            <v>盒</v>
          </cell>
          <cell r="I6469" t="str">
            <v>漳州片仔癀药业股份有限公司</v>
          </cell>
          <cell r="J6469" t="str">
            <v>漳州片仔癀药业</v>
          </cell>
        </row>
        <row r="6470">
          <cell r="D6470">
            <v>45185</v>
          </cell>
          <cell r="E6470" t="str">
            <v>愈酚伪麻口服溶液(艾舒)</v>
          </cell>
          <cell r="F6470" t="str">
            <v/>
          </cell>
          <cell r="G6470" t="str">
            <v>100ml</v>
          </cell>
          <cell r="H6470" t="str">
            <v>瓶</v>
          </cell>
          <cell r="I6470" t="str">
            <v>上海强生制药有限公司</v>
          </cell>
          <cell r="J6470" t="str">
            <v>上海强生制药</v>
          </cell>
        </row>
        <row r="6471">
          <cell r="D6471">
            <v>157628</v>
          </cell>
          <cell r="E6471" t="str">
            <v>珍珠贝泌素亮采补水面膜</v>
          </cell>
          <cell r="F6471" t="str">
            <v/>
          </cell>
          <cell r="G6471" t="str">
            <v>30gx5袋</v>
          </cell>
          <cell r="H6471" t="str">
            <v>盒</v>
          </cell>
          <cell r="I6471" t="str">
            <v>海南京润珍珠生物技术股份有限公司</v>
          </cell>
          <cell r="J6471" t="str">
            <v>海南京润</v>
          </cell>
        </row>
        <row r="6472">
          <cell r="D6472">
            <v>58091</v>
          </cell>
          <cell r="E6472" t="str">
            <v>肿痛舒喷雾剂</v>
          </cell>
          <cell r="F6472" t="str">
            <v/>
          </cell>
          <cell r="G6472" t="str">
            <v>30ml</v>
          </cell>
          <cell r="H6472" t="str">
            <v>瓶</v>
          </cell>
          <cell r="I6472" t="str">
            <v>贵州维康药业有限公司</v>
          </cell>
          <cell r="J6472" t="str">
            <v>贵州维康</v>
          </cell>
        </row>
        <row r="6473">
          <cell r="D6473">
            <v>21871</v>
          </cell>
          <cell r="E6473" t="str">
            <v>白芍总苷胶囊(帕夫林)</v>
          </cell>
          <cell r="F6473" t="str">
            <v/>
          </cell>
          <cell r="G6473" t="str">
            <v>0.3gx36粒</v>
          </cell>
          <cell r="H6473" t="str">
            <v>盒</v>
          </cell>
          <cell r="I6473" t="str">
            <v>宁波立华制药有限公司</v>
          </cell>
          <cell r="J6473" t="str">
            <v>宁波立华</v>
          </cell>
        </row>
        <row r="6474">
          <cell r="D6474">
            <v>126312</v>
          </cell>
          <cell r="E6474" t="str">
            <v>百雀羚草本水嫩精纯明星眼霜</v>
          </cell>
          <cell r="F6474" t="str">
            <v/>
          </cell>
          <cell r="G6474" t="str">
            <v>15g</v>
          </cell>
          <cell r="H6474" t="str">
            <v>瓶</v>
          </cell>
          <cell r="I6474" t="str">
            <v>上海百雀羚日用化学有限公司</v>
          </cell>
          <cell r="J6474" t="str">
            <v>上海百雀羚</v>
          </cell>
        </row>
        <row r="6475">
          <cell r="D6475">
            <v>2040</v>
          </cell>
          <cell r="E6475" t="str">
            <v>灯盏花素片</v>
          </cell>
          <cell r="F6475" t="str">
            <v/>
          </cell>
          <cell r="G6475" t="str">
            <v>20mgx20片x2板</v>
          </cell>
          <cell r="H6475" t="str">
            <v>盒</v>
          </cell>
          <cell r="I6475" t="str">
            <v>云南植物药业有限公司</v>
          </cell>
          <cell r="J6475" t="str">
            <v>云南植物药业</v>
          </cell>
        </row>
        <row r="6476">
          <cell r="D6476">
            <v>138183</v>
          </cell>
          <cell r="E6476" t="str">
            <v>非布司他片</v>
          </cell>
          <cell r="F6476" t="str">
            <v/>
          </cell>
          <cell r="G6476" t="str">
            <v>40mgx10片</v>
          </cell>
          <cell r="H6476" t="str">
            <v>盒</v>
          </cell>
          <cell r="I6476" t="str">
            <v>江苏恒瑞医药股份有限公司</v>
          </cell>
          <cell r="J6476" t="str">
            <v>江苏恒瑞</v>
          </cell>
        </row>
        <row r="6477">
          <cell r="D6477">
            <v>1483</v>
          </cell>
          <cell r="E6477" t="str">
            <v>冠脉宁片</v>
          </cell>
          <cell r="F6477" t="str">
            <v/>
          </cell>
          <cell r="G6477" t="str">
            <v>0.5gx12片x3板(薄膜衣)</v>
          </cell>
          <cell r="H6477" t="str">
            <v>盒</v>
          </cell>
          <cell r="I6477" t="str">
            <v>吉林华康药业股份有限公司</v>
          </cell>
          <cell r="J6477" t="str">
            <v>吉林华康</v>
          </cell>
        </row>
        <row r="6478">
          <cell r="D6478">
            <v>186421</v>
          </cell>
          <cell r="E6478" t="str">
            <v>藿香正气颗粒</v>
          </cell>
          <cell r="F6478" t="str">
            <v/>
          </cell>
          <cell r="G6478" t="str">
            <v>10gx15袋</v>
          </cell>
          <cell r="H6478" t="str">
            <v>袋</v>
          </cell>
          <cell r="I6478" t="str">
            <v>太极集团四川南充制药有限公司</v>
          </cell>
          <cell r="J6478" t="str">
            <v>四川南充制药</v>
          </cell>
        </row>
        <row r="6479">
          <cell r="D6479">
            <v>55099</v>
          </cell>
          <cell r="E6479" t="str">
            <v>兰索拉唑肠溶片</v>
          </cell>
          <cell r="F6479" t="str">
            <v/>
          </cell>
          <cell r="G6479" t="str">
            <v>15mgx12片(肠溶片)</v>
          </cell>
          <cell r="H6479" t="str">
            <v>盒</v>
          </cell>
          <cell r="I6479" t="str">
            <v>江苏康缘药业股份有限公司</v>
          </cell>
          <cell r="J6479" t="str">
            <v>江苏康缘</v>
          </cell>
        </row>
        <row r="6480">
          <cell r="D6480">
            <v>105706</v>
          </cell>
          <cell r="E6480" t="str">
            <v>铝合金出诊箱</v>
          </cell>
          <cell r="F6480" t="str">
            <v/>
          </cell>
          <cell r="G6480" t="str">
            <v>14寸</v>
          </cell>
          <cell r="H6480" t="str">
            <v>个</v>
          </cell>
          <cell r="I6480" t="str">
            <v>丹阳市凤美医用器械有限公司</v>
          </cell>
          <cell r="J6480" t="str">
            <v>丹阳市凤美</v>
          </cell>
        </row>
        <row r="6481">
          <cell r="D6481">
            <v>71671</v>
          </cell>
          <cell r="E6481" t="str">
            <v>排毒养颜胶囊</v>
          </cell>
          <cell r="F6481" t="str">
            <v/>
          </cell>
          <cell r="G6481" t="str">
            <v>0.4gx24粒</v>
          </cell>
          <cell r="H6481" t="str">
            <v>盒</v>
          </cell>
          <cell r="I6481" t="str">
            <v>云南盘龙云海药业集团股份有限公司</v>
          </cell>
          <cell r="J6481" t="str">
            <v>云南盘龙云海</v>
          </cell>
        </row>
        <row r="6482">
          <cell r="D6482">
            <v>94870</v>
          </cell>
          <cell r="E6482" t="str">
            <v>地衣芽孢杆菌活菌胶囊</v>
          </cell>
          <cell r="F6482" t="str">
            <v>整肠生</v>
          </cell>
          <cell r="G6482" t="str">
            <v>0.25gx12粒</v>
          </cell>
          <cell r="H6482" t="str">
            <v>盒</v>
          </cell>
          <cell r="I6482" t="str">
            <v>东北制药集团公司沈阳第一制药厂</v>
          </cell>
          <cell r="J6482" t="str">
            <v>东北制药沈阳第一制药</v>
          </cell>
        </row>
        <row r="6483">
          <cell r="D6483">
            <v>111503</v>
          </cell>
          <cell r="E6483" t="str">
            <v>复方木尼孜其颗粒</v>
          </cell>
          <cell r="F6483" t="str">
            <v/>
          </cell>
          <cell r="G6483" t="str">
            <v>6gx9袋</v>
          </cell>
          <cell r="H6483" t="str">
            <v>盒</v>
          </cell>
          <cell r="I6483" t="str">
            <v>新疆维吾尔药业有限责任公司</v>
          </cell>
          <cell r="J6483" t="str">
            <v>新疆维吾尔药业</v>
          </cell>
        </row>
        <row r="6484">
          <cell r="D6484">
            <v>129876</v>
          </cell>
          <cell r="E6484" t="str">
            <v>磷酸哌嗪宝塔糖</v>
          </cell>
          <cell r="F6484" t="str">
            <v/>
          </cell>
          <cell r="G6484" t="str">
            <v>0.2gx30粒</v>
          </cell>
          <cell r="H6484" t="str">
            <v>盒</v>
          </cell>
          <cell r="I6484" t="str">
            <v>江苏黄河药业股份有限公司</v>
          </cell>
          <cell r="J6484" t="str">
            <v>江苏黄河药业</v>
          </cell>
        </row>
        <row r="6485">
          <cell r="D6485">
            <v>2200</v>
          </cell>
          <cell r="E6485" t="str">
            <v>曲匹布通片(舒胆通片)</v>
          </cell>
          <cell r="F6485" t="str">
            <v/>
          </cell>
          <cell r="G6485" t="str">
            <v>40mgx50片</v>
          </cell>
          <cell r="H6485" t="str">
            <v>瓶</v>
          </cell>
          <cell r="I6485" t="str">
            <v>湖南千金湘江药业股份有限公司</v>
          </cell>
          <cell r="J6485" t="str">
            <v>湖南千金湘江</v>
          </cell>
        </row>
        <row r="6486">
          <cell r="D6486">
            <v>1688</v>
          </cell>
          <cell r="E6486" t="str">
            <v>肾石通颗粒</v>
          </cell>
          <cell r="F6486" t="str">
            <v/>
          </cell>
          <cell r="G6486" t="str">
            <v>15gx10袋</v>
          </cell>
          <cell r="H6486" t="str">
            <v>盒</v>
          </cell>
          <cell r="I6486" t="str">
            <v>四川旭华制药有限公司</v>
          </cell>
          <cell r="J6486" t="str">
            <v>四川旭华制药</v>
          </cell>
        </row>
        <row r="6487">
          <cell r="D6487">
            <v>46771</v>
          </cell>
          <cell r="E6487" t="str">
            <v>泻停封胶囊</v>
          </cell>
          <cell r="F6487" t="str">
            <v/>
          </cell>
          <cell r="G6487" t="str">
            <v>12粒x2板</v>
          </cell>
          <cell r="H6487" t="str">
            <v>盒</v>
          </cell>
          <cell r="I6487" t="str">
            <v>贵州百灵企业集团制药股份有限公司</v>
          </cell>
          <cell r="J6487" t="str">
            <v>贵州百灵制药</v>
          </cell>
        </row>
        <row r="6488">
          <cell r="D6488">
            <v>195156</v>
          </cell>
          <cell r="E6488" t="str">
            <v>盐酸罗匹尼罗缓释片</v>
          </cell>
          <cell r="F6488" t="str">
            <v/>
          </cell>
          <cell r="G6488" t="str">
            <v>2mgx28片</v>
          </cell>
          <cell r="H6488" t="str">
            <v>盒</v>
          </cell>
          <cell r="I6488" t="str">
            <v>GLAXO WELLCOME,S.A.</v>
          </cell>
          <cell r="J6488" t="str">
            <v>GLAXO WELLCOME</v>
          </cell>
        </row>
        <row r="6489">
          <cell r="D6489">
            <v>75425</v>
          </cell>
          <cell r="E6489" t="str">
            <v>虫草清肺胶囊</v>
          </cell>
          <cell r="F6489" t="str">
            <v/>
          </cell>
          <cell r="G6489" t="str">
            <v>0.3gx12粒x2板</v>
          </cell>
          <cell r="H6489" t="str">
            <v>盒</v>
          </cell>
          <cell r="I6489" t="str">
            <v>青海普兰特药业有限公司</v>
          </cell>
          <cell r="J6489" t="str">
            <v>青海普兰特</v>
          </cell>
        </row>
        <row r="6490">
          <cell r="D6490">
            <v>115397</v>
          </cell>
          <cell r="E6490" t="str">
            <v>肺力咳胶囊</v>
          </cell>
          <cell r="F6490" t="str">
            <v/>
          </cell>
          <cell r="G6490" t="str">
            <v>0.3gx45粒</v>
          </cell>
          <cell r="H6490" t="str">
            <v>盒</v>
          </cell>
          <cell r="I6490" t="str">
            <v>贵州健兴药业有限公司</v>
          </cell>
          <cell r="J6490" t="str">
            <v>贵州健兴</v>
          </cell>
        </row>
        <row r="6491">
          <cell r="D6491">
            <v>146148</v>
          </cell>
          <cell r="E6491" t="str">
            <v>复方消化酶胶囊</v>
          </cell>
          <cell r="F6491" t="str">
            <v/>
          </cell>
          <cell r="G6491" t="str">
            <v>20粒</v>
          </cell>
          <cell r="H6491" t="str">
            <v>盒</v>
          </cell>
          <cell r="I6491" t="str">
            <v>广东星昊药业有限公司</v>
          </cell>
          <cell r="J6491" t="str">
            <v>广东星昊</v>
          </cell>
        </row>
        <row r="6492">
          <cell r="D6492">
            <v>41479</v>
          </cell>
          <cell r="E6492" t="str">
            <v>九味芩香含漱液</v>
          </cell>
          <cell r="F6492" t="str">
            <v/>
          </cell>
          <cell r="G6492" t="str">
            <v>150ml</v>
          </cell>
          <cell r="H6492" t="str">
            <v>瓶</v>
          </cell>
          <cell r="I6492" t="str">
            <v>杭州天诚药业有限公司</v>
          </cell>
          <cell r="J6492" t="str">
            <v>杭州天诚药业</v>
          </cell>
        </row>
        <row r="6493">
          <cell r="D6493">
            <v>141560</v>
          </cell>
          <cell r="E6493" t="str">
            <v>碳酸司维拉姆片</v>
          </cell>
          <cell r="F6493" t="str">
            <v/>
          </cell>
          <cell r="G6493" t="str">
            <v>800mgx30片</v>
          </cell>
          <cell r="H6493" t="str">
            <v>盒</v>
          </cell>
          <cell r="I6493" t="str">
            <v>赛诺菲(杭州)制药有限公司</v>
          </cell>
          <cell r="J6493" t="str">
            <v>赛诺菲（杭州）</v>
          </cell>
        </row>
        <row r="6494">
          <cell r="D6494">
            <v>15468</v>
          </cell>
          <cell r="E6494" t="str">
            <v>清脑复神液</v>
          </cell>
          <cell r="F6494" t="str">
            <v/>
          </cell>
          <cell r="G6494" t="str">
            <v>10mlx6支</v>
          </cell>
          <cell r="H6494" t="str">
            <v>盒</v>
          </cell>
          <cell r="I6494" t="str">
            <v>四川中方制药有限公司</v>
          </cell>
          <cell r="J6494" t="str">
            <v>四川中方制药</v>
          </cell>
        </row>
        <row r="6495">
          <cell r="D6495">
            <v>199703</v>
          </cell>
          <cell r="E6495" t="str">
            <v>小浣熊天然草本婴儿热痱粉</v>
          </cell>
          <cell r="F6495" t="str">
            <v/>
          </cell>
          <cell r="G6495" t="str">
            <v>120g</v>
          </cell>
          <cell r="H6495" t="str">
            <v>盒</v>
          </cell>
          <cell r="I6495" t="str">
            <v>福建省梦娇兰日用化学品有限公司</v>
          </cell>
          <cell r="J6495" t="str">
            <v>福建省梦娇兰</v>
          </cell>
        </row>
        <row r="6496">
          <cell r="D6496">
            <v>191516</v>
          </cell>
          <cell r="E6496" t="str">
            <v>熊胆粉</v>
          </cell>
          <cell r="F6496" t="str">
            <v/>
          </cell>
          <cell r="G6496" t="str">
            <v>0.3gx10瓶</v>
          </cell>
          <cell r="H6496" t="str">
            <v>盒</v>
          </cell>
          <cell r="I6496" t="str">
            <v>都江堰市中善制药厂</v>
          </cell>
          <cell r="J6496" t="str">
            <v>都江堰市中善</v>
          </cell>
        </row>
        <row r="6497">
          <cell r="D6497">
            <v>196733</v>
          </cell>
          <cell r="E6497" t="str">
            <v>长兴牌钙维生素C咀嚼片(牛奶味)</v>
          </cell>
          <cell r="F6497" t="str">
            <v/>
          </cell>
          <cell r="G6497" t="str">
            <v>60g(1gx60片)</v>
          </cell>
          <cell r="H6497" t="str">
            <v>瓶</v>
          </cell>
          <cell r="I6497" t="str">
            <v>广东长兴科技保健品有限公司</v>
          </cell>
          <cell r="J6497" t="str">
            <v>广东长兴</v>
          </cell>
        </row>
        <row r="6498">
          <cell r="D6498">
            <v>71676</v>
          </cell>
          <cell r="E6498" t="str">
            <v>清降片</v>
          </cell>
          <cell r="F6498" t="str">
            <v/>
          </cell>
          <cell r="G6498" t="str">
            <v>0.125gx60片(薄膜衣)</v>
          </cell>
          <cell r="H6498" t="str">
            <v>瓶</v>
          </cell>
          <cell r="I6498" t="str">
            <v>天津同仁堂集团股份有限公司</v>
          </cell>
          <cell r="J6498" t="str">
            <v>天津同仁堂</v>
          </cell>
        </row>
        <row r="6499">
          <cell r="D6499">
            <v>3636</v>
          </cell>
          <cell r="E6499" t="str">
            <v>盐酸美西律片</v>
          </cell>
          <cell r="F6499" t="str">
            <v/>
          </cell>
          <cell r="G6499" t="str">
            <v>50mgx100片</v>
          </cell>
          <cell r="H6499" t="str">
            <v>瓶</v>
          </cell>
          <cell r="I6499" t="str">
            <v>上海上药信谊药厂有限公司(上海信谊药厂有限公司)</v>
          </cell>
          <cell r="J6499" t="str">
            <v>上海信谊药厂</v>
          </cell>
        </row>
        <row r="6500">
          <cell r="D6500">
            <v>9507</v>
          </cell>
          <cell r="E6500" t="str">
            <v>枫蓼肠胃康片</v>
          </cell>
          <cell r="F6500" t="str">
            <v/>
          </cell>
          <cell r="G6500" t="str">
            <v>24片</v>
          </cell>
          <cell r="H6500" t="str">
            <v>盒</v>
          </cell>
          <cell r="I6500" t="str">
            <v>海口市制药厂有限公司</v>
          </cell>
          <cell r="J6500" t="str">
            <v>海南海口制药</v>
          </cell>
        </row>
        <row r="6501">
          <cell r="D6501">
            <v>142</v>
          </cell>
          <cell r="E6501" t="str">
            <v>保济丸</v>
          </cell>
          <cell r="F6501" t="str">
            <v/>
          </cell>
          <cell r="G6501" t="str">
            <v>3.7gx20瓶</v>
          </cell>
          <cell r="H6501" t="str">
            <v>盒</v>
          </cell>
          <cell r="I6501" t="str">
            <v>广州王老吉药业股份有限公司</v>
          </cell>
          <cell r="J6501" t="str">
            <v>广州王老吉</v>
          </cell>
        </row>
        <row r="6502">
          <cell r="D6502">
            <v>111563</v>
          </cell>
          <cell r="E6502" t="str">
            <v>尼莫地平缓释片</v>
          </cell>
          <cell r="F6502" t="str">
            <v/>
          </cell>
          <cell r="G6502" t="str">
            <v>60mgx24片</v>
          </cell>
          <cell r="H6502" t="str">
            <v>盒</v>
          </cell>
          <cell r="I6502" t="str">
            <v>齐鲁制药有限公司</v>
          </cell>
          <cell r="J6502" t="str">
            <v>齐鲁制药</v>
          </cell>
        </row>
        <row r="6503">
          <cell r="D6503">
            <v>3133</v>
          </cell>
          <cell r="E6503" t="str">
            <v>维生素A软胶囊(维生素A胶丸)</v>
          </cell>
          <cell r="F6503" t="str">
            <v/>
          </cell>
          <cell r="G6503" t="str">
            <v>2.5万x100粒</v>
          </cell>
          <cell r="H6503" t="str">
            <v>盒</v>
          </cell>
          <cell r="I6503" t="str">
            <v>国药控股星鲨制药(厦门)有限公司(原:厦门星鲨制药)</v>
          </cell>
          <cell r="J6503" t="str">
            <v>国药控股星鲨制药</v>
          </cell>
        </row>
        <row r="6504">
          <cell r="D6504">
            <v>43575</v>
          </cell>
          <cell r="E6504" t="str">
            <v>十一味参芪片</v>
          </cell>
          <cell r="F6504" t="str">
            <v/>
          </cell>
          <cell r="G6504" t="str">
            <v>0.3gx12片x4板</v>
          </cell>
          <cell r="H6504" t="str">
            <v>盒</v>
          </cell>
          <cell r="I6504" t="str">
            <v>吉林制药股份有限公司</v>
          </cell>
          <cell r="J6504" t="str">
            <v>吉林金恒制药</v>
          </cell>
        </row>
        <row r="6505">
          <cell r="D6505">
            <v>1387</v>
          </cell>
          <cell r="E6505" t="str">
            <v>麦味地黄丸</v>
          </cell>
          <cell r="F6505" t="str">
            <v/>
          </cell>
          <cell r="G6505" t="str">
            <v>200丸(浓缩丸)</v>
          </cell>
          <cell r="H6505" t="str">
            <v>盒</v>
          </cell>
          <cell r="I6505" t="str">
            <v>仲景宛西制药股份有限公司（原河南省宛西制药股份有限公司）</v>
          </cell>
          <cell r="J6505" t="str">
            <v>仲景宛西</v>
          </cell>
        </row>
        <row r="6506">
          <cell r="D6506">
            <v>12514</v>
          </cell>
          <cell r="E6506" t="str">
            <v>千柏鼻炎片</v>
          </cell>
          <cell r="F6506" t="str">
            <v/>
          </cell>
          <cell r="G6506" t="str">
            <v>100片</v>
          </cell>
          <cell r="H6506" t="str">
            <v>瓶</v>
          </cell>
          <cell r="I6506" t="str">
            <v>广西十万山制药有限公司（原广西恒拓集团仁盛制药有限公司）</v>
          </cell>
          <cell r="J6506" t="str">
            <v>广西十万山制药</v>
          </cell>
        </row>
        <row r="6507">
          <cell r="D6507">
            <v>35137</v>
          </cell>
          <cell r="E6507" t="str">
            <v>山麦健脾口服液</v>
          </cell>
          <cell r="F6507" t="str">
            <v/>
          </cell>
          <cell r="G6507" t="str">
            <v>10mlx12支</v>
          </cell>
          <cell r="H6507" t="str">
            <v>盒</v>
          </cell>
          <cell r="I6507" t="str">
            <v>四川恩威制药有限公司</v>
          </cell>
          <cell r="J6507" t="str">
            <v>四川恩威制药</v>
          </cell>
        </row>
        <row r="6508">
          <cell r="D6508">
            <v>152515</v>
          </cell>
          <cell r="E6508" t="str">
            <v>血府逐瘀片</v>
          </cell>
          <cell r="F6508" t="str">
            <v/>
          </cell>
          <cell r="G6508" t="str">
            <v>0.4gx60片</v>
          </cell>
          <cell r="H6508" t="str">
            <v>瓶</v>
          </cell>
          <cell r="I6508" t="str">
            <v>潍坊中狮制药有限公司</v>
          </cell>
          <cell r="J6508" t="str">
            <v>潍坊中狮</v>
          </cell>
        </row>
        <row r="6509">
          <cell r="D6509">
            <v>163265</v>
          </cell>
          <cell r="E6509" t="str">
            <v>六神丸</v>
          </cell>
          <cell r="F6509" t="str">
            <v/>
          </cell>
          <cell r="G6509" t="str">
            <v>10粒x6支（天然）</v>
          </cell>
          <cell r="H6509" t="str">
            <v>盒</v>
          </cell>
          <cell r="I6509" t="str">
            <v>雷允上药业集团有限公司</v>
          </cell>
          <cell r="J6509" t="str">
            <v>雷允上药业</v>
          </cell>
        </row>
        <row r="6510">
          <cell r="D6510">
            <v>494</v>
          </cell>
          <cell r="E6510" t="str">
            <v>安乃近片</v>
          </cell>
          <cell r="F6510" t="str">
            <v/>
          </cell>
          <cell r="G6510" t="str">
            <v>0.5gx100片</v>
          </cell>
          <cell r="H6510" t="str">
            <v>瓶</v>
          </cell>
          <cell r="I6510" t="str">
            <v>湖北华中药业有限公司</v>
          </cell>
          <cell r="J6510" t="str">
            <v>华中药业股份</v>
          </cell>
        </row>
        <row r="6511">
          <cell r="D6511">
            <v>39469</v>
          </cell>
          <cell r="E6511" t="str">
            <v>维生素AD软胶囊</v>
          </cell>
          <cell r="F6511" t="str">
            <v/>
          </cell>
          <cell r="G6511" t="str">
            <v>100粒(VA3000:VD300)</v>
          </cell>
          <cell r="H6511" t="str">
            <v>瓶</v>
          </cell>
          <cell r="I6511" t="str">
            <v>国药控股星鲨制药(厦门)有限公司(原:厦门星鲨制药)</v>
          </cell>
          <cell r="J6511" t="str">
            <v>国药控股星鲨制药</v>
          </cell>
        </row>
        <row r="6512">
          <cell r="D6512">
            <v>8307</v>
          </cell>
          <cell r="E6512" t="str">
            <v>对乙酰氨基酚栓(小儿退热栓)</v>
          </cell>
          <cell r="F6512" t="str">
            <v/>
          </cell>
          <cell r="G6512" t="str">
            <v>0.15gx10枚</v>
          </cell>
          <cell r="H6512" t="str">
            <v>盒</v>
          </cell>
          <cell r="I6512" t="str">
            <v>湖北东信药业有限公司</v>
          </cell>
          <cell r="J6512" t="str">
            <v>湖北东信</v>
          </cell>
        </row>
        <row r="6513">
          <cell r="D6513">
            <v>204296</v>
          </cell>
          <cell r="E6513" t="str">
            <v>蛋白琥珀酸铁口服溶液</v>
          </cell>
          <cell r="F6513" t="str">
            <v/>
          </cell>
          <cell r="G6513" t="str">
            <v>15ml:40mgx4瓶</v>
          </cell>
          <cell r="H6513" t="str">
            <v>盒</v>
          </cell>
          <cell r="I6513" t="str">
            <v>ITALFARMACO S.A.</v>
          </cell>
          <cell r="J6513" t="str">
            <v>ITALFARMACOS.A.</v>
          </cell>
        </row>
        <row r="6514">
          <cell r="D6514">
            <v>90324</v>
          </cell>
          <cell r="E6514" t="str">
            <v>曲尼司特胶囊</v>
          </cell>
          <cell r="F6514" t="str">
            <v/>
          </cell>
          <cell r="G6514" t="str">
            <v>100mgx24粒
</v>
          </cell>
          <cell r="H6514" t="str">
            <v>盒</v>
          </cell>
          <cell r="I6514" t="str">
            <v>中国药科大学制药有限公司</v>
          </cell>
          <cell r="J6514" t="str">
            <v>药大制药</v>
          </cell>
        </row>
        <row r="6515">
          <cell r="D6515">
            <v>179688</v>
          </cell>
          <cell r="E6515" t="str">
            <v>复方氯己定含漱液</v>
          </cell>
          <cell r="F6515" t="str">
            <v/>
          </cell>
          <cell r="G6515" t="str">
            <v>10mlx12支</v>
          </cell>
          <cell r="H6515" t="str">
            <v>盒</v>
          </cell>
          <cell r="I6515" t="str">
            <v>江苏晨牌邦德药业有限公司</v>
          </cell>
          <cell r="J6515" t="str">
            <v>江苏晨牌邦德</v>
          </cell>
        </row>
        <row r="6516">
          <cell r="D6516">
            <v>28911</v>
          </cell>
          <cell r="E6516" t="str">
            <v>盐酸萘甲唑啉滴鼻液</v>
          </cell>
          <cell r="F6516" t="str">
            <v/>
          </cell>
          <cell r="G6516" t="str">
            <v>0.1%：8ml</v>
          </cell>
          <cell r="H6516" t="str">
            <v>支</v>
          </cell>
          <cell r="I6516" t="str">
            <v>国药集团三益药业（芜湖）有限公司（原芜湖三益信成）</v>
          </cell>
          <cell r="J6516" t="str">
            <v>国药集团三益药业</v>
          </cell>
        </row>
        <row r="6517">
          <cell r="D6517">
            <v>8091</v>
          </cell>
          <cell r="E6517" t="str">
            <v>医用脱脂纱布垫</v>
          </cell>
          <cell r="F6517" t="str">
            <v/>
          </cell>
          <cell r="G6517" t="str">
            <v>9cmx11cmx8cmx2片x100袋(AM)</v>
          </cell>
          <cell r="H6517" t="str">
            <v>袋</v>
          </cell>
          <cell r="I6517" t="str">
            <v>成都市卫生材料厂</v>
          </cell>
          <cell r="J6517" t="str">
            <v>成都卫材厂</v>
          </cell>
        </row>
        <row r="6518">
          <cell r="D6518">
            <v>187400</v>
          </cell>
          <cell r="E6518" t="str">
            <v>医用冰袋</v>
          </cell>
          <cell r="F6518" t="str">
            <v/>
          </cell>
          <cell r="G6518" t="str">
            <v>120g/6个（OPIS-BD-Ⅱ）</v>
          </cell>
          <cell r="H6518" t="str">
            <v>盒</v>
          </cell>
          <cell r="I6518" t="str">
            <v>青岛沃普艾斯日用品有限公司</v>
          </cell>
          <cell r="J6518" t="str">
            <v>青岛沃普艾斯</v>
          </cell>
        </row>
        <row r="6519">
          <cell r="D6519">
            <v>167809</v>
          </cell>
          <cell r="E6519" t="str">
            <v>珍丽莱金手指橄榄防干裂油</v>
          </cell>
          <cell r="F6519" t="str">
            <v/>
          </cell>
          <cell r="G6519" t="str">
            <v>120ml</v>
          </cell>
          <cell r="H6519" t="str">
            <v>瓶</v>
          </cell>
          <cell r="I6519" t="str">
            <v>广州金雪儿化妆品有限公司</v>
          </cell>
          <cell r="J6519" t="str">
            <v>广州金雪儿</v>
          </cell>
        </row>
        <row r="6520">
          <cell r="D6520">
            <v>201092</v>
          </cell>
          <cell r="E6520" t="str">
            <v>液体敷料</v>
          </cell>
          <cell r="F6520" t="str">
            <v>优英宝七草祛痱花露水</v>
          </cell>
          <cell r="G6520" t="str">
            <v>200ml</v>
          </cell>
          <cell r="H6520" t="str">
            <v>瓶</v>
          </cell>
          <cell r="I6520" t="str">
            <v>福建同安堂生物科技有限公司</v>
          </cell>
          <cell r="J6520" t="str">
            <v>福建同安堂</v>
          </cell>
        </row>
        <row r="6521">
          <cell r="D6521">
            <v>106195</v>
          </cell>
          <cell r="E6521" t="str">
            <v>香砂平胃颗粒</v>
          </cell>
          <cell r="F6521" t="str">
            <v/>
          </cell>
          <cell r="G6521" t="str">
            <v>10gx6袋</v>
          </cell>
          <cell r="H6521" t="str">
            <v>盒</v>
          </cell>
          <cell r="I6521" t="str">
            <v>云南白药集团股份有限公司</v>
          </cell>
          <cell r="J6521" t="str">
            <v>云南白药股份</v>
          </cell>
        </row>
        <row r="6522">
          <cell r="D6522">
            <v>135277</v>
          </cell>
          <cell r="E6522" t="str">
            <v>多潘立酮片</v>
          </cell>
          <cell r="F6522" t="str">
            <v/>
          </cell>
          <cell r="G6522" t="str">
            <v>10mgx30片x2板</v>
          </cell>
          <cell r="H6522" t="str">
            <v>盒</v>
          </cell>
          <cell r="I6522" t="str">
            <v>湖南千金湘江药业股份有限公司</v>
          </cell>
          <cell r="J6522" t="str">
            <v>湖南千金湘江</v>
          </cell>
        </row>
        <row r="6523">
          <cell r="D6523">
            <v>6364</v>
          </cell>
          <cell r="E6523" t="str">
            <v>天然胶乳橡胶避孕套(杜蕾斯)</v>
          </cell>
          <cell r="F6523" t="str">
            <v/>
          </cell>
          <cell r="G6523" t="str">
            <v>12只(激情型)</v>
          </cell>
          <cell r="H6523" t="str">
            <v>盒</v>
          </cell>
          <cell r="I6523" t="str">
            <v>青岛伦敦杜蕾斯有限公司</v>
          </cell>
          <cell r="J6523" t="str">
            <v>青岛伦敦杜蕾斯</v>
          </cell>
        </row>
        <row r="6524">
          <cell r="D6524">
            <v>3556</v>
          </cell>
          <cell r="E6524" t="str">
            <v>黄芪精</v>
          </cell>
          <cell r="F6524" t="str">
            <v/>
          </cell>
          <cell r="G6524" t="str">
            <v>10mlx10支</v>
          </cell>
          <cell r="H6524" t="str">
            <v>盒</v>
          </cell>
          <cell r="I6524" t="str">
            <v>江苏聚荣制药集团有限公司</v>
          </cell>
          <cell r="J6524" t="str">
            <v>江苏聚荣</v>
          </cell>
        </row>
        <row r="6525">
          <cell r="D6525">
            <v>142674</v>
          </cell>
          <cell r="E6525" t="str">
            <v>三维葡磷钙咀嚼片</v>
          </cell>
          <cell r="F6525" t="str">
            <v/>
          </cell>
          <cell r="G6525" t="str">
            <v>100片</v>
          </cell>
          <cell r="H6525" t="str">
            <v>盒</v>
          </cell>
          <cell r="I6525" t="str">
            <v>江西制药有限责任公司</v>
          </cell>
          <cell r="J6525" t="str">
            <v>江西制药</v>
          </cell>
        </row>
        <row r="6526">
          <cell r="D6526">
            <v>4774</v>
          </cell>
          <cell r="E6526" t="str">
            <v>诺迪康胶囊</v>
          </cell>
          <cell r="F6526" t="str">
            <v/>
          </cell>
          <cell r="G6526" t="str">
            <v>0.28gx20粒</v>
          </cell>
          <cell r="H6526" t="str">
            <v>盒</v>
          </cell>
          <cell r="I6526" t="str">
            <v>西藏诺迪康药业股份有限公司</v>
          </cell>
          <cell r="J6526" t="str">
            <v>西藏诺迪康</v>
          </cell>
        </row>
        <row r="6527">
          <cell r="D6527">
            <v>113615</v>
          </cell>
          <cell r="E6527" t="str">
            <v>益心舒片</v>
          </cell>
          <cell r="F6527" t="str">
            <v/>
          </cell>
          <cell r="G6527" t="str">
            <v>0.4gx36片（薄膜衣）</v>
          </cell>
          <cell r="H6527" t="str">
            <v>盒</v>
          </cell>
          <cell r="I6527" t="str">
            <v>广东先通药业有限公司（广东尚瑞和药业股份有限公司）</v>
          </cell>
          <cell r="J6527" t="str">
            <v>广东先通</v>
          </cell>
        </row>
        <row r="6528">
          <cell r="D6528">
            <v>2581</v>
          </cell>
          <cell r="E6528" t="str">
            <v>养胃舒颗粒</v>
          </cell>
          <cell r="F6528" t="str">
            <v/>
          </cell>
          <cell r="G6528" t="str">
            <v>10gx6袋</v>
          </cell>
          <cell r="H6528" t="str">
            <v>盒</v>
          </cell>
          <cell r="I6528" t="str">
            <v>合肥华润神鹿药业有限公司(合肥神鹿双鹤药业)</v>
          </cell>
          <cell r="J6528" t="str">
            <v>合肥华润神鹿(原合肥神鹿双鹤)</v>
          </cell>
        </row>
        <row r="6529">
          <cell r="D6529">
            <v>179370</v>
          </cell>
          <cell r="E6529" t="str">
            <v>玉泽皮肤屏障修护倍润身体乳</v>
          </cell>
          <cell r="F6529" t="str">
            <v/>
          </cell>
          <cell r="G6529" t="str">
            <v>150ml</v>
          </cell>
          <cell r="H6529" t="str">
            <v>盒</v>
          </cell>
          <cell r="I6529" t="str">
            <v>上海家化联合股份有限公司</v>
          </cell>
          <cell r="J6529" t="str">
            <v>上海家化</v>
          </cell>
        </row>
        <row r="6530">
          <cell r="D6530">
            <v>187807</v>
          </cell>
          <cell r="E6530" t="str">
            <v>钙铁锌咀嚼片（汤臣倍健）</v>
          </cell>
          <cell r="F6530" t="str">
            <v/>
          </cell>
          <cell r="G6530" t="str">
            <v>90g(1.5gx60片)</v>
          </cell>
          <cell r="H6530" t="str">
            <v>瓶</v>
          </cell>
          <cell r="I6530" t="str">
            <v>汤臣倍健股份有限公司</v>
          </cell>
          <cell r="J6530" t="str">
            <v>汤臣倍健</v>
          </cell>
        </row>
        <row r="6531">
          <cell r="D6531">
            <v>109325</v>
          </cell>
          <cell r="E6531" t="str">
            <v>氨甲环酸片</v>
          </cell>
          <cell r="F6531" t="str">
            <v/>
          </cell>
          <cell r="G6531" t="str">
            <v>0.25gx10片x3板</v>
          </cell>
          <cell r="H6531" t="str">
            <v>盒</v>
          </cell>
          <cell r="I6531" t="str">
            <v>上海信谊万象药业有限公司(原:上海延安万象)</v>
          </cell>
          <cell r="J6531" t="str">
            <v>上海信谊万象</v>
          </cell>
        </row>
        <row r="6532">
          <cell r="D6532">
            <v>57312</v>
          </cell>
          <cell r="E6532" t="str">
            <v>黄葵胶囊</v>
          </cell>
          <cell r="F6532" t="str">
            <v/>
          </cell>
          <cell r="G6532" t="str">
            <v>0.5gx30粒</v>
          </cell>
          <cell r="H6532" t="str">
            <v>盒</v>
          </cell>
          <cell r="I6532" t="str">
            <v>江苏苏中药业集团股份有限公司</v>
          </cell>
          <cell r="J6532" t="str">
            <v>江苏苏中药业</v>
          </cell>
        </row>
        <row r="6533">
          <cell r="D6533">
            <v>95789</v>
          </cell>
          <cell r="E6533" t="str">
            <v>米诺地尔酊</v>
          </cell>
          <cell r="F6533" t="str">
            <v/>
          </cell>
          <cell r="G6533" t="str">
            <v>60ml</v>
          </cell>
          <cell r="H6533" t="str">
            <v>盒</v>
          </cell>
          <cell r="I6533" t="str">
            <v>厦门美商医药有限公司(原:厦门东风药业有限公司)</v>
          </cell>
          <cell r="J6533" t="str">
            <v>厦门美商医药</v>
          </cell>
        </row>
        <row r="6534">
          <cell r="D6534">
            <v>206677</v>
          </cell>
          <cell r="E6534" t="str">
            <v>牙科用毛刷</v>
          </cell>
          <cell r="F6534" t="str">
            <v/>
          </cell>
          <cell r="G6534" t="str">
            <v>JZJ-YKMS-A 1支装</v>
          </cell>
          <cell r="H6534" t="str">
            <v>支</v>
          </cell>
          <cell r="I6534" t="str">
            <v>青岛健之佳生物科技有限公司</v>
          </cell>
          <cell r="J6534" t="str">
            <v>青岛健之佳</v>
          </cell>
        </row>
        <row r="6535">
          <cell r="D6535">
            <v>102567</v>
          </cell>
          <cell r="E6535" t="str">
            <v>腹带</v>
          </cell>
          <cell r="F6535" t="str">
            <v/>
          </cell>
          <cell r="G6535" t="str">
            <v>JHFD03-M</v>
          </cell>
          <cell r="H6535" t="str">
            <v>个</v>
          </cell>
          <cell r="I6535" t="str">
            <v>冀州市佳禾医疗器械有限公司</v>
          </cell>
          <cell r="J6535" t="str">
            <v>冀州佳禾</v>
          </cell>
        </row>
        <row r="6536">
          <cell r="D6536">
            <v>150811</v>
          </cell>
          <cell r="E6536" t="str">
            <v>枸橼酸坦度螺酮胶囊(律康)</v>
          </cell>
          <cell r="F6536" t="str">
            <v/>
          </cell>
          <cell r="G6536" t="str">
            <v>5mgx48粒</v>
          </cell>
          <cell r="H6536" t="str">
            <v>盒</v>
          </cell>
          <cell r="I6536" t="str">
            <v>四川科瑞德制药有限公司</v>
          </cell>
          <cell r="J6536" t="str">
            <v>四川科瑞德制药</v>
          </cell>
        </row>
        <row r="6537">
          <cell r="D6537">
            <v>8427</v>
          </cell>
          <cell r="E6537" t="str">
            <v>泌淋清胶囊</v>
          </cell>
          <cell r="F6537" t="str">
            <v/>
          </cell>
          <cell r="G6537" t="str">
            <v>0.4gx12粒x2板</v>
          </cell>
          <cell r="H6537" t="str">
            <v>盒</v>
          </cell>
          <cell r="I6537" t="str">
            <v>贵州百灵企业集团和仁堂药业有限公司</v>
          </cell>
          <cell r="J6537" t="str">
            <v>贵州百灵企业集团和仁堂药业</v>
          </cell>
        </row>
        <row r="6538">
          <cell r="D6538">
            <v>49119</v>
          </cell>
          <cell r="E6538" t="str">
            <v>独活寄生丸</v>
          </cell>
          <cell r="F6538" t="str">
            <v/>
          </cell>
          <cell r="G6538" t="str">
            <v>6gx6袋</v>
          </cell>
          <cell r="H6538" t="str">
            <v>盒</v>
          </cell>
          <cell r="I6538" t="str">
            <v>山西华康药业股份有限公司</v>
          </cell>
          <cell r="J6538" t="str">
            <v>山西华康药业</v>
          </cell>
        </row>
        <row r="6539">
          <cell r="D6539">
            <v>1330</v>
          </cell>
          <cell r="E6539" t="str">
            <v>生力雄丸</v>
          </cell>
          <cell r="F6539" t="str">
            <v/>
          </cell>
          <cell r="G6539" t="str">
            <v>12丸x2板</v>
          </cell>
          <cell r="H6539" t="str">
            <v>盒</v>
          </cell>
          <cell r="I6539" t="str">
            <v>太极集团重庆桐君阁药厂有限公司</v>
          </cell>
          <cell r="J6539" t="str">
            <v>桐君阁药厂</v>
          </cell>
        </row>
        <row r="6540">
          <cell r="D6540">
            <v>161922</v>
          </cell>
          <cell r="E6540" t="str">
            <v>也花也果备长炭清肌焕雪黑膜</v>
          </cell>
          <cell r="F6540" t="str">
            <v/>
          </cell>
          <cell r="G6540" t="str">
            <v>25gx5片</v>
          </cell>
          <cell r="H6540" t="str">
            <v>盒</v>
          </cell>
          <cell r="I6540" t="str">
            <v>广州香缤日用化工有限公司</v>
          </cell>
          <cell r="J6540" t="str">
            <v>广州香缤</v>
          </cell>
        </row>
        <row r="6541">
          <cell r="D6541">
            <v>120681</v>
          </cell>
          <cell r="E6541" t="str">
            <v>奥利司他胶囊(雅塑)</v>
          </cell>
          <cell r="F6541" t="str">
            <v/>
          </cell>
          <cell r="G6541" t="str">
            <v>0.12gx18粒</v>
          </cell>
          <cell r="H6541" t="str">
            <v>盒</v>
          </cell>
          <cell r="I6541" t="str">
            <v>重庆植恩药业有限公司</v>
          </cell>
          <cell r="J6541" t="str">
            <v>重庆植恩药业</v>
          </cell>
        </row>
        <row r="6542">
          <cell r="D6542">
            <v>96480</v>
          </cell>
          <cell r="E6542" t="str">
            <v>兰索拉唑肠溶片</v>
          </cell>
          <cell r="F6542" t="str">
            <v/>
          </cell>
          <cell r="G6542" t="str">
            <v>15mgx7片</v>
          </cell>
          <cell r="H6542" t="str">
            <v>盒</v>
          </cell>
          <cell r="I6542" t="str">
            <v>康普药业股份有限公司(原:湖南康普制药有限公司)</v>
          </cell>
          <cell r="J6542" t="str">
            <v>康普药业</v>
          </cell>
        </row>
        <row r="6543">
          <cell r="D6543">
            <v>105209</v>
          </cell>
          <cell r="E6543" t="str">
            <v>腰围(医用固定带)</v>
          </cell>
          <cell r="F6543" t="str">
            <v/>
          </cell>
          <cell r="G6543" t="str">
            <v>D13(M)</v>
          </cell>
          <cell r="H6543" t="str">
            <v>盒</v>
          </cell>
          <cell r="I6543" t="str">
            <v>冀州市佳禾医疗器械有限公司</v>
          </cell>
          <cell r="J6543" t="str">
            <v>冀州佳禾</v>
          </cell>
        </row>
        <row r="6544">
          <cell r="D6544">
            <v>166331</v>
          </cell>
          <cell r="E6544" t="str">
            <v>老顽铍抑菌喷剂</v>
          </cell>
          <cell r="F6544" t="str">
            <v/>
          </cell>
          <cell r="G6544" t="str">
            <v>55ml</v>
          </cell>
          <cell r="H6544" t="str">
            <v>盒</v>
          </cell>
          <cell r="I6544" t="str">
            <v>武汉老顽通生物科技有限公司</v>
          </cell>
          <cell r="J6544" t="str">
            <v>武汉老顽通</v>
          </cell>
        </row>
        <row r="6545">
          <cell r="D6545">
            <v>156770</v>
          </cell>
          <cell r="E6545" t="str">
            <v>幸福来牌西洋参含片</v>
          </cell>
          <cell r="F6545" t="str">
            <v/>
          </cell>
          <cell r="G6545" t="str">
            <v>172.8g(1.2gx12片x12盒)</v>
          </cell>
          <cell r="H6545" t="str">
            <v>盒</v>
          </cell>
          <cell r="I6545" t="str">
            <v>福建省幸福生物科技有限公司</v>
          </cell>
          <cell r="J6545" t="str">
            <v>福建省幸福生物科技</v>
          </cell>
        </row>
        <row r="6546">
          <cell r="D6546">
            <v>118412</v>
          </cell>
          <cell r="E6546" t="str">
            <v>安稳免调码血糖仪套装</v>
          </cell>
          <cell r="F6546" t="str">
            <v/>
          </cell>
          <cell r="G6546" t="str">
            <v>血糖仪1，采血笔1，试条50，针头50</v>
          </cell>
          <cell r="H6546" t="str">
            <v>套</v>
          </cell>
          <cell r="I6546" t="str">
            <v>长沙三诺生物传感技术有限公司</v>
          </cell>
          <cell r="J6546" t="str">
            <v>长沙三诺生物</v>
          </cell>
        </row>
        <row r="6547">
          <cell r="D6547">
            <v>1789</v>
          </cell>
          <cell r="E6547" t="str">
            <v>八正合剂</v>
          </cell>
          <cell r="F6547" t="str">
            <v/>
          </cell>
          <cell r="G6547" t="str">
            <v>120ml</v>
          </cell>
          <cell r="H6547" t="str">
            <v>瓶</v>
          </cell>
          <cell r="I6547" t="str">
            <v>太极集团重庆桐君阁药厂有限公司</v>
          </cell>
          <cell r="J6547" t="str">
            <v>桐君阁药厂</v>
          </cell>
        </row>
        <row r="6548">
          <cell r="D6548">
            <v>159510</v>
          </cell>
          <cell r="E6548" t="str">
            <v>百合康牌钙维D软胶囊</v>
          </cell>
          <cell r="F6548" t="str">
            <v/>
          </cell>
          <cell r="G6548" t="str">
            <v>1.1gx60粒</v>
          </cell>
          <cell r="H6548" t="str">
            <v>盒</v>
          </cell>
          <cell r="I6548" t="str">
            <v>威海百合生物技术股份有限公司</v>
          </cell>
          <cell r="J6548" t="str">
            <v>威海百合生物技术</v>
          </cell>
        </row>
        <row r="6549">
          <cell r="D6549">
            <v>87879</v>
          </cell>
          <cell r="E6549" t="str">
            <v>二陈丸</v>
          </cell>
          <cell r="F6549" t="str">
            <v/>
          </cell>
          <cell r="G6549" t="str">
            <v>6gx12袋</v>
          </cell>
          <cell r="H6549" t="str">
            <v>盒</v>
          </cell>
          <cell r="I6549" t="str">
            <v>北京同仁堂制药有限公司</v>
          </cell>
          <cell r="J6549" t="str">
            <v>北京同仁堂</v>
          </cell>
        </row>
        <row r="6550">
          <cell r="D6550">
            <v>150505</v>
          </cell>
          <cell r="E6550" t="str">
            <v>坎地沙坦酯片</v>
          </cell>
          <cell r="F6550" t="str">
            <v/>
          </cell>
          <cell r="G6550" t="str">
            <v>8mgx18片</v>
          </cell>
          <cell r="H6550" t="str">
            <v>盒</v>
          </cell>
          <cell r="I6550" t="str">
            <v>迪沙药业集团有限公司</v>
          </cell>
          <cell r="J6550" t="str">
            <v>迪沙药业集团</v>
          </cell>
        </row>
        <row r="6551">
          <cell r="D6551">
            <v>185231</v>
          </cell>
          <cell r="E6551" t="str">
            <v>手腕式电子血压计</v>
          </cell>
          <cell r="F6551" t="str">
            <v/>
          </cell>
          <cell r="G6551" t="str">
            <v>W02佳捷Ⅱ型</v>
          </cell>
          <cell r="H6551" t="str">
            <v>台</v>
          </cell>
          <cell r="I6551" t="str">
            <v>深圳市捷美瑞科技有限公司</v>
          </cell>
          <cell r="J6551" t="str">
            <v>深圳捷美瑞</v>
          </cell>
        </row>
        <row r="6552">
          <cell r="D6552">
            <v>127505</v>
          </cell>
          <cell r="E6552" t="str">
            <v>铁锌氨基酸口服液</v>
          </cell>
          <cell r="F6552" t="str">
            <v/>
          </cell>
          <cell r="G6552" t="str">
            <v>250mlx4瓶(无糖型)</v>
          </cell>
          <cell r="H6552" t="str">
            <v>盒</v>
          </cell>
          <cell r="I6552" t="str">
            <v>福建上普药业有限公司</v>
          </cell>
          <cell r="J6552" t="str">
            <v>福建上普</v>
          </cell>
        </row>
        <row r="6553">
          <cell r="D6553">
            <v>205862</v>
          </cell>
          <cell r="E6553" t="str">
            <v>孕康口服液</v>
          </cell>
          <cell r="F6553" t="str">
            <v/>
          </cell>
          <cell r="G6553" t="str">
            <v>10mlx9支</v>
          </cell>
          <cell r="H6553" t="str">
            <v>盒</v>
          </cell>
          <cell r="I6553" t="str">
            <v>回音必集团浙江齐齐制药有限公司</v>
          </cell>
          <cell r="J6553" t="str">
            <v>回音必集团</v>
          </cell>
        </row>
        <row r="6554">
          <cell r="D6554">
            <v>161354</v>
          </cell>
          <cell r="E6554" t="str">
            <v>百雀羚肌初赋活至臻套装</v>
          </cell>
          <cell r="F6554" t="str">
            <v/>
          </cell>
          <cell r="G6554" t="str">
            <v>精华水90ml眼霜15g焕颜乳90ml抗皱菁华霜50g</v>
          </cell>
          <cell r="H6554" t="str">
            <v>盒</v>
          </cell>
          <cell r="I6554" t="str">
            <v>上海百雀羚日用化学有限公司</v>
          </cell>
          <cell r="J6554" t="str">
            <v>上海百雀羚</v>
          </cell>
        </row>
        <row r="6555">
          <cell r="D6555">
            <v>39065</v>
          </cell>
          <cell r="E6555" t="str">
            <v>宁心宝胶囊</v>
          </cell>
          <cell r="F6555" t="str">
            <v/>
          </cell>
          <cell r="G6555" t="str">
            <v>0.25gx12粒x3板</v>
          </cell>
          <cell r="H6555" t="str">
            <v>盒</v>
          </cell>
          <cell r="I6555" t="str">
            <v>贵州良济药业有限公司（贵州荣发制药）</v>
          </cell>
          <cell r="J6555" t="str">
            <v>贵州良济药业</v>
          </cell>
        </row>
        <row r="6556">
          <cell r="D6556">
            <v>59890</v>
          </cell>
          <cell r="E6556" t="str">
            <v>天然胶乳橡胶避孕套(第6感)</v>
          </cell>
          <cell r="F6556" t="str">
            <v/>
          </cell>
          <cell r="G6556" t="str">
            <v>12只(超薄超滑兰花香)</v>
          </cell>
          <cell r="H6556" t="str">
            <v>盒</v>
          </cell>
          <cell r="I6556" t="str">
            <v>PLEASURE LATEX PRODUCTS SDN(马来西亚)</v>
          </cell>
          <cell r="J6556" t="str">
            <v>马来西亚</v>
          </cell>
        </row>
        <row r="6557">
          <cell r="D6557">
            <v>201225</v>
          </cell>
          <cell r="E6557" t="str">
            <v>硒酵母胶囊</v>
          </cell>
          <cell r="F6557" t="str">
            <v/>
          </cell>
          <cell r="G6557" t="str">
            <v>0.143gx40粒</v>
          </cell>
          <cell r="H6557" t="str">
            <v>盒</v>
          </cell>
          <cell r="I6557" t="str">
            <v>芜湖华信生物药业股份有限公司</v>
          </cell>
          <cell r="J6557" t="str">
            <v>芜湖华信生物药业</v>
          </cell>
        </row>
        <row r="6558">
          <cell r="D6558">
            <v>49970</v>
          </cell>
          <cell r="E6558" t="str">
            <v>玄麦甘桔颗粒</v>
          </cell>
          <cell r="F6558" t="str">
            <v/>
          </cell>
          <cell r="G6558" t="str">
            <v>10gx25袋</v>
          </cell>
          <cell r="H6558" t="str">
            <v>袋</v>
          </cell>
          <cell r="I6558" t="str">
            <v>太极集团重庆中药二厂</v>
          </cell>
          <cell r="J6558" t="str">
            <v>重庆中药二厂</v>
          </cell>
        </row>
        <row r="6559">
          <cell r="D6559">
            <v>66649</v>
          </cell>
          <cell r="E6559" t="str">
            <v>盐酸氨基葡萄糖片</v>
          </cell>
          <cell r="F6559" t="str">
            <v/>
          </cell>
          <cell r="G6559" t="str">
            <v>0.24gx15片x2板</v>
          </cell>
          <cell r="H6559" t="str">
            <v>盒</v>
          </cell>
          <cell r="I6559" t="str">
            <v>四川绿叶制药股份有限公司（原四川绿叶宝光药业股份有限公司）</v>
          </cell>
          <cell r="J6559" t="str">
            <v>四川绿叶制药</v>
          </cell>
        </row>
        <row r="6560">
          <cell r="D6560">
            <v>29926</v>
          </cell>
          <cell r="E6560" t="str">
            <v>盐酸坦索罗辛缓释胶囊</v>
          </cell>
          <cell r="F6560" t="str">
            <v/>
          </cell>
          <cell r="G6560" t="str">
            <v>0.2mgx10粒</v>
          </cell>
          <cell r="H6560" t="str">
            <v>盒</v>
          </cell>
          <cell r="I6560" t="str">
            <v>浙江海力生制药有限公司</v>
          </cell>
          <cell r="J6560" t="str">
            <v>浙江海力生</v>
          </cell>
        </row>
        <row r="6561">
          <cell r="D6561">
            <v>201746</v>
          </cell>
          <cell r="E6561" t="str">
            <v>阿仑膦酸钠维D3片</v>
          </cell>
          <cell r="F6561" t="str">
            <v/>
          </cell>
          <cell r="G6561" t="str">
            <v>70mg/2800IUx1片</v>
          </cell>
          <cell r="H6561" t="str">
            <v>盒</v>
          </cell>
          <cell r="I6561" t="str">
            <v>石药集团欧意药业有限公司(原:石家庄欧意药业公司)</v>
          </cell>
          <cell r="J6561" t="str">
            <v>石药欧意</v>
          </cell>
        </row>
        <row r="6562">
          <cell r="D6562">
            <v>108479</v>
          </cell>
          <cell r="E6562" t="str">
            <v>阿莫西林克拉维酸钾干混悬剂</v>
          </cell>
          <cell r="F6562" t="str">
            <v/>
          </cell>
          <cell r="G6562" t="str">
            <v>200mg:28.5mgx8袋</v>
          </cell>
          <cell r="H6562" t="str">
            <v>盒</v>
          </cell>
          <cell r="I6562" t="str">
            <v>广州白云山制药股份有限公司广州白云山制药总厂</v>
          </cell>
          <cell r="J6562" t="str">
            <v>广州白云山总厂</v>
          </cell>
        </row>
        <row r="6563">
          <cell r="D6563">
            <v>53785</v>
          </cell>
          <cell r="E6563" t="str">
            <v>醋酸去氨加压素片</v>
          </cell>
          <cell r="F6563" t="str">
            <v>弥凝</v>
          </cell>
          <cell r="G6563" t="str">
            <v>0.1mgx30片</v>
          </cell>
          <cell r="H6563" t="str">
            <v>瓶</v>
          </cell>
          <cell r="I6563" t="str">
            <v/>
          </cell>
          <cell r="J6563" t="str">
            <v>瑞士</v>
          </cell>
        </row>
        <row r="6564">
          <cell r="D6564">
            <v>66</v>
          </cell>
          <cell r="E6564" t="str">
            <v>复方三维亚油酸胶丸Ⅰ(脉通胶丸)</v>
          </cell>
          <cell r="F6564" t="str">
            <v/>
          </cell>
          <cell r="G6564" t="str">
            <v>100丸</v>
          </cell>
          <cell r="H6564" t="str">
            <v>瓶</v>
          </cell>
          <cell r="I6564" t="str">
            <v>神威药业有限公司</v>
          </cell>
          <cell r="J6564" t="str">
            <v>神威药业</v>
          </cell>
        </row>
        <row r="6565">
          <cell r="D6565">
            <v>200607</v>
          </cell>
          <cell r="E6565" t="str">
            <v>富马酸伏诺拉生片</v>
          </cell>
          <cell r="F6565" t="str">
            <v>沃克</v>
          </cell>
          <cell r="G6565" t="str">
            <v>20mgx7片</v>
          </cell>
          <cell r="H6565" t="str">
            <v>件</v>
          </cell>
          <cell r="I6565" t="str">
            <v>天津武田药品有限公司</v>
          </cell>
          <cell r="J6565" t="str">
            <v>天津武田药品</v>
          </cell>
        </row>
        <row r="6566">
          <cell r="D6566">
            <v>13335</v>
          </cell>
          <cell r="E6566" t="str">
            <v>甘草酸二铵胶囊(甘利欣)</v>
          </cell>
          <cell r="F6566" t="str">
            <v>甘利欣</v>
          </cell>
          <cell r="G6566" t="str">
            <v>50mgx24粒</v>
          </cell>
          <cell r="H6566" t="str">
            <v>盒</v>
          </cell>
          <cell r="I6566" t="str">
            <v>正大天晴药业集团股份有限公司</v>
          </cell>
          <cell r="J6566" t="str">
            <v>正大天晴药业</v>
          </cell>
        </row>
        <row r="6567">
          <cell r="D6567">
            <v>166666</v>
          </cell>
          <cell r="E6567" t="str">
            <v>硫酸氨基葡萄糖胶囊</v>
          </cell>
          <cell r="F6567" t="str">
            <v/>
          </cell>
          <cell r="G6567" t="str">
            <v>314mg（250mg）x42粒</v>
          </cell>
          <cell r="H6567" t="str">
            <v>瓶</v>
          </cell>
          <cell r="I6567" t="str">
            <v>永信药品工业股份有限公司</v>
          </cell>
          <cell r="J6567" t="str">
            <v>永信药品工业</v>
          </cell>
        </row>
        <row r="6568">
          <cell r="D6568">
            <v>155250</v>
          </cell>
          <cell r="E6568" t="str">
            <v>强力枇杷露</v>
          </cell>
          <cell r="F6568" t="str">
            <v/>
          </cell>
          <cell r="G6568" t="str">
            <v>120mL（无糖型）</v>
          </cell>
          <cell r="H6568" t="str">
            <v>瓶</v>
          </cell>
          <cell r="I6568" t="str">
            <v>哈尔滨市康隆药业有限责任公司</v>
          </cell>
          <cell r="J6568" t="str">
            <v>哈尔滨康隆</v>
          </cell>
        </row>
        <row r="6569">
          <cell r="D6569">
            <v>174701</v>
          </cell>
          <cell r="E6569" t="str">
            <v>湿巾（生理盐水型）</v>
          </cell>
          <cell r="F6569" t="str">
            <v/>
          </cell>
          <cell r="G6569" t="str">
            <v>15cmx20cmx8片便携装</v>
          </cell>
          <cell r="H6569" t="str">
            <v>袋</v>
          </cell>
          <cell r="I6569" t="str">
            <v>稳健医疗（嘉鱼）有限公司</v>
          </cell>
          <cell r="J6569" t="str">
            <v>稳健医疗（嘉鱼）</v>
          </cell>
        </row>
        <row r="6570">
          <cell r="D6570">
            <v>40836</v>
          </cell>
          <cell r="E6570" t="str">
            <v>酮洛芬缓释胶囊</v>
          </cell>
          <cell r="F6570" t="str">
            <v/>
          </cell>
          <cell r="G6570" t="str">
            <v>75mgx10粒</v>
          </cell>
          <cell r="H6570" t="str">
            <v>盒</v>
          </cell>
          <cell r="I6570" t="str">
            <v>山东鲁抗医药股份有限公司</v>
          </cell>
          <cell r="J6570" t="str">
            <v>山东鲁抗赛特</v>
          </cell>
        </row>
        <row r="6571">
          <cell r="D6571">
            <v>39248</v>
          </cell>
          <cell r="E6571" t="str">
            <v>一粒止痛丸</v>
          </cell>
          <cell r="F6571" t="str">
            <v/>
          </cell>
          <cell r="G6571" t="str">
            <v>3粒x2瓶</v>
          </cell>
          <cell r="H6571" t="str">
            <v>盒</v>
          </cell>
          <cell r="I6571" t="str">
            <v>太极集团重庆桐君阁药厂有限公司</v>
          </cell>
          <cell r="J6571" t="str">
            <v>桐君阁药厂</v>
          </cell>
        </row>
        <row r="6572">
          <cell r="D6572">
            <v>170314</v>
          </cell>
          <cell r="E6572" t="str">
            <v>余伯年护肤甘油抗菌凝胶</v>
          </cell>
          <cell r="F6572" t="str">
            <v/>
          </cell>
          <cell r="G6572" t="str">
            <v>120ml</v>
          </cell>
          <cell r="H6572" t="str">
            <v>瓶</v>
          </cell>
          <cell r="I6572" t="str">
            <v>湖南德禧医疗科技有限公司</v>
          </cell>
          <cell r="J6572" t="str">
            <v>湖南德禧</v>
          </cell>
        </row>
        <row r="6573">
          <cell r="D6573">
            <v>158339</v>
          </cell>
          <cell r="E6573" t="str">
            <v>珍珠塑颜洁面乳</v>
          </cell>
          <cell r="F6573" t="str">
            <v/>
          </cell>
          <cell r="G6573" t="str">
            <v>120g</v>
          </cell>
          <cell r="H6573" t="str">
            <v>盒</v>
          </cell>
          <cell r="I6573" t="str">
            <v>海南京润珍珠生物技术股份有限公司</v>
          </cell>
          <cell r="J6573" t="str">
            <v>海南京润珍珠</v>
          </cell>
        </row>
        <row r="6574">
          <cell r="D6574">
            <v>194250</v>
          </cell>
          <cell r="E6574" t="str">
            <v>注射用阿扎胞苷</v>
          </cell>
          <cell r="F6574" t="str">
            <v/>
          </cell>
          <cell r="G6574" t="str">
            <v>100mg</v>
          </cell>
          <cell r="H6574" t="str">
            <v>瓶</v>
          </cell>
          <cell r="I6574" t="str">
            <v>正大天晴药业集团股份有限公司</v>
          </cell>
          <cell r="J6574" t="str">
            <v>正大天晴药业</v>
          </cell>
        </row>
        <row r="6575">
          <cell r="D6575">
            <v>178864</v>
          </cell>
          <cell r="E6575" t="str">
            <v>参麦地黄丸</v>
          </cell>
          <cell r="F6575" t="str">
            <v/>
          </cell>
          <cell r="G6575" t="str">
            <v>9gx14袋</v>
          </cell>
          <cell r="H6575" t="str">
            <v>盒</v>
          </cell>
          <cell r="I6575" t="str">
            <v>太极集团浙江东方制药有限公司</v>
          </cell>
          <cell r="J6575" t="str">
            <v>浙江东方</v>
          </cell>
        </row>
        <row r="6576">
          <cell r="D6576">
            <v>115586</v>
          </cell>
          <cell r="E6576" t="str">
            <v>穿心莲内酯滴丸</v>
          </cell>
          <cell r="F6576" t="str">
            <v/>
          </cell>
          <cell r="G6576" t="str">
            <v>0.15gx15袋
</v>
          </cell>
          <cell r="H6576" t="str">
            <v>盒</v>
          </cell>
          <cell r="I6576" t="str">
            <v>天士力医药集团股份有限公司(原:天士力制药集团股份有限公司)</v>
          </cell>
          <cell r="J6576" t="str">
            <v>天津天士力</v>
          </cell>
        </row>
        <row r="6577">
          <cell r="D6577">
            <v>188707</v>
          </cell>
          <cell r="E6577" t="str">
            <v>颈肩腰腿隔物灸</v>
          </cell>
          <cell r="F6577" t="str">
            <v/>
          </cell>
          <cell r="G6577" t="str">
            <v>90mmx100mm x4贴</v>
          </cell>
          <cell r="H6577" t="str">
            <v>盒</v>
          </cell>
          <cell r="I6577" t="str">
            <v>辽宁康鑫医疗器械厂</v>
          </cell>
          <cell r="J6577" t="str">
            <v>辽宁康鑫</v>
          </cell>
        </row>
        <row r="6578">
          <cell r="D6578">
            <v>197710</v>
          </cell>
          <cell r="E6578" t="str">
            <v>酒精擦卫生湿巾</v>
          </cell>
          <cell r="F6578" t="str">
            <v/>
          </cell>
          <cell r="G6578" t="str">
            <v>10pcs</v>
          </cell>
          <cell r="H6578" t="str">
            <v>包</v>
          </cell>
          <cell r="I6578" t="str">
            <v>苏州安侯医疗科技有限公司</v>
          </cell>
          <cell r="J6578" t="str">
            <v>苏州安侯医疗</v>
          </cell>
        </row>
        <row r="6579">
          <cell r="D6579">
            <v>59237</v>
          </cell>
          <cell r="E6579" t="str">
            <v>精制生物液（郁芳狐臭液）</v>
          </cell>
          <cell r="F6579" t="str">
            <v/>
          </cell>
          <cell r="G6579" t="str">
            <v>25ml</v>
          </cell>
          <cell r="H6579" t="str">
            <v>盒</v>
          </cell>
          <cell r="I6579" t="str">
            <v/>
          </cell>
          <cell r="J6579" t="str">
            <v>黄岩城关</v>
          </cell>
        </row>
        <row r="6580">
          <cell r="D6580">
            <v>20862</v>
          </cell>
          <cell r="E6580" t="str">
            <v>硝苯地平缓释片</v>
          </cell>
          <cell r="F6580" t="str">
            <v/>
          </cell>
          <cell r="G6580" t="str">
            <v>10mgx16片</v>
          </cell>
          <cell r="H6580" t="str">
            <v>盒</v>
          </cell>
          <cell r="I6580" t="str">
            <v>扬子江药业集团江苏制药股份有限公司</v>
          </cell>
          <cell r="J6580" t="str">
            <v>扬子江药业</v>
          </cell>
        </row>
        <row r="6581">
          <cell r="D6581">
            <v>173081</v>
          </cell>
          <cell r="E6581" t="str">
            <v>硅凝胶</v>
          </cell>
          <cell r="F6581" t="str">
            <v/>
          </cell>
          <cell r="G6581" t="str">
            <v>7g</v>
          </cell>
          <cell r="H6581" t="str">
            <v>支</v>
          </cell>
          <cell r="I6581" t="str">
            <v>Hanson Medical,Inc</v>
          </cell>
          <cell r="J6581" t="str">
            <v>Hanson　Medical,Inc</v>
          </cell>
        </row>
        <row r="6582">
          <cell r="D6582">
            <v>187091</v>
          </cell>
          <cell r="E6582" t="str">
            <v>牛初乳加钙咀嚼片</v>
          </cell>
          <cell r="F6582" t="str">
            <v/>
          </cell>
          <cell r="G6582" t="str">
            <v>144g(1.2gx120片)</v>
          </cell>
          <cell r="H6582" t="str">
            <v>盒</v>
          </cell>
          <cell r="I6582" t="str">
            <v>汤臣倍健股份有限公司</v>
          </cell>
          <cell r="J6582" t="str">
            <v>汤臣倍健</v>
          </cell>
        </row>
        <row r="6583">
          <cell r="D6583">
            <v>182886</v>
          </cell>
          <cell r="E6583" t="str">
            <v>医用冷敷膜</v>
          </cell>
          <cell r="F6583" t="str">
            <v/>
          </cell>
          <cell r="G6583" t="str">
            <v>30gx5片 </v>
          </cell>
          <cell r="H6583" t="str">
            <v>盒</v>
          </cell>
          <cell r="I6583" t="str">
            <v>延安万历药业有限公司</v>
          </cell>
          <cell r="J6583" t="str">
            <v>延安万历药业</v>
          </cell>
        </row>
        <row r="6584">
          <cell r="D6584">
            <v>204973</v>
          </cell>
          <cell r="E6584" t="str">
            <v>保胎无忧片</v>
          </cell>
          <cell r="F6584" t="str">
            <v/>
          </cell>
          <cell r="G6584" t="str">
            <v>0.56gx36片(薄膜衣片）</v>
          </cell>
          <cell r="H6584" t="str">
            <v>盒</v>
          </cell>
          <cell r="I6584" t="str">
            <v>云南通大生物药业有限公司</v>
          </cell>
          <cell r="J6584" t="str">
            <v>云南通大生物药业</v>
          </cell>
        </row>
        <row r="6585">
          <cell r="D6585">
            <v>145119</v>
          </cell>
          <cell r="E6585" t="str">
            <v>小柴胡片</v>
          </cell>
          <cell r="F6585" t="str">
            <v/>
          </cell>
          <cell r="G6585" t="str">
            <v>0.4gx12片x2板</v>
          </cell>
          <cell r="H6585" t="str">
            <v>盒</v>
          </cell>
          <cell r="I6585" t="str">
            <v>太极集团重庆桐君阁药厂有限公司</v>
          </cell>
          <cell r="J6585" t="str">
            <v>桐君阁药厂</v>
          </cell>
        </row>
        <row r="6586">
          <cell r="D6586">
            <v>2755</v>
          </cell>
          <cell r="E6586" t="str">
            <v>色甘酸钠滴眼液</v>
          </cell>
          <cell r="F6586" t="str">
            <v/>
          </cell>
          <cell r="G6586" t="str">
            <v>8ml:0.16g(2%)</v>
          </cell>
          <cell r="H6586" t="str">
            <v>支</v>
          </cell>
          <cell r="I6586" t="str">
            <v>武汉五景药业有限公司</v>
          </cell>
          <cell r="J6586" t="str">
            <v>武汉五景药业</v>
          </cell>
        </row>
        <row r="6587">
          <cell r="D6587">
            <v>121976</v>
          </cell>
          <cell r="E6587" t="str">
            <v>儿童复方氨酚肾素片</v>
          </cell>
          <cell r="F6587" t="str">
            <v/>
          </cell>
          <cell r="G6587" t="str">
            <v>12片</v>
          </cell>
          <cell r="H6587" t="str">
            <v>盒</v>
          </cell>
          <cell r="I6587" t="str">
            <v>幸福医药有限公司</v>
          </cell>
          <cell r="J6587" t="str">
            <v>香港幸福医药</v>
          </cell>
        </row>
        <row r="6588">
          <cell r="D6588">
            <v>177094</v>
          </cell>
          <cell r="E6588" t="str">
            <v>盐酸氨溴索口服溶液</v>
          </cell>
          <cell r="F6588" t="str">
            <v/>
          </cell>
          <cell r="G6588" t="str">
            <v>5ml：15mgx8支</v>
          </cell>
          <cell r="H6588" t="str">
            <v>盒</v>
          </cell>
          <cell r="I6588" t="str">
            <v>哈尔滨仁皇药业有限公司</v>
          </cell>
          <cell r="J6588" t="str">
            <v>哈尔滨仁皇药业</v>
          </cell>
        </row>
        <row r="6589">
          <cell r="D6589">
            <v>131482</v>
          </cell>
          <cell r="E6589" t="str">
            <v>百草堂百卉膏皮肤消毒剂</v>
          </cell>
          <cell r="F6589" t="str">
            <v/>
          </cell>
          <cell r="G6589" t="str">
            <v>10g</v>
          </cell>
          <cell r="H6589" t="str">
            <v>支</v>
          </cell>
          <cell r="I6589" t="str">
            <v>百草堂医药股份有限公司</v>
          </cell>
          <cell r="J6589" t="str">
            <v>百草堂医药</v>
          </cell>
        </row>
        <row r="6590">
          <cell r="D6590">
            <v>56370</v>
          </cell>
          <cell r="E6590" t="str">
            <v>感冒清热软胶囊</v>
          </cell>
          <cell r="F6590" t="str">
            <v/>
          </cell>
          <cell r="G6590" t="str">
            <v>0.65gx24粒</v>
          </cell>
          <cell r="H6590" t="str">
            <v>盒</v>
          </cell>
          <cell r="I6590" t="str">
            <v>石药集团欧意药业有限公司(原:石家庄欧意药业公司)</v>
          </cell>
          <cell r="J6590" t="str">
            <v>石药欧意</v>
          </cell>
        </row>
        <row r="6591">
          <cell r="D6591">
            <v>104261</v>
          </cell>
          <cell r="E6591" t="str">
            <v>格列齐特片</v>
          </cell>
          <cell r="F6591" t="str">
            <v/>
          </cell>
          <cell r="G6591" t="str">
            <v>80mgx60片</v>
          </cell>
          <cell r="H6591" t="str">
            <v>盒</v>
          </cell>
          <cell r="I6591" t="str">
            <v>石家庄四药有限公司</v>
          </cell>
          <cell r="J6591" t="str">
            <v>石家庄四药</v>
          </cell>
        </row>
        <row r="6592">
          <cell r="D6592">
            <v>195996</v>
          </cell>
          <cell r="E6592" t="str">
            <v>冷敷凝胶(余伯年宝宝湿敏)</v>
          </cell>
          <cell r="F6592" t="str">
            <v>余伯年</v>
          </cell>
          <cell r="G6592" t="str">
            <v>20g(宝宝湿敏型)</v>
          </cell>
          <cell r="H6592" t="str">
            <v>盒</v>
          </cell>
          <cell r="I6592" t="str">
            <v>湖南德禧医疗科技有限公司</v>
          </cell>
          <cell r="J6592" t="str">
            <v>湖南德禧</v>
          </cell>
        </row>
        <row r="6593">
          <cell r="D6593">
            <v>53948</v>
          </cell>
          <cell r="E6593" t="str">
            <v>硫酸羟氯喹片</v>
          </cell>
          <cell r="F6593" t="str">
            <v>纷乐</v>
          </cell>
          <cell r="G6593" t="str">
            <v>0.1gx14片</v>
          </cell>
          <cell r="H6593" t="str">
            <v>盒</v>
          </cell>
          <cell r="I6593" t="str">
            <v>上海上药中西制药有限公司</v>
          </cell>
          <cell r="J6593" t="str">
            <v>上海上药</v>
          </cell>
        </row>
        <row r="6594">
          <cell r="D6594">
            <v>74380</v>
          </cell>
          <cell r="E6594" t="str">
            <v>六味木香胶囊</v>
          </cell>
          <cell r="F6594" t="str">
            <v/>
          </cell>
          <cell r="G6594" t="str">
            <v>0.42gx12粒x3板</v>
          </cell>
          <cell r="H6594" t="str">
            <v>盒</v>
          </cell>
          <cell r="I6594" t="str">
            <v>成都新希臣药业有限责任公司(原：成都希臣药业)</v>
          </cell>
          <cell r="J6594" t="str">
            <v>成都神鹤药业（原成都新希臣）</v>
          </cell>
        </row>
        <row r="6595">
          <cell r="D6595">
            <v>40264</v>
          </cell>
          <cell r="E6595" t="str">
            <v>青霉素V钾片</v>
          </cell>
          <cell r="F6595" t="str">
            <v/>
          </cell>
          <cell r="G6595" t="str">
            <v>0.236gx10片x3板</v>
          </cell>
          <cell r="H6595" t="str">
            <v>盒</v>
          </cell>
          <cell r="I6595" t="str">
            <v>西南药业股份有限公司</v>
          </cell>
          <cell r="J6595" t="str">
            <v>西南药业</v>
          </cell>
        </row>
        <row r="6596">
          <cell r="D6596">
            <v>183592</v>
          </cell>
          <cell r="E6596" t="str">
            <v>铁叶酸片</v>
          </cell>
          <cell r="F6596" t="str">
            <v/>
          </cell>
          <cell r="G6596" t="str">
            <v>30g（500mgx60片）</v>
          </cell>
          <cell r="H6596" t="str">
            <v>瓶</v>
          </cell>
          <cell r="I6596" t="str">
            <v>汤臣倍健股份有限公司</v>
          </cell>
          <cell r="J6596" t="str">
            <v>汤臣倍健股份</v>
          </cell>
        </row>
        <row r="6597">
          <cell r="D6597">
            <v>155182</v>
          </cell>
          <cell r="E6597" t="str">
            <v>儿童特润霜</v>
          </cell>
          <cell r="F6597" t="str">
            <v/>
          </cell>
          <cell r="G6597" t="str">
            <v>50g</v>
          </cell>
          <cell r="H6597" t="str">
            <v>盒</v>
          </cell>
          <cell r="I6597" t="str">
            <v>无锡樱花梦美容制品有限公司</v>
          </cell>
          <cell r="J6597" t="str">
            <v>无锡樱花梦美容制品</v>
          </cell>
        </row>
        <row r="6598">
          <cell r="D6598">
            <v>134361</v>
          </cell>
          <cell r="E6598" t="str">
            <v>重酒石酸卡巴拉汀胶囊</v>
          </cell>
          <cell r="F6598" t="str">
            <v/>
          </cell>
          <cell r="G6598" t="str">
            <v>3mgx28粒</v>
          </cell>
          <cell r="H6598" t="str">
            <v>盒</v>
          </cell>
          <cell r="I6598" t="str">
            <v>Novartis Farmaceutica S.A.(西班牙）</v>
          </cell>
          <cell r="J6598" t="str">
            <v>西班牙</v>
          </cell>
        </row>
        <row r="6599">
          <cell r="D6599">
            <v>191362</v>
          </cell>
          <cell r="E6599" t="str">
            <v>L-半胱氨酸胶囊</v>
          </cell>
          <cell r="F6599" t="str">
            <v/>
          </cell>
          <cell r="G6599" t="str">
            <v>0.40gx6粒</v>
          </cell>
          <cell r="H6599" t="str">
            <v>盒</v>
          </cell>
          <cell r="I6599" t="str">
            <v>远大医药（中国）有限公司</v>
          </cell>
          <cell r="J6599" t="str">
            <v>远大医药</v>
          </cell>
        </row>
        <row r="6600">
          <cell r="D6600">
            <v>106262</v>
          </cell>
          <cell r="E6600" t="str">
            <v>脉管复康片</v>
          </cell>
          <cell r="F6600" t="str">
            <v/>
          </cell>
          <cell r="G6600" t="str">
            <v>0.6gx72片（薄膜衣片）</v>
          </cell>
          <cell r="H6600" t="str">
            <v>盒</v>
          </cell>
          <cell r="I6600" t="str">
            <v>天津同仁堂集团股份有限公司</v>
          </cell>
          <cell r="J6600" t="str">
            <v>天津同仁堂</v>
          </cell>
        </row>
        <row r="6601">
          <cell r="D6601">
            <v>198815</v>
          </cell>
          <cell r="E6601" t="str">
            <v>替格瑞洛片</v>
          </cell>
          <cell r="F6601" t="str">
            <v/>
          </cell>
          <cell r="G6601" t="str">
            <v>90mgx14片</v>
          </cell>
          <cell r="H6601" t="str">
            <v>盒</v>
          </cell>
          <cell r="I6601" t="str">
            <v>正大天晴药业集团股份有限公司</v>
          </cell>
          <cell r="J6601" t="str">
            <v>正大天晴药业</v>
          </cell>
        </row>
        <row r="6602">
          <cell r="D6602">
            <v>187530</v>
          </cell>
          <cell r="E6602" t="str">
            <v>注射用紫杉醇(白蛋白结合型)</v>
          </cell>
          <cell r="F6602" t="str">
            <v/>
          </cell>
          <cell r="G6602" t="str">
            <v>100mg</v>
          </cell>
          <cell r="H6602" t="str">
            <v>瓶</v>
          </cell>
          <cell r="I6602" t="str">
            <v>石药集团欧意药业有限公司(原:石家庄欧意药业公司)</v>
          </cell>
          <cell r="J6602" t="str">
            <v>石药集团</v>
          </cell>
        </row>
        <row r="6603">
          <cell r="D6603">
            <v>201628</v>
          </cell>
          <cell r="E6603" t="str">
            <v>儿康宁糖浆</v>
          </cell>
          <cell r="F6603" t="str">
            <v/>
          </cell>
          <cell r="G6603" t="str">
            <v>100mlx3瓶</v>
          </cell>
          <cell r="H6603" t="str">
            <v>盒</v>
          </cell>
          <cell r="I6603" t="str">
            <v>太极集团重庆涪陵制药厂有限公司</v>
          </cell>
          <cell r="J6603" t="str">
            <v>太极涪陵药厂</v>
          </cell>
        </row>
        <row r="6604">
          <cell r="D6604">
            <v>130285</v>
          </cell>
          <cell r="E6604" t="str">
            <v>复方酮康唑软膏</v>
          </cell>
          <cell r="F6604" t="str">
            <v/>
          </cell>
          <cell r="G6604" t="str">
            <v>7g</v>
          </cell>
          <cell r="H6604" t="str">
            <v>支</v>
          </cell>
          <cell r="I6604" t="str">
            <v>河南羚锐生物药业有限公司</v>
          </cell>
          <cell r="J6604" t="str">
            <v>河南羚锐</v>
          </cell>
        </row>
        <row r="6605">
          <cell r="D6605">
            <v>201255</v>
          </cell>
          <cell r="E6605" t="str">
            <v>红花清肝十三味丸</v>
          </cell>
          <cell r="F6605" t="str">
            <v/>
          </cell>
          <cell r="G6605" t="str">
            <v>0.2gx30粒x2板(水丸)</v>
          </cell>
          <cell r="H6605" t="str">
            <v>盒</v>
          </cell>
          <cell r="I6605" t="str">
            <v>内蒙古大唐药业有限公司</v>
          </cell>
          <cell r="J6605" t="str">
            <v>内蒙古大唐药业</v>
          </cell>
        </row>
        <row r="6606">
          <cell r="D6606">
            <v>206520</v>
          </cell>
          <cell r="E6606" t="str">
            <v>医用冷敷护理凝胶</v>
          </cell>
          <cell r="F6606" t="str">
            <v/>
          </cell>
          <cell r="G6606" t="str">
            <v>儿童护理型 4.5g</v>
          </cell>
          <cell r="H6606" t="str">
            <v>支</v>
          </cell>
          <cell r="I6606" t="str">
            <v>福建省海乐威生物工程有限公司</v>
          </cell>
          <cell r="J6606" t="str">
            <v>福建海乐威</v>
          </cell>
        </row>
        <row r="6607">
          <cell r="D6607">
            <v>185594</v>
          </cell>
          <cell r="E6607" t="str">
            <v>苯磺酸氨氯地平片</v>
          </cell>
          <cell r="F6607" t="str">
            <v/>
          </cell>
          <cell r="G6607" t="str">
            <v>5mgx7片x4板</v>
          </cell>
          <cell r="H6607" t="str">
            <v>盒</v>
          </cell>
          <cell r="I6607" t="str">
            <v>重庆科瑞制药(集团)有限公司</v>
          </cell>
          <cell r="J6607" t="str">
            <v>重庆科瑞制药</v>
          </cell>
        </row>
        <row r="6608">
          <cell r="D6608">
            <v>180349</v>
          </cell>
          <cell r="E6608" t="str">
            <v>病人移动辅助设备</v>
          </cell>
          <cell r="F6608" t="str">
            <v/>
          </cell>
          <cell r="G6608" t="str">
            <v>YU850手杖型</v>
          </cell>
          <cell r="H6608" t="str">
            <v>支</v>
          </cell>
          <cell r="I6608" t="str">
            <v>江苏鱼跃医疗设备股份有限公司</v>
          </cell>
          <cell r="J6608" t="str">
            <v>江苏鱼跃</v>
          </cell>
        </row>
        <row r="6609">
          <cell r="D6609">
            <v>158355</v>
          </cell>
          <cell r="E6609" t="str">
            <v>京润珍珠珍珠美白塑颜精华霜</v>
          </cell>
          <cell r="F6609" t="str">
            <v/>
          </cell>
          <cell r="G6609" t="str">
            <v>50g</v>
          </cell>
          <cell r="H6609" t="str">
            <v>盒</v>
          </cell>
          <cell r="I6609" t="str">
            <v>海南京润珍珠生物技术股份有限公司</v>
          </cell>
          <cell r="J6609" t="str">
            <v>海南京润珍珠</v>
          </cell>
        </row>
        <row r="6610">
          <cell r="D6610">
            <v>106504</v>
          </cell>
          <cell r="E6610" t="str">
            <v>硫唑嘌呤片</v>
          </cell>
          <cell r="F6610" t="str">
            <v>嘉林</v>
          </cell>
          <cell r="G6610" t="str">
            <v>100mgx36片</v>
          </cell>
          <cell r="H6610" t="str">
            <v>盒</v>
          </cell>
          <cell r="I6610" t="str">
            <v>北京嘉林药业股份有限公司</v>
          </cell>
          <cell r="J6610" t="str">
            <v>北京嘉林</v>
          </cell>
        </row>
        <row r="6611">
          <cell r="D6611">
            <v>12503</v>
          </cell>
          <cell r="E6611" t="str">
            <v>盐酸普罗帕酮片</v>
          </cell>
          <cell r="F6611" t="str">
            <v/>
          </cell>
          <cell r="G6611" t="str">
            <v>50mgx50片</v>
          </cell>
          <cell r="H6611" t="str">
            <v>瓶</v>
          </cell>
          <cell r="I6611" t="str">
            <v>江苏鹏鹞药业有限公司</v>
          </cell>
          <cell r="J6611" t="str">
            <v>江苏鹏鹞</v>
          </cell>
        </row>
        <row r="6612">
          <cell r="D6612">
            <v>199852</v>
          </cell>
          <cell r="E6612" t="str">
            <v>臂式电子血压计</v>
          </cell>
          <cell r="F6612" t="str">
            <v/>
          </cell>
          <cell r="G6612" t="str">
            <v>YE666CR</v>
          </cell>
          <cell r="H6612" t="str">
            <v>台</v>
          </cell>
          <cell r="I6612" t="str">
            <v>江苏鱼跃医疗设备股份有限公司</v>
          </cell>
          <cell r="J6612" t="str">
            <v>江苏鱼跃</v>
          </cell>
        </row>
        <row r="6613">
          <cell r="D6613">
            <v>67896</v>
          </cell>
          <cell r="E6613" t="str">
            <v>嫦娥加丽丸</v>
          </cell>
          <cell r="F6613" t="str">
            <v/>
          </cell>
          <cell r="G6613" t="str">
            <v>12粒x3板</v>
          </cell>
          <cell r="H6613" t="str">
            <v>盒</v>
          </cell>
          <cell r="I6613" t="str">
            <v>太极集团重庆桐君阁药厂有限公司</v>
          </cell>
          <cell r="J6613" t="str">
            <v>太极重庆桐君阁</v>
          </cell>
        </row>
        <row r="6614">
          <cell r="D6614">
            <v>21770</v>
          </cell>
          <cell r="E6614" t="str">
            <v>耳聋左慈丸</v>
          </cell>
          <cell r="F6614" t="str">
            <v/>
          </cell>
          <cell r="G6614" t="str">
            <v>200丸(浓缩丸)</v>
          </cell>
          <cell r="H6614" t="str">
            <v>瓶</v>
          </cell>
          <cell r="I6614" t="str">
            <v>兰州佛慈制药股份有限公司</v>
          </cell>
          <cell r="J6614" t="str">
            <v>兰州佛慈</v>
          </cell>
        </row>
        <row r="6615">
          <cell r="D6615">
            <v>49969</v>
          </cell>
          <cell r="E6615" t="str">
            <v>复方板蓝根颗粒</v>
          </cell>
          <cell r="F6615" t="str">
            <v/>
          </cell>
          <cell r="G6615" t="str">
            <v>15gx25袋</v>
          </cell>
          <cell r="H6615" t="str">
            <v>袋</v>
          </cell>
          <cell r="I6615" t="str">
            <v>太极集团重庆中药二厂</v>
          </cell>
          <cell r="J6615" t="str">
            <v>重庆中药二厂</v>
          </cell>
        </row>
        <row r="6616">
          <cell r="D6616">
            <v>2875</v>
          </cell>
          <cell r="E6616" t="str">
            <v>复方醋酸氟轻松酊(皮炎宁酊)</v>
          </cell>
          <cell r="F6616" t="str">
            <v/>
          </cell>
          <cell r="G6616" t="str">
            <v>20ml</v>
          </cell>
          <cell r="H6616" t="str">
            <v>瓶</v>
          </cell>
          <cell r="I6616" t="str">
            <v>国药集团三益药业（芜湖）有限公司（原芜湖三益信成）</v>
          </cell>
          <cell r="J6616" t="str">
            <v>国药集团三益药业(芜湖)</v>
          </cell>
        </row>
        <row r="6617">
          <cell r="D6617">
            <v>184292</v>
          </cell>
          <cell r="E6617" t="str">
            <v>汤臣倍健钙维生素D片</v>
          </cell>
          <cell r="F6617" t="str">
            <v/>
          </cell>
          <cell r="G6617" t="str">
            <v>78g(1.3g×60片）孕妇乳母</v>
          </cell>
          <cell r="H6617" t="str">
            <v>瓶</v>
          </cell>
          <cell r="I6617" t="str">
            <v>汤臣倍健股份有限公司</v>
          </cell>
          <cell r="J6617" t="str">
            <v>汤臣倍健</v>
          </cell>
        </row>
        <row r="6618">
          <cell r="D6618">
            <v>18226</v>
          </cell>
          <cell r="E6618" t="str">
            <v>天舒胶囊</v>
          </cell>
          <cell r="F6618" t="str">
            <v/>
          </cell>
          <cell r="G6618" t="str">
            <v>0.34gx60粒</v>
          </cell>
          <cell r="H6618" t="str">
            <v>盒</v>
          </cell>
          <cell r="I6618" t="str">
            <v>江苏康缘药业股份有限公司</v>
          </cell>
          <cell r="J6618" t="str">
            <v>江苏康缘</v>
          </cell>
        </row>
        <row r="6619">
          <cell r="D6619">
            <v>127795</v>
          </cell>
          <cell r="E6619" t="str">
            <v>幸福来牌西洋参口服液</v>
          </cell>
          <cell r="F6619" t="str">
            <v/>
          </cell>
          <cell r="G6619" t="str">
            <v>30mlx12瓶</v>
          </cell>
          <cell r="H6619" t="str">
            <v>盒</v>
          </cell>
          <cell r="I6619" t="str">
            <v>顺昌县幸福来保健品有限公司</v>
          </cell>
          <cell r="J6619" t="str">
            <v>顺昌幸福来</v>
          </cell>
        </row>
        <row r="6620">
          <cell r="D6620">
            <v>2498</v>
          </cell>
          <cell r="E6620" t="str">
            <v>抗感颗粒</v>
          </cell>
          <cell r="F6620" t="str">
            <v/>
          </cell>
          <cell r="G6620" t="str">
            <v>10gx6袋</v>
          </cell>
          <cell r="H6620" t="str">
            <v>盒</v>
          </cell>
          <cell r="I6620" t="str">
            <v>四川好医生攀西药业有限责任公司</v>
          </cell>
          <cell r="J6620" t="str">
            <v>四川好医生攀西</v>
          </cell>
        </row>
        <row r="6621">
          <cell r="D6621">
            <v>23747</v>
          </cell>
          <cell r="E6621" t="str">
            <v>天然胶乳橡胶避孕套（多乐士）</v>
          </cell>
          <cell r="F6621" t="str">
            <v/>
          </cell>
          <cell r="G6621" t="str">
            <v>12只(超薄玫瑰)</v>
          </cell>
          <cell r="H6621" t="str">
            <v>盒</v>
          </cell>
          <cell r="I6621" t="str">
            <v>GUMMITECH INDUSTRIES SDN.BHD(马来西亚)</v>
          </cell>
          <cell r="J6621" t="str">
            <v>马来西亚GUMMITECH</v>
          </cell>
        </row>
        <row r="6622">
          <cell r="D6622">
            <v>58344</v>
          </cell>
          <cell r="E6622" t="str">
            <v>血塞通片</v>
          </cell>
          <cell r="F6622" t="str">
            <v/>
          </cell>
          <cell r="G6622" t="str">
            <v>25mgx20片(薄膜衣)</v>
          </cell>
          <cell r="H6622" t="str">
            <v>盒</v>
          </cell>
          <cell r="I6622" t="str">
            <v>云南维和药业股份有限公司</v>
          </cell>
          <cell r="J6622" t="str">
            <v>云南维和药业</v>
          </cell>
        </row>
        <row r="6623">
          <cell r="D6623">
            <v>187584</v>
          </cell>
          <cell r="E6623" t="str">
            <v>盐酸阿莫罗芬搽剂</v>
          </cell>
          <cell r="F6623" t="str">
            <v/>
          </cell>
          <cell r="G6623" t="str">
            <v>2.5ml/瓶</v>
          </cell>
          <cell r="H6623" t="str">
            <v>盒</v>
          </cell>
          <cell r="I6623" t="str">
            <v>湖北恒安药业有限公司</v>
          </cell>
          <cell r="J6623" t="str">
            <v>湖北恒安</v>
          </cell>
        </row>
        <row r="6624">
          <cell r="D6624">
            <v>162626</v>
          </cell>
          <cell r="E6624" t="str">
            <v>豆笔祛痘凝胶</v>
          </cell>
          <cell r="F6624" t="str">
            <v/>
          </cell>
          <cell r="G6624" t="str">
            <v>15g</v>
          </cell>
          <cell r="H6624" t="str">
            <v>盒</v>
          </cell>
          <cell r="I6624" t="str">
            <v>成都中青美业科技有限责任公司</v>
          </cell>
          <cell r="J6624" t="str">
            <v>成都中青美业</v>
          </cell>
        </row>
        <row r="6625">
          <cell r="D6625">
            <v>206025</v>
          </cell>
          <cell r="E6625" t="str">
            <v>洁尔阴女性护理液</v>
          </cell>
          <cell r="F6625" t="str">
            <v/>
          </cell>
          <cell r="G6625" t="str">
            <v>70ml</v>
          </cell>
          <cell r="H6625" t="str">
            <v>瓶</v>
          </cell>
          <cell r="I6625" t="str">
            <v>四川恩威制药有限公司</v>
          </cell>
          <cell r="J6625" t="str">
            <v>四川恩威制药</v>
          </cell>
        </row>
        <row r="6626">
          <cell r="D6626">
            <v>146989</v>
          </cell>
          <cell r="E6626" t="str">
            <v>雅培全安素全营养配方粉（礼盒装）</v>
          </cell>
          <cell r="F6626" t="str">
            <v/>
          </cell>
          <cell r="G6626" t="str">
            <v>1.8千克(900克x2罐)</v>
          </cell>
          <cell r="H6626" t="str">
            <v>罐</v>
          </cell>
          <cell r="I6626" t="str">
            <v>美国雅培</v>
          </cell>
          <cell r="J6626" t="str">
            <v>荷兰</v>
          </cell>
        </row>
        <row r="6627">
          <cell r="D6627">
            <v>29712</v>
          </cell>
          <cell r="E6627" t="str">
            <v>复方福尔可定口服溶液</v>
          </cell>
          <cell r="F6627" t="str">
            <v>澳特斯</v>
          </cell>
          <cell r="G6627" t="str">
            <v>60ml</v>
          </cell>
          <cell r="H6627" t="str">
            <v>瓶</v>
          </cell>
          <cell r="I6627" t="str">
            <v>澳美制药厂</v>
          </cell>
          <cell r="J6627" t="str">
            <v>香港澳美</v>
          </cell>
        </row>
        <row r="6628">
          <cell r="D6628">
            <v>66534</v>
          </cell>
          <cell r="E6628" t="str">
            <v>手动轮椅车</v>
          </cell>
          <cell r="F6628" t="str">
            <v/>
          </cell>
          <cell r="G6628" t="str">
            <v>H032C(舒适版)</v>
          </cell>
          <cell r="H6628" t="str">
            <v>台</v>
          </cell>
          <cell r="I6628" t="str">
            <v>江苏鱼跃医疗设备股份有限公司</v>
          </cell>
          <cell r="J6628" t="str">
            <v>江苏鱼跃</v>
          </cell>
        </row>
        <row r="6629">
          <cell r="D6629">
            <v>150087</v>
          </cell>
          <cell r="E6629" t="str">
            <v>薇诺娜清痘修复精华液</v>
          </cell>
          <cell r="F6629" t="str">
            <v/>
          </cell>
          <cell r="G6629" t="str">
            <v>25g</v>
          </cell>
          <cell r="H6629" t="str">
            <v>支</v>
          </cell>
          <cell r="I6629" t="str">
            <v>云南贝泰妮生物科技集团股份有限公司  </v>
          </cell>
          <cell r="J6629" t="str">
            <v>云南贝泰妮</v>
          </cell>
        </row>
        <row r="6630">
          <cell r="D6630">
            <v>23797</v>
          </cell>
          <cell r="E6630" t="str">
            <v>盐酸苯海索片</v>
          </cell>
          <cell r="F6630" t="str">
            <v/>
          </cell>
          <cell r="G6630" t="str">
            <v>2mgx100片</v>
          </cell>
          <cell r="H6630" t="str">
            <v>瓶</v>
          </cell>
          <cell r="I6630" t="str">
            <v>常州康普药业有限公司(国营武进)</v>
          </cell>
          <cell r="J6630" t="str">
            <v>常州康普</v>
          </cell>
        </row>
        <row r="6631">
          <cell r="D6631">
            <v>97080</v>
          </cell>
          <cell r="E6631" t="str">
            <v>腰围固定带</v>
          </cell>
          <cell r="F6631" t="str">
            <v/>
          </cell>
          <cell r="G6631" t="str">
            <v>YTD01-L</v>
          </cell>
          <cell r="H6631" t="str">
            <v>盒</v>
          </cell>
          <cell r="I6631" t="str">
            <v>冀州市佳禾医疗器械有限公司</v>
          </cell>
          <cell r="J6631" t="str">
            <v>冀州佳禾</v>
          </cell>
        </row>
        <row r="6632">
          <cell r="D6632">
            <v>198105</v>
          </cell>
          <cell r="E6632" t="str">
            <v>一次性使用医用口罩（非无菌型）</v>
          </cell>
          <cell r="F6632" t="str">
            <v/>
          </cell>
          <cell r="G6632" t="str">
            <v>P-M-D平面型（耳挂式） 17.5x9.5cm  20只</v>
          </cell>
          <cell r="H6632" t="str">
            <v>包</v>
          </cell>
          <cell r="I6632" t="str">
            <v>湖南贝尔安亲医疗科技有限公司</v>
          </cell>
          <cell r="J6632" t="str">
            <v>湖南贝尔安亲</v>
          </cell>
        </row>
        <row r="6633">
          <cell r="D6633">
            <v>23989</v>
          </cell>
          <cell r="E6633" t="str">
            <v>阿司匹林泡腾片(巴米尔)</v>
          </cell>
          <cell r="F6633" t="str">
            <v/>
          </cell>
          <cell r="G6633" t="str">
            <v>0.5gx10片</v>
          </cell>
          <cell r="H6633" t="str">
            <v>盒</v>
          </cell>
          <cell r="I6633" t="str">
            <v>阿斯利康制药有限公司</v>
          </cell>
          <cell r="J6633" t="str">
            <v>阿斯利康</v>
          </cell>
        </row>
        <row r="6634">
          <cell r="D6634">
            <v>23177</v>
          </cell>
          <cell r="E6634" t="str">
            <v>八宝惊风散</v>
          </cell>
          <cell r="F6634" t="str">
            <v/>
          </cell>
          <cell r="G6634" t="str">
            <v>0.26gx5瓶</v>
          </cell>
          <cell r="H6634" t="str">
            <v>盒</v>
          </cell>
          <cell r="I6634" t="str">
            <v>江西民济药业有限公司</v>
          </cell>
          <cell r="J6634" t="str">
            <v>江西民济</v>
          </cell>
        </row>
        <row r="6635">
          <cell r="D6635">
            <v>382</v>
          </cell>
          <cell r="E6635" t="str">
            <v>苯丙氨酯片</v>
          </cell>
          <cell r="F6635" t="str">
            <v/>
          </cell>
          <cell r="G6635" t="str">
            <v>0.2gx100片</v>
          </cell>
          <cell r="H6635" t="str">
            <v>瓶</v>
          </cell>
          <cell r="I6635" t="str">
            <v>西南药业股份有限公司</v>
          </cell>
          <cell r="J6635" t="str">
            <v>西南药业</v>
          </cell>
        </row>
        <row r="6636">
          <cell r="D6636">
            <v>162202</v>
          </cell>
          <cell r="E6636" t="str">
            <v>鳖甲煎丸</v>
          </cell>
          <cell r="F6636" t="str">
            <v/>
          </cell>
          <cell r="G6636" t="str">
            <v>3gx30袋（水蜜丸）</v>
          </cell>
          <cell r="H6636" t="str">
            <v>盒</v>
          </cell>
          <cell r="I6636" t="str">
            <v>武汉中联药业集团股份有限公司</v>
          </cell>
          <cell r="J6636" t="str">
            <v>国药集团中联</v>
          </cell>
        </row>
        <row r="6637">
          <cell r="D6637">
            <v>163511</v>
          </cell>
          <cell r="E6637" t="str">
            <v>弗泰青草膏</v>
          </cell>
          <cell r="F6637" t="str">
            <v/>
          </cell>
          <cell r="G6637" t="str">
            <v>20g</v>
          </cell>
          <cell r="H6637" t="str">
            <v>盒</v>
          </cell>
          <cell r="I6637" t="str">
            <v>四川万福莱医药科技有限公司内江分公司</v>
          </cell>
          <cell r="J6637" t="str">
            <v>四川万福莱医药</v>
          </cell>
        </row>
        <row r="6638">
          <cell r="D6638">
            <v>130279</v>
          </cell>
          <cell r="E6638" t="str">
            <v>华蟾素胶囊</v>
          </cell>
          <cell r="F6638" t="str">
            <v/>
          </cell>
          <cell r="G6638" t="str">
            <v>0.25gx18粒</v>
          </cell>
          <cell r="H6638" t="str">
            <v>盒</v>
          </cell>
          <cell r="I6638" t="str">
            <v>陕西东泰制药有限公司</v>
          </cell>
          <cell r="J6638" t="str">
            <v>陕西东泰</v>
          </cell>
        </row>
        <row r="6639">
          <cell r="D6639">
            <v>194162</v>
          </cell>
          <cell r="E6639" t="str">
            <v>冷酸灵口腔膏</v>
          </cell>
          <cell r="F6639" t="str">
            <v/>
          </cell>
          <cell r="G6639" t="str">
            <v>100g（优护配方）</v>
          </cell>
          <cell r="H6639" t="str">
            <v>支</v>
          </cell>
          <cell r="I6639" t="str">
            <v>重庆登康口腔护理用品股份有限公司</v>
          </cell>
          <cell r="J6639" t="str">
            <v>重庆登康</v>
          </cell>
        </row>
        <row r="6640">
          <cell r="D6640">
            <v>89396</v>
          </cell>
          <cell r="E6640" t="str">
            <v>利巴韦林片</v>
          </cell>
          <cell r="F6640" t="str">
            <v/>
          </cell>
          <cell r="G6640" t="str">
            <v>0.1gx10片x2板</v>
          </cell>
          <cell r="H6640" t="str">
            <v>盒</v>
          </cell>
          <cell r="I6640" t="str">
            <v>重庆科瑞制药(集团)有限公司</v>
          </cell>
          <cell r="J6640" t="str">
            <v>重庆科瑞</v>
          </cell>
        </row>
        <row r="6641">
          <cell r="D6641">
            <v>184475</v>
          </cell>
          <cell r="E6641" t="str">
            <v>无忧然染发啫喱（植物滋润型）-雅致栗棕色</v>
          </cell>
          <cell r="F6641" t="str">
            <v/>
          </cell>
          <cell r="G6641" t="str">
            <v>100ml(染发啫喱50ml+显色敷用乳50ml）</v>
          </cell>
          <cell r="H6641" t="str">
            <v>盒</v>
          </cell>
          <cell r="I6641" t="str">
            <v>中山佳丽日用化妆品有限公司</v>
          </cell>
          <cell r="J6641" t="str">
            <v>中山佳丽</v>
          </cell>
        </row>
        <row r="6642">
          <cell r="D6642">
            <v>113408</v>
          </cell>
          <cell r="E6642" t="str">
            <v>西黄丸</v>
          </cell>
          <cell r="F6642" t="str">
            <v/>
          </cell>
          <cell r="G6642" t="str">
            <v>3gx6瓶</v>
          </cell>
          <cell r="H6642" t="str">
            <v>盒</v>
          </cell>
          <cell r="I6642" t="str">
            <v/>
          </cell>
          <cell r="J6642" t="str">
            <v>北京同仁堂</v>
          </cell>
        </row>
        <row r="6643">
          <cell r="D6643">
            <v>179359</v>
          </cell>
          <cell r="E6643" t="str">
            <v>血糖仪</v>
          </cell>
          <cell r="F6643" t="str">
            <v/>
          </cell>
          <cell r="G6643" t="str">
            <v>血糖仪（罗氏活力）+采血笔</v>
          </cell>
          <cell r="H6643" t="str">
            <v>台</v>
          </cell>
          <cell r="I6643" t="str">
            <v>德国 Roche Diabetes Care GmbH</v>
          </cell>
          <cell r="J6643" t="str">
            <v>德国</v>
          </cell>
        </row>
        <row r="6644">
          <cell r="D6644">
            <v>136331</v>
          </cell>
          <cell r="E6644" t="str">
            <v>保妇康栓</v>
          </cell>
          <cell r="F6644" t="str">
            <v/>
          </cell>
          <cell r="G6644" t="str">
            <v>1.74gx14粒</v>
          </cell>
          <cell r="H6644" t="str">
            <v>盒</v>
          </cell>
          <cell r="I6644" t="str">
            <v>海南碧凯药业有限公司</v>
          </cell>
          <cell r="J6644" t="str">
            <v>海南碧凯</v>
          </cell>
        </row>
        <row r="6645">
          <cell r="D6645">
            <v>3204</v>
          </cell>
          <cell r="E6645" t="str">
            <v>对乙酰氨基酚栓(小儿退热栓)</v>
          </cell>
          <cell r="F6645" t="str">
            <v/>
          </cell>
          <cell r="G6645" t="str">
            <v>0.3gx10枚</v>
          </cell>
          <cell r="H6645" t="str">
            <v>盒</v>
          </cell>
          <cell r="I6645" t="str">
            <v>湖北东信药业有限公司</v>
          </cell>
          <cell r="J6645" t="str">
            <v>湖北东信</v>
          </cell>
        </row>
        <row r="6646">
          <cell r="D6646">
            <v>242</v>
          </cell>
          <cell r="E6646" t="str">
            <v>氯唑沙宗片</v>
          </cell>
          <cell r="F6646" t="str">
            <v/>
          </cell>
          <cell r="G6646" t="str">
            <v>200mgx24片</v>
          </cell>
          <cell r="H6646" t="str">
            <v>盒</v>
          </cell>
          <cell r="I6646" t="str">
            <v>浙江亚太药业股份有限公司</v>
          </cell>
          <cell r="J6646" t="str">
            <v>浙江亚太</v>
          </cell>
        </row>
        <row r="6647">
          <cell r="D6647">
            <v>25808</v>
          </cell>
          <cell r="E6647" t="str">
            <v>硝苯地平控释片(欣然)</v>
          </cell>
          <cell r="F6647" t="str">
            <v>欣然</v>
          </cell>
          <cell r="G6647" t="str">
            <v>30mgx6片(薄膜衣)</v>
          </cell>
          <cell r="H6647" t="str">
            <v>盒</v>
          </cell>
          <cell r="I6647" t="str">
            <v>上海现代制药股份有限公司(上海现代浦东药厂有限公司</v>
          </cell>
          <cell r="J6647" t="str">
            <v>上海现代</v>
          </cell>
        </row>
        <row r="6648">
          <cell r="D6648">
            <v>13668</v>
          </cell>
          <cell r="E6648" t="str">
            <v>硝酸异山梨酯片(消心痛)</v>
          </cell>
          <cell r="F6648" t="str">
            <v/>
          </cell>
          <cell r="G6648" t="str">
            <v>5mgx100片</v>
          </cell>
          <cell r="H6648" t="str">
            <v>瓶</v>
          </cell>
          <cell r="I6648" t="str">
            <v>太原市振兴制药有限责任公司</v>
          </cell>
          <cell r="J6648" t="str">
            <v>太原振兴</v>
          </cell>
        </row>
        <row r="6649">
          <cell r="D6649">
            <v>14990</v>
          </cell>
          <cell r="E6649" t="str">
            <v>盐酸氮芥酊(白癜净)</v>
          </cell>
          <cell r="F6649" t="str">
            <v/>
          </cell>
          <cell r="G6649" t="str">
            <v>50ml(50ml:25mg)</v>
          </cell>
          <cell r="H6649" t="str">
            <v>瓶</v>
          </cell>
          <cell r="I6649" t="str">
            <v>天方药业有限公司(原河南天方药业股份有限公司)</v>
          </cell>
          <cell r="J6649" t="str">
            <v>河南天方</v>
          </cell>
        </row>
        <row r="6650">
          <cell r="D6650">
            <v>114348</v>
          </cell>
          <cell r="E6650" t="str">
            <v>巴氯芬片</v>
          </cell>
          <cell r="F6650" t="str">
            <v/>
          </cell>
          <cell r="G6650" t="str">
            <v>10mgx10片</v>
          </cell>
          <cell r="H6650" t="str">
            <v>盒 </v>
          </cell>
          <cell r="I6650" t="str">
            <v>福安药业集团宁波天衡制药有限公司(宁波市天衡制药有限公司)</v>
          </cell>
          <cell r="J6650" t="str">
            <v>宁波天衡制药</v>
          </cell>
        </row>
        <row r="6651">
          <cell r="D6651">
            <v>109974</v>
          </cell>
          <cell r="E6651" t="str">
            <v>便乃通茶</v>
          </cell>
          <cell r="F6651" t="str">
            <v/>
          </cell>
          <cell r="G6651" t="str">
            <v>2.8gx6袋</v>
          </cell>
          <cell r="H6651" t="str">
            <v>盒</v>
          </cell>
          <cell r="I6651" t="str">
            <v>武汉同济现代医药有限公司</v>
          </cell>
          <cell r="J6651" t="str">
            <v>武汉同济现代</v>
          </cell>
        </row>
        <row r="6652">
          <cell r="D6652">
            <v>1202</v>
          </cell>
          <cell r="E6652" t="str">
            <v>补脾益肠丸</v>
          </cell>
          <cell r="F6652" t="str">
            <v/>
          </cell>
          <cell r="G6652" t="str">
            <v>90g</v>
          </cell>
          <cell r="H6652" t="str">
            <v>瓶</v>
          </cell>
          <cell r="I6652" t="str">
            <v>三九医药股份有限公司</v>
          </cell>
          <cell r="J6652" t="str">
            <v>华润三九医药</v>
          </cell>
        </row>
        <row r="6653">
          <cell r="D6653">
            <v>71230</v>
          </cell>
          <cell r="E6653" t="str">
            <v>肾脾双补口服液</v>
          </cell>
          <cell r="F6653" t="str">
            <v/>
          </cell>
          <cell r="G6653" t="str">
            <v>10mlx20支</v>
          </cell>
          <cell r="H6653" t="str">
            <v>盒</v>
          </cell>
          <cell r="I6653" t="str">
            <v>江西药都仁和制药有限公司</v>
          </cell>
          <cell r="J6653" t="str">
            <v>江西药都仁和</v>
          </cell>
        </row>
        <row r="6654">
          <cell r="D6654">
            <v>182868</v>
          </cell>
          <cell r="E6654" t="str">
            <v>马应龙八宝眼膏</v>
          </cell>
          <cell r="F6654" t="str">
            <v/>
          </cell>
          <cell r="G6654" t="str">
            <v>5g</v>
          </cell>
          <cell r="H6654" t="str">
            <v>盒</v>
          </cell>
          <cell r="I6654" t="str">
            <v>马应龙药业集团股份有限公司</v>
          </cell>
          <cell r="J6654" t="str">
            <v>马应龙药业</v>
          </cell>
        </row>
        <row r="6655">
          <cell r="D6655">
            <v>114979</v>
          </cell>
          <cell r="E6655" t="str">
            <v>维生素AD滴剂(伊可新)</v>
          </cell>
          <cell r="F6655" t="str">
            <v/>
          </cell>
          <cell r="G6655" t="str">
            <v>60粒(1岁以下)</v>
          </cell>
          <cell r="H6655" t="str">
            <v>盒</v>
          </cell>
          <cell r="I6655" t="str">
            <v>山东达因海洋生物制药股份有限公司</v>
          </cell>
          <cell r="J6655" t="str">
            <v>山东达因海洋</v>
          </cell>
        </row>
        <row r="6656">
          <cell r="D6656">
            <v>119248</v>
          </cell>
          <cell r="E6656" t="str">
            <v>木香顺气丸</v>
          </cell>
          <cell r="F6656" t="str">
            <v/>
          </cell>
          <cell r="G6656" t="str">
            <v>6gx10袋</v>
          </cell>
          <cell r="H6656" t="str">
            <v>盒</v>
          </cell>
          <cell r="I6656" t="str">
            <v>仲景宛西制药股份有限公司（原河南省宛西制药股份有限公司）</v>
          </cell>
          <cell r="J6656" t="str">
            <v>河南宛西</v>
          </cell>
        </row>
        <row r="6657">
          <cell r="D6657">
            <v>190517</v>
          </cell>
          <cell r="E6657" t="str">
            <v>注射用醋酸卡泊芬净</v>
          </cell>
          <cell r="F6657" t="str">
            <v/>
          </cell>
          <cell r="G6657" t="str">
            <v>50mg</v>
          </cell>
          <cell r="H6657" t="str">
            <v>盒</v>
          </cell>
          <cell r="I6657" t="str">
            <v>正大天晴药业集团股份有限公司</v>
          </cell>
          <cell r="J6657" t="str">
            <v>正大天晴</v>
          </cell>
        </row>
        <row r="6658">
          <cell r="D6658">
            <v>2427</v>
          </cell>
          <cell r="E6658" t="str">
            <v>仙灵骨葆胶囊</v>
          </cell>
          <cell r="F6658" t="str">
            <v/>
          </cell>
          <cell r="G6658" t="str">
            <v>0.5gx40粒</v>
          </cell>
          <cell r="H6658" t="str">
            <v>盒</v>
          </cell>
          <cell r="I6658" t="str">
            <v>国药集团同济堂(贵州)制药有限公司(原贵州同济堂制药)</v>
          </cell>
          <cell r="J6658" t="str">
            <v>国药同济堂(贵州)</v>
          </cell>
        </row>
        <row r="6659">
          <cell r="D6659">
            <v>86176</v>
          </cell>
          <cell r="E6659" t="str">
            <v>甲磺酸多沙唑嗪缓释片</v>
          </cell>
          <cell r="F6659" t="str">
            <v>可多华</v>
          </cell>
          <cell r="G6659" t="str">
            <v>4mgx10片、薄膜衣片</v>
          </cell>
          <cell r="H6659" t="str">
            <v>盒</v>
          </cell>
          <cell r="I6659" t="str">
            <v>大连辉瑞制药有限公司</v>
          </cell>
          <cell r="J6659" t="str">
            <v>辉瑞制药</v>
          </cell>
        </row>
        <row r="6660">
          <cell r="D6660">
            <v>188618</v>
          </cell>
          <cell r="E6660" t="str">
            <v>硝苯地平控释片</v>
          </cell>
          <cell r="F6660" t="str">
            <v>欣然</v>
          </cell>
          <cell r="G6660" t="str">
            <v>30mgx6片x4板</v>
          </cell>
          <cell r="H6660" t="str">
            <v>盒</v>
          </cell>
          <cell r="I6660" t="str">
            <v>上海现代制药股份有限公司(上海现代浦东药厂有限公司</v>
          </cell>
          <cell r="J6660" t="str">
            <v>上海现代制药</v>
          </cell>
        </row>
        <row r="6661">
          <cell r="D6661">
            <v>191947</v>
          </cell>
          <cell r="E6661" t="str">
            <v>重组人干扰素α2b阴道泡腾片</v>
          </cell>
          <cell r="F6661" t="str">
            <v>金舒喜</v>
          </cell>
          <cell r="G6661" t="str">
            <v>50万IUx9片</v>
          </cell>
          <cell r="H6661" t="str">
            <v>盒</v>
          </cell>
          <cell r="I6661" t="str">
            <v>北京凯因科技股份有限公司</v>
          </cell>
          <cell r="J6661" t="str">
            <v>北京凯因科技</v>
          </cell>
        </row>
        <row r="6662">
          <cell r="D6662">
            <v>122370</v>
          </cell>
          <cell r="E6662" t="str">
            <v>伤湿祛痛膏</v>
          </cell>
          <cell r="F6662" t="str">
            <v/>
          </cell>
          <cell r="G6662" t="str">
            <v>7cmx10cmx4片x2袋</v>
          </cell>
          <cell r="H6662" t="str">
            <v>盒</v>
          </cell>
          <cell r="I6662" t="str">
            <v>重庆灵方三帆生物制药有限公司</v>
          </cell>
          <cell r="J6662" t="str">
            <v>重庆灵方三帆</v>
          </cell>
        </row>
        <row r="6663">
          <cell r="D6663">
            <v>8555</v>
          </cell>
          <cell r="E6663" t="str">
            <v>清开灵口服液</v>
          </cell>
          <cell r="F6663" t="str">
            <v/>
          </cell>
          <cell r="G6663" t="str">
            <v>10mlx10支</v>
          </cell>
          <cell r="H6663" t="str">
            <v>盒</v>
          </cell>
          <cell r="I6663" t="str">
            <v>广州白云山明兴制药有限公司</v>
          </cell>
          <cell r="J6663" t="str">
            <v>白云山明兴</v>
          </cell>
        </row>
        <row r="6664">
          <cell r="D6664">
            <v>186938</v>
          </cell>
          <cell r="E6664" t="str">
            <v>盐酸伐昔洛韦缓释片</v>
          </cell>
          <cell r="F6664" t="str">
            <v/>
          </cell>
          <cell r="G6664" t="str">
            <v>0.6gx2片</v>
          </cell>
          <cell r="H6664" t="str">
            <v>盒</v>
          </cell>
          <cell r="I6664" t="str">
            <v>四川科伦药业股份有限公司</v>
          </cell>
          <cell r="J6664" t="str">
            <v>四川科伦</v>
          </cell>
        </row>
        <row r="6665">
          <cell r="D6665">
            <v>10547</v>
          </cell>
          <cell r="E6665" t="str">
            <v>对乙酰氨基酚缓释片(泰诺林)</v>
          </cell>
          <cell r="F6665" t="str">
            <v/>
          </cell>
          <cell r="G6665" t="str">
            <v>18片</v>
          </cell>
          <cell r="H6665" t="str">
            <v>盒</v>
          </cell>
          <cell r="I6665" t="str">
            <v>上海强生制药有限公司</v>
          </cell>
          <cell r="J6665" t="str">
            <v>上海强生制药</v>
          </cell>
        </row>
        <row r="6666">
          <cell r="D6666">
            <v>1440</v>
          </cell>
          <cell r="E6666" t="str">
            <v>附子理中丸</v>
          </cell>
          <cell r="F6666" t="str">
            <v/>
          </cell>
          <cell r="G6666" t="str">
            <v>200丸(浓缩丸)</v>
          </cell>
          <cell r="H6666" t="str">
            <v>瓶</v>
          </cell>
          <cell r="I6666" t="str">
            <v>仲景宛西制药股份有限公司（原河南省宛西制药股份有限公司）</v>
          </cell>
          <cell r="J6666" t="str">
            <v>河南宛西制药</v>
          </cell>
        </row>
        <row r="6667">
          <cell r="D6667">
            <v>170105</v>
          </cell>
          <cell r="E6667" t="str">
            <v>二甲双胍格列本脲胶囊(Ⅰ)</v>
          </cell>
          <cell r="F6667" t="str">
            <v/>
          </cell>
          <cell r="G6667" t="str">
            <v>250mg:1.25mgx12粒x4板</v>
          </cell>
          <cell r="H6667" t="str">
            <v>盒</v>
          </cell>
          <cell r="I6667" t="str">
            <v>吉林万通药业集团郑州万通复升药业股份有限公司</v>
          </cell>
          <cell r="J6667" t="str">
            <v>吉林万通药业集团郑州万通复升</v>
          </cell>
        </row>
        <row r="6668">
          <cell r="D6668">
            <v>9378</v>
          </cell>
          <cell r="E6668" t="str">
            <v>复方穿心莲片</v>
          </cell>
          <cell r="F6668" t="str">
            <v/>
          </cell>
          <cell r="G6668" t="str">
            <v>100片</v>
          </cell>
          <cell r="H6668" t="str">
            <v>瓶</v>
          </cell>
          <cell r="I6668" t="str">
            <v>广西禅方药业有限公司</v>
          </cell>
          <cell r="J6668" t="str">
            <v>广西禅方药业</v>
          </cell>
        </row>
        <row r="6669">
          <cell r="D6669">
            <v>26264</v>
          </cell>
          <cell r="E6669" t="str">
            <v>胶体果胶铋胶囊</v>
          </cell>
          <cell r="F6669" t="str">
            <v/>
          </cell>
          <cell r="G6669" t="str">
            <v>50mgx24粒</v>
          </cell>
          <cell r="H6669" t="str">
            <v>盒</v>
          </cell>
          <cell r="I6669" t="str">
            <v>湖南华纳大药厂有限公司</v>
          </cell>
          <cell r="J6669" t="str">
            <v>湖南华纳</v>
          </cell>
        </row>
        <row r="6670">
          <cell r="D6670">
            <v>2534</v>
          </cell>
          <cell r="E6670" t="str">
            <v>肾石通颗粒</v>
          </cell>
          <cell r="F6670" t="str">
            <v/>
          </cell>
          <cell r="G6670" t="str">
            <v>15gx10袋</v>
          </cell>
          <cell r="H6670" t="str">
            <v>盒</v>
          </cell>
          <cell r="I6670" t="str">
            <v>四川森科制药有限公司</v>
          </cell>
          <cell r="J6670" t="str">
            <v>四川森科制药</v>
          </cell>
        </row>
        <row r="6671">
          <cell r="D6671">
            <v>59103</v>
          </cell>
          <cell r="E6671" t="str">
            <v>复方磺胺甲噁唑钠滴眼液(乐敦康)</v>
          </cell>
          <cell r="F6671" t="str">
            <v/>
          </cell>
          <cell r="G6671" t="str">
            <v>15ml</v>
          </cell>
          <cell r="H6671" t="str">
            <v>支</v>
          </cell>
          <cell r="I6671" t="str">
            <v>曼秀雷敦(中国)药业有限公司</v>
          </cell>
          <cell r="J6671" t="str">
            <v>曼秀雷敦</v>
          </cell>
        </row>
        <row r="6672">
          <cell r="D6672">
            <v>149863</v>
          </cell>
          <cell r="E6672" t="str">
            <v>羌月乳膏</v>
          </cell>
          <cell r="F6672" t="str">
            <v/>
          </cell>
          <cell r="G6672" t="str">
            <v>20g</v>
          </cell>
          <cell r="H6672" t="str">
            <v>支</v>
          </cell>
          <cell r="I6672" t="str">
            <v>健民集团叶开泰国药(随州)有限公司(原武汉健民集团随州药业)</v>
          </cell>
          <cell r="J6672" t="str">
            <v>健民叶开泰国药(随州)</v>
          </cell>
        </row>
        <row r="6673">
          <cell r="D6673">
            <v>200567</v>
          </cell>
          <cell r="E6673" t="str">
            <v>婴宝爽夫止痒祛痱爽身粉</v>
          </cell>
          <cell r="F6673" t="str">
            <v/>
          </cell>
          <cell r="G6673" t="str">
            <v>140g</v>
          </cell>
          <cell r="H6673" t="str">
            <v>瓶</v>
          </cell>
          <cell r="I6673" t="str">
            <v>佛山市德莎生物科技有限公司</v>
          </cell>
          <cell r="J6673" t="str">
            <v>佛山市德莎生物</v>
          </cell>
        </row>
        <row r="6674">
          <cell r="D6674">
            <v>16765</v>
          </cell>
          <cell r="E6674" t="str">
            <v>复方芦丁片</v>
          </cell>
          <cell r="F6674" t="str">
            <v/>
          </cell>
          <cell r="G6674" t="str">
            <v>100片</v>
          </cell>
          <cell r="H6674" t="str">
            <v>瓶</v>
          </cell>
          <cell r="I6674" t="str">
            <v>世贸天阶制药（江苏）有限责任公司</v>
          </cell>
          <cell r="J6674" t="str">
            <v>江苏天阶制药</v>
          </cell>
        </row>
        <row r="6675">
          <cell r="D6675">
            <v>42691</v>
          </cell>
          <cell r="E6675" t="str">
            <v>乳酸左氧氟沙星片</v>
          </cell>
          <cell r="F6675" t="str">
            <v/>
          </cell>
          <cell r="G6675" t="str">
            <v>0.1gx12片(薄膜衣)</v>
          </cell>
          <cell r="H6675" t="str">
            <v>盒</v>
          </cell>
          <cell r="I6675" t="str">
            <v>天津药业集团新郑股份有限公司</v>
          </cell>
          <cell r="J6675" t="str">
            <v>遂成药业</v>
          </cell>
        </row>
        <row r="6676">
          <cell r="D6676">
            <v>69256</v>
          </cell>
          <cell r="E6676" t="str">
            <v>尼美舒利胶囊</v>
          </cell>
          <cell r="F6676" t="str">
            <v/>
          </cell>
          <cell r="G6676" t="str">
            <v>0.1gx10粒</v>
          </cell>
          <cell r="H6676" t="str">
            <v>盒</v>
          </cell>
          <cell r="I6676" t="str">
            <v>广州白云山制药股份有限公司广州白云山制药总厂</v>
          </cell>
          <cell r="J6676" t="str">
            <v>广州白云山总厂</v>
          </cell>
        </row>
        <row r="6677">
          <cell r="D6677">
            <v>21387</v>
          </cell>
          <cell r="E6677" t="str">
            <v>硼酸洗液</v>
          </cell>
          <cell r="F6677" t="str">
            <v/>
          </cell>
          <cell r="G6677" t="str">
            <v>3%：250ml</v>
          </cell>
          <cell r="H6677" t="str">
            <v>瓶</v>
          </cell>
          <cell r="I6677" t="str">
            <v>上海运佳黄浦制药有限公司</v>
          </cell>
          <cell r="J6677" t="str">
            <v>上海运佳黄浦</v>
          </cell>
        </row>
        <row r="6678">
          <cell r="D6678">
            <v>2999</v>
          </cell>
          <cell r="E6678" t="str">
            <v>金刚藤糖浆</v>
          </cell>
          <cell r="F6678" t="str">
            <v/>
          </cell>
          <cell r="G6678" t="str">
            <v>150ml</v>
          </cell>
          <cell r="H6678" t="str">
            <v>盒</v>
          </cell>
          <cell r="I6678" t="str">
            <v>湖北福人药业股份有限公司</v>
          </cell>
          <cell r="J6678" t="str">
            <v>湖北福人药业</v>
          </cell>
        </row>
        <row r="6679">
          <cell r="D6679">
            <v>155845</v>
          </cell>
          <cell r="E6679" t="str">
            <v>盐酸度洛西汀肠溶片</v>
          </cell>
          <cell r="F6679" t="str">
            <v/>
          </cell>
          <cell r="G6679" t="str">
            <v>20mgx10片x2板</v>
          </cell>
          <cell r="H6679" t="str">
            <v>盒</v>
          </cell>
          <cell r="I6679" t="str">
            <v>上海上药中西制药有限公司</v>
          </cell>
          <cell r="J6679" t="str">
            <v>上海上药</v>
          </cell>
        </row>
        <row r="6680">
          <cell r="D6680">
            <v>54403</v>
          </cell>
          <cell r="E6680" t="str">
            <v>云南白药痔疮膏</v>
          </cell>
          <cell r="F6680" t="str">
            <v/>
          </cell>
          <cell r="G6680" t="str">
            <v>1.5gx6支</v>
          </cell>
          <cell r="H6680" t="str">
            <v>盒</v>
          </cell>
          <cell r="I6680" t="str">
            <v>云南白药集团股份有限公司</v>
          </cell>
          <cell r="J6680" t="str">
            <v>云南白药股份</v>
          </cell>
        </row>
        <row r="6681">
          <cell r="D6681">
            <v>169188</v>
          </cell>
          <cell r="E6681" t="str">
            <v>金水宝片</v>
          </cell>
          <cell r="F6681" t="str">
            <v/>
          </cell>
          <cell r="G6681" t="str">
            <v>0.42gx24片</v>
          </cell>
          <cell r="H6681" t="str">
            <v>盒</v>
          </cell>
          <cell r="I6681" t="str">
            <v>江西济民可信药业有限公司</v>
          </cell>
          <cell r="J6681" t="str">
            <v>江西济民可信</v>
          </cell>
        </row>
        <row r="6682">
          <cell r="D6682">
            <v>200730</v>
          </cell>
          <cell r="E6682" t="str">
            <v>厄贝沙坦氢氯噻嗪片</v>
          </cell>
          <cell r="F6682" t="str">
            <v/>
          </cell>
          <cell r="G6682" t="str">
            <v>150mg:12.5mgx15片x2板</v>
          </cell>
          <cell r="H6682" t="str">
            <v>盒</v>
          </cell>
          <cell r="I6682" t="str">
            <v>南京正大天晴制药有限公司</v>
          </cell>
          <cell r="J6682" t="str">
            <v>南京正大天晴</v>
          </cell>
        </row>
        <row r="6683">
          <cell r="D6683">
            <v>189965</v>
          </cell>
          <cell r="E6683" t="str">
            <v>EA-18型血糖尿酸测试仪套装</v>
          </cell>
          <cell r="F6683" t="str">
            <v/>
          </cell>
          <cell r="G6683" t="str">
            <v>血糖尿酸测试仪+尿酸测试条+一次性使用末梢采血针</v>
          </cell>
          <cell r="H6683" t="str">
            <v>套</v>
          </cell>
          <cell r="I6683" t="str">
            <v>长沙三诺生物传感技术有限公司</v>
          </cell>
          <cell r="J6683" t="str">
            <v>三诺生物</v>
          </cell>
        </row>
        <row r="6684">
          <cell r="D6684">
            <v>190486</v>
          </cell>
          <cell r="E6684" t="str">
            <v>高原安牌红景天胶囊</v>
          </cell>
          <cell r="F6684" t="str">
            <v/>
          </cell>
          <cell r="G6684" t="str">
            <v>3.6g(0.3gx12粒）</v>
          </cell>
          <cell r="H6684" t="str">
            <v>盒</v>
          </cell>
          <cell r="I6684" t="str">
            <v>西藏高原安生物科技开发有限公司</v>
          </cell>
          <cell r="J6684" t="str">
            <v>西藏高原安</v>
          </cell>
        </row>
        <row r="6685">
          <cell r="D6685">
            <v>107651</v>
          </cell>
          <cell r="E6685" t="str">
            <v>伏格列波糖分散片</v>
          </cell>
          <cell r="F6685" t="str">
            <v/>
          </cell>
          <cell r="G6685" t="str">
            <v>0.2mgx30片</v>
          </cell>
          <cell r="H6685" t="str">
            <v>盒</v>
          </cell>
          <cell r="I6685" t="str">
            <v>江苏晨牌药业集团股份有限公司（原江苏晨牌药业）</v>
          </cell>
          <cell r="J6685" t="str">
            <v>江苏晨牌</v>
          </cell>
        </row>
        <row r="6686">
          <cell r="D6686">
            <v>171386</v>
          </cell>
          <cell r="E6686" t="str">
            <v>双氯芬酸钠滴眼液</v>
          </cell>
          <cell r="F6686" t="str">
            <v/>
          </cell>
          <cell r="G6686" t="str">
            <v>0.4ml:0.4mgx20支(0.1%)</v>
          </cell>
          <cell r="H6686" t="str">
            <v>盒</v>
          </cell>
          <cell r="I6686" t="str">
            <v>沈阳兴齐眼药股份有限公司(原沈阳兴齐制药)</v>
          </cell>
          <cell r="J6686" t="str">
            <v>沈阳兴齐</v>
          </cell>
        </row>
        <row r="6687">
          <cell r="D6687">
            <v>126498</v>
          </cell>
          <cell r="E6687" t="str">
            <v>百雀羚草本水嫩倍现盈透精华水</v>
          </cell>
          <cell r="F6687" t="str">
            <v/>
          </cell>
          <cell r="G6687" t="str">
            <v>100ml</v>
          </cell>
          <cell r="H6687" t="str">
            <v>瓶</v>
          </cell>
          <cell r="I6687" t="str">
            <v>上海百雀羚日用化学有限公司</v>
          </cell>
          <cell r="J6687" t="str">
            <v>上海百雀羚</v>
          </cell>
        </row>
        <row r="6688">
          <cell r="D6688">
            <v>172750</v>
          </cell>
          <cell r="E6688" t="str">
            <v>潘高寿川贝枇杷糖</v>
          </cell>
          <cell r="F6688" t="str">
            <v/>
          </cell>
          <cell r="G6688" t="str">
            <v>44g</v>
          </cell>
          <cell r="H6688" t="str">
            <v>盒</v>
          </cell>
          <cell r="I6688" t="str">
            <v>广州市潘高寿天然保健品有限公司</v>
          </cell>
          <cell r="J6688" t="str">
            <v>广州市潘高寿</v>
          </cell>
        </row>
        <row r="6689">
          <cell r="D6689">
            <v>131703</v>
          </cell>
          <cell r="E6689" t="str">
            <v>盘龙七片</v>
          </cell>
          <cell r="F6689" t="str">
            <v/>
          </cell>
          <cell r="G6689" t="str">
            <v>0.3gx2板x18片</v>
          </cell>
          <cell r="H6689" t="str">
            <v>盒</v>
          </cell>
          <cell r="I6689" t="str">
            <v>陕西盘龙制药集团有限公司</v>
          </cell>
          <cell r="J6689" t="str">
            <v>陕西盘龙药业</v>
          </cell>
        </row>
        <row r="6690">
          <cell r="D6690">
            <v>54507</v>
          </cell>
          <cell r="E6690" t="str">
            <v>头孢克肟分散片</v>
          </cell>
          <cell r="F6690" t="str">
            <v/>
          </cell>
          <cell r="G6690" t="str">
            <v>0.1gx6片</v>
          </cell>
          <cell r="H6690" t="str">
            <v>盒</v>
          </cell>
          <cell r="I6690" t="str">
            <v>浙江莎普爱思药业股份有限公司(原浙江莎普爱思制药有限公司)</v>
          </cell>
          <cell r="J6690" t="str">
            <v>浙江莎普爱思</v>
          </cell>
        </row>
        <row r="6691">
          <cell r="D6691">
            <v>28203</v>
          </cell>
          <cell r="E6691" t="str">
            <v>消渴灵片</v>
          </cell>
          <cell r="F6691" t="str">
            <v/>
          </cell>
          <cell r="G6691" t="str">
            <v>0.36gx100片</v>
          </cell>
          <cell r="H6691" t="str">
            <v>瓶</v>
          </cell>
          <cell r="I6691" t="str">
            <v>云南白药集团股份有限公司</v>
          </cell>
          <cell r="J6691" t="str">
            <v>云南白药股份</v>
          </cell>
        </row>
        <row r="6692">
          <cell r="D6692">
            <v>170168</v>
          </cell>
          <cell r="E6692" t="str">
            <v>热淋清颗粒</v>
          </cell>
          <cell r="F6692" t="str">
            <v/>
          </cell>
          <cell r="G6692" t="str">
            <v>8gx10袋</v>
          </cell>
          <cell r="H6692" t="str">
            <v>盒</v>
          </cell>
          <cell r="I6692" t="str">
            <v>贵州威门药业股份有限公司</v>
          </cell>
          <cell r="J6692" t="str">
            <v>贵州威门药业</v>
          </cell>
        </row>
        <row r="6693">
          <cell r="D6693">
            <v>106918</v>
          </cell>
          <cell r="E6693" t="str">
            <v>十味诃子散</v>
          </cell>
          <cell r="F6693" t="str">
            <v/>
          </cell>
          <cell r="G6693" t="str">
            <v>3gx10袋</v>
          </cell>
          <cell r="H6693" t="str">
            <v>盒</v>
          </cell>
          <cell r="I6693" t="str">
            <v>西藏藏医学院藏药有限公司</v>
          </cell>
          <cell r="J6693" t="str">
            <v>西藏藏医学院</v>
          </cell>
        </row>
        <row r="6694">
          <cell r="D6694">
            <v>178469</v>
          </cell>
          <cell r="E6694" t="str">
            <v>第6感天然胶乳橡胶避孕套</v>
          </cell>
          <cell r="F6694" t="str">
            <v/>
          </cell>
          <cell r="G6694" t="str">
            <v>12只(超薄超滑)</v>
          </cell>
          <cell r="H6694" t="str">
            <v>盒</v>
          </cell>
          <cell r="I6694" t="str">
            <v>武汉杰士邦卫生用品有限公司</v>
          </cell>
          <cell r="J6694" t="str">
            <v>印度</v>
          </cell>
        </row>
        <row r="6695">
          <cell r="D6695">
            <v>179673</v>
          </cell>
          <cell r="E6695" t="str">
            <v>老顽铍湿养康抑菌霜</v>
          </cell>
          <cell r="F6695" t="str">
            <v/>
          </cell>
          <cell r="G6695" t="str">
            <v>15g</v>
          </cell>
          <cell r="H6695" t="str">
            <v>支</v>
          </cell>
          <cell r="I6695" t="str">
            <v>武汉老顽通生物科技有限公司</v>
          </cell>
          <cell r="J6695" t="str">
            <v>武汉老顽通</v>
          </cell>
        </row>
        <row r="6696">
          <cell r="D6696">
            <v>182978</v>
          </cell>
          <cell r="E6696" t="str">
            <v>叶酸片</v>
          </cell>
          <cell r="F6696" t="str">
            <v/>
          </cell>
          <cell r="G6696" t="str">
            <v>0.4mgxx180片</v>
          </cell>
          <cell r="H6696" t="str">
            <v>盒</v>
          </cell>
          <cell r="I6696" t="str">
            <v>辽宁格林生物药业集团股份有限公司(沈阳格林制药有限公司)</v>
          </cell>
          <cell r="J6696" t="str">
            <v>辽宁格林</v>
          </cell>
        </row>
        <row r="6697">
          <cell r="D6697">
            <v>57180</v>
          </cell>
          <cell r="E6697" t="str">
            <v>扎冲十三味丸</v>
          </cell>
          <cell r="F6697" t="str">
            <v/>
          </cell>
          <cell r="G6697" t="str">
            <v>20丸(水丸)</v>
          </cell>
          <cell r="H6697" t="str">
            <v>盒</v>
          </cell>
          <cell r="I6697" t="str">
            <v>内蒙古大唐药业有限公司</v>
          </cell>
          <cell r="J6697" t="str">
            <v>内蒙古大唐药业</v>
          </cell>
        </row>
        <row r="6698">
          <cell r="D6698">
            <v>126580</v>
          </cell>
          <cell r="E6698" t="str">
            <v>醋酸泼尼松龙滴眼液(百力特)</v>
          </cell>
          <cell r="F6698" t="str">
            <v>百力特</v>
          </cell>
          <cell r="G6698" t="str">
            <v>5ml:50mg</v>
          </cell>
          <cell r="H6698" t="str">
            <v>支</v>
          </cell>
          <cell r="I6698" t="str">
            <v>爱尔兰Allergan Pharmaceuicals</v>
          </cell>
          <cell r="J6698" t="str">
            <v>爱尔兰Allergan</v>
          </cell>
        </row>
        <row r="6699">
          <cell r="D6699">
            <v>195990</v>
          </cell>
          <cell r="E6699" t="str">
            <v>口腔溃疡含漱液(默氏漱口清)</v>
          </cell>
          <cell r="F6699" t="str">
            <v>默氏</v>
          </cell>
          <cell r="G6699" t="str">
            <v>200ml</v>
          </cell>
          <cell r="H6699" t="str">
            <v>瓶</v>
          </cell>
          <cell r="I6699" t="str">
            <v>湖南德禧医疗科技有限公司</v>
          </cell>
          <cell r="J6699" t="str">
            <v>湖南德禧</v>
          </cell>
        </row>
        <row r="6700">
          <cell r="D6700">
            <v>437</v>
          </cell>
          <cell r="E6700" t="str">
            <v>硫酸庆大霉素片</v>
          </cell>
          <cell r="F6700" t="str">
            <v/>
          </cell>
          <cell r="G6700" t="str">
            <v>40mg(4万u)x100片</v>
          </cell>
          <cell r="H6700" t="str">
            <v>瓶</v>
          </cell>
          <cell r="I6700" t="str">
            <v>西南药业股份有限公司</v>
          </cell>
          <cell r="J6700" t="str">
            <v>西南药业</v>
          </cell>
        </row>
        <row r="6701">
          <cell r="D6701">
            <v>130865</v>
          </cell>
          <cell r="E6701" t="str">
            <v>伤湿止痛膏</v>
          </cell>
          <cell r="F6701" t="str">
            <v/>
          </cell>
          <cell r="G6701" t="str">
            <v>8cmx13cmx10贴(打孔透气型)</v>
          </cell>
          <cell r="H6701" t="str">
            <v>盒</v>
          </cell>
          <cell r="I6701" t="str">
            <v>桂林天和药业股份有限公司</v>
          </cell>
          <cell r="J6701" t="str">
            <v>桂林华润天和</v>
          </cell>
        </row>
        <row r="6702">
          <cell r="D6702">
            <v>8054</v>
          </cell>
          <cell r="E6702" t="str">
            <v>双氯芬酸钠缓释片</v>
          </cell>
          <cell r="F6702" t="str">
            <v>路林</v>
          </cell>
          <cell r="G6702" t="str">
            <v>0.1gx10片</v>
          </cell>
          <cell r="H6702" t="str">
            <v>盒</v>
          </cell>
          <cell r="I6702" t="str">
            <v>四川华新制药有限公司</v>
          </cell>
          <cell r="J6702" t="str">
            <v>四川华新</v>
          </cell>
        </row>
        <row r="6703">
          <cell r="D6703">
            <v>205507</v>
          </cell>
          <cell r="E6703" t="str">
            <v>四消丸</v>
          </cell>
          <cell r="F6703" t="str">
            <v/>
          </cell>
          <cell r="G6703" t="str">
            <v>6gx10袋（水丸）</v>
          </cell>
          <cell r="H6703" t="str">
            <v>盒</v>
          </cell>
          <cell r="I6703" t="str">
            <v>山西康威制药有限责任公司</v>
          </cell>
          <cell r="J6703" t="str">
            <v>山西康威制药</v>
          </cell>
        </row>
        <row r="6704">
          <cell r="D6704">
            <v>162388</v>
          </cell>
          <cell r="E6704" t="str">
            <v>缬沙坦胶囊</v>
          </cell>
          <cell r="F6704" t="str">
            <v/>
          </cell>
          <cell r="G6704" t="str">
            <v>80mgx28粒</v>
          </cell>
          <cell r="H6704" t="str">
            <v>盒</v>
          </cell>
          <cell r="I6704" t="str">
            <v>丽珠集团丽珠制药厂</v>
          </cell>
          <cell r="J6704" t="str">
            <v>丽珠集团丽珠</v>
          </cell>
        </row>
        <row r="6705">
          <cell r="D6705">
            <v>50164</v>
          </cell>
          <cell r="E6705" t="str">
            <v>盐酸普拉克索片(森福罗)</v>
          </cell>
          <cell r="F6705" t="str">
            <v/>
          </cell>
          <cell r="G6705" t="str">
            <v>1mg×30片</v>
          </cell>
          <cell r="H6705" t="str">
            <v>盒</v>
          </cell>
          <cell r="I6705" t="str">
            <v>德国Boehringer Ingelheim Pharma GmbH＆Co.KG</v>
          </cell>
          <cell r="J6705" t="str">
            <v>德国Boehring9勃林格殷格翰公司）</v>
          </cell>
        </row>
        <row r="6706">
          <cell r="D6706">
            <v>161931</v>
          </cell>
          <cell r="E6706" t="str">
            <v>也花也果完美7日补水组合装</v>
          </cell>
          <cell r="F6706" t="str">
            <v/>
          </cell>
          <cell r="G6706" t="str">
            <v>25gx7片</v>
          </cell>
          <cell r="H6706" t="str">
            <v>盒</v>
          </cell>
          <cell r="I6706" t="str">
            <v>广州香缤日用化工有限公司</v>
          </cell>
          <cell r="J6706" t="str">
            <v>广州香缤</v>
          </cell>
        </row>
        <row r="6707">
          <cell r="D6707">
            <v>2058</v>
          </cell>
          <cell r="E6707" t="str">
            <v>复方甘草片</v>
          </cell>
          <cell r="F6707" t="str">
            <v/>
          </cell>
          <cell r="G6707" t="str">
            <v>100片</v>
          </cell>
          <cell r="H6707" t="str">
            <v>瓶</v>
          </cell>
          <cell r="I6707" t="str">
            <v>海南制药厂有限公司</v>
          </cell>
          <cell r="J6707" t="str">
            <v>海南制药厂</v>
          </cell>
        </row>
        <row r="6708">
          <cell r="D6708">
            <v>199694</v>
          </cell>
          <cell r="E6708" t="str">
            <v>类人胶原蛋白修复敷料</v>
          </cell>
          <cell r="F6708" t="str">
            <v/>
          </cell>
          <cell r="G6708" t="str">
            <v>R型 20g</v>
          </cell>
          <cell r="H6708" t="str">
            <v>支</v>
          </cell>
          <cell r="I6708" t="str">
            <v>陕西巨子生物技术有限公司</v>
          </cell>
          <cell r="J6708" t="str">
            <v>陕西巨子</v>
          </cell>
        </row>
        <row r="6709">
          <cell r="D6709">
            <v>154709</v>
          </cell>
          <cell r="E6709" t="str">
            <v>盐酸帕罗西汀片</v>
          </cell>
          <cell r="F6709" t="str">
            <v/>
          </cell>
          <cell r="G6709" t="str">
            <v>20mgx20片</v>
          </cell>
          <cell r="H6709" t="str">
            <v>盒</v>
          </cell>
          <cell r="I6709" t="str">
            <v>浙江华海药业股份有限公司</v>
          </cell>
          <cell r="J6709" t="str">
            <v>浙江华海</v>
          </cell>
        </row>
        <row r="6710">
          <cell r="D6710">
            <v>202619</v>
          </cell>
          <cell r="E6710" t="str">
            <v>医用冷敷贴</v>
          </cell>
          <cell r="F6710" t="str">
            <v>撒隆巴斯医用冷敷贴</v>
          </cell>
          <cell r="G6710" t="str">
            <v>14cmx10cmx6片</v>
          </cell>
          <cell r="H6710" t="str">
            <v>盒</v>
          </cell>
          <cell r="I6710" t="str">
            <v>久光制药株式会社</v>
          </cell>
          <cell r="J6710" t="str">
            <v>久光制药</v>
          </cell>
        </row>
        <row r="6711">
          <cell r="D6711">
            <v>105226</v>
          </cell>
          <cell r="E6711" t="str">
            <v>二十五味珍珠丸</v>
          </cell>
          <cell r="F6711" t="str">
            <v/>
          </cell>
          <cell r="G6711" t="str">
            <v>1gx8丸</v>
          </cell>
          <cell r="H6711" t="str">
            <v>盒</v>
          </cell>
          <cell r="I6711" t="str">
            <v>西藏藏医学院藏药有限公司</v>
          </cell>
          <cell r="J6711" t="str">
            <v>西藏藏医学院</v>
          </cell>
        </row>
        <row r="6712">
          <cell r="D6712">
            <v>5882</v>
          </cell>
          <cell r="E6712" t="str">
            <v>甲苯咪唑片(安乐士)</v>
          </cell>
          <cell r="F6712" t="str">
            <v/>
          </cell>
          <cell r="G6712" t="str">
            <v>100mgx6片</v>
          </cell>
          <cell r="H6712" t="str">
            <v>盒</v>
          </cell>
          <cell r="I6712" t="str">
            <v>西安杨森制药有限公司</v>
          </cell>
          <cell r="J6712" t="str">
            <v>西安杨森</v>
          </cell>
        </row>
        <row r="6713">
          <cell r="D6713">
            <v>181866</v>
          </cell>
          <cell r="E6713" t="str">
            <v>赖氨葡锌颗粒</v>
          </cell>
          <cell r="F6713" t="str">
            <v/>
          </cell>
          <cell r="G6713" t="str">
            <v>5gx12包</v>
          </cell>
          <cell r="H6713" t="str">
            <v>盒</v>
          </cell>
          <cell r="I6713" t="str">
            <v>沈阳明华制药有限公司</v>
          </cell>
          <cell r="J6713" t="str">
            <v>沈阳明华</v>
          </cell>
        </row>
        <row r="6714">
          <cell r="D6714">
            <v>130</v>
          </cell>
          <cell r="E6714" t="str">
            <v>男宝胶囊</v>
          </cell>
          <cell r="F6714" t="str">
            <v/>
          </cell>
          <cell r="G6714" t="str">
            <v>0.3gx10粒x2板</v>
          </cell>
          <cell r="H6714" t="str">
            <v>盒</v>
          </cell>
          <cell r="I6714" t="str">
            <v>天津力生制药股份有限公司</v>
          </cell>
          <cell r="J6714" t="str">
            <v>天津力生制药</v>
          </cell>
        </row>
        <row r="6715">
          <cell r="D6715">
            <v>6178</v>
          </cell>
          <cell r="E6715" t="str">
            <v>生脉饮</v>
          </cell>
          <cell r="F6715" t="str">
            <v/>
          </cell>
          <cell r="G6715" t="str">
            <v>10mlx10支(党参方)</v>
          </cell>
          <cell r="H6715" t="str">
            <v>盒</v>
          </cell>
          <cell r="I6715" t="str">
            <v>湖北纽兰药业有限公司</v>
          </cell>
          <cell r="J6715" t="str">
            <v>湖北纽兰药业</v>
          </cell>
        </row>
        <row r="6716">
          <cell r="D6716">
            <v>84237</v>
          </cell>
          <cell r="E6716" t="str">
            <v>腺苷钴胺片(赛立泰)</v>
          </cell>
          <cell r="F6716" t="str">
            <v/>
          </cell>
          <cell r="G6716" t="str">
            <v>0.25mgx12片x3板</v>
          </cell>
          <cell r="H6716" t="str">
            <v>盒</v>
          </cell>
          <cell r="I6716" t="str">
            <v>福建古田药业有限公司</v>
          </cell>
          <cell r="J6716" t="str">
            <v>福建古田</v>
          </cell>
        </row>
        <row r="6717">
          <cell r="D6717">
            <v>166181</v>
          </cell>
          <cell r="E6717" t="str">
            <v>一叶子嫩刺梨倍润补水面膜</v>
          </cell>
          <cell r="F6717" t="str">
            <v/>
          </cell>
          <cell r="G6717" t="str">
            <v>25mlx5片</v>
          </cell>
          <cell r="H6717" t="str">
            <v>盒</v>
          </cell>
          <cell r="I6717" t="str">
            <v>上海韩束化妆品有限公司</v>
          </cell>
          <cell r="J6717" t="str">
            <v>上海韩束</v>
          </cell>
        </row>
        <row r="6718">
          <cell r="D6718">
            <v>27719</v>
          </cell>
          <cell r="E6718" t="str">
            <v>酚麻美敏混悬液(泰诺)</v>
          </cell>
          <cell r="F6718" t="str">
            <v/>
          </cell>
          <cell r="G6718" t="str">
            <v>100ml(儿童感冒)</v>
          </cell>
          <cell r="H6718" t="str">
            <v>瓶</v>
          </cell>
          <cell r="I6718" t="str">
            <v>上海强生制药有限公司</v>
          </cell>
          <cell r="J6718" t="str">
            <v>上海强生制药</v>
          </cell>
        </row>
        <row r="6719">
          <cell r="D6719">
            <v>69836</v>
          </cell>
          <cell r="E6719" t="str">
            <v>气血和胶囊</v>
          </cell>
          <cell r="F6719" t="str">
            <v/>
          </cell>
          <cell r="G6719" t="str">
            <v>0.4gx12粒x3板</v>
          </cell>
          <cell r="H6719" t="str">
            <v>盒</v>
          </cell>
          <cell r="I6719" t="str">
            <v>陕西摩美得制药有限公司</v>
          </cell>
          <cell r="J6719" t="str">
            <v>陕西摩美得</v>
          </cell>
        </row>
        <row r="6720">
          <cell r="D6720">
            <v>82620</v>
          </cell>
          <cell r="E6720" t="str">
            <v>肾衰宁片</v>
          </cell>
          <cell r="F6720" t="str">
            <v/>
          </cell>
          <cell r="G6720" t="str">
            <v>0.36gx36片(薄膜衣片)</v>
          </cell>
          <cell r="H6720" t="str">
            <v>盒</v>
          </cell>
          <cell r="I6720" t="str">
            <v>山西德元堂药业有限公司</v>
          </cell>
          <cell r="J6720" t="str">
            <v>山西德元堂</v>
          </cell>
        </row>
        <row r="6721">
          <cell r="D6721">
            <v>123156</v>
          </cell>
          <cell r="E6721" t="str">
            <v>人绒毛膜促性腺激素诊断试剂盒（胶体金法）</v>
          </cell>
          <cell r="F6721" t="str">
            <v>孕友 早早孕检测试纸</v>
          </cell>
          <cell r="G6721" t="str">
            <v>1条装（精条型）</v>
          </cell>
          <cell r="H6721" t="str">
            <v>盒</v>
          </cell>
          <cell r="I6721" t="str">
            <v>万华普曼生物工程有限公司</v>
          </cell>
          <cell r="J6721" t="str">
            <v>北京万华普曼生物</v>
          </cell>
        </row>
        <row r="6722">
          <cell r="D6722">
            <v>176146</v>
          </cell>
          <cell r="E6722" t="str">
            <v>苹果酸奈诺沙星胶囊</v>
          </cell>
          <cell r="F6722" t="str">
            <v/>
          </cell>
          <cell r="G6722" t="str">
            <v>0.25gx6粒</v>
          </cell>
          <cell r="H6722" t="str">
            <v>盒</v>
          </cell>
          <cell r="I6722" t="str">
            <v>浙江医药股份有限公司新昌制药厂</v>
          </cell>
          <cell r="J6722" t="str">
            <v>浙江医药</v>
          </cell>
        </row>
        <row r="6723">
          <cell r="D6723">
            <v>160696</v>
          </cell>
          <cell r="E6723" t="str">
            <v>斯利安钙片</v>
          </cell>
          <cell r="F6723" t="str">
            <v/>
          </cell>
          <cell r="G6723" t="str">
            <v>0.7gx60片（孕妇型）</v>
          </cell>
          <cell r="H6723" t="str">
            <v>盒</v>
          </cell>
          <cell r="I6723" t="str">
            <v>北京斯利安药业有限公司(原:北京北大药业有限公司)</v>
          </cell>
          <cell r="J6723" t="str">
            <v>北京斯利安</v>
          </cell>
        </row>
        <row r="6724">
          <cell r="D6724">
            <v>104672</v>
          </cell>
          <cell r="E6724" t="str">
            <v>消化酶片</v>
          </cell>
          <cell r="F6724" t="str">
            <v/>
          </cell>
          <cell r="G6724" t="str">
            <v>30片</v>
          </cell>
          <cell r="H6724" t="str">
            <v>盒</v>
          </cell>
          <cell r="I6724" t="str">
            <v>西南药业股份有限公司</v>
          </cell>
          <cell r="J6724" t="str">
            <v>西南药业</v>
          </cell>
        </row>
        <row r="6725">
          <cell r="D6725">
            <v>105992</v>
          </cell>
          <cell r="E6725" t="str">
            <v>御美彩染焗油膏(五贝子)栗棕色</v>
          </cell>
          <cell r="F6725" t="str">
            <v/>
          </cell>
          <cell r="G6725" t="str">
            <v>120g</v>
          </cell>
          <cell r="H6725" t="str">
            <v>盒</v>
          </cell>
          <cell r="I6725" t="str">
            <v>北京老人头日用化学有限公司</v>
          </cell>
          <cell r="J6725" t="str">
            <v>北京老人头</v>
          </cell>
        </row>
        <row r="6726">
          <cell r="D6726">
            <v>39539</v>
          </cell>
          <cell r="E6726" t="str">
            <v>瑞格列奈片</v>
          </cell>
          <cell r="F6726" t="str">
            <v>诺和龙</v>
          </cell>
          <cell r="G6726" t="str">
            <v>2mgx30片</v>
          </cell>
          <cell r="H6726" t="str">
            <v>盒</v>
          </cell>
          <cell r="I6726" t="str">
            <v>德国Boehringer Ingelheim Pharma GmbH＆Co.KG</v>
          </cell>
          <cell r="J6726" t="str">
            <v>德国Boehringer Ingelheim</v>
          </cell>
        </row>
        <row r="6727">
          <cell r="D6727">
            <v>102047</v>
          </cell>
          <cell r="E6727" t="str">
            <v>虚汗停颗粒</v>
          </cell>
          <cell r="F6727" t="str">
            <v/>
          </cell>
          <cell r="G6727" t="str">
            <v>5gx20袋</v>
          </cell>
          <cell r="H6727" t="str">
            <v>盒</v>
          </cell>
          <cell r="I6727" t="str">
            <v>广州奇星药业有限公司</v>
          </cell>
          <cell r="J6727" t="str">
            <v>广州白云山奇星</v>
          </cell>
        </row>
        <row r="6728">
          <cell r="D6728">
            <v>187752</v>
          </cell>
          <cell r="E6728" t="str">
            <v>苍鹅鼻炎片</v>
          </cell>
          <cell r="F6728" t="str">
            <v/>
          </cell>
          <cell r="G6728" t="str">
            <v>4.35gx12片x3板x6小盒</v>
          </cell>
          <cell r="H6728" t="str">
            <v>盒</v>
          </cell>
          <cell r="I6728" t="str">
            <v>广西亿康药业股份有限公司</v>
          </cell>
          <cell r="J6728" t="str">
            <v>广西两面针亿康</v>
          </cell>
        </row>
        <row r="6729">
          <cell r="D6729">
            <v>177890</v>
          </cell>
          <cell r="E6729" t="str">
            <v>苯磺酸氨氯地平片</v>
          </cell>
          <cell r="F6729" t="str">
            <v/>
          </cell>
          <cell r="G6729" t="str">
            <v>5gmx7粒x4板</v>
          </cell>
          <cell r="H6729" t="str">
            <v>盒</v>
          </cell>
          <cell r="I6729" t="str">
            <v>乐普药业（北京）有限责任公司</v>
          </cell>
          <cell r="J6729" t="str">
            <v>乐普药业</v>
          </cell>
        </row>
        <row r="6730">
          <cell r="D6730">
            <v>109422</v>
          </cell>
          <cell r="E6730" t="str">
            <v>地衣芽孢杆菌活菌颗粒(整肠生)</v>
          </cell>
          <cell r="F6730" t="str">
            <v/>
          </cell>
          <cell r="G6730" t="str">
            <v>0.25gx12袋</v>
          </cell>
          <cell r="H6730" t="str">
            <v>盒</v>
          </cell>
          <cell r="I6730" t="str">
            <v>东北制药集团公司沈阳第一制药厂</v>
          </cell>
          <cell r="J6730" t="str">
            <v>东北制药集团沈阳第一制药</v>
          </cell>
        </row>
        <row r="6731">
          <cell r="D6731">
            <v>121314</v>
          </cell>
          <cell r="E6731" t="str">
            <v>胶原软骨素钙片(汤臣倍健)</v>
          </cell>
          <cell r="F6731" t="str">
            <v/>
          </cell>
          <cell r="G6731" t="str">
            <v>108g(1200mgx90片)</v>
          </cell>
          <cell r="H6731" t="str">
            <v>瓶</v>
          </cell>
          <cell r="I6731" t="str">
            <v>汤臣倍健股份有限公司</v>
          </cell>
          <cell r="J6731" t="str">
            <v>汤臣倍健</v>
          </cell>
        </row>
        <row r="6732">
          <cell r="D6732">
            <v>69199</v>
          </cell>
          <cell r="E6732" t="str">
            <v>天然维生素E软胶囊</v>
          </cell>
          <cell r="F6732" t="str">
            <v/>
          </cell>
          <cell r="G6732" t="str">
            <v>500mgx60粒</v>
          </cell>
          <cell r="H6732" t="str">
            <v>瓶</v>
          </cell>
          <cell r="I6732" t="str">
            <v>汤臣倍健股份有限公司</v>
          </cell>
          <cell r="J6732" t="str">
            <v>广东汤臣倍健</v>
          </cell>
        </row>
        <row r="6733">
          <cell r="D6733">
            <v>135101</v>
          </cell>
          <cell r="E6733" t="str">
            <v>口腔溃疡含片</v>
          </cell>
          <cell r="F6733" t="str">
            <v/>
          </cell>
          <cell r="G6733" t="str">
            <v>0.8g*4*5片/板/盒</v>
          </cell>
          <cell r="H6733" t="str">
            <v>盒</v>
          </cell>
          <cell r="I6733" t="str">
            <v>西安海欣制药有限公司</v>
          </cell>
          <cell r="J6733" t="str">
            <v>西安海欣</v>
          </cell>
        </row>
        <row r="6734">
          <cell r="D6734">
            <v>9341</v>
          </cell>
          <cell r="E6734" t="str">
            <v>木香顺气丸</v>
          </cell>
          <cell r="F6734" t="str">
            <v/>
          </cell>
          <cell r="G6734" t="str">
            <v>6gx10袋</v>
          </cell>
          <cell r="H6734" t="str">
            <v>盒</v>
          </cell>
          <cell r="I6734" t="str">
            <v>河南百年康鑫药业有限公司</v>
          </cell>
          <cell r="J6734" t="str">
            <v>河南百年康鑫</v>
          </cell>
        </row>
        <row r="6735">
          <cell r="D6735">
            <v>140499</v>
          </cell>
          <cell r="E6735" t="str">
            <v>螺旋藻咀嚼片</v>
          </cell>
          <cell r="F6735" t="str">
            <v/>
          </cell>
          <cell r="G6735" t="str">
            <v>72g(600mg/片*120片)</v>
          </cell>
          <cell r="H6735" t="str">
            <v>瓶</v>
          </cell>
          <cell r="I6735" t="str">
            <v>汤臣倍健股份有限公司</v>
          </cell>
          <cell r="J6735" t="str">
            <v>汤臣倍健股份有限公司</v>
          </cell>
        </row>
        <row r="6736">
          <cell r="D6736">
            <v>39918</v>
          </cell>
          <cell r="E6736" t="str">
            <v>硝酸甘油片</v>
          </cell>
          <cell r="F6736" t="str">
            <v/>
          </cell>
          <cell r="G6736" t="str">
            <v>0.5mgx100片</v>
          </cell>
          <cell r="H6736" t="str">
            <v>瓶</v>
          </cell>
          <cell r="I6736" t="str">
            <v/>
          </cell>
          <cell r="J6736" t="str">
            <v>北京益民</v>
          </cell>
        </row>
        <row r="6737">
          <cell r="D6737">
            <v>135146</v>
          </cell>
          <cell r="E6737" t="str">
            <v>甲硝唑氯已定洗剂</v>
          </cell>
          <cell r="F6737" t="str">
            <v/>
          </cell>
          <cell r="G6737" t="str">
            <v>300ml</v>
          </cell>
          <cell r="H6737" t="str">
            <v>盒</v>
          </cell>
          <cell r="I6737" t="str">
            <v>广州花海药业股份有限公司</v>
          </cell>
          <cell r="J6737" t="str">
            <v>广州花海药业</v>
          </cell>
        </row>
        <row r="6738">
          <cell r="D6738">
            <v>179144</v>
          </cell>
          <cell r="E6738" t="str">
            <v>乌美溴铵维兰特罗吸入粉雾剂</v>
          </cell>
          <cell r="F6738" t="str">
            <v>欧乐欣</v>
          </cell>
          <cell r="G6738" t="str">
            <v>62.5μg：25μgx30吸</v>
          </cell>
          <cell r="H6738" t="str">
            <v>盒</v>
          </cell>
          <cell r="I6738" t="str">
            <v>Glaxo Operations UK  Ltd (英国)</v>
          </cell>
          <cell r="J6738" t="str">
            <v>英国</v>
          </cell>
        </row>
        <row r="6739">
          <cell r="D6739">
            <v>132567</v>
          </cell>
          <cell r="E6739" t="str">
            <v>红外耳温枪</v>
          </cell>
          <cell r="F6739" t="str">
            <v/>
          </cell>
          <cell r="G6739" t="str">
            <v>IR1DF1-1</v>
          </cell>
          <cell r="H6739" t="str">
            <v>支</v>
          </cell>
          <cell r="I6739" t="str">
            <v>华略电子(深圳)有限公司</v>
          </cell>
          <cell r="J6739" t="str">
            <v>华略电子</v>
          </cell>
        </row>
        <row r="6740">
          <cell r="D6740">
            <v>13769</v>
          </cell>
          <cell r="E6740" t="str">
            <v>阴舒宁洗液</v>
          </cell>
          <cell r="F6740" t="str">
            <v/>
          </cell>
          <cell r="G6740" t="str">
            <v>125ml</v>
          </cell>
          <cell r="H6740" t="str">
            <v>瓶</v>
          </cell>
          <cell r="I6740" t="str">
            <v>德阳市阴舒宁医用消毒药剂有限责任公司 </v>
          </cell>
          <cell r="J6740" t="str">
            <v>德阳市阴舒宁</v>
          </cell>
        </row>
        <row r="6741">
          <cell r="D6741">
            <v>25278</v>
          </cell>
          <cell r="E6741" t="str">
            <v>穿心莲内酯滴丸</v>
          </cell>
          <cell r="F6741" t="str">
            <v/>
          </cell>
          <cell r="G6741" t="str">
            <v>0.15gx9袋</v>
          </cell>
          <cell r="H6741" t="str">
            <v>盒</v>
          </cell>
          <cell r="I6741" t="str">
            <v>天士力医药集团股份有限公司(原:天士力制药集团股份有限公司)</v>
          </cell>
          <cell r="J6741" t="str">
            <v>天士力医药</v>
          </cell>
        </row>
        <row r="6742">
          <cell r="D6742">
            <v>82089</v>
          </cell>
          <cell r="E6742" t="str">
            <v>克霉唑阴道片</v>
          </cell>
          <cell r="F6742" t="str">
            <v/>
          </cell>
          <cell r="G6742" t="str">
            <v>0.5gx1片x2板</v>
          </cell>
          <cell r="H6742" t="str">
            <v>盒</v>
          </cell>
          <cell r="I6742" t="str">
            <v>华润双鹤利民药业（济南）有限公司</v>
          </cell>
          <cell r="J6742" t="str">
            <v>华润双鹤利民</v>
          </cell>
        </row>
        <row r="6743">
          <cell r="D6743">
            <v>184422</v>
          </cell>
          <cell r="E6743" t="str">
            <v>盐酸坦索罗辛缓释胶囊</v>
          </cell>
          <cell r="F6743" t="str">
            <v/>
          </cell>
          <cell r="G6743" t="str">
            <v>0.2mgx10粒</v>
          </cell>
          <cell r="H6743" t="str">
            <v>盒</v>
          </cell>
          <cell r="I6743" t="str">
            <v>浙江海力生制药有限公司</v>
          </cell>
          <cell r="J6743" t="str">
            <v>浙江海力生</v>
          </cell>
        </row>
        <row r="6744">
          <cell r="D6744">
            <v>104871</v>
          </cell>
          <cell r="E6744" t="str">
            <v>葡萄糖注射液</v>
          </cell>
          <cell r="F6744" t="str">
            <v>聚丙烯安瓿装</v>
          </cell>
          <cell r="G6744" t="str">
            <v>20ml:10gx5支</v>
          </cell>
          <cell r="H6744" t="str">
            <v>盒</v>
          </cell>
          <cell r="I6744" t="str">
            <v>湖北科伦药业有限公司(原湖北拓朋药业)</v>
          </cell>
          <cell r="J6744" t="str">
            <v>湖北科伦药业</v>
          </cell>
        </row>
        <row r="6745">
          <cell r="D6745">
            <v>199950</v>
          </cell>
          <cell r="E6745" t="str">
            <v>清艾条</v>
          </cell>
          <cell r="F6745" t="str">
            <v/>
          </cell>
          <cell r="G6745" t="str">
            <v>25gx10支</v>
          </cell>
          <cell r="H6745" t="str">
            <v>盒</v>
          </cell>
          <cell r="I6745" t="str">
            <v>河北药王制药集团有限公司</v>
          </cell>
          <cell r="J6745" t="str">
            <v>河北药王制药</v>
          </cell>
        </row>
        <row r="6746">
          <cell r="D6746">
            <v>182490</v>
          </cell>
          <cell r="E6746" t="str">
            <v>红色小象手口专用婴儿柔湿巾</v>
          </cell>
          <cell r="F6746" t="str">
            <v/>
          </cell>
          <cell r="G6746" t="str">
            <v>25抽×4包</v>
          </cell>
          <cell r="H6746" t="str">
            <v>袋</v>
          </cell>
          <cell r="I6746" t="str">
            <v>上海上美化妆品有限公司</v>
          </cell>
          <cell r="J6746" t="str">
            <v>上海上美</v>
          </cell>
        </row>
        <row r="6747">
          <cell r="D6747">
            <v>195922</v>
          </cell>
          <cell r="E6747" t="str">
            <v>喷剂敷料(余伯年宝宝金水)</v>
          </cell>
          <cell r="F6747" t="str">
            <v>余伯年</v>
          </cell>
          <cell r="G6747" t="str">
            <v>135ml(SD-05型)</v>
          </cell>
          <cell r="H6747" t="str">
            <v>瓶</v>
          </cell>
          <cell r="I6747" t="str">
            <v>湖南德禧医疗科技有限公司</v>
          </cell>
          <cell r="J6747" t="str">
            <v>湖南德禧</v>
          </cell>
        </row>
        <row r="6748">
          <cell r="D6748">
            <v>195940</v>
          </cell>
          <cell r="E6748" t="str">
            <v>冷敷凝胶(余伯年雪莲止痒)</v>
          </cell>
          <cell r="F6748" t="str">
            <v>余伯年</v>
          </cell>
          <cell r="G6748" t="str">
            <v>20g(快康型)</v>
          </cell>
          <cell r="H6748" t="str">
            <v>支</v>
          </cell>
          <cell r="I6748" t="str">
            <v>湖南德禧医疗科技有限公司</v>
          </cell>
          <cell r="J6748" t="str">
            <v>湖南德禧</v>
          </cell>
        </row>
        <row r="6749">
          <cell r="D6749">
            <v>95474</v>
          </cell>
          <cell r="E6749" t="str">
            <v>妮维雅润唇膏</v>
          </cell>
          <cell r="F6749" t="str">
            <v/>
          </cell>
          <cell r="G6749" t="str">
            <v>4.8g(天然型)</v>
          </cell>
          <cell r="H6749" t="str">
            <v>支</v>
          </cell>
          <cell r="I6749" t="str">
            <v>妮维雅(上海)有限公司</v>
          </cell>
          <cell r="J6749" t="str">
            <v>上海妮维雅</v>
          </cell>
        </row>
        <row r="6750">
          <cell r="D6750">
            <v>62764</v>
          </cell>
          <cell r="E6750" t="str">
            <v>天然胶乳橡胶避孕套</v>
          </cell>
          <cell r="F6750" t="str">
            <v/>
          </cell>
          <cell r="G6750" t="str">
            <v>10片(0.03白金超薄)</v>
          </cell>
          <cell r="H6750" t="str">
            <v>盒</v>
          </cell>
          <cell r="I6750" t="str">
            <v>冈本株式会社(东京。日本)</v>
          </cell>
          <cell r="J6750" t="str">
            <v>冈本株式会社</v>
          </cell>
        </row>
        <row r="6751">
          <cell r="D6751">
            <v>74741</v>
          </cell>
          <cell r="E6751" t="str">
            <v>滴露消毒液</v>
          </cell>
          <cell r="F6751" t="str">
            <v/>
          </cell>
          <cell r="G6751" t="str">
            <v>750ml</v>
          </cell>
          <cell r="H6751" t="str">
            <v>瓶</v>
          </cell>
          <cell r="I6751" t="str">
            <v>利洁时家化(中国)有限公司</v>
          </cell>
          <cell r="J6751" t="str">
            <v>利洁时家化</v>
          </cell>
        </row>
        <row r="6752">
          <cell r="D6752">
            <v>2959</v>
          </cell>
          <cell r="E6752" t="str">
            <v>甲紫溶液</v>
          </cell>
          <cell r="F6752" t="str">
            <v/>
          </cell>
          <cell r="G6752" t="str">
            <v>1%:20ml</v>
          </cell>
          <cell r="H6752" t="str">
            <v>瓶</v>
          </cell>
          <cell r="I6752" t="str">
            <v>广东恒健制药有限公司(原:江门市恒健药业有限公司)</v>
          </cell>
          <cell r="J6752" t="str">
            <v>广东恒健(江门恒健)</v>
          </cell>
        </row>
        <row r="6753">
          <cell r="D6753">
            <v>55407</v>
          </cell>
          <cell r="E6753" t="str">
            <v>七叶洋地黄双苷滴眼液(施图伦)</v>
          </cell>
          <cell r="F6753" t="str">
            <v/>
          </cell>
          <cell r="G6753" t="str">
            <v>0.4mlx10支</v>
          </cell>
          <cell r="H6753" t="str">
            <v>盒</v>
          </cell>
          <cell r="I6753" t="str">
            <v>德国PharmaStuiin Gmbh</v>
          </cell>
          <cell r="J6753" t="str">
            <v>德国PharmaStullnGmbH</v>
          </cell>
        </row>
        <row r="6754">
          <cell r="D6754">
            <v>43175</v>
          </cell>
          <cell r="E6754" t="str">
            <v>双唑泰阴道泡腾片</v>
          </cell>
          <cell r="F6754" t="str">
            <v/>
          </cell>
          <cell r="G6754" t="str">
            <v>7片</v>
          </cell>
          <cell r="H6754" t="str">
            <v>盒</v>
          </cell>
          <cell r="I6754" t="str">
            <v>湖南迪诺制药有限公司</v>
          </cell>
          <cell r="J6754" t="str">
            <v>湖南迪诺制药</v>
          </cell>
        </row>
        <row r="6755">
          <cell r="D6755">
            <v>17428</v>
          </cell>
          <cell r="E6755" t="str">
            <v>生物合成人胰岛素注射液</v>
          </cell>
          <cell r="F6755" t="str">
            <v>诺和灵R</v>
          </cell>
          <cell r="G6755" t="str">
            <v>3毫升：300单位（笔芯）</v>
          </cell>
          <cell r="H6755" t="str">
            <v>支</v>
          </cell>
          <cell r="I6755" t="str">
            <v>诺和诺德(中国)制药有限公司</v>
          </cell>
          <cell r="J6755" t="str">
            <v>诺和诺德中国</v>
          </cell>
        </row>
        <row r="6756">
          <cell r="D6756">
            <v>82164</v>
          </cell>
          <cell r="E6756" t="str">
            <v>元胡止痛滴丸</v>
          </cell>
          <cell r="F6756" t="str">
            <v/>
          </cell>
          <cell r="G6756" t="str">
            <v>30丸x6袋</v>
          </cell>
          <cell r="H6756" t="str">
            <v>盒</v>
          </cell>
          <cell r="I6756" t="str">
            <v>甘肃陇神戎发制药有限公司</v>
          </cell>
          <cell r="J6756" t="str">
            <v>甘肃陇神戎发</v>
          </cell>
        </row>
        <row r="6757">
          <cell r="D6757">
            <v>178361</v>
          </cell>
          <cell r="E6757" t="str">
            <v>天然胶乳橡胶避孕套</v>
          </cell>
          <cell r="F6757" t="str">
            <v/>
          </cell>
          <cell r="G6757" t="str">
            <v>3只(超润滑透薄)</v>
          </cell>
          <cell r="H6757" t="str">
            <v>盒</v>
          </cell>
          <cell r="I6757" t="str">
            <v>冈本株式会社(东京。日本)</v>
          </cell>
          <cell r="J6757" t="str">
            <v>冈本株式会社</v>
          </cell>
        </row>
        <row r="6758">
          <cell r="D6758">
            <v>177262</v>
          </cell>
          <cell r="E6758" t="str">
            <v>左乙拉西坦口服溶液(开浦兰)</v>
          </cell>
          <cell r="F6758" t="str">
            <v/>
          </cell>
          <cell r="G6758" t="str">
            <v>10%150ml:15g</v>
          </cell>
          <cell r="H6758" t="str">
            <v>瓶</v>
          </cell>
          <cell r="I6758" t="str">
            <v>优时比（珠海）制药有限公司（原珠海许瓦兹制药有限公司）</v>
          </cell>
          <cell r="J6758" t="str">
            <v>优时比珠海制药</v>
          </cell>
        </row>
        <row r="6759">
          <cell r="D6759">
            <v>201009</v>
          </cell>
          <cell r="E6759" t="str">
            <v>壳聚糖痔疮洗液</v>
          </cell>
          <cell r="F6759" t="str">
            <v>治舒宁</v>
          </cell>
          <cell r="G6759" t="str">
            <v>200ml</v>
          </cell>
          <cell r="H6759" t="str">
            <v>盒</v>
          </cell>
          <cell r="I6759" t="str">
            <v>江西药圣堂实业有限公司</v>
          </cell>
          <cell r="J6759" t="str">
            <v>江西药圣堂</v>
          </cell>
        </row>
        <row r="6760">
          <cell r="D6760">
            <v>16684</v>
          </cell>
          <cell r="E6760" t="str">
            <v>降糖宁胶囊</v>
          </cell>
          <cell r="F6760" t="str">
            <v/>
          </cell>
          <cell r="G6760" t="str">
            <v>0.4gx12粒x3板</v>
          </cell>
          <cell r="H6760" t="str">
            <v>盒</v>
          </cell>
          <cell r="I6760" t="str">
            <v>通化颐生药业股份有限公司</v>
          </cell>
          <cell r="J6760" t="str">
            <v>通华颐生药业</v>
          </cell>
        </row>
        <row r="6761">
          <cell r="D6761">
            <v>29047</v>
          </cell>
          <cell r="E6761" t="str">
            <v>阿奇霉素干混悬剂(维宏)</v>
          </cell>
          <cell r="F6761" t="str">
            <v/>
          </cell>
          <cell r="G6761" t="str">
            <v>0.1gx10袋</v>
          </cell>
          <cell r="H6761" t="str">
            <v>盒</v>
          </cell>
          <cell r="I6761" t="str">
            <v>石药集团欧意药业有限公司(原:石家庄欧意药业公司)</v>
          </cell>
          <cell r="J6761" t="str">
            <v>石药欧意</v>
          </cell>
        </row>
        <row r="6762">
          <cell r="D6762">
            <v>43102</v>
          </cell>
          <cell r="E6762" t="str">
            <v>苯扎贝特片(阿贝他)</v>
          </cell>
          <cell r="F6762" t="str">
            <v/>
          </cell>
          <cell r="G6762" t="str">
            <v>200mgx20片</v>
          </cell>
          <cell r="H6762" t="str">
            <v>盒</v>
          </cell>
          <cell r="I6762" t="str">
            <v>江苏天士力帝益药业有限公司</v>
          </cell>
          <cell r="J6762" t="str">
            <v>江苏天士力帝益</v>
          </cell>
        </row>
        <row r="6763">
          <cell r="D6763">
            <v>126492</v>
          </cell>
          <cell r="E6763" t="str">
            <v>百雀羚草本水嫩倍现保湿精华霜</v>
          </cell>
          <cell r="F6763" t="str">
            <v/>
          </cell>
          <cell r="G6763" t="str">
            <v>50g</v>
          </cell>
          <cell r="H6763" t="str">
            <v>瓶</v>
          </cell>
          <cell r="I6763" t="str">
            <v>上海百雀羚日用化学有限公司</v>
          </cell>
          <cell r="J6763" t="str">
            <v>上海百雀羚</v>
          </cell>
        </row>
        <row r="6764">
          <cell r="D6764">
            <v>16985</v>
          </cell>
          <cell r="E6764" t="str">
            <v>双氯芬酸钾凝胶(毕斯福凝胶)</v>
          </cell>
          <cell r="F6764" t="str">
            <v/>
          </cell>
          <cell r="G6764" t="str">
            <v>20g：0.21g</v>
          </cell>
          <cell r="H6764" t="str">
            <v>支</v>
          </cell>
          <cell r="I6764" t="str">
            <v>太极集团四川天诚制药有限公司</v>
          </cell>
          <cell r="J6764" t="str">
            <v>四川天诚制药</v>
          </cell>
        </row>
        <row r="6765">
          <cell r="D6765">
            <v>73145</v>
          </cell>
          <cell r="E6765" t="str">
            <v>妇炎消胶囊</v>
          </cell>
          <cell r="F6765" t="str">
            <v/>
          </cell>
          <cell r="G6765" t="str">
            <v>0.45gx12粒x4板</v>
          </cell>
          <cell r="H6765" t="str">
            <v>盒</v>
          </cell>
          <cell r="I6765" t="str">
            <v>贵州百祥制药有限公司</v>
          </cell>
          <cell r="J6765" t="str">
            <v>贵州益佰女子</v>
          </cell>
        </row>
        <row r="6766">
          <cell r="D6766">
            <v>94000</v>
          </cell>
          <cell r="E6766" t="str">
            <v>普罗布考片</v>
          </cell>
          <cell r="F6766" t="str">
            <v/>
          </cell>
          <cell r="G6766" t="str">
            <v>0.125gx32片</v>
          </cell>
          <cell r="H6766" t="str">
            <v>盒</v>
          </cell>
          <cell r="I6766" t="str">
            <v>齐鲁制药有限公司</v>
          </cell>
          <cell r="J6766" t="str">
            <v>齐鲁制药</v>
          </cell>
        </row>
        <row r="6767">
          <cell r="D6767">
            <v>195975</v>
          </cell>
          <cell r="E6767" t="str">
            <v>医用护理垫</v>
          </cell>
          <cell r="F6767" t="str">
            <v/>
          </cell>
          <cell r="G6767" t="str">
            <v>JZJ-HL B 成人纸尿裤型L 10片</v>
          </cell>
          <cell r="H6767" t="str">
            <v>袋</v>
          </cell>
          <cell r="I6767" t="str">
            <v>青岛健之佳生物科技有限公司</v>
          </cell>
          <cell r="J6767" t="str">
            <v>青岛健之佳</v>
          </cell>
        </row>
        <row r="6768">
          <cell r="D6768">
            <v>51335</v>
          </cell>
          <cell r="E6768" t="str">
            <v>利巴韦林喷雾剂</v>
          </cell>
          <cell r="F6768" t="str">
            <v/>
          </cell>
          <cell r="G6768" t="str">
            <v>400mg</v>
          </cell>
          <cell r="H6768" t="str">
            <v>瓶</v>
          </cell>
          <cell r="I6768" t="str">
            <v>蓬莱诺康药业有限公司</v>
          </cell>
          <cell r="J6768" t="str">
            <v>蓬莱诺康药业</v>
          </cell>
        </row>
        <row r="6769">
          <cell r="D6769">
            <v>181297</v>
          </cell>
          <cell r="E6769" t="str">
            <v>薇诺娜柔润保湿柔肤水</v>
          </cell>
          <cell r="F6769" t="str">
            <v/>
          </cell>
          <cell r="G6769" t="str">
            <v>120ml</v>
          </cell>
          <cell r="H6769" t="str">
            <v>瓶</v>
          </cell>
          <cell r="I6769" t="str">
            <v>云南贝泰妮生物科技集团股份有限公司  </v>
          </cell>
          <cell r="J6769" t="str">
            <v>云南贝泰妮</v>
          </cell>
        </row>
        <row r="6770">
          <cell r="D6770">
            <v>123305</v>
          </cell>
          <cell r="E6770" t="str">
            <v>腰肾膏</v>
          </cell>
          <cell r="F6770" t="str">
            <v/>
          </cell>
          <cell r="G6770" t="str">
            <v>7cmx10cmx12贴（铁盒）</v>
          </cell>
          <cell r="H6770" t="str">
            <v>盒</v>
          </cell>
          <cell r="I6770" t="str">
            <v>佛山德众药业有限公司</v>
          </cell>
          <cell r="J6770" t="str">
            <v>佛山德众</v>
          </cell>
        </row>
        <row r="6771">
          <cell r="D6771">
            <v>121785</v>
          </cell>
          <cell r="E6771" t="str">
            <v>复方多粘菌素B软膏</v>
          </cell>
          <cell r="F6771" t="str">
            <v/>
          </cell>
          <cell r="G6771" t="str">
            <v>10g</v>
          </cell>
          <cell r="H6771" t="str">
            <v>支</v>
          </cell>
          <cell r="I6771" t="str">
            <v>浙江孚诺医药股份有限公司(原:浙江日升昌药业有限公司)</v>
          </cell>
          <cell r="J6771" t="str">
            <v>浙江孚诺</v>
          </cell>
        </row>
        <row r="6772">
          <cell r="D6772">
            <v>71384</v>
          </cell>
          <cell r="E6772" t="str">
            <v>头孢羟氨苄片(欧意)</v>
          </cell>
          <cell r="F6772" t="str">
            <v/>
          </cell>
          <cell r="G6772" t="str">
            <v>0.25克x24片</v>
          </cell>
          <cell r="H6772" t="str">
            <v>盒</v>
          </cell>
          <cell r="I6772" t="str">
            <v>石药集团欧意药业有限公司(原:石家庄欧意药业公司)</v>
          </cell>
          <cell r="J6772" t="str">
            <v>石药欧意</v>
          </cell>
        </row>
        <row r="6773">
          <cell r="D6773">
            <v>179395</v>
          </cell>
          <cell r="E6773" t="str">
            <v>血糖试纸（葡萄糖脱氢酶法）</v>
          </cell>
          <cell r="F6773" t="str">
            <v/>
          </cell>
          <cell r="G6773" t="str">
            <v>100片（卓越金采）</v>
          </cell>
          <cell r="H6773" t="str">
            <v>盒</v>
          </cell>
          <cell r="I6773" t="str">
            <v>德国 Roche Diabetes Care GmbH</v>
          </cell>
          <cell r="J6773" t="str">
            <v>德国</v>
          </cell>
        </row>
        <row r="6774">
          <cell r="D6774">
            <v>184976</v>
          </cell>
          <cell r="E6774" t="str">
            <v>医用敷料克癣喷雾剂</v>
          </cell>
          <cell r="F6774" t="str">
            <v/>
          </cell>
          <cell r="G6774" t="str">
            <v>30ml</v>
          </cell>
          <cell r="H6774" t="str">
            <v>盒</v>
          </cell>
          <cell r="I6774" t="str">
            <v>长春市科新生化药械研究所</v>
          </cell>
          <cell r="J6774" t="str">
            <v>长春市科新</v>
          </cell>
        </row>
        <row r="6775">
          <cell r="D6775">
            <v>145256</v>
          </cell>
          <cell r="E6775" t="str">
            <v>华佗再造丸</v>
          </cell>
          <cell r="F6775" t="str">
            <v/>
          </cell>
          <cell r="G6775" t="str">
            <v>8g*16袋</v>
          </cell>
          <cell r="H6775" t="str">
            <v>盒</v>
          </cell>
          <cell r="I6775" t="str">
            <v>广州奇星药业有限公司</v>
          </cell>
          <cell r="J6775" t="str">
            <v>广州白云山奇星</v>
          </cell>
        </row>
        <row r="6776">
          <cell r="D6776">
            <v>3597</v>
          </cell>
          <cell r="E6776" t="str">
            <v>昆明山海棠片</v>
          </cell>
          <cell r="F6776" t="str">
            <v/>
          </cell>
          <cell r="G6776" t="str">
            <v>100片</v>
          </cell>
          <cell r="H6776" t="str">
            <v>瓶</v>
          </cell>
          <cell r="I6776" t="str">
            <v>云南植物药业有限公司</v>
          </cell>
          <cell r="J6776" t="str">
            <v>云南植物药业</v>
          </cell>
        </row>
        <row r="6777">
          <cell r="D6777">
            <v>14215</v>
          </cell>
          <cell r="E6777" t="str">
            <v>七叶神安片</v>
          </cell>
          <cell r="F6777" t="str">
            <v/>
          </cell>
          <cell r="G6777" t="str">
            <v>12片x2板(薄膜衣片)</v>
          </cell>
          <cell r="H6777" t="str">
            <v>盒</v>
          </cell>
          <cell r="I6777" t="str">
            <v>李时珍医药集团有限公司</v>
          </cell>
          <cell r="J6777" t="str">
            <v>李时珍医药</v>
          </cell>
        </row>
        <row r="6778">
          <cell r="D6778">
            <v>1990</v>
          </cell>
          <cell r="E6778" t="str">
            <v>麝香追风膏</v>
          </cell>
          <cell r="F6778" t="str">
            <v/>
          </cell>
          <cell r="G6778" t="str">
            <v>7cmx10cmx4贴</v>
          </cell>
          <cell r="H6778" t="str">
            <v>盒</v>
          </cell>
          <cell r="I6778" t="str">
            <v>健民集团叶开泰国药(随州)有限公司(原武汉健民集团随州药业)</v>
          </cell>
          <cell r="J6778" t="str">
            <v>武汉健民随州</v>
          </cell>
        </row>
        <row r="6779">
          <cell r="D6779">
            <v>142527</v>
          </cell>
          <cell r="E6779" t="str">
            <v>炎热清片</v>
          </cell>
          <cell r="F6779" t="str">
            <v/>
          </cell>
          <cell r="G6779" t="str">
            <v>0.36gx18片x2板</v>
          </cell>
          <cell r="H6779" t="str">
            <v>盒</v>
          </cell>
          <cell r="I6779" t="str">
            <v>武汉钧安制药有限公司(武汉长江巨龙药业)</v>
          </cell>
          <cell r="J6779" t="str">
            <v>武汉钧安</v>
          </cell>
        </row>
        <row r="6780">
          <cell r="D6780">
            <v>23744</v>
          </cell>
          <cell r="E6780" t="str">
            <v>天然胶乳橡胶避孕套（多乐士）</v>
          </cell>
          <cell r="F6780" t="str">
            <v/>
          </cell>
          <cell r="G6780" t="str">
            <v>12只(超薄薰衣草)</v>
          </cell>
          <cell r="H6780" t="str">
            <v>盒</v>
          </cell>
          <cell r="I6780" t="str">
            <v>GUMMITECH INDUSTRIES SDN.BHD(马来西亚)</v>
          </cell>
          <cell r="J6780" t="str">
            <v>马来西亚GUMMITECH</v>
          </cell>
        </row>
        <row r="6781">
          <cell r="D6781">
            <v>107843</v>
          </cell>
          <cell r="E6781" t="str">
            <v>仙灵骨葆片</v>
          </cell>
          <cell r="F6781" t="str">
            <v/>
          </cell>
          <cell r="G6781" t="str">
            <v>0.3gx100片(薄膜衣)(盒装)</v>
          </cell>
          <cell r="H6781" t="str">
            <v>盒</v>
          </cell>
          <cell r="I6781" t="str">
            <v>国药集团同济堂(贵州)制药有限公司(原贵州同济堂制药)</v>
          </cell>
          <cell r="J6781" t="str">
            <v>贵州同济堂</v>
          </cell>
        </row>
        <row r="6782">
          <cell r="D6782">
            <v>11446</v>
          </cell>
          <cell r="E6782" t="str">
            <v>银贝止咳颗粒</v>
          </cell>
          <cell r="F6782" t="str">
            <v/>
          </cell>
          <cell r="G6782" t="str">
            <v>2gx12袋</v>
          </cell>
          <cell r="H6782" t="str">
            <v>盒</v>
          </cell>
          <cell r="I6782" t="str">
            <v>哈尔滨儿童制药厂有限公司(原:哈尔滨儿童制药厂)</v>
          </cell>
          <cell r="J6782" t="str">
            <v>哈尔滨儿童</v>
          </cell>
        </row>
        <row r="6783">
          <cell r="D6783">
            <v>191421</v>
          </cell>
          <cell r="E6783" t="str">
            <v>螺旋藻片</v>
          </cell>
          <cell r="F6783" t="str">
            <v/>
          </cell>
          <cell r="G6783" t="str">
            <v>0.35gx150片x2瓶</v>
          </cell>
          <cell r="H6783" t="str">
            <v>盒</v>
          </cell>
          <cell r="I6783" t="str">
            <v>辽宁中医学院药业有限公司</v>
          </cell>
          <cell r="J6783" t="str">
            <v>辽宁中医学院</v>
          </cell>
        </row>
        <row r="6784">
          <cell r="D6784">
            <v>47118</v>
          </cell>
          <cell r="E6784" t="str">
            <v>盐酸哌唑嗪片</v>
          </cell>
          <cell r="F6784" t="str">
            <v/>
          </cell>
          <cell r="G6784" t="str">
            <v>1mg：100片</v>
          </cell>
          <cell r="H6784" t="str">
            <v>瓶</v>
          </cell>
          <cell r="I6784" t="str">
            <v>常州制药厂有限公司</v>
          </cell>
          <cell r="J6784" t="str">
            <v>常州制药</v>
          </cell>
        </row>
        <row r="6785">
          <cell r="D6785">
            <v>132368</v>
          </cell>
          <cell r="E6785" t="str">
            <v>地高辛片</v>
          </cell>
          <cell r="F6785" t="str">
            <v/>
          </cell>
          <cell r="G6785" t="str">
            <v>0.25mgx30片</v>
          </cell>
          <cell r="H6785" t="str">
            <v>盒</v>
          </cell>
          <cell r="I6785" t="str">
            <v>上海上药信谊药厂有限公司(上海信谊药厂有限公司)</v>
          </cell>
          <cell r="J6785" t="str">
            <v>上海上药信谊</v>
          </cell>
        </row>
        <row r="6786">
          <cell r="D6786">
            <v>41433</v>
          </cell>
          <cell r="E6786" t="str">
            <v>酒石酸美托洛尔缓释片(托西尔康)</v>
          </cell>
          <cell r="F6786" t="str">
            <v/>
          </cell>
          <cell r="G6786" t="str">
            <v>50mgx10片x2板</v>
          </cell>
          <cell r="H6786" t="str">
            <v>盒</v>
          </cell>
          <cell r="I6786" t="str">
            <v>西南药业股份有限公司</v>
          </cell>
          <cell r="J6786" t="str">
            <v>西南药业</v>
          </cell>
        </row>
        <row r="6787">
          <cell r="D6787">
            <v>2321</v>
          </cell>
          <cell r="E6787" t="str">
            <v>蛤蚧定喘胶囊</v>
          </cell>
          <cell r="F6787" t="str">
            <v/>
          </cell>
          <cell r="G6787" t="str">
            <v>0.5gx10粒x2板</v>
          </cell>
          <cell r="H6787" t="str">
            <v>盒</v>
          </cell>
          <cell r="I6787" t="str">
            <v>桂林三金药业股份有限公司</v>
          </cell>
          <cell r="J6787" t="str">
            <v>桂林三金药业</v>
          </cell>
        </row>
        <row r="6788">
          <cell r="D6788">
            <v>1489</v>
          </cell>
          <cell r="E6788" t="str">
            <v>花红片</v>
          </cell>
          <cell r="F6788" t="str">
            <v/>
          </cell>
          <cell r="G6788" t="str">
            <v>48片</v>
          </cell>
          <cell r="H6788" t="str">
            <v>盒</v>
          </cell>
          <cell r="I6788" t="str">
            <v>广西壮族自治区花红药业股份有限公司</v>
          </cell>
          <cell r="J6788" t="str">
            <v>广西花红药业</v>
          </cell>
        </row>
        <row r="6789">
          <cell r="D6789">
            <v>148800</v>
          </cell>
          <cell r="E6789" t="str">
            <v>生精片</v>
          </cell>
          <cell r="F6789" t="str">
            <v/>
          </cell>
          <cell r="G6789" t="str">
            <v>0.42gx12片(薄膜衣）</v>
          </cell>
          <cell r="H6789" t="str">
            <v>盒</v>
          </cell>
          <cell r="I6789" t="str">
            <v>贵州万胜药业有限责任公司</v>
          </cell>
          <cell r="J6789" t="str">
            <v>贵州万胜</v>
          </cell>
        </row>
        <row r="6790">
          <cell r="D6790">
            <v>202280</v>
          </cell>
          <cell r="E6790" t="str">
            <v>复方甲氧那明胶囊</v>
          </cell>
          <cell r="F6790" t="str">
            <v>诺尔彤</v>
          </cell>
          <cell r="G6790" t="str">
            <v>40粒（复方）</v>
          </cell>
          <cell r="H6790" t="str">
            <v>盒</v>
          </cell>
          <cell r="I6790" t="str">
            <v>上海上药信谊药厂有限公司(上海信谊药厂有限公司)</v>
          </cell>
          <cell r="J6790" t="str">
            <v>上海上药信谊</v>
          </cell>
        </row>
        <row r="6791">
          <cell r="D6791">
            <v>1241</v>
          </cell>
          <cell r="E6791" t="str">
            <v>藿胆丸</v>
          </cell>
          <cell r="F6791" t="str">
            <v/>
          </cell>
          <cell r="G6791" t="str">
            <v>36g</v>
          </cell>
          <cell r="H6791" t="str">
            <v>瓶</v>
          </cell>
          <cell r="I6791" t="str">
            <v>广州王老吉药业股份有限公司</v>
          </cell>
          <cell r="J6791" t="str">
            <v>广州王老吉</v>
          </cell>
        </row>
        <row r="6792">
          <cell r="D6792">
            <v>189269</v>
          </cell>
          <cell r="E6792" t="str">
            <v>醋酸地塞米松口腔贴片</v>
          </cell>
          <cell r="F6792" t="str">
            <v>醋酸地塞米松口腔贴片</v>
          </cell>
          <cell r="G6792" t="str">
            <v>0.3mgx10片</v>
          </cell>
          <cell r="H6792" t="str">
            <v>支</v>
          </cell>
          <cell r="I6792" t="str">
            <v>深圳太太药业有限公司</v>
          </cell>
          <cell r="J6792" t="str">
            <v>深圳太太药业</v>
          </cell>
        </row>
        <row r="6793">
          <cell r="D6793">
            <v>13375</v>
          </cell>
          <cell r="E6793" t="str">
            <v>阴舒宁洗液</v>
          </cell>
          <cell r="F6793" t="str">
            <v/>
          </cell>
          <cell r="G6793" t="str">
            <v>30ml</v>
          </cell>
          <cell r="H6793" t="str">
            <v>瓶</v>
          </cell>
          <cell r="I6793" t="str">
            <v>德阳市阴舒宁医用消毒药剂有限责任公司 </v>
          </cell>
          <cell r="J6793" t="str">
            <v>德阳市阴舒宁</v>
          </cell>
        </row>
        <row r="6794">
          <cell r="D6794">
            <v>140822</v>
          </cell>
          <cell r="E6794" t="str">
            <v>枸橼酸西地那非片</v>
          </cell>
          <cell r="F6794" t="str">
            <v>万艾可</v>
          </cell>
          <cell r="G6794" t="str">
            <v>50mgx2片</v>
          </cell>
          <cell r="H6794" t="str">
            <v>盒</v>
          </cell>
          <cell r="I6794" t="str">
            <v>大连辉瑞制药有限公司</v>
          </cell>
          <cell r="J6794" t="str">
            <v>辉瑞制药</v>
          </cell>
        </row>
        <row r="6795">
          <cell r="D6795">
            <v>110795</v>
          </cell>
          <cell r="E6795" t="str">
            <v>咳喘宁口服液</v>
          </cell>
          <cell r="F6795" t="str">
            <v/>
          </cell>
          <cell r="G6795" t="str">
            <v>10mlx8支</v>
          </cell>
          <cell r="H6795" t="str">
            <v>盒</v>
          </cell>
          <cell r="I6795" t="str">
            <v>南京先声东元制药有限公司</v>
          </cell>
          <cell r="J6795" t="str">
            <v>南京先声东元</v>
          </cell>
        </row>
        <row r="6796">
          <cell r="D6796">
            <v>12260</v>
          </cell>
          <cell r="E6796" t="str">
            <v>门冬氨酸钾镁片</v>
          </cell>
          <cell r="F6796" t="str">
            <v>潘南金</v>
          </cell>
          <cell r="G6796" t="str">
            <v>50片(薄膜衣)</v>
          </cell>
          <cell r="H6796" t="str">
            <v>瓶</v>
          </cell>
          <cell r="I6796" t="str">
            <v>匈牙利吉瑞大药厂</v>
          </cell>
          <cell r="J6796" t="str">
            <v>匈牙利吉瑞</v>
          </cell>
        </row>
        <row r="6797">
          <cell r="D6797">
            <v>10447</v>
          </cell>
          <cell r="E6797" t="str">
            <v>丁桂儿脐贴(宝宝一贴灵)</v>
          </cell>
          <cell r="F6797" t="str">
            <v/>
          </cell>
          <cell r="G6797" t="str">
            <v>1.6gx2贴</v>
          </cell>
          <cell r="H6797" t="str">
            <v>盒</v>
          </cell>
          <cell r="I6797" t="str">
            <v>山西亚宝药业集团股份有限公司</v>
          </cell>
          <cell r="J6797" t="str">
            <v>亚宝股份</v>
          </cell>
        </row>
        <row r="6798">
          <cell r="D6798">
            <v>35104</v>
          </cell>
          <cell r="E6798" t="str">
            <v>洁尔阴泡腾片</v>
          </cell>
          <cell r="F6798" t="str">
            <v/>
          </cell>
          <cell r="G6798" t="str">
            <v>0.3gx12片</v>
          </cell>
          <cell r="H6798" t="str">
            <v>盒</v>
          </cell>
          <cell r="I6798" t="str">
            <v>成都恩威药业有限公司</v>
          </cell>
          <cell r="J6798" t="str">
            <v>成都恩威制药</v>
          </cell>
        </row>
        <row r="6799">
          <cell r="D6799">
            <v>94655</v>
          </cell>
          <cell r="E6799" t="str">
            <v>碧生源牌常润茶</v>
          </cell>
          <cell r="F6799" t="str">
            <v/>
          </cell>
          <cell r="G6799" t="str">
            <v>62.5g（2.5gx20袋+12.5g)</v>
          </cell>
          <cell r="H6799" t="str">
            <v>盒</v>
          </cell>
          <cell r="I6799" t="str">
            <v>北京澳特舒尔保健品开发有限公司</v>
          </cell>
          <cell r="J6799" t="str">
            <v>北京澳特舒尔</v>
          </cell>
        </row>
        <row r="6800">
          <cell r="D6800">
            <v>74054</v>
          </cell>
          <cell r="E6800" t="str">
            <v>苯扎氯铵贴</v>
          </cell>
          <cell r="F6800" t="str">
            <v/>
          </cell>
          <cell r="G6800" t="str">
            <v>38mmx25mmx4片</v>
          </cell>
          <cell r="H6800" t="str">
            <v>盒</v>
          </cell>
          <cell r="I6800" t="str">
            <v>上海强生有限公司</v>
          </cell>
          <cell r="J6800" t="str">
            <v>上海强生</v>
          </cell>
        </row>
        <row r="6801">
          <cell r="D6801">
            <v>1239</v>
          </cell>
          <cell r="E6801" t="str">
            <v>脑心通胶囊</v>
          </cell>
          <cell r="F6801" t="str">
            <v/>
          </cell>
          <cell r="G6801" t="str">
            <v>0.4gx18粒x2板(新包装)</v>
          </cell>
          <cell r="H6801" t="str">
            <v>盒</v>
          </cell>
          <cell r="I6801" t="str">
            <v>陕西步长制药有限公司(原:咸阳步长制药有限公司)</v>
          </cell>
          <cell r="J6801" t="str">
            <v>陕西步长(咸阳步长)</v>
          </cell>
        </row>
        <row r="6802">
          <cell r="D6802">
            <v>189719</v>
          </cell>
          <cell r="E6802" t="str">
            <v>75%乙醇消毒液</v>
          </cell>
          <cell r="F6802" t="str">
            <v/>
          </cell>
          <cell r="G6802" t="str">
            <v>100ml</v>
          </cell>
          <cell r="H6802" t="str">
            <v>瓶</v>
          </cell>
          <cell r="I6802" t="str">
            <v>山东安捷高科消毒科技有限公司</v>
          </cell>
          <cell r="J6802" t="str">
            <v>山东安捷高科</v>
          </cell>
        </row>
        <row r="6803">
          <cell r="D6803">
            <v>53784</v>
          </cell>
          <cell r="E6803" t="str">
            <v>阿达帕林凝胶</v>
          </cell>
          <cell r="F6803" t="str">
            <v/>
          </cell>
          <cell r="G6803" t="str">
            <v>0.1%x30g</v>
          </cell>
          <cell r="H6803" t="str">
            <v>支</v>
          </cell>
          <cell r="I6803" t="str">
            <v>Laboratoires Galderma(法国)</v>
          </cell>
          <cell r="J6803" t="str">
            <v>法国Laboratoires Galderma</v>
          </cell>
        </row>
        <row r="6804">
          <cell r="D6804">
            <v>2901</v>
          </cell>
          <cell r="E6804" t="str">
            <v>维A酸乳膏(迪维霜)</v>
          </cell>
          <cell r="F6804" t="str">
            <v/>
          </cell>
          <cell r="G6804" t="str">
            <v>0.1%x15g(15mg)</v>
          </cell>
          <cell r="H6804" t="str">
            <v>支</v>
          </cell>
          <cell r="I6804" t="str">
            <v>重庆华邦制药股份有限公司</v>
          </cell>
          <cell r="J6804" t="str">
            <v>重庆华邦制药</v>
          </cell>
        </row>
        <row r="6805">
          <cell r="D6805">
            <v>199266</v>
          </cell>
          <cell r="E6805" t="str">
            <v>无上艾抑菌粉（老北京草本足浴包）</v>
          </cell>
          <cell r="F6805" t="str">
            <v/>
          </cell>
          <cell r="G6805" t="str">
            <v>15gx15包</v>
          </cell>
          <cell r="H6805" t="str">
            <v>盒</v>
          </cell>
          <cell r="I6805" t="str">
            <v>大艾实业有限公司</v>
          </cell>
          <cell r="J6805" t="str">
            <v>洛阳大艾实业</v>
          </cell>
        </row>
        <row r="6806">
          <cell r="D6806">
            <v>47830</v>
          </cell>
          <cell r="E6806" t="str">
            <v>藿香正气颗粒</v>
          </cell>
          <cell r="F6806" t="str">
            <v/>
          </cell>
          <cell r="G6806" t="str">
            <v>10gx20袋</v>
          </cell>
          <cell r="H6806" t="str">
            <v>袋</v>
          </cell>
          <cell r="I6806" t="str">
            <v>太极集团四川绵阳制药有限公司</v>
          </cell>
          <cell r="J6806" t="str">
            <v>四川绵阳制药</v>
          </cell>
        </row>
        <row r="6807">
          <cell r="D6807">
            <v>163501</v>
          </cell>
          <cell r="E6807" t="str">
            <v>胃得安胶囊</v>
          </cell>
          <cell r="F6807" t="str">
            <v/>
          </cell>
          <cell r="G6807" t="str">
            <v>0.275gx36粒</v>
          </cell>
          <cell r="H6807" t="str">
            <v>盒</v>
          </cell>
          <cell r="I6807" t="str">
            <v>金陵药业股份有限公司浙江天峰制药厂</v>
          </cell>
          <cell r="J6807" t="str">
            <v>金陵药业股份</v>
          </cell>
        </row>
        <row r="6808">
          <cell r="D6808">
            <v>109597</v>
          </cell>
          <cell r="E6808" t="str">
            <v>莉芙敏片</v>
          </cell>
          <cell r="F6808" t="str">
            <v/>
          </cell>
          <cell r="G6808" t="str">
            <v>0.28gx30片</v>
          </cell>
          <cell r="H6808" t="str">
            <v>盒</v>
          </cell>
          <cell r="I6808" t="str">
            <v>德国夏菩天然药物制药公司</v>
          </cell>
          <cell r="J6808" t="str">
            <v>德国夏菩</v>
          </cell>
        </row>
        <row r="6809">
          <cell r="D6809">
            <v>189853</v>
          </cell>
          <cell r="E6809" t="str">
            <v>冷敷凝胶</v>
          </cell>
          <cell r="F6809" t="str">
            <v>冷敷凝胶（圣幸肛美乐6）</v>
          </cell>
          <cell r="G6809" t="str">
            <v>10gx1支+3gx7袋</v>
          </cell>
          <cell r="H6809" t="str">
            <v>盒</v>
          </cell>
          <cell r="I6809" t="str">
            <v>东莞市仁圣堂生物科技有限公司</v>
          </cell>
          <cell r="J6809" t="str">
            <v>东莞仁圣堂</v>
          </cell>
        </row>
        <row r="6810">
          <cell r="D6810">
            <v>58940</v>
          </cell>
          <cell r="E6810" t="str">
            <v>雪山金罗汉止痛涂膜剂</v>
          </cell>
          <cell r="F6810" t="str">
            <v/>
          </cell>
          <cell r="G6810" t="str">
            <v>45ml</v>
          </cell>
          <cell r="H6810" t="str">
            <v>瓶</v>
          </cell>
          <cell r="I6810" t="str">
            <v>西藏诺迪康药业股份有限公司</v>
          </cell>
          <cell r="J6810" t="str">
            <v>西藏诺迪康药</v>
          </cell>
        </row>
        <row r="6811">
          <cell r="D6811">
            <v>58348</v>
          </cell>
          <cell r="E6811" t="str">
            <v>血塞通片(三七总甙片)</v>
          </cell>
          <cell r="F6811" t="str">
            <v/>
          </cell>
          <cell r="G6811" t="str">
            <v>86mg:50mgx20片(薄膜衣)</v>
          </cell>
          <cell r="H6811" t="str">
            <v>盒</v>
          </cell>
          <cell r="I6811" t="str">
            <v>云南维和药业股份有限公司</v>
          </cell>
          <cell r="J6811" t="str">
            <v>云南玉溪维和</v>
          </cell>
        </row>
        <row r="6812">
          <cell r="D6812">
            <v>176713</v>
          </cell>
          <cell r="E6812" t="str">
            <v>盐酸坦索罗辛缓释胶囊</v>
          </cell>
          <cell r="F6812" t="str">
            <v/>
          </cell>
          <cell r="G6812" t="str">
            <v>0.2mgx7粒</v>
          </cell>
          <cell r="H6812" t="str">
            <v>盒</v>
          </cell>
          <cell r="I6812" t="str">
            <v>杭州康恩贝制药有限公司</v>
          </cell>
          <cell r="J6812" t="str">
            <v>杭州康恩贝</v>
          </cell>
        </row>
        <row r="6813">
          <cell r="D6813">
            <v>134830</v>
          </cell>
          <cell r="E6813" t="str">
            <v>棉签</v>
          </cell>
          <cell r="F6813" t="str">
            <v/>
          </cell>
          <cell r="G6813" t="str">
            <v>竹棒型10cmx4支x20袋</v>
          </cell>
          <cell r="H6813" t="str">
            <v>盒</v>
          </cell>
          <cell r="I6813" t="str">
            <v>稳健医疗用品股份有限公司(稳健实业(深圳)有限公司)</v>
          </cell>
          <cell r="J6813" t="str">
            <v>稳健实业深圳</v>
          </cell>
        </row>
        <row r="6814">
          <cell r="D6814">
            <v>23862</v>
          </cell>
          <cell r="E6814" t="str">
            <v>天然胶乳橡胶避孕套（多乐士）</v>
          </cell>
          <cell r="F6814" t="str">
            <v/>
          </cell>
          <cell r="G6814" t="str">
            <v>12只(梦幻激情颗粒型)</v>
          </cell>
          <cell r="H6814" t="str">
            <v>盒</v>
          </cell>
          <cell r="I6814" t="str">
            <v>GUMMITECH INDUSTRIES SDN.BHD(马来西亚)</v>
          </cell>
          <cell r="J6814" t="str">
            <v>马来西亚GUMMITECH</v>
          </cell>
        </row>
        <row r="6815">
          <cell r="D6815">
            <v>15973</v>
          </cell>
          <cell r="E6815" t="str">
            <v>消炎癣湿药膏</v>
          </cell>
          <cell r="F6815" t="str">
            <v/>
          </cell>
          <cell r="G6815" t="str">
            <v>10g</v>
          </cell>
          <cell r="H6815" t="str">
            <v>支</v>
          </cell>
          <cell r="I6815" t="str">
            <v>广东太安堂药业股份有限公司(原:广东皮宝制药股份)</v>
          </cell>
          <cell r="J6815" t="str">
            <v>广东太安堂</v>
          </cell>
        </row>
        <row r="6816">
          <cell r="D6816">
            <v>196097</v>
          </cell>
          <cell r="E6816" t="str">
            <v>非接触式红外体温仪</v>
          </cell>
          <cell r="F6816" t="str">
            <v/>
          </cell>
          <cell r="G6816" t="str">
            <v>JXB-310</v>
          </cell>
          <cell r="H6816" t="str">
            <v>台</v>
          </cell>
          <cell r="I6816" t="str">
            <v>广州市倍尔康医疗器械有限公司</v>
          </cell>
          <cell r="J6816" t="str">
            <v>广州市倍尔康</v>
          </cell>
        </row>
        <row r="6817">
          <cell r="D6817">
            <v>148745</v>
          </cell>
          <cell r="E6817" t="str">
            <v>对乙酰氨基酚混悬滴剂</v>
          </cell>
          <cell r="F6817" t="str">
            <v/>
          </cell>
          <cell r="G6817" t="str">
            <v>20ml</v>
          </cell>
          <cell r="H6817" t="str">
            <v>盒</v>
          </cell>
          <cell r="I6817" t="str">
            <v>上海强生制药有限公司</v>
          </cell>
          <cell r="J6817" t="str">
            <v>上海强生制药</v>
          </cell>
        </row>
        <row r="6818">
          <cell r="D6818">
            <v>140514</v>
          </cell>
          <cell r="E6818" t="str">
            <v>杰士邦天然胶乳橡胶避孕套</v>
          </cell>
          <cell r="F6818" t="str">
            <v/>
          </cell>
          <cell r="G6818" t="str">
            <v>3只(零感超薄原零感极薄)</v>
          </cell>
          <cell r="H6818" t="str">
            <v>盒</v>
          </cell>
          <cell r="I6818" t="str">
            <v>日本不二乳胶株式会社</v>
          </cell>
          <cell r="J6818" t="str">
            <v>日本不二乳胶株式会社</v>
          </cell>
        </row>
        <row r="6819">
          <cell r="D6819">
            <v>146892</v>
          </cell>
          <cell r="E6819" t="str">
            <v>燕窝</v>
          </cell>
          <cell r="F6819" t="str">
            <v/>
          </cell>
          <cell r="G6819" t="str">
            <v>一级</v>
          </cell>
          <cell r="H6819" t="str">
            <v>10g</v>
          </cell>
          <cell r="I6819" t="str">
            <v>PT.Swift Marketing Sdn.Bhd.</v>
          </cell>
          <cell r="J6819" t="str">
            <v>马来西亚</v>
          </cell>
        </row>
        <row r="6820">
          <cell r="D6820">
            <v>196662</v>
          </cell>
          <cell r="E6820" t="str">
            <v>格列齐特缓释片</v>
          </cell>
          <cell r="F6820" t="str">
            <v/>
          </cell>
          <cell r="G6820" t="str">
            <v>60mgx30片</v>
          </cell>
          <cell r="H6820" t="str">
            <v>盒</v>
          </cell>
          <cell r="I6820" t="str">
            <v>施维雅(天津)制药有限公司</v>
          </cell>
          <cell r="J6820" t="str">
            <v>施维雅(天津)制药</v>
          </cell>
        </row>
        <row r="6821">
          <cell r="D6821">
            <v>64040</v>
          </cell>
          <cell r="E6821" t="str">
            <v>西洛他唑片</v>
          </cell>
          <cell r="F6821" t="str">
            <v>培达</v>
          </cell>
          <cell r="G6821" t="str">
            <v>50mgx12片</v>
          </cell>
          <cell r="H6821" t="str">
            <v>盒</v>
          </cell>
          <cell r="I6821" t="str">
            <v>浙江大冢制药有限公司</v>
          </cell>
          <cell r="J6821" t="str">
            <v>浙江大冢</v>
          </cell>
        </row>
        <row r="6822">
          <cell r="D6822">
            <v>1201</v>
          </cell>
          <cell r="E6822" t="str">
            <v>心脑清软胶囊</v>
          </cell>
          <cell r="F6822" t="str">
            <v/>
          </cell>
          <cell r="G6822" t="str">
            <v>0.415gx100粒</v>
          </cell>
          <cell r="H6822" t="str">
            <v>瓶</v>
          </cell>
          <cell r="I6822" t="str">
            <v>神威药业有限公司</v>
          </cell>
          <cell r="J6822" t="str">
            <v>神威药业</v>
          </cell>
        </row>
        <row r="6823">
          <cell r="D6823">
            <v>49342</v>
          </cell>
          <cell r="E6823" t="str">
            <v>盐酸文拉法辛缓释胶囊</v>
          </cell>
          <cell r="F6823" t="str">
            <v>怡诺思</v>
          </cell>
          <cell r="G6823" t="str">
            <v>75mgx14粒</v>
          </cell>
          <cell r="H6823" t="str">
            <v>盒</v>
          </cell>
          <cell r="I6823" t="str">
            <v>惠氏制药有限公司</v>
          </cell>
          <cell r="J6823" t="str">
            <v>惠氏制药</v>
          </cell>
        </row>
        <row r="6824">
          <cell r="D6824">
            <v>289</v>
          </cell>
          <cell r="E6824" t="str">
            <v>吲哚美辛肠溶片</v>
          </cell>
          <cell r="F6824" t="str">
            <v/>
          </cell>
          <cell r="G6824" t="str">
            <v>25mgx100片</v>
          </cell>
          <cell r="H6824" t="str">
            <v>瓶</v>
          </cell>
          <cell r="I6824" t="str">
            <v>重庆科瑞制药(集团)有限公司</v>
          </cell>
          <cell r="J6824" t="str">
            <v>重庆科瑞</v>
          </cell>
        </row>
        <row r="6825">
          <cell r="D6825">
            <v>34293</v>
          </cell>
          <cell r="E6825" t="str">
            <v>防褥疮床垫</v>
          </cell>
          <cell r="F6825" t="str">
            <v/>
          </cell>
          <cell r="G6825" t="str">
            <v>圆形坐垫I型</v>
          </cell>
          <cell r="H6825" t="str">
            <v>只</v>
          </cell>
          <cell r="I6825" t="str">
            <v>江苏鱼跃医疗设备股份有限公司</v>
          </cell>
          <cell r="J6825" t="str">
            <v>江苏鱼跃</v>
          </cell>
        </row>
        <row r="6826">
          <cell r="D6826">
            <v>184837</v>
          </cell>
          <cell r="E6826" t="str">
            <v>聚氨酯避孕套</v>
          </cell>
          <cell r="F6826" t="str">
            <v/>
          </cell>
          <cell r="G6826" t="str">
            <v>6片(冈本0.02)(54±2mm)</v>
          </cell>
          <cell r="H6826" t="str">
            <v>盒</v>
          </cell>
          <cell r="I6826" t="str">
            <v>冈本株式会社(东京。日本)</v>
          </cell>
          <cell r="J6826" t="str">
            <v>冈本株式会社</v>
          </cell>
        </row>
        <row r="6827">
          <cell r="D6827">
            <v>138521</v>
          </cell>
          <cell r="E6827" t="str">
            <v>他卡西醇软膏</v>
          </cell>
          <cell r="F6827" t="str">
            <v>萌尔夫</v>
          </cell>
          <cell r="G6827" t="str">
            <v>2μg/g10克</v>
          </cell>
          <cell r="H6827" t="str">
            <v>盒</v>
          </cell>
          <cell r="I6827" t="str">
            <v>帝人制药株式会社</v>
          </cell>
          <cell r="J6827" t="str">
            <v>日本</v>
          </cell>
        </row>
        <row r="6828">
          <cell r="D6828">
            <v>115608</v>
          </cell>
          <cell r="E6828" t="str">
            <v>艾拉莫德片</v>
          </cell>
          <cell r="F6828" t="str">
            <v>艾得辛</v>
          </cell>
          <cell r="G6828" t="str">
            <v>25mgx14片</v>
          </cell>
          <cell r="H6828" t="str">
            <v>盒</v>
          </cell>
          <cell r="I6828" t="str">
            <v>先声药业有限公司(原：海南先声药业有限公司)</v>
          </cell>
          <cell r="J6828" t="str">
            <v>海南先声药业</v>
          </cell>
        </row>
        <row r="6829">
          <cell r="D6829">
            <v>194415</v>
          </cell>
          <cell r="E6829" t="str">
            <v>黄芪颗粒</v>
          </cell>
          <cell r="F6829" t="str">
            <v/>
          </cell>
          <cell r="G6829" t="str">
            <v>4gx60袋（无蔗糖）</v>
          </cell>
          <cell r="H6829" t="str">
            <v>盒</v>
          </cell>
          <cell r="I6829" t="str">
            <v>四川百利药业有限责任公司</v>
          </cell>
          <cell r="J6829" t="str">
            <v>四川百利药业</v>
          </cell>
        </row>
        <row r="6830">
          <cell r="D6830">
            <v>146864</v>
          </cell>
          <cell r="E6830" t="str">
            <v>复方消化酶胶囊(Ⅱ)</v>
          </cell>
          <cell r="F6830" t="str">
            <v/>
          </cell>
          <cell r="G6830" t="str">
            <v>20粒</v>
          </cell>
          <cell r="H6830" t="str">
            <v>盒</v>
          </cell>
          <cell r="I6830" t="str">
            <v>常州千红生化制药有限公司</v>
          </cell>
          <cell r="J6830" t="str">
            <v>常州千红生化</v>
          </cell>
        </row>
        <row r="6831">
          <cell r="D6831">
            <v>155448</v>
          </cell>
          <cell r="E6831" t="str">
            <v>培哚普利叔丁胺片</v>
          </cell>
          <cell r="F6831" t="str">
            <v/>
          </cell>
          <cell r="G6831" t="str">
            <v>2mgx24片</v>
          </cell>
          <cell r="H6831" t="str">
            <v>盒</v>
          </cell>
          <cell r="I6831" t="str">
            <v>上药东英(江苏)药业有限公司</v>
          </cell>
          <cell r="J6831" t="str">
            <v>上药东英(江苏)</v>
          </cell>
        </row>
        <row r="6832">
          <cell r="D6832">
            <v>178933</v>
          </cell>
          <cell r="E6832" t="str">
            <v>咽康含片</v>
          </cell>
          <cell r="F6832" t="str">
            <v/>
          </cell>
          <cell r="G6832" t="str">
            <v>0.85g×8片×2板(铁盒)</v>
          </cell>
          <cell r="H6832" t="str">
            <v>盒</v>
          </cell>
          <cell r="I6832" t="str">
            <v>贵州科辉制药有限责任公司</v>
          </cell>
          <cell r="J6832" t="str">
            <v>贵州科辉</v>
          </cell>
        </row>
        <row r="6833">
          <cell r="D6833">
            <v>188706</v>
          </cell>
          <cell r="E6833" t="str">
            <v>暖宫隔物灸</v>
          </cell>
          <cell r="F6833" t="str">
            <v/>
          </cell>
          <cell r="G6833" t="str">
            <v>100mmx130mmx4贴</v>
          </cell>
          <cell r="H6833" t="str">
            <v>盒</v>
          </cell>
          <cell r="I6833" t="str">
            <v>辽宁康鑫医疗器械厂</v>
          </cell>
          <cell r="J6833" t="str">
            <v>辽宁康鑫</v>
          </cell>
        </row>
        <row r="6834">
          <cell r="D6834">
            <v>187373</v>
          </cell>
          <cell r="E6834" t="str">
            <v>医用护理垫</v>
          </cell>
          <cell r="F6834" t="str">
            <v/>
          </cell>
          <cell r="G6834" t="str">
            <v>18cmx12.5cmx16片（纯棉无纺布面层）</v>
          </cell>
          <cell r="H6834" t="str">
            <v>包</v>
          </cell>
          <cell r="I6834" t="str">
            <v>上海月月舒妇女用品有限公司</v>
          </cell>
          <cell r="J6834" t="str">
            <v>上海月月舒</v>
          </cell>
        </row>
        <row r="6835">
          <cell r="D6835">
            <v>1267</v>
          </cell>
          <cell r="E6835" t="str">
            <v>镇脑宁胶囊</v>
          </cell>
          <cell r="F6835" t="str">
            <v/>
          </cell>
          <cell r="G6835" t="str">
            <v>0.3gx20粒x3板</v>
          </cell>
          <cell r="H6835" t="str">
            <v>盒</v>
          </cell>
          <cell r="I6835" t="str">
            <v>通化东宝药业股份有限公司</v>
          </cell>
          <cell r="J6835" t="str">
            <v>通化东宝药业</v>
          </cell>
        </row>
        <row r="6836">
          <cell r="D6836">
            <v>126035</v>
          </cell>
          <cell r="E6836" t="str">
            <v>XHE脚跟膏</v>
          </cell>
          <cell r="F6836" t="str">
            <v/>
          </cell>
          <cell r="G6836" t="str">
            <v>50g</v>
          </cell>
          <cell r="H6836" t="str">
            <v>支</v>
          </cell>
          <cell r="I6836" t="str">
            <v>苏州市协和药业有限公司</v>
          </cell>
          <cell r="J6836" t="str">
            <v>苏州市协和</v>
          </cell>
        </row>
        <row r="6837">
          <cell r="D6837">
            <v>181189</v>
          </cell>
          <cell r="E6837" t="str">
            <v>池根亿含钙辅食营养补充品</v>
          </cell>
          <cell r="F6837" t="str">
            <v/>
          </cell>
          <cell r="G6837" t="str">
            <v>60g(2gx30袋)</v>
          </cell>
          <cell r="H6837" t="str">
            <v>盒</v>
          </cell>
          <cell r="I6837" t="str">
            <v>BIFIDO Co.,Ltd</v>
          </cell>
          <cell r="J6837" t="str">
            <v>BIFIDO</v>
          </cell>
        </row>
        <row r="6838">
          <cell r="D6838">
            <v>38804</v>
          </cell>
          <cell r="E6838" t="str">
            <v>匹多莫德片(万适宁)</v>
          </cell>
          <cell r="F6838" t="str">
            <v/>
          </cell>
          <cell r="G6838" t="str">
            <v>0.4gx6片</v>
          </cell>
          <cell r="H6838" t="str">
            <v>盒</v>
          </cell>
          <cell r="I6838" t="str">
            <v>太阳石(唐山)药业有限公司</v>
          </cell>
          <cell r="J6838" t="str">
            <v>太阳石药业</v>
          </cell>
        </row>
        <row r="6839">
          <cell r="D6839">
            <v>109391</v>
          </cell>
          <cell r="E6839" t="str">
            <v>瑞巴派特片（薄膜衣）</v>
          </cell>
          <cell r="F6839" t="str">
            <v/>
          </cell>
          <cell r="G6839" t="str">
            <v>0.1gx24片</v>
          </cell>
          <cell r="H6839" t="str">
            <v>盒</v>
          </cell>
          <cell r="I6839" t="str">
            <v>浙江远力健药业有限责任公司</v>
          </cell>
          <cell r="J6839" t="str">
            <v>浙江远力健</v>
          </cell>
        </row>
        <row r="6840">
          <cell r="D6840">
            <v>185350</v>
          </cell>
          <cell r="E6840" t="str">
            <v>薇诺娜清透防晒乳SPF48PA+++</v>
          </cell>
          <cell r="F6840" t="str">
            <v/>
          </cell>
          <cell r="G6840" t="str">
            <v>50g</v>
          </cell>
          <cell r="H6840" t="str">
            <v>盒</v>
          </cell>
          <cell r="I6840" t="str">
            <v>云南贝泰妮生物科技集团股份有限公司  </v>
          </cell>
          <cell r="J6840" t="str">
            <v>云南贝泰妮</v>
          </cell>
        </row>
        <row r="6841">
          <cell r="D6841">
            <v>177425</v>
          </cell>
          <cell r="E6841" t="str">
            <v>盐酸坦索罗辛缓释胶囊</v>
          </cell>
          <cell r="F6841" t="str">
            <v/>
          </cell>
          <cell r="G6841" t="str">
            <v>0.2mgx10粒</v>
          </cell>
          <cell r="H6841" t="str">
            <v>盒</v>
          </cell>
          <cell r="I6841" t="str">
            <v>江苏恒瑞医药股份有限公司</v>
          </cell>
          <cell r="J6841" t="str">
            <v>江苏恒瑞</v>
          </cell>
        </row>
        <row r="6842">
          <cell r="D6842">
            <v>173970</v>
          </cell>
          <cell r="E6842" t="str">
            <v>卡波姆阴道填塞凝胶</v>
          </cell>
          <cell r="F6842" t="str">
            <v/>
          </cell>
          <cell r="G6842" t="str">
            <v>3gx3支</v>
          </cell>
          <cell r="H6842" t="str">
            <v>盒</v>
          </cell>
          <cell r="I6842" t="str">
            <v>吉林省七维生物科技有限公司</v>
          </cell>
          <cell r="J6842" t="str">
            <v>吉林七维</v>
          </cell>
        </row>
        <row r="6843">
          <cell r="D6843">
            <v>30115</v>
          </cell>
          <cell r="E6843" t="str">
            <v>龙骨颈椎胶囊</v>
          </cell>
          <cell r="F6843" t="str">
            <v/>
          </cell>
          <cell r="G6843" t="str">
            <v>0.25gx10粒x3板</v>
          </cell>
          <cell r="H6843" t="str">
            <v>盒</v>
          </cell>
          <cell r="I6843" t="str">
            <v>通化金马药业集团股份有限公司</v>
          </cell>
          <cell r="J6843" t="str">
            <v>通化金马</v>
          </cell>
        </row>
        <row r="6844">
          <cell r="D6844">
            <v>59973</v>
          </cell>
          <cell r="E6844" t="str">
            <v>十全大补膏</v>
          </cell>
          <cell r="F6844" t="str">
            <v/>
          </cell>
          <cell r="G6844" t="str">
            <v>250gx2瓶</v>
          </cell>
          <cell r="H6844" t="str">
            <v>盒</v>
          </cell>
          <cell r="I6844" t="str">
            <v>太极集团浙江东方制药有限公司</v>
          </cell>
          <cell r="J6844" t="str">
            <v>浙江东方</v>
          </cell>
        </row>
        <row r="6845">
          <cell r="D6845">
            <v>161920</v>
          </cell>
          <cell r="E6845" t="str">
            <v>也花也果紧致弹滑蚕丝面膜</v>
          </cell>
          <cell r="F6845" t="str">
            <v/>
          </cell>
          <cell r="G6845" t="str">
            <v>25gx5片</v>
          </cell>
          <cell r="H6845" t="str">
            <v>盒</v>
          </cell>
          <cell r="I6845" t="str">
            <v>广州香缤日用化工有限公司</v>
          </cell>
          <cell r="J6845" t="str">
            <v>广州香缤</v>
          </cell>
        </row>
        <row r="6846">
          <cell r="D6846">
            <v>145706</v>
          </cell>
          <cell r="E6846" t="str">
            <v>重组牛碱性成纤维细胞生长因子眼用凝胶</v>
          </cell>
          <cell r="F6846" t="str">
            <v>贝复舒</v>
          </cell>
          <cell r="G6846" t="str">
            <v>21000IU(5g)/支</v>
          </cell>
          <cell r="H6846" t="str">
            <v>支</v>
          </cell>
          <cell r="I6846" t="str">
            <v>珠海亿胜生物制药有限公司</v>
          </cell>
          <cell r="J6846" t="str">
            <v>珠海亿胜</v>
          </cell>
        </row>
        <row r="6847">
          <cell r="D6847">
            <v>48232</v>
          </cell>
          <cell r="E6847" t="str">
            <v>倍他米松新霉素乳膏</v>
          </cell>
          <cell r="F6847" t="str">
            <v/>
          </cell>
          <cell r="G6847" t="str">
            <v>15g</v>
          </cell>
          <cell r="H6847" t="str">
            <v>支</v>
          </cell>
          <cell r="I6847" t="str">
            <v>珠海联邦制药股份有限公司中山分公司</v>
          </cell>
          <cell r="J6847" t="str">
            <v>珠海联邦中山</v>
          </cell>
        </row>
        <row r="6848">
          <cell r="D6848">
            <v>45647</v>
          </cell>
          <cell r="E6848" t="str">
            <v>黄体酮胶囊</v>
          </cell>
          <cell r="F6848" t="str">
            <v/>
          </cell>
          <cell r="G6848" t="str">
            <v>50mgx10粒x2板</v>
          </cell>
          <cell r="H6848" t="str">
            <v>盒</v>
          </cell>
          <cell r="I6848" t="str">
            <v>浙江仙琚制药股份有限公司</v>
          </cell>
          <cell r="J6848" t="str">
            <v>浙江仙琚制药</v>
          </cell>
        </row>
        <row r="6849">
          <cell r="D6849">
            <v>20574</v>
          </cell>
          <cell r="E6849" t="str">
            <v>乐脉颗粒</v>
          </cell>
          <cell r="F6849" t="str">
            <v/>
          </cell>
          <cell r="G6849" t="str">
            <v>3gx15袋</v>
          </cell>
          <cell r="H6849" t="str">
            <v>盒</v>
          </cell>
          <cell r="I6849" t="str">
            <v>四川川大华西药业股份有限公司</v>
          </cell>
          <cell r="J6849" t="str">
            <v>四川川大华西</v>
          </cell>
        </row>
        <row r="6850">
          <cell r="D6850">
            <v>19229</v>
          </cell>
          <cell r="E6850" t="str">
            <v>血康口服液</v>
          </cell>
          <cell r="F6850" t="str">
            <v/>
          </cell>
          <cell r="G6850" t="str">
            <v>10mlx10支</v>
          </cell>
          <cell r="H6850" t="str">
            <v>盒</v>
          </cell>
          <cell r="I6850" t="str">
            <v>江西天施康中药股份有限公司贵溪分公司</v>
          </cell>
          <cell r="J6850" t="str">
            <v>江西天施康</v>
          </cell>
        </row>
        <row r="6851">
          <cell r="D6851">
            <v>187376</v>
          </cell>
          <cell r="E6851" t="str">
            <v>医用护理垫（日/夜组合装）</v>
          </cell>
          <cell r="F6851" t="str">
            <v/>
          </cell>
          <cell r="G6851" t="str">
            <v>18cmx12.5cmx4片、24cmx15.5cmx6片、29cmx15.5cmx3片（纯棉无纺布面层）</v>
          </cell>
          <cell r="H6851" t="str">
            <v>包</v>
          </cell>
          <cell r="I6851" t="str">
            <v>上海月月舒妇女用品有限公司</v>
          </cell>
          <cell r="J6851" t="str">
            <v>上海月月舒</v>
          </cell>
        </row>
        <row r="6852">
          <cell r="D6852">
            <v>105994</v>
          </cell>
          <cell r="E6852" t="str">
            <v>御美彩染焗油膏(五贝子)栗红色</v>
          </cell>
          <cell r="F6852" t="str">
            <v/>
          </cell>
          <cell r="G6852" t="str">
            <v>120g</v>
          </cell>
          <cell r="H6852" t="str">
            <v>盒</v>
          </cell>
          <cell r="I6852" t="str">
            <v>北京老人头日用化学有限公司</v>
          </cell>
          <cell r="J6852" t="str">
            <v>北京老人头</v>
          </cell>
        </row>
        <row r="6853">
          <cell r="D6853">
            <v>196735</v>
          </cell>
          <cell r="E6853" t="str">
            <v>长兴牌多种维生素矿物质(成人)</v>
          </cell>
          <cell r="F6853" t="str">
            <v/>
          </cell>
          <cell r="G6853" t="str">
            <v>48g(0.8gx60片)</v>
          </cell>
          <cell r="H6853" t="str">
            <v>瓶</v>
          </cell>
          <cell r="I6853" t="str">
            <v>广东长兴科技保健品有限公司</v>
          </cell>
          <cell r="J6853" t="str">
            <v>广东长兴</v>
          </cell>
        </row>
        <row r="6854">
          <cell r="D6854">
            <v>16217</v>
          </cell>
          <cell r="E6854" t="str">
            <v>氟伐他汀钠胶囊(来适可)</v>
          </cell>
          <cell r="F6854" t="str">
            <v/>
          </cell>
          <cell r="G6854" t="str">
            <v>40mgx7粒</v>
          </cell>
          <cell r="H6854" t="str">
            <v>盒</v>
          </cell>
          <cell r="I6854" t="str">
            <v>北京诺华制药有限公司</v>
          </cell>
          <cell r="J6854" t="str">
            <v>诺华制药</v>
          </cell>
        </row>
        <row r="6855">
          <cell r="D6855">
            <v>416</v>
          </cell>
          <cell r="E6855" t="str">
            <v>维生素B4片</v>
          </cell>
          <cell r="F6855" t="str">
            <v/>
          </cell>
          <cell r="G6855" t="str">
            <v>10mgx100片</v>
          </cell>
          <cell r="H6855" t="str">
            <v>瓶</v>
          </cell>
          <cell r="I6855" t="str">
            <v>地奥集团成都药业股份有限公司</v>
          </cell>
          <cell r="J6855" t="str">
            <v>地奥成都药业</v>
          </cell>
        </row>
        <row r="6856">
          <cell r="D6856">
            <v>188346</v>
          </cell>
          <cell r="E6856" t="str">
            <v>医用阴道冲洗器</v>
          </cell>
          <cell r="F6856" t="str">
            <v/>
          </cell>
          <cell r="G6856" t="str">
            <v>200ml PVC防逆流型1只/包</v>
          </cell>
          <cell r="H6856" t="str">
            <v>盒</v>
          </cell>
          <cell r="I6856" t="str">
            <v>宁波莱森贝尔医疗器械有限公司</v>
          </cell>
          <cell r="J6856" t="str">
            <v>宁波莱森贝尔</v>
          </cell>
        </row>
        <row r="6857">
          <cell r="D6857">
            <v>168093</v>
          </cell>
          <cell r="E6857" t="str">
            <v>小青龙颗粒</v>
          </cell>
          <cell r="F6857" t="str">
            <v/>
          </cell>
          <cell r="G6857" t="str">
            <v>13gx6袋</v>
          </cell>
          <cell r="H6857" t="str">
            <v>盒</v>
          </cell>
          <cell r="I6857" t="str">
            <v>四川泰乐制药有限公司</v>
          </cell>
          <cell r="J6857" t="str">
            <v>四川泰乐制药</v>
          </cell>
        </row>
        <row r="6858">
          <cell r="D6858">
            <v>44022</v>
          </cell>
          <cell r="E6858" t="str">
            <v>云南白药酊</v>
          </cell>
          <cell r="F6858" t="str">
            <v/>
          </cell>
          <cell r="G6858" t="str">
            <v>90ml</v>
          </cell>
          <cell r="H6858" t="str">
            <v>瓶</v>
          </cell>
          <cell r="I6858" t="str">
            <v>云南白药集团股份有限公司</v>
          </cell>
          <cell r="J6858" t="str">
            <v>云南白药股份</v>
          </cell>
        </row>
        <row r="6859">
          <cell r="D6859">
            <v>28285</v>
          </cell>
          <cell r="E6859" t="str">
            <v>乙醇消毒液(消毒酒精)</v>
          </cell>
          <cell r="F6859" t="str">
            <v/>
          </cell>
          <cell r="G6859" t="str">
            <v>75%x500ml</v>
          </cell>
          <cell r="H6859" t="str">
            <v>瓶</v>
          </cell>
          <cell r="I6859" t="str">
            <v>四川省伊洁士医疗科技有限公司</v>
          </cell>
          <cell r="J6859" t="str">
            <v>成都伊洁士</v>
          </cell>
        </row>
        <row r="6860">
          <cell r="D6860">
            <v>165219</v>
          </cell>
          <cell r="E6860" t="str">
            <v>变通牌天天胶囊</v>
          </cell>
          <cell r="F6860" t="str">
            <v/>
          </cell>
          <cell r="G6860" t="str">
            <v>0.4gx9粒x3板</v>
          </cell>
          <cell r="H6860" t="str">
            <v>盒</v>
          </cell>
          <cell r="I6860" t="str">
            <v>河北御芝林药业有限公司</v>
          </cell>
          <cell r="J6860" t="str">
            <v>河北御芝林药业</v>
          </cell>
        </row>
        <row r="6861">
          <cell r="D6861">
            <v>131284</v>
          </cell>
          <cell r="E6861" t="str">
            <v>多维元素片(23)</v>
          </cell>
          <cell r="F6861" t="str">
            <v>玛特纳</v>
          </cell>
          <cell r="G6861" t="str">
            <v>60片</v>
          </cell>
          <cell r="H6861" t="str">
            <v>瓶</v>
          </cell>
          <cell r="I6861" t="str">
            <v>惠氏制药有限公司</v>
          </cell>
          <cell r="J6861" t="str">
            <v>惠氏制药</v>
          </cell>
        </row>
        <row r="6862">
          <cell r="D6862">
            <v>201624</v>
          </cell>
          <cell r="E6862" t="str">
            <v>甘露特钠胶囊</v>
          </cell>
          <cell r="F6862" t="str">
            <v/>
          </cell>
          <cell r="G6862" t="str">
            <v>150mgx14粒x3板</v>
          </cell>
          <cell r="H6862" t="str">
            <v>盒</v>
          </cell>
          <cell r="I6862" t="str">
            <v>上海绿谷制药有限公司</v>
          </cell>
          <cell r="J6862" t="str">
            <v>上海绿谷制药</v>
          </cell>
        </row>
        <row r="6863">
          <cell r="D6863">
            <v>184993</v>
          </cell>
          <cell r="E6863" t="str">
            <v>薇诺娜宝贝舒润滋养霜</v>
          </cell>
          <cell r="F6863" t="str">
            <v/>
          </cell>
          <cell r="G6863" t="str">
            <v>100g</v>
          </cell>
          <cell r="H6863" t="str">
            <v>支</v>
          </cell>
          <cell r="I6863" t="str">
            <v>云南贝泰妮生物科技集团股份有限公司  </v>
          </cell>
          <cell r="J6863" t="str">
            <v>云南贝泰妮</v>
          </cell>
        </row>
        <row r="6864">
          <cell r="D6864">
            <v>28605</v>
          </cell>
          <cell r="E6864" t="str">
            <v>宫瘤清片</v>
          </cell>
          <cell r="F6864" t="str">
            <v/>
          </cell>
          <cell r="G6864" t="str">
            <v>27片(薄膜衣)</v>
          </cell>
          <cell r="H6864" t="str">
            <v>盒</v>
          </cell>
          <cell r="I6864" t="str">
            <v>广东百澳药业有限公司</v>
          </cell>
          <cell r="J6864" t="str">
            <v>广东百澳药业</v>
          </cell>
        </row>
        <row r="6865">
          <cell r="D6865">
            <v>185190</v>
          </cell>
          <cell r="E6865" t="str">
            <v>磷酸哌嗪宝塔糖</v>
          </cell>
          <cell r="F6865" t="str">
            <v/>
          </cell>
          <cell r="G6865" t="str">
            <v>0.2gx24粒</v>
          </cell>
          <cell r="H6865" t="str">
            <v>瓶</v>
          </cell>
          <cell r="I6865" t="str">
            <v>广西南宁百会药业集团有限公司</v>
          </cell>
          <cell r="J6865" t="str">
            <v>广西南宁百会药业</v>
          </cell>
        </row>
        <row r="6866">
          <cell r="D6866">
            <v>1557</v>
          </cell>
          <cell r="E6866" t="str">
            <v>复方岩白菜素片</v>
          </cell>
          <cell r="F6866" t="str">
            <v/>
          </cell>
          <cell r="G6866" t="str">
            <v>30片</v>
          </cell>
          <cell r="H6866" t="str">
            <v>瓶</v>
          </cell>
          <cell r="I6866" t="str">
            <v>贵州百灵企业集团制药股份有限公司</v>
          </cell>
          <cell r="J6866" t="str">
            <v>贵州百灵</v>
          </cell>
        </row>
        <row r="6867">
          <cell r="D6867">
            <v>14619</v>
          </cell>
          <cell r="E6867" t="str">
            <v>硫软膏</v>
          </cell>
          <cell r="F6867" t="str">
            <v/>
          </cell>
          <cell r="G6867" t="str">
            <v>25g</v>
          </cell>
          <cell r="H6867" t="str">
            <v>瓶</v>
          </cell>
          <cell r="I6867" t="str">
            <v>上海运佳黄浦制药有限公司</v>
          </cell>
          <cell r="J6867" t="str">
            <v>上海运佳黄浦</v>
          </cell>
        </row>
        <row r="6868">
          <cell r="D6868">
            <v>50546</v>
          </cell>
          <cell r="E6868" t="str">
            <v>气管炎丸</v>
          </cell>
          <cell r="F6868" t="str">
            <v/>
          </cell>
          <cell r="G6868" t="str">
            <v>300粒</v>
          </cell>
          <cell r="H6868" t="str">
            <v>瓶</v>
          </cell>
          <cell r="I6868" t="str">
            <v>北京同仁堂股份有限公司同仁堂制药厂</v>
          </cell>
          <cell r="J6868" t="str">
            <v>北京同仁堂</v>
          </cell>
        </row>
        <row r="6869">
          <cell r="D6869">
            <v>218</v>
          </cell>
          <cell r="E6869" t="str">
            <v>盐酸环丙沙星片</v>
          </cell>
          <cell r="F6869" t="str">
            <v/>
          </cell>
          <cell r="G6869" t="str">
            <v>0.25gx10片</v>
          </cell>
          <cell r="H6869" t="str">
            <v>盒</v>
          </cell>
          <cell r="I6869" t="str">
            <v>重庆科瑞制药(集团)有限公司</v>
          </cell>
          <cell r="J6869" t="str">
            <v>重庆科瑞</v>
          </cell>
        </row>
        <row r="6870">
          <cell r="D6870">
            <v>56754</v>
          </cell>
          <cell r="E6870" t="str">
            <v>那格列奈片</v>
          </cell>
          <cell r="F6870" t="str">
            <v>唐力</v>
          </cell>
          <cell r="G6870" t="str">
            <v>120mgx12片</v>
          </cell>
          <cell r="H6870" t="str">
            <v>盒</v>
          </cell>
          <cell r="I6870" t="str">
            <v>北京诺华制药有限公司</v>
          </cell>
          <cell r="J6870" t="str">
            <v>北京诺华</v>
          </cell>
        </row>
        <row r="6871">
          <cell r="D6871">
            <v>97</v>
          </cell>
          <cell r="E6871" t="str">
            <v>甲硝唑芬布芬胶囊(牙周康胶囊)</v>
          </cell>
          <cell r="F6871" t="str">
            <v/>
          </cell>
          <cell r="G6871" t="str">
            <v>10片x2板</v>
          </cell>
          <cell r="H6871" t="str">
            <v>盒</v>
          </cell>
          <cell r="I6871" t="str">
            <v>重庆科瑞制药(集团)有限公司</v>
          </cell>
          <cell r="J6871" t="str">
            <v>重庆科瑞</v>
          </cell>
        </row>
        <row r="6872">
          <cell r="D6872">
            <v>3641</v>
          </cell>
          <cell r="E6872" t="str">
            <v>制霉素片</v>
          </cell>
          <cell r="F6872" t="str">
            <v/>
          </cell>
          <cell r="G6872" t="str">
            <v>50万单位x100片</v>
          </cell>
          <cell r="H6872" t="str">
            <v>瓶</v>
          </cell>
          <cell r="I6872" t="str">
            <v>浙江震元制药有限公司</v>
          </cell>
          <cell r="J6872" t="str">
            <v>浙江震元</v>
          </cell>
        </row>
        <row r="6873">
          <cell r="D6873">
            <v>48020</v>
          </cell>
          <cell r="E6873" t="str">
            <v>氯雷他定颗粒</v>
          </cell>
          <cell r="F6873" t="str">
            <v>雷诺敏</v>
          </cell>
          <cell r="G6873" t="str">
            <v>5mgx12袋</v>
          </cell>
          <cell r="H6873" t="str">
            <v>盒</v>
          </cell>
          <cell r="I6873" t="str">
            <v>海南新世通制药有限公司</v>
          </cell>
          <cell r="J6873" t="str">
            <v>海南新世通</v>
          </cell>
        </row>
        <row r="6874">
          <cell r="D6874">
            <v>63970</v>
          </cell>
          <cell r="E6874" t="str">
            <v>壬苯醇醚栓(妻之友)</v>
          </cell>
          <cell r="F6874" t="str">
            <v/>
          </cell>
          <cell r="G6874" t="str">
            <v>100mgx5粒x2板</v>
          </cell>
          <cell r="H6874" t="str">
            <v>盒</v>
          </cell>
          <cell r="I6874" t="str">
            <v>中国药科大学制药有限公司</v>
          </cell>
          <cell r="J6874" t="str">
            <v>药大制药</v>
          </cell>
        </row>
        <row r="6875">
          <cell r="D6875">
            <v>139995</v>
          </cell>
          <cell r="E6875" t="str">
            <v>斧标正红花油</v>
          </cell>
          <cell r="F6875" t="str">
            <v/>
          </cell>
          <cell r="G6875" t="str">
            <v>22ml</v>
          </cell>
          <cell r="H6875" t="str">
            <v>瓶</v>
          </cell>
          <cell r="I6875" t="str">
            <v>梁介福(广东)药业有限公司</v>
          </cell>
          <cell r="J6875" t="str">
            <v>梁介福（广东）药业</v>
          </cell>
        </row>
        <row r="6876">
          <cell r="D6876">
            <v>66293</v>
          </cell>
          <cell r="E6876" t="str">
            <v>小儿止咳糖浆</v>
          </cell>
          <cell r="F6876" t="str">
            <v/>
          </cell>
          <cell r="G6876" t="str">
            <v>120ml</v>
          </cell>
          <cell r="H6876" t="str">
            <v>瓶</v>
          </cell>
          <cell r="I6876" t="str">
            <v>太极集团四川天诚制药有限公司</v>
          </cell>
          <cell r="J6876" t="str">
            <v>四川天诚制药</v>
          </cell>
        </row>
        <row r="6877">
          <cell r="D6877">
            <v>433</v>
          </cell>
          <cell r="E6877" t="str">
            <v>阿苯达唑片</v>
          </cell>
          <cell r="F6877" t="str">
            <v>肠虫清片</v>
          </cell>
          <cell r="G6877" t="str">
            <v>0.2gx10片</v>
          </cell>
          <cell r="H6877" t="str">
            <v>盒</v>
          </cell>
          <cell r="I6877" t="str">
            <v>重庆科瑞制药(集团)有限公司</v>
          </cell>
          <cell r="J6877" t="str">
            <v>重庆科瑞</v>
          </cell>
        </row>
        <row r="6878">
          <cell r="D6878">
            <v>8090</v>
          </cell>
          <cell r="E6878" t="str">
            <v>医用脱脂纱布垫</v>
          </cell>
          <cell r="F6878" t="str">
            <v/>
          </cell>
          <cell r="G6878" t="str">
            <v>6cmx8cmx8cmx2片x100袋</v>
          </cell>
          <cell r="H6878" t="str">
            <v>袋</v>
          </cell>
          <cell r="I6878" t="str">
            <v>成都市卫生材料厂</v>
          </cell>
          <cell r="J6878" t="str">
            <v>成都卫材厂</v>
          </cell>
        </row>
        <row r="6879">
          <cell r="D6879">
            <v>124104</v>
          </cell>
          <cell r="E6879" t="str">
            <v>盐酸二甲双胍缓释片</v>
          </cell>
          <cell r="F6879" t="str">
            <v>泰白</v>
          </cell>
          <cell r="G6879" t="str">
            <v>0.5gx30片</v>
          </cell>
          <cell r="H6879" t="str">
            <v>盒</v>
          </cell>
          <cell r="I6879" t="str">
            <v>正大天晴药业集团股份有限公司</v>
          </cell>
          <cell r="J6879" t="str">
            <v>江苏正大天晴</v>
          </cell>
        </row>
        <row r="6880">
          <cell r="D6880">
            <v>161368</v>
          </cell>
          <cell r="E6880" t="str">
            <v>头孢丙烯胶囊</v>
          </cell>
          <cell r="F6880" t="str">
            <v/>
          </cell>
          <cell r="G6880" t="str">
            <v>0.25gx8粒</v>
          </cell>
          <cell r="H6880" t="str">
            <v>盒</v>
          </cell>
          <cell r="I6880" t="str">
            <v>广州白云山光华制药股份有限公司</v>
          </cell>
          <cell r="J6880" t="str">
            <v>广州白云山光华</v>
          </cell>
        </row>
        <row r="6881">
          <cell r="D6881">
            <v>1302</v>
          </cell>
          <cell r="E6881" t="str">
            <v>明目地黄丸</v>
          </cell>
          <cell r="F6881" t="str">
            <v/>
          </cell>
          <cell r="G6881" t="str">
            <v>200丸(浓缩丸)</v>
          </cell>
          <cell r="H6881" t="str">
            <v>盒</v>
          </cell>
          <cell r="I6881" t="str">
            <v>仲景宛西制药股份有限公司（原河南省宛西制药股份有限公司）</v>
          </cell>
          <cell r="J6881" t="str">
            <v>仲景宛西制药</v>
          </cell>
        </row>
        <row r="6882">
          <cell r="D6882">
            <v>118629</v>
          </cell>
          <cell r="E6882" t="str">
            <v>依托考昔片(安康信)</v>
          </cell>
          <cell r="F6882" t="str">
            <v/>
          </cell>
          <cell r="G6882" t="str">
            <v>120mgx5片</v>
          </cell>
          <cell r="H6882" t="str">
            <v>盒</v>
          </cell>
          <cell r="I6882" t="str">
            <v/>
          </cell>
          <cell r="J6882" t="str">
            <v>美国MerckSharp&amp;DohmeCorp</v>
          </cell>
        </row>
        <row r="6883">
          <cell r="D6883">
            <v>58122</v>
          </cell>
          <cell r="E6883" t="str">
            <v>丙酸氟替卡松吸入气雾剂(辅舒酮)</v>
          </cell>
          <cell r="F6883" t="str">
            <v/>
          </cell>
          <cell r="G6883" t="str">
            <v>125ug:60揿</v>
          </cell>
          <cell r="H6883" t="str">
            <v>瓶</v>
          </cell>
          <cell r="I6883" t="str">
            <v>西班牙葛兰素</v>
          </cell>
          <cell r="J6883" t="str">
            <v>西班牙葛兰素</v>
          </cell>
        </row>
        <row r="6884">
          <cell r="D6884">
            <v>199450</v>
          </cell>
          <cell r="E6884" t="str">
            <v>板蓝根口服液</v>
          </cell>
          <cell r="F6884" t="str">
            <v/>
          </cell>
          <cell r="G6884" t="str">
            <v>10mlx8支</v>
          </cell>
          <cell r="H6884" t="str">
            <v>盒</v>
          </cell>
          <cell r="I6884" t="str">
            <v>大连美罗中药厂有限公司</v>
          </cell>
          <cell r="J6884" t="str">
            <v>大连美罗中药厂</v>
          </cell>
        </row>
        <row r="6885">
          <cell r="D6885">
            <v>183062</v>
          </cell>
          <cell r="E6885" t="str">
            <v>医用阴道冲洗器</v>
          </cell>
          <cell r="F6885" t="str">
            <v/>
          </cell>
          <cell r="G6885" t="str">
            <v>100ml（Ⅱ-100型×组合装）</v>
          </cell>
          <cell r="H6885" t="str">
            <v>盒</v>
          </cell>
          <cell r="I6885" t="str">
            <v>福建灵方生物技术有限公司</v>
          </cell>
          <cell r="J6885" t="str">
            <v>福建灵方</v>
          </cell>
        </row>
        <row r="6886">
          <cell r="D6886">
            <v>134731</v>
          </cell>
          <cell r="E6886" t="str">
            <v>杰士邦天然胶乳橡胶避孕套</v>
          </cell>
          <cell r="F6886" t="str">
            <v/>
          </cell>
          <cell r="G6886" t="str">
            <v>10只(敢做敢爱)</v>
          </cell>
          <cell r="H6886" t="str">
            <v>盒</v>
          </cell>
          <cell r="I6886" t="str">
            <v>SURETEX LIMITED（泰国）</v>
          </cell>
          <cell r="J6886" t="str">
            <v>泰国</v>
          </cell>
        </row>
        <row r="6887">
          <cell r="D6887">
            <v>113400</v>
          </cell>
          <cell r="E6887" t="str">
            <v>艾地苯醌片</v>
          </cell>
          <cell r="F6887" t="str">
            <v/>
          </cell>
          <cell r="G6887" t="str">
            <v>30mgx12片</v>
          </cell>
          <cell r="H6887" t="str">
            <v>盒</v>
          </cell>
          <cell r="I6887" t="str">
            <v>齐鲁制药有限公司</v>
          </cell>
          <cell r="J6887" t="str">
            <v>齐鲁制药</v>
          </cell>
        </row>
        <row r="6888">
          <cell r="D6888">
            <v>28288</v>
          </cell>
          <cell r="E6888" t="str">
            <v>青鹏软膏</v>
          </cell>
          <cell r="F6888" t="str">
            <v/>
          </cell>
          <cell r="G6888" t="str">
            <v>20g</v>
          </cell>
          <cell r="H6888" t="str">
            <v>支</v>
          </cell>
          <cell r="I6888" t="str">
            <v>西藏奇正藏药股份有限公司</v>
          </cell>
          <cell r="J6888" t="str">
            <v>西藏奇正藏药</v>
          </cell>
        </row>
        <row r="6889">
          <cell r="D6889">
            <v>205500</v>
          </cell>
          <cell r="E6889" t="str">
            <v>医用冷敷贴</v>
          </cell>
          <cell r="F6889" t="str">
            <v>引领时代医用冷敷贴</v>
          </cell>
          <cell r="G6889" t="str">
            <v>30gx5片</v>
          </cell>
          <cell r="H6889" t="str">
            <v>盒</v>
          </cell>
          <cell r="I6889" t="str">
            <v>广州源泽药业有限公司</v>
          </cell>
          <cell r="J6889" t="str">
            <v>广州源泽药业</v>
          </cell>
        </row>
        <row r="6890">
          <cell r="D6890">
            <v>48</v>
          </cell>
          <cell r="E6890" t="str">
            <v>肤特灵霜</v>
          </cell>
          <cell r="F6890" t="str">
            <v/>
          </cell>
          <cell r="G6890" t="str">
            <v>10g</v>
          </cell>
          <cell r="H6890" t="str">
            <v>支</v>
          </cell>
          <cell r="I6890" t="str">
            <v>广东太安堂药业股份有限公司(原:广东皮宝制药股份)</v>
          </cell>
          <cell r="J6890" t="str">
            <v>广东太安堂</v>
          </cell>
        </row>
        <row r="6891">
          <cell r="D6891">
            <v>138033</v>
          </cell>
          <cell r="E6891" t="str">
            <v>养生堂牌天然维生素E软胶囊</v>
          </cell>
          <cell r="F6891" t="str">
            <v/>
          </cell>
          <cell r="G6891" t="str">
            <v>30g（250mgx120粒）</v>
          </cell>
          <cell r="H6891" t="str">
            <v>盒</v>
          </cell>
          <cell r="I6891" t="str">
            <v>养生堂药业有限公司</v>
          </cell>
          <cell r="J6891" t="str">
            <v>养生堂药业(海南养生堂)</v>
          </cell>
        </row>
        <row r="6892">
          <cell r="D6892">
            <v>27613</v>
          </cell>
          <cell r="E6892" t="str">
            <v>复方石韦片</v>
          </cell>
          <cell r="F6892" t="str">
            <v/>
          </cell>
          <cell r="G6892" t="str">
            <v>0.4gx60片(薄膜衣)</v>
          </cell>
          <cell r="H6892" t="str">
            <v>盒</v>
          </cell>
          <cell r="I6892" t="str">
            <v>承德颈复康药业集团有限公司</v>
          </cell>
          <cell r="J6892" t="str">
            <v>承德颈复康</v>
          </cell>
        </row>
        <row r="6893">
          <cell r="D6893">
            <v>368</v>
          </cell>
          <cell r="E6893" t="str">
            <v>吡嗪酰胺片</v>
          </cell>
          <cell r="F6893" t="str">
            <v/>
          </cell>
          <cell r="G6893" t="str">
            <v>0.25gx100片</v>
          </cell>
          <cell r="H6893" t="str">
            <v>瓶</v>
          </cell>
          <cell r="I6893" t="str">
            <v>成都锦华药业有限责任公司</v>
          </cell>
          <cell r="J6893" t="str">
            <v>成都锦华</v>
          </cell>
        </row>
        <row r="6894">
          <cell r="D6894">
            <v>196317</v>
          </cell>
          <cell r="E6894" t="str">
            <v>滴适宝维生素D3滴液</v>
          </cell>
          <cell r="F6894" t="str">
            <v/>
          </cell>
          <cell r="G6894" t="str">
            <v>2.8ml</v>
          </cell>
          <cell r="H6894" t="str">
            <v>盒</v>
          </cell>
          <cell r="I6894" t="str">
            <v>Natural Vitamin  Direct Inc（加拿大）</v>
          </cell>
          <cell r="J6894" t="str">
            <v>加拿大</v>
          </cell>
        </row>
        <row r="6895">
          <cell r="D6895">
            <v>96679</v>
          </cell>
          <cell r="E6895" t="str">
            <v>通气鼻贴(新康泰克)</v>
          </cell>
          <cell r="F6895" t="str">
            <v/>
          </cell>
          <cell r="G6895" t="str">
            <v>10片(肤色型)(标准尺码)</v>
          </cell>
          <cell r="H6895" t="str">
            <v>盒</v>
          </cell>
          <cell r="I6895" t="str">
            <v>中美天津史克制药有限公司</v>
          </cell>
          <cell r="J6895" t="str">
            <v>天津史克</v>
          </cell>
        </row>
        <row r="6896">
          <cell r="D6896">
            <v>198673</v>
          </cell>
          <cell r="E6896" t="str">
            <v>仲景胃灵丸</v>
          </cell>
          <cell r="F6896" t="str">
            <v/>
          </cell>
          <cell r="G6896" t="str">
            <v>1.2gx9袋(浓缩丸)</v>
          </cell>
          <cell r="H6896" t="str">
            <v>盒</v>
          </cell>
          <cell r="I6896" t="str">
            <v>广盛原中医药有限公司</v>
          </cell>
          <cell r="J6896" t="str">
            <v>广盛原中医药</v>
          </cell>
        </row>
        <row r="6897">
          <cell r="D6897">
            <v>620</v>
          </cell>
          <cell r="E6897" t="str">
            <v>丙硫氧嘧啶片</v>
          </cell>
          <cell r="F6897" t="str">
            <v/>
          </cell>
          <cell r="G6897" t="str">
            <v>50mgx100片</v>
          </cell>
          <cell r="H6897" t="str">
            <v>瓶</v>
          </cell>
          <cell r="I6897" t="str">
            <v>上海朝晖药业有限公司</v>
          </cell>
          <cell r="J6897" t="str">
            <v>上海朝晖</v>
          </cell>
        </row>
        <row r="6898">
          <cell r="D6898">
            <v>150102</v>
          </cell>
          <cell r="E6898" t="str">
            <v>薇诺娜紧致眼霜</v>
          </cell>
          <cell r="F6898" t="str">
            <v/>
          </cell>
          <cell r="G6898" t="str">
            <v>20g</v>
          </cell>
          <cell r="H6898" t="str">
            <v>支</v>
          </cell>
          <cell r="I6898" t="str">
            <v>云南贝泰妮生物科技集团股份有限公司  </v>
          </cell>
          <cell r="J6898" t="str">
            <v>云南贝泰妮</v>
          </cell>
        </row>
        <row r="6899">
          <cell r="D6899">
            <v>2279</v>
          </cell>
          <cell r="E6899" t="str">
            <v>左炔诺孕酮炔雌醚片(悦可婷)</v>
          </cell>
          <cell r="F6899" t="str">
            <v/>
          </cell>
          <cell r="G6899" t="str">
            <v>6片(长效)</v>
          </cell>
          <cell r="H6899" t="str">
            <v>盒</v>
          </cell>
          <cell r="I6899" t="str">
            <v>北京紫竹药业有限公司</v>
          </cell>
          <cell r="J6899" t="str">
            <v>华润紫竹药业</v>
          </cell>
        </row>
        <row r="6900">
          <cell r="D6900">
            <v>49040</v>
          </cell>
          <cell r="E6900" t="str">
            <v>丁酸氢化可的松乳膏</v>
          </cell>
          <cell r="F6900" t="str">
            <v/>
          </cell>
          <cell r="G6900" t="str">
            <v>10g：10mg</v>
          </cell>
          <cell r="H6900" t="str">
            <v>支</v>
          </cell>
          <cell r="I6900" t="str">
            <v>湖北恒安药业有限公司</v>
          </cell>
          <cell r="J6900" t="str">
            <v>湖北恒安</v>
          </cell>
        </row>
        <row r="6901">
          <cell r="D6901">
            <v>196</v>
          </cell>
          <cell r="E6901" t="str">
            <v>感冒清胶囊</v>
          </cell>
          <cell r="F6901" t="str">
            <v/>
          </cell>
          <cell r="G6901" t="str">
            <v>0.5gx24粒</v>
          </cell>
          <cell r="H6901" t="str">
            <v>盒</v>
          </cell>
          <cell r="I6901" t="str">
            <v>广州白云山制药股份有限公司广州白云山制药总厂</v>
          </cell>
          <cell r="J6901" t="str">
            <v>广州白云山总厂</v>
          </cell>
        </row>
        <row r="6902">
          <cell r="D6902">
            <v>162766</v>
          </cell>
          <cell r="E6902" t="str">
            <v>双氯芬酸钠气雾剂</v>
          </cell>
          <cell r="F6902" t="str">
            <v/>
          </cell>
          <cell r="G6902" t="str">
            <v>60g：0.75g</v>
          </cell>
          <cell r="H6902" t="str">
            <v>瓶</v>
          </cell>
          <cell r="I6902" t="str">
            <v>杭州苏泊尔南洋药业有限公司(浙江南洋药业有限公司)</v>
          </cell>
          <cell r="J6902" t="str">
            <v>杭州苏泊尔南洋</v>
          </cell>
        </row>
        <row r="6903">
          <cell r="D6903">
            <v>10826</v>
          </cell>
          <cell r="E6903" t="str">
            <v>西沙必利片(恰瑞)</v>
          </cell>
          <cell r="F6903" t="str">
            <v/>
          </cell>
          <cell r="G6903" t="str">
            <v>5mgx10片</v>
          </cell>
          <cell r="H6903" t="str">
            <v>盒</v>
          </cell>
          <cell r="I6903" t="str">
            <v>浙江京新药业股份有限公司</v>
          </cell>
          <cell r="J6903" t="str">
            <v>浙江京新</v>
          </cell>
        </row>
        <row r="6904">
          <cell r="D6904">
            <v>159512</v>
          </cell>
          <cell r="E6904" t="str">
            <v>福仔牌葡萄糖酸亚铁叶酸软胶囊</v>
          </cell>
          <cell r="F6904" t="str">
            <v/>
          </cell>
          <cell r="G6904" t="str">
            <v>0.6gx60粒</v>
          </cell>
          <cell r="H6904" t="str">
            <v>盒</v>
          </cell>
          <cell r="I6904" t="str">
            <v>威海百合生物技术股份有限公司</v>
          </cell>
          <cell r="J6904" t="str">
            <v>威海百合生物技术</v>
          </cell>
        </row>
        <row r="6905">
          <cell r="D6905">
            <v>146513</v>
          </cell>
          <cell r="E6905" t="str">
            <v>复方聚乙二醇电解质散(Ⅳ)</v>
          </cell>
          <cell r="F6905" t="str">
            <v/>
          </cell>
          <cell r="G6905" t="str">
            <v>(A剂+B剂）x12袋</v>
          </cell>
          <cell r="H6905" t="str">
            <v>盒</v>
          </cell>
          <cell r="I6905" t="str">
            <v>舒泰神(北京)生物制药股份有限公司</v>
          </cell>
          <cell r="J6905" t="str">
            <v>舒泰神(北京)</v>
          </cell>
        </row>
        <row r="6906">
          <cell r="D6906">
            <v>49971</v>
          </cell>
          <cell r="E6906" t="str">
            <v>抗骨质增生丸</v>
          </cell>
          <cell r="F6906" t="str">
            <v/>
          </cell>
          <cell r="G6906" t="str">
            <v>3gx20丸</v>
          </cell>
          <cell r="H6906" t="str">
            <v>盒</v>
          </cell>
          <cell r="I6906" t="str">
            <v>太极集团重庆中药二厂</v>
          </cell>
          <cell r="J6906" t="str">
            <v>重庆中药二厂</v>
          </cell>
        </row>
        <row r="6907">
          <cell r="D6907">
            <v>181291</v>
          </cell>
          <cell r="E6907" t="str">
            <v>薇诺娜透明质酸复合原液</v>
          </cell>
          <cell r="F6907" t="str">
            <v/>
          </cell>
          <cell r="G6907" t="str">
            <v>30ml</v>
          </cell>
          <cell r="H6907" t="str">
            <v>瓶</v>
          </cell>
          <cell r="I6907" t="str">
            <v>云南贝泰妮生物科技集团股份有限公司  </v>
          </cell>
          <cell r="J6907" t="str">
            <v>云南贝泰妮</v>
          </cell>
        </row>
        <row r="6908">
          <cell r="D6908">
            <v>163470</v>
          </cell>
          <cell r="E6908" t="str">
            <v>川百止痒洗剂</v>
          </cell>
          <cell r="F6908" t="str">
            <v/>
          </cell>
          <cell r="G6908" t="str">
            <v>60ml</v>
          </cell>
          <cell r="H6908" t="str">
            <v>瓶</v>
          </cell>
          <cell r="I6908" t="str">
            <v>北京贞玉民生药业有限公司</v>
          </cell>
          <cell r="J6908" t="str">
            <v>北京贞玉民</v>
          </cell>
        </row>
        <row r="6909">
          <cell r="D6909">
            <v>178104</v>
          </cell>
          <cell r="E6909" t="str">
            <v>胆维丁乳</v>
          </cell>
          <cell r="F6909" t="str">
            <v>英康利</v>
          </cell>
          <cell r="G6909" t="str">
            <v>8ml：15mg</v>
          </cell>
          <cell r="H6909" t="str">
            <v>盒</v>
          </cell>
          <cell r="I6909" t="str">
            <v>上海信谊金朱药业有限公司</v>
          </cell>
          <cell r="J6909" t="str">
            <v>上海信谊</v>
          </cell>
        </row>
        <row r="6910">
          <cell r="D6910">
            <v>56954</v>
          </cell>
          <cell r="E6910" t="str">
            <v>强力天麻杜仲胶囊</v>
          </cell>
          <cell r="F6910" t="str">
            <v/>
          </cell>
          <cell r="G6910" t="str">
            <v>0.4gx48粒</v>
          </cell>
          <cell r="H6910" t="str">
            <v>盒</v>
          </cell>
          <cell r="I6910" t="str">
            <v>贵州三力制药有限公司</v>
          </cell>
          <cell r="J6910" t="str">
            <v>贵州三力</v>
          </cell>
        </row>
        <row r="6911">
          <cell r="D6911">
            <v>123152</v>
          </cell>
          <cell r="E6911" t="str">
            <v>人绒毛膜促性腺激素诊断试剂盒(胶体金法)</v>
          </cell>
          <cell r="F6911" t="str">
            <v>孕友 早早孕检测试纸</v>
          </cell>
          <cell r="G6911" t="str">
            <v>板型1人份（精品）</v>
          </cell>
          <cell r="H6911" t="str">
            <v>盒</v>
          </cell>
          <cell r="I6911" t="str">
            <v>万华普曼生物工程有限公司</v>
          </cell>
          <cell r="J6911" t="str">
            <v>北京万华普曼生物</v>
          </cell>
        </row>
        <row r="6912">
          <cell r="D6912">
            <v>9848</v>
          </cell>
          <cell r="E6912" t="str">
            <v>溶菌酶肠溶片</v>
          </cell>
          <cell r="F6912" t="str">
            <v/>
          </cell>
          <cell r="G6912" t="str">
            <v>10mgx100片</v>
          </cell>
          <cell r="H6912" t="str">
            <v>瓶</v>
          </cell>
          <cell r="I6912" t="str">
            <v>上海中华药业有限公司</v>
          </cell>
          <cell r="J6912" t="str">
            <v>上海中华</v>
          </cell>
        </row>
        <row r="6913">
          <cell r="D6913">
            <v>83240</v>
          </cell>
          <cell r="E6913" t="str">
            <v>龙珠软膏</v>
          </cell>
          <cell r="F6913" t="str">
            <v/>
          </cell>
          <cell r="G6913" t="str">
            <v>15g</v>
          </cell>
          <cell r="H6913" t="str">
            <v>盒</v>
          </cell>
          <cell r="I6913" t="str">
            <v>马应龙药业集团股份有限公司</v>
          </cell>
          <cell r="J6913" t="str">
            <v>马应龙股份</v>
          </cell>
        </row>
        <row r="6914">
          <cell r="D6914">
            <v>188734</v>
          </cell>
          <cell r="E6914" t="str">
            <v>小浣熊天然草本婴儿爽身粉</v>
          </cell>
          <cell r="F6914" t="str">
            <v/>
          </cell>
          <cell r="G6914" t="str">
            <v>120g</v>
          </cell>
          <cell r="H6914" t="str">
            <v>盒</v>
          </cell>
          <cell r="I6914" t="str">
            <v>福建省梦娇兰日用化学品有限公司</v>
          </cell>
          <cell r="J6914" t="str">
            <v>福建省梦娇兰</v>
          </cell>
        </row>
        <row r="6915">
          <cell r="D6915">
            <v>142351</v>
          </cell>
          <cell r="E6915" t="str">
            <v>盐酸氮卓斯汀鼻喷雾剂</v>
          </cell>
          <cell r="F6915" t="str">
            <v/>
          </cell>
          <cell r="G6915" t="str">
            <v>10ml:10mg/支</v>
          </cell>
          <cell r="H6915" t="str">
            <v>瓶</v>
          </cell>
          <cell r="I6915" t="str">
            <v>上海恒瑞医药有限公司</v>
          </cell>
          <cell r="J6915" t="str">
            <v>上海恒瑞</v>
          </cell>
        </row>
        <row r="6916">
          <cell r="D6916">
            <v>105219</v>
          </cell>
          <cell r="E6916" t="str">
            <v>七味铁屑丸</v>
          </cell>
          <cell r="F6916" t="str">
            <v/>
          </cell>
          <cell r="G6916" t="str">
            <v>1gx20丸(水丸)</v>
          </cell>
          <cell r="H6916" t="str">
            <v>瓶</v>
          </cell>
          <cell r="I6916" t="str">
            <v>西藏藏医学院藏药有限公司</v>
          </cell>
          <cell r="J6916" t="str">
            <v>西藏藏医学院</v>
          </cell>
        </row>
        <row r="6917">
          <cell r="D6917">
            <v>181365</v>
          </cell>
          <cell r="E6917" t="str">
            <v>硝酸甘油软膏</v>
          </cell>
          <cell r="F6917" t="str">
            <v/>
          </cell>
          <cell r="G6917" t="str">
            <v>10g</v>
          </cell>
          <cell r="H6917" t="str">
            <v>支</v>
          </cell>
          <cell r="I6917" t="str">
            <v>协和药业有限公司</v>
          </cell>
          <cell r="J6917" t="str">
            <v>协和药业</v>
          </cell>
        </row>
        <row r="6918">
          <cell r="D6918">
            <v>138553</v>
          </cell>
          <cell r="E6918" t="str">
            <v>雅培全安素全营养配方粉</v>
          </cell>
          <cell r="F6918" t="str">
            <v/>
          </cell>
          <cell r="G6918" t="str">
            <v>900g</v>
          </cell>
          <cell r="H6918" t="str">
            <v>罐</v>
          </cell>
          <cell r="I6918" t="str">
            <v>美国雅培</v>
          </cell>
          <cell r="J6918" t="str">
            <v>荷兰</v>
          </cell>
        </row>
        <row r="6919">
          <cell r="D6919">
            <v>9902</v>
          </cell>
          <cell r="E6919" t="str">
            <v>大活络丸</v>
          </cell>
          <cell r="F6919" t="str">
            <v/>
          </cell>
          <cell r="G6919" t="str">
            <v>3.5gx6丸</v>
          </cell>
          <cell r="H6919" t="str">
            <v>盒</v>
          </cell>
          <cell r="I6919" t="str">
            <v>雷允上药业集团有限公司</v>
          </cell>
          <cell r="J6919" t="str">
            <v>雷允上药业</v>
          </cell>
        </row>
        <row r="6920">
          <cell r="D6920">
            <v>191334</v>
          </cell>
          <cell r="E6920" t="str">
            <v>复方丹参片</v>
          </cell>
          <cell r="F6920" t="str">
            <v/>
          </cell>
          <cell r="G6920" t="str">
            <v>0.25gx140片(薄膜衣片)</v>
          </cell>
          <cell r="H6920" t="str">
            <v>瓶</v>
          </cell>
          <cell r="I6920" t="str">
            <v>华佗国药股份有限公司</v>
          </cell>
          <cell r="J6920" t="str">
            <v>华佗国药</v>
          </cell>
        </row>
        <row r="6921">
          <cell r="D6921">
            <v>126274</v>
          </cell>
          <cell r="E6921" t="str">
            <v>复方天麻颗粒</v>
          </cell>
          <cell r="F6921" t="str">
            <v/>
          </cell>
          <cell r="G6921" t="str">
            <v>5gx12袋</v>
          </cell>
          <cell r="H6921" t="str">
            <v>盒</v>
          </cell>
          <cell r="I6921" t="str">
            <v>四川绵阳一康制药有限公司</v>
          </cell>
          <cell r="J6921" t="str">
            <v>四川绵阳一康</v>
          </cell>
        </row>
        <row r="6922">
          <cell r="D6922">
            <v>166583</v>
          </cell>
          <cell r="E6922" t="str">
            <v>枸橼酸西地那非片</v>
          </cell>
          <cell r="F6922" t="str">
            <v/>
          </cell>
          <cell r="G6922" t="str">
            <v>0.1gx5片</v>
          </cell>
          <cell r="H6922" t="str">
            <v>盒</v>
          </cell>
          <cell r="I6922" t="str">
            <v>广州白云山制药股份有限公司广州白云山制药总厂</v>
          </cell>
          <cell r="J6922" t="str">
            <v>广州白云山总厂</v>
          </cell>
        </row>
        <row r="6923">
          <cell r="D6923">
            <v>24644</v>
          </cell>
          <cell r="E6923" t="str">
            <v>杰士邦天然胶乳橡胶避孕套</v>
          </cell>
          <cell r="F6923" t="str">
            <v/>
          </cell>
          <cell r="G6923" t="str">
            <v>12只(温馨浮点)</v>
          </cell>
          <cell r="H6923" t="str">
            <v>盒</v>
          </cell>
          <cell r="I6923" t="str">
            <v>英国 JISSBON (UK) GLOBAL COMPANY</v>
          </cell>
          <cell r="J6923" t="str">
            <v>泰国</v>
          </cell>
        </row>
        <row r="6924">
          <cell r="D6924">
            <v>43393</v>
          </cell>
          <cell r="E6924" t="str">
            <v>脑白金胶囊、口服液</v>
          </cell>
          <cell r="F6924" t="str">
            <v/>
          </cell>
          <cell r="G6924" t="str">
            <v>0.25gx30粒+250mlx3瓶</v>
          </cell>
          <cell r="H6924" t="str">
            <v>提</v>
          </cell>
          <cell r="I6924" t="str">
            <v>珠海康奇有限公司</v>
          </cell>
          <cell r="J6924" t="str">
            <v>珠海康奇</v>
          </cell>
        </row>
        <row r="6925">
          <cell r="D6925">
            <v>168345</v>
          </cell>
          <cell r="E6925" t="str">
            <v>天然胶乳橡胶避孕套</v>
          </cell>
          <cell r="F6925" t="str">
            <v/>
          </cell>
          <cell r="G6925" t="str">
            <v>12只装（零感清薄纯净）</v>
          </cell>
          <cell r="H6925" t="str">
            <v>盒</v>
          </cell>
          <cell r="I6925" t="str">
            <v>SURETEX LIMITED（泰国）</v>
          </cell>
          <cell r="J6925" t="str">
            <v>素瑞特斯</v>
          </cell>
        </row>
        <row r="6926">
          <cell r="D6926">
            <v>5195</v>
          </cell>
          <cell r="E6926" t="str">
            <v>血府逐瘀胶囊</v>
          </cell>
          <cell r="F6926" t="str">
            <v/>
          </cell>
          <cell r="G6926" t="str">
            <v>0.4gx12粒x2板</v>
          </cell>
          <cell r="H6926" t="str">
            <v>盒</v>
          </cell>
          <cell r="I6926" t="str">
            <v>天津宏仁堂药业有限公司(天津市第五中药厂)</v>
          </cell>
          <cell r="J6926" t="str">
            <v>天津宏仁堂</v>
          </cell>
        </row>
        <row r="6927">
          <cell r="D6927">
            <v>56128</v>
          </cell>
          <cell r="E6927" t="str">
            <v>盐酸倍他洛尔滴眼液</v>
          </cell>
          <cell r="F6927" t="str">
            <v>贝特舒</v>
          </cell>
          <cell r="G6927" t="str">
            <v>5ml</v>
          </cell>
          <cell r="H6927" t="str">
            <v>支</v>
          </cell>
          <cell r="I6927" t="str">
            <v>(比利时)S.a.ALCON-COUVREURn.v</v>
          </cell>
          <cell r="J6927" t="str">
            <v>(比利时)S.a.ALCON</v>
          </cell>
        </row>
        <row r="6928">
          <cell r="D6928">
            <v>202656</v>
          </cell>
          <cell r="E6928" t="str">
            <v>夏桑菊颗粒</v>
          </cell>
          <cell r="F6928" t="str">
            <v/>
          </cell>
          <cell r="G6928" t="str">
            <v>10gx10袋(儿童)</v>
          </cell>
          <cell r="H6928" t="str">
            <v>盒</v>
          </cell>
          <cell r="I6928" t="str">
            <v>广州星群药业股份有限公司</v>
          </cell>
          <cell r="J6928" t="str">
            <v>广州白云山</v>
          </cell>
        </row>
        <row r="6929">
          <cell r="D6929">
            <v>16126</v>
          </cell>
          <cell r="E6929" t="str">
            <v>头孢拉定颗粒</v>
          </cell>
          <cell r="F6929" t="str">
            <v/>
          </cell>
          <cell r="G6929" t="str">
            <v>0.125gx12袋</v>
          </cell>
          <cell r="H6929" t="str">
            <v>盒</v>
          </cell>
          <cell r="I6929" t="str">
            <v>厦门金日制药有限公司</v>
          </cell>
          <cell r="J6929" t="str">
            <v>金日制药（中国）</v>
          </cell>
        </row>
        <row r="6930">
          <cell r="D6930">
            <v>19498</v>
          </cell>
          <cell r="E6930" t="str">
            <v>冰珍清目滴眼液(天天明)</v>
          </cell>
          <cell r="F6930" t="str">
            <v/>
          </cell>
          <cell r="G6930" t="str">
            <v>10ml</v>
          </cell>
          <cell r="H6930" t="str">
            <v>盒</v>
          </cell>
          <cell r="I6930" t="str">
            <v>武汉天天明药业有限责任公司</v>
          </cell>
          <cell r="J6930" t="str">
            <v>武汉天天明</v>
          </cell>
        </row>
        <row r="6931">
          <cell r="D6931">
            <v>119026</v>
          </cell>
          <cell r="E6931" t="str">
            <v>虎标万金油</v>
          </cell>
          <cell r="F6931" t="str">
            <v/>
          </cell>
          <cell r="G6931" t="str">
            <v>19.4g</v>
          </cell>
          <cell r="H6931" t="str">
            <v>瓶</v>
          </cell>
          <cell r="I6931" t="str">
            <v>厦门虎标医药有限公司</v>
          </cell>
          <cell r="J6931" t="str">
            <v>厦门虎标医药</v>
          </cell>
        </row>
        <row r="6932">
          <cell r="D6932">
            <v>955</v>
          </cell>
          <cell r="E6932" t="str">
            <v>吲哚美辛呋喃唑酮栓(东信痔疮宁)</v>
          </cell>
          <cell r="F6932" t="str">
            <v/>
          </cell>
          <cell r="G6932" t="str">
            <v>10枚</v>
          </cell>
          <cell r="H6932" t="str">
            <v>盒</v>
          </cell>
          <cell r="I6932" t="str">
            <v>湖北东信药业有限公司</v>
          </cell>
          <cell r="J6932" t="str">
            <v>湖北东信</v>
          </cell>
        </row>
        <row r="6933">
          <cell r="D6933">
            <v>136362</v>
          </cell>
          <cell r="E6933" t="str">
            <v>阿魏酸哌嗪片</v>
          </cell>
          <cell r="F6933" t="str">
            <v/>
          </cell>
          <cell r="G6933" t="str">
            <v>50mgx100片</v>
          </cell>
          <cell r="H6933" t="str">
            <v>盒</v>
          </cell>
          <cell r="I6933" t="str">
            <v>湖南千金湘江药业股份有限公司</v>
          </cell>
          <cell r="J6933" t="str">
            <v>湖南千金湘江</v>
          </cell>
        </row>
        <row r="6934">
          <cell r="D6934">
            <v>1633</v>
          </cell>
          <cell r="E6934" t="str">
            <v>枫蓼肠胃康颗粒</v>
          </cell>
          <cell r="F6934" t="str">
            <v/>
          </cell>
          <cell r="G6934" t="str">
            <v>8gx6袋</v>
          </cell>
          <cell r="H6934" t="str">
            <v>盒</v>
          </cell>
          <cell r="I6934" t="str">
            <v>海口市制药厂有限公司</v>
          </cell>
          <cell r="J6934" t="str">
            <v>海南海口制药</v>
          </cell>
        </row>
        <row r="6935">
          <cell r="D6935">
            <v>17267</v>
          </cell>
          <cell r="E6935" t="str">
            <v>盐酸特拉唑嗪片</v>
          </cell>
          <cell r="F6935" t="str">
            <v>高特灵</v>
          </cell>
          <cell r="G6935" t="str">
            <v>2mgx28片</v>
          </cell>
          <cell r="H6935" t="str">
            <v>盒</v>
          </cell>
          <cell r="I6935" t="str">
            <v>上海雅培制药有限公司</v>
          </cell>
          <cell r="J6935" t="str">
            <v>上海雅培</v>
          </cell>
        </row>
        <row r="6936">
          <cell r="D6936">
            <v>122216</v>
          </cell>
          <cell r="E6936" t="str">
            <v>花红片</v>
          </cell>
          <cell r="F6936" t="str">
            <v/>
          </cell>
          <cell r="G6936" t="str">
            <v>0.29gx72片(薄膜衣)</v>
          </cell>
          <cell r="H6936" t="str">
            <v>盒</v>
          </cell>
          <cell r="I6936" t="str">
            <v>广西壮族自治区花红药业股份有限公司</v>
          </cell>
          <cell r="J6936" t="str">
            <v>广西花红药业</v>
          </cell>
        </row>
        <row r="6937">
          <cell r="D6937">
            <v>42603</v>
          </cell>
          <cell r="E6937" t="str">
            <v>头孢拉定胶囊</v>
          </cell>
          <cell r="F6937" t="str">
            <v/>
          </cell>
          <cell r="G6937" t="str">
            <v>0.25gx24粒</v>
          </cell>
          <cell r="H6937" t="str">
            <v>盒</v>
          </cell>
          <cell r="I6937" t="str">
            <v>江苏亚邦强生药业有限公司</v>
          </cell>
          <cell r="J6937" t="str">
            <v>江苏亚邦强生</v>
          </cell>
        </row>
        <row r="6938">
          <cell r="D6938">
            <v>58432</v>
          </cell>
          <cell r="E6938" t="str">
            <v>硼酸冰片滴耳液</v>
          </cell>
          <cell r="F6938" t="str">
            <v/>
          </cell>
          <cell r="G6938" t="str">
            <v>5ml</v>
          </cell>
          <cell r="H6938" t="str">
            <v>支</v>
          </cell>
          <cell r="I6938" t="str">
            <v>芜湖三益制药有限公司</v>
          </cell>
          <cell r="J6938" t="str">
            <v>芜湖三益</v>
          </cell>
        </row>
        <row r="6939">
          <cell r="D6939">
            <v>67101</v>
          </cell>
          <cell r="E6939" t="str">
            <v>克林霉素甲硝唑搽剂(痤康王)</v>
          </cell>
          <cell r="F6939" t="str">
            <v>痤康王 </v>
          </cell>
          <cell r="G6939" t="str">
            <v>40ml
</v>
          </cell>
          <cell r="H6939" t="str">
            <v>瓶
</v>
          </cell>
          <cell r="I6939" t="str">
            <v>滇虹药业集团股份有限公司</v>
          </cell>
          <cell r="J6939" t="str">
            <v>滇虹股份</v>
          </cell>
        </row>
        <row r="6940">
          <cell r="D6940">
            <v>3841</v>
          </cell>
          <cell r="E6940" t="str">
            <v>消炎利胆片</v>
          </cell>
          <cell r="F6940" t="str">
            <v/>
          </cell>
          <cell r="G6940" t="str">
            <v>100片精装有包装(糖衣)</v>
          </cell>
          <cell r="H6940" t="str">
            <v>瓶</v>
          </cell>
          <cell r="I6940" t="str">
            <v>广东罗浮山国药股份有限公司</v>
          </cell>
          <cell r="J6940" t="str">
            <v>广东罗浮山</v>
          </cell>
        </row>
        <row r="6941">
          <cell r="D6941">
            <v>69284</v>
          </cell>
          <cell r="E6941" t="str">
            <v>氯沙坦钾片(缓宁)</v>
          </cell>
          <cell r="F6941" t="str">
            <v>缓宁</v>
          </cell>
          <cell r="G6941" t="str">
            <v>50mgx7片</v>
          </cell>
          <cell r="H6941" t="str">
            <v>盒</v>
          </cell>
          <cell r="I6941" t="str">
            <v>扬子江药业集团四川海蓉药业有限公司</v>
          </cell>
          <cell r="J6941" t="str">
            <v>扬子江四川海蓉</v>
          </cell>
        </row>
        <row r="6942">
          <cell r="D6942">
            <v>43864</v>
          </cell>
          <cell r="E6942" t="str">
            <v>男士润唇膏</v>
          </cell>
          <cell r="F6942" t="str">
            <v/>
          </cell>
          <cell r="G6942" t="str">
            <v>3.5g(户外型)</v>
          </cell>
          <cell r="H6942" t="str">
            <v>支</v>
          </cell>
          <cell r="I6942" t="str">
            <v>曼秀雷敦(中国)药业有限公司</v>
          </cell>
          <cell r="J6942" t="str">
            <v>曼秀雷敦</v>
          </cell>
        </row>
        <row r="6943">
          <cell r="D6943">
            <v>199947</v>
          </cell>
          <cell r="E6943" t="str">
            <v>酒精棉片</v>
          </cell>
          <cell r="F6943" t="str">
            <v/>
          </cell>
          <cell r="G6943" t="str">
            <v>10cmx15cm 20片</v>
          </cell>
          <cell r="H6943" t="str">
            <v>盒</v>
          </cell>
          <cell r="I6943" t="str">
            <v>河南亚都实业有限公司</v>
          </cell>
          <cell r="J6943" t="str">
            <v>河南亚都</v>
          </cell>
        </row>
        <row r="6944">
          <cell r="D6944">
            <v>135487</v>
          </cell>
          <cell r="E6944" t="str">
            <v>格列吡嗪控释片</v>
          </cell>
          <cell r="F6944" t="str">
            <v/>
          </cell>
          <cell r="G6944" t="str">
            <v>5mgx10片x2板薄膜衣</v>
          </cell>
          <cell r="H6944" t="str">
            <v>盒</v>
          </cell>
          <cell r="I6944" t="str">
            <v>淄博万杰制药有限公司(原:山东万杰)</v>
          </cell>
          <cell r="J6944" t="str">
            <v>淄博万杰</v>
          </cell>
        </row>
        <row r="6945">
          <cell r="D6945">
            <v>35834</v>
          </cell>
          <cell r="E6945" t="str">
            <v>肾骨胶囊</v>
          </cell>
          <cell r="F6945" t="str">
            <v/>
          </cell>
          <cell r="G6945" t="str">
            <v>100mgx10粒x3板</v>
          </cell>
          <cell r="H6945" t="str">
            <v>盒</v>
          </cell>
          <cell r="I6945" t="str">
            <v>承德颈复康药业集团有限公司</v>
          </cell>
          <cell r="J6945" t="str">
            <v>承德颈复康</v>
          </cell>
        </row>
        <row r="6946">
          <cell r="D6946">
            <v>200566</v>
          </cell>
          <cell r="E6946" t="str">
            <v>婴宝爽夫婴儿痱子粉</v>
          </cell>
          <cell r="F6946" t="str">
            <v/>
          </cell>
          <cell r="G6946" t="str">
            <v>140g</v>
          </cell>
          <cell r="H6946" t="str">
            <v>瓶</v>
          </cell>
          <cell r="I6946" t="str">
            <v>佛山市德莎生物科技有限公司</v>
          </cell>
          <cell r="J6946" t="str">
            <v>佛山市德莎生物</v>
          </cell>
        </row>
        <row r="6947">
          <cell r="D6947">
            <v>64189</v>
          </cell>
          <cell r="E6947" t="str">
            <v>阿德福韦酯胶囊(阿迪仙)</v>
          </cell>
          <cell r="F6947" t="str">
            <v/>
          </cell>
          <cell r="G6947" t="str">
            <v>10mgx20粒</v>
          </cell>
          <cell r="H6947" t="str">
            <v>盒</v>
          </cell>
          <cell r="I6947" t="str">
            <v>珠海联邦制药股份有限公司中山分公司</v>
          </cell>
          <cell r="J6947" t="str">
            <v>珠海联邦中山</v>
          </cell>
        </row>
        <row r="6948">
          <cell r="D6948">
            <v>41011</v>
          </cell>
          <cell r="E6948" t="str">
            <v>抗感颗粒</v>
          </cell>
          <cell r="F6948" t="str">
            <v/>
          </cell>
          <cell r="G6948" t="str">
            <v>10gx9袋</v>
          </cell>
          <cell r="H6948" t="str">
            <v>盒</v>
          </cell>
          <cell r="I6948" t="str">
            <v>贵州盛世龙方制药股份有限公司</v>
          </cell>
          <cell r="J6948" t="str">
            <v>贵州盛世龙方</v>
          </cell>
        </row>
        <row r="6949">
          <cell r="D6949">
            <v>106799</v>
          </cell>
          <cell r="E6949" t="str">
            <v>克霉唑乳膏</v>
          </cell>
          <cell r="F6949" t="str">
            <v/>
          </cell>
          <cell r="G6949" t="str">
            <v>10g:0.3g(3%)</v>
          </cell>
          <cell r="H6949" t="str">
            <v>支</v>
          </cell>
          <cell r="I6949" t="str">
            <v>福元药业有限公司（福元药业股份有限公司）</v>
          </cell>
          <cell r="J6949" t="str">
            <v>福元药业</v>
          </cell>
        </row>
        <row r="6950">
          <cell r="D6950">
            <v>6943</v>
          </cell>
          <cell r="E6950" t="str">
            <v>补肾防喘片</v>
          </cell>
          <cell r="F6950" t="str">
            <v/>
          </cell>
          <cell r="G6950" t="str">
            <v>0.25gx100片</v>
          </cell>
          <cell r="H6950" t="str">
            <v>瓶</v>
          </cell>
          <cell r="I6950" t="str">
            <v>太极集团重庆涪陵制药厂有限公司</v>
          </cell>
          <cell r="J6950" t="str">
            <v>太极涪陵药厂</v>
          </cell>
        </row>
        <row r="6951">
          <cell r="D6951">
            <v>191033</v>
          </cell>
          <cell r="E6951" t="str">
            <v>薇诺娜光透皙白淡斑精华液</v>
          </cell>
          <cell r="F6951" t="str">
            <v/>
          </cell>
          <cell r="G6951" t="str">
            <v>30ml</v>
          </cell>
          <cell r="H6951" t="str">
            <v>盒</v>
          </cell>
          <cell r="I6951" t="str">
            <v>云南贝泰妮生物科技集团股份有限公司  </v>
          </cell>
          <cell r="J6951" t="str">
            <v>云南贝泰妮</v>
          </cell>
        </row>
        <row r="6952">
          <cell r="D6952">
            <v>34403</v>
          </cell>
          <cell r="E6952" t="str">
            <v>蚓激酶肠溶胶囊</v>
          </cell>
          <cell r="F6952" t="str">
            <v>百奥</v>
          </cell>
          <cell r="G6952" t="str">
            <v>30万单位x12粒</v>
          </cell>
          <cell r="H6952" t="str">
            <v>盒</v>
          </cell>
          <cell r="I6952" t="str">
            <v>北京百奥药业有限责任公司</v>
          </cell>
          <cell r="J6952" t="str">
            <v>北京百奥</v>
          </cell>
        </row>
        <row r="6953">
          <cell r="D6953">
            <v>23859</v>
          </cell>
          <cell r="E6953" t="str">
            <v>天然胶乳橡胶避孕套（多乐士）</v>
          </cell>
          <cell r="F6953" t="str">
            <v/>
          </cell>
          <cell r="G6953" t="str">
            <v>12只(梦幻持久耐力型)</v>
          </cell>
          <cell r="H6953" t="str">
            <v>盒</v>
          </cell>
          <cell r="I6953" t="str">
            <v>GUMMITECH INDUSTRIES SDN.BHD(马来西亚)</v>
          </cell>
          <cell r="J6953" t="str">
            <v>马来西亚GUMMITECH</v>
          </cell>
        </row>
        <row r="6954">
          <cell r="D6954">
            <v>169187</v>
          </cell>
          <cell r="E6954" t="str">
            <v>通窍鼻炎片</v>
          </cell>
          <cell r="F6954" t="str">
            <v/>
          </cell>
          <cell r="G6954" t="str">
            <v>0.3gx40片</v>
          </cell>
          <cell r="H6954" t="str">
            <v>盒</v>
          </cell>
          <cell r="I6954" t="str">
            <v>吉林省松辽制药有限公司(原:四平市吉特药业有限公司)</v>
          </cell>
          <cell r="J6954" t="str">
            <v>吉林省松辽</v>
          </cell>
        </row>
        <row r="6955">
          <cell r="D6955">
            <v>118071</v>
          </cell>
          <cell r="E6955" t="str">
            <v>盐酸二甲双胍片</v>
          </cell>
          <cell r="F6955" t="str">
            <v/>
          </cell>
          <cell r="G6955" t="str">
            <v>0.25gx48片</v>
          </cell>
          <cell r="H6955" t="str">
            <v>盒</v>
          </cell>
          <cell r="I6955" t="str">
            <v>齐鲁制药有限公司</v>
          </cell>
          <cell r="J6955" t="str">
            <v>齐鲁制药</v>
          </cell>
        </row>
        <row r="6956">
          <cell r="D6956">
            <v>24038</v>
          </cell>
          <cell r="E6956" t="str">
            <v>补肾强身片</v>
          </cell>
          <cell r="F6956" t="str">
            <v/>
          </cell>
          <cell r="G6956" t="str">
            <v>15片x3板</v>
          </cell>
          <cell r="H6956" t="str">
            <v>盒</v>
          </cell>
          <cell r="I6956" t="str">
            <v>太极集团四川绵阳制药有限公司</v>
          </cell>
          <cell r="J6956" t="str">
            <v>四川绵阳制药</v>
          </cell>
        </row>
        <row r="6957">
          <cell r="D6957">
            <v>1219</v>
          </cell>
          <cell r="E6957" t="str">
            <v>杞菊地黄丸</v>
          </cell>
          <cell r="F6957" t="str">
            <v/>
          </cell>
          <cell r="G6957" t="str">
            <v>60g(水蜜丸)</v>
          </cell>
          <cell r="H6957" t="str">
            <v>瓶</v>
          </cell>
          <cell r="I6957" t="str">
            <v>太极集团重庆桐君阁药厂有限公司</v>
          </cell>
          <cell r="J6957" t="str">
            <v>桐君阁药厂</v>
          </cell>
        </row>
        <row r="6958">
          <cell r="D6958">
            <v>172377</v>
          </cell>
          <cell r="E6958" t="str">
            <v>薇诺娜舒敏保湿喷雾</v>
          </cell>
          <cell r="F6958" t="str">
            <v/>
          </cell>
          <cell r="G6958" t="str">
            <v>150ml</v>
          </cell>
          <cell r="H6958" t="str">
            <v>瓶</v>
          </cell>
          <cell r="I6958" t="str">
            <v>云南贝泰妮生物科技集团股份有限公司  </v>
          </cell>
          <cell r="J6958" t="str">
            <v>云南贝泰妮</v>
          </cell>
        </row>
        <row r="6959">
          <cell r="D6959">
            <v>87397</v>
          </cell>
          <cell r="E6959" t="str">
            <v>吸入用异丙托溴铵溶液</v>
          </cell>
          <cell r="F6959" t="str">
            <v>爱全乐</v>
          </cell>
          <cell r="G6959" t="str">
            <v>2ml:500ugx10支</v>
          </cell>
          <cell r="H6959" t="str">
            <v>盒</v>
          </cell>
          <cell r="I6959" t="str">
            <v>Laboratoire Unither	</v>
          </cell>
          <cell r="J6959" t="str">
            <v>LaboratoireUnither</v>
          </cell>
        </row>
        <row r="6960">
          <cell r="D6960">
            <v>121448</v>
          </cell>
          <cell r="E6960" t="str">
            <v>柴芩软胶囊</v>
          </cell>
          <cell r="F6960" t="str">
            <v/>
          </cell>
          <cell r="G6960" t="str">
            <v>0.48gx18粒</v>
          </cell>
          <cell r="H6960" t="str">
            <v>盒</v>
          </cell>
          <cell r="I6960" t="str">
            <v>承德颈复康药业集团有限公司</v>
          </cell>
          <cell r="J6960" t="str">
            <v>承德颈复康</v>
          </cell>
        </row>
        <row r="6961">
          <cell r="D6961">
            <v>3073</v>
          </cell>
          <cell r="E6961" t="str">
            <v>筋骨痛消丸</v>
          </cell>
          <cell r="F6961" t="str">
            <v/>
          </cell>
          <cell r="G6961" t="str">
            <v>6gx12袋</v>
          </cell>
          <cell r="H6961" t="str">
            <v>盒</v>
          </cell>
          <cell r="I6961" t="str">
            <v>河南省洛正制药厂</v>
          </cell>
          <cell r="J6961" t="str">
            <v>河南洛正制药</v>
          </cell>
        </row>
        <row r="6962">
          <cell r="D6962">
            <v>195929</v>
          </cell>
          <cell r="E6962" t="str">
            <v>冷敷液(余伯年藿香风油清)</v>
          </cell>
          <cell r="F6962" t="str">
            <v>余伯年</v>
          </cell>
          <cell r="G6962" t="str">
            <v>6ml(CS-03型)</v>
          </cell>
          <cell r="H6962" t="str">
            <v>瓶</v>
          </cell>
          <cell r="I6962" t="str">
            <v>湖南德禧医疗科技有限公司</v>
          </cell>
          <cell r="J6962" t="str">
            <v>湖南德禧</v>
          </cell>
        </row>
        <row r="6963">
          <cell r="D6963">
            <v>118247</v>
          </cell>
          <cell r="E6963" t="str">
            <v>肝爽颗粒</v>
          </cell>
          <cell r="F6963" t="str">
            <v/>
          </cell>
          <cell r="G6963" t="str">
            <v>3gx12袋</v>
          </cell>
          <cell r="H6963" t="str">
            <v>盒</v>
          </cell>
          <cell r="I6963" t="str">
            <v>保定步长天浩制药有限公司</v>
          </cell>
          <cell r="J6963" t="str">
            <v>保定天浩</v>
          </cell>
        </row>
        <row r="6964">
          <cell r="D6964">
            <v>38928</v>
          </cell>
          <cell r="E6964" t="str">
            <v>磷酸铝凝胶</v>
          </cell>
          <cell r="F6964" t="str">
            <v/>
          </cell>
          <cell r="G6964" t="str">
            <v>16gx10袋</v>
          </cell>
          <cell r="H6964" t="str">
            <v>盒</v>
          </cell>
          <cell r="I6964" t="str">
            <v>台湾葡萄王生技股份有限公司</v>
          </cell>
          <cell r="J6964" t="str">
            <v>台湾葡萄王生技</v>
          </cell>
        </row>
        <row r="6965">
          <cell r="D6965">
            <v>192185</v>
          </cell>
          <cell r="E6965" t="str">
            <v>瑞巴派特片</v>
          </cell>
          <cell r="F6965" t="str">
            <v>膜固思达</v>
          </cell>
          <cell r="G6965" t="str">
            <v>0.1gx12片x2板</v>
          </cell>
          <cell r="H6965" t="str">
            <v>盒</v>
          </cell>
          <cell r="I6965" t="str">
            <v>浙江大冢制药有限公司</v>
          </cell>
          <cell r="J6965" t="str">
            <v>浙江大冢</v>
          </cell>
        </row>
        <row r="6966">
          <cell r="D6966">
            <v>159509</v>
          </cell>
          <cell r="E6966" t="str">
            <v>百合康牌B族维生素片</v>
          </cell>
          <cell r="F6966" t="str">
            <v/>
          </cell>
          <cell r="G6966" t="str">
            <v>700mgx60片</v>
          </cell>
          <cell r="H6966" t="str">
            <v>盒</v>
          </cell>
          <cell r="I6966" t="str">
            <v>威海百合生物技术股份有限公司</v>
          </cell>
          <cell r="J6966" t="str">
            <v>威海百合生物技术</v>
          </cell>
        </row>
        <row r="6967">
          <cell r="D6967">
            <v>178419</v>
          </cell>
          <cell r="E6967" t="str">
            <v>格列美脲分散片</v>
          </cell>
          <cell r="F6967" t="str">
            <v/>
          </cell>
          <cell r="G6967" t="str">
            <v>2mgX30片</v>
          </cell>
          <cell r="H6967" t="str">
            <v>盒</v>
          </cell>
          <cell r="I6967" t="str">
            <v>石药集团欧意药业有限公司(原:石家庄欧意药业公司)</v>
          </cell>
          <cell r="J6967" t="str">
            <v>石药集团</v>
          </cell>
        </row>
        <row r="6968">
          <cell r="D6968">
            <v>21267</v>
          </cell>
          <cell r="E6968" t="str">
            <v>硫糖铝口服混悬液(迪先)</v>
          </cell>
          <cell r="F6968" t="str">
            <v/>
          </cell>
          <cell r="G6968" t="str">
            <v>120ml：24g</v>
          </cell>
          <cell r="H6968" t="str">
            <v>瓶</v>
          </cell>
          <cell r="I6968" t="str">
            <v>广东华南药业集团有限公司</v>
          </cell>
          <cell r="J6968" t="str">
            <v>广东华南药业</v>
          </cell>
        </row>
        <row r="6969">
          <cell r="D6969">
            <v>162452</v>
          </cell>
          <cell r="E6969" t="str">
            <v>阿司匹林肠溶片</v>
          </cell>
          <cell r="F6969" t="str">
            <v/>
          </cell>
          <cell r="G6969" t="str">
            <v>100mgx36片</v>
          </cell>
          <cell r="H6969" t="str">
            <v>盒</v>
          </cell>
          <cell r="I6969" t="str">
            <v>石药集团欧意药业有限公司(原:石家庄欧意药业公司)</v>
          </cell>
          <cell r="J6969" t="str">
            <v>石药集团欧意</v>
          </cell>
        </row>
        <row r="6970">
          <cell r="D6970">
            <v>1965</v>
          </cell>
          <cell r="E6970" t="str">
            <v>少林跌打止痛膏</v>
          </cell>
          <cell r="F6970" t="str">
            <v/>
          </cell>
          <cell r="G6970" t="str">
            <v>7cmx10cmx8贴</v>
          </cell>
          <cell r="H6970" t="str">
            <v>盒</v>
          </cell>
          <cell r="I6970" t="str">
            <v>佛山德众药业有限公司</v>
          </cell>
          <cell r="J6970" t="str">
            <v>佛山德众药业</v>
          </cell>
        </row>
        <row r="6971">
          <cell r="D6971">
            <v>17287</v>
          </cell>
          <cell r="E6971" t="str">
            <v>格列吡嗪控释片</v>
          </cell>
          <cell r="F6971" t="str">
            <v>瑞易宁</v>
          </cell>
          <cell r="G6971" t="str">
            <v>5mgx14片</v>
          </cell>
          <cell r="H6971" t="str">
            <v>盒</v>
          </cell>
          <cell r="I6971" t="str">
            <v>大连辉瑞制药有限公司</v>
          </cell>
          <cell r="J6971" t="str">
            <v>辉瑞制药</v>
          </cell>
        </row>
        <row r="6972">
          <cell r="D6972">
            <v>17389</v>
          </cell>
          <cell r="E6972" t="str">
            <v>多磺酸粘多糖乳膏</v>
          </cell>
          <cell r="F6972" t="str">
            <v>喜辽妥</v>
          </cell>
          <cell r="G6972" t="str">
            <v>14g</v>
          </cell>
          <cell r="H6972" t="str">
            <v>支</v>
          </cell>
          <cell r="I6972" t="str">
            <v>Mobilat Produktions </v>
          </cell>
          <cell r="J6972" t="str">
            <v>Mobilat Produktions GmbH </v>
          </cell>
        </row>
        <row r="6973">
          <cell r="D6973">
            <v>3151</v>
          </cell>
          <cell r="E6973" t="str">
            <v>利巴韦林颗粒(新博林)</v>
          </cell>
          <cell r="F6973" t="str">
            <v/>
          </cell>
          <cell r="G6973" t="str">
            <v>50mgx18袋</v>
          </cell>
          <cell r="H6973" t="str">
            <v>盒</v>
          </cell>
          <cell r="I6973" t="str">
            <v>四川百利药业有限责任公司</v>
          </cell>
          <cell r="J6973" t="str">
            <v>四川百利</v>
          </cell>
        </row>
        <row r="6974">
          <cell r="D6974">
            <v>16569</v>
          </cell>
          <cell r="E6974" t="str">
            <v>美敏伪麻溶液</v>
          </cell>
          <cell r="F6974" t="str">
            <v/>
          </cell>
          <cell r="G6974" t="str">
            <v>100ml(儿童)</v>
          </cell>
          <cell r="H6974" t="str">
            <v>瓶</v>
          </cell>
          <cell r="I6974" t="str">
            <v>惠氏制药有限公司</v>
          </cell>
          <cell r="J6974" t="str">
            <v>惠氏制药</v>
          </cell>
        </row>
        <row r="6975">
          <cell r="D6975">
            <v>166239</v>
          </cell>
          <cell r="E6975" t="str">
            <v>富马酸替诺福韦二吡呋酯片</v>
          </cell>
          <cell r="F6975" t="str">
            <v/>
          </cell>
          <cell r="G6975" t="str">
            <v>300mgx30片（薄膜衣片）</v>
          </cell>
          <cell r="H6975" t="str">
            <v>盒</v>
          </cell>
          <cell r="I6975" t="str">
            <v>成都倍特药业有限公司(原四川方向药业有限责任公司)</v>
          </cell>
          <cell r="J6975" t="str">
            <v>成都倍特药业</v>
          </cell>
        </row>
        <row r="6976">
          <cell r="D6976">
            <v>114100</v>
          </cell>
          <cell r="E6976" t="str">
            <v>阿仑膦酸钠维D3片</v>
          </cell>
          <cell r="F6976" t="str">
            <v/>
          </cell>
          <cell r="G6976" t="str">
            <v>70mg/2800IUx1片</v>
          </cell>
          <cell r="H6976" t="str">
            <v>盒</v>
          </cell>
          <cell r="I6976" t="str">
            <v>杭州默沙东制药有限公司</v>
          </cell>
          <cell r="J6976" t="str">
            <v>西班牙FROSST IBERICA, S.A.</v>
          </cell>
        </row>
        <row r="6977">
          <cell r="D6977">
            <v>194097</v>
          </cell>
          <cell r="E6977" t="str">
            <v>毛萼香茶菜清热利咽片</v>
          </cell>
          <cell r="F6977" t="str">
            <v/>
          </cell>
          <cell r="G6977" t="str">
            <v>1.5gx15片x2板</v>
          </cell>
          <cell r="H6977" t="str">
            <v>盒</v>
          </cell>
          <cell r="I6977" t="str">
            <v>红云制药(昆明)有限公司</v>
          </cell>
          <cell r="J6977" t="str">
            <v>红云制药(昆明)</v>
          </cell>
        </row>
        <row r="6978">
          <cell r="D6978">
            <v>31176</v>
          </cell>
          <cell r="E6978" t="str">
            <v>盐酸左氧氟沙星胶囊</v>
          </cell>
          <cell r="F6978" t="str">
            <v/>
          </cell>
          <cell r="G6978" t="str">
            <v>0.1gx12粒</v>
          </cell>
          <cell r="H6978" t="str">
            <v>盒</v>
          </cell>
          <cell r="I6978" t="str">
            <v>江苏扬子江药业集团有限公司</v>
          </cell>
          <cell r="J6978" t="str">
            <v>江苏扬子江</v>
          </cell>
        </row>
        <row r="6979">
          <cell r="D6979">
            <v>1662</v>
          </cell>
          <cell r="E6979" t="str">
            <v>驴胶补血颗粒</v>
          </cell>
          <cell r="F6979" t="str">
            <v/>
          </cell>
          <cell r="G6979" t="str">
            <v>20gx30袋</v>
          </cell>
          <cell r="H6979" t="str">
            <v>盆</v>
          </cell>
          <cell r="I6979" t="str">
            <v>九芝堂股份有限公司(湖南九芝堂股份有限公司)</v>
          </cell>
          <cell r="J6979" t="str">
            <v>九芝堂股份</v>
          </cell>
        </row>
        <row r="6980">
          <cell r="D6980">
            <v>4404</v>
          </cell>
          <cell r="E6980" t="str">
            <v>关节止痛膏</v>
          </cell>
          <cell r="F6980" t="str">
            <v/>
          </cell>
          <cell r="G6980" t="str">
            <v>7cmx10cmx10贴x20袋</v>
          </cell>
          <cell r="H6980" t="str">
            <v>盒</v>
          </cell>
          <cell r="I6980" t="str">
            <v>河南羚锐制药股份有限公司</v>
          </cell>
          <cell r="J6980" t="str">
            <v>河南羚锐制药</v>
          </cell>
        </row>
        <row r="6981">
          <cell r="D6981">
            <v>195919</v>
          </cell>
          <cell r="E6981" t="str">
            <v>喷剂敷料(余伯年藿香花露)</v>
          </cell>
          <cell r="F6981" t="str">
            <v>余伯年</v>
          </cell>
          <cell r="G6981" t="str">
            <v>165ml(SD-06型)</v>
          </cell>
          <cell r="H6981" t="str">
            <v>瓶</v>
          </cell>
          <cell r="I6981" t="str">
            <v>湖南德禧医疗科技有限公司</v>
          </cell>
          <cell r="J6981" t="str">
            <v>湖南德禧</v>
          </cell>
        </row>
        <row r="6982">
          <cell r="D6982">
            <v>30333</v>
          </cell>
          <cell r="E6982" t="str">
            <v>硫酸氢氯吡格雷片</v>
          </cell>
          <cell r="F6982" t="str">
            <v/>
          </cell>
          <cell r="G6982" t="str">
            <v>75mgx7片</v>
          </cell>
          <cell r="H6982" t="str">
            <v>盒</v>
          </cell>
          <cell r="I6982" t="str">
            <v>赛诺菲(杭州)制药有限公司</v>
          </cell>
          <cell r="J6982" t="str">
            <v>杭州赛诺菲</v>
          </cell>
        </row>
        <row r="6983">
          <cell r="D6983">
            <v>39247</v>
          </cell>
          <cell r="E6983" t="str">
            <v>六味地黄丸</v>
          </cell>
          <cell r="F6983" t="str">
            <v/>
          </cell>
          <cell r="G6983" t="str">
            <v>6gx20袋</v>
          </cell>
          <cell r="H6983" t="str">
            <v>盒</v>
          </cell>
          <cell r="I6983" t="str">
            <v>太极集团重庆桐君阁药厂有限公司</v>
          </cell>
          <cell r="J6983" t="str">
            <v>桐君阁药厂</v>
          </cell>
        </row>
        <row r="6984">
          <cell r="D6984">
            <v>59000</v>
          </cell>
          <cell r="E6984" t="str">
            <v>L-谷氨酰胺呱仑酸钠颗粒(麦滋林)</v>
          </cell>
          <cell r="F6984" t="str">
            <v/>
          </cell>
          <cell r="G6984" t="str">
            <v>(0.67g，10gx15包</v>
          </cell>
          <cell r="H6984" t="str">
            <v>袋</v>
          </cell>
          <cell r="I6984" t="str">
            <v>Kotobuki Pharmaceutical Co.,Ltd</v>
          </cell>
          <cell r="J6984" t="str">
            <v>日本寿制药</v>
          </cell>
        </row>
        <row r="6985">
          <cell r="D6985">
            <v>176981</v>
          </cell>
          <cell r="E6985" t="str">
            <v>小儿感冒颗粒</v>
          </cell>
          <cell r="F6985" t="str">
            <v/>
          </cell>
          <cell r="G6985" t="str">
            <v>6gx12袋</v>
          </cell>
          <cell r="H6985" t="str">
            <v>盒</v>
          </cell>
          <cell r="I6985" t="str">
            <v>通化万通药业股份有限公司</v>
          </cell>
          <cell r="J6985" t="str">
            <v>通化万通药业</v>
          </cell>
        </row>
        <row r="6986">
          <cell r="D6986">
            <v>148333</v>
          </cell>
          <cell r="E6986" t="str">
            <v>棉签</v>
          </cell>
          <cell r="F6986" t="str">
            <v/>
          </cell>
          <cell r="G6986" t="str">
            <v>7.5cmx100支(纸棒型,双头)</v>
          </cell>
          <cell r="H6986" t="str">
            <v>桶</v>
          </cell>
          <cell r="I6986" t="str">
            <v>稳健医疗用品股份有限公司(稳健实业(深圳)有限公司)</v>
          </cell>
          <cell r="J6986" t="str">
            <v>稳健实业(深圳)</v>
          </cell>
        </row>
        <row r="6987">
          <cell r="D6987">
            <v>81859</v>
          </cell>
          <cell r="E6987" t="str">
            <v>医用消毒棉球(碘伏)</v>
          </cell>
          <cell r="F6987" t="str">
            <v/>
          </cell>
          <cell r="G6987" t="str">
            <v>25枚(HN-002碘伏)</v>
          </cell>
          <cell r="H6987" t="str">
            <v>瓶</v>
          </cell>
          <cell r="I6987" t="str">
            <v>青岛海诺生物工程有限公司</v>
          </cell>
          <cell r="J6987" t="str">
            <v>青岛海诺
</v>
          </cell>
        </row>
        <row r="6988">
          <cell r="D6988">
            <v>12170</v>
          </cell>
          <cell r="E6988" t="str">
            <v>白癜风胶囊</v>
          </cell>
          <cell r="F6988" t="str">
            <v/>
          </cell>
          <cell r="G6988" t="str">
            <v>0.45gx48粒</v>
          </cell>
          <cell r="H6988" t="str">
            <v>瓶</v>
          </cell>
          <cell r="I6988" t="str">
            <v>天津宏仁堂药业有限公司(天津市第五中药厂)</v>
          </cell>
          <cell r="J6988" t="str">
            <v>天津宏仁堂</v>
          </cell>
        </row>
        <row r="6989">
          <cell r="D6989">
            <v>166996</v>
          </cell>
          <cell r="E6989" t="str">
            <v>灸热贴</v>
          </cell>
          <cell r="F6989" t="str">
            <v/>
          </cell>
          <cell r="G6989" t="str">
            <v>HC-A颈痛贴x2贴</v>
          </cell>
          <cell r="H6989" t="str">
            <v>盒</v>
          </cell>
          <cell r="I6989" t="str">
            <v>济南汉磁生物科技有限公司</v>
          </cell>
          <cell r="J6989" t="str">
            <v>济南汉磁</v>
          </cell>
        </row>
        <row r="6990">
          <cell r="D6990">
            <v>12652</v>
          </cell>
          <cell r="E6990" t="str">
            <v>氯雷他定胶囊(海王抒瑞)</v>
          </cell>
          <cell r="F6990" t="str">
            <v/>
          </cell>
          <cell r="G6990" t="str">
            <v>10mgx6粒(成人)</v>
          </cell>
          <cell r="H6990" t="str">
            <v>盒</v>
          </cell>
          <cell r="I6990" t="str">
            <v>深圳海王药业有限公司</v>
          </cell>
          <cell r="J6990" t="str">
            <v>深圳海王药业</v>
          </cell>
        </row>
        <row r="6991">
          <cell r="D6991">
            <v>178937</v>
          </cell>
          <cell r="E6991" t="str">
            <v>小儿布洛芬栓</v>
          </cell>
          <cell r="F6991" t="str">
            <v/>
          </cell>
          <cell r="G6991" t="str">
            <v>50mgx3粒</v>
          </cell>
          <cell r="H6991" t="str">
            <v>盒</v>
          </cell>
          <cell r="I6991" t="str">
            <v>山西达英儿童制药有限公司</v>
          </cell>
          <cell r="J6991" t="str">
            <v>山西达英</v>
          </cell>
        </row>
        <row r="6992">
          <cell r="D6992">
            <v>175917</v>
          </cell>
          <cell r="E6992" t="str">
            <v>小儿黄龙颗粒</v>
          </cell>
          <cell r="F6992" t="str">
            <v/>
          </cell>
          <cell r="G6992" t="str">
            <v>5gx6袋</v>
          </cell>
          <cell r="H6992" t="str">
            <v>盒</v>
          </cell>
          <cell r="I6992" t="str">
            <v>重庆希尔安药业有限公司</v>
          </cell>
          <cell r="J6992" t="str">
            <v>重庆希尔安药业</v>
          </cell>
        </row>
        <row r="6993">
          <cell r="D6993">
            <v>206506</v>
          </cell>
          <cell r="E6993" t="str">
            <v>医用冷敷护理凝胶</v>
          </cell>
          <cell r="F6993" t="str">
            <v/>
          </cell>
          <cell r="G6993" t="str">
            <v>成人护理型 4.5g</v>
          </cell>
          <cell r="H6993" t="str">
            <v>支</v>
          </cell>
          <cell r="I6993" t="str">
            <v>福建省海乐威生物工程有限公司</v>
          </cell>
          <cell r="J6993" t="str">
            <v>福建海乐威</v>
          </cell>
        </row>
        <row r="6994">
          <cell r="D6994">
            <v>24928</v>
          </cell>
          <cell r="E6994" t="str">
            <v>美洛昔康片(宏强)</v>
          </cell>
          <cell r="F6994" t="str">
            <v/>
          </cell>
          <cell r="G6994" t="str">
            <v>7.5mgx10片</v>
          </cell>
          <cell r="H6994" t="str">
            <v>盒</v>
          </cell>
          <cell r="I6994" t="str">
            <v>江苏扬子江药业集团有限公司</v>
          </cell>
          <cell r="J6994" t="str">
            <v>江苏扬子江</v>
          </cell>
        </row>
        <row r="6995">
          <cell r="D6995">
            <v>101529</v>
          </cell>
          <cell r="E6995" t="str">
            <v>妮维雅凝水活采泡沫洁面乳</v>
          </cell>
          <cell r="F6995" t="str">
            <v/>
          </cell>
          <cell r="G6995" t="str">
            <v>100g</v>
          </cell>
          <cell r="H6995" t="str">
            <v>瓶</v>
          </cell>
          <cell r="I6995" t="str">
            <v>妮维雅(上海)有限公司</v>
          </cell>
          <cell r="J6995" t="str">
            <v>上海妮维雅</v>
          </cell>
        </row>
        <row r="6996">
          <cell r="D6996">
            <v>191375</v>
          </cell>
          <cell r="E6996" t="str">
            <v>消肿镇痛膏</v>
          </cell>
          <cell r="F6996" t="str">
            <v/>
          </cell>
          <cell r="G6996" t="str">
            <v>7cmx10cmx5片</v>
          </cell>
          <cell r="H6996" t="str">
            <v>盒</v>
          </cell>
          <cell r="I6996" t="str">
            <v>四川厚生天佐药业有限公司</v>
          </cell>
          <cell r="J6996" t="str">
            <v>四川厚生天佐</v>
          </cell>
        </row>
        <row r="6997">
          <cell r="D6997">
            <v>196729</v>
          </cell>
          <cell r="E6997" t="str">
            <v>贝兴牌大豆磷脂软胶囊</v>
          </cell>
          <cell r="F6997" t="str">
            <v/>
          </cell>
          <cell r="G6997" t="str">
            <v>72g(1.2gx60粒)</v>
          </cell>
          <cell r="H6997" t="str">
            <v>瓶</v>
          </cell>
          <cell r="I6997" t="str">
            <v>广东长兴科技保健品有限公司</v>
          </cell>
          <cell r="J6997" t="str">
            <v>广东长兴</v>
          </cell>
        </row>
        <row r="6998">
          <cell r="D6998">
            <v>3086</v>
          </cell>
          <cell r="E6998" t="str">
            <v>林可霉素利多卡因凝胶(绿药膏)</v>
          </cell>
          <cell r="F6998" t="str">
            <v/>
          </cell>
          <cell r="G6998" t="str">
            <v>10g（50mg:40mg）</v>
          </cell>
          <cell r="H6998" t="str">
            <v>瓶</v>
          </cell>
          <cell r="I6998" t="str">
            <v>山东方明药业有限公司</v>
          </cell>
          <cell r="J6998" t="str">
            <v>山东方明</v>
          </cell>
        </row>
        <row r="6999">
          <cell r="D6999">
            <v>10354</v>
          </cell>
          <cell r="E6999" t="str">
            <v>盐酸特拉唑嗪胶囊(欧得曼)</v>
          </cell>
          <cell r="F6999" t="str">
            <v/>
          </cell>
          <cell r="G6999" t="str">
            <v>2mgx10粒</v>
          </cell>
          <cell r="H6999" t="str">
            <v>盒</v>
          </cell>
          <cell r="I6999" t="str">
            <v>重庆华森制药有限公司</v>
          </cell>
          <cell r="J6999" t="str">
            <v>重庆华森</v>
          </cell>
        </row>
        <row r="7000">
          <cell r="D7000">
            <v>179368</v>
          </cell>
          <cell r="E7000" t="str">
            <v>玉泽皮肤屏障修护精华乳</v>
          </cell>
          <cell r="F7000" t="str">
            <v/>
          </cell>
          <cell r="G7000" t="str">
            <v>30ml</v>
          </cell>
          <cell r="H7000" t="str">
            <v>盒</v>
          </cell>
          <cell r="I7000" t="str">
            <v>上海家化联合股份有限公司</v>
          </cell>
          <cell r="J7000" t="str">
            <v>上海家化</v>
          </cell>
        </row>
        <row r="7001">
          <cell r="D7001">
            <v>2212</v>
          </cell>
          <cell r="E7001" t="str">
            <v>天麻素片</v>
          </cell>
          <cell r="F7001" t="str">
            <v/>
          </cell>
          <cell r="G7001" t="str">
            <v>25mgx100片</v>
          </cell>
          <cell r="H7001" t="str">
            <v>瓶</v>
          </cell>
          <cell r="I7001" t="str">
            <v>昆明制药集团股份有限公司</v>
          </cell>
          <cell r="J7001" t="str">
            <v>昆明制药</v>
          </cell>
        </row>
        <row r="7002">
          <cell r="D7002">
            <v>198558</v>
          </cell>
          <cell r="E7002" t="str">
            <v>一次性使用医用口罩</v>
          </cell>
          <cell r="F7002" t="str">
            <v/>
          </cell>
          <cell r="G7002" t="str">
            <v>175mmx95mm  W型  10个</v>
          </cell>
          <cell r="H7002" t="str">
            <v>袋</v>
          </cell>
          <cell r="I7002" t="str">
            <v>四川三和医用材料有限公司</v>
          </cell>
          <cell r="J7002" t="str">
            <v>四川三和</v>
          </cell>
        </row>
        <row r="7003">
          <cell r="D7003">
            <v>182387</v>
          </cell>
          <cell r="E7003" t="str">
            <v>长兴牌维生素E软胶囊</v>
          </cell>
          <cell r="F7003" t="str">
            <v/>
          </cell>
          <cell r="G7003" t="str">
            <v>30g(0.5gx60粒)</v>
          </cell>
          <cell r="H7003" t="str">
            <v>瓶</v>
          </cell>
          <cell r="I7003" t="str">
            <v>广东长兴科技保健品有限公司</v>
          </cell>
          <cell r="J7003" t="str">
            <v>广东长兴</v>
          </cell>
        </row>
        <row r="7004">
          <cell r="D7004">
            <v>196724</v>
          </cell>
          <cell r="E7004" t="str">
            <v>海洋康得牌深海鱼油软胶囊</v>
          </cell>
          <cell r="F7004" t="str">
            <v/>
          </cell>
          <cell r="G7004" t="str">
            <v>60g(1000mgx60粒)</v>
          </cell>
          <cell r="H7004" t="str">
            <v>瓶</v>
          </cell>
          <cell r="I7004" t="str">
            <v>广东长兴科技保健品有限公司</v>
          </cell>
          <cell r="J7004" t="str">
            <v>广东长兴</v>
          </cell>
        </row>
        <row r="7005">
          <cell r="D7005">
            <v>35930</v>
          </cell>
          <cell r="E7005" t="str">
            <v>苏菲咳糖浆</v>
          </cell>
          <cell r="F7005" t="str">
            <v/>
          </cell>
          <cell r="G7005" t="str">
            <v>150ml</v>
          </cell>
          <cell r="H7005" t="str">
            <v>瓶</v>
          </cell>
          <cell r="I7005" t="str">
            <v>太极集团四川南充制药有限公司</v>
          </cell>
          <cell r="J7005" t="str">
            <v>四川南充制药</v>
          </cell>
        </row>
        <row r="7006">
          <cell r="D7006">
            <v>17316</v>
          </cell>
          <cell r="E7006" t="str">
            <v>复方a-酮酸片</v>
          </cell>
          <cell r="F7006" t="str">
            <v>开同</v>
          </cell>
          <cell r="G7006" t="str">
            <v>0.63gx100片</v>
          </cell>
          <cell r="H7006" t="str">
            <v>盒</v>
          </cell>
          <cell r="I7006" t="str">
            <v>北京费森尤斯卡比医药有限公司</v>
          </cell>
          <cell r="J7006" t="str">
            <v>北京费森尤斯卡比</v>
          </cell>
        </row>
        <row r="7007">
          <cell r="D7007">
            <v>171745</v>
          </cell>
          <cell r="E7007" t="str">
            <v>益血生胶囊</v>
          </cell>
          <cell r="F7007" t="str">
            <v/>
          </cell>
          <cell r="G7007" t="str">
            <v>0.25gx84粒</v>
          </cell>
          <cell r="H7007" t="str">
            <v>瓶</v>
          </cell>
          <cell r="I7007" t="str">
            <v>吉林三九金复康药业有限公司</v>
          </cell>
          <cell r="J7007" t="str">
            <v>吉林三九金复康</v>
          </cell>
        </row>
        <row r="7008">
          <cell r="D7008">
            <v>75542</v>
          </cell>
          <cell r="E7008" t="str">
            <v>沙利度胺片</v>
          </cell>
          <cell r="F7008" t="str">
            <v>反应停片</v>
          </cell>
          <cell r="G7008" t="str">
            <v>25mgx20片</v>
          </cell>
          <cell r="H7008" t="str">
            <v>盒</v>
          </cell>
          <cell r="I7008" t="str">
            <v>常州制药厂有限公司</v>
          </cell>
          <cell r="J7008" t="str">
            <v>常州制药</v>
          </cell>
        </row>
        <row r="7009">
          <cell r="D7009">
            <v>1924</v>
          </cell>
          <cell r="E7009" t="str">
            <v>生脉饮</v>
          </cell>
          <cell r="F7009" t="str">
            <v/>
          </cell>
          <cell r="G7009" t="str">
            <v>10mlx10支</v>
          </cell>
          <cell r="H7009" t="str">
            <v>盒</v>
          </cell>
          <cell r="I7009" t="str">
            <v>江西汇仁药业股份有限公司(原江西汇仁药业有限公司)</v>
          </cell>
          <cell r="J7009" t="str">
            <v>江西汇仁</v>
          </cell>
        </row>
        <row r="7010">
          <cell r="D7010">
            <v>181838</v>
          </cell>
          <cell r="E7010" t="str">
            <v>小儿乳酸菌素片</v>
          </cell>
          <cell r="F7010" t="str">
            <v/>
          </cell>
          <cell r="G7010" t="str">
            <v>0.2gx24片</v>
          </cell>
          <cell r="H7010" t="str">
            <v>盒</v>
          </cell>
          <cell r="I7010" t="str">
            <v>山西渊源药业有限公司</v>
          </cell>
          <cell r="J7010" t="str">
            <v>山西渊源</v>
          </cell>
        </row>
        <row r="7011">
          <cell r="D7011">
            <v>159617</v>
          </cell>
          <cell r="E7011" t="str">
            <v>压缩空气式雾化器</v>
          </cell>
          <cell r="F7011" t="str">
            <v/>
          </cell>
          <cell r="G7011" t="str">
            <v>405A</v>
          </cell>
          <cell r="H7011" t="str">
            <v>台</v>
          </cell>
          <cell r="I7011" t="str">
            <v>江苏鱼跃医疗设备股份有限公司</v>
          </cell>
          <cell r="J7011" t="str">
            <v>江苏鱼跃</v>
          </cell>
        </row>
        <row r="7012">
          <cell r="D7012">
            <v>88662</v>
          </cell>
          <cell r="E7012" t="str">
            <v>痔炎消胶囊</v>
          </cell>
          <cell r="F7012" t="str">
            <v/>
          </cell>
          <cell r="G7012" t="str">
            <v>0.41gx12粒x4板</v>
          </cell>
          <cell r="H7012" t="str">
            <v>盒</v>
          </cell>
          <cell r="I7012" t="str">
            <v>吉林吉春制药有限公司</v>
          </cell>
          <cell r="J7012" t="str">
            <v>吉林吉春制药
</v>
          </cell>
        </row>
        <row r="7013">
          <cell r="D7013">
            <v>311</v>
          </cell>
          <cell r="E7013" t="str">
            <v>苯妥英钠片</v>
          </cell>
          <cell r="F7013" t="str">
            <v/>
          </cell>
          <cell r="G7013" t="str">
            <v>100mgx100片</v>
          </cell>
          <cell r="H7013" t="str">
            <v>瓶</v>
          </cell>
          <cell r="I7013" t="str">
            <v>西南药业股份有限公司</v>
          </cell>
          <cell r="J7013" t="str">
            <v>西南药业</v>
          </cell>
        </row>
        <row r="7014">
          <cell r="D7014">
            <v>175830</v>
          </cell>
          <cell r="E7014" t="str">
            <v>口腔抑菌清新剂</v>
          </cell>
          <cell r="F7014" t="str">
            <v/>
          </cell>
          <cell r="G7014" t="str">
            <v>30ml(金银花香型)</v>
          </cell>
          <cell r="H7014" t="str">
            <v>瓶</v>
          </cell>
          <cell r="I7014" t="str">
            <v>桂林三金日化健康产业有限公司</v>
          </cell>
          <cell r="J7014" t="str">
            <v>桂林三金</v>
          </cell>
        </row>
        <row r="7015">
          <cell r="D7015">
            <v>105840</v>
          </cell>
          <cell r="E7015" t="str">
            <v>养血安神糖浆</v>
          </cell>
          <cell r="F7015" t="str">
            <v/>
          </cell>
          <cell r="G7015" t="str">
            <v>180ml</v>
          </cell>
          <cell r="H7015" t="str">
            <v>盒</v>
          </cell>
          <cell r="I7015" t="str">
            <v>太极集团四川天诚制药有限公司</v>
          </cell>
          <cell r="J7015" t="str">
            <v>四川天诚制药</v>
          </cell>
        </row>
        <row r="7016">
          <cell r="D7016">
            <v>159518</v>
          </cell>
          <cell r="E7016" t="str">
            <v>辅酶Q10天然维生素E软胶囊</v>
          </cell>
          <cell r="F7016" t="str">
            <v/>
          </cell>
          <cell r="G7016" t="str">
            <v>500mgx60粒</v>
          </cell>
          <cell r="H7016" t="str">
            <v>盒</v>
          </cell>
          <cell r="I7016" t="str">
            <v>威海百合生物技术股份有限公司</v>
          </cell>
          <cell r="J7016" t="str">
            <v>威海百合生物技术</v>
          </cell>
        </row>
        <row r="7017">
          <cell r="D7017">
            <v>1207</v>
          </cell>
          <cell r="E7017" t="str">
            <v>乌蛇止痒丸</v>
          </cell>
          <cell r="F7017" t="str">
            <v/>
          </cell>
          <cell r="G7017" t="str">
            <v>30g</v>
          </cell>
          <cell r="H7017" t="str">
            <v>瓶</v>
          </cell>
          <cell r="I7017" t="str">
            <v>广州中一药业有限公司</v>
          </cell>
          <cell r="J7017" t="str">
            <v>广州白云山中一药业有限公司</v>
          </cell>
        </row>
        <row r="7018">
          <cell r="D7018">
            <v>144252</v>
          </cell>
          <cell r="E7018" t="str">
            <v>小儿感冒颗粒</v>
          </cell>
          <cell r="F7018" t="str">
            <v/>
          </cell>
          <cell r="G7018" t="str">
            <v>4gx16袋</v>
          </cell>
          <cell r="H7018" t="str">
            <v>盒</v>
          </cell>
          <cell r="I7018" t="str">
            <v>哈尔滨儿童制药厂有限公司(原:哈尔滨儿童制药厂)</v>
          </cell>
          <cell r="J7018" t="str">
            <v>哈尔滨儿童</v>
          </cell>
        </row>
        <row r="7019">
          <cell r="D7019">
            <v>143919</v>
          </cell>
          <cell r="E7019" t="str">
            <v>甲蕃王丹牌红景天口服液</v>
          </cell>
          <cell r="F7019" t="str">
            <v/>
          </cell>
          <cell r="G7019" t="str">
            <v>100ml(10mlx10支)</v>
          </cell>
          <cell r="H7019" t="str">
            <v>盒</v>
          </cell>
          <cell r="I7019" t="str">
            <v>阿坝州九寨生物科技有限公司</v>
          </cell>
          <cell r="J7019" t="str">
            <v>阿坝九寨</v>
          </cell>
        </row>
        <row r="7020">
          <cell r="D7020">
            <v>89980</v>
          </cell>
          <cell r="E7020" t="str">
            <v>蒙脱石混悬液</v>
          </cell>
          <cell r="F7020" t="str">
            <v/>
          </cell>
          <cell r="G7020" t="str">
            <v>90ml
</v>
          </cell>
          <cell r="H7020" t="str">
            <v>盒 </v>
          </cell>
          <cell r="I7020" t="str">
            <v>南京白敬宇制药有限责任公司</v>
          </cell>
          <cell r="J7020" t="str">
            <v>南京白敬宇</v>
          </cell>
        </row>
        <row r="7021">
          <cell r="D7021">
            <v>91847</v>
          </cell>
          <cell r="E7021" t="str">
            <v>他克莫司软膏</v>
          </cell>
          <cell r="F7021" t="str">
            <v/>
          </cell>
          <cell r="G7021" t="str">
            <v>10g:10mg</v>
          </cell>
          <cell r="H7021" t="str">
            <v>盒</v>
          </cell>
          <cell r="I7021" t="str">
            <v>安斯泰来制药(中国)有限公司</v>
          </cell>
          <cell r="J7021" t="str">
            <v>安斯泰来制药</v>
          </cell>
        </row>
        <row r="7022">
          <cell r="D7022">
            <v>63632</v>
          </cell>
          <cell r="E7022" t="str">
            <v>御美彩染焗油膏(五贝子)自然黑色</v>
          </cell>
          <cell r="F7022" t="str">
            <v/>
          </cell>
          <cell r="G7022" t="str">
            <v>120g</v>
          </cell>
          <cell r="H7022" t="str">
            <v>盒</v>
          </cell>
          <cell r="I7022" t="str">
            <v>北京老人头日用化学有限公司</v>
          </cell>
          <cell r="J7022" t="str">
            <v>北京老人头</v>
          </cell>
        </row>
        <row r="7023">
          <cell r="D7023">
            <v>57996</v>
          </cell>
          <cell r="E7023" t="str">
            <v>松龄血脉康胶囊</v>
          </cell>
          <cell r="F7023" t="str">
            <v/>
          </cell>
          <cell r="G7023" t="str">
            <v>0.5gx30粒</v>
          </cell>
          <cell r="H7023" t="str">
            <v>盒</v>
          </cell>
          <cell r="I7023" t="str">
            <v>成都康弘制药有限公司</v>
          </cell>
          <cell r="J7023" t="str">
            <v>成都康弘</v>
          </cell>
        </row>
        <row r="7024">
          <cell r="D7024">
            <v>136258</v>
          </cell>
          <cell r="E7024" t="str">
            <v>妇洁舒洗液</v>
          </cell>
          <cell r="F7024" t="str">
            <v/>
          </cell>
          <cell r="G7024" t="str">
            <v>185ml</v>
          </cell>
          <cell r="H7024" t="str">
            <v>盒</v>
          </cell>
          <cell r="I7024" t="str">
            <v>镇赉宝慷中药制药有限公司(原：吉林省银诺克药业有限公司)</v>
          </cell>
          <cell r="J7024" t="str">
            <v>镇赉宝慷中药制药</v>
          </cell>
        </row>
        <row r="7025">
          <cell r="D7025">
            <v>178738</v>
          </cell>
          <cell r="E7025" t="str">
            <v>珍珠明目滴眼液</v>
          </cell>
          <cell r="F7025" t="str">
            <v/>
          </cell>
          <cell r="G7025" t="str">
            <v>10ml</v>
          </cell>
          <cell r="H7025" t="str">
            <v>支</v>
          </cell>
          <cell r="I7025" t="str">
            <v>苏州工业园区天龙制药有限公司</v>
          </cell>
          <cell r="J7025" t="str">
            <v>苏州工业园区天龙</v>
          </cell>
        </row>
        <row r="7026">
          <cell r="D7026">
            <v>917</v>
          </cell>
          <cell r="E7026" t="str">
            <v>华佗膏</v>
          </cell>
          <cell r="F7026" t="str">
            <v/>
          </cell>
          <cell r="G7026" t="str">
            <v>8g</v>
          </cell>
          <cell r="H7026" t="str">
            <v>盒</v>
          </cell>
          <cell r="I7026" t="str">
            <v>成都明日制药有限公司</v>
          </cell>
          <cell r="J7026" t="str">
            <v>成都明日制药</v>
          </cell>
        </row>
        <row r="7027">
          <cell r="D7027">
            <v>175265</v>
          </cell>
          <cell r="E7027" t="str">
            <v>医用退热贴</v>
          </cell>
          <cell r="F7027" t="str">
            <v/>
          </cell>
          <cell r="G7027" t="str">
            <v>40mm×90mm×2片×6袋（婴儿装）</v>
          </cell>
          <cell r="H7027" t="str">
            <v>盒</v>
          </cell>
          <cell r="I7027" t="str">
            <v>合肥小林日用品有限公司</v>
          </cell>
          <cell r="J7027" t="str">
            <v>合肥小林</v>
          </cell>
        </row>
        <row r="7028">
          <cell r="D7028">
            <v>47252</v>
          </cell>
          <cell r="E7028" t="str">
            <v>破壁灵芝孢子胶囊(川大金钟)</v>
          </cell>
          <cell r="F7028" t="str">
            <v/>
          </cell>
          <cell r="G7028" t="str">
            <v>30g(250mgx60粒x2瓶)</v>
          </cell>
          <cell r="H7028" t="str">
            <v>盒</v>
          </cell>
          <cell r="I7028" t="str">
            <v>成都川大金钟科技有限公司</v>
          </cell>
          <cell r="J7028" t="str">
            <v>川大金钟委托四川宝兴</v>
          </cell>
        </row>
        <row r="7029">
          <cell r="D7029">
            <v>65523</v>
          </cell>
          <cell r="E7029" t="str">
            <v>头孢拉定胶囊</v>
          </cell>
          <cell r="F7029" t="str">
            <v/>
          </cell>
          <cell r="G7029" t="str">
            <v>0.25gx24粒</v>
          </cell>
          <cell r="H7029" t="str">
            <v>盒</v>
          </cell>
          <cell r="I7029" t="str">
            <v>珠海联邦制药股份有限公司中山分公司</v>
          </cell>
          <cell r="J7029" t="str">
            <v>珠海联邦中山</v>
          </cell>
        </row>
        <row r="7030">
          <cell r="D7030">
            <v>1516</v>
          </cell>
          <cell r="E7030" t="str">
            <v>快胃片</v>
          </cell>
          <cell r="F7030" t="str">
            <v/>
          </cell>
          <cell r="G7030" t="str">
            <v>0.35gx90片（糖衣）</v>
          </cell>
          <cell r="H7030" t="str">
            <v>瓶</v>
          </cell>
          <cell r="I7030" t="str">
            <v>青岛国风药业股份有限公司</v>
          </cell>
          <cell r="J7030" t="str">
            <v>青岛国风药业</v>
          </cell>
        </row>
        <row r="7031">
          <cell r="D7031">
            <v>110698</v>
          </cell>
          <cell r="E7031" t="str">
            <v>利拉鲁肽注射液</v>
          </cell>
          <cell r="F7031" t="str">
            <v>诺和力</v>
          </cell>
          <cell r="G7031" t="str">
            <v>3ml:18mg(预填充注射笔)</v>
          </cell>
          <cell r="H7031" t="str">
            <v>支</v>
          </cell>
          <cell r="I7031" t="str">
            <v>诺和诺德(中国)制药有限公司</v>
          </cell>
          <cell r="J7031" t="str">
            <v>诺和诺德(中国)</v>
          </cell>
        </row>
        <row r="7032">
          <cell r="D7032">
            <v>101088</v>
          </cell>
          <cell r="E7032" t="str">
            <v>通气鼻贴</v>
          </cell>
          <cell r="F7032" t="str">
            <v/>
          </cell>
          <cell r="G7032" t="str">
            <v>10片(透明型)(标准尺码)</v>
          </cell>
          <cell r="H7032" t="str">
            <v>盒</v>
          </cell>
          <cell r="I7032" t="str">
            <v>中美天津史克制药有限公司</v>
          </cell>
          <cell r="J7032" t="str">
            <v>天津史克</v>
          </cell>
        </row>
        <row r="7033">
          <cell r="D7033">
            <v>26091</v>
          </cell>
          <cell r="E7033" t="str">
            <v>痔速宁片</v>
          </cell>
          <cell r="F7033" t="str">
            <v/>
          </cell>
          <cell r="G7033" t="str">
            <v>12片x2板</v>
          </cell>
          <cell r="H7033" t="str">
            <v>盒</v>
          </cell>
          <cell r="I7033" t="str">
            <v>镇赉宝慷中药制药有限公司(原：吉林省银诺克药业有限公司)</v>
          </cell>
          <cell r="J7033" t="str">
            <v>吉林银诺克药业</v>
          </cell>
        </row>
        <row r="7034">
          <cell r="D7034">
            <v>28667</v>
          </cell>
          <cell r="E7034" t="str">
            <v>盐酸二甲双胍肠溶片</v>
          </cell>
          <cell r="F7034" t="str">
            <v/>
          </cell>
          <cell r="G7034" t="str">
            <v>0.25gx60片</v>
          </cell>
          <cell r="H7034" t="str">
            <v>瓶</v>
          </cell>
          <cell r="I7034" t="str">
            <v>贵州圣济堂制药有限公司</v>
          </cell>
          <cell r="J7034" t="str">
            <v>贵州圣济堂</v>
          </cell>
        </row>
        <row r="7035">
          <cell r="D7035">
            <v>81913</v>
          </cell>
          <cell r="E7035" t="str">
            <v>盐酸氮卓斯汀鼻喷雾剂</v>
          </cell>
          <cell r="F7035" t="str">
            <v>敏奇</v>
          </cell>
          <cell r="G7035" t="str">
            <v>10mL;10mg每揿0.07ml</v>
          </cell>
          <cell r="H7035" t="str">
            <v>瓶</v>
          </cell>
          <cell r="I7035" t="str">
            <v>贵州云峰药业有限公司</v>
          </cell>
          <cell r="J7035" t="str">
            <v>贵州云峰</v>
          </cell>
        </row>
        <row r="7036">
          <cell r="D7036">
            <v>165583</v>
          </cell>
          <cell r="E7036" t="str">
            <v>替米沙坦片</v>
          </cell>
          <cell r="F7036" t="str">
            <v>邦坦</v>
          </cell>
          <cell r="G7036" t="str">
            <v>40mgx24片</v>
          </cell>
          <cell r="H7036" t="str">
            <v>盒</v>
          </cell>
          <cell r="I7036" t="str">
            <v>江苏万邦生化制药股份有限公司</v>
          </cell>
          <cell r="J7036" t="str">
            <v>江苏万邦生化</v>
          </cell>
        </row>
        <row r="7037">
          <cell r="D7037">
            <v>5207</v>
          </cell>
          <cell r="E7037" t="str">
            <v>六味地黄丸</v>
          </cell>
          <cell r="F7037" t="str">
            <v/>
          </cell>
          <cell r="G7037" t="str">
            <v>120丸(浓缩丸)</v>
          </cell>
          <cell r="H7037" t="str">
            <v>瓶</v>
          </cell>
          <cell r="I7037" t="str">
            <v>北京同仁堂科技发展股份有限公司制药厂</v>
          </cell>
          <cell r="J7037" t="str">
            <v>北京同仁堂制药厂</v>
          </cell>
        </row>
        <row r="7038">
          <cell r="D7038">
            <v>26791</v>
          </cell>
          <cell r="E7038" t="str">
            <v>清火栀麦片</v>
          </cell>
          <cell r="F7038" t="str">
            <v/>
          </cell>
          <cell r="G7038" t="str">
            <v>12片x40袋(袋装)</v>
          </cell>
          <cell r="H7038" t="str">
            <v>袋</v>
          </cell>
          <cell r="I7038" t="str">
            <v>广西日田药业有限责任公司</v>
          </cell>
          <cell r="J7038" t="str">
            <v>广西日田药业</v>
          </cell>
        </row>
        <row r="7039">
          <cell r="D7039">
            <v>39499</v>
          </cell>
          <cell r="E7039" t="str">
            <v>米氮平片</v>
          </cell>
          <cell r="F7039" t="str">
            <v>瑞美隆</v>
          </cell>
          <cell r="G7039" t="str">
            <v>30mgx10片</v>
          </cell>
          <cell r="H7039" t="str">
            <v>盒</v>
          </cell>
          <cell r="I7039" t="str">
            <v>荷兰N.V.Organon Oss Holland</v>
          </cell>
          <cell r="J7039" t="str">
            <v>荷兰欧加农</v>
          </cell>
        </row>
        <row r="7040">
          <cell r="D7040">
            <v>132539</v>
          </cell>
          <cell r="E7040" t="str">
            <v>卡泊三醇软膏</v>
          </cell>
          <cell r="F7040" t="str">
            <v/>
          </cell>
          <cell r="G7040" t="str">
            <v>15g:0.75mg(0.005%)</v>
          </cell>
          <cell r="H7040" t="str">
            <v>盒</v>
          </cell>
          <cell r="I7040" t="str">
            <v>重庆华邦制药股份有限公司</v>
          </cell>
          <cell r="J7040" t="str">
            <v>重庆华邦制药</v>
          </cell>
        </row>
        <row r="7041">
          <cell r="D7041">
            <v>64092</v>
          </cell>
          <cell r="E7041" t="str">
            <v>复方斑蝥胶囊</v>
          </cell>
          <cell r="F7041" t="str">
            <v/>
          </cell>
          <cell r="G7041" t="str">
            <v>0.25gx12粒x5板</v>
          </cell>
          <cell r="H7041" t="str">
            <v>盒</v>
          </cell>
          <cell r="I7041" t="str">
            <v>贵州益佰制药股份有限公司</v>
          </cell>
          <cell r="J7041" t="str">
            <v>贵州益佰</v>
          </cell>
        </row>
        <row r="7042">
          <cell r="D7042">
            <v>53953</v>
          </cell>
          <cell r="E7042" t="str">
            <v>醋甲唑胺片(尼目克司)</v>
          </cell>
          <cell r="F7042" t="str">
            <v/>
          </cell>
          <cell r="G7042" t="str">
            <v>25mgx10片</v>
          </cell>
          <cell r="H7042" t="str">
            <v>盒</v>
          </cell>
          <cell r="I7042" t="str">
            <v>杭州澳医保灵药业有限公司</v>
          </cell>
          <cell r="J7042" t="str">
            <v>杭州澳医保灵</v>
          </cell>
        </row>
        <row r="7043">
          <cell r="D7043">
            <v>168290</v>
          </cell>
          <cell r="E7043" t="str">
            <v>冬己小雏菊花蕾宝宝水水霜</v>
          </cell>
          <cell r="F7043" t="str">
            <v/>
          </cell>
          <cell r="G7043" t="str">
            <v>60g</v>
          </cell>
          <cell r="H7043" t="str">
            <v>瓶</v>
          </cell>
          <cell r="I7043" t="str">
            <v>广州冬己婴童护理用品有限公司</v>
          </cell>
          <cell r="J7043" t="str">
            <v>广州冬己婴童</v>
          </cell>
        </row>
        <row r="7044">
          <cell r="D7044">
            <v>105231</v>
          </cell>
          <cell r="E7044" t="str">
            <v>二十五味珊瑚丸</v>
          </cell>
          <cell r="F7044" t="str">
            <v/>
          </cell>
          <cell r="G7044" t="str">
            <v>1gx8丸</v>
          </cell>
          <cell r="H7044" t="str">
            <v>盒</v>
          </cell>
          <cell r="I7044" t="str">
            <v>西藏藏医学院藏药有限公司</v>
          </cell>
          <cell r="J7044" t="str">
            <v>西藏藏医学院</v>
          </cell>
        </row>
        <row r="7045">
          <cell r="D7045">
            <v>46512</v>
          </cell>
          <cell r="E7045" t="str">
            <v>藤黄健骨丸</v>
          </cell>
          <cell r="F7045" t="str">
            <v/>
          </cell>
          <cell r="G7045" t="str">
            <v>3.5gx20丸</v>
          </cell>
          <cell r="H7045" t="str">
            <v>盒</v>
          </cell>
          <cell r="I7045" t="str">
            <v>吉林省正辉煌药业有限公司</v>
          </cell>
          <cell r="J7045" t="str">
            <v>吉林正辉煌</v>
          </cell>
        </row>
        <row r="7046">
          <cell r="D7046">
            <v>131839</v>
          </cell>
          <cell r="E7046" t="str">
            <v>电子血压计</v>
          </cell>
          <cell r="F7046" t="str">
            <v/>
          </cell>
          <cell r="G7046" t="str">
            <v>HEM-7206上臂式</v>
          </cell>
          <cell r="H7046" t="str">
            <v>台</v>
          </cell>
          <cell r="I7046" t="str">
            <v>欧姆龙(大连)有限公司</v>
          </cell>
          <cell r="J7046" t="str">
            <v>欧姆龙(大连)</v>
          </cell>
        </row>
        <row r="7047">
          <cell r="D7047">
            <v>53806</v>
          </cell>
          <cell r="E7047" t="str">
            <v>盐酸非索非那定片(莱多菲)</v>
          </cell>
          <cell r="F7047" t="str">
            <v/>
          </cell>
          <cell r="G7047" t="str">
            <v>30mg×14片×2板</v>
          </cell>
          <cell r="H7047" t="str">
            <v>盒</v>
          </cell>
          <cell r="I7047" t="str">
            <v>浙江万晟药业有限公司</v>
          </cell>
          <cell r="J7047" t="str">
            <v>浙江万马</v>
          </cell>
        </row>
        <row r="7048">
          <cell r="D7048">
            <v>41366</v>
          </cell>
          <cell r="E7048" t="str">
            <v>复方阿嗪米特肠溶片(泌特)</v>
          </cell>
          <cell r="F7048" t="str">
            <v/>
          </cell>
          <cell r="G7048" t="str">
            <v>20片</v>
          </cell>
          <cell r="H7048" t="str">
            <v>盒</v>
          </cell>
          <cell r="I7048" t="str">
            <v>扬州一洋制药有限公司</v>
          </cell>
          <cell r="J7048" t="str">
            <v>扬州一洋制药</v>
          </cell>
        </row>
        <row r="7049">
          <cell r="D7049">
            <v>58447</v>
          </cell>
          <cell r="E7049" t="str">
            <v>苄达赖氨酸滴眼液</v>
          </cell>
          <cell r="F7049" t="str">
            <v/>
          </cell>
          <cell r="G7049" t="str">
            <v>8ml:40mg</v>
          </cell>
          <cell r="H7049" t="str">
            <v>支</v>
          </cell>
          <cell r="I7049" t="str">
            <v>湖北远大天天明制药有限公司</v>
          </cell>
          <cell r="J7049" t="str">
            <v>湖北远大天天明制药</v>
          </cell>
        </row>
        <row r="7050">
          <cell r="D7050">
            <v>97899</v>
          </cell>
          <cell r="E7050" t="str">
            <v>复方玄驹胶囊</v>
          </cell>
          <cell r="F7050" t="str">
            <v/>
          </cell>
          <cell r="G7050" t="str">
            <v>0.42x54粒</v>
          </cell>
          <cell r="H7050" t="str">
            <v>盒</v>
          </cell>
          <cell r="I7050" t="str">
            <v/>
          </cell>
          <cell r="J7050" t="str">
            <v>浙江施强（原施强药业）</v>
          </cell>
        </row>
        <row r="7051">
          <cell r="D7051">
            <v>154878</v>
          </cell>
          <cell r="E7051" t="str">
            <v>保和咀嚼片</v>
          </cell>
          <cell r="F7051" t="str">
            <v/>
          </cell>
          <cell r="G7051" t="str">
            <v>1.05gx16片</v>
          </cell>
          <cell r="H7051" t="str">
            <v>盒</v>
          </cell>
          <cell r="I7051" t="str">
            <v>广东邦民制药厂有限公司</v>
          </cell>
          <cell r="J7051" t="str">
            <v>广东邦民</v>
          </cell>
        </row>
        <row r="7052">
          <cell r="D7052">
            <v>34313</v>
          </cell>
          <cell r="E7052" t="str">
            <v>阿德福韦酯片(贺维力)</v>
          </cell>
          <cell r="F7052" t="str">
            <v/>
          </cell>
          <cell r="G7052" t="str">
            <v>10mgx14片</v>
          </cell>
          <cell r="H7052" t="str">
            <v>盒</v>
          </cell>
          <cell r="I7052" t="str">
            <v>葛兰素史克(天津)有限公司</v>
          </cell>
          <cell r="J7052" t="str">
            <v>天津葛兰素史克</v>
          </cell>
        </row>
        <row r="7053">
          <cell r="D7053">
            <v>181301</v>
          </cell>
          <cell r="E7053" t="str">
            <v>薇诺娜柔润保湿面膜</v>
          </cell>
          <cell r="F7053" t="str">
            <v/>
          </cell>
          <cell r="G7053" t="str">
            <v>25ml×6贴</v>
          </cell>
          <cell r="H7053" t="str">
            <v>盒</v>
          </cell>
          <cell r="I7053" t="str">
            <v>云南贝泰妮生物科技集团股份有限公司  </v>
          </cell>
          <cell r="J7053" t="str">
            <v>云南贝泰妮</v>
          </cell>
        </row>
        <row r="7054">
          <cell r="D7054">
            <v>10605</v>
          </cell>
          <cell r="E7054" t="str">
            <v>小儿咽扁颗粒</v>
          </cell>
          <cell r="F7054" t="str">
            <v/>
          </cell>
          <cell r="G7054" t="str">
            <v>8gx10袋</v>
          </cell>
          <cell r="H7054" t="str">
            <v>盒</v>
          </cell>
          <cell r="I7054" t="str">
            <v>贵州神奇药业股份有限公司</v>
          </cell>
          <cell r="J7054" t="str">
            <v>贵州神奇药业</v>
          </cell>
        </row>
        <row r="7055">
          <cell r="D7055">
            <v>1946</v>
          </cell>
          <cell r="E7055" t="str">
            <v>黄芪生脉饮</v>
          </cell>
          <cell r="F7055" t="str">
            <v/>
          </cell>
          <cell r="G7055" t="str">
            <v>10mlx10支</v>
          </cell>
          <cell r="H7055" t="str">
            <v>盒</v>
          </cell>
          <cell r="I7055" t="str">
            <v>江西南昌济生制药厂</v>
          </cell>
          <cell r="J7055" t="str">
            <v>江西南昌济生</v>
          </cell>
        </row>
        <row r="7056">
          <cell r="D7056">
            <v>117165</v>
          </cell>
          <cell r="E7056" t="str">
            <v>脾氨肽口服冻干粉</v>
          </cell>
          <cell r="F7056" t="str">
            <v/>
          </cell>
          <cell r="G7056" t="str">
            <v>2mgx5瓶</v>
          </cell>
          <cell r="H7056" t="str">
            <v>盒</v>
          </cell>
          <cell r="I7056" t="str">
            <v>大连百利天华制药有限公司</v>
          </cell>
          <cell r="J7056" t="str">
            <v>大连百利天华</v>
          </cell>
        </row>
        <row r="7057">
          <cell r="D7057">
            <v>154014</v>
          </cell>
          <cell r="E7057" t="str">
            <v>血康口服液</v>
          </cell>
          <cell r="F7057" t="str">
            <v/>
          </cell>
          <cell r="G7057" t="str">
            <v>10mlx24支</v>
          </cell>
          <cell r="H7057" t="str">
            <v>盒</v>
          </cell>
          <cell r="I7057" t="str">
            <v>江西天施康中药股份有限公司</v>
          </cell>
          <cell r="J7057" t="str">
            <v>江西天施康</v>
          </cell>
        </row>
        <row r="7058">
          <cell r="D7058">
            <v>158951</v>
          </cell>
          <cell r="E7058" t="str">
            <v>妇科专用棉巾</v>
          </cell>
          <cell r="F7058" t="str">
            <v/>
          </cell>
          <cell r="G7058" t="str">
            <v>152日常型（15片）</v>
          </cell>
          <cell r="H7058" t="str">
            <v>盒</v>
          </cell>
          <cell r="I7058" t="str">
            <v>湖南千金卫生用品股份有限公司</v>
          </cell>
          <cell r="J7058" t="str">
            <v>湖南千金</v>
          </cell>
        </row>
        <row r="7059">
          <cell r="D7059">
            <v>124085</v>
          </cell>
          <cell r="E7059" t="str">
            <v>复方片仔癀痔疮软膏</v>
          </cell>
          <cell r="F7059" t="str">
            <v/>
          </cell>
          <cell r="G7059" t="str">
            <v>10g</v>
          </cell>
          <cell r="H7059" t="str">
            <v>盒</v>
          </cell>
          <cell r="I7059" t="str">
            <v>漳州片仔癀药业股份有限公司</v>
          </cell>
          <cell r="J7059" t="str">
            <v>漳州片仔癀</v>
          </cell>
        </row>
        <row r="7060">
          <cell r="D7060">
            <v>54485</v>
          </cell>
          <cell r="E7060" t="str">
            <v>清凉油（龙虎）</v>
          </cell>
          <cell r="F7060" t="str">
            <v/>
          </cell>
          <cell r="G7060" t="str">
            <v>3g</v>
          </cell>
          <cell r="H7060" t="str">
            <v>盒</v>
          </cell>
          <cell r="I7060" t="str">
            <v>上海中华药业有限公司</v>
          </cell>
          <cell r="J7060" t="str">
            <v>上海中华药业</v>
          </cell>
        </row>
        <row r="7061">
          <cell r="D7061">
            <v>66155</v>
          </cell>
          <cell r="E7061" t="str">
            <v>复方肾炎片</v>
          </cell>
          <cell r="F7061" t="str">
            <v/>
          </cell>
          <cell r="G7061" t="str">
            <v>0.5gx45片</v>
          </cell>
          <cell r="H7061" t="str">
            <v>瓶</v>
          </cell>
          <cell r="I7061" t="str">
            <v>西安恒生堂制药有限公司</v>
          </cell>
          <cell r="J7061" t="str">
            <v>西安恒生堂</v>
          </cell>
        </row>
        <row r="7062">
          <cell r="D7062">
            <v>159963</v>
          </cell>
          <cell r="E7062" t="str">
            <v>回生口服液</v>
          </cell>
          <cell r="F7062" t="str">
            <v/>
          </cell>
          <cell r="G7062" t="str">
            <v>10mlx10支</v>
          </cell>
          <cell r="H7062" t="str">
            <v>盒</v>
          </cell>
          <cell r="I7062" t="str">
            <v>成都地奥集团天府药业股份有限公司</v>
          </cell>
          <cell r="J7062" t="str">
            <v>成都地奥天府</v>
          </cell>
        </row>
        <row r="7063">
          <cell r="D7063">
            <v>185401</v>
          </cell>
          <cell r="E7063" t="str">
            <v>强肾片</v>
          </cell>
          <cell r="F7063" t="str">
            <v/>
          </cell>
          <cell r="G7063" t="str">
            <v>0.63gx12片x6板(薄膜衣)</v>
          </cell>
          <cell r="H7063" t="str">
            <v>盒</v>
          </cell>
          <cell r="I7063" t="str">
            <v>辽宁上药好护士药业(集团)有限公司</v>
          </cell>
          <cell r="J7063" t="str">
            <v>辽宁上药好护士</v>
          </cell>
        </row>
        <row r="7064">
          <cell r="D7064">
            <v>198687</v>
          </cell>
          <cell r="E7064" t="str">
            <v>思远牌抑菌油</v>
          </cell>
          <cell r="F7064" t="str">
            <v>婴儿紫草油</v>
          </cell>
          <cell r="G7064" t="str">
            <v>30ml</v>
          </cell>
          <cell r="H7064" t="str">
            <v>盒</v>
          </cell>
          <cell r="I7064" t="str">
            <v>江西思远实业有限公司</v>
          </cell>
          <cell r="J7064" t="str">
            <v>江西思远</v>
          </cell>
        </row>
        <row r="7065">
          <cell r="D7065">
            <v>2580</v>
          </cell>
          <cell r="E7065" t="str">
            <v>养胃颗粒</v>
          </cell>
          <cell r="F7065" t="str">
            <v/>
          </cell>
          <cell r="G7065" t="str">
            <v>5gx6袋(无糖)</v>
          </cell>
          <cell r="H7065" t="str">
            <v>盒</v>
          </cell>
          <cell r="I7065" t="str">
            <v>正大青春宝药业有限公司</v>
          </cell>
          <cell r="J7065" t="str">
            <v>正大青春宝</v>
          </cell>
        </row>
        <row r="7066">
          <cell r="D7066">
            <v>66161</v>
          </cell>
          <cell r="E7066" t="str">
            <v>重组人表皮生长因子滴眼液</v>
          </cell>
          <cell r="F7066" t="str">
            <v>易贝</v>
          </cell>
          <cell r="G7066" t="str">
            <v>2ml：20000IU（40ug）</v>
          </cell>
          <cell r="H7066" t="str">
            <v>支</v>
          </cell>
          <cell r="I7066" t="str">
            <v>桂林华诺威基因药业有限公司</v>
          </cell>
          <cell r="J7066" t="str">
            <v>华诺威基因</v>
          </cell>
        </row>
        <row r="7067">
          <cell r="D7067">
            <v>131072</v>
          </cell>
          <cell r="E7067" t="str">
            <v>小儿碳酸钙D3颗粒</v>
          </cell>
          <cell r="F7067" t="str">
            <v/>
          </cell>
          <cell r="G7067" t="str">
            <v>0.75gx10袋(相当于钙0.3g)</v>
          </cell>
          <cell r="H7067" t="str">
            <v>盒</v>
          </cell>
          <cell r="I7067" t="str">
            <v>美国安士制药有限公司</v>
          </cell>
          <cell r="J7067" t="str">
            <v>安士制药(中山)</v>
          </cell>
        </row>
        <row r="7068">
          <cell r="D7068">
            <v>50655</v>
          </cell>
          <cell r="E7068" t="str">
            <v>清咽片</v>
          </cell>
          <cell r="F7068" t="str">
            <v/>
          </cell>
          <cell r="G7068" t="str">
            <v>0.25gx40片</v>
          </cell>
          <cell r="H7068" t="str">
            <v>小盒</v>
          </cell>
          <cell r="I7068" t="str">
            <v>天津同仁堂集团股份有限公司</v>
          </cell>
          <cell r="J7068" t="str">
            <v>天津同仁堂</v>
          </cell>
        </row>
        <row r="7069">
          <cell r="D7069">
            <v>1636</v>
          </cell>
          <cell r="E7069" t="str">
            <v>痰咳净散</v>
          </cell>
          <cell r="F7069" t="str">
            <v/>
          </cell>
          <cell r="G7069" t="str">
            <v>6g</v>
          </cell>
          <cell r="H7069" t="str">
            <v>盒</v>
          </cell>
          <cell r="I7069" t="str">
            <v>广州王老吉药业股份有限公司</v>
          </cell>
          <cell r="J7069" t="str">
            <v>广州王老吉</v>
          </cell>
        </row>
        <row r="7070">
          <cell r="D7070">
            <v>198161</v>
          </cell>
          <cell r="E7070" t="str">
            <v>酮康唑乳膏</v>
          </cell>
          <cell r="F7070" t="str">
            <v/>
          </cell>
          <cell r="G7070" t="str">
            <v>20g(10g:0.2g)</v>
          </cell>
          <cell r="H7070" t="str">
            <v>支</v>
          </cell>
          <cell r="I7070" t="str">
            <v>滇虹药业集团股份有限公司</v>
          </cell>
          <cell r="J7070" t="str">
            <v>滇虹药业</v>
          </cell>
        </row>
        <row r="7071">
          <cell r="D7071">
            <v>122375</v>
          </cell>
          <cell r="E7071" t="str">
            <v>绿袍散</v>
          </cell>
          <cell r="F7071" t="str">
            <v/>
          </cell>
          <cell r="G7071" t="str">
            <v>1.5g</v>
          </cell>
          <cell r="H7071" t="str">
            <v>瓶</v>
          </cell>
          <cell r="I7071" t="str">
            <v>西安顺康制药有限公司</v>
          </cell>
          <cell r="J7071" t="str">
            <v>西安顺康</v>
          </cell>
        </row>
        <row r="7072">
          <cell r="D7072">
            <v>27269</v>
          </cell>
          <cell r="E7072" t="str">
            <v>麝香祛痛搽剂</v>
          </cell>
          <cell r="F7072" t="str">
            <v/>
          </cell>
          <cell r="G7072" t="str">
            <v>100ml</v>
          </cell>
          <cell r="H7072" t="str">
            <v>瓶</v>
          </cell>
          <cell r="I7072" t="str">
            <v>李时珍医药集团有限公司</v>
          </cell>
          <cell r="J7072" t="str">
            <v>李时珍医药</v>
          </cell>
        </row>
        <row r="7073">
          <cell r="D7073">
            <v>133366</v>
          </cell>
          <cell r="E7073" t="str">
            <v>便通胶囊</v>
          </cell>
          <cell r="F7073" t="str">
            <v/>
          </cell>
          <cell r="G7073" t="str">
            <v>0.35gx9粒x3板</v>
          </cell>
          <cell r="H7073" t="str">
            <v>盒</v>
          </cell>
          <cell r="I7073" t="str">
            <v>健民药业集团股份有限公司</v>
          </cell>
          <cell r="J7073" t="str">
            <v>武汉健民药业</v>
          </cell>
        </row>
        <row r="7074">
          <cell r="D7074">
            <v>336</v>
          </cell>
          <cell r="E7074" t="str">
            <v>阿昔洛韦片</v>
          </cell>
          <cell r="F7074" t="str">
            <v/>
          </cell>
          <cell r="G7074" t="str">
            <v>0.1gx24片</v>
          </cell>
          <cell r="H7074" t="str">
            <v>盒</v>
          </cell>
          <cell r="I7074" t="str">
            <v>四川科伦药业股份有限公司</v>
          </cell>
          <cell r="J7074" t="str">
            <v>四川科伦药业(珍珠制药)</v>
          </cell>
        </row>
        <row r="7075">
          <cell r="D7075">
            <v>5392</v>
          </cell>
          <cell r="E7075" t="str">
            <v>金莲花胶囊</v>
          </cell>
          <cell r="F7075" t="str">
            <v/>
          </cell>
          <cell r="G7075" t="str">
            <v>0.35gx24粒</v>
          </cell>
          <cell r="H7075" t="str">
            <v>盒</v>
          </cell>
          <cell r="I7075" t="str">
            <v>贵州益康制药有限公司</v>
          </cell>
          <cell r="J7075" t="str">
            <v>贵州益康制药</v>
          </cell>
        </row>
        <row r="7076">
          <cell r="D7076">
            <v>205257</v>
          </cell>
          <cell r="E7076" t="str">
            <v>开塞露（含甘油）</v>
          </cell>
          <cell r="F7076" t="str">
            <v/>
          </cell>
          <cell r="G7076" t="str">
            <v>10mlx1支</v>
          </cell>
          <cell r="H7076" t="str">
            <v>支</v>
          </cell>
          <cell r="I7076" t="str">
            <v>广东恒健制药有限公司(原:江门市恒健药业有限公司)</v>
          </cell>
          <cell r="J7076" t="str">
            <v>广东恒健制药</v>
          </cell>
        </row>
        <row r="7077">
          <cell r="D7077">
            <v>186184</v>
          </cell>
          <cell r="E7077" t="str">
            <v>湿润烧伤膏</v>
          </cell>
          <cell r="F7077" t="str">
            <v/>
          </cell>
          <cell r="G7077" t="str">
            <v>10gx3支（1g:0.21g）</v>
          </cell>
          <cell r="H7077" t="str">
            <v>盒</v>
          </cell>
          <cell r="I7077" t="str">
            <v>汕头市美宝制药有限公司</v>
          </cell>
          <cell r="J7077" t="str">
            <v>汕头市美宝</v>
          </cell>
        </row>
        <row r="7078">
          <cell r="D7078">
            <v>1826</v>
          </cell>
          <cell r="E7078" t="str">
            <v>消肿止痛酊</v>
          </cell>
          <cell r="F7078" t="str">
            <v/>
          </cell>
          <cell r="G7078" t="str">
            <v>33ml</v>
          </cell>
          <cell r="H7078" t="str">
            <v>瓶</v>
          </cell>
          <cell r="I7078" t="str">
            <v>广西壮族自治区花红药业股份有限公司</v>
          </cell>
          <cell r="J7078" t="str">
            <v>广西花红药业</v>
          </cell>
        </row>
        <row r="7079">
          <cell r="D7079">
            <v>148289</v>
          </cell>
          <cell r="E7079" t="str">
            <v>补肺丸</v>
          </cell>
          <cell r="F7079" t="str">
            <v/>
          </cell>
          <cell r="G7079" t="str">
            <v>9gx10丸x4板(大蜜丸)</v>
          </cell>
          <cell r="H7079" t="str">
            <v>盒</v>
          </cell>
          <cell r="I7079" t="str">
            <v>甘肃医药集团西峰制药厂</v>
          </cell>
          <cell r="J7079" t="str">
            <v>西峰制药</v>
          </cell>
        </row>
        <row r="7080">
          <cell r="D7080">
            <v>148966</v>
          </cell>
          <cell r="E7080" t="str">
            <v>奥美拉唑肠溶胶囊</v>
          </cell>
          <cell r="F7080" t="str">
            <v/>
          </cell>
          <cell r="G7080" t="str">
            <v>20mg*21粒</v>
          </cell>
          <cell r="H7080" t="str">
            <v>瓶</v>
          </cell>
          <cell r="I7080" t="str">
            <v>万邦德制药集团股份有限公司</v>
          </cell>
          <cell r="J7080" t="str">
            <v>万邦德制药</v>
          </cell>
        </row>
        <row r="7081">
          <cell r="D7081">
            <v>163225</v>
          </cell>
          <cell r="E7081" t="str">
            <v>吸入用布地奈德混悬液</v>
          </cell>
          <cell r="F7081" t="str">
            <v>普米克令舒</v>
          </cell>
          <cell r="G7081" t="str">
            <v>2ml:1mgx5支</v>
          </cell>
          <cell r="H7081" t="str">
            <v>盒</v>
          </cell>
          <cell r="I7081" t="str">
            <v>阿斯利康制药有限公司</v>
          </cell>
          <cell r="J7081" t="str">
            <v>阿斯利康</v>
          </cell>
        </row>
        <row r="7082">
          <cell r="D7082">
            <v>106229</v>
          </cell>
          <cell r="E7082" t="str">
            <v>复方丹参片</v>
          </cell>
          <cell r="F7082" t="str">
            <v/>
          </cell>
          <cell r="G7082" t="str">
            <v>0.32gx120片</v>
          </cell>
          <cell r="H7082" t="str">
            <v>盒</v>
          </cell>
          <cell r="I7082" t="str">
            <v>云南白药集团股份有限公司</v>
          </cell>
          <cell r="J7082" t="str">
            <v>云南白药股份</v>
          </cell>
        </row>
        <row r="7083">
          <cell r="D7083">
            <v>1228</v>
          </cell>
          <cell r="E7083" t="str">
            <v>金嗓散结丸</v>
          </cell>
          <cell r="F7083" t="str">
            <v/>
          </cell>
          <cell r="G7083" t="str">
            <v>360丸</v>
          </cell>
          <cell r="H7083" t="str">
            <v>瓶</v>
          </cell>
          <cell r="I7083" t="str">
            <v>西安碑林药业股份有限公司</v>
          </cell>
          <cell r="J7083" t="str">
            <v>西安碑林药业</v>
          </cell>
        </row>
        <row r="7084">
          <cell r="D7084">
            <v>145110</v>
          </cell>
          <cell r="E7084" t="str">
            <v>艾瑞昔布片</v>
          </cell>
          <cell r="F7084" t="str">
            <v/>
          </cell>
          <cell r="G7084" t="str">
            <v>0.1gx10片</v>
          </cell>
          <cell r="H7084" t="str">
            <v>盒</v>
          </cell>
          <cell r="I7084" t="str">
            <v>江苏恒瑞医药股份有限公司</v>
          </cell>
          <cell r="J7084" t="str">
            <v>江苏恒瑞</v>
          </cell>
        </row>
        <row r="7085">
          <cell r="D7085">
            <v>29499</v>
          </cell>
          <cell r="E7085" t="str">
            <v>精蛋白锌重组人胰岛素混合注射液(70/30)</v>
          </cell>
          <cell r="F7085" t="str">
            <v>优必淋(70/30)</v>
          </cell>
          <cell r="G7085" t="str">
            <v>3ml：300单位(混合笔芯)</v>
          </cell>
          <cell r="H7085" t="str">
            <v>盒</v>
          </cell>
          <cell r="I7085" t="str">
            <v>礼来苏州制药有限公司</v>
          </cell>
          <cell r="J7085" t="str">
            <v>礼来苏州</v>
          </cell>
        </row>
        <row r="7086">
          <cell r="D7086">
            <v>159015</v>
          </cell>
          <cell r="E7086" t="str">
            <v>消炎镇痛膏</v>
          </cell>
          <cell r="F7086" t="str">
            <v/>
          </cell>
          <cell r="G7086" t="str">
            <v>4x6.5cmx3贴x2袋</v>
          </cell>
          <cell r="H7086" t="str">
            <v>盒</v>
          </cell>
          <cell r="I7086" t="str">
            <v>江西吉安三力制药有限公司</v>
          </cell>
          <cell r="J7086" t="str">
            <v>江西吉安三力</v>
          </cell>
        </row>
        <row r="7087">
          <cell r="D7087">
            <v>127453</v>
          </cell>
          <cell r="E7087" t="str">
            <v>复方托吡卡胺滴眼液</v>
          </cell>
          <cell r="F7087" t="str">
            <v/>
          </cell>
          <cell r="G7087" t="str">
            <v>10ml(1ml:5mg:5mL)</v>
          </cell>
          <cell r="H7087" t="str">
            <v>支</v>
          </cell>
          <cell r="I7087" t="str">
            <v>Santen Oy	
</v>
          </cell>
          <cell r="J7087" t="str">
            <v>SantenOy	
</v>
          </cell>
        </row>
        <row r="7088">
          <cell r="D7088">
            <v>112373</v>
          </cell>
          <cell r="E7088" t="str">
            <v>跌打损伤丸</v>
          </cell>
          <cell r="F7088" t="str">
            <v/>
          </cell>
          <cell r="G7088" t="str">
            <v>9gx8袋</v>
          </cell>
          <cell r="H7088" t="str">
            <v>盒</v>
          </cell>
          <cell r="I7088" t="str">
            <v>江西药都樟树药业有限公司</v>
          </cell>
          <cell r="J7088" t="str">
            <v>江西药都樟树</v>
          </cell>
        </row>
        <row r="7089">
          <cell r="D7089">
            <v>156165</v>
          </cell>
          <cell r="E7089" t="str">
            <v>天然胶乳橡胶避孕套</v>
          </cell>
          <cell r="F7089" t="str">
            <v/>
          </cell>
          <cell r="G7089" t="str">
            <v>12只装（倍滑超薄装）</v>
          </cell>
          <cell r="H7089" t="str">
            <v>盒</v>
          </cell>
          <cell r="I7089" t="str">
            <v>青岛伦敦杜蕾斯有限公司</v>
          </cell>
          <cell r="J7089" t="str">
            <v>青岛伦敦杜蕾斯</v>
          </cell>
        </row>
        <row r="7090">
          <cell r="D7090">
            <v>140513</v>
          </cell>
          <cell r="E7090" t="str">
            <v>杰士邦天然胶乳橡胶避孕套</v>
          </cell>
          <cell r="F7090" t="str">
            <v/>
          </cell>
          <cell r="G7090" t="str">
            <v>12只(零感超薄.超润原零感极薄.极润)</v>
          </cell>
          <cell r="H7090" t="str">
            <v>盒</v>
          </cell>
          <cell r="I7090" t="str">
            <v>日本不二乳胶株式会社</v>
          </cell>
          <cell r="J7090" t="str">
            <v>日本不二乳胶株式会社</v>
          </cell>
        </row>
        <row r="7091">
          <cell r="D7091">
            <v>205329</v>
          </cell>
          <cell r="E7091" t="str">
            <v>蒲地蓝消炎片</v>
          </cell>
          <cell r="F7091" t="str">
            <v/>
          </cell>
          <cell r="G7091" t="str">
            <v>0.6gx60片</v>
          </cell>
          <cell r="H7091" t="str">
            <v>盒</v>
          </cell>
          <cell r="I7091" t="str">
            <v>广东心宝制药有限公司(广州真和新君宝药业)</v>
          </cell>
          <cell r="J7091" t="str">
            <v>广东心宝药业</v>
          </cell>
        </row>
        <row r="7092">
          <cell r="D7092">
            <v>84037</v>
          </cell>
          <cell r="E7092" t="str">
            <v>白脉软膏</v>
          </cell>
          <cell r="F7092" t="str">
            <v/>
          </cell>
          <cell r="G7092" t="str">
            <v>20g</v>
          </cell>
          <cell r="H7092" t="str">
            <v>盒</v>
          </cell>
          <cell r="I7092" t="str">
            <v>西藏奇正藏药股份有限公司</v>
          </cell>
          <cell r="J7092" t="str">
            <v>西藏奇正藏药</v>
          </cell>
        </row>
        <row r="7093">
          <cell r="D7093">
            <v>176893</v>
          </cell>
          <cell r="E7093" t="str">
            <v>杰士邦天然胶乳橡胶避孕套</v>
          </cell>
          <cell r="F7093" t="str">
            <v/>
          </cell>
          <cell r="G7093" t="str">
            <v>10只（零感超薄.沁薄）</v>
          </cell>
          <cell r="H7093" t="str">
            <v>盒</v>
          </cell>
          <cell r="I7093" t="str">
            <v>SURETEX LIMITED（泰国）</v>
          </cell>
          <cell r="J7093" t="str">
            <v>泰国</v>
          </cell>
        </row>
        <row r="7094">
          <cell r="D7094">
            <v>13403</v>
          </cell>
          <cell r="E7094" t="str">
            <v>药用炭片</v>
          </cell>
          <cell r="F7094" t="str">
            <v/>
          </cell>
          <cell r="G7094" t="str">
            <v>0.3gx100片</v>
          </cell>
          <cell r="H7094" t="str">
            <v>盒</v>
          </cell>
          <cell r="I7094" t="str">
            <v>河北长天药业有限公司</v>
          </cell>
          <cell r="J7094" t="str">
            <v>河北长天</v>
          </cell>
        </row>
        <row r="7095">
          <cell r="D7095">
            <v>200568</v>
          </cell>
          <cell r="E7095" t="str">
            <v>婴宝爽夫婴儿松花爽身粉</v>
          </cell>
          <cell r="F7095" t="str">
            <v/>
          </cell>
          <cell r="G7095" t="str">
            <v>140g</v>
          </cell>
          <cell r="H7095" t="str">
            <v>瓶</v>
          </cell>
          <cell r="I7095" t="str">
            <v>佛山市德莎生物科技有限公司</v>
          </cell>
          <cell r="J7095" t="str">
            <v>佛山市德莎生物</v>
          </cell>
        </row>
        <row r="7096">
          <cell r="D7096">
            <v>198989</v>
          </cell>
          <cell r="E7096" t="str">
            <v>威士雅维生素C咀嚼片</v>
          </cell>
          <cell r="F7096" t="str">
            <v/>
          </cell>
          <cell r="G7096" t="str">
            <v>32g (0.8gx40片)香橙味</v>
          </cell>
          <cell r="H7096" t="str">
            <v>瓶</v>
          </cell>
          <cell r="I7096" t="str">
            <v>广东威士雅保健品有限公司</v>
          </cell>
          <cell r="J7096" t="str">
            <v>广东威士雅</v>
          </cell>
        </row>
        <row r="7097">
          <cell r="D7097">
            <v>107396</v>
          </cell>
          <cell r="E7097" t="str">
            <v>单硝酸异山梨酯缓释片</v>
          </cell>
          <cell r="F7097" t="str">
            <v/>
          </cell>
          <cell r="G7097" t="str">
            <v>40mgx20片</v>
          </cell>
          <cell r="H7097" t="str">
            <v>盒</v>
          </cell>
          <cell r="I7097" t="str">
            <v>山东鲁抗医药集团赛特有限责任公司</v>
          </cell>
          <cell r="J7097" t="str">
            <v>山东鲁抗</v>
          </cell>
        </row>
        <row r="7098">
          <cell r="D7098">
            <v>9917</v>
          </cell>
          <cell r="E7098" t="str">
            <v>脂必妥片</v>
          </cell>
          <cell r="F7098" t="str">
            <v/>
          </cell>
          <cell r="G7098" t="str">
            <v>0.35gx10片x3板</v>
          </cell>
          <cell r="H7098" t="str">
            <v>盒</v>
          </cell>
          <cell r="I7098" t="str">
            <v>成都地奥九泓制药厂</v>
          </cell>
          <cell r="J7098" t="str">
            <v>成都地奥九泓</v>
          </cell>
        </row>
        <row r="7099">
          <cell r="D7099">
            <v>169463</v>
          </cell>
          <cell r="E7099" t="str">
            <v>天然胶乳橡胶避孕套</v>
          </cell>
          <cell r="F7099" t="str">
            <v/>
          </cell>
          <cell r="G7099" t="str">
            <v>3只（ZERO零感超薄超润）</v>
          </cell>
          <cell r="H7099" t="str">
            <v>盒</v>
          </cell>
          <cell r="I7099" t="str">
            <v>日本不二乳胶株式会社</v>
          </cell>
          <cell r="J7099" t="str">
            <v>日本不二</v>
          </cell>
        </row>
        <row r="7100">
          <cell r="D7100">
            <v>23745</v>
          </cell>
          <cell r="E7100" t="str">
            <v>天然胶乳橡胶避孕套（多乐士）</v>
          </cell>
          <cell r="F7100" t="str">
            <v/>
          </cell>
          <cell r="G7100" t="str">
            <v>12只(超薄檀香)</v>
          </cell>
          <cell r="H7100" t="str">
            <v>盒</v>
          </cell>
          <cell r="I7100" t="str">
            <v>GUMMITECH INDUSTRIES SDN.BHD(马来西亚)</v>
          </cell>
          <cell r="J7100" t="str">
            <v>马来西亚GUMMITECH</v>
          </cell>
        </row>
        <row r="7101">
          <cell r="D7101">
            <v>41014</v>
          </cell>
          <cell r="E7101" t="str">
            <v>白芍总苷胶囊</v>
          </cell>
          <cell r="F7101" t="str">
            <v>帕夫林</v>
          </cell>
          <cell r="G7101" t="str">
            <v>0.3gx180粒</v>
          </cell>
          <cell r="H7101" t="str">
            <v>盒</v>
          </cell>
          <cell r="I7101" t="str">
            <v>宁波立华制药有限公司</v>
          </cell>
          <cell r="J7101" t="str">
            <v>宁波立华制药</v>
          </cell>
        </row>
        <row r="7102">
          <cell r="D7102">
            <v>186802</v>
          </cell>
          <cell r="E7102" t="str">
            <v>维生素D2软胶囊</v>
          </cell>
          <cell r="F7102" t="str">
            <v/>
          </cell>
          <cell r="G7102" t="str">
            <v>0.01mgx20粒（400单位）</v>
          </cell>
          <cell r="H7102" t="str">
            <v>盒</v>
          </cell>
          <cell r="I7102" t="str">
            <v>大连水产药业有限公司</v>
          </cell>
          <cell r="J7102" t="str">
            <v>大连水产药业</v>
          </cell>
        </row>
        <row r="7103">
          <cell r="D7103">
            <v>196576</v>
          </cell>
          <cell r="E7103" t="str">
            <v>足部冷敷贴</v>
          </cell>
          <cell r="F7103" t="str">
            <v/>
          </cell>
          <cell r="G7103" t="str">
            <v>20mmx70mmx7贴</v>
          </cell>
          <cell r="H7103" t="str">
            <v>盒</v>
          </cell>
          <cell r="I7103" t="str">
            <v>延安万历药业有限公司</v>
          </cell>
          <cell r="J7103" t="str">
            <v>延安万历药业</v>
          </cell>
        </row>
        <row r="7104">
          <cell r="D7104">
            <v>7303</v>
          </cell>
          <cell r="E7104" t="str">
            <v>对乙酰氨基酚口服混悬液</v>
          </cell>
          <cell r="F7104" t="str">
            <v>泰诺林</v>
          </cell>
          <cell r="G7104" t="str">
            <v>100ml：3.2g</v>
          </cell>
          <cell r="H7104" t="str">
            <v>瓶</v>
          </cell>
          <cell r="I7104" t="str">
            <v>上海强生制药有限公司</v>
          </cell>
          <cell r="J7104" t="str">
            <v>上海强生</v>
          </cell>
        </row>
        <row r="7105">
          <cell r="D7105">
            <v>4246</v>
          </cell>
          <cell r="E7105" t="str">
            <v>脑立清丸</v>
          </cell>
          <cell r="F7105" t="str">
            <v/>
          </cell>
          <cell r="G7105" t="str">
            <v>0.11gx100丸</v>
          </cell>
          <cell r="H7105" t="str">
            <v>瓶</v>
          </cell>
          <cell r="I7105" t="str">
            <v>河北万岁药业有限公司</v>
          </cell>
          <cell r="J7105" t="str">
            <v>河北万岁药业</v>
          </cell>
        </row>
        <row r="7106">
          <cell r="D7106">
            <v>15322</v>
          </cell>
          <cell r="E7106" t="str">
            <v>骨刺平片</v>
          </cell>
          <cell r="F7106" t="str">
            <v/>
          </cell>
          <cell r="G7106" t="str">
            <v>100片</v>
          </cell>
          <cell r="H7106" t="str">
            <v>瓶</v>
          </cell>
          <cell r="I7106" t="str">
            <v>广东新峰药业股份有限公司(原:广东省博罗先锋药业)</v>
          </cell>
          <cell r="J7106" t="str">
            <v>广东新峰药业</v>
          </cell>
        </row>
        <row r="7107">
          <cell r="D7107">
            <v>114827</v>
          </cell>
          <cell r="E7107" t="str">
            <v>蛇胆川贝枇杷膏</v>
          </cell>
          <cell r="F7107" t="str">
            <v/>
          </cell>
          <cell r="G7107" t="str">
            <v>210g</v>
          </cell>
          <cell r="H7107" t="str">
            <v>瓶</v>
          </cell>
          <cell r="I7107" t="str">
            <v>广州白云山潘高寿药业股份有限公司</v>
          </cell>
          <cell r="J7107" t="str">
            <v>广州白云山潘高寿</v>
          </cell>
        </row>
        <row r="7108">
          <cell r="D7108">
            <v>170173</v>
          </cell>
          <cell r="E7108" t="str">
            <v>脱脂棉球</v>
          </cell>
          <cell r="F7108" t="str">
            <v/>
          </cell>
          <cell r="G7108" t="str">
            <v>50g（0.5gx100粒）</v>
          </cell>
          <cell r="H7108" t="str">
            <v>袋</v>
          </cell>
          <cell r="I7108" t="str">
            <v>振德医疗用品股份有限公司</v>
          </cell>
          <cell r="J7108" t="str">
            <v>振德医疗用品</v>
          </cell>
        </row>
        <row r="7109">
          <cell r="D7109">
            <v>190082</v>
          </cell>
          <cell r="E7109" t="str">
            <v>血塞通软胶囊</v>
          </cell>
          <cell r="F7109" t="str">
            <v/>
          </cell>
          <cell r="G7109" t="str">
            <v>0.55gx12粒x2板</v>
          </cell>
          <cell r="H7109" t="str">
            <v>盒</v>
          </cell>
          <cell r="I7109" t="str">
            <v>昆明制药集团股份有限公司</v>
          </cell>
          <cell r="J7109" t="str">
            <v>昆药集团</v>
          </cell>
        </row>
        <row r="7110">
          <cell r="D7110">
            <v>151688</v>
          </cell>
          <cell r="E7110" t="str">
            <v>滴露消毒液</v>
          </cell>
          <cell r="F7110" t="str">
            <v/>
          </cell>
          <cell r="G7110" t="str">
            <v>500ml</v>
          </cell>
          <cell r="H7110" t="str">
            <v>瓶</v>
          </cell>
          <cell r="I7110" t="str">
            <v>利洁时家化(中国)有限公司</v>
          </cell>
          <cell r="J7110" t="str">
            <v>利洁时家化</v>
          </cell>
        </row>
        <row r="7111">
          <cell r="D7111">
            <v>195828</v>
          </cell>
          <cell r="E7111" t="str">
            <v>氟替美维吸入粉雾剂</v>
          </cell>
          <cell r="F7111" t="str">
            <v/>
          </cell>
          <cell r="G7111" t="str">
            <v>100/62.5/25 30吸</v>
          </cell>
          <cell r="H7111" t="str">
            <v>盒</v>
          </cell>
          <cell r="I7111" t="str">
            <v>Glaxo Operations UK  Ltd (英国)</v>
          </cell>
          <cell r="J7111" t="str">
            <v>Glaxo Operations UK</v>
          </cell>
        </row>
        <row r="7112">
          <cell r="D7112">
            <v>181429</v>
          </cell>
          <cell r="E7112" t="str">
            <v>复方感冒灵片</v>
          </cell>
          <cell r="F7112" t="str">
            <v/>
          </cell>
          <cell r="G7112" t="str">
            <v>36片(薄膜衣)</v>
          </cell>
          <cell r="H7112" t="str">
            <v>盒</v>
          </cell>
          <cell r="I7112" t="str">
            <v>广州花城药业有限公司</v>
          </cell>
          <cell r="J7112" t="str">
            <v>广州花城</v>
          </cell>
        </row>
        <row r="7113">
          <cell r="D7113">
            <v>99290</v>
          </cell>
          <cell r="E7113" t="str">
            <v>菊皇茶(康美)</v>
          </cell>
          <cell r="F7113" t="str">
            <v/>
          </cell>
          <cell r="G7113" t="str">
            <v>130g(6.5gx20包)</v>
          </cell>
          <cell r="H7113" t="str">
            <v>袋</v>
          </cell>
          <cell r="I7113" t="str">
            <v>康美药业股份有限公司</v>
          </cell>
          <cell r="J7113" t="str">
            <v>康美药业</v>
          </cell>
        </row>
        <row r="7114">
          <cell r="D7114">
            <v>107319</v>
          </cell>
          <cell r="E7114" t="str">
            <v>盐酸左氧氟沙星片</v>
          </cell>
          <cell r="F7114" t="str">
            <v/>
          </cell>
          <cell r="G7114" t="str">
            <v>0.1gx10片</v>
          </cell>
          <cell r="H7114" t="str">
            <v>盒</v>
          </cell>
          <cell r="I7114" t="str">
            <v>石家庄以岭药业股份有限公司</v>
          </cell>
          <cell r="J7114" t="str">
            <v>石家庄以岭</v>
          </cell>
        </row>
        <row r="7115">
          <cell r="D7115">
            <v>1953</v>
          </cell>
          <cell r="E7115" t="str">
            <v>十滴水</v>
          </cell>
          <cell r="F7115" t="str">
            <v/>
          </cell>
          <cell r="G7115" t="str">
            <v>100ml</v>
          </cell>
          <cell r="H7115" t="str">
            <v>瓶</v>
          </cell>
          <cell r="I7115" t="str">
            <v>四川省通园制药集团有限公司</v>
          </cell>
          <cell r="J7115" t="str">
            <v>四川通园制药</v>
          </cell>
        </row>
        <row r="7116">
          <cell r="D7116">
            <v>131591</v>
          </cell>
          <cell r="E7116" t="str">
            <v>小儿宝泰康颗粒</v>
          </cell>
          <cell r="F7116" t="str">
            <v/>
          </cell>
          <cell r="G7116" t="str">
            <v>4gx12袋</v>
          </cell>
          <cell r="H7116" t="str">
            <v>盒</v>
          </cell>
          <cell r="I7116" t="str">
            <v>云南白药集团股份有限公司</v>
          </cell>
          <cell r="J7116" t="str">
            <v>云南白药股份</v>
          </cell>
        </row>
        <row r="7117">
          <cell r="D7117">
            <v>44702</v>
          </cell>
          <cell r="E7117" t="str">
            <v>复方氨酚烷胺片</v>
          </cell>
          <cell r="F7117" t="str">
            <v/>
          </cell>
          <cell r="G7117" t="str">
            <v>12片(复方)</v>
          </cell>
          <cell r="H7117" t="str">
            <v>盒</v>
          </cell>
          <cell r="I7117" t="str">
            <v>哈药集团三精制药四厂有限公司</v>
          </cell>
          <cell r="J7117" t="str">
            <v>哈药三精四厂</v>
          </cell>
        </row>
        <row r="7118">
          <cell r="D7118">
            <v>152695</v>
          </cell>
          <cell r="E7118" t="str">
            <v>葡萄糖酸钙锌口服溶液</v>
          </cell>
          <cell r="F7118" t="str">
            <v/>
          </cell>
          <cell r="G7118" t="str">
            <v>10mlx18支</v>
          </cell>
          <cell r="H7118" t="str">
            <v>盒</v>
          </cell>
          <cell r="I7118" t="str">
            <v>澳诺(中国)制药有限公司</v>
          </cell>
          <cell r="J7118" t="str">
            <v>奥诺（中国）制药有限公司</v>
          </cell>
        </row>
        <row r="7119">
          <cell r="D7119">
            <v>67470</v>
          </cell>
          <cell r="E7119" t="str">
            <v>坎地沙坦酯片(悉君宁)</v>
          </cell>
          <cell r="F7119" t="str">
            <v>悉君宁</v>
          </cell>
          <cell r="G7119" t="str">
            <v>4mgx14片</v>
          </cell>
          <cell r="H7119" t="str">
            <v>盒</v>
          </cell>
          <cell r="I7119" t="str">
            <v>广州白云山天心制药股份有限公司(原:广州天心药业)</v>
          </cell>
          <cell r="J7119" t="str">
            <v>白云山天心</v>
          </cell>
        </row>
        <row r="7120">
          <cell r="D7120">
            <v>5646</v>
          </cell>
          <cell r="E7120" t="str">
            <v>辛芩颗粒</v>
          </cell>
          <cell r="F7120" t="str">
            <v/>
          </cell>
          <cell r="G7120" t="str">
            <v>5gx9袋(无糖)</v>
          </cell>
          <cell r="H7120" t="str">
            <v>盒</v>
          </cell>
          <cell r="I7120" t="str">
            <v>国药集团宜宾制药有限责任公司</v>
          </cell>
          <cell r="J7120" t="str">
            <v>国药宜宾制药</v>
          </cell>
        </row>
        <row r="7121">
          <cell r="D7121">
            <v>58428</v>
          </cell>
          <cell r="E7121" t="str">
            <v>珍菊降压片</v>
          </cell>
          <cell r="F7121" t="str">
            <v/>
          </cell>
          <cell r="G7121" t="str">
            <v>60片(薄膜衣)</v>
          </cell>
          <cell r="H7121" t="str">
            <v>瓶</v>
          </cell>
          <cell r="I7121" t="str">
            <v>山西亚宝药业集团股份有限公司</v>
          </cell>
          <cell r="J7121" t="str">
            <v>亚宝股份</v>
          </cell>
        </row>
        <row r="7122">
          <cell r="D7122">
            <v>67962</v>
          </cell>
          <cell r="E7122" t="str">
            <v>曲伏前列素滴眼液</v>
          </cell>
          <cell r="F7122" t="str">
            <v>苏为坦</v>
          </cell>
          <cell r="G7122" t="str">
            <v>2.5ml:0.1mg</v>
          </cell>
          <cell r="H7122" t="str">
            <v>支</v>
          </cell>
          <cell r="I7122" t="str">
            <v>ALCON Cusi,S.A	
</v>
          </cell>
          <cell r="J7122" t="str">
            <v>ALCONCusi,S.A</v>
          </cell>
        </row>
        <row r="7123">
          <cell r="D7123">
            <v>905</v>
          </cell>
          <cell r="E7123" t="str">
            <v>复方醋酸氟轻松酊(三花皮炎宁酊)</v>
          </cell>
          <cell r="F7123" t="str">
            <v/>
          </cell>
          <cell r="G7123" t="str">
            <v>50ml</v>
          </cell>
          <cell r="H7123" t="str">
            <v>瓶</v>
          </cell>
          <cell r="I7123" t="str">
            <v>内蒙古大唐药业有限公司</v>
          </cell>
          <cell r="J7123" t="str">
            <v>内蒙古大唐</v>
          </cell>
        </row>
        <row r="7124">
          <cell r="D7124">
            <v>84545</v>
          </cell>
          <cell r="E7124" t="str">
            <v>多维元素片（29-Ⅱ）（善存银片）</v>
          </cell>
          <cell r="F7124" t="str">
            <v/>
          </cell>
          <cell r="G7124" t="str">
            <v>100片(薄膜衣)</v>
          </cell>
          <cell r="H7124" t="str">
            <v>瓶</v>
          </cell>
          <cell r="I7124" t="str">
            <v>惠氏制药有限公司</v>
          </cell>
          <cell r="J7124" t="str">
            <v>惠氏制药</v>
          </cell>
        </row>
        <row r="7125">
          <cell r="D7125">
            <v>151286</v>
          </cell>
          <cell r="E7125" t="str">
            <v>枇杷金银花含片</v>
          </cell>
          <cell r="F7125" t="str">
            <v/>
          </cell>
          <cell r="G7125" t="str">
            <v>2gx22粒(铁盒)</v>
          </cell>
          <cell r="H7125" t="str">
            <v>盒</v>
          </cell>
          <cell r="I7125" t="str">
            <v>江西草珊瑚药业有限公司</v>
          </cell>
          <cell r="J7125" t="str">
            <v>江西草珊瑚</v>
          </cell>
        </row>
        <row r="7126">
          <cell r="D7126">
            <v>205315</v>
          </cell>
          <cell r="E7126" t="str">
            <v>生理性海水鼻腔护理喷雾器</v>
          </cell>
          <cell r="F7126" t="str">
            <v>诺斯清</v>
          </cell>
          <cell r="G7126" t="str">
            <v>可调式-50</v>
          </cell>
          <cell r="H7126" t="str">
            <v>瓶</v>
          </cell>
          <cell r="I7126" t="str">
            <v>江苏爱朋医疗科技股份有限公司</v>
          </cell>
          <cell r="J7126" t="str">
            <v>江苏爱朋</v>
          </cell>
        </row>
        <row r="7127">
          <cell r="D7127">
            <v>1249</v>
          </cell>
          <cell r="E7127" t="str">
            <v>金嗓清音丸</v>
          </cell>
          <cell r="F7127" t="str">
            <v/>
          </cell>
          <cell r="G7127" t="str">
            <v>360丸</v>
          </cell>
          <cell r="H7127" t="str">
            <v>瓶</v>
          </cell>
          <cell r="I7127" t="str">
            <v>西安碑林药业股份有限公司</v>
          </cell>
          <cell r="J7127" t="str">
            <v>西安碑林药业</v>
          </cell>
        </row>
        <row r="7128">
          <cell r="D7128">
            <v>162242</v>
          </cell>
          <cell r="E7128" t="str">
            <v>桑姜感冒片</v>
          </cell>
          <cell r="F7128" t="str">
            <v/>
          </cell>
          <cell r="G7128" t="str">
            <v>0.5gx24片（薄膜衣片）</v>
          </cell>
          <cell r="H7128" t="str">
            <v>盒</v>
          </cell>
          <cell r="I7128" t="str">
            <v>四川好医生攀西药业有限责任公司</v>
          </cell>
          <cell r="J7128" t="str">
            <v>四川好医生攀西药业</v>
          </cell>
        </row>
        <row r="7129">
          <cell r="D7129">
            <v>63524</v>
          </cell>
          <cell r="E7129" t="str">
            <v>半夏止咳糖浆</v>
          </cell>
          <cell r="F7129" t="str">
            <v/>
          </cell>
          <cell r="G7129" t="str">
            <v>100ml</v>
          </cell>
          <cell r="H7129" t="str">
            <v>瓶</v>
          </cell>
          <cell r="I7129" t="str">
            <v>太极集团浙江东方制药有限公司</v>
          </cell>
          <cell r="J7129" t="str">
            <v>浙江东方</v>
          </cell>
        </row>
        <row r="7130">
          <cell r="D7130">
            <v>1240</v>
          </cell>
          <cell r="E7130" t="str">
            <v>辛夷鼻炎丸</v>
          </cell>
          <cell r="F7130" t="str">
            <v/>
          </cell>
          <cell r="G7130" t="str">
            <v>30g</v>
          </cell>
          <cell r="H7130" t="str">
            <v>瓶</v>
          </cell>
          <cell r="I7130" t="str">
            <v>广州中一药业有限公司</v>
          </cell>
          <cell r="J7130" t="str">
            <v>广州白云山中一药业有限公司</v>
          </cell>
        </row>
        <row r="7131">
          <cell r="D7131">
            <v>706</v>
          </cell>
          <cell r="E7131" t="str">
            <v>吲达帕胺片(寿比山)</v>
          </cell>
          <cell r="F7131" t="str">
            <v/>
          </cell>
          <cell r="G7131" t="str">
            <v>2.5mgx10片x3板(薄膜衣)</v>
          </cell>
          <cell r="H7131" t="str">
            <v>盒</v>
          </cell>
          <cell r="I7131" t="str">
            <v>天津力生制药股份有限公司</v>
          </cell>
          <cell r="J7131" t="str">
            <v>天津力生</v>
          </cell>
        </row>
        <row r="7132">
          <cell r="D7132">
            <v>203929</v>
          </cell>
          <cell r="E7132" t="str">
            <v>医用外科口罩</v>
          </cell>
          <cell r="F7132" t="str">
            <v/>
          </cell>
          <cell r="G7132" t="str">
            <v>平面型 挂耳式 无菌 17.5cmx9.5cm 10只</v>
          </cell>
          <cell r="H7132" t="str">
            <v>袋</v>
          </cell>
          <cell r="I7132" t="str">
            <v>郑州天蓬实业有限公司</v>
          </cell>
          <cell r="J7132" t="str">
            <v>郑州天蓬</v>
          </cell>
        </row>
        <row r="7133">
          <cell r="D7133">
            <v>125877</v>
          </cell>
          <cell r="E7133" t="str">
            <v>速效救心丸</v>
          </cell>
          <cell r="F7133" t="str">
            <v/>
          </cell>
          <cell r="G7133" t="str">
            <v>40mgx60粒x3瓶</v>
          </cell>
          <cell r="H7133" t="str">
            <v>盒</v>
          </cell>
          <cell r="I7133" t="str">
            <v>天津中新药业集团股份有限公司第六中药厂</v>
          </cell>
          <cell r="J7133" t="str">
            <v>天津中新第六中药厂</v>
          </cell>
        </row>
        <row r="7134">
          <cell r="D7134">
            <v>166995</v>
          </cell>
          <cell r="E7134" t="str">
            <v>灸热贴</v>
          </cell>
          <cell r="F7134" t="str">
            <v/>
          </cell>
          <cell r="G7134" t="str">
            <v>HC-C腰痛贴x2贴</v>
          </cell>
          <cell r="H7134" t="str">
            <v>盒</v>
          </cell>
          <cell r="I7134" t="str">
            <v>济南汉磁生物科技有限公司</v>
          </cell>
          <cell r="J7134" t="str">
            <v>济南汉磁</v>
          </cell>
        </row>
        <row r="7135">
          <cell r="D7135">
            <v>8001</v>
          </cell>
          <cell r="E7135" t="str">
            <v>氟轻松维B6乳膏(雅护膏)</v>
          </cell>
          <cell r="F7135" t="str">
            <v/>
          </cell>
          <cell r="G7135" t="str">
            <v>30g</v>
          </cell>
          <cell r="H7135" t="str">
            <v>支</v>
          </cell>
          <cell r="I7135" t="str">
            <v>湖南天龙制药有限公司</v>
          </cell>
          <cell r="J7135" t="str">
            <v>湖南天龙</v>
          </cell>
        </row>
        <row r="7136">
          <cell r="D7136">
            <v>201274</v>
          </cell>
          <cell r="E7136" t="str">
            <v>瑞舒伐他汀钙片</v>
          </cell>
          <cell r="F7136" t="str">
            <v/>
          </cell>
          <cell r="G7136" t="str">
            <v>10mgx7片x4板</v>
          </cell>
          <cell r="H7136" t="str">
            <v>盒</v>
          </cell>
          <cell r="I7136" t="str">
            <v>南京正大天晴制药有限公司</v>
          </cell>
          <cell r="J7136" t="str">
            <v>南京正大天晴</v>
          </cell>
        </row>
        <row r="7137">
          <cell r="D7137">
            <v>56226</v>
          </cell>
          <cell r="E7137" t="str">
            <v>盐酸西替利嗪片(西可韦)</v>
          </cell>
          <cell r="F7137" t="str">
            <v/>
          </cell>
          <cell r="G7137" t="str">
            <v>10mgx12片</v>
          </cell>
          <cell r="H7137" t="str">
            <v>盒</v>
          </cell>
          <cell r="I7137" t="str">
            <v>苏州东瑞制药有限公司</v>
          </cell>
          <cell r="J7137" t="str">
            <v>苏州东瑞制药</v>
          </cell>
        </row>
        <row r="7138">
          <cell r="D7138">
            <v>42752</v>
          </cell>
          <cell r="E7138" t="str">
            <v>丁二磺酸腺苷蛋氨酸肠溶片</v>
          </cell>
          <cell r="F7138" t="str">
            <v>思美泰</v>
          </cell>
          <cell r="G7138" t="str">
            <v>0.5gx10片</v>
          </cell>
          <cell r="H7138" t="str">
            <v>盒</v>
          </cell>
          <cell r="I7138" t="str">
            <v>ABBOTT S.R.L.</v>
          </cell>
          <cell r="J7138" t="str">
            <v>意大利</v>
          </cell>
        </row>
        <row r="7139">
          <cell r="D7139">
            <v>5628</v>
          </cell>
          <cell r="E7139" t="str">
            <v>格列吡嗪缓释片(秦苏)</v>
          </cell>
          <cell r="F7139" t="str">
            <v/>
          </cell>
          <cell r="G7139" t="str">
            <v>5mgx12片</v>
          </cell>
          <cell r="H7139" t="str">
            <v>盒</v>
          </cell>
          <cell r="I7139" t="str">
            <v>江苏扬子江药业集团有限公司</v>
          </cell>
          <cell r="J7139" t="str">
            <v>江苏扬子江</v>
          </cell>
        </row>
        <row r="7140">
          <cell r="D7140">
            <v>82283</v>
          </cell>
          <cell r="E7140" t="str">
            <v>醋酸氟轻松冰片乳膏</v>
          </cell>
          <cell r="F7140" t="str">
            <v/>
          </cell>
          <cell r="G7140" t="str">
            <v>10g（软管）</v>
          </cell>
          <cell r="H7140" t="str">
            <v>支</v>
          </cell>
          <cell r="I7140" t="str">
            <v>新乡市琦宁药业有限公司</v>
          </cell>
          <cell r="J7140" t="str">
            <v>河南大新</v>
          </cell>
        </row>
        <row r="7141">
          <cell r="D7141">
            <v>108349</v>
          </cell>
          <cell r="E7141" t="str">
            <v>曼秀雷敦薄荷润唇嗜喱+薄荷唇膏</v>
          </cell>
          <cell r="F7141" t="str">
            <v/>
          </cell>
          <cell r="G7141" t="str">
            <v>8g+3.5g</v>
          </cell>
          <cell r="H7141" t="str">
            <v>套</v>
          </cell>
          <cell r="I7141" t="str">
            <v>曼秀雷敦(中国)药业有限公司</v>
          </cell>
          <cell r="J7141" t="str">
            <v>曼秀雷敦（中国）</v>
          </cell>
        </row>
        <row r="7142">
          <cell r="D7142">
            <v>178292</v>
          </cell>
          <cell r="E7142" t="str">
            <v>天然胶乳橡胶避孕套</v>
          </cell>
          <cell r="F7142" t="str">
            <v/>
          </cell>
          <cell r="G7142" t="str">
            <v>12只（超薄平滑香草香）</v>
          </cell>
          <cell r="H7142" t="str">
            <v>盒</v>
          </cell>
          <cell r="I7142" t="str">
            <v>天津中生乳胶有限公司</v>
          </cell>
          <cell r="J7142" t="str">
            <v>天津中生</v>
          </cell>
        </row>
        <row r="7143">
          <cell r="D7143">
            <v>148025</v>
          </cell>
          <cell r="E7143" t="str">
            <v>无菌敷贴</v>
          </cell>
          <cell r="F7143" t="str">
            <v/>
          </cell>
          <cell r="G7143" t="str">
            <v>HN-001(10cmx15cm）</v>
          </cell>
          <cell r="H7143" t="str">
            <v>袋</v>
          </cell>
          <cell r="I7143" t="str">
            <v>青岛海诺生物工程有限公司</v>
          </cell>
          <cell r="J7143" t="str">
            <v>青岛海诺生物</v>
          </cell>
        </row>
        <row r="7144">
          <cell r="D7144">
            <v>180334</v>
          </cell>
          <cell r="E7144" t="str">
            <v>血糖试纸（葡萄糖氧化酶法）</v>
          </cell>
          <cell r="F7144" t="str">
            <v/>
          </cell>
          <cell r="G7144" t="str">
            <v>50片（稳豪型）</v>
          </cell>
          <cell r="H7144" t="str">
            <v>盒</v>
          </cell>
          <cell r="I7144" t="str">
            <v>LifeScan  Europe</v>
          </cell>
          <cell r="J7144" t="str">
            <v>LifeScanEurope</v>
          </cell>
        </row>
        <row r="7145">
          <cell r="D7145">
            <v>13866</v>
          </cell>
          <cell r="E7145" t="str">
            <v>硫酸锌尿囊素滴眼液</v>
          </cell>
          <cell r="F7145" t="str">
            <v/>
          </cell>
          <cell r="G7145" t="str">
            <v>0.1%:0.1%:8ml</v>
          </cell>
          <cell r="H7145" t="str">
            <v>支</v>
          </cell>
          <cell r="I7145" t="str">
            <v>山东博士伦福瑞达制药有限公司(山东正大福瑞达公司</v>
          </cell>
          <cell r="J7145" t="str">
            <v>山东博士伦福瑞达制药有限公司</v>
          </cell>
        </row>
        <row r="7146">
          <cell r="D7146">
            <v>9156</v>
          </cell>
          <cell r="E7146" t="str">
            <v>乳安片</v>
          </cell>
          <cell r="F7146" t="str">
            <v/>
          </cell>
          <cell r="G7146" t="str">
            <v>0.3gx100片</v>
          </cell>
          <cell r="H7146" t="str">
            <v>盒</v>
          </cell>
          <cell r="I7146" t="str">
            <v>郑州瑞龙(集团)制药有限公司</v>
          </cell>
          <cell r="J7146" t="str">
            <v>郑州瑞龙制药</v>
          </cell>
        </row>
        <row r="7147">
          <cell r="D7147">
            <v>184361</v>
          </cell>
          <cell r="E7147" t="str">
            <v>玛咖锌淫羊藿胶囊</v>
          </cell>
          <cell r="F7147" t="str">
            <v/>
          </cell>
          <cell r="G7147" t="str">
            <v>64.8g（0.54gx120粒）</v>
          </cell>
          <cell r="H7147" t="str">
            <v>盒</v>
          </cell>
          <cell r="I7147" t="str">
            <v>仙乐健康科技股份有限公司</v>
          </cell>
          <cell r="J7147" t="str">
            <v>仙乐健康</v>
          </cell>
        </row>
        <row r="7148">
          <cell r="D7148">
            <v>195173</v>
          </cell>
          <cell r="E7148" t="str">
            <v>孟鲁司特钠咀嚼片</v>
          </cell>
          <cell r="F7148" t="str">
            <v/>
          </cell>
          <cell r="G7148" t="str">
            <v>5mgx7片x2板</v>
          </cell>
          <cell r="H7148" t="str">
            <v>盒</v>
          </cell>
          <cell r="I7148" t="str">
            <v>四川大冢制药有限公司(四川锡成大冢制药有限公司)</v>
          </cell>
          <cell r="J7148" t="str">
            <v>四川大冢</v>
          </cell>
        </row>
        <row r="7149">
          <cell r="D7149">
            <v>201818</v>
          </cell>
          <cell r="E7149" t="str">
            <v>医用冷敷贴</v>
          </cell>
          <cell r="F7149" t="str">
            <v>火泥三伏贴</v>
          </cell>
          <cell r="G7149" t="str">
            <v>L艾灸止痛型 60mmx60mmx2贴x10袋</v>
          </cell>
          <cell r="H7149" t="str">
            <v>盒</v>
          </cell>
          <cell r="I7149" t="str">
            <v>芜湖丹溪堂医疗器械有限公司</v>
          </cell>
          <cell r="J7149" t="str">
            <v>芜湖丹溪堂 </v>
          </cell>
        </row>
        <row r="7150">
          <cell r="D7150">
            <v>63066</v>
          </cell>
          <cell r="E7150" t="str">
            <v>多乐士天然胶乳橡胶避孕套</v>
          </cell>
          <cell r="F7150" t="str">
            <v/>
          </cell>
          <cell r="G7150" t="str">
            <v>12只(双保螺纹)</v>
          </cell>
          <cell r="H7150" t="str">
            <v>盒</v>
          </cell>
          <cell r="I7150" t="str">
            <v>东洋松蒲乳胶(锦州)有限公司</v>
          </cell>
          <cell r="J7150" t="str">
            <v>东洋松蒲(锦州)</v>
          </cell>
        </row>
        <row r="7151">
          <cell r="D7151">
            <v>49118</v>
          </cell>
          <cell r="E7151" t="str">
            <v>清胃黄连丸</v>
          </cell>
          <cell r="F7151" t="str">
            <v/>
          </cell>
          <cell r="G7151" t="str">
            <v>9gx6袋</v>
          </cell>
          <cell r="H7151" t="str">
            <v>盒</v>
          </cell>
          <cell r="I7151" t="str">
            <v>山西华康药业股份有限公司</v>
          </cell>
          <cell r="J7151" t="str">
            <v>山西华康药业</v>
          </cell>
        </row>
        <row r="7152">
          <cell r="D7152">
            <v>63173</v>
          </cell>
          <cell r="E7152" t="str">
            <v>消栓通络片</v>
          </cell>
          <cell r="F7152" t="str">
            <v/>
          </cell>
          <cell r="G7152" t="str">
            <v>1.8gx24片x2板(糖衣片)</v>
          </cell>
          <cell r="H7152" t="str">
            <v>盒</v>
          </cell>
          <cell r="I7152" t="str">
            <v/>
          </cell>
          <cell r="J7152" t="str">
            <v>河南百泉</v>
          </cell>
        </row>
        <row r="7153">
          <cell r="D7153">
            <v>402</v>
          </cell>
          <cell r="E7153" t="str">
            <v>护肝片</v>
          </cell>
          <cell r="F7153" t="str">
            <v/>
          </cell>
          <cell r="G7153" t="str">
            <v>100片(糖衣)</v>
          </cell>
          <cell r="H7153" t="str">
            <v>瓶</v>
          </cell>
          <cell r="I7153" t="str">
            <v>黑龙江葵花药业股份有限公司</v>
          </cell>
          <cell r="J7153" t="str">
            <v>黑龙江葵花</v>
          </cell>
        </row>
        <row r="7154">
          <cell r="D7154">
            <v>65508</v>
          </cell>
          <cell r="E7154" t="str">
            <v>盆炎净颗粒</v>
          </cell>
          <cell r="F7154" t="str">
            <v/>
          </cell>
          <cell r="G7154" t="str">
            <v>10gx12袋</v>
          </cell>
          <cell r="H7154" t="str">
            <v>盒</v>
          </cell>
          <cell r="I7154" t="str">
            <v>昆明积大制药有限公司</v>
          </cell>
          <cell r="J7154" t="str">
            <v>昆明积大制药</v>
          </cell>
        </row>
        <row r="7155">
          <cell r="D7155">
            <v>6005</v>
          </cell>
          <cell r="E7155" t="str">
            <v>降糖舒胶囊</v>
          </cell>
          <cell r="F7155" t="str">
            <v/>
          </cell>
          <cell r="G7155" t="str">
            <v>0.3gx20粒x3板</v>
          </cell>
          <cell r="H7155" t="str">
            <v>盒</v>
          </cell>
          <cell r="I7155" t="str">
            <v>吉林省天泰药业股份有限公司(原吉林省辉南天泰药业)</v>
          </cell>
          <cell r="J7155" t="str">
            <v>吉林省天泰药业</v>
          </cell>
        </row>
        <row r="7156">
          <cell r="D7156">
            <v>191114</v>
          </cell>
          <cell r="E7156" t="str">
            <v>松龄血脉康胶囊</v>
          </cell>
          <cell r="F7156" t="str">
            <v/>
          </cell>
          <cell r="G7156" t="str">
            <v>0.5gx45粒</v>
          </cell>
          <cell r="H7156" t="str">
            <v>瓶</v>
          </cell>
          <cell r="I7156" t="str">
            <v>成都康弘制药有限公司</v>
          </cell>
          <cell r="J7156" t="str">
            <v>成都康弘</v>
          </cell>
        </row>
        <row r="7157">
          <cell r="D7157">
            <v>58328</v>
          </cell>
          <cell r="E7157" t="str">
            <v>西帕依固龈液</v>
          </cell>
          <cell r="F7157" t="str">
            <v/>
          </cell>
          <cell r="G7157" t="str">
            <v>100ml</v>
          </cell>
          <cell r="H7157" t="str">
            <v>瓶</v>
          </cell>
          <cell r="I7157" t="str">
            <v>新奇康药业股份有限公司（原新疆奇康哈博维药股份有限公司）</v>
          </cell>
          <cell r="J7157" t="str">
            <v>新疆奇康哈博维</v>
          </cell>
        </row>
        <row r="7158">
          <cell r="D7158">
            <v>105995</v>
          </cell>
          <cell r="E7158" t="str">
            <v>御美彩染焗油膏(五贝子)酒红色</v>
          </cell>
          <cell r="F7158" t="str">
            <v/>
          </cell>
          <cell r="G7158" t="str">
            <v>120g</v>
          </cell>
          <cell r="H7158" t="str">
            <v>盒</v>
          </cell>
          <cell r="I7158" t="str">
            <v>北京老人头日用化学有限公司</v>
          </cell>
          <cell r="J7158" t="str">
            <v>北京老人头</v>
          </cell>
        </row>
        <row r="7159">
          <cell r="D7159">
            <v>65506</v>
          </cell>
          <cell r="E7159" t="str">
            <v>妇宝颗粒</v>
          </cell>
          <cell r="F7159" t="str">
            <v/>
          </cell>
          <cell r="G7159" t="str">
            <v>10gx8袋</v>
          </cell>
          <cell r="H7159" t="str">
            <v>盒</v>
          </cell>
          <cell r="I7159" t="str">
            <v>太极集团浙江东方制药有限公司</v>
          </cell>
          <cell r="J7159" t="str">
            <v>浙江东方</v>
          </cell>
        </row>
        <row r="7160">
          <cell r="D7160">
            <v>38126</v>
          </cell>
          <cell r="E7160" t="str">
            <v>烧伤肤康液</v>
          </cell>
          <cell r="F7160" t="str">
            <v/>
          </cell>
          <cell r="G7160" t="str">
            <v>40ml</v>
          </cell>
          <cell r="H7160" t="str">
            <v>盒</v>
          </cell>
          <cell r="I7160" t="str">
            <v>太极集团四川绵阳制药有限公司</v>
          </cell>
          <cell r="J7160" t="str">
            <v>四川绵阳制药</v>
          </cell>
        </row>
        <row r="7161">
          <cell r="D7161">
            <v>195158</v>
          </cell>
          <cell r="E7161" t="str">
            <v>蒙脱石散</v>
          </cell>
          <cell r="F7161" t="str">
            <v/>
          </cell>
          <cell r="G7161" t="str">
            <v>3gx9袋</v>
          </cell>
          <cell r="H7161" t="str">
            <v>盒</v>
          </cell>
          <cell r="I7161" t="str">
            <v>山东宏济堂制药集团股份有限公司(山东宏济堂制药集团有限公司)</v>
          </cell>
          <cell r="J7161" t="str">
            <v>山东宏济堂</v>
          </cell>
        </row>
        <row r="7162">
          <cell r="D7162">
            <v>862</v>
          </cell>
          <cell r="E7162" t="str">
            <v>乌洛托品溶液</v>
          </cell>
          <cell r="F7162" t="str">
            <v/>
          </cell>
          <cell r="G7162" t="str">
            <v>10ml：40%</v>
          </cell>
          <cell r="H7162" t="str">
            <v>瓶</v>
          </cell>
          <cell r="I7162" t="str">
            <v>西施兰(南阳)药业有限公司(原:西施兰联合企业公司)</v>
          </cell>
          <cell r="J7162" t="str">
            <v>西施兰(南阳)</v>
          </cell>
        </row>
        <row r="7163">
          <cell r="D7163">
            <v>39353</v>
          </cell>
          <cell r="E7163" t="str">
            <v>耳聋左慈丸</v>
          </cell>
          <cell r="F7163" t="str">
            <v/>
          </cell>
          <cell r="G7163" t="str">
            <v>60g</v>
          </cell>
          <cell r="H7163" t="str">
            <v>瓶</v>
          </cell>
          <cell r="I7163" t="str">
            <v>上海和黄药业有限公司</v>
          </cell>
          <cell r="J7163" t="str">
            <v>上海和黄药业</v>
          </cell>
        </row>
        <row r="7164">
          <cell r="D7164">
            <v>119199</v>
          </cell>
          <cell r="E7164" t="str">
            <v>硝酸咪康唑散</v>
          </cell>
          <cell r="F7164" t="str">
            <v/>
          </cell>
          <cell r="G7164" t="str">
            <v>40g(1g:20mg)/瓶</v>
          </cell>
          <cell r="H7164" t="str">
            <v>盒</v>
          </cell>
          <cell r="I7164" t="str">
            <v>西安杨森制药有限公司</v>
          </cell>
          <cell r="J7164" t="str">
            <v>西安杨森</v>
          </cell>
        </row>
        <row r="7165">
          <cell r="D7165">
            <v>39260</v>
          </cell>
          <cell r="E7165" t="str">
            <v>左甲状腺素钠片</v>
          </cell>
          <cell r="F7165" t="str">
            <v>雷替斯</v>
          </cell>
          <cell r="G7165" t="str">
            <v>50ugx100片</v>
          </cell>
          <cell r="H7165" t="str">
            <v>盒</v>
          </cell>
          <cell r="I7165" t="str">
            <v>德国Berlin-ChenieAG</v>
          </cell>
          <cell r="J7165" t="str">
            <v>德国Berlin-ChemieAG</v>
          </cell>
        </row>
        <row r="7166">
          <cell r="D7166">
            <v>197753</v>
          </cell>
          <cell r="E7166" t="str">
            <v>酒精消毒液</v>
          </cell>
          <cell r="F7166" t="str">
            <v/>
          </cell>
          <cell r="G7166" t="str">
            <v>75%200ml</v>
          </cell>
          <cell r="H7166" t="str">
            <v>瓶</v>
          </cell>
          <cell r="I7166" t="str">
            <v>太极集团.四川太极制药有限公司</v>
          </cell>
          <cell r="J7166" t="str">
            <v>太极集团四川</v>
          </cell>
        </row>
        <row r="7167">
          <cell r="D7167">
            <v>53584</v>
          </cell>
          <cell r="E7167" t="str">
            <v>牛初乳粉(汤臣倍健)</v>
          </cell>
          <cell r="F7167" t="str">
            <v/>
          </cell>
          <cell r="G7167" t="str">
            <v>30g(500mgx60袋)</v>
          </cell>
          <cell r="H7167" t="str">
            <v>瓶</v>
          </cell>
          <cell r="I7167" t="str">
            <v>汤臣倍健股份有限公司</v>
          </cell>
          <cell r="J7167" t="str">
            <v>广东汤臣倍健</v>
          </cell>
        </row>
        <row r="7168">
          <cell r="D7168">
            <v>350</v>
          </cell>
          <cell r="E7168" t="str">
            <v>头孢羟氨苄片</v>
          </cell>
          <cell r="F7168" t="str">
            <v/>
          </cell>
          <cell r="G7168" t="str">
            <v>0.25gx12片</v>
          </cell>
          <cell r="H7168" t="str">
            <v>盒</v>
          </cell>
          <cell r="I7168" t="str">
            <v>石药集团欧意药业有限公司(原:石家庄欧意药业公司)</v>
          </cell>
          <cell r="J7168" t="str">
            <v>石药欧意</v>
          </cell>
        </row>
        <row r="7169">
          <cell r="D7169">
            <v>175235</v>
          </cell>
          <cell r="E7169" t="str">
            <v>来益牌天然维生素E软胶囊</v>
          </cell>
          <cell r="F7169" t="str">
            <v/>
          </cell>
          <cell r="G7169" t="str">
            <v>0.25gx160粒</v>
          </cell>
          <cell r="H7169" t="str">
            <v>盒</v>
          </cell>
          <cell r="I7169" t="str">
            <v>浙江医药股份有限公司新昌制药厂</v>
          </cell>
          <cell r="J7169" t="str">
            <v>浙江医药股份</v>
          </cell>
        </row>
        <row r="7170">
          <cell r="D7170">
            <v>166335</v>
          </cell>
          <cell r="E7170" t="str">
            <v>老顽铍老顽皮抑菌霜</v>
          </cell>
          <cell r="F7170" t="str">
            <v/>
          </cell>
          <cell r="G7170" t="str">
            <v>15g</v>
          </cell>
          <cell r="H7170" t="str">
            <v>盒</v>
          </cell>
          <cell r="I7170" t="str">
            <v>武汉老顽通生物科技有限公司</v>
          </cell>
          <cell r="J7170" t="str">
            <v>武汉老顽通</v>
          </cell>
        </row>
        <row r="7171">
          <cell r="D7171">
            <v>187591</v>
          </cell>
          <cell r="E7171" t="str">
            <v>复方青黛胶囊</v>
          </cell>
          <cell r="F7171" t="str">
            <v/>
          </cell>
          <cell r="G7171" t="str">
            <v>0.5gx5板x12粒</v>
          </cell>
          <cell r="H7171" t="str">
            <v>盒</v>
          </cell>
          <cell r="I7171" t="str">
            <v>陕西医药控股集团天宁制药有限责任公司</v>
          </cell>
          <cell r="J7171" t="str">
            <v>陕西医药天宁</v>
          </cell>
        </row>
        <row r="7172">
          <cell r="D7172">
            <v>1604</v>
          </cell>
          <cell r="E7172" t="str">
            <v>野木瓜片</v>
          </cell>
          <cell r="F7172" t="str">
            <v/>
          </cell>
          <cell r="G7172" t="str">
            <v>60片</v>
          </cell>
          <cell r="H7172" t="str">
            <v>瓶</v>
          </cell>
          <cell r="I7172" t="str">
            <v>广东和平药业有限公司</v>
          </cell>
          <cell r="J7172" t="str">
            <v>广东和平药业</v>
          </cell>
        </row>
        <row r="7173">
          <cell r="D7173">
            <v>31950</v>
          </cell>
          <cell r="E7173" t="str">
            <v>蒲地蓝消炎片</v>
          </cell>
          <cell r="F7173" t="str">
            <v/>
          </cell>
          <cell r="G7173" t="str">
            <v>0.31gx12片x4板(薄膜衣)</v>
          </cell>
          <cell r="H7173" t="str">
            <v>盒</v>
          </cell>
          <cell r="I7173" t="str">
            <v>武汉双龙药业有限公司</v>
          </cell>
          <cell r="J7173" t="str">
            <v>武汉双龙药业</v>
          </cell>
        </row>
        <row r="7174">
          <cell r="D7174">
            <v>11655</v>
          </cell>
          <cell r="E7174" t="str">
            <v>血塞通片</v>
          </cell>
          <cell r="F7174" t="str">
            <v/>
          </cell>
          <cell r="G7174" t="str">
            <v>25mgx20片</v>
          </cell>
          <cell r="H7174" t="str">
            <v>盒</v>
          </cell>
          <cell r="I7174" t="str">
            <v>云南特安呐制药股份有限公司</v>
          </cell>
          <cell r="J7174" t="str">
            <v>云南特安呐</v>
          </cell>
        </row>
        <row r="7175">
          <cell r="D7175">
            <v>1265</v>
          </cell>
          <cell r="E7175" t="str">
            <v>中华跌打丸</v>
          </cell>
          <cell r="F7175" t="str">
            <v/>
          </cell>
          <cell r="G7175" t="str">
            <v>6gx6丸</v>
          </cell>
          <cell r="H7175" t="str">
            <v>瓶</v>
          </cell>
          <cell r="I7175" t="str">
            <v>广西梧州制药(集团)股份有限公司</v>
          </cell>
          <cell r="J7175" t="str">
            <v>广西梧州制药</v>
          </cell>
        </row>
        <row r="7176">
          <cell r="D7176">
            <v>17387</v>
          </cell>
          <cell r="E7176" t="str">
            <v>醋酸曲安奈德益康唑乳膏</v>
          </cell>
          <cell r="F7176" t="str">
            <v/>
          </cell>
          <cell r="G7176" t="str">
            <v>15g:0.0165g:0.15g</v>
          </cell>
          <cell r="H7176" t="str">
            <v>支</v>
          </cell>
          <cell r="I7176" t="str">
            <v>江苏扬子江药业集团有限公司</v>
          </cell>
          <cell r="J7176" t="str">
            <v>江苏扬子江</v>
          </cell>
        </row>
        <row r="7177">
          <cell r="D7177">
            <v>43479</v>
          </cell>
          <cell r="E7177" t="str">
            <v>润燥止痒胶囊</v>
          </cell>
          <cell r="F7177" t="str">
            <v/>
          </cell>
          <cell r="G7177" t="str">
            <v>0.5gx36粒</v>
          </cell>
          <cell r="H7177" t="str">
            <v>盒</v>
          </cell>
          <cell r="I7177" t="str">
            <v>国药集团同济堂(贵州)制药有限公司(原贵州同济堂制药)</v>
          </cell>
          <cell r="J7177" t="str">
            <v>贵州同济堂</v>
          </cell>
        </row>
        <row r="7178">
          <cell r="D7178">
            <v>28731</v>
          </cell>
          <cell r="E7178" t="str">
            <v>口腔溃疡含片</v>
          </cell>
          <cell r="F7178" t="str">
            <v/>
          </cell>
          <cell r="G7178" t="str">
            <v>0.8gx6片x2板(薄膜衣)</v>
          </cell>
          <cell r="H7178" t="str">
            <v>盒</v>
          </cell>
          <cell r="I7178" t="str">
            <v>西安海欣制药有限公司</v>
          </cell>
          <cell r="J7178" t="str">
            <v>西安海欣制药</v>
          </cell>
        </row>
        <row r="7179">
          <cell r="D7179">
            <v>139933</v>
          </cell>
          <cell r="E7179" t="str">
            <v>鱼石脂软膏</v>
          </cell>
          <cell r="F7179" t="str">
            <v/>
          </cell>
          <cell r="G7179" t="str">
            <v>10%:20g</v>
          </cell>
          <cell r="H7179" t="str">
            <v>支</v>
          </cell>
          <cell r="I7179" t="str">
            <v>广东恒健制药有限公司(原:江门市恒健药业有限公司)</v>
          </cell>
          <cell r="J7179" t="str">
            <v>广东恒健</v>
          </cell>
        </row>
        <row r="7180">
          <cell r="D7180">
            <v>144565</v>
          </cell>
          <cell r="E7180" t="str">
            <v>九味羌活片</v>
          </cell>
          <cell r="F7180" t="str">
            <v/>
          </cell>
          <cell r="G7180" t="str">
            <v>0.5gx12片x2板</v>
          </cell>
          <cell r="H7180" t="str">
            <v>盒</v>
          </cell>
          <cell r="I7180" t="str">
            <v>太极集团重庆桐君阁药厂有限公司</v>
          </cell>
          <cell r="J7180" t="str">
            <v>桐君阁药厂</v>
          </cell>
        </row>
        <row r="7181">
          <cell r="D7181">
            <v>137296</v>
          </cell>
          <cell r="E7181" t="str">
            <v>蒲地蓝消炎片</v>
          </cell>
          <cell r="F7181" t="str">
            <v/>
          </cell>
          <cell r="G7181" t="str">
            <v>0.3gx20片x3板</v>
          </cell>
          <cell r="H7181" t="str">
            <v>盒</v>
          </cell>
          <cell r="I7181" t="str">
            <v>锦州本天药业有限公司</v>
          </cell>
          <cell r="J7181" t="str">
            <v>锦州本天</v>
          </cell>
        </row>
        <row r="7182">
          <cell r="D7182">
            <v>154592</v>
          </cell>
          <cell r="E7182" t="str">
            <v>防水透气创可贴</v>
          </cell>
          <cell r="F7182" t="str">
            <v/>
          </cell>
          <cell r="G7182" t="str">
            <v>72mmx19mmx100片</v>
          </cell>
          <cell r="H7182" t="str">
            <v>盒</v>
          </cell>
          <cell r="I7182" t="str">
            <v>浙江红雨医药用品有限公司</v>
          </cell>
          <cell r="J7182" t="str">
            <v>浙江红雨医药</v>
          </cell>
        </row>
        <row r="7183">
          <cell r="D7183">
            <v>155739</v>
          </cell>
          <cell r="E7183" t="str">
            <v>药艾条</v>
          </cell>
          <cell r="F7183" t="str">
            <v/>
          </cell>
          <cell r="G7183" t="str">
            <v>28gx8支</v>
          </cell>
          <cell r="H7183" t="str">
            <v>盒</v>
          </cell>
          <cell r="I7183" t="str">
            <v>江苏康美制药有限公司</v>
          </cell>
          <cell r="J7183" t="str">
            <v>江苏康美</v>
          </cell>
        </row>
        <row r="7184">
          <cell r="D7184">
            <v>137480</v>
          </cell>
          <cell r="E7184" t="str">
            <v>燕窝</v>
          </cell>
          <cell r="F7184" t="str">
            <v/>
          </cell>
          <cell r="G7184" t="str">
            <v>特级</v>
          </cell>
          <cell r="H7184" t="str">
            <v>10g</v>
          </cell>
          <cell r="I7184" t="str">
            <v/>
          </cell>
          <cell r="J7184" t="str">
            <v>马来西亚</v>
          </cell>
        </row>
        <row r="7185">
          <cell r="D7185">
            <v>148288</v>
          </cell>
          <cell r="E7185" t="str">
            <v>安宫牛黄丸</v>
          </cell>
          <cell r="F7185" t="str">
            <v/>
          </cell>
          <cell r="G7185" t="str">
            <v>每丸重3g;1丸/盒x2盒</v>
          </cell>
          <cell r="H7185" t="str">
            <v>盒</v>
          </cell>
          <cell r="I7185" t="str">
            <v>太极集团重庆桐君阁药厂有限公司</v>
          </cell>
          <cell r="J7185" t="str">
            <v>桐君阁药厂</v>
          </cell>
        </row>
        <row r="7186">
          <cell r="D7186">
            <v>200559</v>
          </cell>
          <cell r="E7186" t="str">
            <v>肤用冷敷凝胶祛痱止痒花露水</v>
          </cell>
          <cell r="F7186" t="str">
            <v/>
          </cell>
          <cell r="G7186" t="str">
            <v>喷洒型 180ml</v>
          </cell>
          <cell r="H7186" t="str">
            <v>瓶</v>
          </cell>
          <cell r="I7186" t="str">
            <v>湖北圣君药业有限公司</v>
          </cell>
          <cell r="J7186" t="str">
            <v>湖北圣君药业</v>
          </cell>
        </row>
        <row r="7187">
          <cell r="D7187">
            <v>195926</v>
          </cell>
          <cell r="E7187" t="str">
            <v>喷剂敷料(余伯年宝宝无蚊乐)</v>
          </cell>
          <cell r="F7187" t="str">
            <v>余伯年</v>
          </cell>
          <cell r="G7187" t="str">
            <v>40ml(SD-04型)</v>
          </cell>
          <cell r="H7187" t="str">
            <v>瓶</v>
          </cell>
          <cell r="I7187" t="str">
            <v>湖南德禧医疗科技有限公司</v>
          </cell>
          <cell r="J7187" t="str">
            <v>湖南德禧</v>
          </cell>
        </row>
        <row r="7188">
          <cell r="D7188">
            <v>156991</v>
          </cell>
          <cell r="E7188" t="str">
            <v>曼秀雷敦天然植物润唇膏</v>
          </cell>
          <cell r="F7188" t="str">
            <v/>
          </cell>
          <cell r="G7188" t="str">
            <v>4g（无香料）</v>
          </cell>
          <cell r="H7188" t="str">
            <v>支</v>
          </cell>
          <cell r="I7188" t="str">
            <v>曼秀雷敦(中国)药业有限公司</v>
          </cell>
          <cell r="J7188" t="str">
            <v>曼秀雷敦（中国）</v>
          </cell>
        </row>
        <row r="7189">
          <cell r="D7189">
            <v>152186</v>
          </cell>
          <cell r="E7189" t="str">
            <v>蚊宁儿童抑菌止痒凝露</v>
          </cell>
          <cell r="F7189" t="str">
            <v/>
          </cell>
          <cell r="G7189" t="str">
            <v>25g</v>
          </cell>
          <cell r="H7189" t="str">
            <v>盒</v>
          </cell>
          <cell r="I7189" t="str">
            <v>江苏普莱医药生物技术有限公司</v>
          </cell>
          <cell r="J7189" t="str">
            <v>江苏普莱</v>
          </cell>
        </row>
        <row r="7190">
          <cell r="D7190">
            <v>104103</v>
          </cell>
          <cell r="E7190" t="str">
            <v>氧化锌软膏</v>
          </cell>
          <cell r="F7190" t="str">
            <v/>
          </cell>
          <cell r="G7190" t="str">
            <v>15%:20g</v>
          </cell>
          <cell r="H7190" t="str">
            <v>支</v>
          </cell>
          <cell r="I7190" t="str">
            <v>陕西功达制药有限公司</v>
          </cell>
          <cell r="J7190" t="str">
            <v>陕西功达</v>
          </cell>
        </row>
        <row r="7191">
          <cell r="D7191">
            <v>101454</v>
          </cell>
          <cell r="E7191" t="str">
            <v>夏枯草膏</v>
          </cell>
          <cell r="F7191" t="str">
            <v/>
          </cell>
          <cell r="G7191" t="str">
            <v>240g</v>
          </cell>
          <cell r="H7191" t="str">
            <v>盒</v>
          </cell>
          <cell r="I7191" t="str">
            <v>黄石飞云制药有限公司</v>
          </cell>
          <cell r="J7191" t="str">
            <v>黄石飞云</v>
          </cell>
        </row>
        <row r="7192">
          <cell r="D7192">
            <v>89965</v>
          </cell>
          <cell r="E7192" t="str">
            <v>更年安片</v>
          </cell>
          <cell r="F7192" t="str">
            <v/>
          </cell>
          <cell r="G7192" t="str">
            <v>12片x4板（糖衣片）</v>
          </cell>
          <cell r="H7192" t="str">
            <v>盒</v>
          </cell>
          <cell r="I7192" t="str">
            <v>葵花药业集团(佳木斯)有限公司</v>
          </cell>
          <cell r="J7192" t="str">
            <v>葵花(佳木斯)</v>
          </cell>
        </row>
        <row r="7193">
          <cell r="D7193">
            <v>172351</v>
          </cell>
          <cell r="E7193" t="str">
            <v>康妇消炎栓</v>
          </cell>
          <cell r="F7193" t="str">
            <v/>
          </cell>
          <cell r="G7193" t="str">
            <v>2.0gx6粒</v>
          </cell>
          <cell r="H7193" t="str">
            <v>盒</v>
          </cell>
          <cell r="I7193" t="str">
            <v>葵花药业集团(伊春)有限公司(原:黑龙江铁力红叶)</v>
          </cell>
          <cell r="J7193" t="str">
            <v>葵花药业集团（伊春）</v>
          </cell>
        </row>
        <row r="7194">
          <cell r="D7194">
            <v>114595</v>
          </cell>
          <cell r="E7194" t="str">
            <v>喷昔洛韦乳膏</v>
          </cell>
          <cell r="F7194" t="str">
            <v/>
          </cell>
          <cell r="G7194" t="str">
            <v>10g:0.1g</v>
          </cell>
          <cell r="H7194" t="str">
            <v>支</v>
          </cell>
          <cell r="I7194" t="str">
            <v>上海朝晖药业有限公司</v>
          </cell>
          <cell r="J7194" t="str">
            <v>上海朝晖(原上海复星朝晖）</v>
          </cell>
        </row>
        <row r="7195">
          <cell r="D7195">
            <v>182476</v>
          </cell>
          <cell r="E7195" t="str">
            <v>复方氢溴酸右美沙芬糖浆</v>
          </cell>
          <cell r="F7195" t="str">
            <v>右美舒坦</v>
          </cell>
          <cell r="G7195" t="str">
            <v>120ml</v>
          </cell>
          <cell r="H7195" t="str">
            <v>瓶</v>
          </cell>
          <cell r="I7195" t="str">
            <v>湖北凤凰白云山药业有限公司</v>
          </cell>
          <cell r="J7195" t="str">
            <v>湖北凤凰白云山</v>
          </cell>
        </row>
        <row r="7196">
          <cell r="D7196">
            <v>97099</v>
          </cell>
          <cell r="E7196" t="str">
            <v>电子体温计</v>
          </cell>
          <cell r="F7196" t="str">
            <v>欧姆龙</v>
          </cell>
          <cell r="G7196" t="str">
            <v>MC-246</v>
          </cell>
          <cell r="H7196" t="str">
            <v>支</v>
          </cell>
          <cell r="I7196" t="str">
            <v>欧姆龙(大连)有限公司</v>
          </cell>
          <cell r="J7196" t="str">
            <v>大连欧姆龙</v>
          </cell>
        </row>
        <row r="7197">
          <cell r="D7197">
            <v>327</v>
          </cell>
          <cell r="E7197" t="str">
            <v>布洛芬片</v>
          </cell>
          <cell r="F7197" t="str">
            <v/>
          </cell>
          <cell r="G7197" t="str">
            <v>0.1gx100片</v>
          </cell>
          <cell r="H7197" t="str">
            <v>瓶</v>
          </cell>
          <cell r="I7197" t="str">
            <v>重庆科瑞制药(集团)有限公司</v>
          </cell>
          <cell r="J7197" t="str">
            <v>重庆科瑞</v>
          </cell>
        </row>
        <row r="7198">
          <cell r="D7198">
            <v>142116</v>
          </cell>
          <cell r="E7198" t="str">
            <v>氯雷他定咀嚼片</v>
          </cell>
          <cell r="F7198" t="str">
            <v/>
          </cell>
          <cell r="G7198" t="str">
            <v>5mg*18s</v>
          </cell>
          <cell r="H7198" t="str">
            <v>盒</v>
          </cell>
          <cell r="I7198" t="str">
            <v>深圳海王药业有限公司</v>
          </cell>
          <cell r="J7198" t="str">
            <v>深圳海王</v>
          </cell>
        </row>
        <row r="7199">
          <cell r="D7199">
            <v>16572</v>
          </cell>
          <cell r="E7199" t="str">
            <v>福辛普利钠片(蒙诺)</v>
          </cell>
          <cell r="F7199" t="str">
            <v/>
          </cell>
          <cell r="G7199" t="str">
            <v>10mgx14片</v>
          </cell>
          <cell r="H7199" t="str">
            <v>盒</v>
          </cell>
          <cell r="I7199" t="str">
            <v>中美上海施贵宝制药有限公司</v>
          </cell>
          <cell r="J7199" t="str">
            <v>上海施贵宝</v>
          </cell>
        </row>
        <row r="7200">
          <cell r="D7200">
            <v>44575</v>
          </cell>
          <cell r="E7200" t="str">
            <v>拉莫三嗪片</v>
          </cell>
          <cell r="F7200" t="str">
            <v>利必通</v>
          </cell>
          <cell r="G7200" t="str">
            <v>50mgx30片</v>
          </cell>
          <cell r="H7200" t="str">
            <v>盒</v>
          </cell>
          <cell r="I7200" t="str">
            <v>Glaxo Operations UK  Ltd (英国)</v>
          </cell>
          <cell r="J7200" t="str">
            <v>葛兰素史克</v>
          </cell>
        </row>
        <row r="7201">
          <cell r="D7201">
            <v>95934</v>
          </cell>
          <cell r="E7201" t="str">
            <v>笔式胰岛素注射器</v>
          </cell>
          <cell r="F7201" t="str">
            <v/>
          </cell>
          <cell r="G7201" t="str">
            <v>优伴Ⅱ</v>
          </cell>
          <cell r="H7201" t="str">
            <v>盒</v>
          </cell>
          <cell r="I7201" t="str">
            <v>礼来苏州制药有限公司</v>
          </cell>
          <cell r="J7201" t="str">
            <v>美国礼来</v>
          </cell>
        </row>
        <row r="7202">
          <cell r="D7202">
            <v>3075</v>
          </cell>
          <cell r="E7202" t="str">
            <v>克霉唑溶液</v>
          </cell>
          <cell r="F7202" t="str">
            <v/>
          </cell>
          <cell r="G7202" t="str">
            <v>8ml：0.12g(1.5%)</v>
          </cell>
          <cell r="H7202" t="str">
            <v>支</v>
          </cell>
          <cell r="I7202" t="str">
            <v>国药集团三益药业（芜湖）有限公司（原芜湖三益信成）</v>
          </cell>
          <cell r="J7202" t="str">
            <v>国药集团三益</v>
          </cell>
        </row>
        <row r="7203">
          <cell r="D7203">
            <v>187108</v>
          </cell>
          <cell r="E7203" t="str">
            <v>多维女士牌多种维生素矿物质片+多维男士牌多种维生素矿物质片（优惠装）</v>
          </cell>
          <cell r="F7203" t="str">
            <v/>
          </cell>
          <cell r="G7203" t="str">
            <v>180g（1.5gx60片＋1.5gx60片）</v>
          </cell>
          <cell r="H7203" t="str">
            <v>盒</v>
          </cell>
          <cell r="I7203" t="str">
            <v>汤臣倍健股份有限公司</v>
          </cell>
          <cell r="J7203" t="str">
            <v>汤臣倍健</v>
          </cell>
        </row>
        <row r="7204">
          <cell r="D7204">
            <v>11564</v>
          </cell>
          <cell r="E7204" t="str">
            <v>妇宁栓</v>
          </cell>
          <cell r="F7204" t="str">
            <v/>
          </cell>
          <cell r="G7204" t="str">
            <v>1.6gx7枚</v>
          </cell>
          <cell r="H7204" t="str">
            <v>盒</v>
          </cell>
          <cell r="I7204" t="str">
            <v>哈药集团世一堂制药厂</v>
          </cell>
          <cell r="J7204" t="str">
            <v>哈药集团世一堂</v>
          </cell>
        </row>
        <row r="7205">
          <cell r="D7205">
            <v>167000</v>
          </cell>
          <cell r="E7205" t="str">
            <v>灸热贴</v>
          </cell>
          <cell r="F7205" t="str">
            <v/>
          </cell>
          <cell r="G7205" t="str">
            <v>HC-I强效型x2贴</v>
          </cell>
          <cell r="H7205" t="str">
            <v>盒</v>
          </cell>
          <cell r="I7205" t="str">
            <v>济南汉磁生物科技有限公司</v>
          </cell>
          <cell r="J7205" t="str">
            <v>济南汉磁</v>
          </cell>
        </row>
        <row r="7206">
          <cell r="D7206">
            <v>132295</v>
          </cell>
          <cell r="E7206" t="str">
            <v>咽炎清片</v>
          </cell>
          <cell r="F7206" t="str">
            <v/>
          </cell>
          <cell r="G7206" t="str">
            <v>0.6gx24片（薄膜衣）</v>
          </cell>
          <cell r="H7206" t="str">
            <v>盒</v>
          </cell>
          <cell r="I7206" t="str">
            <v>贵州百灵企业集团和仁堂药业有限公司</v>
          </cell>
          <cell r="J7206" t="str">
            <v>贵州百灵企业集团和仁堂</v>
          </cell>
        </row>
        <row r="7207">
          <cell r="D7207">
            <v>197003</v>
          </cell>
          <cell r="E7207" t="str">
            <v>84消毒液</v>
          </cell>
          <cell r="F7207" t="str">
            <v/>
          </cell>
          <cell r="G7207" t="str">
            <v>1kg</v>
          </cell>
          <cell r="H7207" t="str">
            <v>瓶</v>
          </cell>
          <cell r="I7207" t="str">
            <v>四川海辰日用化工有限公司 </v>
          </cell>
          <cell r="J7207" t="str">
            <v>四川海辰</v>
          </cell>
        </row>
        <row r="7208">
          <cell r="D7208">
            <v>204267</v>
          </cell>
          <cell r="E7208" t="str">
            <v>艾灸贴（艾柱）</v>
          </cell>
          <cell r="F7208" t="str">
            <v/>
          </cell>
          <cell r="G7208" t="str">
            <v>18mmx25mmx48柱</v>
          </cell>
          <cell r="H7208" t="str">
            <v>盒</v>
          </cell>
          <cell r="I7208" t="str">
            <v>平利县中皇野生艾科研工贸有限公司</v>
          </cell>
          <cell r="J7208" t="str">
            <v>平利县中皇野生艾</v>
          </cell>
        </row>
        <row r="7209">
          <cell r="D7209">
            <v>14684</v>
          </cell>
          <cell r="E7209" t="str">
            <v>枸橼酸铋钾颗粒(丽珠得乐)</v>
          </cell>
          <cell r="F7209" t="str">
            <v/>
          </cell>
          <cell r="G7209" t="str">
            <v>1.0g：110mgx56袋</v>
          </cell>
          <cell r="H7209" t="str">
            <v>盒</v>
          </cell>
          <cell r="I7209" t="str">
            <v>丽珠集团丽珠制药厂</v>
          </cell>
          <cell r="J7209" t="str">
            <v>丽珠制药</v>
          </cell>
        </row>
        <row r="7210">
          <cell r="D7210">
            <v>184744</v>
          </cell>
          <cell r="E7210" t="str">
            <v>口服五维葡萄糖</v>
          </cell>
          <cell r="F7210" t="str">
            <v/>
          </cell>
          <cell r="G7210" t="str">
            <v>10gx10袋（复方）</v>
          </cell>
          <cell r="H7210" t="str">
            <v>袋</v>
          </cell>
          <cell r="I7210" t="str">
            <v>北京中新制药厂</v>
          </cell>
          <cell r="J7210" t="str">
            <v>北京中新药业</v>
          </cell>
        </row>
        <row r="7211">
          <cell r="D7211">
            <v>155344</v>
          </cell>
          <cell r="E7211" t="str">
            <v>喉炎丸</v>
          </cell>
          <cell r="F7211" t="str">
            <v/>
          </cell>
          <cell r="G7211" t="str">
            <v>60粒(每100粒重0.3g)</v>
          </cell>
          <cell r="H7211" t="str">
            <v>盒</v>
          </cell>
          <cell r="I7211" t="str">
            <v>成都九芝堂金鼎药业有限公司</v>
          </cell>
          <cell r="J7211" t="str">
            <v>成都九芝堂金鼎</v>
          </cell>
        </row>
        <row r="7212">
          <cell r="D7212">
            <v>1468</v>
          </cell>
          <cell r="E7212" t="str">
            <v>穿龙骨刺片</v>
          </cell>
          <cell r="F7212" t="str">
            <v/>
          </cell>
          <cell r="G7212" t="str">
            <v>0.5gx100片</v>
          </cell>
          <cell r="H7212" t="str">
            <v>瓶</v>
          </cell>
          <cell r="I7212" t="str">
            <v>太极集团重庆桐君阁药厂有限公司</v>
          </cell>
          <cell r="J7212" t="str">
            <v>桐君阁药厂</v>
          </cell>
        </row>
        <row r="7213">
          <cell r="D7213">
            <v>393</v>
          </cell>
          <cell r="E7213" t="str">
            <v>葡醛内酯片(肝泰乐片)</v>
          </cell>
          <cell r="F7213" t="str">
            <v/>
          </cell>
          <cell r="G7213" t="str">
            <v>50mgx100片</v>
          </cell>
          <cell r="H7213" t="str">
            <v>瓶</v>
          </cell>
          <cell r="I7213" t="str">
            <v>西南药业股份有限公司</v>
          </cell>
          <cell r="J7213" t="str">
            <v>西南药业</v>
          </cell>
        </row>
        <row r="7214">
          <cell r="D7214">
            <v>155752</v>
          </cell>
          <cell r="E7214" t="str">
            <v>清艾条</v>
          </cell>
          <cell r="F7214" t="str">
            <v/>
          </cell>
          <cell r="G7214" t="str">
            <v>25gx8支</v>
          </cell>
          <cell r="H7214" t="str">
            <v>盒</v>
          </cell>
          <cell r="I7214" t="str">
            <v>江苏康美制药有限公司</v>
          </cell>
          <cell r="J7214" t="str">
            <v>江苏康美</v>
          </cell>
        </row>
        <row r="7215">
          <cell r="D7215">
            <v>163243</v>
          </cell>
          <cell r="E7215" t="str">
            <v>复方陈香胃片</v>
          </cell>
          <cell r="F7215" t="str">
            <v/>
          </cell>
          <cell r="G7215" t="str">
            <v>0.56gx12片x3板（素片）</v>
          </cell>
          <cell r="H7215" t="str">
            <v>盒</v>
          </cell>
          <cell r="I7215" t="str">
            <v>四川好医生攀西药业有限责任公司</v>
          </cell>
          <cell r="J7215" t="str">
            <v>四川好医生攀西</v>
          </cell>
        </row>
        <row r="7216">
          <cell r="D7216">
            <v>135023</v>
          </cell>
          <cell r="E7216" t="str">
            <v>可丽蓝排卵测试笔[促黄体生成激素（LH）检测试剂（乳胶法）]</v>
          </cell>
          <cell r="F7216" t="str">
            <v/>
          </cell>
          <cell r="G7216" t="str">
            <v>7支装</v>
          </cell>
          <cell r="H7216" t="str">
            <v>盒</v>
          </cell>
          <cell r="I7216" t="str">
            <v>美艾利尔（上海）诊断产品有限公司</v>
          </cell>
          <cell r="J7216" t="str">
            <v>美艾利尔（上海）</v>
          </cell>
        </row>
        <row r="7217">
          <cell r="D7217">
            <v>144141</v>
          </cell>
          <cell r="E7217" t="str">
            <v>天然胶乳橡胶避孕套</v>
          </cell>
          <cell r="F7217" t="str">
            <v>冈本</v>
          </cell>
          <cell r="G7217" t="str">
            <v>3只(超润滑)</v>
          </cell>
          <cell r="H7217" t="str">
            <v>盒</v>
          </cell>
          <cell r="I7217" t="str">
            <v>深圳市万生堂实业有限公司</v>
          </cell>
          <cell r="J7217" t="str">
            <v>泰国(冈本株式会社)</v>
          </cell>
        </row>
        <row r="7218">
          <cell r="D7218">
            <v>177134</v>
          </cell>
          <cell r="E7218" t="str">
            <v>参花消渴茶</v>
          </cell>
          <cell r="F7218" t="str">
            <v/>
          </cell>
          <cell r="G7218" t="str">
            <v>3gx60袋</v>
          </cell>
          <cell r="H7218" t="str">
            <v>盒</v>
          </cell>
          <cell r="I7218" t="str">
            <v>辽宁德善药业股份有限公司(原:鞍山德善药业有限公司)</v>
          </cell>
          <cell r="J7218" t="str">
            <v>辽宁德善药业</v>
          </cell>
        </row>
        <row r="7219">
          <cell r="D7219">
            <v>137287</v>
          </cell>
          <cell r="E7219" t="str">
            <v>复方尿维氨滴眼液</v>
          </cell>
          <cell r="F7219" t="str">
            <v/>
          </cell>
          <cell r="G7219" t="str">
            <v>15ml</v>
          </cell>
          <cell r="H7219" t="str">
            <v>盒</v>
          </cell>
          <cell r="I7219" t="str">
            <v>江西珍视明药业有限公司</v>
          </cell>
          <cell r="J7219" t="str">
            <v>江西珍视明</v>
          </cell>
        </row>
        <row r="7220">
          <cell r="D7220">
            <v>38114</v>
          </cell>
          <cell r="E7220" t="str">
            <v>飞鹰活络油</v>
          </cell>
          <cell r="F7220" t="str">
            <v/>
          </cell>
          <cell r="G7220" t="str">
            <v>20ml</v>
          </cell>
          <cell r="H7220" t="str">
            <v>瓶</v>
          </cell>
          <cell r="I7220" t="str">
            <v>香港欧化药业有限公司</v>
          </cell>
          <cell r="J7220" t="str">
            <v>香港欧化</v>
          </cell>
        </row>
        <row r="7221">
          <cell r="D7221">
            <v>84295</v>
          </cell>
          <cell r="E7221" t="str">
            <v>鱼油牛磺酸软胶囊(汤臣倍健)</v>
          </cell>
          <cell r="F7221" t="str">
            <v/>
          </cell>
          <cell r="G7221" t="str">
            <v>45g(500mgx90粒)</v>
          </cell>
          <cell r="H7221" t="str">
            <v>瓶</v>
          </cell>
          <cell r="I7221" t="str">
            <v>汤臣倍健股份有限公司</v>
          </cell>
          <cell r="J7221" t="str">
            <v>广东汤臣倍健</v>
          </cell>
        </row>
        <row r="7222">
          <cell r="D7222">
            <v>73</v>
          </cell>
          <cell r="E7222" t="str">
            <v>肿痛安胶囊</v>
          </cell>
          <cell r="F7222" t="str">
            <v/>
          </cell>
          <cell r="G7222" t="str">
            <v>0.28gx24粒</v>
          </cell>
          <cell r="H7222" t="str">
            <v>盒</v>
          </cell>
          <cell r="I7222" t="str">
            <v>河北奥星集团药业有限公司</v>
          </cell>
          <cell r="J7222" t="str">
            <v>河北奥星</v>
          </cell>
        </row>
        <row r="7223">
          <cell r="D7223">
            <v>204485</v>
          </cell>
          <cell r="E7223" t="str">
            <v>格列美脲片</v>
          </cell>
          <cell r="F7223" t="str">
            <v>亚莫利</v>
          </cell>
          <cell r="G7223" t="str">
            <v>2mgx60片</v>
          </cell>
          <cell r="H7223" t="str">
            <v>盒</v>
          </cell>
          <cell r="I7223" t="str">
            <v>赛诺菲安万特(北京)制药有限公司</v>
          </cell>
          <cell r="J7223" t="str">
            <v>赛诺菲（北京）</v>
          </cell>
        </row>
        <row r="7224">
          <cell r="D7224">
            <v>390</v>
          </cell>
          <cell r="E7224" t="str">
            <v>乳癖消片</v>
          </cell>
          <cell r="F7224" t="str">
            <v/>
          </cell>
          <cell r="G7224" t="str">
            <v>0.32gx100片</v>
          </cell>
          <cell r="H7224" t="str">
            <v>瓶</v>
          </cell>
          <cell r="I7224" t="str">
            <v>辽宁上药好护士药业(集团)有限公司</v>
          </cell>
          <cell r="J7224" t="str">
            <v>辽宁上药好护士</v>
          </cell>
        </row>
        <row r="7225">
          <cell r="D7225">
            <v>195172</v>
          </cell>
          <cell r="E7225" t="str">
            <v>孟鲁司特钠片</v>
          </cell>
          <cell r="F7225" t="str">
            <v/>
          </cell>
          <cell r="G7225" t="str">
            <v>10mgx7片x2板(薄膜衣)</v>
          </cell>
          <cell r="H7225" t="str">
            <v>盒</v>
          </cell>
          <cell r="I7225" t="str">
            <v>四川大冢制药有限公司(四川锡成大冢制药有限公司)</v>
          </cell>
          <cell r="J7225" t="str">
            <v>四川大冢</v>
          </cell>
        </row>
        <row r="7226">
          <cell r="D7226">
            <v>163269</v>
          </cell>
          <cell r="E7226" t="str">
            <v>通窍鼻炎片</v>
          </cell>
          <cell r="F7226" t="str">
            <v/>
          </cell>
          <cell r="G7226" t="str">
            <v>0.33gx12片x4板（薄膜衣）</v>
          </cell>
          <cell r="H7226" t="str">
            <v>盒</v>
          </cell>
          <cell r="I7226" t="str">
            <v>云南铭鼎药业有限公司</v>
          </cell>
          <cell r="J7226" t="str">
            <v>云南铭鼎</v>
          </cell>
        </row>
        <row r="7227">
          <cell r="D7227">
            <v>21903</v>
          </cell>
          <cell r="E7227" t="str">
            <v>复方沙棘籽油栓</v>
          </cell>
          <cell r="F7227" t="str">
            <v/>
          </cell>
          <cell r="G7227" t="str">
            <v>2.7gx6粒</v>
          </cell>
          <cell r="H7227" t="str">
            <v>盒</v>
          </cell>
          <cell r="I7227" t="str">
            <v>陕西海天制药有限公司</v>
          </cell>
          <cell r="J7227" t="str">
            <v>陕西海天制药</v>
          </cell>
        </row>
        <row r="7228">
          <cell r="D7228">
            <v>87889</v>
          </cell>
          <cell r="E7228" t="str">
            <v>米格列醇片(奥恬苹)</v>
          </cell>
          <cell r="F7228" t="str">
            <v/>
          </cell>
          <cell r="G7228" t="str">
            <v>50mgx10片x2板</v>
          </cell>
          <cell r="H7228" t="str">
            <v>盒</v>
          </cell>
          <cell r="I7228" t="str">
            <v>四川维奥制药有限公司</v>
          </cell>
          <cell r="J7228" t="str">
            <v>四川维奥</v>
          </cell>
        </row>
        <row r="7229">
          <cell r="D7229">
            <v>42866</v>
          </cell>
          <cell r="E7229" t="str">
            <v>盐酸乐卡地平片</v>
          </cell>
          <cell r="F7229" t="str">
            <v>再宁平</v>
          </cell>
          <cell r="G7229" t="str">
            <v>10mgx7片</v>
          </cell>
          <cell r="H7229" t="str">
            <v>盒</v>
          </cell>
          <cell r="I7229" t="str">
            <v>意大利Recordati Industria Chinca e Farmaceutica S.</v>
          </cell>
          <cell r="J7229" t="str">
            <v>意大利</v>
          </cell>
        </row>
        <row r="7230">
          <cell r="D7230">
            <v>10545</v>
          </cell>
          <cell r="E7230" t="str">
            <v>消旋山莨菪碱片</v>
          </cell>
          <cell r="F7230" t="str">
            <v/>
          </cell>
          <cell r="G7230" t="str">
            <v>5mgx100片</v>
          </cell>
          <cell r="H7230" t="str">
            <v>瓶</v>
          </cell>
          <cell r="I7230" t="str">
            <v>杭州民生药业有限公司</v>
          </cell>
          <cell r="J7230" t="str">
            <v>杭州民生</v>
          </cell>
        </row>
        <row r="7231">
          <cell r="D7231">
            <v>169248</v>
          </cell>
          <cell r="E7231" t="str">
            <v>远红外磁疗贴(老顽铍)</v>
          </cell>
          <cell r="F7231" t="str">
            <v/>
          </cell>
          <cell r="G7231" t="str">
            <v>7cmx10cmx6贴</v>
          </cell>
          <cell r="H7231" t="str">
            <v>盒</v>
          </cell>
          <cell r="I7231" t="str">
            <v>桂林市高乐医药保健品有限公司</v>
          </cell>
          <cell r="J7231" t="str">
            <v>桂林市高乐医药</v>
          </cell>
        </row>
        <row r="7232">
          <cell r="D7232">
            <v>200561</v>
          </cell>
          <cell r="E7232" t="str">
            <v>肤用冷敷凝胶金银花露水</v>
          </cell>
          <cell r="F7232" t="str">
            <v/>
          </cell>
          <cell r="G7232" t="str">
            <v>喷洒型 180ml</v>
          </cell>
          <cell r="H7232" t="str">
            <v>瓶</v>
          </cell>
          <cell r="I7232" t="str">
            <v>湖北圣君药业有限公司</v>
          </cell>
          <cell r="J7232" t="str">
            <v>湖北圣君药业</v>
          </cell>
        </row>
        <row r="7233">
          <cell r="D7233">
            <v>22510</v>
          </cell>
          <cell r="E7233" t="str">
            <v>一清颗粒</v>
          </cell>
          <cell r="F7233" t="str">
            <v/>
          </cell>
          <cell r="G7233" t="str">
            <v>7.5gx12袋</v>
          </cell>
          <cell r="H7233" t="str">
            <v>盒</v>
          </cell>
          <cell r="I7233" t="str">
            <v>太极集团重庆桐君阁药厂有限公司</v>
          </cell>
          <cell r="J7233" t="str">
            <v>桐君阁药厂</v>
          </cell>
        </row>
        <row r="7234">
          <cell r="D7234">
            <v>58183</v>
          </cell>
          <cell r="E7234" t="str">
            <v>坤宝丸</v>
          </cell>
          <cell r="F7234" t="str">
            <v/>
          </cell>
          <cell r="G7234" t="str">
            <v>50丸x10袋(水蜜丸)</v>
          </cell>
          <cell r="H7234" t="str">
            <v>盒</v>
          </cell>
          <cell r="I7234" t="str">
            <v>北京同仁堂股份有限公司同仁堂制药厂</v>
          </cell>
          <cell r="J7234" t="str">
            <v>北京同仁堂股份</v>
          </cell>
        </row>
        <row r="7235">
          <cell r="D7235">
            <v>159318</v>
          </cell>
          <cell r="E7235" t="str">
            <v>马应龙麝香痔疮膏</v>
          </cell>
          <cell r="F7235" t="str">
            <v/>
          </cell>
          <cell r="G7235" t="str">
            <v>4gx8支</v>
          </cell>
          <cell r="H7235" t="str">
            <v>盒</v>
          </cell>
          <cell r="I7235" t="str">
            <v>马应龙药业集团股份有限公司</v>
          </cell>
          <cell r="J7235" t="str">
            <v>马应龙药业</v>
          </cell>
        </row>
        <row r="7236">
          <cell r="D7236">
            <v>153448</v>
          </cell>
          <cell r="E7236" t="str">
            <v>上清丸</v>
          </cell>
          <cell r="F7236" t="str">
            <v/>
          </cell>
          <cell r="G7236" t="str">
            <v>6gx10袋</v>
          </cell>
          <cell r="H7236" t="str">
            <v>盒</v>
          </cell>
          <cell r="I7236" t="str">
            <v>太极集团浙江东方制药有限公司</v>
          </cell>
          <cell r="J7236" t="str">
            <v>浙江东方</v>
          </cell>
        </row>
        <row r="7237">
          <cell r="D7237">
            <v>48008</v>
          </cell>
          <cell r="E7237" t="str">
            <v>硝酸咪康唑阴道软胶囊(达克宁胶囊)</v>
          </cell>
          <cell r="F7237" t="str">
            <v/>
          </cell>
          <cell r="G7237" t="str">
            <v>1.2gx1粒</v>
          </cell>
          <cell r="H7237" t="str">
            <v>盒</v>
          </cell>
          <cell r="I7237" t="str">
            <v>西安杨森制药有限公司</v>
          </cell>
          <cell r="J7237" t="str">
            <v>西安杨森</v>
          </cell>
        </row>
        <row r="7238">
          <cell r="D7238">
            <v>131791</v>
          </cell>
          <cell r="E7238" t="str">
            <v>氟伐他汀钠缓释片</v>
          </cell>
          <cell r="F7238" t="str">
            <v/>
          </cell>
          <cell r="G7238" t="str">
            <v>80mgx7片（薄膜衣）</v>
          </cell>
          <cell r="H7238" t="str">
            <v>盒</v>
          </cell>
          <cell r="I7238" t="str">
            <v>北京诺华制药有限公司</v>
          </cell>
          <cell r="J7238" t="str">
            <v>北京诺华制药</v>
          </cell>
        </row>
        <row r="7239">
          <cell r="D7239">
            <v>54209</v>
          </cell>
          <cell r="E7239" t="str">
            <v>溴吡斯的明片</v>
          </cell>
          <cell r="F7239" t="str">
            <v/>
          </cell>
          <cell r="G7239" t="str">
            <v>60mgx60片</v>
          </cell>
          <cell r="H7239" t="str">
            <v>瓶</v>
          </cell>
          <cell r="I7239" t="str">
            <v>上海上药中西制药有限公司</v>
          </cell>
          <cell r="J7239" t="str">
            <v>上海上药中西制药</v>
          </cell>
        </row>
        <row r="7240">
          <cell r="D7240">
            <v>143462</v>
          </cell>
          <cell r="E7240" t="str">
            <v>杜蕾斯天然胶乳橡胶避孕套</v>
          </cell>
          <cell r="F7240" t="str">
            <v/>
          </cell>
          <cell r="G7240" t="str">
            <v>10只至薄幻隐装air</v>
          </cell>
          <cell r="H7240" t="str">
            <v>盒</v>
          </cell>
          <cell r="I7240" t="str">
            <v>青岛伦敦杜蕾斯有限公司</v>
          </cell>
          <cell r="J7240" t="str">
            <v>青岛伦敦杜蕾斯</v>
          </cell>
        </row>
        <row r="7241">
          <cell r="D7241">
            <v>159331</v>
          </cell>
          <cell r="E7241" t="str">
            <v>天然胶乳橡胶避孕套</v>
          </cell>
          <cell r="F7241" t="str">
            <v/>
          </cell>
          <cell r="G7241" t="str">
            <v>12只（亲昵装）</v>
          </cell>
          <cell r="H7241" t="str">
            <v>盒</v>
          </cell>
          <cell r="I7241" t="str">
            <v>青岛伦敦杜蕾斯有限公司</v>
          </cell>
          <cell r="J7241" t="str">
            <v>青岛伦敦杜蕾斯</v>
          </cell>
        </row>
        <row r="7242">
          <cell r="D7242">
            <v>18276</v>
          </cell>
          <cell r="E7242" t="str">
            <v>平眩胶囊</v>
          </cell>
          <cell r="F7242" t="str">
            <v/>
          </cell>
          <cell r="G7242" t="str">
            <v>0.5gx10粒x2板</v>
          </cell>
          <cell r="H7242" t="str">
            <v>盒</v>
          </cell>
          <cell r="I7242" t="str">
            <v>云南佑生药业有限公司</v>
          </cell>
          <cell r="J7242" t="str">
            <v>云南佑生药业</v>
          </cell>
        </row>
        <row r="7243">
          <cell r="D7243">
            <v>37803</v>
          </cell>
          <cell r="E7243" t="str">
            <v>板蓝根颗粒</v>
          </cell>
          <cell r="F7243" t="str">
            <v/>
          </cell>
          <cell r="G7243" t="str">
            <v>10gx20袋</v>
          </cell>
          <cell r="H7243" t="str">
            <v>袋</v>
          </cell>
          <cell r="I7243" t="str">
            <v>太极集团重庆桐君阁药厂有限公司</v>
          </cell>
          <cell r="J7243" t="str">
            <v>桐君阁药厂</v>
          </cell>
        </row>
        <row r="7244">
          <cell r="D7244">
            <v>93645</v>
          </cell>
          <cell r="E7244" t="str">
            <v>益心舒胶囊</v>
          </cell>
          <cell r="F7244" t="str">
            <v/>
          </cell>
          <cell r="G7244" t="str">
            <v>0.4gx36粒</v>
          </cell>
          <cell r="H7244" t="str">
            <v>盒</v>
          </cell>
          <cell r="I7244" t="str">
            <v/>
          </cell>
          <cell r="J7244" t="str">
            <v>贵州信邦制药</v>
          </cell>
        </row>
        <row r="7245">
          <cell r="D7245">
            <v>10968</v>
          </cell>
          <cell r="E7245" t="str">
            <v>多维元素片 （29-Ⅱ）</v>
          </cell>
          <cell r="F7245" t="str">
            <v/>
          </cell>
          <cell r="G7245" t="str">
            <v>60片</v>
          </cell>
          <cell r="H7245" t="str">
            <v>瓶</v>
          </cell>
          <cell r="I7245" t="str">
            <v>惠氏制药有限公司</v>
          </cell>
          <cell r="J7245" t="str">
            <v>惠氏制药</v>
          </cell>
        </row>
        <row r="7246">
          <cell r="D7246">
            <v>176607</v>
          </cell>
          <cell r="E7246" t="str">
            <v>坤泰胶囊</v>
          </cell>
          <cell r="F7246" t="str">
            <v/>
          </cell>
          <cell r="G7246" t="str">
            <v>0.5gx90粒</v>
          </cell>
          <cell r="H7246" t="str">
            <v>盒</v>
          </cell>
          <cell r="I7246" t="str">
            <v>贵阳新天药业股份有限公司</v>
          </cell>
          <cell r="J7246" t="str">
            <v>贵阳新天</v>
          </cell>
        </row>
        <row r="7247">
          <cell r="D7247">
            <v>184215</v>
          </cell>
          <cell r="E7247" t="str">
            <v>盐酸赛洛唑啉鼻用喷雾剂</v>
          </cell>
          <cell r="F7247" t="str">
            <v/>
          </cell>
          <cell r="G7247" t="str">
            <v>10ml:5mgx2支</v>
          </cell>
          <cell r="H7247" t="str">
            <v>盒</v>
          </cell>
          <cell r="I7247" t="str">
            <v>湖北远大天天明制药有限公司</v>
          </cell>
          <cell r="J7247" t="str">
            <v>湖北远大天天明</v>
          </cell>
        </row>
        <row r="7248">
          <cell r="D7248">
            <v>75272</v>
          </cell>
          <cell r="E7248" t="str">
            <v>复合氨基酸口服液</v>
          </cell>
          <cell r="F7248" t="str">
            <v/>
          </cell>
          <cell r="G7248" t="str">
            <v>250ml红色</v>
          </cell>
          <cell r="H7248" t="str">
            <v>盒</v>
          </cell>
          <cell r="I7248" t="str">
            <v>江西认真生药业科技有限公司</v>
          </cell>
          <cell r="J7248" t="str">
            <v>江西认真药业</v>
          </cell>
        </row>
        <row r="7249">
          <cell r="D7249">
            <v>113819</v>
          </cell>
          <cell r="E7249" t="str">
            <v>小儿肺咳颗粒</v>
          </cell>
          <cell r="F7249" t="str">
            <v/>
          </cell>
          <cell r="G7249" t="str">
            <v>2gx18袋</v>
          </cell>
          <cell r="H7249" t="str">
            <v>盒</v>
          </cell>
          <cell r="I7249" t="str">
            <v>重庆天圣制药有限公司</v>
          </cell>
          <cell r="J7249" t="str">
            <v>重庆天圣</v>
          </cell>
        </row>
        <row r="7250">
          <cell r="D7250">
            <v>13362</v>
          </cell>
          <cell r="E7250" t="str">
            <v>鼻炎宁颗粒</v>
          </cell>
          <cell r="F7250" t="str">
            <v/>
          </cell>
          <cell r="G7250" t="str">
            <v>15gx10袋</v>
          </cell>
          <cell r="H7250" t="str">
            <v>盒</v>
          </cell>
          <cell r="I7250" t="str">
            <v>福建省泉州罗裳山制药厂</v>
          </cell>
          <cell r="J7250" t="str">
            <v>福建泉州罗裳山</v>
          </cell>
        </row>
        <row r="7251">
          <cell r="D7251">
            <v>154801</v>
          </cell>
          <cell r="E7251" t="str">
            <v>抗宫炎胶囊</v>
          </cell>
          <cell r="F7251" t="str">
            <v/>
          </cell>
          <cell r="G7251" t="str">
            <v>0.5gx24粒</v>
          </cell>
          <cell r="H7251" t="str">
            <v>盒</v>
          </cell>
          <cell r="I7251" t="str">
            <v>江西心正药业有限责任公司</v>
          </cell>
          <cell r="J7251" t="str">
            <v>江西心正</v>
          </cell>
        </row>
        <row r="7252">
          <cell r="D7252">
            <v>70</v>
          </cell>
          <cell r="E7252" t="str">
            <v>西咪替丁胶囊</v>
          </cell>
          <cell r="F7252" t="str">
            <v/>
          </cell>
          <cell r="G7252" t="str">
            <v>0.2gx60粒</v>
          </cell>
          <cell r="H7252" t="str">
            <v>瓶</v>
          </cell>
          <cell r="I7252" t="str">
            <v>重庆科瑞制药(集团)有限公司</v>
          </cell>
          <cell r="J7252" t="str">
            <v>重庆科瑞</v>
          </cell>
        </row>
        <row r="7253">
          <cell r="D7253">
            <v>203877</v>
          </cell>
          <cell r="E7253" t="str">
            <v>医用护理垫</v>
          </cell>
          <cell r="F7253" t="str">
            <v/>
          </cell>
          <cell r="G7253" t="str">
            <v>JZJ-HL  A型 60cmx90cmx10片</v>
          </cell>
          <cell r="H7253" t="str">
            <v>袋</v>
          </cell>
          <cell r="I7253" t="str">
            <v>青岛健之佳生物科技有限公司</v>
          </cell>
          <cell r="J7253" t="str">
            <v>青岛健之佳</v>
          </cell>
        </row>
        <row r="7254">
          <cell r="D7254">
            <v>120756</v>
          </cell>
          <cell r="E7254" t="str">
            <v>百合康牌苦瓜洋参软胶囊</v>
          </cell>
          <cell r="F7254" t="str">
            <v/>
          </cell>
          <cell r="G7254" t="str">
            <v>500mgx60粒</v>
          </cell>
          <cell r="H7254" t="str">
            <v>瓶</v>
          </cell>
          <cell r="I7254" t="str">
            <v>威海百合生物技术股份有限公司</v>
          </cell>
          <cell r="J7254" t="str">
            <v>威海百合生物技术</v>
          </cell>
        </row>
        <row r="7255">
          <cell r="D7255">
            <v>12587</v>
          </cell>
          <cell r="E7255" t="str">
            <v>复方三七胶囊</v>
          </cell>
          <cell r="F7255" t="str">
            <v/>
          </cell>
          <cell r="G7255" t="str">
            <v>0.25gx10粒x3板</v>
          </cell>
          <cell r="H7255" t="str">
            <v>盒</v>
          </cell>
          <cell r="I7255" t="str">
            <v>山西华康药业股份有限公司</v>
          </cell>
          <cell r="J7255" t="str">
            <v>山西华康药业</v>
          </cell>
        </row>
        <row r="7256">
          <cell r="D7256">
            <v>176603</v>
          </cell>
          <cell r="E7256" t="str">
            <v>九味镇心颗粒</v>
          </cell>
          <cell r="F7256" t="str">
            <v/>
          </cell>
          <cell r="G7256" t="str">
            <v>6gx20袋</v>
          </cell>
          <cell r="H7256" t="str">
            <v>盒</v>
          </cell>
          <cell r="I7256" t="str">
            <v>北京北陆药业股份有限公司</v>
          </cell>
          <cell r="J7256" t="str">
            <v>北京北陆</v>
          </cell>
        </row>
        <row r="7257">
          <cell r="D7257">
            <v>179360</v>
          </cell>
          <cell r="E7257" t="str">
            <v>血糖仪</v>
          </cell>
          <cell r="F7257" t="str">
            <v/>
          </cell>
          <cell r="G7257" t="str">
            <v>血糖仪（卓越精采型NC）+采血笔</v>
          </cell>
          <cell r="H7257" t="str">
            <v>台</v>
          </cell>
          <cell r="I7257" t="str">
            <v>德国 Roche Diagnostics GmbH</v>
          </cell>
          <cell r="J7257" t="str">
            <v>德国</v>
          </cell>
        </row>
        <row r="7258">
          <cell r="D7258">
            <v>197320</v>
          </cell>
          <cell r="E7258" t="str">
            <v>75%酒精消毒液</v>
          </cell>
          <cell r="F7258" t="str">
            <v/>
          </cell>
          <cell r="G7258" t="str">
            <v>100ml</v>
          </cell>
          <cell r="H7258" t="str">
            <v>瓶</v>
          </cell>
          <cell r="I7258" t="str">
            <v>太极集团四川南充制药有限公司</v>
          </cell>
          <cell r="J7258" t="str">
            <v>四川南充制药</v>
          </cell>
        </row>
        <row r="7259">
          <cell r="D7259">
            <v>135133</v>
          </cell>
          <cell r="E7259" t="str">
            <v>复方黄连素片</v>
          </cell>
          <cell r="F7259" t="str">
            <v/>
          </cell>
          <cell r="G7259" t="str">
            <v>12片x3板（糖衣片）</v>
          </cell>
          <cell r="H7259" t="str">
            <v>盒</v>
          </cell>
          <cell r="I7259" t="str">
            <v>太极集团四川绵阳制药有限公司</v>
          </cell>
          <cell r="J7259" t="str">
            <v>四川绵阳制药</v>
          </cell>
        </row>
        <row r="7260">
          <cell r="D7260">
            <v>175831</v>
          </cell>
          <cell r="E7260" t="str">
            <v>口腔抑菌清新剂</v>
          </cell>
          <cell r="F7260" t="str">
            <v/>
          </cell>
          <cell r="G7260" t="str">
            <v>30ml(罗汉果香型)</v>
          </cell>
          <cell r="H7260" t="str">
            <v>瓶</v>
          </cell>
          <cell r="I7260" t="str">
            <v>桂林三金日化健康产业有限公司</v>
          </cell>
          <cell r="J7260" t="str">
            <v>桂林三金</v>
          </cell>
        </row>
        <row r="7261">
          <cell r="D7261">
            <v>121436</v>
          </cell>
          <cell r="E7261" t="str">
            <v>氨金黄敏颗粒</v>
          </cell>
          <cell r="F7261" t="str">
            <v/>
          </cell>
          <cell r="G7261" t="str">
            <v>5gx12袋</v>
          </cell>
          <cell r="H7261" t="str">
            <v>盒</v>
          </cell>
          <cell r="I7261" t="str">
            <v>四川百利药业有限责任公司</v>
          </cell>
          <cell r="J7261" t="str">
            <v>四川百利</v>
          </cell>
        </row>
        <row r="7262">
          <cell r="D7262">
            <v>196722</v>
          </cell>
          <cell r="E7262" t="str">
            <v>长兴牌多种B族维生素片</v>
          </cell>
          <cell r="F7262" t="str">
            <v/>
          </cell>
          <cell r="G7262" t="str">
            <v>36g(0.6gx60片)</v>
          </cell>
          <cell r="H7262" t="str">
            <v>瓶</v>
          </cell>
          <cell r="I7262" t="str">
            <v>广东长兴科技保健品有限公司</v>
          </cell>
          <cell r="J7262" t="str">
            <v>广东长兴</v>
          </cell>
        </row>
        <row r="7263">
          <cell r="D7263">
            <v>135007</v>
          </cell>
          <cell r="E7263" t="str">
            <v>益气养血口服液</v>
          </cell>
          <cell r="F7263" t="str">
            <v/>
          </cell>
          <cell r="G7263" t="str">
            <v>15mlx10支</v>
          </cell>
          <cell r="H7263" t="str">
            <v>盒</v>
          </cell>
          <cell r="I7263" t="str">
            <v>通化万通药业股份有限公司</v>
          </cell>
          <cell r="J7263" t="str">
            <v>通化万通药业</v>
          </cell>
        </row>
        <row r="7264">
          <cell r="D7264">
            <v>35532</v>
          </cell>
          <cell r="E7264" t="str">
            <v>复方薄荷脑鼻用吸入剂</v>
          </cell>
          <cell r="F7264" t="str">
            <v/>
          </cell>
          <cell r="G7264" t="str">
            <v>0.675g</v>
          </cell>
          <cell r="H7264" t="str">
            <v>支</v>
          </cell>
          <cell r="I7264" t="str">
            <v>曼秀雷敦(中国)药业有限公司</v>
          </cell>
          <cell r="J7264" t="str">
            <v>曼秀雷敦</v>
          </cell>
        </row>
        <row r="7265">
          <cell r="D7265">
            <v>10909</v>
          </cell>
          <cell r="E7265" t="str">
            <v>酚氨咖敏片(扑感敏片)</v>
          </cell>
          <cell r="F7265" t="str">
            <v/>
          </cell>
          <cell r="G7265" t="str">
            <v>12片x5板</v>
          </cell>
          <cell r="H7265" t="str">
            <v>盒</v>
          </cell>
          <cell r="I7265" t="str">
            <v>重庆迪康长江制药有限公司</v>
          </cell>
          <cell r="J7265" t="str">
            <v>重庆迪康长江</v>
          </cell>
        </row>
        <row r="7266">
          <cell r="D7266">
            <v>168423</v>
          </cell>
          <cell r="E7266" t="str">
            <v>托伐普坦片</v>
          </cell>
          <cell r="F7266" t="str">
            <v>苏麦卡</v>
          </cell>
          <cell r="G7266" t="str">
            <v>15mgx5片</v>
          </cell>
          <cell r="H7266" t="str">
            <v>盒</v>
          </cell>
          <cell r="I7266" t="str">
            <v>浙江大冢制药有限公司</v>
          </cell>
          <cell r="J7266" t="str">
            <v>浙江大冢</v>
          </cell>
        </row>
        <row r="7267">
          <cell r="D7267">
            <v>19398</v>
          </cell>
          <cell r="E7267" t="str">
            <v>利可君片</v>
          </cell>
          <cell r="F7267" t="str">
            <v/>
          </cell>
          <cell r="G7267" t="str">
            <v>20mgx48片</v>
          </cell>
          <cell r="H7267" t="str">
            <v>盒</v>
          </cell>
          <cell r="I7267" t="str">
            <v>江苏吉贝尔药业有限公司</v>
          </cell>
          <cell r="J7267" t="str">
            <v>江苏吉贝尔</v>
          </cell>
        </row>
        <row r="7268">
          <cell r="D7268">
            <v>181386</v>
          </cell>
          <cell r="E7268" t="str">
            <v>多维女士牌多种维生素矿物质片</v>
          </cell>
          <cell r="F7268" t="str">
            <v/>
          </cell>
          <cell r="G7268" t="str">
            <v>60片（1.5gx60片）</v>
          </cell>
          <cell r="H7268" t="str">
            <v>瓶</v>
          </cell>
          <cell r="I7268" t="str">
            <v>汤臣倍健股份有限公司</v>
          </cell>
          <cell r="J7268" t="str">
            <v>汤臣倍健股份</v>
          </cell>
        </row>
        <row r="7269">
          <cell r="D7269">
            <v>148024</v>
          </cell>
          <cell r="E7269" t="str">
            <v>无菌敷贴</v>
          </cell>
          <cell r="F7269" t="str">
            <v/>
          </cell>
          <cell r="G7269" t="str">
            <v>HN-001(6cmx7cm）</v>
          </cell>
          <cell r="H7269" t="str">
            <v>袋</v>
          </cell>
          <cell r="I7269" t="str">
            <v>青岛海诺生物工程有限公司</v>
          </cell>
          <cell r="J7269" t="str">
            <v>青岛海诺生物</v>
          </cell>
        </row>
        <row r="7270">
          <cell r="D7270">
            <v>38589</v>
          </cell>
          <cell r="E7270" t="str">
            <v>甲硝唑片</v>
          </cell>
          <cell r="F7270" t="str">
            <v/>
          </cell>
          <cell r="G7270" t="str">
            <v>0.2gx24片x2板</v>
          </cell>
          <cell r="H7270" t="str">
            <v>盒</v>
          </cell>
          <cell r="I7270" t="str">
            <v>厦门金日制药有限公司</v>
          </cell>
          <cell r="J7270" t="str">
            <v>金日制药(中国)</v>
          </cell>
        </row>
        <row r="7271">
          <cell r="D7271">
            <v>154590</v>
          </cell>
          <cell r="E7271" t="str">
            <v>创可贴</v>
          </cell>
          <cell r="F7271" t="str">
            <v/>
          </cell>
          <cell r="G7271" t="str">
            <v>25片（贴心倍护家庭组合装）</v>
          </cell>
          <cell r="H7271" t="str">
            <v>盒</v>
          </cell>
          <cell r="I7271" t="str">
            <v>浙江红雨医药用品有限公司</v>
          </cell>
          <cell r="J7271" t="str">
            <v>浙江红雨医药</v>
          </cell>
        </row>
        <row r="7272">
          <cell r="D7272">
            <v>190277</v>
          </cell>
          <cell r="E7272" t="str">
            <v>人体润滑剂</v>
          </cell>
          <cell r="F7272" t="str">
            <v/>
          </cell>
          <cell r="G7272" t="str">
            <v>100g（水润装）</v>
          </cell>
          <cell r="H7272" t="str">
            <v>支</v>
          </cell>
          <cell r="I7272" t="str">
            <v>人福医药集团医疗用品有限公司</v>
          </cell>
          <cell r="J7272" t="str">
            <v>人福医药集团</v>
          </cell>
        </row>
        <row r="7273">
          <cell r="D7273">
            <v>122009</v>
          </cell>
          <cell r="E7273" t="str">
            <v>盐酸特比萘芬喷雾剂(达克宁)</v>
          </cell>
          <cell r="F7273" t="str">
            <v/>
          </cell>
          <cell r="G7273" t="str">
            <v>1%:15ml</v>
          </cell>
          <cell r="H7273" t="str">
            <v>瓶</v>
          </cell>
          <cell r="I7273" t="str">
            <v>山东京卫制药有限公司</v>
          </cell>
          <cell r="J7273" t="str">
            <v>山东京卫</v>
          </cell>
        </row>
        <row r="7274">
          <cell r="D7274">
            <v>188909</v>
          </cell>
          <cell r="E7274" t="str">
            <v>复方氨基酸胶囊（8-11）</v>
          </cell>
          <cell r="F7274" t="str">
            <v>和安</v>
          </cell>
          <cell r="G7274" t="str">
            <v>0.35gx12粒</v>
          </cell>
          <cell r="H7274" t="str">
            <v>盒</v>
          </cell>
          <cell r="I7274" t="str">
            <v>深圳万和制药有限公司</v>
          </cell>
          <cell r="J7274" t="str">
            <v>深圳万和</v>
          </cell>
        </row>
        <row r="7275">
          <cell r="D7275">
            <v>182718</v>
          </cell>
          <cell r="E7275" t="str">
            <v>萘敏维滴眼液</v>
          </cell>
          <cell r="F7275" t="str">
            <v/>
          </cell>
          <cell r="G7275" t="str">
            <v>0.4mlx15支</v>
          </cell>
          <cell r="H7275" t="str">
            <v>盒</v>
          </cell>
          <cell r="I7275" t="str">
            <v>沈阳兴齐眼药股份有限公司(原沈阳兴齐制药)</v>
          </cell>
          <cell r="J7275" t="str">
            <v>沈阳兴齐</v>
          </cell>
        </row>
        <row r="7276">
          <cell r="D7276">
            <v>113193</v>
          </cell>
          <cell r="E7276" t="str">
            <v>积雪苷霜软膏（肤康霜）</v>
          </cell>
          <cell r="F7276" t="str">
            <v/>
          </cell>
          <cell r="G7276" t="str">
            <v>10g:250mg
</v>
          </cell>
          <cell r="H7276" t="str">
            <v>支</v>
          </cell>
          <cell r="I7276" t="str">
            <v>上海现代制药股份有限公司(上海现代浦东药厂有限公司</v>
          </cell>
          <cell r="J7276" t="str">
            <v>上海现代</v>
          </cell>
        </row>
        <row r="7277">
          <cell r="D7277">
            <v>194346</v>
          </cell>
          <cell r="E7277" t="str">
            <v>阿利沙坦酯片</v>
          </cell>
          <cell r="F7277" t="str">
            <v/>
          </cell>
          <cell r="G7277" t="str">
            <v>240mgx7片</v>
          </cell>
          <cell r="H7277" t="str">
            <v>盒</v>
          </cell>
          <cell r="I7277" t="str">
            <v>深圳信立泰药业股份有限公司</v>
          </cell>
          <cell r="J7277" t="str">
            <v>深圳信立泰</v>
          </cell>
        </row>
        <row r="7278">
          <cell r="D7278">
            <v>184967</v>
          </cell>
          <cell r="E7278" t="str">
            <v>骨疏康胶囊</v>
          </cell>
          <cell r="F7278" t="str">
            <v/>
          </cell>
          <cell r="G7278" t="str">
            <v>0.32gx10粒x4板x3袋</v>
          </cell>
          <cell r="H7278" t="str">
            <v>盒</v>
          </cell>
          <cell r="I7278" t="str">
            <v>辽宁康辰药业有限公司</v>
          </cell>
          <cell r="J7278" t="str">
            <v>辽宁康辰</v>
          </cell>
        </row>
        <row r="7279">
          <cell r="D7279">
            <v>180670</v>
          </cell>
          <cell r="E7279" t="str">
            <v>洛索洛芬钠胶囊</v>
          </cell>
          <cell r="F7279" t="str">
            <v/>
          </cell>
          <cell r="G7279" t="str">
            <v>60mg*10粒</v>
          </cell>
          <cell r="H7279" t="str">
            <v>盒</v>
          </cell>
          <cell r="I7279" t="str">
            <v>珠海金鸿药业有限公司</v>
          </cell>
          <cell r="J7279" t="str">
            <v>金鸿药业</v>
          </cell>
        </row>
        <row r="7280">
          <cell r="D7280">
            <v>43211</v>
          </cell>
          <cell r="E7280" t="str">
            <v>化痰平喘片</v>
          </cell>
          <cell r="F7280" t="str">
            <v/>
          </cell>
          <cell r="G7280" t="str">
            <v>12片x2板</v>
          </cell>
          <cell r="H7280" t="str">
            <v>盒</v>
          </cell>
          <cell r="I7280" t="str">
            <v>通药制药集团股份有限公司(原：通化通药制药)</v>
          </cell>
          <cell r="J7280" t="str">
            <v>修正通化通药</v>
          </cell>
        </row>
        <row r="7281">
          <cell r="D7281">
            <v>30496</v>
          </cell>
          <cell r="E7281" t="str">
            <v>湿毒清片</v>
          </cell>
          <cell r="F7281" t="str">
            <v/>
          </cell>
          <cell r="G7281" t="str">
            <v>0.5gx12片x2板</v>
          </cell>
          <cell r="H7281" t="str">
            <v>盒</v>
          </cell>
          <cell r="I7281" t="str">
            <v>江西药都仁和制药有限公司</v>
          </cell>
          <cell r="J7281" t="str">
            <v>江西药都仁和</v>
          </cell>
        </row>
        <row r="7282">
          <cell r="D7282">
            <v>35209</v>
          </cell>
          <cell r="E7282" t="str">
            <v>克咳胶囊</v>
          </cell>
          <cell r="F7282" t="str">
            <v/>
          </cell>
          <cell r="G7282" t="str">
            <v>21粒</v>
          </cell>
          <cell r="H7282" t="str">
            <v>盒</v>
          </cell>
          <cell r="I7282" t="str">
            <v>贵州益佰制药股份有限公司</v>
          </cell>
          <cell r="J7282" t="str">
            <v>贵州益佰制药</v>
          </cell>
        </row>
        <row r="7283">
          <cell r="D7283">
            <v>153362</v>
          </cell>
          <cell r="E7283" t="str">
            <v>胃灵颗粒</v>
          </cell>
          <cell r="F7283" t="str">
            <v/>
          </cell>
          <cell r="G7283" t="str">
            <v>5gx9袋</v>
          </cell>
          <cell r="H7283" t="str">
            <v>盒</v>
          </cell>
          <cell r="I7283" t="str">
            <v>江西药都樟树药业有限公司</v>
          </cell>
          <cell r="J7283" t="str">
            <v>江西药都樟树</v>
          </cell>
        </row>
        <row r="7284">
          <cell r="D7284">
            <v>18246</v>
          </cell>
          <cell r="E7284" t="str">
            <v>三七化痔丸</v>
          </cell>
          <cell r="F7284" t="str">
            <v/>
          </cell>
          <cell r="G7284" t="str">
            <v>30g</v>
          </cell>
          <cell r="H7284" t="str">
            <v>瓶</v>
          </cell>
          <cell r="I7284" t="str">
            <v>广州中一药业有限公司</v>
          </cell>
          <cell r="J7284" t="str">
            <v>广州白云山中一药业有限公司</v>
          </cell>
        </row>
        <row r="7285">
          <cell r="D7285">
            <v>189554</v>
          </cell>
          <cell r="E7285" t="str">
            <v>板蓝根滴眼液</v>
          </cell>
          <cell r="F7285" t="str">
            <v/>
          </cell>
          <cell r="G7285" t="str">
            <v>8ml</v>
          </cell>
          <cell r="H7285" t="str">
            <v>盒</v>
          </cell>
          <cell r="I7285" t="str">
            <v/>
          </cell>
          <cell r="J7285" t="str">
            <v>四川禾亿</v>
          </cell>
        </row>
        <row r="7286">
          <cell r="D7286">
            <v>188291</v>
          </cell>
          <cell r="E7286" t="str">
            <v>复方氟米松软膏</v>
          </cell>
          <cell r="F7286" t="str">
            <v/>
          </cell>
          <cell r="G7286" t="str">
            <v>10g</v>
          </cell>
          <cell r="H7286" t="str">
            <v>支</v>
          </cell>
          <cell r="I7286" t="str">
            <v>澳美制药厂</v>
          </cell>
          <cell r="J7286" t="str">
            <v>香港澳美</v>
          </cell>
        </row>
        <row r="7287">
          <cell r="D7287">
            <v>5607</v>
          </cell>
          <cell r="E7287" t="str">
            <v>五味子糖浆</v>
          </cell>
          <cell r="F7287" t="str">
            <v/>
          </cell>
          <cell r="G7287" t="str">
            <v>150ml</v>
          </cell>
          <cell r="H7287" t="str">
            <v>瓶</v>
          </cell>
          <cell r="I7287" t="str">
            <v>太极集团四川南充制药有限公司</v>
          </cell>
          <cell r="J7287" t="str">
            <v>四川南充制药</v>
          </cell>
        </row>
        <row r="7288">
          <cell r="D7288">
            <v>168152</v>
          </cell>
          <cell r="E7288" t="str">
            <v>乐赛牌益生菌胶囊</v>
          </cell>
          <cell r="F7288" t="str">
            <v/>
          </cell>
          <cell r="G7288" t="str">
            <v>10.5g(0.35gx30粒)</v>
          </cell>
          <cell r="H7288" t="str">
            <v>盒</v>
          </cell>
          <cell r="I7288" t="str">
            <v>合生元(广州)健康产品有限公司</v>
          </cell>
          <cell r="J7288" t="str">
            <v>合生元(广州)</v>
          </cell>
        </row>
        <row r="7289">
          <cell r="D7289">
            <v>176230</v>
          </cell>
          <cell r="E7289" t="str">
            <v>风油精</v>
          </cell>
          <cell r="F7289" t="str">
            <v/>
          </cell>
          <cell r="G7289" t="str">
            <v>6ml</v>
          </cell>
          <cell r="H7289" t="str">
            <v>瓶</v>
          </cell>
          <cell r="I7289" t="str">
            <v>广东泰恩康制药厂有限公司(原:汕头市五环制药厂)</v>
          </cell>
          <cell r="J7289" t="str">
            <v>广东泰恩康制药</v>
          </cell>
        </row>
        <row r="7290">
          <cell r="D7290">
            <v>191074</v>
          </cell>
          <cell r="E7290" t="str">
            <v>非那雄胺片</v>
          </cell>
          <cell r="F7290" t="str">
            <v>合舒</v>
          </cell>
          <cell r="G7290" t="str">
            <v>5mgx12片</v>
          </cell>
          <cell r="H7290" t="str">
            <v>盒</v>
          </cell>
          <cell r="I7290" t="str">
            <v>鲁南贝特制药有限公司(原山东鲁南贝特制药有限公司)</v>
          </cell>
          <cell r="J7290" t="str">
            <v>鲁南贝特</v>
          </cell>
        </row>
        <row r="7291">
          <cell r="D7291">
            <v>140080</v>
          </cell>
          <cell r="E7291" t="str">
            <v>谷维素片</v>
          </cell>
          <cell r="F7291" t="str">
            <v/>
          </cell>
          <cell r="G7291" t="str">
            <v>10mgx100片</v>
          </cell>
          <cell r="H7291" t="str">
            <v>瓶</v>
          </cell>
          <cell r="I7291" t="str">
            <v>陕西颐生堂药业有限公司</v>
          </cell>
          <cell r="J7291" t="str">
            <v>陕西颐生堂</v>
          </cell>
        </row>
        <row r="7292">
          <cell r="D7292">
            <v>10702</v>
          </cell>
          <cell r="E7292" t="str">
            <v>归脾丸</v>
          </cell>
          <cell r="F7292" t="str">
            <v/>
          </cell>
          <cell r="G7292" t="str">
            <v>200丸(浓缩丸)</v>
          </cell>
          <cell r="H7292" t="str">
            <v>瓶</v>
          </cell>
          <cell r="I7292" t="str">
            <v>兰州佛慈制药股份有限公司</v>
          </cell>
          <cell r="J7292" t="str">
            <v>兰州佛慈</v>
          </cell>
        </row>
        <row r="7293">
          <cell r="D7293">
            <v>148753</v>
          </cell>
          <cell r="E7293" t="str">
            <v>口腔炎喷雾剂</v>
          </cell>
          <cell r="F7293" t="str">
            <v/>
          </cell>
          <cell r="G7293" t="str">
            <v>10ml</v>
          </cell>
          <cell r="H7293" t="str">
            <v>瓶</v>
          </cell>
          <cell r="I7293" t="str">
            <v>黑龙江天龙药业有限公司</v>
          </cell>
          <cell r="J7293" t="str">
            <v>黑龙江天龙药业</v>
          </cell>
        </row>
        <row r="7294">
          <cell r="D7294">
            <v>3772</v>
          </cell>
          <cell r="E7294" t="str">
            <v>前列通瘀胶囊</v>
          </cell>
          <cell r="F7294" t="str">
            <v/>
          </cell>
          <cell r="G7294" t="str">
            <v>0.4gx50粒</v>
          </cell>
          <cell r="H7294" t="str">
            <v>瓶</v>
          </cell>
          <cell r="I7294" t="str">
            <v>珠海星光制药有限公司</v>
          </cell>
          <cell r="J7294" t="str">
            <v>珠海星光</v>
          </cell>
        </row>
        <row r="7295">
          <cell r="D7295">
            <v>120753</v>
          </cell>
          <cell r="E7295" t="str">
            <v>补肾强身胶囊</v>
          </cell>
          <cell r="F7295" t="str">
            <v/>
          </cell>
          <cell r="G7295" t="str">
            <v>0.3gx12粒x2板x2袋</v>
          </cell>
          <cell r="H7295" t="str">
            <v>盒</v>
          </cell>
          <cell r="I7295" t="str">
            <v>太极集团四川绵阳制药有限公司</v>
          </cell>
          <cell r="J7295" t="str">
            <v>四川绵阳制药</v>
          </cell>
        </row>
        <row r="7296">
          <cell r="D7296">
            <v>99653</v>
          </cell>
          <cell r="E7296" t="str">
            <v>克霉唑阴道片</v>
          </cell>
          <cell r="F7296" t="str">
            <v/>
          </cell>
          <cell r="G7296" t="str">
            <v>0.5gx1片</v>
          </cell>
          <cell r="H7296" t="str">
            <v>盒</v>
          </cell>
          <cell r="I7296" t="str">
            <v>海南碧凯药业有限公司</v>
          </cell>
          <cell r="J7296" t="str">
            <v>海南碧凯</v>
          </cell>
        </row>
        <row r="7297">
          <cell r="D7297">
            <v>160913</v>
          </cell>
          <cell r="E7297" t="str">
            <v>保丽净假牙清洁片</v>
          </cell>
          <cell r="F7297" t="str">
            <v/>
          </cell>
          <cell r="G7297" t="str">
            <v>30片(专为局部假牙设计)</v>
          </cell>
          <cell r="H7297" t="str">
            <v>盒</v>
          </cell>
          <cell r="I7297" t="str">
            <v>PTI Royston LLC</v>
          </cell>
          <cell r="J7297" t="str">
            <v>美国</v>
          </cell>
        </row>
        <row r="7298">
          <cell r="D7298">
            <v>53771</v>
          </cell>
          <cell r="E7298" t="str">
            <v>奥卡西平片</v>
          </cell>
          <cell r="F7298" t="str">
            <v>曲莱</v>
          </cell>
          <cell r="G7298" t="str">
            <v>0.3gx50片</v>
          </cell>
          <cell r="H7298" t="str">
            <v>盒</v>
          </cell>
          <cell r="I7298" t="str">
            <v>北京诺华制药有限公司</v>
          </cell>
          <cell r="J7298" t="str">
            <v>意大利Novartis Farma</v>
          </cell>
        </row>
        <row r="7299">
          <cell r="D7299">
            <v>41044</v>
          </cell>
          <cell r="E7299" t="str">
            <v>芪苈强心胶囊</v>
          </cell>
          <cell r="F7299" t="str">
            <v/>
          </cell>
          <cell r="G7299" t="str">
            <v>0.3gx36粒</v>
          </cell>
          <cell r="H7299" t="str">
            <v>盒</v>
          </cell>
          <cell r="I7299" t="str">
            <v>石家庄以岭药业股份有限公司</v>
          </cell>
          <cell r="J7299" t="str">
            <v>石家庄以岭</v>
          </cell>
        </row>
        <row r="7300">
          <cell r="D7300">
            <v>101700</v>
          </cell>
          <cell r="E7300" t="str">
            <v>胃苏颗粒</v>
          </cell>
          <cell r="F7300" t="str">
            <v/>
          </cell>
          <cell r="G7300" t="str">
            <v>15gx9袋</v>
          </cell>
          <cell r="H7300" t="str">
            <v>盒</v>
          </cell>
          <cell r="I7300" t="str">
            <v>扬子江药业集团江苏制药股份有限公司</v>
          </cell>
          <cell r="J7300" t="str">
            <v>扬子江江苏制药</v>
          </cell>
        </row>
        <row r="7301">
          <cell r="D7301">
            <v>111525</v>
          </cell>
          <cell r="E7301" t="str">
            <v>氨氯地平阿托伐他汀钙片</v>
          </cell>
          <cell r="F7301" t="str">
            <v/>
          </cell>
          <cell r="G7301" t="str">
            <v>5mg:10mgx7片</v>
          </cell>
          <cell r="H7301" t="str">
            <v>盒</v>
          </cell>
          <cell r="I7301" t="str">
            <v/>
          </cell>
          <cell r="J7301" t="str">
            <v>德国GoedeckeGmbH</v>
          </cell>
        </row>
        <row r="7302">
          <cell r="D7302">
            <v>153859</v>
          </cell>
          <cell r="E7302" t="str">
            <v>金喉健喷雾剂</v>
          </cell>
          <cell r="F7302" t="str">
            <v/>
          </cell>
          <cell r="G7302" t="str">
            <v>20ml</v>
          </cell>
          <cell r="H7302" t="str">
            <v>盒</v>
          </cell>
          <cell r="I7302" t="str">
            <v>贵州宏宇药业有限公司</v>
          </cell>
          <cell r="J7302" t="str">
            <v>贵州宏宇</v>
          </cell>
        </row>
        <row r="7303">
          <cell r="D7303">
            <v>187348</v>
          </cell>
          <cell r="E7303" t="str">
            <v>银杏叶片</v>
          </cell>
          <cell r="F7303" t="str">
            <v/>
          </cell>
          <cell r="G7303" t="str">
            <v>9.6mg：2.4mgx24片</v>
          </cell>
          <cell r="H7303" t="str">
            <v>盒</v>
          </cell>
          <cell r="I7303" t="str">
            <v>鲁南厚普制药有限公司</v>
          </cell>
          <cell r="J7303" t="str">
            <v>鲁南厚普</v>
          </cell>
        </row>
        <row r="7304">
          <cell r="D7304">
            <v>151282</v>
          </cell>
          <cell r="E7304" t="str">
            <v>罗汉果糖</v>
          </cell>
          <cell r="F7304" t="str">
            <v/>
          </cell>
          <cell r="G7304" t="str">
            <v>2gx22粒(铁盒)</v>
          </cell>
          <cell r="H7304" t="str">
            <v>盒</v>
          </cell>
          <cell r="I7304" t="str">
            <v>江西草珊瑚药业有限公司</v>
          </cell>
          <cell r="J7304" t="str">
            <v>江西草珊瑚</v>
          </cell>
        </row>
        <row r="7305">
          <cell r="D7305">
            <v>12009</v>
          </cell>
          <cell r="E7305" t="str">
            <v>转移因子胶囊</v>
          </cell>
          <cell r="F7305" t="str">
            <v/>
          </cell>
          <cell r="G7305" t="str">
            <v>3mg：100ugx24粒</v>
          </cell>
          <cell r="H7305" t="str">
            <v>盒</v>
          </cell>
          <cell r="I7305" t="str">
            <v>南京海鲸药业有限公司</v>
          </cell>
          <cell r="J7305" t="str">
            <v>南京海鲸</v>
          </cell>
        </row>
        <row r="7306">
          <cell r="D7306">
            <v>187788</v>
          </cell>
          <cell r="E7306" t="str">
            <v>珍草堂多爱修护染发霜2.0（自然黑色）</v>
          </cell>
          <cell r="F7306" t="str">
            <v/>
          </cell>
          <cell r="G7306" t="str">
            <v>60g+60g+12gx2+2ml</v>
          </cell>
          <cell r="H7306" t="str">
            <v>盒</v>
          </cell>
          <cell r="I7306" t="str">
            <v>江苏美爱斯化妆品股份有限公司</v>
          </cell>
          <cell r="J7306" t="str">
            <v>江苏美爱斯</v>
          </cell>
        </row>
        <row r="7307">
          <cell r="D7307">
            <v>88816</v>
          </cell>
          <cell r="E7307" t="str">
            <v>盐酸布替萘芬乳膏</v>
          </cell>
          <cell r="F7307" t="str">
            <v/>
          </cell>
          <cell r="G7307" t="str">
            <v>30g(10g:0.1g)</v>
          </cell>
          <cell r="H7307" t="str">
            <v>支</v>
          </cell>
          <cell r="I7307" t="str">
            <v>四川明欣药业有限责任公司</v>
          </cell>
          <cell r="J7307" t="str">
            <v>四川明欣</v>
          </cell>
        </row>
        <row r="7308">
          <cell r="D7308">
            <v>204585</v>
          </cell>
          <cell r="E7308" t="str">
            <v>碳酸钙D3颗粒</v>
          </cell>
          <cell r="F7308" t="str">
            <v/>
          </cell>
          <cell r="G7308" t="str">
            <v>3gx30袋(钙500mg:维生素D35μg)</v>
          </cell>
          <cell r="H7308" t="str">
            <v>盒</v>
          </cell>
          <cell r="I7308" t="str">
            <v>北京振东康远制药有限公司(原北京康远制药有限公司)</v>
          </cell>
          <cell r="J7308" t="str">
            <v>北京振东康远</v>
          </cell>
        </row>
        <row r="7309">
          <cell r="D7309">
            <v>14393</v>
          </cell>
          <cell r="E7309" t="str">
            <v>尿感宁颗粒</v>
          </cell>
          <cell r="F7309" t="str">
            <v/>
          </cell>
          <cell r="G7309" t="str">
            <v>5gx6袋(无糖)</v>
          </cell>
          <cell r="H7309" t="str">
            <v>盒</v>
          </cell>
          <cell r="I7309" t="str">
            <v>正大青春宝药业有限公司</v>
          </cell>
          <cell r="J7309" t="str">
            <v>正大青春宝</v>
          </cell>
        </row>
        <row r="7310">
          <cell r="D7310">
            <v>164202</v>
          </cell>
          <cell r="E7310" t="str">
            <v>西格列汀二甲双胍片(II)</v>
          </cell>
          <cell r="F7310" t="str">
            <v>捷诺达</v>
          </cell>
          <cell r="G7310" t="str">
            <v>50mg：850mgx14片x2板</v>
          </cell>
          <cell r="H7310" t="str">
            <v>盒</v>
          </cell>
          <cell r="I7310" t="str">
            <v>MSD Pharma (Singapore) Pte. Ltd.</v>
          </cell>
          <cell r="J7310" t="str">
            <v>PatheonPuertoRico,Inc.(Manati)</v>
          </cell>
        </row>
        <row r="7311">
          <cell r="D7311">
            <v>180229</v>
          </cell>
          <cell r="E7311" t="str">
            <v>曼秀雷敦花语舒缓润手霜-玫瑰</v>
          </cell>
          <cell r="F7311" t="str">
            <v/>
          </cell>
          <cell r="G7311" t="str">
            <v>50g</v>
          </cell>
          <cell r="H7311" t="str">
            <v>支</v>
          </cell>
          <cell r="I7311" t="str">
            <v>曼秀雷敦(中国)药业有限公司</v>
          </cell>
          <cell r="J7311" t="str">
            <v>曼秀雷敦</v>
          </cell>
        </row>
        <row r="7312">
          <cell r="D7312">
            <v>72636</v>
          </cell>
          <cell r="E7312" t="str">
            <v>双环醇片(百赛诺)</v>
          </cell>
          <cell r="F7312" t="str">
            <v/>
          </cell>
          <cell r="G7312" t="str">
            <v>25mgx9片</v>
          </cell>
          <cell r="H7312" t="str">
            <v>盒</v>
          </cell>
          <cell r="I7312" t="str">
            <v/>
          </cell>
          <cell r="J7312" t="str">
            <v>北京协和</v>
          </cell>
        </row>
        <row r="7313">
          <cell r="D7313">
            <v>39532</v>
          </cell>
          <cell r="E7313" t="str">
            <v>奥拉西坦胶囊(健朗星)</v>
          </cell>
          <cell r="F7313" t="str">
            <v/>
          </cell>
          <cell r="G7313" t="str">
            <v>0.4gx12粒x2板</v>
          </cell>
          <cell r="H7313" t="str">
            <v>盒</v>
          </cell>
          <cell r="I7313" t="str">
            <v>湖南健朗药业有限责任公司</v>
          </cell>
          <cell r="J7313" t="str">
            <v>湖南健朗药业</v>
          </cell>
        </row>
        <row r="7314">
          <cell r="D7314">
            <v>1319</v>
          </cell>
          <cell r="E7314" t="str">
            <v>知柏地黄丸</v>
          </cell>
          <cell r="F7314" t="str">
            <v/>
          </cell>
          <cell r="G7314" t="str">
            <v>200丸(浓缩丸)</v>
          </cell>
          <cell r="H7314" t="str">
            <v>瓶</v>
          </cell>
          <cell r="I7314" t="str">
            <v>仲景宛西制药股份有限公司（原河南省宛西制药股份有限公司）</v>
          </cell>
          <cell r="J7314" t="str">
            <v>仲景宛西制药</v>
          </cell>
        </row>
        <row r="7315">
          <cell r="D7315">
            <v>42642</v>
          </cell>
          <cell r="E7315" t="str">
            <v>美洛昔康分散片</v>
          </cell>
          <cell r="F7315" t="str">
            <v/>
          </cell>
          <cell r="G7315" t="str">
            <v>7.5mgx12片</v>
          </cell>
          <cell r="H7315" t="str">
            <v>盒</v>
          </cell>
          <cell r="I7315" t="str">
            <v>江苏亚邦爱普森药业有限公司</v>
          </cell>
          <cell r="J7315" t="str">
            <v>江苏亚邦爱普森</v>
          </cell>
        </row>
        <row r="7316">
          <cell r="D7316">
            <v>356</v>
          </cell>
          <cell r="E7316" t="str">
            <v>克拉霉素片</v>
          </cell>
          <cell r="F7316" t="str">
            <v>科曼欣</v>
          </cell>
          <cell r="G7316" t="str">
            <v>0.125gx12片</v>
          </cell>
          <cell r="H7316" t="str">
            <v>盒</v>
          </cell>
          <cell r="I7316" t="str">
            <v>重庆科瑞制药(集团)有限公司</v>
          </cell>
          <cell r="J7316" t="str">
            <v>重庆科瑞</v>
          </cell>
        </row>
        <row r="7317">
          <cell r="D7317">
            <v>62171</v>
          </cell>
          <cell r="E7317" t="str">
            <v>复方醋酸地塞米松乳膏</v>
          </cell>
          <cell r="F7317" t="str">
            <v/>
          </cell>
          <cell r="G7317" t="str">
            <v>10g:7.5mg</v>
          </cell>
          <cell r="H7317" t="str">
            <v>支</v>
          </cell>
          <cell r="I7317" t="str">
            <v>广州白云山制药股份有限公司白云山何济公制药厂</v>
          </cell>
          <cell r="J7317" t="str">
            <v>白云山何济公</v>
          </cell>
        </row>
        <row r="7318">
          <cell r="D7318">
            <v>70722</v>
          </cell>
          <cell r="E7318" t="str">
            <v>大山楂丸</v>
          </cell>
          <cell r="F7318" t="str">
            <v/>
          </cell>
          <cell r="G7318" t="str">
            <v>9gx10丸</v>
          </cell>
          <cell r="H7318" t="str">
            <v>盒</v>
          </cell>
          <cell r="I7318" t="str">
            <v/>
          </cell>
          <cell r="J7318" t="str">
            <v>北京同仁堂</v>
          </cell>
        </row>
        <row r="7319">
          <cell r="D7319">
            <v>181746</v>
          </cell>
          <cell r="E7319" t="str">
            <v>造口袋</v>
          </cell>
          <cell r="F7319" t="str">
            <v/>
          </cell>
          <cell r="G7319" t="str">
            <v>500ml×10袋×一件式肛肠开口型（TRI-ZKD-A）</v>
          </cell>
          <cell r="H7319" t="str">
            <v>盒</v>
          </cell>
          <cell r="I7319" t="str">
            <v>青岛三爱医疗科技有限公司</v>
          </cell>
          <cell r="J7319" t="str">
            <v>青岛三爱</v>
          </cell>
        </row>
        <row r="7320">
          <cell r="D7320">
            <v>31358</v>
          </cell>
          <cell r="E7320" t="str">
            <v>京万红软膏</v>
          </cell>
          <cell r="F7320" t="str">
            <v/>
          </cell>
          <cell r="G7320" t="str">
            <v>20g</v>
          </cell>
          <cell r="H7320" t="str">
            <v>支</v>
          </cell>
          <cell r="I7320" t="str">
            <v>天津达仁堂京万红药业有限公司(原：天津达仁堂达二)</v>
          </cell>
          <cell r="J7320" t="str">
            <v>天津达仁堂</v>
          </cell>
        </row>
        <row r="7321">
          <cell r="D7321">
            <v>161917</v>
          </cell>
          <cell r="E7321" t="str">
            <v>润肺止嗽丸</v>
          </cell>
          <cell r="F7321" t="str">
            <v/>
          </cell>
          <cell r="G7321" t="str">
            <v>6gx10丸（大蜜丸）</v>
          </cell>
          <cell r="H7321" t="str">
            <v>盒</v>
          </cell>
          <cell r="I7321" t="str">
            <v>北京同仁堂股份有限公司同仁堂制药厂</v>
          </cell>
          <cell r="J7321" t="str">
            <v>北京同仁堂</v>
          </cell>
        </row>
        <row r="7322">
          <cell r="D7322">
            <v>204089</v>
          </cell>
          <cell r="E7322" t="str">
            <v>盐酸达泊西汀片</v>
          </cell>
          <cell r="F7322" t="str">
            <v/>
          </cell>
          <cell r="G7322" t="str">
            <v>30mgx6片</v>
          </cell>
          <cell r="H7322" t="str">
            <v>盒</v>
          </cell>
          <cell r="I7322" t="str">
            <v>四川科伦药业股份有限公司</v>
          </cell>
          <cell r="J7322" t="str">
            <v>四川科伦药业</v>
          </cell>
        </row>
        <row r="7323">
          <cell r="D7323">
            <v>119641</v>
          </cell>
          <cell r="E7323" t="str">
            <v>盐酸西替利嗪片</v>
          </cell>
          <cell r="F7323" t="str">
            <v>适迪</v>
          </cell>
          <cell r="G7323" t="str">
            <v>10mgx12片（薄膜衣）
</v>
          </cell>
          <cell r="H7323" t="str">
            <v>盒</v>
          </cell>
          <cell r="I7323" t="str">
            <v>齐鲁制药有限公司</v>
          </cell>
          <cell r="J7323" t="str">
            <v>齐鲁制药
</v>
          </cell>
        </row>
        <row r="7324">
          <cell r="D7324">
            <v>74973</v>
          </cell>
          <cell r="E7324" t="str">
            <v>通滞苏润江胶囊</v>
          </cell>
          <cell r="F7324" t="str">
            <v/>
          </cell>
          <cell r="G7324" t="str">
            <v>0.3gx12粒x2板</v>
          </cell>
          <cell r="H7324" t="str">
            <v>盒</v>
          </cell>
          <cell r="I7324" t="str">
            <v>广东在田药业有限公司</v>
          </cell>
          <cell r="J7324" t="str">
            <v>广东在田</v>
          </cell>
        </row>
        <row r="7325">
          <cell r="D7325">
            <v>149869</v>
          </cell>
          <cell r="E7325" t="str">
            <v>小儿麻甘颗粒</v>
          </cell>
          <cell r="F7325" t="str">
            <v/>
          </cell>
          <cell r="G7325" t="str">
            <v>2.5g×10袋</v>
          </cell>
          <cell r="H7325" t="str">
            <v>盒</v>
          </cell>
          <cell r="I7325" t="str">
            <v>健民集团叶开泰国药(随州)有限公司(原武汉健民集团随州药业)</v>
          </cell>
          <cell r="J7325" t="str">
            <v>健民叶开泰国药</v>
          </cell>
        </row>
        <row r="7326">
          <cell r="D7326">
            <v>14676</v>
          </cell>
          <cell r="E7326" t="str">
            <v>雪上一枝蒿速效止痛搽剂</v>
          </cell>
          <cell r="F7326" t="str">
            <v/>
          </cell>
          <cell r="G7326" t="str">
            <v>30ml</v>
          </cell>
          <cell r="H7326" t="str">
            <v>瓶</v>
          </cell>
          <cell r="I7326" t="str">
            <v>云南一枝蒿制药有限公司</v>
          </cell>
          <cell r="J7326" t="str">
            <v>云南一枝蒿(昆明宇斯)</v>
          </cell>
        </row>
        <row r="7327">
          <cell r="D7327">
            <v>202449</v>
          </cell>
          <cell r="E7327" t="str">
            <v>齿咽舒冷敷凝胶</v>
          </cell>
          <cell r="F7327" t="str">
            <v/>
          </cell>
          <cell r="G7327" t="str">
            <v>180ml</v>
          </cell>
          <cell r="H7327" t="str">
            <v>瓶</v>
          </cell>
          <cell r="I7327" t="str">
            <v>陕西健驰生物药业有限公司</v>
          </cell>
          <cell r="J7327" t="str">
            <v>陕西健驰</v>
          </cell>
        </row>
        <row r="7328">
          <cell r="D7328">
            <v>23091</v>
          </cell>
          <cell r="E7328" t="str">
            <v>氟米龙滴眼液</v>
          </cell>
          <cell r="F7328" t="str">
            <v>氟美童</v>
          </cell>
          <cell r="G7328" t="str">
            <v>5ml：5mg</v>
          </cell>
          <cell r="H7328" t="str">
            <v>支</v>
          </cell>
          <cell r="I7328" t="str">
            <v>参天制药（中国）有限公司</v>
          </cell>
          <cell r="J7328" t="str">
            <v>中国参天制药</v>
          </cell>
        </row>
        <row r="7329">
          <cell r="D7329">
            <v>118055</v>
          </cell>
          <cell r="E7329" t="str">
            <v>薏辛除湿止痛胶囊</v>
          </cell>
          <cell r="F7329" t="str">
            <v/>
          </cell>
          <cell r="G7329" t="str">
            <v>0.3gx12粒x18板</v>
          </cell>
          <cell r="H7329" t="str">
            <v>盒</v>
          </cell>
          <cell r="I7329" t="str">
            <v>西安阿房宫药业股份有限公司（原西安阿房宫药业有限公司）</v>
          </cell>
          <cell r="J7329" t="str">
            <v>西安阿房宫药业</v>
          </cell>
        </row>
        <row r="7330">
          <cell r="D7330">
            <v>190519</v>
          </cell>
          <cell r="E7330" t="str">
            <v>瑞舒伐他汀钙片</v>
          </cell>
          <cell r="F7330" t="str">
            <v>舒夫坦</v>
          </cell>
          <cell r="G7330" t="str">
            <v>10mgx7片x4板</v>
          </cell>
          <cell r="H7330" t="str">
            <v>盒</v>
          </cell>
          <cell r="I7330" t="str">
            <v>南京先声东元制药有限公司</v>
          </cell>
          <cell r="J7330" t="str">
            <v>南京先声东元</v>
          </cell>
        </row>
        <row r="7331">
          <cell r="D7331">
            <v>177792</v>
          </cell>
          <cell r="E7331" t="str">
            <v>氨甲环酸片</v>
          </cell>
          <cell r="F7331" t="str">
            <v>妥塞敏</v>
          </cell>
          <cell r="G7331" t="str">
            <v>0.5gx100片</v>
          </cell>
          <cell r="H7331" t="str">
            <v>盒</v>
          </cell>
          <cell r="I7331" t="str">
            <v>重庆药友制药有限责任公司</v>
          </cell>
          <cell r="J7331" t="str">
            <v>重庆药友</v>
          </cell>
        </row>
        <row r="7332">
          <cell r="D7332">
            <v>47527</v>
          </cell>
          <cell r="E7332" t="str">
            <v>复方太子参颗粒</v>
          </cell>
          <cell r="F7332" t="str">
            <v/>
          </cell>
          <cell r="G7332" t="str">
            <v>5gx6袋</v>
          </cell>
          <cell r="H7332" t="str">
            <v>盒</v>
          </cell>
          <cell r="I7332" t="str">
            <v>福建省闽东力捷迅药业有限公司</v>
          </cell>
          <cell r="J7332" t="str">
            <v>福建闽东力捷迅</v>
          </cell>
        </row>
        <row r="7333">
          <cell r="D7333">
            <v>163861</v>
          </cell>
          <cell r="E7333" t="str">
            <v>六味地黄软胶囊</v>
          </cell>
          <cell r="F7333" t="str">
            <v/>
          </cell>
          <cell r="G7333" t="str">
            <v>0.38gx60粒</v>
          </cell>
          <cell r="H7333" t="str">
            <v>盒</v>
          </cell>
          <cell r="I7333" t="str">
            <v>北京同仁堂科技发展股份有限公司制药厂</v>
          </cell>
          <cell r="J7333" t="str">
            <v>北京同仁堂科技</v>
          </cell>
        </row>
        <row r="7334">
          <cell r="D7334">
            <v>4760</v>
          </cell>
          <cell r="E7334" t="str">
            <v>硫酸庆大霉素碳酸铋胶囊(肠炎灵)</v>
          </cell>
          <cell r="F7334" t="str">
            <v/>
          </cell>
          <cell r="G7334" t="str">
            <v>10粒</v>
          </cell>
          <cell r="H7334" t="str">
            <v>盒</v>
          </cell>
          <cell r="I7334" t="str">
            <v>葫芦岛国帝药业有限责任公司</v>
          </cell>
          <cell r="J7334" t="str">
            <v>葫芦岛国帝</v>
          </cell>
        </row>
        <row r="7335">
          <cell r="D7335">
            <v>44526</v>
          </cell>
          <cell r="E7335" t="str">
            <v>止咳橘红胶囊</v>
          </cell>
          <cell r="F7335" t="str">
            <v/>
          </cell>
          <cell r="G7335" t="str">
            <v>0.4gx24粒</v>
          </cell>
          <cell r="H7335" t="str">
            <v>盒</v>
          </cell>
          <cell r="I7335" t="str">
            <v>西安恒生堂制药有限公司</v>
          </cell>
          <cell r="J7335" t="str">
            <v>西安恒生堂</v>
          </cell>
        </row>
        <row r="7336">
          <cell r="D7336">
            <v>23381</v>
          </cell>
          <cell r="E7336" t="str">
            <v>利巴韦林分散片</v>
          </cell>
          <cell r="F7336" t="str">
            <v/>
          </cell>
          <cell r="G7336" t="str">
            <v>100mgx24片</v>
          </cell>
          <cell r="H7336" t="str">
            <v>盒</v>
          </cell>
          <cell r="I7336" t="str">
            <v>国药集团国瑞药业有限公司</v>
          </cell>
          <cell r="J7336" t="str">
            <v>国药国瑞药业</v>
          </cell>
        </row>
        <row r="7337">
          <cell r="D7337">
            <v>129798</v>
          </cell>
          <cell r="E7337" t="str">
            <v>盐酸左氧氟沙星滴眼液</v>
          </cell>
          <cell r="F7337" t="str">
            <v/>
          </cell>
          <cell r="G7337" t="str">
            <v>0.3%：5ml</v>
          </cell>
          <cell r="H7337" t="str">
            <v>瓶</v>
          </cell>
          <cell r="I7337" t="str">
            <v>宁夏康亚药业有限公司</v>
          </cell>
          <cell r="J7337" t="str">
            <v>宁夏康亚药业</v>
          </cell>
        </row>
        <row r="7338">
          <cell r="D7338">
            <v>117446</v>
          </cell>
          <cell r="E7338" t="str">
            <v>吡贝地尔缓释片</v>
          </cell>
          <cell r="F7338" t="str">
            <v>泰舒达</v>
          </cell>
          <cell r="G7338" t="str">
            <v>50mgx30片</v>
          </cell>
          <cell r="H7338" t="str">
            <v>盒</v>
          </cell>
          <cell r="I7338" t="str">
            <v>施维雅(天津)制药有限公司</v>
          </cell>
          <cell r="J7338" t="str">
            <v>施维雅天津</v>
          </cell>
        </row>
        <row r="7339">
          <cell r="D7339">
            <v>45180</v>
          </cell>
          <cell r="E7339" t="str">
            <v>盐酸洛美沙星滴眼液</v>
          </cell>
          <cell r="F7339" t="str">
            <v/>
          </cell>
          <cell r="G7339" t="str">
            <v>8ml（0.3%）</v>
          </cell>
          <cell r="H7339" t="str">
            <v>盒</v>
          </cell>
          <cell r="I7339" t="str">
            <v>江苏汉晨药业有限公司</v>
          </cell>
          <cell r="J7339" t="str">
            <v>江苏汉晨药业</v>
          </cell>
        </row>
        <row r="7340">
          <cell r="D7340">
            <v>39234</v>
          </cell>
          <cell r="E7340" t="str">
            <v>恩替卡韦片(博路定)</v>
          </cell>
          <cell r="F7340" t="str">
            <v/>
          </cell>
          <cell r="G7340" t="str">
            <v>0.5mgx7片</v>
          </cell>
          <cell r="H7340" t="str">
            <v>盒</v>
          </cell>
          <cell r="I7340" t="str">
            <v>中美上海施贵宝制药有限公司</v>
          </cell>
          <cell r="J7340" t="str">
            <v>上海施贵宝</v>
          </cell>
        </row>
        <row r="7341">
          <cell r="D7341">
            <v>17381</v>
          </cell>
          <cell r="E7341" t="str">
            <v>氧氟沙星滴眼液</v>
          </cell>
          <cell r="F7341" t="str">
            <v>泰利必妥</v>
          </cell>
          <cell r="G7341" t="str">
            <v>5ml：15mg</v>
          </cell>
          <cell r="H7341" t="str">
            <v>盒</v>
          </cell>
          <cell r="I7341" t="str">
            <v>参天制药（中国）有限公司</v>
          </cell>
          <cell r="J7341" t="str">
            <v>参天制药(中国)</v>
          </cell>
        </row>
        <row r="7342">
          <cell r="D7342">
            <v>50498</v>
          </cell>
          <cell r="E7342" t="str">
            <v>辣椒风湿膏</v>
          </cell>
          <cell r="F7342" t="str">
            <v/>
          </cell>
          <cell r="G7342" t="str">
            <v>7cmx10cmx2贴x10袋</v>
          </cell>
          <cell r="H7342" t="str">
            <v>盒</v>
          </cell>
          <cell r="I7342" t="str">
            <v>河南羚锐制药股份有限公司</v>
          </cell>
          <cell r="J7342" t="str">
            <v>河南羚锐</v>
          </cell>
        </row>
        <row r="7343">
          <cell r="D7343">
            <v>152198</v>
          </cell>
          <cell r="E7343" t="str">
            <v>抑菌止痒凝露（蚊宁）</v>
          </cell>
          <cell r="F7343" t="str">
            <v/>
          </cell>
          <cell r="G7343" t="str">
            <v>25g</v>
          </cell>
          <cell r="H7343" t="str">
            <v>盒</v>
          </cell>
          <cell r="I7343" t="str">
            <v>江苏普莱医药生物技术有限公司</v>
          </cell>
          <cell r="J7343" t="str">
            <v>江苏普莱</v>
          </cell>
        </row>
        <row r="7344">
          <cell r="D7344">
            <v>114962</v>
          </cell>
          <cell r="E7344" t="str">
            <v>过氧苯甲酰凝胶</v>
          </cell>
          <cell r="F7344" t="str">
            <v/>
          </cell>
          <cell r="G7344" t="str">
            <v>5%:15g</v>
          </cell>
          <cell r="H7344" t="str">
            <v>支</v>
          </cell>
          <cell r="I7344" t="str">
            <v>Laboratoires Galderma(法国)</v>
          </cell>
          <cell r="J7344" t="str">
            <v>法国高德美</v>
          </cell>
        </row>
        <row r="7345">
          <cell r="D7345">
            <v>57596</v>
          </cell>
          <cell r="E7345" t="str">
            <v>阿昔洛韦片</v>
          </cell>
          <cell r="F7345" t="str">
            <v/>
          </cell>
          <cell r="G7345" t="str">
            <v>0.1g×24片</v>
          </cell>
          <cell r="H7345" t="str">
            <v>盒</v>
          </cell>
          <cell r="I7345" t="str">
            <v>珠海联邦制药股份有限公司中山分公司</v>
          </cell>
          <cell r="J7345" t="str">
            <v>珠海联邦中山分公司</v>
          </cell>
        </row>
        <row r="7346">
          <cell r="D7346">
            <v>112759</v>
          </cell>
          <cell r="E7346" t="str">
            <v>妮维雅多效润手霜</v>
          </cell>
          <cell r="F7346" t="str">
            <v/>
          </cell>
          <cell r="G7346" t="str">
            <v>50ml</v>
          </cell>
          <cell r="H7346" t="str">
            <v>瓶</v>
          </cell>
          <cell r="I7346" t="str">
            <v>妮维雅(上海)有限公司</v>
          </cell>
          <cell r="J7346" t="str">
            <v>妮维雅(上海)</v>
          </cell>
        </row>
        <row r="7347">
          <cell r="D7347">
            <v>113941</v>
          </cell>
          <cell r="E7347" t="str">
            <v>妇科再造丸</v>
          </cell>
          <cell r="F7347" t="str">
            <v/>
          </cell>
          <cell r="G7347" t="str">
            <v>40丸x3板(盒装)</v>
          </cell>
          <cell r="H7347" t="str">
            <v>盒</v>
          </cell>
          <cell r="I7347" t="str">
            <v>贵阳德昌祥药业有限公司</v>
          </cell>
          <cell r="J7347" t="str">
            <v>贵阳德昌祥</v>
          </cell>
        </row>
        <row r="7348">
          <cell r="D7348">
            <v>59936</v>
          </cell>
          <cell r="E7348" t="str">
            <v>骨化三醇胶丸</v>
          </cell>
          <cell r="F7348" t="str">
            <v>罗盖全</v>
          </cell>
          <cell r="G7348" t="str">
            <v>0.25ugx10粒</v>
          </cell>
          <cell r="H7348" t="str">
            <v>盒</v>
          </cell>
          <cell r="I7348" t="str">
            <v>上海罗氏制药有限公司</v>
          </cell>
          <cell r="J7348" t="str">
            <v>上海罗氏分装</v>
          </cell>
        </row>
        <row r="7349">
          <cell r="D7349">
            <v>526</v>
          </cell>
          <cell r="E7349" t="str">
            <v>红霉素肠溶片</v>
          </cell>
          <cell r="F7349" t="str">
            <v/>
          </cell>
          <cell r="G7349" t="str">
            <v>0.125g100片</v>
          </cell>
          <cell r="H7349" t="str">
            <v>瓶</v>
          </cell>
          <cell r="I7349" t="str">
            <v>西安利君制药有限责任公司(西安利君制药股份有限公司</v>
          </cell>
          <cell r="J7349" t="str">
            <v>西安利君</v>
          </cell>
        </row>
        <row r="7350">
          <cell r="D7350">
            <v>644</v>
          </cell>
          <cell r="E7350" t="str">
            <v>尼群地平片</v>
          </cell>
          <cell r="F7350" t="str">
            <v/>
          </cell>
          <cell r="G7350" t="str">
            <v>10mgx100片</v>
          </cell>
          <cell r="H7350" t="str">
            <v>瓶</v>
          </cell>
          <cell r="I7350" t="str">
            <v>湖南千金协力药业有限公司（原湖南协力）</v>
          </cell>
          <cell r="J7350" t="str">
            <v>湖南千金协力药业</v>
          </cell>
        </row>
        <row r="7351">
          <cell r="D7351">
            <v>141504</v>
          </cell>
          <cell r="E7351" t="str">
            <v>中光牌消毒凝胶</v>
          </cell>
          <cell r="F7351" t="str">
            <v/>
          </cell>
          <cell r="G7351" t="str">
            <v>500ml</v>
          </cell>
          <cell r="H7351" t="str">
            <v>瓶</v>
          </cell>
          <cell r="I7351" t="str">
            <v>成都中光洗消剂有限公司</v>
          </cell>
          <cell r="J7351" t="str">
            <v>成都中光</v>
          </cell>
        </row>
        <row r="7352">
          <cell r="D7352">
            <v>12651</v>
          </cell>
          <cell r="E7352" t="str">
            <v>氯雷他定咀嚼片</v>
          </cell>
          <cell r="F7352" t="str">
            <v/>
          </cell>
          <cell r="G7352" t="str">
            <v>5mgx6片(儿童)</v>
          </cell>
          <cell r="H7352" t="str">
            <v>盒</v>
          </cell>
          <cell r="I7352" t="str">
            <v>深圳海王药业有限公司</v>
          </cell>
          <cell r="J7352" t="str">
            <v>深圳海王药业</v>
          </cell>
        </row>
        <row r="7353">
          <cell r="D7353">
            <v>22605</v>
          </cell>
          <cell r="E7353" t="str">
            <v>爱普列特片</v>
          </cell>
          <cell r="F7353" t="str">
            <v/>
          </cell>
          <cell r="G7353" t="str">
            <v>5mgx10片</v>
          </cell>
          <cell r="H7353" t="str">
            <v>盒</v>
          </cell>
          <cell r="I7353" t="str">
            <v>江苏联环药业股份有限公司</v>
          </cell>
          <cell r="J7353" t="str">
            <v>江苏联环</v>
          </cell>
        </row>
        <row r="7354">
          <cell r="D7354">
            <v>17401</v>
          </cell>
          <cell r="E7354" t="str">
            <v>甘霖洗剂</v>
          </cell>
          <cell r="F7354" t="str">
            <v/>
          </cell>
          <cell r="G7354" t="str">
            <v>150ml</v>
          </cell>
          <cell r="H7354" t="str">
            <v>瓶</v>
          </cell>
          <cell r="I7354" t="str">
            <v>杭州易舒特药业有限公司</v>
          </cell>
          <cell r="J7354" t="str">
            <v>杭州易舒特</v>
          </cell>
        </row>
        <row r="7355">
          <cell r="D7355">
            <v>186427</v>
          </cell>
          <cell r="E7355" t="str">
            <v>阿奇霉素胶囊</v>
          </cell>
          <cell r="F7355" t="str">
            <v/>
          </cell>
          <cell r="G7355" t="str">
            <v>0.25gx12粒x1板</v>
          </cell>
          <cell r="H7355" t="str">
            <v>盒</v>
          </cell>
          <cell r="I7355" t="str">
            <v>齐鲁制药有限公司</v>
          </cell>
          <cell r="J7355" t="str">
            <v>齐鲁制药</v>
          </cell>
        </row>
        <row r="7356">
          <cell r="D7356">
            <v>120278</v>
          </cell>
          <cell r="E7356" t="str">
            <v>安稳免调码血糖试条</v>
          </cell>
          <cell r="F7356" t="str">
            <v/>
          </cell>
          <cell r="G7356" t="str">
            <v>50支(瓶装)</v>
          </cell>
          <cell r="H7356" t="str">
            <v>瓶</v>
          </cell>
          <cell r="I7356" t="str">
            <v>长沙三诺生物传感技术有限公司</v>
          </cell>
          <cell r="J7356" t="str">
            <v>长沙三诺</v>
          </cell>
        </row>
        <row r="7357">
          <cell r="D7357">
            <v>101409</v>
          </cell>
          <cell r="E7357" t="str">
            <v>安稳血糖仪套装</v>
          </cell>
          <cell r="F7357" t="str">
            <v/>
          </cell>
          <cell r="G7357" t="str">
            <v>血糖仪+试条50片（瓶装）</v>
          </cell>
          <cell r="H7357" t="str">
            <v>套</v>
          </cell>
          <cell r="I7357" t="str">
            <v>长沙三诺生物传感技术有限公司</v>
          </cell>
          <cell r="J7357" t="str">
            <v>三诺生物传感</v>
          </cell>
        </row>
        <row r="7358">
          <cell r="D7358">
            <v>115454</v>
          </cell>
          <cell r="E7358" t="str">
            <v>宝宝湿疹凝露</v>
          </cell>
          <cell r="F7358" t="str">
            <v/>
          </cell>
          <cell r="G7358" t="str">
            <v>30g</v>
          </cell>
          <cell r="H7358" t="str">
            <v>盒</v>
          </cell>
          <cell r="I7358" t="str">
            <v>南阳市森源生物技术开发有限责任公司</v>
          </cell>
          <cell r="J7358" t="str">
            <v>南阳森源</v>
          </cell>
        </row>
        <row r="7359">
          <cell r="D7359">
            <v>62051</v>
          </cell>
          <cell r="E7359" t="str">
            <v>康麦斯牌牛初乳含片</v>
          </cell>
          <cell r="F7359" t="str">
            <v/>
          </cell>
          <cell r="G7359" t="str">
            <v>1588.3mg×60片(90g)</v>
          </cell>
          <cell r="H7359" t="str">
            <v>瓶</v>
          </cell>
          <cell r="I7359" t="str">
            <v>康龙集团公司(Kang Long Group gorp)</v>
          </cell>
          <cell r="J7359" t="str">
            <v>美国康龙</v>
          </cell>
        </row>
        <row r="7360">
          <cell r="D7360">
            <v>124791</v>
          </cell>
          <cell r="E7360" t="str">
            <v>猴耳环消炎胶囊</v>
          </cell>
          <cell r="F7360" t="str">
            <v/>
          </cell>
          <cell r="G7360" t="str">
            <v>0.45gx24粒(含猴耳环浸膏0.4g)</v>
          </cell>
          <cell r="H7360" t="str">
            <v>盒</v>
          </cell>
          <cell r="I7360" t="str">
            <v>广州花城药业有限公司</v>
          </cell>
          <cell r="J7360" t="str">
            <v>广州花城制药</v>
          </cell>
        </row>
        <row r="7361">
          <cell r="D7361">
            <v>200068</v>
          </cell>
          <cell r="E7361" t="str">
            <v>氯沙坦钾片</v>
          </cell>
          <cell r="F7361" t="str">
            <v>科素亚</v>
          </cell>
          <cell r="G7361" t="str">
            <v>50mgx7片x4板</v>
          </cell>
          <cell r="H7361" t="str">
            <v>盒</v>
          </cell>
          <cell r="I7361" t="str">
            <v>杭州默沙东制药有限公司</v>
          </cell>
          <cell r="J7361" t="str">
            <v>英国Merck Sharp &amp; Dohme Limited</v>
          </cell>
        </row>
        <row r="7362">
          <cell r="D7362">
            <v>150077</v>
          </cell>
          <cell r="E7362" t="str">
            <v>薇诺娜舒缓控油洁面泡沫</v>
          </cell>
          <cell r="F7362" t="str">
            <v/>
          </cell>
          <cell r="G7362" t="str">
            <v>150ml</v>
          </cell>
          <cell r="H7362" t="str">
            <v>瓶</v>
          </cell>
          <cell r="I7362" t="str">
            <v>云南贝泰妮生物科技集团股份有限公司  </v>
          </cell>
          <cell r="J7362" t="str">
            <v>云南贝泰妮</v>
          </cell>
        </row>
        <row r="7363">
          <cell r="D7363">
            <v>105836</v>
          </cell>
          <cell r="E7363" t="str">
            <v>半夏糖浆</v>
          </cell>
          <cell r="F7363" t="str">
            <v/>
          </cell>
          <cell r="G7363" t="str">
            <v>180ml</v>
          </cell>
          <cell r="H7363" t="str">
            <v>瓶</v>
          </cell>
          <cell r="I7363" t="str">
            <v>太极集团四川天诚制药有限公司</v>
          </cell>
          <cell r="J7363" t="str">
            <v>四川天诚制药</v>
          </cell>
        </row>
        <row r="7364">
          <cell r="D7364">
            <v>181867</v>
          </cell>
          <cell r="E7364" t="str">
            <v>布洛芬颗粒</v>
          </cell>
          <cell r="F7364" t="str">
            <v/>
          </cell>
          <cell r="G7364" t="str">
            <v>0.1gx8袋</v>
          </cell>
          <cell r="H7364" t="str">
            <v>盒</v>
          </cell>
          <cell r="I7364" t="str">
            <v>石药集团欧意药业有限公司(原:石家庄欧意药业公司)</v>
          </cell>
          <cell r="J7364" t="str">
            <v>石药欧意</v>
          </cell>
        </row>
        <row r="7365">
          <cell r="D7365">
            <v>196591</v>
          </cell>
          <cell r="E7365" t="str">
            <v>伤口护理软膏(余伯年宝宝紫草膏)</v>
          </cell>
          <cell r="F7365" t="str">
            <v>余伯年</v>
          </cell>
          <cell r="G7365" t="str">
            <v>20g(CO-07型)</v>
          </cell>
          <cell r="H7365" t="str">
            <v>盒</v>
          </cell>
          <cell r="I7365" t="str">
            <v>湖南德禧医疗科技有限公司</v>
          </cell>
          <cell r="J7365" t="str">
            <v>湖南德禧</v>
          </cell>
        </row>
        <row r="7366">
          <cell r="D7366">
            <v>196717</v>
          </cell>
          <cell r="E7366" t="str">
            <v>盐酸阿比多尔片</v>
          </cell>
          <cell r="F7366" t="str">
            <v/>
          </cell>
          <cell r="G7366" t="str">
            <v>0.1gx12片</v>
          </cell>
          <cell r="H7366" t="str">
            <v>盒</v>
          </cell>
          <cell r="I7366" t="str">
            <v>石药集团欧意药业有限公司(原:石家庄欧意药业公司)</v>
          </cell>
          <cell r="J7366" t="str">
            <v>石药集团</v>
          </cell>
        </row>
        <row r="7367">
          <cell r="D7367">
            <v>31167</v>
          </cell>
          <cell r="E7367" t="str">
            <v>远红外磁疗贴</v>
          </cell>
          <cell r="F7367" t="str">
            <v/>
          </cell>
          <cell r="G7367" t="str">
            <v>7.5cmx11cmx1贴x2袋ZS-G软组织损伤</v>
          </cell>
          <cell r="H7367" t="str">
            <v>盒</v>
          </cell>
          <cell r="I7367" t="str">
            <v>山东朱氏堂医疗器械有限公司</v>
          </cell>
          <cell r="J7367" t="str">
            <v>山东朱氏堂</v>
          </cell>
        </row>
        <row r="7368">
          <cell r="D7368">
            <v>49371</v>
          </cell>
          <cell r="E7368" t="str">
            <v>注射用胸腺法新（曾用名：注射用胸腺肽α1）</v>
          </cell>
          <cell r="F7368" t="str">
            <v>(迈普新)</v>
          </cell>
          <cell r="G7368" t="str">
            <v>1.6mg</v>
          </cell>
          <cell r="H7368" t="str">
            <v>支</v>
          </cell>
          <cell r="I7368" t="str">
            <v>成都地奥九泓制药厂</v>
          </cell>
          <cell r="J7368" t="str">
            <v>成都地奥九泓</v>
          </cell>
        </row>
        <row r="7369">
          <cell r="D7369">
            <v>3865</v>
          </cell>
          <cell r="E7369" t="str">
            <v>单硝酸异山梨酯片</v>
          </cell>
          <cell r="F7369" t="str">
            <v>欣康</v>
          </cell>
          <cell r="G7369" t="str">
            <v>20mgx48片</v>
          </cell>
          <cell r="H7369" t="str">
            <v>盒</v>
          </cell>
          <cell r="I7369" t="str">
            <v>鲁南贝特制药有限公司(原山东鲁南贝特制药有限公司)</v>
          </cell>
          <cell r="J7369" t="str">
            <v>鲁南贝特制药</v>
          </cell>
        </row>
        <row r="7370">
          <cell r="D7370">
            <v>191043</v>
          </cell>
          <cell r="E7370" t="str">
            <v>多种B族维生素含片</v>
          </cell>
          <cell r="F7370" t="str">
            <v/>
          </cell>
          <cell r="G7370" t="str">
            <v>15g(500mgx30片)</v>
          </cell>
          <cell r="H7370" t="str">
            <v>支</v>
          </cell>
          <cell r="I7370" t="str">
            <v>江苏艾兰得营养品有限公司</v>
          </cell>
          <cell r="J7370" t="str">
            <v>江苏艾兰得</v>
          </cell>
        </row>
        <row r="7371">
          <cell r="D7371">
            <v>204071</v>
          </cell>
          <cell r="E7371" t="str">
            <v>硫糖铝混悬凝胶</v>
          </cell>
          <cell r="F7371" t="str">
            <v/>
          </cell>
          <cell r="G7371" t="str">
            <v>5ml:1gx24袋</v>
          </cell>
          <cell r="H7371" t="str">
            <v>盒</v>
          </cell>
          <cell r="I7371" t="str">
            <v>昆明积大制药有限公司</v>
          </cell>
          <cell r="J7371" t="str">
            <v>昆明积大制药</v>
          </cell>
        </row>
        <row r="7372">
          <cell r="D7372">
            <v>136825</v>
          </cell>
          <cell r="E7372" t="str">
            <v>湿毒清片</v>
          </cell>
          <cell r="F7372" t="str">
            <v/>
          </cell>
          <cell r="G7372" t="str">
            <v>0.5gx48片薄膜衣</v>
          </cell>
          <cell r="H7372" t="str">
            <v>盒</v>
          </cell>
          <cell r="I7372" t="str">
            <v>广州诺金制药有限公司</v>
          </cell>
          <cell r="J7372" t="str">
            <v>广州诺金</v>
          </cell>
        </row>
        <row r="7373">
          <cell r="D7373">
            <v>176391</v>
          </cell>
          <cell r="E7373" t="str">
            <v>注射用艾塞那肽微球</v>
          </cell>
          <cell r="F7373" t="str">
            <v/>
          </cell>
          <cell r="G7373" t="str">
            <v>2mgx4支</v>
          </cell>
          <cell r="H7373" t="str">
            <v>盒</v>
          </cell>
          <cell r="I7373" t="str">
            <v>美国Amylin Ohio LLC</v>
          </cell>
          <cell r="J7373" t="str">
            <v>美国</v>
          </cell>
        </row>
        <row r="7374">
          <cell r="D7374">
            <v>105279</v>
          </cell>
          <cell r="E7374" t="str">
            <v>二十五味松石丸</v>
          </cell>
          <cell r="F7374" t="str">
            <v/>
          </cell>
          <cell r="G7374" t="str">
            <v>1gx8丸</v>
          </cell>
          <cell r="H7374" t="str">
            <v>盒</v>
          </cell>
          <cell r="I7374" t="str">
            <v>西藏藏医学院藏药有限公司</v>
          </cell>
          <cell r="J7374" t="str">
            <v>西藏藏医学院</v>
          </cell>
        </row>
        <row r="7375">
          <cell r="D7375">
            <v>26495</v>
          </cell>
          <cell r="E7375" t="str">
            <v>消乳散结胶囊</v>
          </cell>
          <cell r="F7375" t="str">
            <v/>
          </cell>
          <cell r="G7375" t="str">
            <v>0.4gx20粒x3板</v>
          </cell>
          <cell r="H7375" t="str">
            <v>盒</v>
          </cell>
          <cell r="I7375" t="str">
            <v>山东神州制药有限公司</v>
          </cell>
          <cell r="J7375" t="str">
            <v>山东步长神州制药</v>
          </cell>
        </row>
        <row r="7376">
          <cell r="D7376">
            <v>87972</v>
          </cell>
          <cell r="E7376" t="str">
            <v>葡萄糖酸锌颗粒</v>
          </cell>
          <cell r="F7376" t="str">
            <v/>
          </cell>
          <cell r="G7376" t="str">
            <v>70mgx10包</v>
          </cell>
          <cell r="H7376" t="str">
            <v>盒</v>
          </cell>
          <cell r="I7376" t="str">
            <v>西南药业股份有限公司</v>
          </cell>
          <cell r="J7376" t="str">
            <v>西南药业</v>
          </cell>
        </row>
        <row r="7377">
          <cell r="D7377">
            <v>130864</v>
          </cell>
          <cell r="E7377" t="str">
            <v>麝香壮骨膏</v>
          </cell>
          <cell r="F7377" t="str">
            <v/>
          </cell>
          <cell r="G7377" t="str">
            <v>8cmx13cmx4贴x2袋</v>
          </cell>
          <cell r="H7377" t="str">
            <v>盒</v>
          </cell>
          <cell r="I7377" t="str">
            <v>桂林天和药业股份有限公司</v>
          </cell>
          <cell r="J7377" t="str">
            <v>桂林华润天和药业</v>
          </cell>
        </row>
        <row r="7378">
          <cell r="D7378">
            <v>37036</v>
          </cell>
          <cell r="E7378" t="str">
            <v>妇科千金胶囊</v>
          </cell>
          <cell r="F7378" t="str">
            <v/>
          </cell>
          <cell r="G7378" t="str">
            <v>0.4gx12粒x3板</v>
          </cell>
          <cell r="H7378" t="str">
            <v>盒</v>
          </cell>
          <cell r="I7378" t="str">
            <v>株洲千金药业股份有限公司</v>
          </cell>
          <cell r="J7378" t="str">
            <v>株洲千金</v>
          </cell>
        </row>
        <row r="7379">
          <cell r="D7379">
            <v>173047</v>
          </cell>
          <cell r="E7379" t="str">
            <v>磷酸奥司他韦颗粒</v>
          </cell>
          <cell r="F7379" t="str">
            <v/>
          </cell>
          <cell r="G7379" t="str">
            <v>25mgx10袋</v>
          </cell>
          <cell r="H7379" t="str">
            <v>盒</v>
          </cell>
          <cell r="I7379" t="str">
            <v>宜昌东阳光长江药业股份有限公司（宜昌长江药业有限公司）</v>
          </cell>
          <cell r="J7379" t="str">
            <v>宜昌东阳光长江</v>
          </cell>
        </row>
        <row r="7380">
          <cell r="D7380">
            <v>122702</v>
          </cell>
          <cell r="E7380" t="str">
            <v>艾草浴足盐（原艾草泡脚浴足盐）</v>
          </cell>
          <cell r="F7380" t="str">
            <v/>
          </cell>
          <cell r="G7380" t="str">
            <v>10gx20袋</v>
          </cell>
          <cell r="H7380" t="str">
            <v>盒</v>
          </cell>
          <cell r="I7380" t="str">
            <v>南阳市森源生物技术开发有限责任公司</v>
          </cell>
          <cell r="J7380" t="str">
            <v>南阳市森源生物</v>
          </cell>
        </row>
        <row r="7381">
          <cell r="D7381">
            <v>132653</v>
          </cell>
          <cell r="E7381" t="str">
            <v>妇炎康片</v>
          </cell>
          <cell r="F7381" t="str">
            <v/>
          </cell>
          <cell r="G7381" t="str">
            <v>0.52gx18片x3板（薄膜衣片）</v>
          </cell>
          <cell r="H7381" t="str">
            <v>盒</v>
          </cell>
          <cell r="I7381" t="str">
            <v>云南白药集团股份有限公司</v>
          </cell>
          <cell r="J7381" t="str">
            <v>云南白药股份</v>
          </cell>
        </row>
        <row r="7382">
          <cell r="D7382">
            <v>45252</v>
          </cell>
          <cell r="E7382" t="str">
            <v>辛芩颗粒</v>
          </cell>
          <cell r="F7382" t="str">
            <v/>
          </cell>
          <cell r="G7382" t="str">
            <v>20gx10袋</v>
          </cell>
          <cell r="H7382" t="str">
            <v>盒</v>
          </cell>
          <cell r="I7382" t="str">
            <v>四川同人泰药业股份有限公司(原四川同人泰药业有限公司)</v>
          </cell>
          <cell r="J7382" t="str">
            <v>四川同人泰</v>
          </cell>
        </row>
        <row r="7383">
          <cell r="D7383">
            <v>50162</v>
          </cell>
          <cell r="E7383" t="str">
            <v>羟糖甘滴眼液(新泪然)</v>
          </cell>
          <cell r="F7383" t="str">
            <v/>
          </cell>
          <cell r="G7383" t="str">
            <v>5ml</v>
          </cell>
          <cell r="H7383" t="str">
            <v>支</v>
          </cell>
          <cell r="I7383" t="str">
            <v>Alcon Laboratories,Inc.</v>
          </cell>
          <cell r="J7383" t="str">
            <v>美国alcon</v>
          </cell>
        </row>
        <row r="7384">
          <cell r="D7384">
            <v>31904</v>
          </cell>
          <cell r="E7384" t="str">
            <v>舒肝止痛丸</v>
          </cell>
          <cell r="F7384" t="str">
            <v/>
          </cell>
          <cell r="G7384" t="str">
            <v>4.5gx8袋</v>
          </cell>
          <cell r="H7384" t="str">
            <v>盒</v>
          </cell>
          <cell r="I7384" t="str">
            <v>太极集团重庆中药二厂</v>
          </cell>
          <cell r="J7384" t="str">
            <v>重庆中药二厂</v>
          </cell>
        </row>
        <row r="7385">
          <cell r="D7385">
            <v>175451</v>
          </cell>
          <cell r="E7385" t="str">
            <v>风油精</v>
          </cell>
          <cell r="F7385" t="str">
            <v/>
          </cell>
          <cell r="G7385" t="str">
            <v>6ml</v>
          </cell>
          <cell r="H7385" t="str">
            <v>瓶</v>
          </cell>
          <cell r="I7385" t="str">
            <v>上海中华药业南通有限公司(南通中宝药业)</v>
          </cell>
          <cell r="J7385" t="str">
            <v>上海中华南通</v>
          </cell>
        </row>
        <row r="7386">
          <cell r="D7386">
            <v>44461</v>
          </cell>
          <cell r="E7386" t="str">
            <v>雷贝拉唑钠肠溶片(波利特)</v>
          </cell>
          <cell r="F7386" t="str">
            <v/>
          </cell>
          <cell r="G7386" t="str">
            <v>10mgx7片</v>
          </cell>
          <cell r="H7386" t="str">
            <v>盒</v>
          </cell>
          <cell r="I7386" t="str">
            <v>卫材(中国)药业有限公司</v>
          </cell>
          <cell r="J7386" t="str">
            <v>卫材(中国)药业</v>
          </cell>
        </row>
        <row r="7387">
          <cell r="D7387">
            <v>42213</v>
          </cell>
          <cell r="E7387" t="str">
            <v>天然胶乳橡胶避孕套(杜蕾斯)</v>
          </cell>
          <cell r="F7387" t="str">
            <v/>
          </cell>
          <cell r="G7387" t="str">
            <v>12只(热感超薄装)</v>
          </cell>
          <cell r="H7387" t="str">
            <v>盒</v>
          </cell>
          <cell r="I7387" t="str">
            <v>青岛伦敦杜蕾斯有限公司</v>
          </cell>
          <cell r="J7387" t="str">
            <v>青岛伦敦杜蕾斯</v>
          </cell>
        </row>
        <row r="7388">
          <cell r="D7388">
            <v>56783</v>
          </cell>
          <cell r="E7388" t="str">
            <v>清胃黄连丸</v>
          </cell>
          <cell r="F7388" t="str">
            <v/>
          </cell>
          <cell r="G7388" t="str">
            <v>9gx10袋</v>
          </cell>
          <cell r="H7388" t="str">
            <v>盒</v>
          </cell>
          <cell r="I7388" t="str">
            <v>山东孔圣堂制药有限公司</v>
          </cell>
          <cell r="J7388" t="str">
            <v>山东孔圣堂制药</v>
          </cell>
        </row>
        <row r="7389">
          <cell r="D7389">
            <v>56680</v>
          </cell>
          <cell r="E7389" t="str">
            <v>润肺止咳胶囊</v>
          </cell>
          <cell r="F7389" t="str">
            <v/>
          </cell>
          <cell r="G7389" t="str">
            <v>0.35gx24粒</v>
          </cell>
          <cell r="H7389" t="str">
            <v>盒</v>
          </cell>
          <cell r="I7389" t="str">
            <v>青海大地药业有限公司</v>
          </cell>
          <cell r="J7389" t="str">
            <v>青海鲁抗大地药业</v>
          </cell>
        </row>
        <row r="7390">
          <cell r="D7390">
            <v>186704</v>
          </cell>
          <cell r="E7390" t="str">
            <v>痔速宁片</v>
          </cell>
          <cell r="F7390" t="str">
            <v/>
          </cell>
          <cell r="G7390" t="str">
            <v>0.31gx12片x3板（薄膜衣片）</v>
          </cell>
          <cell r="H7390" t="str">
            <v>盒</v>
          </cell>
          <cell r="I7390" t="str">
            <v>江西药都仁和制药有限公司</v>
          </cell>
          <cell r="J7390" t="str">
            <v>江西药都仁和</v>
          </cell>
        </row>
        <row r="7391">
          <cell r="D7391">
            <v>17301</v>
          </cell>
          <cell r="E7391" t="str">
            <v>异丙托溴铵吸入气雾剂</v>
          </cell>
          <cell r="F7391" t="str">
            <v>爱全乐</v>
          </cell>
          <cell r="G7391" t="str">
            <v>10ml(20ugx200掀)</v>
          </cell>
          <cell r="H7391" t="str">
            <v>盒</v>
          </cell>
          <cell r="I7391" t="str">
            <v>上海勃林格殷格翰药业有限公司</v>
          </cell>
          <cell r="J7391" t="str">
            <v>上海勃林格翰</v>
          </cell>
        </row>
        <row r="7392">
          <cell r="D7392">
            <v>159576</v>
          </cell>
          <cell r="E7392" t="str">
            <v>复方乳酸乳膏</v>
          </cell>
          <cell r="F7392" t="str">
            <v/>
          </cell>
          <cell r="G7392" t="str">
            <v>20g：乳酸2.4g和尿素3.0g</v>
          </cell>
          <cell r="H7392" t="str">
            <v>支</v>
          </cell>
          <cell r="I7392" t="str">
            <v>福建太平洋制药有限公司</v>
          </cell>
          <cell r="J7392" t="str">
            <v>福建太平洋</v>
          </cell>
        </row>
        <row r="7393">
          <cell r="D7393">
            <v>89909</v>
          </cell>
          <cell r="E7393" t="str">
            <v>正露丸</v>
          </cell>
          <cell r="F7393" t="str">
            <v/>
          </cell>
          <cell r="G7393" t="str">
            <v>0.22gx50粒</v>
          </cell>
          <cell r="H7393" t="str">
            <v>盒</v>
          </cell>
          <cell r="I7393" t="str">
            <v>大幸药品株式会社</v>
          </cell>
          <cell r="J7393" t="str">
            <v>大幸药品株式会社</v>
          </cell>
        </row>
        <row r="7394">
          <cell r="D7394">
            <v>13493</v>
          </cell>
          <cell r="E7394" t="str">
            <v>布洛芬颗粒(安瑞克)</v>
          </cell>
          <cell r="F7394" t="str">
            <v/>
          </cell>
          <cell r="G7394" t="str">
            <v>0.2gx10包</v>
          </cell>
          <cell r="H7394" t="str">
            <v>盒</v>
          </cell>
          <cell r="I7394" t="str">
            <v>哈药集团世一堂制药厂</v>
          </cell>
          <cell r="J7394" t="str">
            <v>哈药世一堂</v>
          </cell>
        </row>
        <row r="7395">
          <cell r="D7395">
            <v>116987</v>
          </cell>
          <cell r="E7395" t="str">
            <v>氨糖软骨素维生素D钙片</v>
          </cell>
          <cell r="F7395" t="str">
            <v/>
          </cell>
          <cell r="G7395" t="str">
            <v>102g（0.85gx120片）</v>
          </cell>
          <cell r="H7395" t="str">
            <v>盒</v>
          </cell>
          <cell r="I7395" t="str">
            <v>江苏艾兰得营养品有限公司</v>
          </cell>
          <cell r="J7395" t="str">
            <v>江苏艾兰得</v>
          </cell>
        </row>
        <row r="7396">
          <cell r="D7396">
            <v>159515</v>
          </cell>
          <cell r="E7396" t="str">
            <v>DHA藻油亚麻籽油软胶囊</v>
          </cell>
          <cell r="F7396" t="str">
            <v/>
          </cell>
          <cell r="G7396" t="str">
            <v>0.5gx60粒</v>
          </cell>
          <cell r="H7396" t="str">
            <v>盒</v>
          </cell>
          <cell r="I7396" t="str">
            <v>威海百合生物技术股份有限公司</v>
          </cell>
          <cell r="J7396" t="str">
            <v>威海百合生物技术</v>
          </cell>
        </row>
        <row r="7397">
          <cell r="D7397">
            <v>15609</v>
          </cell>
          <cell r="E7397" t="str">
            <v>复方氨肽素片(迪银片)</v>
          </cell>
          <cell r="F7397" t="str">
            <v/>
          </cell>
          <cell r="G7397" t="str">
            <v>120片</v>
          </cell>
          <cell r="H7397" t="str">
            <v>瓶</v>
          </cell>
          <cell r="I7397" t="str">
            <v>重庆华邦制药股份有限公司</v>
          </cell>
          <cell r="J7397" t="str">
            <v>重庆华邦制药</v>
          </cell>
        </row>
        <row r="7398">
          <cell r="D7398">
            <v>64752</v>
          </cell>
          <cell r="E7398" t="str">
            <v>楂曲平胃合剂</v>
          </cell>
          <cell r="F7398" t="str">
            <v/>
          </cell>
          <cell r="G7398" t="str">
            <v>100ml</v>
          </cell>
          <cell r="H7398" t="str">
            <v>瓶</v>
          </cell>
          <cell r="I7398" t="str">
            <v>太极集团重庆桐君阁药厂有限公司</v>
          </cell>
          <cell r="J7398" t="str">
            <v>桐君阁药厂</v>
          </cell>
        </row>
        <row r="7399">
          <cell r="D7399">
            <v>7023</v>
          </cell>
          <cell r="E7399" t="str">
            <v>复方莪术油栓</v>
          </cell>
          <cell r="F7399" t="str">
            <v/>
          </cell>
          <cell r="G7399" t="str">
            <v>50mgx6枚</v>
          </cell>
          <cell r="H7399" t="str">
            <v>盒</v>
          </cell>
          <cell r="I7399" t="str">
            <v>太阳石(唐山)药业有限公司</v>
          </cell>
          <cell r="J7399" t="str">
            <v>唐山太阳石</v>
          </cell>
        </row>
        <row r="7400">
          <cell r="D7400">
            <v>28510</v>
          </cell>
          <cell r="E7400" t="str">
            <v>聚维酮碘溶液(艾利克)</v>
          </cell>
          <cell r="F7400" t="str">
            <v/>
          </cell>
          <cell r="G7400" t="str">
            <v>200ml：5%（用于皮肤、黏膜的消毒）</v>
          </cell>
          <cell r="H7400" t="str">
            <v>瓶</v>
          </cell>
          <cell r="I7400" t="str">
            <v>成都永安制药有限公司</v>
          </cell>
          <cell r="J7400" t="str">
            <v>成都永安</v>
          </cell>
        </row>
        <row r="7401">
          <cell r="D7401">
            <v>144298</v>
          </cell>
          <cell r="E7401" t="str">
            <v>补肾固齿丸</v>
          </cell>
          <cell r="F7401" t="str">
            <v/>
          </cell>
          <cell r="G7401" t="str">
            <v>4gx8袋（薄膜衣水丸）</v>
          </cell>
          <cell r="H7401" t="str">
            <v>盒</v>
          </cell>
          <cell r="I7401" t="str">
            <v>成都九芝堂金鼎药业有限公司</v>
          </cell>
          <cell r="J7401" t="str">
            <v>成都九芝堂金鼎药业</v>
          </cell>
        </row>
        <row r="7402">
          <cell r="D7402">
            <v>52531</v>
          </cell>
          <cell r="E7402" t="str">
            <v>大豆磷脂软胶囊(汤臣倍健)</v>
          </cell>
          <cell r="F7402" t="str">
            <v/>
          </cell>
          <cell r="G7402" t="str">
            <v>100g(1000mgx100粒)</v>
          </cell>
          <cell r="H7402" t="str">
            <v>瓶</v>
          </cell>
          <cell r="I7402" t="str">
            <v>广州市佰健生物工程有限公司</v>
          </cell>
          <cell r="J7402" t="str">
            <v>广州佰健(广东汤臣倍健)</v>
          </cell>
        </row>
        <row r="7403">
          <cell r="D7403">
            <v>196728</v>
          </cell>
          <cell r="E7403" t="str">
            <v>芦荟软胶囊</v>
          </cell>
          <cell r="F7403" t="str">
            <v/>
          </cell>
          <cell r="G7403" t="str">
            <v>20g(0.5gx40粒)</v>
          </cell>
          <cell r="H7403" t="str">
            <v>瓶</v>
          </cell>
          <cell r="I7403" t="str">
            <v>海南正康药业有限公司</v>
          </cell>
          <cell r="J7403" t="str">
            <v>海南正康</v>
          </cell>
        </row>
        <row r="7404">
          <cell r="D7404">
            <v>329</v>
          </cell>
          <cell r="E7404" t="str">
            <v>乳酶生片</v>
          </cell>
          <cell r="F7404" t="str">
            <v/>
          </cell>
          <cell r="G7404" t="str">
            <v>0.15gx100片</v>
          </cell>
          <cell r="H7404" t="str">
            <v>袋</v>
          </cell>
          <cell r="I7404" t="str">
            <v>桂林南药股份有限公司</v>
          </cell>
          <cell r="J7404" t="str">
            <v>桂林南药</v>
          </cell>
        </row>
        <row r="7405">
          <cell r="D7405">
            <v>67692</v>
          </cell>
          <cell r="E7405" t="str">
            <v>医用助行器</v>
          </cell>
          <cell r="F7405" t="str">
            <v/>
          </cell>
          <cell r="G7405" t="str">
            <v>H022B坐厕椅型</v>
          </cell>
          <cell r="H7405" t="str">
            <v>台</v>
          </cell>
          <cell r="I7405" t="str">
            <v>江苏鱼跃医疗设备股份有限公司</v>
          </cell>
          <cell r="J7405" t="str">
            <v>江苏鱼跃</v>
          </cell>
        </row>
        <row r="7406">
          <cell r="D7406">
            <v>194251</v>
          </cell>
          <cell r="E7406" t="str">
            <v>右美沙芬愈创甘油醚糖浆</v>
          </cell>
          <cell r="F7406" t="str">
            <v/>
          </cell>
          <cell r="G7406" t="str">
            <v>150ml</v>
          </cell>
          <cell r="H7406" t="str">
            <v>盒</v>
          </cell>
          <cell r="I7406" t="str">
            <v>史达德药业（北京）有限公司</v>
          </cell>
          <cell r="J7406" t="str">
            <v>史达德药业</v>
          </cell>
        </row>
        <row r="7407">
          <cell r="D7407">
            <v>158952</v>
          </cell>
          <cell r="E7407" t="str">
            <v>妇科专用棉巾</v>
          </cell>
          <cell r="F7407" t="str">
            <v/>
          </cell>
          <cell r="G7407" t="str">
            <v>190量少型（10片）</v>
          </cell>
          <cell r="H7407" t="str">
            <v>盒</v>
          </cell>
          <cell r="I7407" t="str">
            <v>湖南千金卫生用品股份有限公司</v>
          </cell>
          <cell r="J7407" t="str">
            <v>湖南千金</v>
          </cell>
        </row>
        <row r="7408">
          <cell r="D7408">
            <v>132303</v>
          </cell>
          <cell r="E7408" t="str">
            <v>咳清胶囊</v>
          </cell>
          <cell r="F7408" t="str">
            <v/>
          </cell>
          <cell r="G7408" t="str">
            <v>0.35gx24粒</v>
          </cell>
          <cell r="H7408" t="str">
            <v>盒</v>
          </cell>
          <cell r="I7408" t="str">
            <v>贵州百灵企业集团和仁堂药业有限公司</v>
          </cell>
          <cell r="J7408" t="str">
            <v>贵州百灵和仁堂</v>
          </cell>
        </row>
        <row r="7409">
          <cell r="D7409">
            <v>39719</v>
          </cell>
          <cell r="E7409" t="str">
            <v>川贝枇杷颗粒</v>
          </cell>
          <cell r="F7409" t="str">
            <v/>
          </cell>
          <cell r="G7409" t="str">
            <v>3gx6袋</v>
          </cell>
          <cell r="H7409" t="str">
            <v>盒</v>
          </cell>
          <cell r="I7409" t="str">
            <v>太极集团重庆中药二厂</v>
          </cell>
          <cell r="J7409" t="str">
            <v>重庆中药二厂</v>
          </cell>
        </row>
        <row r="7410">
          <cell r="D7410">
            <v>187787</v>
          </cell>
          <cell r="E7410" t="str">
            <v>珍草堂多爱修护染发霜3.23(雅致栗棕）</v>
          </cell>
          <cell r="F7410" t="str">
            <v/>
          </cell>
          <cell r="G7410" t="str">
            <v>60g+60g+12gx2+2ml</v>
          </cell>
          <cell r="H7410" t="str">
            <v>盒</v>
          </cell>
          <cell r="I7410" t="str">
            <v>江苏美爱斯化妆品股份有限公司</v>
          </cell>
          <cell r="J7410" t="str">
            <v>江苏美爱斯</v>
          </cell>
        </row>
        <row r="7411">
          <cell r="D7411">
            <v>119999</v>
          </cell>
          <cell r="E7411" t="str">
            <v>盐酸特比萘芬片</v>
          </cell>
          <cell r="F7411" t="str">
            <v/>
          </cell>
          <cell r="G7411" t="str">
            <v>0.125gx6片</v>
          </cell>
          <cell r="H7411" t="str">
            <v>盒</v>
          </cell>
          <cell r="I7411" t="str">
            <v>湖北恒安药业有限公司</v>
          </cell>
          <cell r="J7411" t="str">
            <v>湖北恒安</v>
          </cell>
        </row>
        <row r="7412">
          <cell r="D7412">
            <v>173273</v>
          </cell>
          <cell r="E7412" t="str">
            <v>磷酸西格列汀片</v>
          </cell>
          <cell r="F7412" t="str">
            <v/>
          </cell>
          <cell r="G7412" t="str">
            <v>100mg×7片×2板</v>
          </cell>
          <cell r="H7412" t="str">
            <v>盒</v>
          </cell>
          <cell r="I7412" t="str">
            <v>杭州默沙东制药有限公司</v>
          </cell>
          <cell r="J7412" t="str">
            <v>杭州默沙东制药</v>
          </cell>
        </row>
        <row r="7413">
          <cell r="D7413">
            <v>166009</v>
          </cell>
          <cell r="E7413" t="str">
            <v>清喉利咽颗粒</v>
          </cell>
          <cell r="F7413" t="str">
            <v/>
          </cell>
          <cell r="G7413" t="str">
            <v>5gx18袋(无蔗糖型)</v>
          </cell>
          <cell r="H7413" t="str">
            <v>盒</v>
          </cell>
          <cell r="I7413" t="str">
            <v>桂龙药业(安徽)有限公司</v>
          </cell>
          <cell r="J7413" t="str">
            <v>桂龙药业(安徽)</v>
          </cell>
        </row>
        <row r="7414">
          <cell r="D7414">
            <v>72966</v>
          </cell>
          <cell r="E7414" t="str">
            <v>加巴喷丁胶囊(派汀)</v>
          </cell>
          <cell r="F7414" t="str">
            <v/>
          </cell>
          <cell r="G7414" t="str">
            <v>0.1gx10粒x5板</v>
          </cell>
          <cell r="H7414" t="str">
            <v>盒</v>
          </cell>
          <cell r="I7414" t="str">
            <v>江苏恒瑞医药股份有限公司</v>
          </cell>
          <cell r="J7414" t="str">
            <v>江苏恒瑞</v>
          </cell>
        </row>
        <row r="7415">
          <cell r="D7415">
            <v>164178</v>
          </cell>
          <cell r="E7415" t="str">
            <v>血糖测试条</v>
          </cell>
          <cell r="F7415" t="str">
            <v/>
          </cell>
          <cell r="G7415" t="str">
            <v>安稳+（50支）</v>
          </cell>
          <cell r="H7415" t="str">
            <v>盒</v>
          </cell>
          <cell r="I7415" t="str">
            <v>长沙三诺生物传感技术有限公司</v>
          </cell>
          <cell r="J7415" t="str">
            <v>三诺生物</v>
          </cell>
        </row>
        <row r="7416">
          <cell r="D7416">
            <v>55573</v>
          </cell>
          <cell r="E7416" t="str">
            <v>除脂生发片</v>
          </cell>
          <cell r="F7416" t="str">
            <v/>
          </cell>
          <cell r="G7416" t="str">
            <v>0.3gx12片x5板</v>
          </cell>
          <cell r="H7416" t="str">
            <v>盒</v>
          </cell>
          <cell r="I7416" t="str">
            <v>山西仁源堂药业有限公司</v>
          </cell>
          <cell r="J7416" t="str">
            <v>山西仁源堂</v>
          </cell>
        </row>
        <row r="7417">
          <cell r="D7417">
            <v>98911</v>
          </cell>
          <cell r="E7417" t="str">
            <v>枳术宽中胶囊</v>
          </cell>
          <cell r="F7417" t="str">
            <v/>
          </cell>
          <cell r="G7417" t="str">
            <v>0.43gx24粒</v>
          </cell>
          <cell r="H7417" t="str">
            <v>盒</v>
          </cell>
          <cell r="I7417" t="str">
            <v>山西双人药业有限责任公司</v>
          </cell>
          <cell r="J7417" t="str">
            <v>朗致集团双人药业</v>
          </cell>
        </row>
        <row r="7418">
          <cell r="D7418">
            <v>57989</v>
          </cell>
          <cell r="E7418" t="str">
            <v>头孢克洛缓释胶囊</v>
          </cell>
          <cell r="F7418" t="str">
            <v>曼宁</v>
          </cell>
          <cell r="G7418" t="str">
            <v>0.125g×12粒</v>
          </cell>
          <cell r="H7418" t="str">
            <v>盒</v>
          </cell>
          <cell r="I7418" t="str">
            <v>江苏扬子江药业集团有限公司</v>
          </cell>
          <cell r="J7418" t="str">
            <v>扬子江药业</v>
          </cell>
        </row>
        <row r="7419">
          <cell r="D7419">
            <v>189556</v>
          </cell>
          <cell r="E7419" t="str">
            <v>硫酸氢氯吡格雷片</v>
          </cell>
          <cell r="F7419" t="str">
            <v>泰嘉</v>
          </cell>
          <cell r="G7419" t="str">
            <v>25mgx20片x3板</v>
          </cell>
          <cell r="H7419" t="str">
            <v>盒</v>
          </cell>
          <cell r="I7419" t="str">
            <v>深圳信立泰药业股份有限公司</v>
          </cell>
          <cell r="J7419" t="str">
            <v>深圳信立泰</v>
          </cell>
        </row>
        <row r="7420">
          <cell r="D7420">
            <v>172652</v>
          </cell>
          <cell r="E7420" t="str">
            <v>舒肝解郁胶囊</v>
          </cell>
          <cell r="F7420" t="str">
            <v/>
          </cell>
          <cell r="G7420" t="str">
            <v>0.36gx28粒</v>
          </cell>
          <cell r="H7420" t="str">
            <v>盒</v>
          </cell>
          <cell r="I7420" t="str">
            <v>四川济生堂药业有限公司</v>
          </cell>
          <cell r="J7420" t="str">
            <v>四川济生堂药业</v>
          </cell>
        </row>
        <row r="7421">
          <cell r="D7421">
            <v>882</v>
          </cell>
          <cell r="E7421" t="str">
            <v>鱼肝油乳(乳白鱼肝油)</v>
          </cell>
          <cell r="F7421" t="str">
            <v/>
          </cell>
          <cell r="G7421" t="str">
            <v>500ml</v>
          </cell>
          <cell r="H7421" t="str">
            <v>瓶</v>
          </cell>
          <cell r="I7421" t="str">
            <v>国药控股星鲨制药(厦门)有限公司(原:厦门星鲨制药)</v>
          </cell>
          <cell r="J7421" t="str">
            <v>国药控股星鲨制药</v>
          </cell>
        </row>
        <row r="7422">
          <cell r="D7422">
            <v>43252</v>
          </cell>
          <cell r="E7422" t="str">
            <v>正骨水</v>
          </cell>
          <cell r="F7422" t="str">
            <v/>
          </cell>
          <cell r="G7422" t="str">
            <v>45ml(带喷头)</v>
          </cell>
          <cell r="H7422" t="str">
            <v>瓶</v>
          </cell>
          <cell r="I7422" t="str">
            <v>广西玉林制药有限责任公司</v>
          </cell>
          <cell r="J7422" t="str">
            <v>广西玉林制药</v>
          </cell>
        </row>
        <row r="7423">
          <cell r="D7423">
            <v>190422</v>
          </cell>
          <cell r="E7423" t="str">
            <v>卡格列净片</v>
          </cell>
          <cell r="F7423" t="str">
            <v>怡可安</v>
          </cell>
          <cell r="G7423" t="str">
            <v>100mgx10片</v>
          </cell>
          <cell r="H7423" t="str">
            <v>盒</v>
          </cell>
          <cell r="I7423" t="str">
            <v>Janssen-Ortho LLC</v>
          </cell>
          <cell r="J7423" t="str">
            <v>Janssen</v>
          </cell>
        </row>
        <row r="7424">
          <cell r="D7424">
            <v>56523</v>
          </cell>
          <cell r="E7424" t="str">
            <v>复方青黛胶囊</v>
          </cell>
          <cell r="F7424" t="str">
            <v/>
          </cell>
          <cell r="G7424" t="str">
            <v>0.5gx48粒</v>
          </cell>
          <cell r="H7424" t="str">
            <v>盒</v>
          </cell>
          <cell r="I7424" t="str">
            <v>陕西医药控股集团天宁制药有限责任公司</v>
          </cell>
          <cell r="J7424" t="str">
            <v>天宁制药</v>
          </cell>
        </row>
        <row r="7425">
          <cell r="D7425">
            <v>192184</v>
          </cell>
          <cell r="E7425" t="str">
            <v>蒙脱石分散片</v>
          </cell>
          <cell r="F7425" t="str">
            <v/>
          </cell>
          <cell r="G7425" t="str">
            <v>1.0gx18片</v>
          </cell>
          <cell r="H7425" t="str">
            <v>盒</v>
          </cell>
          <cell r="I7425" t="str">
            <v>先声药业有限公司(原：海南先声药业有限公司)</v>
          </cell>
          <cell r="J7425" t="str">
            <v>海南先声</v>
          </cell>
        </row>
        <row r="7426">
          <cell r="D7426">
            <v>9211</v>
          </cell>
          <cell r="E7426" t="str">
            <v>银翘解毒颗粒</v>
          </cell>
          <cell r="F7426" t="str">
            <v/>
          </cell>
          <cell r="G7426" t="str">
            <v>15gx10袋</v>
          </cell>
          <cell r="H7426" t="str">
            <v>盒</v>
          </cell>
          <cell r="I7426" t="str">
            <v>太极集团四川绵阳制药有限公司</v>
          </cell>
          <cell r="J7426" t="str">
            <v>四川绵阳制药</v>
          </cell>
        </row>
        <row r="7427">
          <cell r="D7427">
            <v>129</v>
          </cell>
          <cell r="E7427" t="str">
            <v>地衣芽孢杆菌活菌胶囊(整肠生)</v>
          </cell>
          <cell r="F7427" t="str">
            <v/>
          </cell>
          <cell r="G7427" t="str">
            <v>0.25gx6粒</v>
          </cell>
          <cell r="H7427" t="str">
            <v>盒</v>
          </cell>
          <cell r="I7427" t="str">
            <v>东北制药集团公司沈阳第一制药厂</v>
          </cell>
          <cell r="J7427" t="str">
            <v>东北制药集团沈阳</v>
          </cell>
        </row>
        <row r="7428">
          <cell r="D7428">
            <v>160490</v>
          </cell>
          <cell r="E7428" t="str">
            <v>复方利多卡因乳膏</v>
          </cell>
          <cell r="F7428" t="str">
            <v/>
          </cell>
          <cell r="G7428" t="str">
            <v>10g</v>
          </cell>
          <cell r="H7428" t="str">
            <v>支</v>
          </cell>
          <cell r="I7428" t="str">
            <v>北京清华紫光制药厂</v>
          </cell>
          <cell r="J7428" t="str">
            <v>北京紫光制药</v>
          </cell>
        </row>
        <row r="7429">
          <cell r="D7429">
            <v>26777</v>
          </cell>
          <cell r="E7429" t="str">
            <v>锡类散</v>
          </cell>
          <cell r="F7429" t="str">
            <v/>
          </cell>
          <cell r="G7429" t="str">
            <v>1g</v>
          </cell>
          <cell r="H7429" t="str">
            <v>盒</v>
          </cell>
          <cell r="I7429" t="str">
            <v>江苏七0七天然制药有限公司</v>
          </cell>
          <cell r="J7429" t="str">
            <v>江苏七0七</v>
          </cell>
        </row>
        <row r="7430">
          <cell r="D7430">
            <v>11551</v>
          </cell>
          <cell r="E7430" t="str">
            <v>婴儿健脾散</v>
          </cell>
          <cell r="F7430" t="str">
            <v/>
          </cell>
          <cell r="G7430" t="str">
            <v>0.5gx10袋</v>
          </cell>
          <cell r="H7430" t="str">
            <v>盒</v>
          </cell>
          <cell r="I7430" t="str">
            <v>湖北诺得胜制药有限公司</v>
          </cell>
          <cell r="J7430" t="str">
            <v>湖北诺得胜</v>
          </cell>
        </row>
        <row r="7431">
          <cell r="D7431">
            <v>192488</v>
          </cell>
          <cell r="E7431" t="str">
            <v>薇诺娜多效修护复合肽冻干粉喷雾</v>
          </cell>
          <cell r="F7431" t="str">
            <v/>
          </cell>
          <cell r="G7431" t="str">
            <v>100mg+10ml</v>
          </cell>
          <cell r="H7431" t="str">
            <v>盒</v>
          </cell>
          <cell r="I7431" t="str">
            <v>云南贝泰妮生物科技集团股份有限公司  </v>
          </cell>
          <cell r="J7431" t="str">
            <v>云南贝泰妮</v>
          </cell>
        </row>
        <row r="7432">
          <cell r="D7432">
            <v>7777</v>
          </cell>
          <cell r="E7432" t="str">
            <v>吡拉西坦片</v>
          </cell>
          <cell r="F7432" t="str">
            <v/>
          </cell>
          <cell r="G7432" t="str">
            <v>0.4gx100片</v>
          </cell>
          <cell r="H7432" t="str">
            <v>瓶</v>
          </cell>
          <cell r="I7432" t="str">
            <v>东北制药集团公司沈阳第一制药厂</v>
          </cell>
          <cell r="J7432" t="str">
            <v>东北制药总厂(沈阳第一制药）</v>
          </cell>
        </row>
        <row r="7433">
          <cell r="D7433">
            <v>9688</v>
          </cell>
          <cell r="E7433" t="str">
            <v>黄芪颗粒</v>
          </cell>
          <cell r="F7433" t="str">
            <v/>
          </cell>
          <cell r="G7433" t="str">
            <v>15gx10袋</v>
          </cell>
          <cell r="H7433" t="str">
            <v>盒</v>
          </cell>
          <cell r="I7433" t="str">
            <v>贵州汉方药业有限公司</v>
          </cell>
          <cell r="J7433" t="str">
            <v>贵州汉方药业</v>
          </cell>
        </row>
        <row r="7434">
          <cell r="D7434">
            <v>11021</v>
          </cell>
          <cell r="E7434" t="str">
            <v>荆花胃康胶丸</v>
          </cell>
          <cell r="F7434" t="str">
            <v/>
          </cell>
          <cell r="G7434" t="str">
            <v>80mgx6丸x2板</v>
          </cell>
          <cell r="H7434" t="str">
            <v>盒</v>
          </cell>
          <cell r="I7434" t="str">
            <v>天士力医药集团股份有限公司(原:天士力制药集团股份有限公司)</v>
          </cell>
          <cell r="J7434" t="str">
            <v>天津天士力</v>
          </cell>
        </row>
        <row r="7435">
          <cell r="D7435">
            <v>158050</v>
          </cell>
          <cell r="E7435" t="str">
            <v>消旋卡多曲颗粒</v>
          </cell>
          <cell r="F7435" t="str">
            <v/>
          </cell>
          <cell r="G7435" t="str">
            <v>10mgx16袋</v>
          </cell>
          <cell r="H7435" t="str">
            <v>盒</v>
          </cell>
          <cell r="I7435" t="str">
            <v>四川百利药业有限责任公司</v>
          </cell>
          <cell r="J7435" t="str">
            <v>四川百利药业</v>
          </cell>
        </row>
        <row r="7436">
          <cell r="D7436">
            <v>148112</v>
          </cell>
          <cell r="E7436" t="str">
            <v>碧生源牌常菁茶</v>
          </cell>
          <cell r="F7436" t="str">
            <v/>
          </cell>
          <cell r="G7436" t="str">
            <v>100g(2.5gx20袋x2小盒)</v>
          </cell>
          <cell r="H7436" t="str">
            <v>盒</v>
          </cell>
          <cell r="I7436" t="str">
            <v>北京澳特舒尔保健品开发有限公司</v>
          </cell>
          <cell r="J7436" t="str">
            <v>北京澳特舒尔</v>
          </cell>
        </row>
        <row r="7437">
          <cell r="D7437">
            <v>177288</v>
          </cell>
          <cell r="E7437" t="str">
            <v>天然胶乳橡胶避孕套</v>
          </cell>
          <cell r="F7437" t="str">
            <v/>
          </cell>
          <cell r="G7437" t="str">
            <v>6只（热薄空气套）</v>
          </cell>
          <cell r="H7437" t="str">
            <v>盒</v>
          </cell>
          <cell r="I7437" t="str">
            <v>青岛伦敦杜蕾斯有限公司</v>
          </cell>
          <cell r="J7437" t="str">
            <v>青岛伦敦杜蕾斯</v>
          </cell>
        </row>
        <row r="7438">
          <cell r="D7438">
            <v>157003</v>
          </cell>
          <cell r="E7438" t="str">
            <v>腕式电子血压计</v>
          </cell>
          <cell r="F7438" t="str">
            <v/>
          </cell>
          <cell r="G7438" t="str">
            <v>YE-8600A</v>
          </cell>
          <cell r="H7438" t="str">
            <v>盒</v>
          </cell>
          <cell r="I7438" t="str">
            <v>江苏鱼跃医疗设备股份有限公司</v>
          </cell>
          <cell r="J7438" t="str">
            <v>江苏鱼跃医疗</v>
          </cell>
        </row>
        <row r="7439">
          <cell r="D7439">
            <v>78006</v>
          </cell>
          <cell r="E7439" t="str">
            <v>电子血压计</v>
          </cell>
          <cell r="F7439" t="str">
            <v/>
          </cell>
          <cell r="G7439" t="str">
            <v>YE-690A臂式</v>
          </cell>
          <cell r="H7439" t="str">
            <v>台</v>
          </cell>
          <cell r="I7439" t="str">
            <v>江苏鱼跃医疗设备股份有限公司</v>
          </cell>
          <cell r="J7439" t="str">
            <v>江苏鱼跃</v>
          </cell>
        </row>
        <row r="7440">
          <cell r="D7440">
            <v>160080</v>
          </cell>
          <cell r="E7440" t="str">
            <v>欧缇抑菌喷剂（男士专用）</v>
          </cell>
          <cell r="F7440" t="str">
            <v/>
          </cell>
          <cell r="G7440" t="str">
            <v>30ml(A瓶29mlxB瓶1ml)</v>
          </cell>
          <cell r="H7440" t="str">
            <v>盒</v>
          </cell>
          <cell r="I7440" t="str">
            <v>江苏普莱医药生物技术有限公司</v>
          </cell>
          <cell r="J7440" t="str">
            <v>江苏普莱</v>
          </cell>
        </row>
        <row r="7441">
          <cell r="D7441">
            <v>131175</v>
          </cell>
          <cell r="E7441" t="str">
            <v>瑞舒伐他汀钙片</v>
          </cell>
          <cell r="F7441" t="str">
            <v/>
          </cell>
          <cell r="G7441" t="str">
            <v>10mgx7片</v>
          </cell>
          <cell r="H7441" t="str">
            <v>盒</v>
          </cell>
          <cell r="I7441" t="str">
            <v>南京先声东元制药有限公司</v>
          </cell>
          <cell r="J7441" t="str">
            <v>南京先声东元</v>
          </cell>
        </row>
        <row r="7442">
          <cell r="D7442">
            <v>50212</v>
          </cell>
          <cell r="E7442" t="str">
            <v>头孢丙烯颗粒</v>
          </cell>
          <cell r="F7442" t="str">
            <v/>
          </cell>
          <cell r="G7442" t="str">
            <v>0.125gx6袋</v>
          </cell>
          <cell r="H7442" t="str">
            <v>盒</v>
          </cell>
          <cell r="I7442" t="str">
            <v>齐鲁制药有限公司</v>
          </cell>
          <cell r="J7442" t="str">
            <v>齐鲁制药</v>
          </cell>
        </row>
        <row r="7443">
          <cell r="D7443">
            <v>2176</v>
          </cell>
          <cell r="E7443" t="str">
            <v>普乐安片(前列康)</v>
          </cell>
          <cell r="F7443" t="str">
            <v/>
          </cell>
          <cell r="G7443" t="str">
            <v>0.57gx60片</v>
          </cell>
          <cell r="H7443" t="str">
            <v>瓶</v>
          </cell>
          <cell r="I7443" t="str">
            <v>浙江康恩贝制药股份有限公司</v>
          </cell>
          <cell r="J7443" t="str">
            <v>浙江康恩贝</v>
          </cell>
        </row>
        <row r="7444">
          <cell r="D7444">
            <v>195632</v>
          </cell>
          <cell r="E7444" t="str">
            <v>参苓白术颗粒</v>
          </cell>
          <cell r="F7444" t="str">
            <v/>
          </cell>
          <cell r="G7444" t="str">
            <v>6gx15袋</v>
          </cell>
          <cell r="H7444" t="str">
            <v>盒</v>
          </cell>
          <cell r="I7444" t="str">
            <v>云南龙发制药有限公司</v>
          </cell>
          <cell r="J7444" t="str">
            <v>云南龙发</v>
          </cell>
        </row>
        <row r="7445">
          <cell r="D7445">
            <v>16216</v>
          </cell>
          <cell r="E7445" t="str">
            <v>盐酸贝那普利片(洛汀新)</v>
          </cell>
          <cell r="F7445" t="str">
            <v/>
          </cell>
          <cell r="G7445" t="str">
            <v>10mgx14片</v>
          </cell>
          <cell r="H7445" t="str">
            <v>盒</v>
          </cell>
          <cell r="I7445" t="str">
            <v>北京诺华制药有限公司</v>
          </cell>
          <cell r="J7445" t="str">
            <v>北京诺华</v>
          </cell>
        </row>
        <row r="7446">
          <cell r="D7446">
            <v>53772</v>
          </cell>
          <cell r="E7446" t="str">
            <v>参一胶囊</v>
          </cell>
          <cell r="F7446" t="str">
            <v/>
          </cell>
          <cell r="G7446" t="str">
            <v>10mgx16粒</v>
          </cell>
          <cell r="H7446" t="str">
            <v>盒</v>
          </cell>
          <cell r="I7446" t="str">
            <v>吉林亚泰制药股份有限公司</v>
          </cell>
          <cell r="J7446" t="str">
            <v>吉林亚泰</v>
          </cell>
        </row>
        <row r="7447">
          <cell r="D7447">
            <v>167548</v>
          </cell>
          <cell r="E7447" t="str">
            <v>阿托伐他汀钙胶囊</v>
          </cell>
          <cell r="F7447" t="str">
            <v/>
          </cell>
          <cell r="G7447" t="str">
            <v>10mgx14粒</v>
          </cell>
          <cell r="H7447" t="str">
            <v>盒</v>
          </cell>
          <cell r="I7447" t="str">
            <v>天方药业有限公司(原河南天方药业股份有限公司)</v>
          </cell>
          <cell r="J7447" t="str">
            <v>天方药业有限公司</v>
          </cell>
        </row>
        <row r="7448">
          <cell r="D7448">
            <v>17344</v>
          </cell>
          <cell r="E7448" t="str">
            <v>洛索洛芬钠片</v>
          </cell>
          <cell r="F7448" t="str">
            <v>乐松</v>
          </cell>
          <cell r="G7448" t="str">
            <v>60mgx20片</v>
          </cell>
          <cell r="H7448" t="str">
            <v>盒</v>
          </cell>
          <cell r="I7448" t="str">
            <v>第一三共制药(上海)有限公司</v>
          </cell>
          <cell r="J7448" t="str">
            <v>第一三共制药</v>
          </cell>
        </row>
        <row r="7449">
          <cell r="D7449">
            <v>132655</v>
          </cell>
          <cell r="E7449" t="str">
            <v>关节止痛膏</v>
          </cell>
          <cell r="F7449" t="str">
            <v/>
          </cell>
          <cell r="G7449" t="str">
            <v>7cmx10cmx2贴x2袋</v>
          </cell>
          <cell r="H7449" t="str">
            <v>盒</v>
          </cell>
          <cell r="I7449" t="str">
            <v>云南白药集团股份有限公司</v>
          </cell>
          <cell r="J7449" t="str">
            <v>云南白药股份</v>
          </cell>
        </row>
        <row r="7450">
          <cell r="D7450">
            <v>13752</v>
          </cell>
          <cell r="E7450" t="str">
            <v>枸橼酸莫沙必利片</v>
          </cell>
          <cell r="F7450" t="str">
            <v/>
          </cell>
          <cell r="G7450" t="str">
            <v>5mgx24片</v>
          </cell>
          <cell r="H7450" t="str">
            <v>盒</v>
          </cell>
          <cell r="I7450" t="str">
            <v>鲁南贝特制药有限公司(原山东鲁南贝特制药有限公司)</v>
          </cell>
          <cell r="J7450" t="str">
            <v>鲁南贝特制药</v>
          </cell>
        </row>
        <row r="7451">
          <cell r="D7451">
            <v>1964</v>
          </cell>
          <cell r="E7451" t="str">
            <v>冰樟桉氟轻松贴膏(皮炎灵硬膏)</v>
          </cell>
          <cell r="F7451" t="str">
            <v/>
          </cell>
          <cell r="G7451" t="str">
            <v>4cmx6.5cmx4贴x100包</v>
          </cell>
          <cell r="H7451" t="str">
            <v>盒</v>
          </cell>
          <cell r="I7451" t="str">
            <v>河南羚锐制药股份有限公司</v>
          </cell>
          <cell r="J7451" t="str">
            <v>河南羚锐</v>
          </cell>
        </row>
        <row r="7452">
          <cell r="D7452">
            <v>201090</v>
          </cell>
          <cell r="E7452" t="str">
            <v>液体敷料</v>
          </cell>
          <cell r="F7452" t="str">
            <v>优英宝蚊不叮花露水</v>
          </cell>
          <cell r="G7452" t="str">
            <v>200ml</v>
          </cell>
          <cell r="H7452" t="str">
            <v>瓶</v>
          </cell>
          <cell r="I7452" t="str">
            <v>福建同安堂生物科技有限公司</v>
          </cell>
          <cell r="J7452" t="str">
            <v>福建同安堂</v>
          </cell>
        </row>
        <row r="7453">
          <cell r="D7453">
            <v>16695</v>
          </cell>
          <cell r="E7453" t="str">
            <v>酮康唑乳膏(金达克宁)</v>
          </cell>
          <cell r="F7453" t="str">
            <v/>
          </cell>
          <cell r="G7453" t="str">
            <v>15g（10g:0.2g）</v>
          </cell>
          <cell r="H7453" t="str">
            <v>支</v>
          </cell>
          <cell r="I7453" t="str">
            <v>西安杨森制药有限公司</v>
          </cell>
          <cell r="J7453" t="str">
            <v>西安杨森</v>
          </cell>
        </row>
        <row r="7454">
          <cell r="D7454">
            <v>74227</v>
          </cell>
          <cell r="E7454" t="str">
            <v>氧氟沙星滴耳液</v>
          </cell>
          <cell r="F7454" t="str">
            <v/>
          </cell>
          <cell r="G7454" t="str">
            <v>5ml:15mg</v>
          </cell>
          <cell r="H7454" t="str">
            <v>支</v>
          </cell>
          <cell r="I7454" t="str">
            <v>南京天朗制药有限公司</v>
          </cell>
          <cell r="J7454" t="str">
            <v>南京天朗</v>
          </cell>
        </row>
        <row r="7455">
          <cell r="D7455">
            <v>157596</v>
          </cell>
          <cell r="E7455" t="str">
            <v>硅凝胶</v>
          </cell>
          <cell r="F7455" t="str">
            <v>芭克硅胶软膏</v>
          </cell>
          <cell r="G7455" t="str">
            <v>15克</v>
          </cell>
          <cell r="H7455" t="str">
            <v>支</v>
          </cell>
          <cell r="I7455" t="str">
            <v>Advanced Bio-Technologies,Inc</v>
          </cell>
          <cell r="J7455" t="str">
            <v>AdvancedBio</v>
          </cell>
        </row>
        <row r="7456">
          <cell r="D7456">
            <v>40784</v>
          </cell>
          <cell r="E7456" t="str">
            <v>复方石韦胶囊</v>
          </cell>
          <cell r="F7456" t="str">
            <v/>
          </cell>
          <cell r="G7456" t="str">
            <v>0.35gx12粒x2板</v>
          </cell>
          <cell r="H7456" t="str">
            <v>盒</v>
          </cell>
          <cell r="I7456" t="str">
            <v>贵阳济仁堂药业有限公司</v>
          </cell>
          <cell r="J7456" t="str">
            <v>贵阳济仁堂</v>
          </cell>
        </row>
        <row r="7457">
          <cell r="D7457">
            <v>205664</v>
          </cell>
          <cell r="E7457" t="str">
            <v>多维元素片（21）</v>
          </cell>
          <cell r="F7457" t="str">
            <v/>
          </cell>
          <cell r="G7457" t="str">
            <v>120片（复方）</v>
          </cell>
          <cell r="H7457" t="str">
            <v>盒</v>
          </cell>
          <cell r="I7457" t="str">
            <v>杭州民生健康药业有限公司（原杭州赛诺菲民生健康药业有限公司）</v>
          </cell>
          <cell r="J7457" t="str">
            <v>杭州民生健康药业</v>
          </cell>
        </row>
        <row r="7458">
          <cell r="D7458">
            <v>63665</v>
          </cell>
          <cell r="E7458" t="str">
            <v>奥卡西平片</v>
          </cell>
          <cell r="F7458" t="str">
            <v/>
          </cell>
          <cell r="G7458" t="str">
            <v>0.3gx10片x2板</v>
          </cell>
          <cell r="H7458" t="str">
            <v>盒</v>
          </cell>
          <cell r="I7458" t="str">
            <v>武汉人福药业有限责任公司</v>
          </cell>
          <cell r="J7458" t="str">
            <v>武汉人福</v>
          </cell>
        </row>
        <row r="7459">
          <cell r="D7459">
            <v>199787</v>
          </cell>
          <cell r="E7459" t="str">
            <v>洁尔阴女性护理液</v>
          </cell>
          <cell r="F7459" t="str">
            <v/>
          </cell>
          <cell r="G7459" t="str">
            <v>150ml</v>
          </cell>
          <cell r="H7459" t="str">
            <v>瓶</v>
          </cell>
          <cell r="I7459" t="str">
            <v>四川恩威制药有限公司</v>
          </cell>
          <cell r="J7459" t="str">
            <v>四川恩威制药</v>
          </cell>
        </row>
        <row r="7460">
          <cell r="D7460">
            <v>2121</v>
          </cell>
          <cell r="E7460" t="str">
            <v>抗宫炎片</v>
          </cell>
          <cell r="F7460" t="str">
            <v/>
          </cell>
          <cell r="G7460" t="str">
            <v>0.25gx100片</v>
          </cell>
          <cell r="H7460" t="str">
            <v>瓶</v>
          </cell>
          <cell r="I7460" t="str">
            <v>江西海尔思药业股份有限公司(江西海尔思药业有限公司)</v>
          </cell>
          <cell r="J7460" t="str">
            <v>江西海尔思</v>
          </cell>
        </row>
        <row r="7461">
          <cell r="D7461">
            <v>97427</v>
          </cell>
          <cell r="E7461" t="str">
            <v>复方羊角颗粒</v>
          </cell>
          <cell r="F7461" t="str">
            <v/>
          </cell>
          <cell r="G7461" t="str">
            <v>8gx10袋</v>
          </cell>
          <cell r="H7461" t="str">
            <v>盒</v>
          </cell>
          <cell r="I7461" t="str">
            <v>北京同仁堂天然药物(唐山)有限公司</v>
          </cell>
          <cell r="J7461" t="str">
            <v>北京同仁堂天然(唐山)</v>
          </cell>
        </row>
        <row r="7462">
          <cell r="D7462">
            <v>148744</v>
          </cell>
          <cell r="E7462" t="str">
            <v>天然胶乳橡胶避孕套(杰士邦)</v>
          </cell>
          <cell r="F7462" t="str">
            <v/>
          </cell>
          <cell r="G7462" t="str">
            <v>10只(动感大颗粒)</v>
          </cell>
          <cell r="H7462" t="str">
            <v>盒</v>
          </cell>
          <cell r="I7462" t="str">
            <v>SURETEX LIMITED（泰国）</v>
          </cell>
          <cell r="J7462" t="str">
            <v>泰国素瑞特斯</v>
          </cell>
        </row>
        <row r="7463">
          <cell r="D7463">
            <v>193316</v>
          </cell>
          <cell r="E7463" t="str">
            <v>医用阴道冲洗器</v>
          </cell>
          <cell r="F7463" t="str">
            <v/>
          </cell>
          <cell r="G7463" t="str">
            <v>200ml PVC防逆流型1只/包（内附6个冲洗头）特惠组合</v>
          </cell>
          <cell r="H7463" t="str">
            <v>盒</v>
          </cell>
          <cell r="I7463" t="str">
            <v>宁波莱森贝尔医疗器械有限公司</v>
          </cell>
          <cell r="J7463" t="str">
            <v>宁波莱森贝尔</v>
          </cell>
        </row>
        <row r="7464">
          <cell r="D7464">
            <v>165433</v>
          </cell>
          <cell r="E7464" t="str">
            <v>钙尔奇氨糖软骨素加钙片</v>
          </cell>
          <cell r="F7464" t="str">
            <v/>
          </cell>
          <cell r="G7464" t="str">
            <v>1.0gx92片</v>
          </cell>
          <cell r="H7464" t="str">
            <v>瓶</v>
          </cell>
          <cell r="I7464" t="str">
            <v>广东千林健康产业有限公司</v>
          </cell>
          <cell r="J7464" t="str">
            <v>广东千林健康</v>
          </cell>
        </row>
        <row r="7465">
          <cell r="D7465">
            <v>18703</v>
          </cell>
          <cell r="E7465" t="str">
            <v>桑菊感冒丸</v>
          </cell>
          <cell r="F7465" t="str">
            <v/>
          </cell>
          <cell r="G7465" t="str">
            <v>28粒x9袋(浓缩丸)</v>
          </cell>
          <cell r="H7465" t="str">
            <v>盒</v>
          </cell>
          <cell r="I7465" t="str">
            <v>太极集团重庆中药二厂</v>
          </cell>
          <cell r="J7465" t="str">
            <v>重庆中药二厂</v>
          </cell>
        </row>
        <row r="7466">
          <cell r="D7466">
            <v>174147</v>
          </cell>
          <cell r="E7466" t="str">
            <v>清火养元胶囊</v>
          </cell>
          <cell r="F7466" t="str">
            <v/>
          </cell>
          <cell r="G7466" t="str">
            <v>0.5gx12粒x2板</v>
          </cell>
          <cell r="H7466" t="str">
            <v>盒</v>
          </cell>
          <cell r="I7466" t="str">
            <v>贵州汉方制药有限公司</v>
          </cell>
          <cell r="J7466" t="str">
            <v>贵州汉方</v>
          </cell>
        </row>
        <row r="7467">
          <cell r="D7467">
            <v>165263</v>
          </cell>
          <cell r="E7467" t="str">
            <v>屈螺酮炔雌醇片（II)</v>
          </cell>
          <cell r="F7467" t="str">
            <v/>
          </cell>
          <cell r="G7467" t="str">
            <v>0.02mg;3mgx28片</v>
          </cell>
          <cell r="H7467" t="str">
            <v>盒</v>
          </cell>
          <cell r="I7467" t="str">
            <v>Bayer Australia Limited(澳大利亚)</v>
          </cell>
          <cell r="J7467" t="str">
            <v>拜耳医药</v>
          </cell>
        </row>
        <row r="7468">
          <cell r="D7468">
            <v>10185</v>
          </cell>
          <cell r="E7468" t="str">
            <v>通心络胶囊</v>
          </cell>
          <cell r="F7468" t="str">
            <v/>
          </cell>
          <cell r="G7468" t="str">
            <v>0.26gx30粒</v>
          </cell>
          <cell r="H7468" t="str">
            <v>盒</v>
          </cell>
          <cell r="I7468" t="str">
            <v>石家庄以岭药业股份有限公司</v>
          </cell>
          <cell r="J7468" t="str">
            <v>石家庄以岭</v>
          </cell>
        </row>
        <row r="7469">
          <cell r="D7469">
            <v>112575</v>
          </cell>
          <cell r="E7469" t="str">
            <v>复方百部止咳糖浆</v>
          </cell>
          <cell r="F7469" t="str">
            <v/>
          </cell>
          <cell r="G7469" t="str">
            <v>150ml</v>
          </cell>
          <cell r="H7469" t="str">
            <v>瓶</v>
          </cell>
          <cell r="I7469" t="str">
            <v>太极集团四川南充制药有限公司</v>
          </cell>
          <cell r="J7469" t="str">
            <v>四川南充制药</v>
          </cell>
        </row>
        <row r="7470">
          <cell r="D7470">
            <v>172379</v>
          </cell>
          <cell r="E7470" t="str">
            <v>薇诺娜清透防晒乳SPF30PA+++</v>
          </cell>
          <cell r="F7470" t="str">
            <v/>
          </cell>
          <cell r="G7470" t="str">
            <v>50g</v>
          </cell>
          <cell r="H7470" t="str">
            <v>瓶</v>
          </cell>
          <cell r="I7470" t="str">
            <v>云南贝泰妮生物科技集团股份有限公司  </v>
          </cell>
          <cell r="J7470" t="str">
            <v>云南贝泰妮</v>
          </cell>
        </row>
        <row r="7471">
          <cell r="D7471">
            <v>44884</v>
          </cell>
          <cell r="E7471" t="str">
            <v>盐酸头孢他美酯片(特普欣)</v>
          </cell>
          <cell r="F7471" t="str">
            <v/>
          </cell>
          <cell r="G7471" t="str">
            <v>181.3mgx12片</v>
          </cell>
          <cell r="H7471" t="str">
            <v>盒</v>
          </cell>
          <cell r="I7471" t="str">
            <v>成都倍特药业有限公司(原四川方向药业有限责任公司)</v>
          </cell>
          <cell r="J7471" t="str">
            <v>成都倍特</v>
          </cell>
        </row>
        <row r="7472">
          <cell r="D7472">
            <v>24158</v>
          </cell>
          <cell r="E7472" t="str">
            <v>丙酸倍氯米松吸入气雾剂</v>
          </cell>
          <cell r="F7472" t="str">
            <v/>
          </cell>
          <cell r="G7472" t="str">
            <v>50ugx200掀</v>
          </cell>
          <cell r="H7472" t="str">
            <v>支</v>
          </cell>
          <cell r="I7472" t="str">
            <v>山东京卫制药有限公司</v>
          </cell>
          <cell r="J7472" t="str">
            <v>山东京卫</v>
          </cell>
        </row>
        <row r="7473">
          <cell r="D7473">
            <v>52444</v>
          </cell>
          <cell r="E7473" t="str">
            <v>汤臣倍健β-胡萝卜素软胶囊</v>
          </cell>
          <cell r="F7473" t="str">
            <v/>
          </cell>
          <cell r="G7473" t="str">
            <v>50g(0.5gx100粒)</v>
          </cell>
          <cell r="H7473" t="str">
            <v>瓶</v>
          </cell>
          <cell r="I7473" t="str">
            <v>汤臣倍健股份有限公司</v>
          </cell>
          <cell r="J7473" t="str">
            <v>汤臣倍健</v>
          </cell>
        </row>
        <row r="7474">
          <cell r="D7474">
            <v>151352</v>
          </cell>
          <cell r="E7474" t="str">
            <v>硝苯地平缓释片（III）</v>
          </cell>
          <cell r="F7474" t="str">
            <v/>
          </cell>
          <cell r="G7474" t="str">
            <v>30mgx14片</v>
          </cell>
          <cell r="H7474" t="str">
            <v>盒</v>
          </cell>
          <cell r="I7474" t="str">
            <v>北京红林制药有限公司</v>
          </cell>
          <cell r="J7474" t="str">
            <v>北京红林</v>
          </cell>
        </row>
        <row r="7475">
          <cell r="D7475">
            <v>110402</v>
          </cell>
          <cell r="E7475" t="str">
            <v>清凉喉片</v>
          </cell>
          <cell r="F7475" t="str">
            <v/>
          </cell>
          <cell r="G7475" t="str">
            <v>16片</v>
          </cell>
          <cell r="H7475" t="str">
            <v>瓶</v>
          </cell>
          <cell r="I7475" t="str">
            <v>惠州大亚制药股份有限公司</v>
          </cell>
          <cell r="J7475" t="str">
            <v>惠州大亚药业</v>
          </cell>
        </row>
        <row r="7476">
          <cell r="D7476">
            <v>6487</v>
          </cell>
          <cell r="E7476" t="str">
            <v>热淋清胶囊</v>
          </cell>
          <cell r="F7476" t="str">
            <v/>
          </cell>
          <cell r="G7476" t="str">
            <v>0.3gx36粒</v>
          </cell>
          <cell r="H7476" t="str">
            <v>盒</v>
          </cell>
          <cell r="I7476" t="str">
            <v>贵州弘康药业有限公司</v>
          </cell>
          <cell r="J7476" t="str">
            <v>贵州弘康药业</v>
          </cell>
        </row>
        <row r="7477">
          <cell r="D7477">
            <v>1520</v>
          </cell>
          <cell r="E7477" t="str">
            <v>养心氏片</v>
          </cell>
          <cell r="F7477" t="str">
            <v/>
          </cell>
          <cell r="G7477" t="str">
            <v>90片(薄膜衣)</v>
          </cell>
          <cell r="H7477" t="str">
            <v>瓶</v>
          </cell>
          <cell r="I7477" t="str">
            <v>青岛国风药业股份有限公司</v>
          </cell>
          <cell r="J7477" t="str">
            <v>上海医药集团</v>
          </cell>
        </row>
        <row r="7478">
          <cell r="D7478">
            <v>39400</v>
          </cell>
          <cell r="E7478" t="str">
            <v>卵磷脂络合碘片(沃丽汀)</v>
          </cell>
          <cell r="F7478" t="str">
            <v/>
          </cell>
          <cell r="G7478" t="str">
            <v>1.5mgx60片</v>
          </cell>
          <cell r="H7478" t="str">
            <v>盒</v>
          </cell>
          <cell r="I7478" t="str">
            <v/>
          </cell>
          <cell r="J7478" t="str">
            <v>第一药品</v>
          </cell>
        </row>
        <row r="7479">
          <cell r="D7479">
            <v>55228</v>
          </cell>
          <cell r="E7479" t="str">
            <v>胃灵合剂</v>
          </cell>
          <cell r="F7479" t="str">
            <v/>
          </cell>
          <cell r="G7479" t="str">
            <v>100ml</v>
          </cell>
          <cell r="H7479" t="str">
            <v>瓶</v>
          </cell>
          <cell r="I7479" t="str">
            <v>太极集团浙江东方制药有限公司</v>
          </cell>
          <cell r="J7479" t="str">
            <v>浙江东方</v>
          </cell>
        </row>
        <row r="7480">
          <cell r="D7480">
            <v>391</v>
          </cell>
          <cell r="E7480" t="str">
            <v>交沙霉素片</v>
          </cell>
          <cell r="F7480" t="str">
            <v/>
          </cell>
          <cell r="G7480" t="str">
            <v>200mgx12片</v>
          </cell>
          <cell r="H7480" t="str">
            <v>盒</v>
          </cell>
          <cell r="I7480" t="str">
            <v>桂林南药股份有限公司</v>
          </cell>
          <cell r="J7480" t="str">
            <v>桂林南药</v>
          </cell>
        </row>
        <row r="7481">
          <cell r="D7481">
            <v>179828</v>
          </cell>
          <cell r="E7481" t="str">
            <v>一次性使用注射笔用针头</v>
          </cell>
          <cell r="F7481" t="str">
            <v/>
          </cell>
          <cell r="G7481" t="str">
            <v>0.23×4mm(32G×4mm)×28支</v>
          </cell>
          <cell r="H7481" t="str">
            <v>盒</v>
          </cell>
          <cell r="I7481" t="str">
            <v>苏州碧迪医疗器械有限公司</v>
          </cell>
          <cell r="J7481" t="str">
            <v>苏州碧迪医疗</v>
          </cell>
        </row>
        <row r="7482">
          <cell r="D7482">
            <v>5902</v>
          </cell>
          <cell r="E7482" t="str">
            <v>辛芩颗粒</v>
          </cell>
          <cell r="F7482" t="str">
            <v/>
          </cell>
          <cell r="G7482" t="str">
            <v>20gx8袋</v>
          </cell>
          <cell r="H7482" t="str">
            <v>盒</v>
          </cell>
          <cell r="I7482" t="str">
            <v>浙江普洛康裕天然药物有限公司</v>
          </cell>
          <cell r="J7482" t="str">
            <v>浙江普洛康裕</v>
          </cell>
        </row>
        <row r="7483">
          <cell r="D7483">
            <v>169542</v>
          </cell>
          <cell r="E7483" t="str">
            <v>盐酸氨溴索口服溶液</v>
          </cell>
          <cell r="F7483" t="str">
            <v/>
          </cell>
          <cell r="G7483" t="str">
            <v>5ml:15mg×10支</v>
          </cell>
          <cell r="H7483" t="str">
            <v>盒</v>
          </cell>
          <cell r="I7483" t="str">
            <v>太阳石(唐山)药业有限公司</v>
          </cell>
          <cell r="J7483" t="str">
            <v>太阳石(唐山)</v>
          </cell>
        </row>
        <row r="7484">
          <cell r="D7484">
            <v>1221</v>
          </cell>
          <cell r="E7484" t="str">
            <v>柏子养心丸</v>
          </cell>
          <cell r="F7484" t="str">
            <v/>
          </cell>
          <cell r="G7484" t="str">
            <v>60g</v>
          </cell>
          <cell r="H7484" t="str">
            <v>瓶</v>
          </cell>
          <cell r="I7484" t="str">
            <v>太极集团重庆桐君阁药厂有限公司</v>
          </cell>
          <cell r="J7484" t="str">
            <v>桐君阁药厂</v>
          </cell>
        </row>
        <row r="7485">
          <cell r="D7485">
            <v>135037</v>
          </cell>
          <cell r="E7485" t="str">
            <v>硝苯地平缓释片(Ⅱ)</v>
          </cell>
          <cell r="F7485" t="str">
            <v/>
          </cell>
          <cell r="G7485" t="str">
            <v>20mgx12片x4板</v>
          </cell>
          <cell r="H7485" t="str">
            <v>盒</v>
          </cell>
          <cell r="I7485" t="str">
            <v>上海信谊天平药业有限公司</v>
          </cell>
          <cell r="J7485" t="str">
            <v>上海信谊天平药业</v>
          </cell>
        </row>
        <row r="7486">
          <cell r="D7486">
            <v>39926</v>
          </cell>
          <cell r="E7486" t="str">
            <v>阿德福韦酯胶囊</v>
          </cell>
          <cell r="F7486" t="str">
            <v/>
          </cell>
          <cell r="G7486" t="str">
            <v>10mgx14粒</v>
          </cell>
          <cell r="H7486" t="str">
            <v>盒</v>
          </cell>
          <cell r="I7486" t="str">
            <v>正大天晴药业集团股份有限公司</v>
          </cell>
          <cell r="J7486" t="str">
            <v>正大天晴药业</v>
          </cell>
        </row>
        <row r="7487">
          <cell r="D7487">
            <v>162253</v>
          </cell>
          <cell r="E7487" t="str">
            <v>齿痛消炎灵颗粒</v>
          </cell>
          <cell r="F7487" t="str">
            <v/>
          </cell>
          <cell r="G7487" t="str">
            <v>20gx4袋</v>
          </cell>
          <cell r="H7487" t="str">
            <v>盒</v>
          </cell>
          <cell r="I7487" t="str">
            <v>河南中杰药业有限公司</v>
          </cell>
          <cell r="J7487" t="str">
            <v>河南中杰</v>
          </cell>
        </row>
        <row r="7488">
          <cell r="D7488">
            <v>82348</v>
          </cell>
          <cell r="E7488" t="str">
            <v>血塞通分散片</v>
          </cell>
          <cell r="F7488" t="str">
            <v/>
          </cell>
          <cell r="G7488" t="str">
            <v>50mgx24片</v>
          </cell>
          <cell r="H7488" t="str">
            <v>盒</v>
          </cell>
          <cell r="I7488" t="str">
            <v>云南植物药业有限公司</v>
          </cell>
          <cell r="J7488" t="str">
            <v>云南植物</v>
          </cell>
        </row>
        <row r="7489">
          <cell r="D7489">
            <v>130557</v>
          </cell>
          <cell r="E7489" t="str">
            <v>小儿热速清颗粒</v>
          </cell>
          <cell r="F7489" t="str">
            <v/>
          </cell>
          <cell r="G7489" t="str">
            <v>2gx12袋</v>
          </cell>
          <cell r="H7489" t="str">
            <v>盒</v>
          </cell>
          <cell r="I7489" t="str">
            <v>哈尔滨圣泰生物制药有限公司</v>
          </cell>
          <cell r="J7489" t="str">
            <v>哈尔滨圣泰生物</v>
          </cell>
        </row>
        <row r="7490">
          <cell r="D7490">
            <v>165452</v>
          </cell>
          <cell r="E7490" t="str">
            <v>止咳平喘糖浆</v>
          </cell>
          <cell r="F7490" t="str">
            <v/>
          </cell>
          <cell r="G7490" t="str">
            <v>100mlx2瓶</v>
          </cell>
          <cell r="H7490" t="str">
            <v>盒</v>
          </cell>
          <cell r="I7490" t="str">
            <v>四川省通园制药集团有限公司</v>
          </cell>
          <cell r="J7490" t="str">
            <v>四川通园</v>
          </cell>
        </row>
        <row r="7491">
          <cell r="D7491">
            <v>161923</v>
          </cell>
          <cell r="E7491" t="str">
            <v>儿感清口服液</v>
          </cell>
          <cell r="F7491" t="str">
            <v/>
          </cell>
          <cell r="G7491" t="str">
            <v>10mlx6支</v>
          </cell>
          <cell r="H7491" t="str">
            <v>盒</v>
          </cell>
          <cell r="I7491" t="str">
            <v>北京同仁堂股份有限公司同仁堂制药厂</v>
          </cell>
          <cell r="J7491" t="str">
            <v>北京同仁堂</v>
          </cell>
        </row>
        <row r="7492">
          <cell r="D7492">
            <v>11979</v>
          </cell>
          <cell r="E7492" t="str">
            <v>丙酸氯倍他索乳膏(恩肤霜)</v>
          </cell>
          <cell r="F7492" t="str">
            <v/>
          </cell>
          <cell r="G7492" t="str">
            <v>10g：2mg</v>
          </cell>
          <cell r="H7492" t="str">
            <v>支</v>
          </cell>
          <cell r="I7492" t="str">
            <v>广东顺德顺峰药业有限公司</v>
          </cell>
          <cell r="J7492" t="str">
            <v>广东华润顺峰</v>
          </cell>
        </row>
        <row r="7493">
          <cell r="D7493">
            <v>199701</v>
          </cell>
          <cell r="E7493" t="str">
            <v>无上艾消毒粉（艾熏条艾柱）</v>
          </cell>
          <cell r="F7493" t="str">
            <v/>
          </cell>
          <cell r="G7493" t="str">
            <v>54柱</v>
          </cell>
          <cell r="H7493" t="str">
            <v>盒</v>
          </cell>
          <cell r="I7493" t="str">
            <v>大艾实业有限公司</v>
          </cell>
          <cell r="J7493" t="str">
            <v>洛阳大艾实业</v>
          </cell>
        </row>
        <row r="7494">
          <cell r="D7494">
            <v>43862</v>
          </cell>
          <cell r="E7494" t="str">
            <v>曼秀雷敦天然润唇膏</v>
          </cell>
          <cell r="F7494" t="str">
            <v/>
          </cell>
          <cell r="G7494" t="str">
            <v>3g</v>
          </cell>
          <cell r="H7494" t="str">
            <v>支</v>
          </cell>
          <cell r="I7494" t="str">
            <v>曼秀雷敦(中国)药业有限公司</v>
          </cell>
          <cell r="J7494" t="str">
            <v>曼秀雷敦（中国）药业有限公司</v>
          </cell>
        </row>
        <row r="7495">
          <cell r="D7495">
            <v>2405</v>
          </cell>
          <cell r="E7495" t="str">
            <v>复方田七胃痛胶囊</v>
          </cell>
          <cell r="F7495" t="str">
            <v/>
          </cell>
          <cell r="G7495" t="str">
            <v>0.5gx10粒x2袋</v>
          </cell>
          <cell r="H7495" t="str">
            <v>盒</v>
          </cell>
          <cell r="I7495" t="str">
            <v>桂林三金药业股份有限公司</v>
          </cell>
          <cell r="J7495" t="str">
            <v>桂林三金生物</v>
          </cell>
        </row>
        <row r="7496">
          <cell r="D7496">
            <v>199696</v>
          </cell>
          <cell r="E7496" t="str">
            <v>克拉霉素片</v>
          </cell>
          <cell r="F7496" t="str">
            <v>克拉仙</v>
          </cell>
          <cell r="G7496" t="str">
            <v>0.25gx8片</v>
          </cell>
          <cell r="H7496" t="str">
            <v>盒</v>
          </cell>
          <cell r="I7496" t="str">
            <v>上海雅培制药有限公司</v>
          </cell>
          <cell r="J7496" t="str">
            <v>上海雅培制药</v>
          </cell>
        </row>
        <row r="7497">
          <cell r="D7497">
            <v>57402</v>
          </cell>
          <cell r="E7497" t="str">
            <v>腰痹通胶囊</v>
          </cell>
          <cell r="F7497" t="str">
            <v/>
          </cell>
          <cell r="G7497" t="str">
            <v>0.42gx10粒x5板</v>
          </cell>
          <cell r="H7497" t="str">
            <v>盒</v>
          </cell>
          <cell r="I7497" t="str">
            <v>江苏康缘药业股份有限公司</v>
          </cell>
          <cell r="J7497" t="str">
            <v>江苏康缘药业</v>
          </cell>
        </row>
        <row r="7498">
          <cell r="D7498">
            <v>99821</v>
          </cell>
          <cell r="E7498" t="str">
            <v>安神补心片(太极独圣)</v>
          </cell>
          <cell r="F7498" t="str">
            <v/>
          </cell>
          <cell r="G7498" t="str">
            <v>0.32gx15片x3板(薄膜衣片)</v>
          </cell>
          <cell r="H7498" t="str">
            <v>盒</v>
          </cell>
          <cell r="I7498" t="str">
            <v>太极集团四川绵阳制药有限公司</v>
          </cell>
          <cell r="J7498" t="str">
            <v>四川绵阳制药</v>
          </cell>
        </row>
        <row r="7499">
          <cell r="D7499">
            <v>380</v>
          </cell>
          <cell r="E7499" t="str">
            <v>双嘧达莫片(潘生丁片)</v>
          </cell>
          <cell r="F7499" t="str">
            <v/>
          </cell>
          <cell r="G7499" t="str">
            <v>25mgx100片</v>
          </cell>
          <cell r="H7499" t="str">
            <v>瓶</v>
          </cell>
          <cell r="I7499" t="str">
            <v>山西亚宝药业集团股份有限公司</v>
          </cell>
          <cell r="J7499" t="str">
            <v>亚宝股份</v>
          </cell>
        </row>
        <row r="7500">
          <cell r="D7500">
            <v>121565</v>
          </cell>
          <cell r="E7500" t="str">
            <v>腰痛丸</v>
          </cell>
          <cell r="F7500" t="str">
            <v/>
          </cell>
          <cell r="G7500" t="str">
            <v>9gx6袋(水蜜丸)</v>
          </cell>
          <cell r="H7500" t="str">
            <v>盒</v>
          </cell>
          <cell r="I7500" t="str">
            <v>太极集团浙江东方制药有限公司</v>
          </cell>
          <cell r="J7500" t="str">
            <v>浙江东方</v>
          </cell>
        </row>
        <row r="7501">
          <cell r="D7501">
            <v>515</v>
          </cell>
          <cell r="E7501" t="str">
            <v>氯芬黄敏片(感冒通片)</v>
          </cell>
          <cell r="F7501" t="str">
            <v/>
          </cell>
          <cell r="G7501" t="str">
            <v>24片(板装)</v>
          </cell>
          <cell r="H7501" t="str">
            <v>板</v>
          </cell>
          <cell r="I7501" t="str">
            <v>河南省百泉制药有限公司</v>
          </cell>
          <cell r="J7501" t="str">
            <v>河南百泉</v>
          </cell>
        </row>
        <row r="7502">
          <cell r="D7502">
            <v>13564</v>
          </cell>
          <cell r="E7502" t="str">
            <v>吡诺克辛滴眼液</v>
          </cell>
          <cell r="F7502" t="str">
            <v>卡林优</v>
          </cell>
          <cell r="G7502" t="str">
            <v>5ml</v>
          </cell>
          <cell r="H7502" t="str">
            <v>支</v>
          </cell>
          <cell r="I7502" t="str">
            <v>参天制药（中国）有限公司</v>
          </cell>
          <cell r="J7502" t="str">
            <v>参天制药(中国)</v>
          </cell>
        </row>
        <row r="7503">
          <cell r="D7503">
            <v>169470</v>
          </cell>
          <cell r="E7503" t="str">
            <v>桂龙药膏</v>
          </cell>
          <cell r="F7503" t="str">
            <v/>
          </cell>
          <cell r="G7503" t="str">
            <v>202g×3瓶</v>
          </cell>
          <cell r="H7503" t="str">
            <v>盒</v>
          </cell>
          <cell r="I7503" t="str">
            <v>广西邦琪药业有限公司</v>
          </cell>
          <cell r="J7503" t="str">
            <v>广西邦琪药业</v>
          </cell>
        </row>
        <row r="7504">
          <cell r="D7504">
            <v>158953</v>
          </cell>
          <cell r="E7504" t="str">
            <v>妇科专用棉巾</v>
          </cell>
          <cell r="F7504" t="str">
            <v/>
          </cell>
          <cell r="G7504" t="str">
            <v>290量多型（6片）</v>
          </cell>
          <cell r="H7504" t="str">
            <v>盒</v>
          </cell>
          <cell r="I7504" t="str">
            <v>湖南千金卫生用品股份有限公司</v>
          </cell>
          <cell r="J7504" t="str">
            <v>湖南千金</v>
          </cell>
        </row>
        <row r="7505">
          <cell r="D7505">
            <v>74171</v>
          </cell>
          <cell r="E7505" t="str">
            <v>金银花露</v>
          </cell>
          <cell r="F7505" t="str">
            <v/>
          </cell>
          <cell r="G7505" t="str">
            <v>300ml</v>
          </cell>
          <cell r="H7505" t="str">
            <v>瓶</v>
          </cell>
          <cell r="I7505" t="str">
            <v>广东恒诚制药有限公司(湛江向阳药业有限公司)</v>
          </cell>
          <cell r="J7505" t="str">
            <v>广东恒诚</v>
          </cell>
        </row>
        <row r="7506">
          <cell r="D7506">
            <v>114952</v>
          </cell>
          <cell r="E7506" t="str">
            <v>宁神补心片</v>
          </cell>
          <cell r="F7506" t="str">
            <v/>
          </cell>
          <cell r="G7506" t="str">
            <v>0.25gx12片x2板(糖衣)</v>
          </cell>
          <cell r="H7506" t="str">
            <v>盒</v>
          </cell>
          <cell r="I7506" t="str">
            <v>太极集团重庆桐君阁药厂有限公司</v>
          </cell>
          <cell r="J7506" t="str">
            <v>桐君阁药厂</v>
          </cell>
        </row>
        <row r="7507">
          <cell r="D7507">
            <v>112213</v>
          </cell>
          <cell r="E7507" t="str">
            <v>复方碳酸钙泡腾颗粒</v>
          </cell>
          <cell r="F7507" t="str">
            <v/>
          </cell>
          <cell r="G7507" t="str">
            <v>1.5gx30袋</v>
          </cell>
          <cell r="H7507" t="str">
            <v>盒</v>
          </cell>
          <cell r="I7507" t="str">
            <v>山东达因海洋生物制药股份有限公司</v>
          </cell>
          <cell r="J7507" t="str">
            <v>山东达因海洋</v>
          </cell>
        </row>
        <row r="7508">
          <cell r="D7508">
            <v>45501</v>
          </cell>
          <cell r="E7508" t="str">
            <v>逍遥颗粒</v>
          </cell>
          <cell r="F7508" t="str">
            <v/>
          </cell>
          <cell r="G7508" t="str">
            <v>15gx10袋</v>
          </cell>
          <cell r="H7508" t="str">
            <v>盒</v>
          </cell>
          <cell r="I7508" t="str">
            <v>太极集团四川绵阳制药有限公司</v>
          </cell>
          <cell r="J7508" t="str">
            <v>四川绵阳制药</v>
          </cell>
        </row>
        <row r="7509">
          <cell r="D7509">
            <v>197173</v>
          </cell>
          <cell r="E7509" t="str">
            <v>75%消毒酒精</v>
          </cell>
          <cell r="F7509" t="str">
            <v/>
          </cell>
          <cell r="G7509" t="str">
            <v>100ml</v>
          </cell>
          <cell r="H7509" t="str">
            <v>瓶</v>
          </cell>
          <cell r="I7509" t="str">
            <v>太极集团四川天诚制药有限公司</v>
          </cell>
          <cell r="J7509" t="str">
            <v>四川天诚制药</v>
          </cell>
        </row>
        <row r="7510">
          <cell r="D7510">
            <v>59781</v>
          </cell>
          <cell r="E7510" t="str">
            <v>盐酸多奈哌齐片</v>
          </cell>
          <cell r="F7510" t="str">
            <v>安理申</v>
          </cell>
          <cell r="G7510" t="str">
            <v>5mgx7片</v>
          </cell>
          <cell r="H7510" t="str">
            <v>盒</v>
          </cell>
          <cell r="I7510" t="str">
            <v>卫材(中国)药业有限公司</v>
          </cell>
          <cell r="J7510" t="str">
            <v>卫材(中国)药业</v>
          </cell>
        </row>
        <row r="7511">
          <cell r="D7511">
            <v>110835</v>
          </cell>
          <cell r="E7511" t="str">
            <v>双氯芬酸钠凝胶</v>
          </cell>
          <cell r="F7511" t="str">
            <v/>
          </cell>
          <cell r="G7511" t="str">
            <v>15g:0.15gx2支</v>
          </cell>
          <cell r="H7511" t="str">
            <v>盒</v>
          </cell>
          <cell r="I7511" t="str">
            <v>先声药业有限公司(原：海南先声药业有限公司)</v>
          </cell>
          <cell r="J7511" t="str">
            <v>先声药业</v>
          </cell>
        </row>
        <row r="7512">
          <cell r="D7512">
            <v>100799</v>
          </cell>
          <cell r="E7512" t="str">
            <v>琥珀酸亚铁片</v>
          </cell>
          <cell r="F7512" t="str">
            <v/>
          </cell>
          <cell r="G7512" t="str">
            <v>0.1gx24片</v>
          </cell>
          <cell r="H7512" t="str">
            <v>盒</v>
          </cell>
          <cell r="I7512" t="str">
            <v>成都奥邦药业有限公司</v>
          </cell>
          <cell r="J7512" t="str">
            <v>成都奥邦</v>
          </cell>
        </row>
        <row r="7513">
          <cell r="D7513">
            <v>7202</v>
          </cell>
          <cell r="E7513" t="str">
            <v>盐酸西替利嗪片(比特力)</v>
          </cell>
          <cell r="F7513" t="str">
            <v/>
          </cell>
          <cell r="G7513" t="str">
            <v>10mgx6片</v>
          </cell>
          <cell r="H7513" t="str">
            <v>盒</v>
          </cell>
          <cell r="I7513" t="str">
            <v>成都恒瑞制药有限公司</v>
          </cell>
          <cell r="J7513" t="str">
            <v>成都恒瑞</v>
          </cell>
        </row>
        <row r="7514">
          <cell r="D7514">
            <v>12286</v>
          </cell>
          <cell r="E7514" t="str">
            <v>清脑复神液</v>
          </cell>
          <cell r="F7514" t="str">
            <v/>
          </cell>
          <cell r="G7514" t="str">
            <v>10mlx6支</v>
          </cell>
          <cell r="H7514" t="str">
            <v>盒</v>
          </cell>
          <cell r="I7514" t="str">
            <v>广州花城药业有限公司</v>
          </cell>
          <cell r="J7514" t="str">
            <v>广州花城制药</v>
          </cell>
        </row>
        <row r="7515">
          <cell r="D7515">
            <v>154964</v>
          </cell>
          <cell r="E7515" t="str">
            <v>地奥司明片</v>
          </cell>
          <cell r="F7515" t="str">
            <v/>
          </cell>
          <cell r="G7515" t="str">
            <v>0.45g×24片</v>
          </cell>
          <cell r="H7515" t="str">
            <v>盒</v>
          </cell>
          <cell r="I7515" t="str">
            <v>马应龙药业集团股份有限公司</v>
          </cell>
          <cell r="J7515" t="str">
            <v>马应龙药业集团</v>
          </cell>
        </row>
        <row r="7516">
          <cell r="D7516">
            <v>2141</v>
          </cell>
          <cell r="E7516" t="str">
            <v>硫酸沙丁胺醇片</v>
          </cell>
          <cell r="F7516" t="str">
            <v/>
          </cell>
          <cell r="G7516" t="str">
            <v>2mgx100片</v>
          </cell>
          <cell r="H7516" t="str">
            <v>瓶</v>
          </cell>
          <cell r="I7516" t="str">
            <v>江苏亚邦爱普森药业有限公司</v>
          </cell>
          <cell r="J7516" t="str">
            <v>江苏亚邦爱普森</v>
          </cell>
        </row>
        <row r="7517">
          <cell r="D7517">
            <v>47394</v>
          </cell>
          <cell r="E7517" t="str">
            <v>四味珍层冰硼滴眼液</v>
          </cell>
          <cell r="F7517" t="str">
            <v/>
          </cell>
          <cell r="G7517" t="str">
            <v>13ml(粉色)</v>
          </cell>
          <cell r="H7517" t="str">
            <v>支</v>
          </cell>
          <cell r="I7517" t="str">
            <v>江西珍视明药业有限公司</v>
          </cell>
          <cell r="J7517" t="str">
            <v>江西珍视明</v>
          </cell>
        </row>
        <row r="7518">
          <cell r="D7518">
            <v>11798</v>
          </cell>
          <cell r="E7518" t="str">
            <v>金银花露</v>
          </cell>
          <cell r="F7518" t="str">
            <v/>
          </cell>
          <cell r="G7518" t="str">
            <v>340ml(含糖型)玻瓶</v>
          </cell>
          <cell r="H7518" t="str">
            <v>瓶</v>
          </cell>
          <cell r="I7518" t="str">
            <v>湖北午时药业股份有限公司</v>
          </cell>
          <cell r="J7518" t="str">
            <v>湖北午时药业</v>
          </cell>
        </row>
        <row r="7519">
          <cell r="D7519">
            <v>57153</v>
          </cell>
          <cell r="E7519" t="str">
            <v>格列美脲片(佑苏)</v>
          </cell>
          <cell r="F7519" t="str">
            <v/>
          </cell>
          <cell r="G7519" t="str">
            <v>2mgx10片</v>
          </cell>
          <cell r="H7519" t="str">
            <v>盒</v>
          </cell>
          <cell r="I7519" t="str">
            <v>扬子江药业集团广州海瑞药业有限公司</v>
          </cell>
          <cell r="J7519" t="str">
            <v>扬子江广州海瑞药业</v>
          </cell>
        </row>
        <row r="7520">
          <cell r="D7520">
            <v>186180</v>
          </cell>
          <cell r="E7520" t="str">
            <v>盐酸地芬尼多片</v>
          </cell>
          <cell r="F7520" t="str">
            <v/>
          </cell>
          <cell r="G7520" t="str">
            <v>25mgx24片</v>
          </cell>
          <cell r="H7520" t="str">
            <v>盒</v>
          </cell>
          <cell r="I7520" t="str">
            <v>湖南千金湘江药业股份有限公司</v>
          </cell>
          <cell r="J7520" t="str">
            <v>湖南千金湘江</v>
          </cell>
        </row>
        <row r="7521">
          <cell r="D7521">
            <v>166413</v>
          </cell>
          <cell r="E7521" t="str">
            <v>保妇康凝胶</v>
          </cell>
          <cell r="F7521" t="str">
            <v/>
          </cell>
          <cell r="G7521" t="str">
            <v>4gx4支</v>
          </cell>
          <cell r="H7521" t="str">
            <v>盒</v>
          </cell>
          <cell r="I7521" t="str">
            <v>江西杏林白马药业有限公司</v>
          </cell>
          <cell r="J7521" t="str">
            <v>江西杏林白马</v>
          </cell>
        </row>
        <row r="7522">
          <cell r="D7522">
            <v>201088</v>
          </cell>
          <cell r="E7522" t="str">
            <v>液体敷料</v>
          </cell>
          <cell r="F7522" t="str">
            <v>优英宝驱蚊虫花露水</v>
          </cell>
          <cell r="G7522" t="str">
            <v>200ml</v>
          </cell>
          <cell r="H7522" t="str">
            <v>瓶</v>
          </cell>
          <cell r="I7522" t="str">
            <v>福建同安堂生物科技有限公司</v>
          </cell>
          <cell r="J7522" t="str">
            <v>福建同安堂</v>
          </cell>
        </row>
        <row r="7523">
          <cell r="D7523">
            <v>155184</v>
          </cell>
          <cell r="E7523" t="str">
            <v>小蘑菇修复儿童润唇膏</v>
          </cell>
          <cell r="F7523" t="str">
            <v/>
          </cell>
          <cell r="G7523" t="str">
            <v>3.8g+2.3g</v>
          </cell>
          <cell r="H7523" t="str">
            <v>套</v>
          </cell>
          <cell r="I7523" t="str">
            <v>汕头市莲娜姬护肤品有限公司</v>
          </cell>
          <cell r="J7523" t="str">
            <v>汕头市莲娜姬护肤品</v>
          </cell>
        </row>
        <row r="7524">
          <cell r="D7524">
            <v>196053</v>
          </cell>
          <cell r="E7524" t="str">
            <v>牙科洁治器</v>
          </cell>
          <cell r="F7524" t="str">
            <v/>
          </cell>
          <cell r="G7524" t="str">
            <v>JZJ-JZQ-B 70mmx40支</v>
          </cell>
          <cell r="H7524" t="str">
            <v>盒</v>
          </cell>
          <cell r="I7524" t="str">
            <v>青岛健之佳生物科技有限公司</v>
          </cell>
          <cell r="J7524" t="str">
            <v>青岛健之佳</v>
          </cell>
        </row>
        <row r="7525">
          <cell r="D7525">
            <v>124080</v>
          </cell>
          <cell r="E7525" t="str">
            <v>奥美沙坦酯片</v>
          </cell>
          <cell r="F7525" t="str">
            <v/>
          </cell>
          <cell r="G7525" t="str">
            <v>20mgx7片</v>
          </cell>
          <cell r="H7525" t="str">
            <v>盒</v>
          </cell>
          <cell r="I7525" t="str">
            <v>第一三共制药(上海)有限公司</v>
          </cell>
          <cell r="J7525" t="str">
            <v>第一三共制药</v>
          </cell>
        </row>
        <row r="7526">
          <cell r="D7526">
            <v>46519</v>
          </cell>
          <cell r="E7526" t="str">
            <v>复方醋酸地塞米松凝胶</v>
          </cell>
          <cell r="F7526" t="str">
            <v/>
          </cell>
          <cell r="G7526" t="str">
            <v>20g</v>
          </cell>
          <cell r="H7526" t="str">
            <v>支</v>
          </cell>
          <cell r="I7526" t="str">
            <v>厦门金日制药有限公司</v>
          </cell>
          <cell r="J7526" t="str">
            <v>金日制药(中国)</v>
          </cell>
        </row>
        <row r="7527">
          <cell r="D7527">
            <v>108806</v>
          </cell>
          <cell r="E7527" t="str">
            <v>铁棒锤止痛膏</v>
          </cell>
          <cell r="F7527" t="str">
            <v/>
          </cell>
          <cell r="G7527" t="str">
            <v>7cmx10cmx1贴x5袋</v>
          </cell>
          <cell r="H7527" t="str">
            <v>盒</v>
          </cell>
          <cell r="I7527" t="str">
            <v>甘肃奇正藏药有限公司</v>
          </cell>
          <cell r="J7527" t="str">
            <v>甘肃奇正藏药</v>
          </cell>
        </row>
        <row r="7528">
          <cell r="D7528">
            <v>912</v>
          </cell>
          <cell r="E7528" t="str">
            <v>维A酸乳膏(迪维霜)</v>
          </cell>
          <cell r="F7528" t="str">
            <v/>
          </cell>
          <cell r="G7528" t="str">
            <v>0.025%x15g(3.75mg)</v>
          </cell>
          <cell r="H7528" t="str">
            <v>支</v>
          </cell>
          <cell r="I7528" t="str">
            <v>重庆华邦制药股份有限公司</v>
          </cell>
          <cell r="J7528" t="str">
            <v>重庆华邦制药</v>
          </cell>
        </row>
        <row r="7529">
          <cell r="D7529">
            <v>198959</v>
          </cell>
          <cell r="E7529" t="str">
            <v>重组人干扰素α2b凝胶</v>
          </cell>
          <cell r="F7529" t="str">
            <v>尤靖安</v>
          </cell>
          <cell r="G7529" t="str">
            <v>10万IU/g,30g/支</v>
          </cell>
          <cell r="H7529" t="str">
            <v>盒</v>
          </cell>
          <cell r="I7529" t="str">
            <v>兆科药业(合肥)有限公司</v>
          </cell>
          <cell r="J7529" t="str">
            <v>兆科药业(合肥)</v>
          </cell>
        </row>
        <row r="7530">
          <cell r="D7530">
            <v>16512</v>
          </cell>
          <cell r="E7530" t="str">
            <v>熊去氧胆酸片</v>
          </cell>
          <cell r="F7530" t="str">
            <v/>
          </cell>
          <cell r="G7530" t="str">
            <v>50mgx30片</v>
          </cell>
          <cell r="H7530" t="str">
            <v>瓶</v>
          </cell>
          <cell r="I7530" t="str">
            <v>四川迪菲特药业有限公司（成都市湔江制药厂）</v>
          </cell>
          <cell r="J7530" t="str">
            <v>四川迪菲特</v>
          </cell>
        </row>
        <row r="7531">
          <cell r="D7531">
            <v>179628</v>
          </cell>
          <cell r="E7531" t="str">
            <v>银黄含化滴丸</v>
          </cell>
          <cell r="F7531" t="str">
            <v/>
          </cell>
          <cell r="G7531" t="str">
            <v>45mgx128丸</v>
          </cell>
          <cell r="H7531" t="str">
            <v>盒</v>
          </cell>
          <cell r="I7531" t="str">
            <v>山西千汇药业有限公司</v>
          </cell>
          <cell r="J7531" t="str">
            <v>山西千汇</v>
          </cell>
        </row>
        <row r="7532">
          <cell r="D7532">
            <v>59505</v>
          </cell>
          <cell r="E7532" t="str">
            <v>天然胶乳橡胶避孕套</v>
          </cell>
          <cell r="F7532" t="str">
            <v>杰士邦</v>
          </cell>
          <cell r="G7532" t="str">
            <v>12只(优质超薄)</v>
          </cell>
          <cell r="H7532" t="str">
            <v>盒</v>
          </cell>
          <cell r="I7532" t="str">
            <v>武汉杰士邦卫生用品有限公司</v>
          </cell>
          <cell r="J7532" t="str">
            <v>SURETEX LIMITED泰国</v>
          </cell>
        </row>
        <row r="7533">
          <cell r="D7533">
            <v>89423</v>
          </cell>
          <cell r="E7533" t="str">
            <v>独一味软胶囊</v>
          </cell>
          <cell r="F7533" t="str">
            <v/>
          </cell>
          <cell r="G7533" t="str">
            <v>0.58gx12粒x2板</v>
          </cell>
          <cell r="H7533" t="str">
            <v>盒</v>
          </cell>
          <cell r="I7533" t="str">
            <v>甘肃独一味药业有限公司</v>
          </cell>
          <cell r="J7533" t="str">
            <v>康县独一味生物制药</v>
          </cell>
        </row>
        <row r="7534">
          <cell r="D7534">
            <v>100007</v>
          </cell>
          <cell r="E7534" t="str">
            <v>藤黄健骨片</v>
          </cell>
          <cell r="F7534" t="str">
            <v/>
          </cell>
          <cell r="G7534" t="str">
            <v>0.5gx12片x2板(薄膜衣片)</v>
          </cell>
          <cell r="H7534" t="str">
            <v>盒</v>
          </cell>
          <cell r="I7534" t="str">
            <v>湖南方盛制药股份有限公司(原:湖南方盛制药有限公司)</v>
          </cell>
          <cell r="J7534" t="str">
            <v>湖南方盛制药</v>
          </cell>
        </row>
        <row r="7535">
          <cell r="D7535">
            <v>70179</v>
          </cell>
          <cell r="E7535" t="str">
            <v>胃肠安丸</v>
          </cell>
          <cell r="F7535" t="str">
            <v/>
          </cell>
          <cell r="G7535" t="str">
            <v>24粒x2瓶</v>
          </cell>
          <cell r="H7535" t="str">
            <v>盒</v>
          </cell>
          <cell r="I7535" t="str">
            <v>天津中新药业集团股份有限公司乐仁堂制药厂</v>
          </cell>
          <cell r="J7535" t="str">
            <v>天津中新乐仁堂</v>
          </cell>
        </row>
        <row r="7536">
          <cell r="D7536">
            <v>5208</v>
          </cell>
          <cell r="E7536" t="str">
            <v>牛黄降压丸</v>
          </cell>
          <cell r="F7536" t="str">
            <v/>
          </cell>
          <cell r="G7536" t="str">
            <v>1.6gx10丸</v>
          </cell>
          <cell r="H7536" t="str">
            <v>盒</v>
          </cell>
          <cell r="I7536" t="str">
            <v>北京同仁堂股份有限公司同仁堂制药厂</v>
          </cell>
          <cell r="J7536" t="str">
            <v>同仁堂制药厂</v>
          </cell>
        </row>
        <row r="7537">
          <cell r="D7537">
            <v>38923</v>
          </cell>
          <cell r="E7537" t="str">
            <v>单硝酸异山梨酯缓释片</v>
          </cell>
          <cell r="F7537" t="str">
            <v/>
          </cell>
          <cell r="G7537" t="str">
            <v>40mgx24片</v>
          </cell>
          <cell r="H7537" t="str">
            <v>盒</v>
          </cell>
          <cell r="I7537" t="str">
            <v>鲁南贝特制药有限公司(原山东鲁南贝特制药有限公司)</v>
          </cell>
          <cell r="J7537" t="str">
            <v>鲁南贝特</v>
          </cell>
        </row>
        <row r="7538">
          <cell r="D7538">
            <v>21763</v>
          </cell>
          <cell r="E7538" t="str">
            <v>润肠丸</v>
          </cell>
          <cell r="F7538" t="str">
            <v/>
          </cell>
          <cell r="G7538" t="str">
            <v>200丸(浓缩丸)</v>
          </cell>
          <cell r="H7538" t="str">
            <v>瓶</v>
          </cell>
          <cell r="I7538" t="str">
            <v>兰州佛慈制药股份有限公司</v>
          </cell>
          <cell r="J7538" t="str">
            <v>兰州佛慈</v>
          </cell>
        </row>
        <row r="7539">
          <cell r="D7539">
            <v>191090</v>
          </cell>
          <cell r="E7539" t="str">
            <v>聚甲酚磺醛栓</v>
          </cell>
          <cell r="F7539" t="str">
            <v>克君清</v>
          </cell>
          <cell r="G7539" t="str">
            <v>90mgx6枚</v>
          </cell>
          <cell r="H7539" t="str">
            <v>盒</v>
          </cell>
          <cell r="I7539" t="str">
            <v>山东新时代药业有限公司</v>
          </cell>
          <cell r="J7539" t="str">
            <v>山东新时代</v>
          </cell>
        </row>
        <row r="7540">
          <cell r="D7540">
            <v>56079</v>
          </cell>
          <cell r="E7540" t="str">
            <v>脉血康胶囊</v>
          </cell>
          <cell r="F7540" t="str">
            <v/>
          </cell>
          <cell r="G7540" t="str">
            <v>0.25gx24粒(肠溶胶囊)</v>
          </cell>
          <cell r="H7540" t="str">
            <v>盒</v>
          </cell>
          <cell r="I7540" t="str">
            <v>重庆多普泰制药股份有限公司</v>
          </cell>
          <cell r="J7540" t="str">
            <v>重庆多普泰(原时珍阁)</v>
          </cell>
        </row>
        <row r="7541">
          <cell r="D7541">
            <v>101483</v>
          </cell>
          <cell r="E7541" t="str">
            <v>水飞蓟宾葡甲胺片</v>
          </cell>
          <cell r="F7541" t="str">
            <v/>
          </cell>
          <cell r="G7541" t="str">
            <v>50mgx36片</v>
          </cell>
          <cell r="H7541" t="str">
            <v>盒</v>
          </cell>
          <cell r="I7541" t="str">
            <v>湖南千金协力药业有限公司（原湖南协力）</v>
          </cell>
          <cell r="J7541" t="str">
            <v>湖南千金协力</v>
          </cell>
        </row>
        <row r="7542">
          <cell r="D7542">
            <v>178036</v>
          </cell>
          <cell r="E7542" t="str">
            <v>医用护理垫</v>
          </cell>
          <cell r="F7542" t="str">
            <v>千金净雅妇科专用棉巾</v>
          </cell>
          <cell r="G7542" t="str">
            <v>240mm极薄中量型（8片）</v>
          </cell>
          <cell r="H7542" t="str">
            <v>包</v>
          </cell>
          <cell r="I7542" t="str">
            <v>湖南千金卫生用品股份有限公司</v>
          </cell>
          <cell r="J7542" t="str">
            <v>湖南千金</v>
          </cell>
        </row>
        <row r="7543">
          <cell r="D7543">
            <v>166671</v>
          </cell>
          <cell r="E7543" t="str">
            <v>透明质酸修护生物膜</v>
          </cell>
          <cell r="F7543" t="str">
            <v/>
          </cell>
          <cell r="G7543" t="str">
            <v>80g</v>
          </cell>
          <cell r="H7543" t="str">
            <v>支</v>
          </cell>
          <cell r="I7543" t="str">
            <v>云南贝泰妮生物科技集团股份有限公司  </v>
          </cell>
          <cell r="J7543" t="str">
            <v>云南贝泰妮</v>
          </cell>
        </row>
        <row r="7544">
          <cell r="D7544">
            <v>188898</v>
          </cell>
          <cell r="E7544" t="str">
            <v>医用护理垫（看护垫）</v>
          </cell>
          <cell r="F7544" t="str">
            <v/>
          </cell>
          <cell r="G7544" t="str">
            <v>245mm中量型x8片</v>
          </cell>
          <cell r="H7544" t="str">
            <v>包</v>
          </cell>
          <cell r="I7544" t="str">
            <v>杭州慕尚护理用品有限公司</v>
          </cell>
          <cell r="J7544" t="str">
            <v>杭州慕尚</v>
          </cell>
        </row>
        <row r="7545">
          <cell r="D7545">
            <v>151457</v>
          </cell>
          <cell r="E7545" t="str">
            <v>抗菌消炎胶囊</v>
          </cell>
          <cell r="F7545" t="str">
            <v/>
          </cell>
          <cell r="G7545" t="str">
            <v>0.27gx12粒x3板</v>
          </cell>
          <cell r="H7545" t="str">
            <v>盒</v>
          </cell>
          <cell r="I7545" t="str">
            <v>邛崃天银制药有限公司</v>
          </cell>
          <cell r="J7545" t="str">
            <v>邛崃天银</v>
          </cell>
        </row>
        <row r="7546">
          <cell r="D7546">
            <v>64936</v>
          </cell>
          <cell r="E7546" t="str">
            <v>头孢克洛胶囊</v>
          </cell>
          <cell r="F7546" t="str">
            <v/>
          </cell>
          <cell r="G7546" t="str">
            <v>0.25gx6粒</v>
          </cell>
          <cell r="H7546" t="str">
            <v>盒</v>
          </cell>
          <cell r="I7546" t="str">
            <v>华北制药河北华民药业有限责任公司</v>
          </cell>
          <cell r="J7546" t="str">
            <v>华北制药河北华民</v>
          </cell>
        </row>
        <row r="7547">
          <cell r="D7547">
            <v>74934</v>
          </cell>
          <cell r="E7547" t="str">
            <v>康麦斯牌维生素E软胶囊</v>
          </cell>
          <cell r="F7547" t="str">
            <v/>
          </cell>
          <cell r="G7547" t="str">
            <v>660mgx60粒</v>
          </cell>
          <cell r="H7547" t="str">
            <v>瓶</v>
          </cell>
          <cell r="I7547" t="str">
            <v>康龙集团公司(Kang Long Group gorp)</v>
          </cell>
          <cell r="J7547" t="str">
            <v>美国康龙</v>
          </cell>
        </row>
        <row r="7548">
          <cell r="D7548">
            <v>73107</v>
          </cell>
          <cell r="E7548" t="str">
            <v>匹多莫德颗粒</v>
          </cell>
          <cell r="F7548" t="str">
            <v/>
          </cell>
          <cell r="G7548" t="str">
            <v>2g:0.4gx6袋</v>
          </cell>
          <cell r="H7548" t="str">
            <v>盒</v>
          </cell>
          <cell r="I7548" t="str">
            <v>天津金世制药有限公司</v>
          </cell>
          <cell r="J7548" t="str">
            <v>天津金世</v>
          </cell>
        </row>
        <row r="7549">
          <cell r="D7549">
            <v>16321</v>
          </cell>
          <cell r="E7549" t="str">
            <v>生脉饮</v>
          </cell>
          <cell r="F7549" t="str">
            <v/>
          </cell>
          <cell r="G7549" t="str">
            <v>10mlx6支</v>
          </cell>
          <cell r="H7549" t="str">
            <v>盒</v>
          </cell>
          <cell r="I7549" t="str">
            <v>太极集团四川天诚制药有限公司</v>
          </cell>
          <cell r="J7549" t="str">
            <v>四川天诚制药</v>
          </cell>
        </row>
        <row r="7550">
          <cell r="D7550">
            <v>139259</v>
          </cell>
          <cell r="E7550" t="str">
            <v>银杏叶片</v>
          </cell>
          <cell r="F7550" t="str">
            <v/>
          </cell>
          <cell r="G7550" t="str">
            <v>19.2mg：4.8mgx48片</v>
          </cell>
          <cell r="H7550" t="str">
            <v>盒</v>
          </cell>
          <cell r="I7550" t="str">
            <v>深圳海王药业有限公司</v>
          </cell>
          <cell r="J7550" t="str">
            <v>深圳海王药业</v>
          </cell>
        </row>
        <row r="7551">
          <cell r="D7551">
            <v>140446</v>
          </cell>
          <cell r="E7551" t="str">
            <v>布地奈德福莫特罗吸入粉雾剂（Ⅱ）</v>
          </cell>
          <cell r="F7551" t="str">
            <v/>
          </cell>
          <cell r="G7551" t="str">
            <v>60吸 320ug+9ug/吸</v>
          </cell>
          <cell r="H7551" t="str">
            <v>支</v>
          </cell>
          <cell r="I7551" t="str">
            <v>阿斯利康制药有限公司</v>
          </cell>
          <cell r="J7551" t="str">
            <v>阿斯利康(瑞典)</v>
          </cell>
        </row>
        <row r="7552">
          <cell r="D7552">
            <v>28335</v>
          </cell>
          <cell r="E7552" t="str">
            <v>沙棘干乳剂</v>
          </cell>
          <cell r="F7552" t="str">
            <v/>
          </cell>
          <cell r="G7552" t="str">
            <v>10gx6袋</v>
          </cell>
          <cell r="H7552" t="str">
            <v>盒</v>
          </cell>
          <cell r="I7552" t="str">
            <v>陕西海天制药有限公司</v>
          </cell>
          <cell r="J7552" t="str">
            <v>陕西海天</v>
          </cell>
        </row>
        <row r="7553">
          <cell r="D7553">
            <v>151280</v>
          </cell>
          <cell r="E7553" t="str">
            <v>金银花糖</v>
          </cell>
          <cell r="F7553" t="str">
            <v/>
          </cell>
          <cell r="G7553" t="str">
            <v>2gx22粒(铁盒)</v>
          </cell>
          <cell r="H7553" t="str">
            <v>盒</v>
          </cell>
          <cell r="I7553" t="str">
            <v>江西草珊瑚药业有限公司</v>
          </cell>
          <cell r="J7553" t="str">
            <v>江西草珊瑚</v>
          </cell>
        </row>
        <row r="7554">
          <cell r="D7554">
            <v>25464</v>
          </cell>
          <cell r="E7554" t="str">
            <v>丁桂儿脐贴</v>
          </cell>
          <cell r="F7554" t="str">
            <v/>
          </cell>
          <cell r="G7554" t="str">
            <v>1.6gx3贴</v>
          </cell>
          <cell r="H7554" t="str">
            <v>盒</v>
          </cell>
          <cell r="I7554" t="str">
            <v>山西亚宝药业集团股份有限公司</v>
          </cell>
          <cell r="J7554" t="str">
            <v>亚宝股份</v>
          </cell>
        </row>
        <row r="7555">
          <cell r="D7555">
            <v>18081</v>
          </cell>
          <cell r="E7555" t="str">
            <v>30/70混合重组人胰岛素注射液(甘舒霖30R笔芯)</v>
          </cell>
          <cell r="F7555" t="str">
            <v/>
          </cell>
          <cell r="G7555" t="str">
            <v>3ml：300IU</v>
          </cell>
          <cell r="H7555" t="str">
            <v>支</v>
          </cell>
          <cell r="I7555" t="str">
            <v>通化东宝药业股份有限公司</v>
          </cell>
          <cell r="J7555" t="str">
            <v>通化东宝</v>
          </cell>
        </row>
        <row r="7556">
          <cell r="D7556">
            <v>21664</v>
          </cell>
          <cell r="E7556" t="str">
            <v>瑞格列奈片(孚来迪)</v>
          </cell>
          <cell r="F7556" t="str">
            <v/>
          </cell>
          <cell r="G7556" t="str">
            <v>0.5mgx30片</v>
          </cell>
          <cell r="H7556" t="str">
            <v>盒</v>
          </cell>
          <cell r="I7556" t="str">
            <v>江苏豪森药业股份有限公司</v>
          </cell>
          <cell r="J7556" t="str">
            <v>江苏豪森药业</v>
          </cell>
        </row>
        <row r="7557">
          <cell r="D7557">
            <v>141317</v>
          </cell>
          <cell r="E7557" t="str">
            <v>婴幼儿紫草油</v>
          </cell>
          <cell r="F7557" t="str">
            <v/>
          </cell>
          <cell r="G7557" t="str">
            <v>30ml</v>
          </cell>
          <cell r="H7557" t="str">
            <v>盒</v>
          </cell>
          <cell r="I7557" t="str">
            <v>江西樟灵实业有限公司</v>
          </cell>
          <cell r="J7557" t="str">
            <v>江西樟灵</v>
          </cell>
        </row>
        <row r="7558">
          <cell r="D7558">
            <v>198990</v>
          </cell>
          <cell r="E7558" t="str">
            <v>威士雅维生素C咀嚼片</v>
          </cell>
          <cell r="F7558" t="str">
            <v/>
          </cell>
          <cell r="G7558" t="str">
            <v>32g (0.8gx40片)草莓味</v>
          </cell>
          <cell r="H7558" t="str">
            <v>瓶</v>
          </cell>
          <cell r="I7558" t="str">
            <v>广东威士雅保健品有限公司</v>
          </cell>
          <cell r="J7558" t="str">
            <v>广东威士雅</v>
          </cell>
        </row>
        <row r="7559">
          <cell r="D7559">
            <v>98109</v>
          </cell>
          <cell r="E7559" t="str">
            <v>精蛋白生物合成人胰岛素注射液</v>
          </cell>
          <cell r="F7559" t="str">
            <v>预混30R</v>
          </cell>
          <cell r="G7559" t="str">
            <v>3ml:300iu(笔芯)</v>
          </cell>
          <cell r="H7559" t="str">
            <v>支</v>
          </cell>
          <cell r="I7559" t="str">
            <v>诺和诺德(中国)制药有限公司</v>
          </cell>
          <cell r="J7559" t="str">
            <v>诺和诺德(中国)</v>
          </cell>
        </row>
        <row r="7560">
          <cell r="D7560">
            <v>50345</v>
          </cell>
          <cell r="E7560" t="str">
            <v>清热解毒口服液</v>
          </cell>
          <cell r="F7560" t="str">
            <v/>
          </cell>
          <cell r="G7560" t="str">
            <v>10mlx10支</v>
          </cell>
          <cell r="H7560" t="str">
            <v>盒</v>
          </cell>
          <cell r="I7560" t="str">
            <v>太极集团四川南充制药有限公司</v>
          </cell>
          <cell r="J7560" t="str">
            <v>四川南充制药</v>
          </cell>
        </row>
        <row r="7561">
          <cell r="D7561">
            <v>72816</v>
          </cell>
          <cell r="E7561" t="str">
            <v>三黄片</v>
          </cell>
          <cell r="F7561" t="str">
            <v/>
          </cell>
          <cell r="G7561" t="str">
            <v>20片(糖衣片)</v>
          </cell>
          <cell r="H7561" t="str">
            <v>袋</v>
          </cell>
          <cell r="I7561" t="str">
            <v>山西亚宝药业集团股份有限公司</v>
          </cell>
          <cell r="J7561" t="str">
            <v>亚宝股份</v>
          </cell>
        </row>
        <row r="7562">
          <cell r="D7562">
            <v>27332</v>
          </cell>
          <cell r="E7562" t="str">
            <v>玻璃酸钠滴眼液</v>
          </cell>
          <cell r="F7562" t="str">
            <v>爱丽</v>
          </cell>
          <cell r="G7562" t="str">
            <v>5ml：5mg</v>
          </cell>
          <cell r="H7562" t="str">
            <v>支</v>
          </cell>
          <cell r="I7562" t="str">
            <v>参天制药（中国）有限公司</v>
          </cell>
          <cell r="J7562" t="str">
            <v>中国参天制药</v>
          </cell>
        </row>
        <row r="7563">
          <cell r="D7563">
            <v>186845</v>
          </cell>
          <cell r="E7563" t="str">
            <v>牙齿脱敏凝胶</v>
          </cell>
          <cell r="F7563" t="str">
            <v/>
          </cell>
          <cell r="G7563" t="str">
            <v>120g</v>
          </cell>
          <cell r="H7563" t="str">
            <v>盒</v>
          </cell>
          <cell r="I7563" t="str">
            <v>陕西仁康药业有限公司</v>
          </cell>
          <cell r="J7563" t="str">
            <v>陕西仁康药业</v>
          </cell>
        </row>
        <row r="7564">
          <cell r="D7564">
            <v>95475</v>
          </cell>
          <cell r="E7564" t="str">
            <v>妮维雅润唇膏</v>
          </cell>
          <cell r="F7564" t="str">
            <v/>
          </cell>
          <cell r="G7564" t="str">
            <v>4.8g(修护型)</v>
          </cell>
          <cell r="H7564" t="str">
            <v>支</v>
          </cell>
          <cell r="I7564" t="str">
            <v>妮维雅(上海)有限公司</v>
          </cell>
          <cell r="J7564" t="str">
            <v>上海妮维雅</v>
          </cell>
        </row>
        <row r="7565">
          <cell r="D7565">
            <v>74746</v>
          </cell>
          <cell r="E7565" t="str">
            <v>滴露健康抑菌洗手液</v>
          </cell>
          <cell r="F7565" t="str">
            <v/>
          </cell>
          <cell r="G7565" t="str">
            <v>500g(滋润倍护)</v>
          </cell>
          <cell r="H7565" t="str">
            <v>瓶</v>
          </cell>
          <cell r="I7565" t="str">
            <v>利洁时家化(中国)有限公司</v>
          </cell>
          <cell r="J7565" t="str">
            <v>利洁时家化</v>
          </cell>
        </row>
        <row r="7566">
          <cell r="D7566">
            <v>144432</v>
          </cell>
          <cell r="E7566" t="str">
            <v>香丹清牌珂妍胶囊</v>
          </cell>
          <cell r="F7566" t="str">
            <v/>
          </cell>
          <cell r="G7566" t="str">
            <v>8g（0.4g/粒*20粒）</v>
          </cell>
          <cell r="H7566" t="str">
            <v>盒</v>
          </cell>
          <cell r="I7566" t="str">
            <v>西安杨健药业有限公司</v>
          </cell>
          <cell r="J7566" t="str">
            <v>西安杨健药业</v>
          </cell>
        </row>
        <row r="7567">
          <cell r="D7567">
            <v>94886</v>
          </cell>
          <cell r="E7567" t="str">
            <v>参苓白术散</v>
          </cell>
          <cell r="F7567" t="str">
            <v/>
          </cell>
          <cell r="G7567" t="str">
            <v>6gx6袋</v>
          </cell>
          <cell r="H7567" t="str">
            <v>盒</v>
          </cell>
          <cell r="I7567" t="str">
            <v>山西华康药业股份有限公司</v>
          </cell>
          <cell r="J7567" t="str">
            <v>山西华康</v>
          </cell>
        </row>
        <row r="7568">
          <cell r="D7568">
            <v>44539</v>
          </cell>
          <cell r="E7568" t="str">
            <v>拨云锭</v>
          </cell>
          <cell r="F7568" t="str">
            <v/>
          </cell>
          <cell r="G7568" t="str">
            <v>0.17gx2锭+8ml</v>
          </cell>
          <cell r="H7568" t="str">
            <v>盒</v>
          </cell>
          <cell r="I7568" t="str">
            <v/>
          </cell>
          <cell r="J7568" t="str">
            <v>楚雄老拨云堂</v>
          </cell>
        </row>
        <row r="7569">
          <cell r="D7569">
            <v>49992</v>
          </cell>
          <cell r="E7569" t="str">
            <v>妇炎康片</v>
          </cell>
          <cell r="F7569" t="str">
            <v/>
          </cell>
          <cell r="G7569" t="str">
            <v>0.25gx18片x4板(糖衣)</v>
          </cell>
          <cell r="H7569" t="str">
            <v>盒</v>
          </cell>
          <cell r="I7569" t="str">
            <v>广东德鑫制药有限公司(原:江门德鑫制药有限公司)</v>
          </cell>
          <cell r="J7569" t="str">
            <v>广东德鑫(江门德鑫)</v>
          </cell>
        </row>
        <row r="7570">
          <cell r="D7570">
            <v>159402</v>
          </cell>
          <cell r="E7570" t="str">
            <v>别嘌醇缓释胶囊</v>
          </cell>
          <cell r="F7570" t="str">
            <v/>
          </cell>
          <cell r="G7570" t="str">
            <v>0.25gx10粒</v>
          </cell>
          <cell r="H7570" t="str">
            <v>盒</v>
          </cell>
          <cell r="I7570" t="str">
            <v>黑龙江澳利达奈德制药有限公司</v>
          </cell>
          <cell r="J7570" t="str">
            <v>黑龙江澳利达奈德</v>
          </cell>
        </row>
        <row r="7571">
          <cell r="D7571">
            <v>31171</v>
          </cell>
          <cell r="E7571" t="str">
            <v>癃闭舒片</v>
          </cell>
          <cell r="F7571" t="str">
            <v/>
          </cell>
          <cell r="G7571" t="str">
            <v>0.31gx12片x3板(薄膜衣片)</v>
          </cell>
          <cell r="H7571" t="str">
            <v>盒</v>
          </cell>
          <cell r="I7571" t="str">
            <v>天津药业集团新郑股份有限公司</v>
          </cell>
          <cell r="J7571" t="str">
            <v>遂成药业</v>
          </cell>
        </row>
        <row r="7572">
          <cell r="D7572">
            <v>179332</v>
          </cell>
          <cell r="E7572" t="str">
            <v>阿达帕林凝胶</v>
          </cell>
          <cell r="F7572" t="str">
            <v/>
          </cell>
          <cell r="G7572" t="str">
            <v>30g</v>
          </cell>
          <cell r="H7572" t="str">
            <v>盒</v>
          </cell>
          <cell r="I7572" t="str">
            <v>江苏福邦药业有限公司</v>
          </cell>
          <cell r="J7572" t="str">
            <v>江苏福邦药业</v>
          </cell>
        </row>
        <row r="7573">
          <cell r="D7573">
            <v>186423</v>
          </cell>
          <cell r="E7573" t="str">
            <v>头孢丙烯胶囊</v>
          </cell>
          <cell r="F7573" t="str">
            <v/>
          </cell>
          <cell r="G7573" t="str">
            <v>0.25gx12粒</v>
          </cell>
          <cell r="H7573" t="str">
            <v>盒</v>
          </cell>
          <cell r="I7573" t="str">
            <v>齐鲁制药有限公司</v>
          </cell>
          <cell r="J7573" t="str">
            <v>齐鲁制药</v>
          </cell>
        </row>
        <row r="7574">
          <cell r="D7574">
            <v>31821</v>
          </cell>
          <cell r="E7574" t="str">
            <v>苯磺酸氨氯地平片(安内真)</v>
          </cell>
          <cell r="F7574" t="str">
            <v/>
          </cell>
          <cell r="G7574" t="str">
            <v>5mgx14片</v>
          </cell>
          <cell r="H7574" t="str">
            <v>盒</v>
          </cell>
          <cell r="I7574" t="str">
            <v>苏州东瑞制药有限公司</v>
          </cell>
          <cell r="J7574" t="str">
            <v>苏州东瑞</v>
          </cell>
        </row>
        <row r="7575">
          <cell r="D7575">
            <v>129331</v>
          </cell>
          <cell r="E7575" t="str">
            <v>金莲清热泡腾片</v>
          </cell>
          <cell r="F7575" t="str">
            <v/>
          </cell>
          <cell r="G7575" t="str">
            <v>4gx12片</v>
          </cell>
          <cell r="H7575" t="str">
            <v>盒</v>
          </cell>
          <cell r="I7575" t="str">
            <v/>
          </cell>
          <cell r="J7575" t="str">
            <v>天津中盛海天</v>
          </cell>
        </row>
        <row r="7576">
          <cell r="D7576">
            <v>152769</v>
          </cell>
          <cell r="E7576" t="str">
            <v>萘敏维滴眼液</v>
          </cell>
          <cell r="F7576" t="str">
            <v/>
          </cell>
          <cell r="G7576" t="str">
            <v>0.4mlx10支</v>
          </cell>
          <cell r="H7576" t="str">
            <v>盒</v>
          </cell>
          <cell r="I7576" t="str">
            <v>沈阳兴齐眼药股份有限公司(原沈阳兴齐制药)</v>
          </cell>
          <cell r="J7576" t="str">
            <v>沈阳兴齐</v>
          </cell>
        </row>
        <row r="7577">
          <cell r="D7577">
            <v>47866</v>
          </cell>
          <cell r="E7577" t="str">
            <v>西瓜霜喉口宝含片</v>
          </cell>
          <cell r="F7577" t="str">
            <v/>
          </cell>
          <cell r="G7577" t="str">
            <v>14.4g(1.8gx8粒)(薄荷味)</v>
          </cell>
          <cell r="H7577" t="str">
            <v>盒</v>
          </cell>
          <cell r="I7577" t="str">
            <v>桂林三金大健康产业有限公司</v>
          </cell>
          <cell r="J7577" t="str">
            <v>桂林金可</v>
          </cell>
        </row>
        <row r="7578">
          <cell r="D7578">
            <v>178470</v>
          </cell>
          <cell r="E7578" t="str">
            <v>第6感天然胶乳橡胶避孕套</v>
          </cell>
          <cell r="F7578" t="str">
            <v/>
          </cell>
          <cell r="G7578" t="str">
            <v>24只(超薄平滑)</v>
          </cell>
          <cell r="H7578" t="str">
            <v>盒</v>
          </cell>
          <cell r="I7578" t="str">
            <v>天津中生乳胶有限公司</v>
          </cell>
          <cell r="J7578" t="str">
            <v>天津中生</v>
          </cell>
        </row>
        <row r="7579">
          <cell r="D7579">
            <v>10518</v>
          </cell>
          <cell r="E7579" t="str">
            <v>利培酮片(维思通)</v>
          </cell>
          <cell r="F7579" t="str">
            <v/>
          </cell>
          <cell r="G7579" t="str">
            <v>1mgx20片</v>
          </cell>
          <cell r="H7579" t="str">
            <v>盒</v>
          </cell>
          <cell r="I7579" t="str">
            <v>西安杨森制药有限公司</v>
          </cell>
          <cell r="J7579" t="str">
            <v>西安杨森</v>
          </cell>
        </row>
        <row r="7580">
          <cell r="D7580">
            <v>170175</v>
          </cell>
          <cell r="E7580" t="str">
            <v>纱布绷带</v>
          </cell>
          <cell r="F7580" t="str">
            <v/>
          </cell>
          <cell r="G7580" t="str">
            <v>2卷（4.8cmx600cm）</v>
          </cell>
          <cell r="H7580" t="str">
            <v>袋</v>
          </cell>
          <cell r="I7580" t="str">
            <v>振德医疗用品股份有限公司</v>
          </cell>
          <cell r="J7580" t="str">
            <v>振德医疗用品</v>
          </cell>
        </row>
        <row r="7581">
          <cell r="D7581">
            <v>101339</v>
          </cell>
          <cell r="E7581" t="str">
            <v>胃康灵颗粒</v>
          </cell>
          <cell r="F7581" t="str">
            <v/>
          </cell>
          <cell r="G7581" t="str">
            <v>4gx10袋</v>
          </cell>
          <cell r="H7581" t="str">
            <v>盒</v>
          </cell>
          <cell r="I7581" t="str">
            <v>黑龙江葵花药业股份有限公司</v>
          </cell>
          <cell r="J7581" t="str">
            <v>黑龙江葵花</v>
          </cell>
        </row>
        <row r="7582">
          <cell r="D7582">
            <v>24831</v>
          </cell>
          <cell r="E7582" t="str">
            <v>复方百部止咳糖浆</v>
          </cell>
          <cell r="F7582" t="str">
            <v/>
          </cell>
          <cell r="G7582" t="str">
            <v>120ml</v>
          </cell>
          <cell r="H7582" t="str">
            <v>盒</v>
          </cell>
          <cell r="I7582" t="str">
            <v>太极集团重庆桐君阁药厂有限公司</v>
          </cell>
          <cell r="J7582" t="str">
            <v>桐君阁药厂</v>
          </cell>
        </row>
        <row r="7583">
          <cell r="D7583">
            <v>62049</v>
          </cell>
          <cell r="E7583" t="str">
            <v>康麦斯牌蜂胶胶囊</v>
          </cell>
          <cell r="F7583" t="str">
            <v/>
          </cell>
          <cell r="G7583" t="str">
            <v>500mg×60片(30g)</v>
          </cell>
          <cell r="H7583" t="str">
            <v>瓶</v>
          </cell>
          <cell r="I7583" t="str">
            <v>康龙集团公司(Kang Long Group gorp)</v>
          </cell>
          <cell r="J7583" t="str">
            <v>美国康龙</v>
          </cell>
        </row>
        <row r="7584">
          <cell r="D7584">
            <v>157795</v>
          </cell>
          <cell r="E7584" t="str">
            <v>芪鹿补血颗粒</v>
          </cell>
          <cell r="F7584" t="str">
            <v/>
          </cell>
          <cell r="G7584" t="str">
            <v>7gx10袋</v>
          </cell>
          <cell r="H7584" t="str">
            <v>盒</v>
          </cell>
          <cell r="I7584" t="str">
            <v>太极集团重庆中药二厂</v>
          </cell>
          <cell r="J7584" t="str">
            <v>重庆中药二厂</v>
          </cell>
        </row>
        <row r="7585">
          <cell r="D7585">
            <v>196271</v>
          </cell>
          <cell r="E7585" t="str">
            <v>棉片</v>
          </cell>
          <cell r="F7585" t="str">
            <v/>
          </cell>
          <cell r="G7585" t="str">
            <v>16cmx18cmx3包(日用型)</v>
          </cell>
          <cell r="H7585" t="str">
            <v>袋</v>
          </cell>
          <cell r="I7585" t="str">
            <v>泉州长晟医药科技有限公司</v>
          </cell>
          <cell r="J7585" t="str">
            <v>泉州长晟</v>
          </cell>
        </row>
        <row r="7586">
          <cell r="D7586">
            <v>30404</v>
          </cell>
          <cell r="E7586" t="str">
            <v>益肺胶囊</v>
          </cell>
          <cell r="F7586" t="str">
            <v/>
          </cell>
          <cell r="G7586" t="str">
            <v>0.3gx12粒x2板</v>
          </cell>
          <cell r="H7586" t="str">
            <v>盒</v>
          </cell>
          <cell r="I7586" t="str">
            <v>山西华元医药生物技术有限公司</v>
          </cell>
          <cell r="J7586" t="str">
            <v>山西华元医药</v>
          </cell>
        </row>
        <row r="7587">
          <cell r="D7587">
            <v>38039</v>
          </cell>
          <cell r="E7587" t="str">
            <v>清开灵胶囊</v>
          </cell>
          <cell r="F7587" t="str">
            <v/>
          </cell>
          <cell r="G7587" t="str">
            <v>0.25gx24粒</v>
          </cell>
          <cell r="H7587" t="str">
            <v>盒</v>
          </cell>
          <cell r="I7587" t="str">
            <v>广州白云山明兴制药有限公司</v>
          </cell>
          <cell r="J7587" t="str">
            <v>白云山明兴</v>
          </cell>
        </row>
        <row r="7588">
          <cell r="D7588">
            <v>7906</v>
          </cell>
          <cell r="E7588" t="str">
            <v>螺内酯片(安体舒通)</v>
          </cell>
          <cell r="F7588" t="str">
            <v/>
          </cell>
          <cell r="G7588" t="str">
            <v>20mgx100片</v>
          </cell>
          <cell r="H7588" t="str">
            <v>瓶</v>
          </cell>
          <cell r="I7588" t="str">
            <v>杭州民生药业有限公司</v>
          </cell>
          <cell r="J7588" t="str">
            <v>杭州民生</v>
          </cell>
        </row>
        <row r="7589">
          <cell r="D7589">
            <v>150785</v>
          </cell>
          <cell r="E7589" t="str">
            <v>红牛维生素功能饮料(牛磺酸强化型)</v>
          </cell>
          <cell r="F7589" t="str">
            <v/>
          </cell>
          <cell r="G7589" t="str">
            <v>250ml</v>
          </cell>
          <cell r="H7589" t="str">
            <v>罐</v>
          </cell>
          <cell r="I7589" t="str">
            <v>红牛维他命饮料(湖北)有限公司</v>
          </cell>
          <cell r="J7589" t="str">
            <v>红牛维他命</v>
          </cell>
        </row>
        <row r="7590">
          <cell r="D7590">
            <v>87828</v>
          </cell>
          <cell r="E7590" t="str">
            <v>非那雄胺片(保法止)</v>
          </cell>
          <cell r="F7590" t="str">
            <v/>
          </cell>
          <cell r="G7590" t="str">
            <v>1mgx28片</v>
          </cell>
          <cell r="H7590" t="str">
            <v>盒</v>
          </cell>
          <cell r="I7590" t="str">
            <v>杭州默沙东制药有限公司</v>
          </cell>
          <cell r="J7590" t="str">
            <v>杭州默沙东</v>
          </cell>
        </row>
        <row r="7591">
          <cell r="D7591">
            <v>162584</v>
          </cell>
          <cell r="E7591" t="str">
            <v>灯盏生脉胶囊</v>
          </cell>
          <cell r="F7591" t="str">
            <v/>
          </cell>
          <cell r="G7591" t="str">
            <v>0.18gx30粒</v>
          </cell>
          <cell r="H7591" t="str">
            <v>盒</v>
          </cell>
          <cell r="I7591" t="str">
            <v>云南生物谷灯盏花药业有限公司</v>
          </cell>
          <cell r="J7591" t="str">
            <v>云南生物谷</v>
          </cell>
        </row>
        <row r="7592">
          <cell r="D7592">
            <v>18469</v>
          </cell>
          <cell r="E7592" t="str">
            <v>斧标驱风油</v>
          </cell>
          <cell r="F7592" t="str">
            <v/>
          </cell>
          <cell r="G7592" t="str">
            <v>3ml</v>
          </cell>
          <cell r="H7592" t="str">
            <v>瓶</v>
          </cell>
          <cell r="I7592" t="str">
            <v>梁介福(广东)药业有限公司</v>
          </cell>
          <cell r="J7592" t="str">
            <v>广东梁介福</v>
          </cell>
        </row>
        <row r="7593">
          <cell r="D7593">
            <v>128665</v>
          </cell>
          <cell r="E7593" t="str">
            <v>胰岛素笔式数显注射器</v>
          </cell>
          <cell r="F7593" t="str">
            <v/>
          </cell>
          <cell r="G7593" t="str">
            <v>NovoPen5/1支</v>
          </cell>
          <cell r="H7593" t="str">
            <v>盒</v>
          </cell>
          <cell r="I7593" t="str">
            <v>诺和诺德(中国)制药有限公司</v>
          </cell>
          <cell r="J7593" t="str">
            <v>诺和诺德(中国)</v>
          </cell>
        </row>
        <row r="7594">
          <cell r="D7594">
            <v>27749</v>
          </cell>
          <cell r="E7594" t="str">
            <v>腰息痛胶囊</v>
          </cell>
          <cell r="F7594" t="str">
            <v/>
          </cell>
          <cell r="G7594" t="str">
            <v>0.3gx12粒x3板</v>
          </cell>
          <cell r="H7594" t="str">
            <v>盒</v>
          </cell>
          <cell r="I7594" t="str">
            <v>江西药都仁和制药有限公司</v>
          </cell>
          <cell r="J7594" t="str">
            <v>江西药都仁和</v>
          </cell>
        </row>
        <row r="7595">
          <cell r="D7595">
            <v>205669</v>
          </cell>
          <cell r="E7595" t="str">
            <v>甲硝唑片</v>
          </cell>
          <cell r="F7595" t="str">
            <v/>
          </cell>
          <cell r="G7595" t="str">
            <v>0.2gx24片</v>
          </cell>
          <cell r="H7595" t="str">
            <v>盒</v>
          </cell>
          <cell r="I7595" t="str">
            <v>陕西颐生堂药业有限公司</v>
          </cell>
          <cell r="J7595" t="str">
            <v>陕西颐生堂</v>
          </cell>
        </row>
        <row r="7596">
          <cell r="D7596">
            <v>46810</v>
          </cell>
          <cell r="E7596" t="str">
            <v>安络痛片</v>
          </cell>
          <cell r="F7596" t="str">
            <v/>
          </cell>
          <cell r="G7596" t="str">
            <v>12片x2板</v>
          </cell>
          <cell r="H7596" t="str">
            <v>盒</v>
          </cell>
          <cell r="I7596" t="str">
            <v>湖北美宝药业有限公司(荆门美宝药业有限公司)</v>
          </cell>
          <cell r="J7596" t="str">
            <v>湖北美宝药业</v>
          </cell>
        </row>
        <row r="7597">
          <cell r="D7597">
            <v>54353</v>
          </cell>
          <cell r="E7597" t="str">
            <v>依巴斯汀片（开思亭）</v>
          </cell>
          <cell r="F7597" t="str">
            <v/>
          </cell>
          <cell r="G7597" t="str">
            <v>10mgx10片</v>
          </cell>
          <cell r="H7597" t="str">
            <v>盒</v>
          </cell>
          <cell r="I7597" t="str">
            <v>INDUSTRIAS FARMACEUTICAS ALMIRALL PRODESFARM西班牙</v>
          </cell>
          <cell r="J7597" t="str">
            <v>西班牙艾美罗</v>
          </cell>
        </row>
        <row r="7598">
          <cell r="D7598">
            <v>15613</v>
          </cell>
          <cell r="E7598" t="str">
            <v>盐酸氟西汀胶囊(百优解)</v>
          </cell>
          <cell r="F7598" t="str">
            <v/>
          </cell>
          <cell r="G7598" t="str">
            <v>20mgx28粒</v>
          </cell>
          <cell r="H7598" t="str">
            <v>盒</v>
          </cell>
          <cell r="I7598" t="str">
            <v>礼来苏州制药有限公司</v>
          </cell>
          <cell r="J7598" t="str">
            <v>苏州礼来</v>
          </cell>
        </row>
        <row r="7599">
          <cell r="D7599">
            <v>86684</v>
          </cell>
          <cell r="E7599" t="str">
            <v>天麻素胶囊</v>
          </cell>
          <cell r="F7599" t="str">
            <v/>
          </cell>
          <cell r="G7599" t="str">
            <v>50mgx10粒</v>
          </cell>
          <cell r="H7599" t="str">
            <v>盒</v>
          </cell>
          <cell r="I7599" t="str">
            <v>广东邦民制药厂有限公司</v>
          </cell>
          <cell r="J7599" t="str">
            <v>广东邦民</v>
          </cell>
        </row>
        <row r="7600">
          <cell r="D7600">
            <v>184997</v>
          </cell>
          <cell r="E7600" t="str">
            <v>薇诺娜宝贝舒润滋养霜</v>
          </cell>
          <cell r="F7600" t="str">
            <v/>
          </cell>
          <cell r="G7600" t="str">
            <v>200g</v>
          </cell>
          <cell r="H7600" t="str">
            <v>支</v>
          </cell>
          <cell r="I7600" t="str">
            <v>云南贝泰妮生物科技集团股份有限公司  </v>
          </cell>
          <cell r="J7600" t="str">
            <v>云南贝泰妮</v>
          </cell>
        </row>
        <row r="7601">
          <cell r="D7601">
            <v>194163</v>
          </cell>
          <cell r="E7601" t="str">
            <v>冷酸灵口腔膏</v>
          </cell>
          <cell r="F7601" t="str">
            <v/>
          </cell>
          <cell r="G7601" t="str">
            <v>100g（护龈配方）</v>
          </cell>
          <cell r="H7601" t="str">
            <v>支</v>
          </cell>
          <cell r="I7601" t="str">
            <v>重庆登康口腔护理用品股份有限公司</v>
          </cell>
          <cell r="J7601" t="str">
            <v>重庆登康</v>
          </cell>
        </row>
        <row r="7602">
          <cell r="D7602">
            <v>16741</v>
          </cell>
          <cell r="E7602" t="str">
            <v>氯氮平片</v>
          </cell>
          <cell r="F7602" t="str">
            <v/>
          </cell>
          <cell r="G7602" t="str">
            <v>25mgx100片</v>
          </cell>
          <cell r="H7602" t="str">
            <v>瓶</v>
          </cell>
          <cell r="I7602" t="str">
            <v>江苏云阳集团药业有限公司(丹阳市药业有限责任公司)</v>
          </cell>
          <cell r="J7602" t="str">
            <v>江苏云阳</v>
          </cell>
        </row>
        <row r="7603">
          <cell r="D7603">
            <v>160756</v>
          </cell>
          <cell r="E7603" t="str">
            <v>感冒软胶囊</v>
          </cell>
          <cell r="F7603" t="str">
            <v/>
          </cell>
          <cell r="G7603" t="str">
            <v>0.425gx15粒x3板</v>
          </cell>
          <cell r="H7603" t="str">
            <v>盒</v>
          </cell>
          <cell r="I7603" t="str">
            <v>洛阳君山制药有限公司</v>
          </cell>
          <cell r="J7603" t="str">
            <v>洛阳君山</v>
          </cell>
        </row>
        <row r="7604">
          <cell r="D7604">
            <v>11548</v>
          </cell>
          <cell r="E7604" t="str">
            <v>健儿消食口服液</v>
          </cell>
          <cell r="F7604" t="str">
            <v/>
          </cell>
          <cell r="G7604" t="str">
            <v>10mlx10支</v>
          </cell>
          <cell r="H7604" t="str">
            <v>盒</v>
          </cell>
          <cell r="I7604" t="str">
            <v>太阳石(唐山)药业有限公司</v>
          </cell>
          <cell r="J7604" t="str">
            <v>唐山太阳石</v>
          </cell>
        </row>
        <row r="7605">
          <cell r="D7605">
            <v>84294</v>
          </cell>
          <cell r="E7605" t="str">
            <v>钙镁片(汤臣倍健)</v>
          </cell>
          <cell r="F7605" t="str">
            <v/>
          </cell>
          <cell r="G7605" t="str">
            <v>115.2g(1.28gx90片)</v>
          </cell>
          <cell r="H7605" t="str">
            <v>瓶</v>
          </cell>
          <cell r="I7605" t="str">
            <v>汤臣倍健股份有限公司</v>
          </cell>
          <cell r="J7605" t="str">
            <v>广东汤臣倍健</v>
          </cell>
        </row>
        <row r="7606">
          <cell r="D7606">
            <v>55976</v>
          </cell>
          <cell r="E7606" t="str">
            <v>妥布霉素地塞米松眼膏</v>
          </cell>
          <cell r="F7606" t="str">
            <v>典必殊</v>
          </cell>
          <cell r="G7606" t="str">
            <v>3.5g</v>
          </cell>
          <cell r="H7606" t="str">
            <v>支</v>
          </cell>
          <cell r="I7606" t="str">
            <v>ALCON Cusi,S.A	
</v>
          </cell>
          <cell r="J7606" t="str">
            <v>比利时</v>
          </cell>
        </row>
        <row r="7607">
          <cell r="D7607">
            <v>124097</v>
          </cell>
          <cell r="E7607" t="str">
            <v>阿德福韦酯胶囊</v>
          </cell>
          <cell r="F7607" t="str">
            <v/>
          </cell>
          <cell r="G7607" t="str">
            <v>10mgx30粒</v>
          </cell>
          <cell r="H7607" t="str">
            <v>盒</v>
          </cell>
          <cell r="I7607" t="str">
            <v>正大天晴药业集团股份有限公司</v>
          </cell>
          <cell r="J7607" t="str">
            <v>正大天晴</v>
          </cell>
        </row>
        <row r="7608">
          <cell r="D7608">
            <v>164371</v>
          </cell>
          <cell r="E7608" t="str">
            <v>天然胶乳橡胶避孕套</v>
          </cell>
          <cell r="F7608" t="str">
            <v>杰士邦天然胶乳橡胶避孕套</v>
          </cell>
          <cell r="G7608" t="str">
            <v>12片（零感超薄超暖）</v>
          </cell>
          <cell r="H7608" t="str">
            <v>盒</v>
          </cell>
          <cell r="I7608" t="str">
            <v>日本不二乳胶株式会社</v>
          </cell>
          <cell r="J7608" t="str">
            <v>日本不二</v>
          </cell>
        </row>
        <row r="7609">
          <cell r="D7609">
            <v>181198</v>
          </cell>
          <cell r="E7609" t="str">
            <v>冬泽力益生菌粉</v>
          </cell>
          <cell r="F7609" t="str">
            <v/>
          </cell>
          <cell r="G7609" t="str">
            <v>21g(1.5g×14袋)</v>
          </cell>
          <cell r="H7609" t="str">
            <v>盒</v>
          </cell>
          <cell r="I7609" t="str">
            <v>上海冬泽特医食品有限公司</v>
          </cell>
          <cell r="J7609" t="str">
            <v>上海冬泽</v>
          </cell>
        </row>
        <row r="7610">
          <cell r="D7610">
            <v>117756</v>
          </cell>
          <cell r="E7610" t="str">
            <v>他达拉非片(希爱力)</v>
          </cell>
          <cell r="F7610" t="str">
            <v/>
          </cell>
          <cell r="G7610" t="str">
            <v>20mgx8片</v>
          </cell>
          <cell r="H7610" t="str">
            <v>盒</v>
          </cell>
          <cell r="I7610" t="str">
            <v>Lilly del Caribe lnc.PUERTO RICO(波多黎各）</v>
          </cell>
          <cell r="J7610" t="str">
            <v>LillydelCaribeinc(波多黎各)</v>
          </cell>
        </row>
        <row r="7611">
          <cell r="D7611">
            <v>196734</v>
          </cell>
          <cell r="E7611" t="str">
            <v>长兴牌维生素C咀嚼片(甜橙味)</v>
          </cell>
          <cell r="F7611" t="str">
            <v/>
          </cell>
          <cell r="G7611" t="str">
            <v>48g(0.8gx60片)</v>
          </cell>
          <cell r="H7611" t="str">
            <v>瓶</v>
          </cell>
          <cell r="I7611" t="str">
            <v>广东长兴科技保健品有限公司</v>
          </cell>
          <cell r="J7611" t="str">
            <v>广东长兴</v>
          </cell>
        </row>
        <row r="7612">
          <cell r="D7612">
            <v>72161</v>
          </cell>
          <cell r="E7612" t="str">
            <v>鸿茅药酒</v>
          </cell>
          <cell r="F7612" t="str">
            <v/>
          </cell>
          <cell r="G7612" t="str">
            <v>500ml</v>
          </cell>
          <cell r="H7612" t="str">
            <v>瓶</v>
          </cell>
          <cell r="I7612" t="str">
            <v>内蒙古鸿茅药业有限责任公司</v>
          </cell>
          <cell r="J7612" t="str">
            <v>内蒙古鸿茅</v>
          </cell>
        </row>
        <row r="7613">
          <cell r="D7613">
            <v>167972</v>
          </cell>
          <cell r="E7613" t="str">
            <v>明目护眼贴</v>
          </cell>
          <cell r="F7613" t="str">
            <v/>
          </cell>
          <cell r="G7613" t="str">
            <v>椭圆形6cmx4cm2贴x15袋（青少年用）</v>
          </cell>
          <cell r="H7613" t="str">
            <v>盒</v>
          </cell>
          <cell r="I7613" t="str">
            <v>青海奇力康医疗器械有限公司</v>
          </cell>
          <cell r="J7613" t="str">
            <v>青海奇力康医疗</v>
          </cell>
        </row>
        <row r="7614">
          <cell r="D7614">
            <v>4809</v>
          </cell>
          <cell r="E7614" t="str">
            <v>木香顺气丸</v>
          </cell>
          <cell r="F7614" t="str">
            <v/>
          </cell>
          <cell r="G7614" t="str">
            <v>3gx10瓶</v>
          </cell>
          <cell r="H7614" t="str">
            <v>盒</v>
          </cell>
          <cell r="I7614" t="str">
            <v>贵州百灵企业集团制药股份有限公司</v>
          </cell>
          <cell r="J7614" t="str">
            <v>贵州百灵制药</v>
          </cell>
        </row>
        <row r="7615">
          <cell r="D7615">
            <v>956</v>
          </cell>
          <cell r="E7615" t="str">
            <v>肛泰栓</v>
          </cell>
          <cell r="F7615" t="str">
            <v/>
          </cell>
          <cell r="G7615" t="str">
            <v>1gx6粒</v>
          </cell>
          <cell r="H7615" t="str">
            <v>盒</v>
          </cell>
          <cell r="I7615" t="str">
            <v>烟台荣昌制药有限公司</v>
          </cell>
          <cell r="J7615" t="str">
            <v>烟台荣昌制药</v>
          </cell>
        </row>
        <row r="7616">
          <cell r="D7616">
            <v>91347</v>
          </cell>
          <cell r="E7616" t="str">
            <v>百草堂百消膏皮肤消毒剂</v>
          </cell>
          <cell r="F7616" t="str">
            <v/>
          </cell>
          <cell r="G7616" t="str">
            <v>10g</v>
          </cell>
          <cell r="H7616" t="str">
            <v>盒</v>
          </cell>
          <cell r="I7616" t="str">
            <v>百草堂医药股份有限公司</v>
          </cell>
          <cell r="J7616" t="str">
            <v>百草堂医药</v>
          </cell>
        </row>
        <row r="7617">
          <cell r="D7617">
            <v>103946</v>
          </cell>
          <cell r="E7617" t="str">
            <v>氧氟沙星滴耳液</v>
          </cell>
          <cell r="F7617" t="str">
            <v/>
          </cell>
          <cell r="G7617" t="str">
            <v>5ml:15mg</v>
          </cell>
          <cell r="H7617" t="str">
            <v>盒</v>
          </cell>
          <cell r="I7617" t="str">
            <v>武汉五景药业有限公司</v>
          </cell>
          <cell r="J7617" t="str">
            <v>武汉五景药业</v>
          </cell>
        </row>
        <row r="7618">
          <cell r="D7618">
            <v>154600</v>
          </cell>
          <cell r="E7618" t="str">
            <v>培哚普利叔丁胺片(雅施达)</v>
          </cell>
          <cell r="F7618" t="str">
            <v/>
          </cell>
          <cell r="G7618" t="str">
            <v>8mgx15片</v>
          </cell>
          <cell r="H7618" t="str">
            <v>盒</v>
          </cell>
          <cell r="I7618" t="str">
            <v>施维雅(天津)制药有限公司</v>
          </cell>
          <cell r="J7618" t="str">
            <v>天津施维雅</v>
          </cell>
        </row>
        <row r="7619">
          <cell r="D7619">
            <v>1206</v>
          </cell>
          <cell r="E7619" t="str">
            <v>桂附地黄丸</v>
          </cell>
          <cell r="F7619" t="str">
            <v/>
          </cell>
          <cell r="G7619" t="str">
            <v>200丸(浓缩丸)</v>
          </cell>
          <cell r="H7619" t="str">
            <v>盒</v>
          </cell>
          <cell r="I7619" t="str">
            <v>仲景宛西制药股份有限公司（原河南省宛西制药股份有限公司）</v>
          </cell>
          <cell r="J7619" t="str">
            <v>仲景宛西制药</v>
          </cell>
        </row>
        <row r="7620">
          <cell r="D7620">
            <v>173734</v>
          </cell>
          <cell r="E7620" t="str">
            <v>创口贴</v>
          </cell>
          <cell r="F7620" t="str">
            <v/>
          </cell>
          <cell r="G7620" t="str">
            <v>Φ12mm16片薄片+16片厚片水胶体型</v>
          </cell>
          <cell r="H7620" t="str">
            <v>盒</v>
          </cell>
          <cell r="I7620" t="str">
            <v>浙江康力迪医疗用品有限公司</v>
          </cell>
          <cell r="J7620" t="str">
            <v>浙江康力迪</v>
          </cell>
        </row>
        <row r="7621">
          <cell r="D7621">
            <v>172654</v>
          </cell>
          <cell r="E7621" t="str">
            <v>妇科千金片</v>
          </cell>
          <cell r="F7621" t="str">
            <v/>
          </cell>
          <cell r="G7621" t="str">
            <v>18片x7板（薄膜衣）</v>
          </cell>
          <cell r="H7621" t="str">
            <v>盒</v>
          </cell>
          <cell r="I7621" t="str">
            <v>株洲千金药业股份有限公司</v>
          </cell>
          <cell r="J7621" t="str">
            <v>株洲千金药业</v>
          </cell>
        </row>
        <row r="7622">
          <cell r="D7622">
            <v>39536</v>
          </cell>
          <cell r="E7622" t="str">
            <v>熊去氧胆酸胶囊(优思弗)</v>
          </cell>
          <cell r="F7622" t="str">
            <v>优思弗</v>
          </cell>
          <cell r="G7622" t="str">
            <v>250mgx25粒</v>
          </cell>
          <cell r="H7622" t="str">
            <v>盒</v>
          </cell>
          <cell r="I7622" t="str">
            <v>德国Dr.Fack Pharma GmbH</v>
          </cell>
          <cell r="J7622" t="str">
            <v>德国Dr.FackPharma</v>
          </cell>
        </row>
        <row r="7623">
          <cell r="D7623">
            <v>55301</v>
          </cell>
          <cell r="E7623" t="str">
            <v>头孢克洛分散片(希诺)</v>
          </cell>
          <cell r="F7623" t="str">
            <v/>
          </cell>
          <cell r="G7623" t="str">
            <v>0.125gx12片</v>
          </cell>
          <cell r="H7623" t="str">
            <v>盒</v>
          </cell>
          <cell r="I7623" t="str">
            <v>海南惠普森医药生物技术有限公司</v>
          </cell>
          <cell r="J7623" t="str">
            <v>海南惠普森医药</v>
          </cell>
        </row>
        <row r="7624">
          <cell r="D7624">
            <v>15315</v>
          </cell>
          <cell r="E7624" t="str">
            <v>医用棉签</v>
          </cell>
          <cell r="F7624" t="str">
            <v/>
          </cell>
          <cell r="G7624" t="str">
            <v>50支x50袋Ⅰ型</v>
          </cell>
          <cell r="H7624" t="str">
            <v>包</v>
          </cell>
          <cell r="I7624" t="str">
            <v>成都市卫生材料厂</v>
          </cell>
          <cell r="J7624" t="str">
            <v>成都卫材厂</v>
          </cell>
        </row>
        <row r="7625">
          <cell r="D7625">
            <v>525</v>
          </cell>
          <cell r="E7625" t="str">
            <v>醋酸泼尼松片</v>
          </cell>
          <cell r="F7625" t="str">
            <v/>
          </cell>
          <cell r="G7625" t="str">
            <v>5mgx100片</v>
          </cell>
          <cell r="H7625" t="str">
            <v>瓶</v>
          </cell>
          <cell r="I7625" t="str">
            <v>浙江仙琚制药股份有限公司</v>
          </cell>
          <cell r="J7625" t="str">
            <v>浙江仙琚制药</v>
          </cell>
        </row>
        <row r="7626">
          <cell r="D7626">
            <v>149416</v>
          </cell>
          <cell r="E7626" t="str">
            <v>玻璃酸钠滴眼液</v>
          </cell>
          <cell r="F7626" t="str">
            <v/>
          </cell>
          <cell r="G7626" t="str">
            <v>5ml:5mg</v>
          </cell>
          <cell r="H7626" t="str">
            <v>盒</v>
          </cell>
          <cell r="I7626" t="str">
            <v>上海信谊金朱药业有限公司</v>
          </cell>
          <cell r="J7626" t="str">
            <v>上海信谊</v>
          </cell>
        </row>
        <row r="7627">
          <cell r="D7627">
            <v>68950</v>
          </cell>
          <cell r="E7627" t="str">
            <v>二甲双胍格列本脲片(Ⅰ)</v>
          </cell>
          <cell r="F7627" t="str">
            <v>金平唐</v>
          </cell>
          <cell r="G7627" t="str">
            <v>250mg:1.25mgx24片</v>
          </cell>
          <cell r="H7627" t="str">
            <v>盒</v>
          </cell>
          <cell r="I7627" t="str">
            <v>烟台大洋制药有限公司</v>
          </cell>
          <cell r="J7627" t="str">
            <v>烟台东诚大洋</v>
          </cell>
        </row>
        <row r="7628">
          <cell r="D7628">
            <v>1233</v>
          </cell>
          <cell r="E7628" t="str">
            <v>斑秃丸</v>
          </cell>
          <cell r="F7628" t="str">
            <v/>
          </cell>
          <cell r="G7628" t="str">
            <v>35g</v>
          </cell>
          <cell r="H7628" t="str">
            <v>瓶</v>
          </cell>
          <cell r="I7628" t="str">
            <v>广州白云山敬修堂药业股份有限公司(原广州敬修堂)</v>
          </cell>
          <cell r="J7628" t="str">
            <v>广州白云山敬修堂</v>
          </cell>
        </row>
        <row r="7629">
          <cell r="D7629">
            <v>166033</v>
          </cell>
          <cell r="E7629" t="str">
            <v>肤痒颗粒</v>
          </cell>
          <cell r="F7629" t="str">
            <v/>
          </cell>
          <cell r="G7629" t="str">
            <v>6gx12袋（无糖型）</v>
          </cell>
          <cell r="H7629" t="str">
            <v>盒</v>
          </cell>
          <cell r="I7629" t="str">
            <v>成都迪康药业有限公司</v>
          </cell>
          <cell r="J7629" t="str">
            <v>成都迪康</v>
          </cell>
        </row>
        <row r="7630">
          <cell r="D7630">
            <v>152938</v>
          </cell>
          <cell r="E7630" t="str">
            <v>白芍总苷胶囊</v>
          </cell>
          <cell r="F7630" t="str">
            <v/>
          </cell>
          <cell r="G7630" t="str">
            <v>0.3gx60粒</v>
          </cell>
          <cell r="H7630" t="str">
            <v>盒</v>
          </cell>
          <cell r="I7630" t="str">
            <v>宁波立华制药有限公司</v>
          </cell>
          <cell r="J7630" t="str">
            <v>宁波立华制药</v>
          </cell>
        </row>
        <row r="7631">
          <cell r="D7631">
            <v>50231</v>
          </cell>
          <cell r="E7631" t="str">
            <v>精蛋白锌重组赖脯胰岛素混合注射液(50R)</v>
          </cell>
          <cell r="F7631" t="str">
            <v>(优泌乐50)</v>
          </cell>
          <cell r="G7631" t="str">
            <v>3ml：300单位(笔芯)</v>
          </cell>
          <cell r="H7631" t="str">
            <v>支</v>
          </cell>
          <cell r="I7631" t="str">
            <v>礼来苏州制药有限公司</v>
          </cell>
          <cell r="J7631" t="str">
            <v>苏州礼来</v>
          </cell>
        </row>
        <row r="7632">
          <cell r="D7632">
            <v>169021</v>
          </cell>
          <cell r="E7632" t="str">
            <v>天然胶乳橡胶避孕套</v>
          </cell>
          <cell r="F7632" t="str">
            <v/>
          </cell>
          <cell r="G7632" t="str">
            <v>3只（紧型超薄装）</v>
          </cell>
          <cell r="H7632" t="str">
            <v>盒</v>
          </cell>
          <cell r="I7632" t="str">
            <v>青岛伦敦杜蕾斯有限公司</v>
          </cell>
          <cell r="J7632" t="str">
            <v>青岛伦敦杜蕾斯</v>
          </cell>
        </row>
        <row r="7633">
          <cell r="D7633">
            <v>162538</v>
          </cell>
          <cell r="E7633" t="str">
            <v>香芍颗粒</v>
          </cell>
          <cell r="F7633" t="str">
            <v/>
          </cell>
          <cell r="G7633" t="str">
            <v>4gx3袋</v>
          </cell>
          <cell r="H7633" t="str">
            <v>盒</v>
          </cell>
          <cell r="I7633" t="str">
            <v>扬子江药业集团四川海蓉药业有限公司</v>
          </cell>
          <cell r="J7633" t="str">
            <v>四川海蓉药业</v>
          </cell>
        </row>
        <row r="7634">
          <cell r="D7634">
            <v>97888</v>
          </cell>
          <cell r="E7634" t="str">
            <v>三拗片(薄膜衣)</v>
          </cell>
          <cell r="F7634" t="str">
            <v/>
          </cell>
          <cell r="G7634" t="str">
            <v>0.5gx24片</v>
          </cell>
          <cell r="H7634" t="str">
            <v>盒</v>
          </cell>
          <cell r="I7634" t="str">
            <v>济川药业集团有限公司（原济川药业集团股份有限公司）</v>
          </cell>
          <cell r="J7634" t="str">
            <v>江苏济川制药</v>
          </cell>
        </row>
        <row r="7635">
          <cell r="D7635">
            <v>170253</v>
          </cell>
          <cell r="E7635" t="str">
            <v>医用护理垫（看护垫）</v>
          </cell>
          <cell r="F7635" t="str">
            <v/>
          </cell>
          <cell r="G7635" t="str">
            <v>5片（60cmx90cm片型夹绒+高分子）</v>
          </cell>
          <cell r="H7635" t="str">
            <v>包</v>
          </cell>
          <cell r="I7635" t="str">
            <v>振德医疗用品股份有限公司</v>
          </cell>
          <cell r="J7635" t="str">
            <v>振德医疗用品</v>
          </cell>
        </row>
        <row r="7636">
          <cell r="D7636">
            <v>5884</v>
          </cell>
          <cell r="E7636" t="str">
            <v>罗汉果茶</v>
          </cell>
          <cell r="F7636" t="str">
            <v/>
          </cell>
          <cell r="G7636" t="str">
            <v>14gx10块</v>
          </cell>
          <cell r="H7636" t="str">
            <v>盒</v>
          </cell>
          <cell r="I7636" t="str">
            <v>广西正堂药业有限责任公司</v>
          </cell>
          <cell r="J7636" t="str">
            <v>广西正堂药业</v>
          </cell>
        </row>
        <row r="7637">
          <cell r="D7637">
            <v>152609</v>
          </cell>
          <cell r="E7637" t="str">
            <v>苯甲酸阿格列汀片</v>
          </cell>
          <cell r="F7637" t="str">
            <v>尼欣那</v>
          </cell>
          <cell r="G7637" t="str">
            <v>25mgx10片</v>
          </cell>
          <cell r="H7637" t="str">
            <v>盒</v>
          </cell>
          <cell r="I7637" t="str">
            <v/>
          </cell>
          <cell r="J7637" t="str">
            <v>爱尔兰Takeda</v>
          </cell>
        </row>
        <row r="7638">
          <cell r="D7638">
            <v>16141</v>
          </cell>
          <cell r="E7638" t="str">
            <v>盐酸二甲双胍肠溶片</v>
          </cell>
          <cell r="F7638" t="str">
            <v/>
          </cell>
          <cell r="G7638" t="str">
            <v>0.25gx48片</v>
          </cell>
          <cell r="H7638" t="str">
            <v>瓶</v>
          </cell>
          <cell r="I7638" t="str">
            <v>贵州圣济堂制药有限公司</v>
          </cell>
          <cell r="J7638" t="str">
            <v>贵州圣济堂</v>
          </cell>
        </row>
        <row r="7639">
          <cell r="D7639">
            <v>196725</v>
          </cell>
          <cell r="E7639" t="str">
            <v>长兴牌钙维生素D软胶囊</v>
          </cell>
          <cell r="F7639" t="str">
            <v/>
          </cell>
          <cell r="G7639" t="str">
            <v>60g(1gx60粒)</v>
          </cell>
          <cell r="H7639" t="str">
            <v>件</v>
          </cell>
          <cell r="I7639" t="str">
            <v>广东长兴科技保健品有限公司</v>
          </cell>
          <cell r="J7639" t="str">
            <v>广东长兴</v>
          </cell>
        </row>
        <row r="7640">
          <cell r="D7640">
            <v>17277</v>
          </cell>
          <cell r="E7640" t="str">
            <v>盐酸胺碘酮片(可达龙)</v>
          </cell>
          <cell r="F7640" t="str">
            <v/>
          </cell>
          <cell r="G7640" t="str">
            <v>0.2gx10片</v>
          </cell>
          <cell r="H7640" t="str">
            <v>盒</v>
          </cell>
          <cell r="I7640" t="str">
            <v>杭州赛诺菲圣德拉堡民生制药有限公司</v>
          </cell>
          <cell r="J7640" t="str">
            <v>杭州赛诺菲圣德</v>
          </cell>
        </row>
        <row r="7641">
          <cell r="D7641">
            <v>31830</v>
          </cell>
          <cell r="E7641" t="str">
            <v>三七通舒胶囊</v>
          </cell>
          <cell r="F7641" t="str">
            <v/>
          </cell>
          <cell r="G7641" t="str">
            <v>0.2gx12粒</v>
          </cell>
          <cell r="H7641" t="str">
            <v>盒</v>
          </cell>
          <cell r="I7641" t="str">
            <v>成都华神集团股份有限公司制药厂</v>
          </cell>
          <cell r="J7641" t="str">
            <v>成都华神集团</v>
          </cell>
        </row>
        <row r="7642">
          <cell r="D7642">
            <v>140530</v>
          </cell>
          <cell r="E7642" t="str">
            <v>清淋颗粒</v>
          </cell>
          <cell r="F7642" t="str">
            <v/>
          </cell>
          <cell r="G7642" t="str">
            <v>10gx12袋</v>
          </cell>
          <cell r="H7642" t="str">
            <v>盒</v>
          </cell>
          <cell r="I7642" t="str">
            <v>黑龙江乌苏里江制药有限公司哈尔滨分公司</v>
          </cell>
          <cell r="J7642" t="str">
            <v>黑龙江乌苏里江哈尔滨</v>
          </cell>
        </row>
        <row r="7643">
          <cell r="D7643">
            <v>75273</v>
          </cell>
          <cell r="E7643" t="str">
            <v>棉签</v>
          </cell>
          <cell r="F7643" t="str">
            <v/>
          </cell>
          <cell r="G7643" t="str">
            <v>55支(儿童安全型)</v>
          </cell>
          <cell r="H7643" t="str">
            <v>盒</v>
          </cell>
          <cell r="I7643" t="str">
            <v>杭州欧拓普生物技术有限公司</v>
          </cell>
          <cell r="J7643" t="str">
            <v>杭州欧拓普</v>
          </cell>
        </row>
        <row r="7644">
          <cell r="D7644">
            <v>153099</v>
          </cell>
          <cell r="E7644" t="str">
            <v>芩翘口服液</v>
          </cell>
          <cell r="F7644" t="str">
            <v/>
          </cell>
          <cell r="G7644" t="str">
            <v>10mlx6支</v>
          </cell>
          <cell r="H7644" t="str">
            <v>盒</v>
          </cell>
          <cell r="I7644" t="str">
            <v>沈阳飞龙药业有限公司</v>
          </cell>
          <cell r="J7644" t="str">
            <v>沈阳飞龙</v>
          </cell>
        </row>
        <row r="7645">
          <cell r="D7645">
            <v>8426</v>
          </cell>
          <cell r="E7645" t="str">
            <v>胆炎康胶囊</v>
          </cell>
          <cell r="F7645" t="str">
            <v/>
          </cell>
          <cell r="G7645" t="str">
            <v>0.5gx12粒x4板</v>
          </cell>
          <cell r="H7645" t="str">
            <v>盒</v>
          </cell>
          <cell r="I7645" t="str">
            <v>贵州百灵企业集团制药股份有限公司</v>
          </cell>
          <cell r="J7645" t="str">
            <v>贵州百灵制药</v>
          </cell>
        </row>
        <row r="7646">
          <cell r="D7646">
            <v>170101</v>
          </cell>
          <cell r="E7646" t="str">
            <v>银胡感冒散</v>
          </cell>
          <cell r="F7646" t="str">
            <v/>
          </cell>
          <cell r="G7646" t="str">
            <v>2袋(2.2g：0.2ml)</v>
          </cell>
          <cell r="H7646" t="str">
            <v>盒</v>
          </cell>
          <cell r="I7646" t="str">
            <v>广西源安堂药业有限公司</v>
          </cell>
          <cell r="J7646" t="str">
            <v>广西源安堂</v>
          </cell>
        </row>
        <row r="7647">
          <cell r="D7647">
            <v>17026</v>
          </cell>
          <cell r="E7647" t="str">
            <v>口服补液盐散Ⅰ</v>
          </cell>
          <cell r="F7647" t="str">
            <v/>
          </cell>
          <cell r="G7647" t="str">
            <v>14.75gx20袋</v>
          </cell>
          <cell r="H7647" t="str">
            <v>包</v>
          </cell>
          <cell r="I7647" t="str">
            <v>成都蓉药集团四川长威制药有限公司</v>
          </cell>
          <cell r="J7647" t="str">
            <v>四川峨嵋山药业（原四川长威）</v>
          </cell>
        </row>
        <row r="7648">
          <cell r="D7648">
            <v>195928</v>
          </cell>
          <cell r="E7648" t="str">
            <v>液体敷料(余伯年宝宝红屁屁)</v>
          </cell>
          <cell r="F7648" t="str">
            <v>余伯年</v>
          </cell>
          <cell r="G7648" t="str">
            <v>20ml(LD-07型)</v>
          </cell>
          <cell r="H7648" t="str">
            <v>盒</v>
          </cell>
          <cell r="I7648" t="str">
            <v>湖南德禧医疗科技有限公司</v>
          </cell>
          <cell r="J7648" t="str">
            <v>湖南德禧</v>
          </cell>
        </row>
        <row r="7649">
          <cell r="D7649">
            <v>177678</v>
          </cell>
          <cell r="E7649" t="str">
            <v>银花芒果胶囊</v>
          </cell>
          <cell r="F7649" t="str">
            <v/>
          </cell>
          <cell r="G7649" t="str">
            <v>0.48克x27粒</v>
          </cell>
          <cell r="H7649" t="str">
            <v>盒</v>
          </cell>
          <cell r="I7649" t="str">
            <v>广西宝瑞坦制药有限公司</v>
          </cell>
          <cell r="J7649" t="str">
            <v>广西宝瑞坦制药</v>
          </cell>
        </row>
        <row r="7650">
          <cell r="D7650">
            <v>122707</v>
          </cell>
          <cell r="E7650" t="str">
            <v>黄姜浴足盐（原黄姜泡脚浴足盐）</v>
          </cell>
          <cell r="F7650" t="str">
            <v/>
          </cell>
          <cell r="G7650" t="str">
            <v>10gx20袋</v>
          </cell>
          <cell r="H7650" t="str">
            <v>盒</v>
          </cell>
          <cell r="I7650" t="str">
            <v>南阳市森源生物技术开发有限责任公司</v>
          </cell>
          <cell r="J7650" t="str">
            <v>南阳市森源生物</v>
          </cell>
        </row>
        <row r="7651">
          <cell r="D7651">
            <v>124822</v>
          </cell>
          <cell r="E7651" t="str">
            <v>乌灵胶囊</v>
          </cell>
          <cell r="F7651" t="str">
            <v/>
          </cell>
          <cell r="G7651" t="str">
            <v>0.33gx27粒</v>
          </cell>
          <cell r="H7651" t="str">
            <v>盒</v>
          </cell>
          <cell r="I7651" t="str">
            <v>浙江佐力药业股份有限公司</v>
          </cell>
          <cell r="J7651" t="str">
            <v>浙江佐力</v>
          </cell>
        </row>
        <row r="7652">
          <cell r="D7652">
            <v>1252</v>
          </cell>
          <cell r="E7652" t="str">
            <v>消渴丸</v>
          </cell>
          <cell r="F7652" t="str">
            <v/>
          </cell>
          <cell r="G7652" t="str">
            <v>30g：120丸</v>
          </cell>
          <cell r="H7652" t="str">
            <v>瓶</v>
          </cell>
          <cell r="I7652" t="str">
            <v>广州中一药业有限公司</v>
          </cell>
          <cell r="J7652" t="str">
            <v>广州中一药业</v>
          </cell>
        </row>
        <row r="7653">
          <cell r="D7653">
            <v>8425</v>
          </cell>
          <cell r="E7653" t="str">
            <v>咳速停胶囊</v>
          </cell>
          <cell r="F7653" t="str">
            <v/>
          </cell>
          <cell r="G7653" t="str">
            <v>0.5gx12粒x2板</v>
          </cell>
          <cell r="H7653" t="str">
            <v>盒</v>
          </cell>
          <cell r="I7653" t="str">
            <v>贵州百灵企业集团制药股份有限公司</v>
          </cell>
          <cell r="J7653" t="str">
            <v>贵州百灵制药</v>
          </cell>
        </row>
        <row r="7654">
          <cell r="D7654">
            <v>12312</v>
          </cell>
          <cell r="E7654" t="str">
            <v>医用脱脂纱布垫</v>
          </cell>
          <cell r="F7654" t="str">
            <v/>
          </cell>
          <cell r="G7654" t="str">
            <v>9cmx11cmx8cmx2片M(灭菌)</v>
          </cell>
          <cell r="H7654" t="str">
            <v>袋</v>
          </cell>
          <cell r="I7654" t="str">
            <v>成都市卫生材料厂</v>
          </cell>
          <cell r="J7654" t="str">
            <v>成都卫材厂</v>
          </cell>
        </row>
        <row r="7655">
          <cell r="D7655">
            <v>4955</v>
          </cell>
          <cell r="E7655" t="str">
            <v>妇炎康片</v>
          </cell>
          <cell r="F7655" t="str">
            <v/>
          </cell>
          <cell r="G7655" t="str">
            <v>100片</v>
          </cell>
          <cell r="H7655" t="str">
            <v>瓶</v>
          </cell>
          <cell r="I7655" t="str">
            <v>湖南湘泉制药有限公司</v>
          </cell>
          <cell r="J7655" t="str">
            <v>湖南湘泉</v>
          </cell>
        </row>
        <row r="7656">
          <cell r="D7656">
            <v>72581</v>
          </cell>
          <cell r="E7656" t="str">
            <v>格列吡嗪缓释片(秦苏)</v>
          </cell>
          <cell r="F7656" t="str">
            <v/>
          </cell>
          <cell r="G7656" t="str">
            <v>5mgx12片x2板</v>
          </cell>
          <cell r="H7656" t="str">
            <v>盒</v>
          </cell>
          <cell r="I7656" t="str">
            <v>江苏扬子江药业集团有限公司</v>
          </cell>
          <cell r="J7656" t="str">
            <v>扬子江药业</v>
          </cell>
        </row>
        <row r="7657">
          <cell r="D7657">
            <v>165983</v>
          </cell>
          <cell r="E7657" t="str">
            <v>氢溴酸右美沙芬口服溶液</v>
          </cell>
          <cell r="F7657" t="str">
            <v/>
          </cell>
          <cell r="G7657" t="str">
            <v>60ml(0.15%)</v>
          </cell>
          <cell r="H7657" t="str">
            <v>盒</v>
          </cell>
          <cell r="I7657" t="str">
            <v>南京海鲸药业有限公司</v>
          </cell>
          <cell r="J7657" t="str">
            <v>南京海鲸</v>
          </cell>
        </row>
        <row r="7658">
          <cell r="D7658">
            <v>189849</v>
          </cell>
          <cell r="E7658" t="str">
            <v>醋氯芬酸肠溶片</v>
          </cell>
          <cell r="F7658" t="str">
            <v>济力达</v>
          </cell>
          <cell r="G7658" t="str">
            <v>25mgx12片x4板</v>
          </cell>
          <cell r="H7658" t="str">
            <v>盒</v>
          </cell>
          <cell r="I7658" t="str">
            <v>鲁南贝特制药有限公司(原山东鲁南贝特制药有限公司)</v>
          </cell>
          <cell r="J7658" t="str">
            <v>鲁南贝特</v>
          </cell>
        </row>
        <row r="7659">
          <cell r="D7659">
            <v>146229</v>
          </cell>
          <cell r="E7659" t="str">
            <v>和胃整肠丸</v>
          </cell>
          <cell r="F7659" t="str">
            <v/>
          </cell>
          <cell r="G7659" t="str">
            <v>0.2gx120丸</v>
          </cell>
          <cell r="H7659" t="str">
            <v>瓶</v>
          </cell>
          <cell r="I7659" t="str">
            <v>泰国李万山药厂(钓鱼商标)两合公司</v>
          </cell>
          <cell r="J7659" t="str">
            <v>李万山药厂</v>
          </cell>
        </row>
        <row r="7660">
          <cell r="D7660">
            <v>146466</v>
          </cell>
          <cell r="E7660" t="str">
            <v>盐酸氨基葡萄糖胶囊</v>
          </cell>
          <cell r="F7660" t="str">
            <v/>
          </cell>
          <cell r="G7660" t="str">
            <v>0.24gx36粒</v>
          </cell>
          <cell r="H7660" t="str">
            <v>盒</v>
          </cell>
          <cell r="I7660" t="str">
            <v>澳美制药厂</v>
          </cell>
          <cell r="J7660" t="str">
            <v>澳美制药</v>
          </cell>
        </row>
        <row r="7661">
          <cell r="D7661">
            <v>144537</v>
          </cell>
          <cell r="E7661" t="str">
            <v>萘普生片</v>
          </cell>
          <cell r="F7661" t="str">
            <v/>
          </cell>
          <cell r="G7661" t="str">
            <v>0.1gx100片</v>
          </cell>
          <cell r="H7661" t="str">
            <v>瓶</v>
          </cell>
          <cell r="I7661" t="str">
            <v>江苏平光制药有限责任公司</v>
          </cell>
          <cell r="J7661" t="str">
            <v>江苏平光</v>
          </cell>
        </row>
        <row r="7662">
          <cell r="D7662">
            <v>162891</v>
          </cell>
          <cell r="E7662" t="str">
            <v>冰王避蚊止痒膏</v>
          </cell>
          <cell r="F7662" t="str">
            <v/>
          </cell>
          <cell r="G7662" t="str">
            <v>15g</v>
          </cell>
          <cell r="H7662" t="str">
            <v>支</v>
          </cell>
          <cell r="I7662" t="str">
            <v>平舆冰王生物工程有限公司</v>
          </cell>
          <cell r="J7662" t="str">
            <v>平舆冰王</v>
          </cell>
        </row>
        <row r="7663">
          <cell r="D7663">
            <v>94573</v>
          </cell>
          <cell r="E7663" t="str">
            <v>琥珀酸索利那新片</v>
          </cell>
          <cell r="F7663" t="str">
            <v>卫喜康</v>
          </cell>
          <cell r="G7663" t="str">
            <v>5mgx10片</v>
          </cell>
          <cell r="H7663" t="str">
            <v>盒</v>
          </cell>
          <cell r="I7663" t="str">
            <v>安斯泰来制药(中国)有限公司</v>
          </cell>
          <cell r="J7663" t="str">
            <v>安斯泰来</v>
          </cell>
        </row>
        <row r="7664">
          <cell r="D7664">
            <v>48199</v>
          </cell>
          <cell r="E7664" t="str">
            <v>泮托拉唑钠肠溶片(开济)</v>
          </cell>
          <cell r="F7664" t="str">
            <v/>
          </cell>
          <cell r="G7664" t="str">
            <v>40mgx7片</v>
          </cell>
          <cell r="H7664" t="str">
            <v>盒</v>
          </cell>
          <cell r="I7664" t="str">
            <v>山东罗欣药业集团股份有限公司(原山东罗欣药业有限公司)</v>
          </cell>
          <cell r="J7664" t="str">
            <v>山东罗欣</v>
          </cell>
        </row>
        <row r="7665">
          <cell r="D7665">
            <v>60438</v>
          </cell>
          <cell r="E7665" t="str">
            <v>左炔诺孕酮肠溶胶囊</v>
          </cell>
          <cell r="F7665" t="str">
            <v/>
          </cell>
          <cell r="G7665" t="str">
            <v>1.5mgx1粒</v>
          </cell>
          <cell r="H7665" t="str">
            <v>盒</v>
          </cell>
          <cell r="I7665" t="str">
            <v>浙江仙琚制药股份有限公司</v>
          </cell>
          <cell r="J7665" t="str">
            <v>浙江仙琚制药</v>
          </cell>
        </row>
        <row r="7666">
          <cell r="D7666">
            <v>20332</v>
          </cell>
          <cell r="E7666" t="str">
            <v>卡马西平片(得理多)</v>
          </cell>
          <cell r="F7666" t="str">
            <v/>
          </cell>
          <cell r="G7666" t="str">
            <v>200mgx30片</v>
          </cell>
          <cell r="H7666" t="str">
            <v>盒</v>
          </cell>
          <cell r="I7666" t="str">
            <v>北京诺华制药有限公司</v>
          </cell>
          <cell r="J7666" t="str">
            <v>北京诺华</v>
          </cell>
        </row>
        <row r="7667">
          <cell r="D7667">
            <v>36939</v>
          </cell>
          <cell r="E7667" t="str">
            <v>瑞巴派特片(膜固思达)</v>
          </cell>
          <cell r="F7667" t="str">
            <v/>
          </cell>
          <cell r="G7667" t="str">
            <v>0.1gx6片x2板</v>
          </cell>
          <cell r="H7667" t="str">
            <v>盒</v>
          </cell>
          <cell r="I7667" t="str">
            <v>浙江大冢制药有限公司</v>
          </cell>
          <cell r="J7667" t="str">
            <v>浙江大冢制药</v>
          </cell>
        </row>
        <row r="7668">
          <cell r="D7668">
            <v>75480</v>
          </cell>
          <cell r="E7668" t="str">
            <v>麻杏止咳糖浆</v>
          </cell>
          <cell r="F7668" t="str">
            <v/>
          </cell>
          <cell r="G7668" t="str">
            <v>180ml</v>
          </cell>
          <cell r="H7668" t="str">
            <v>盒</v>
          </cell>
          <cell r="I7668" t="str">
            <v>太极集团四川天诚制药有限公司</v>
          </cell>
          <cell r="J7668" t="str">
            <v>四川天诚制药</v>
          </cell>
        </row>
        <row r="7669">
          <cell r="D7669">
            <v>113618</v>
          </cell>
          <cell r="E7669" t="str">
            <v>小儿清热止咳口服液</v>
          </cell>
          <cell r="F7669" t="str">
            <v/>
          </cell>
          <cell r="G7669" t="str">
            <v>10mlx6支</v>
          </cell>
          <cell r="H7669" t="str">
            <v>盒</v>
          </cell>
          <cell r="I7669" t="str">
            <v>葵花药业集团(冀州)有限公司（原河北得菲尔）</v>
          </cell>
          <cell r="J7669" t="str">
            <v>葵花(翼州)</v>
          </cell>
        </row>
        <row r="7670">
          <cell r="D7670">
            <v>171183</v>
          </cell>
          <cell r="E7670" t="str">
            <v>雷贝拉唑钠肠溶胶囊</v>
          </cell>
          <cell r="F7670" t="str">
            <v/>
          </cell>
          <cell r="G7670" t="str">
            <v>20mgx7粒</v>
          </cell>
          <cell r="H7670" t="str">
            <v>瓶</v>
          </cell>
          <cell r="I7670" t="str">
            <v>丽珠集团丽珠制药厂</v>
          </cell>
          <cell r="J7670" t="str">
            <v>丽珠集团丽珠</v>
          </cell>
        </row>
        <row r="7671">
          <cell r="D7671">
            <v>205100</v>
          </cell>
          <cell r="E7671" t="str">
            <v>厄贝沙坦氢氯噻嗪片</v>
          </cell>
          <cell r="F7671" t="str">
            <v/>
          </cell>
          <cell r="G7671" t="str">
            <v>150mg:12.5mgx28片</v>
          </cell>
          <cell r="H7671" t="str">
            <v>盒</v>
          </cell>
          <cell r="I7671" t="str">
            <v>浙江华海药业股份有限公司</v>
          </cell>
          <cell r="J7671" t="str">
            <v>浙江华海药业</v>
          </cell>
        </row>
        <row r="7672">
          <cell r="D7672">
            <v>164935</v>
          </cell>
          <cell r="E7672" t="str">
            <v>富马酸卢帕他定片</v>
          </cell>
          <cell r="F7672" t="str">
            <v/>
          </cell>
          <cell r="G7672" t="str">
            <v>10mgx3片</v>
          </cell>
          <cell r="H7672" t="str">
            <v>盒</v>
          </cell>
          <cell r="I7672" t="str">
            <v>扬子江药业集团江苏紫龙药业有限公司</v>
          </cell>
          <cell r="J7672" t="str">
            <v>扬子江江苏紫龙</v>
          </cell>
        </row>
        <row r="7673">
          <cell r="D7673">
            <v>154586</v>
          </cell>
          <cell r="E7673" t="str">
            <v>创可贴</v>
          </cell>
          <cell r="F7673" t="str">
            <v/>
          </cell>
          <cell r="G7673" t="str">
            <v>69mmx40mmx6片（指尖专用组合）</v>
          </cell>
          <cell r="H7673" t="str">
            <v>盒</v>
          </cell>
          <cell r="I7673" t="str">
            <v>浙江红雨医药用品有限公司</v>
          </cell>
          <cell r="J7673" t="str">
            <v>浙江红雨医药</v>
          </cell>
        </row>
        <row r="7674">
          <cell r="D7674">
            <v>9025</v>
          </cell>
          <cell r="E7674" t="str">
            <v>逍遥丸</v>
          </cell>
          <cell r="F7674" t="str">
            <v/>
          </cell>
          <cell r="G7674" t="str">
            <v>200丸(浓缩丸)</v>
          </cell>
          <cell r="H7674" t="str">
            <v>盒</v>
          </cell>
          <cell r="I7674" t="str">
            <v>兰州佛慈制药股份有限公司</v>
          </cell>
          <cell r="J7674" t="str">
            <v>兰州佛慈</v>
          </cell>
        </row>
        <row r="7675">
          <cell r="D7675">
            <v>2096</v>
          </cell>
          <cell r="E7675" t="str">
            <v>天麻素片</v>
          </cell>
          <cell r="F7675" t="str">
            <v/>
          </cell>
          <cell r="G7675" t="str">
            <v>25mgx100片</v>
          </cell>
          <cell r="H7675" t="str">
            <v>瓶</v>
          </cell>
          <cell r="I7675" t="str">
            <v>西南药业股份有限公司</v>
          </cell>
          <cell r="J7675" t="str">
            <v>西南药业</v>
          </cell>
        </row>
        <row r="7676">
          <cell r="D7676">
            <v>153444</v>
          </cell>
          <cell r="E7676" t="str">
            <v>板蓝根颗粒</v>
          </cell>
          <cell r="F7676" t="str">
            <v/>
          </cell>
          <cell r="G7676" t="str">
            <v>10gx20袋</v>
          </cell>
          <cell r="H7676" t="str">
            <v>袋</v>
          </cell>
          <cell r="I7676" t="str">
            <v>太极集团浙江东方制药有限公司</v>
          </cell>
          <cell r="J7676" t="str">
            <v>浙江东方</v>
          </cell>
        </row>
        <row r="7677">
          <cell r="D7677">
            <v>201172</v>
          </cell>
          <cell r="E7677" t="str">
            <v>厄贝沙坦氢氯噻嗪片</v>
          </cell>
          <cell r="F7677" t="str">
            <v/>
          </cell>
          <cell r="G7677" t="str">
            <v>150mg/12.5mgx7片x2板</v>
          </cell>
          <cell r="H7677" t="str">
            <v>盒</v>
          </cell>
          <cell r="I7677" t="str">
            <v>浙江华海药业股份有限公司</v>
          </cell>
          <cell r="J7677" t="str">
            <v>浙江华海药业</v>
          </cell>
        </row>
        <row r="7678">
          <cell r="D7678">
            <v>1227</v>
          </cell>
          <cell r="E7678" t="str">
            <v>金嗓利咽丸</v>
          </cell>
          <cell r="F7678" t="str">
            <v/>
          </cell>
          <cell r="G7678" t="str">
            <v>360丸</v>
          </cell>
          <cell r="H7678" t="str">
            <v>瓶</v>
          </cell>
          <cell r="I7678" t="str">
            <v>西安碑林药业股份有限公司</v>
          </cell>
          <cell r="J7678" t="str">
            <v>西安碑林药业</v>
          </cell>
        </row>
        <row r="7679">
          <cell r="D7679">
            <v>192268</v>
          </cell>
          <cell r="E7679" t="str">
            <v>石斛夜光丸</v>
          </cell>
          <cell r="F7679" t="str">
            <v/>
          </cell>
          <cell r="G7679" t="str">
            <v>5.5gx10丸</v>
          </cell>
          <cell r="H7679" t="str">
            <v>盒</v>
          </cell>
          <cell r="I7679" t="str">
            <v>北京同仁堂股份有限公司同仁堂制药厂</v>
          </cell>
          <cell r="J7679" t="str">
            <v>北京同仁堂制药</v>
          </cell>
        </row>
        <row r="7680">
          <cell r="D7680">
            <v>189581</v>
          </cell>
          <cell r="E7680" t="str">
            <v>高渗海水鼻腔喷雾器</v>
          </cell>
          <cell r="F7680" t="str">
            <v/>
          </cell>
          <cell r="G7680" t="str">
            <v>60ml</v>
          </cell>
          <cell r="H7680" t="str">
            <v>盒</v>
          </cell>
          <cell r="I7680" t="str">
            <v>广州零界医药有限公司</v>
          </cell>
          <cell r="J7680" t="str">
            <v>广州零界</v>
          </cell>
        </row>
        <row r="7681">
          <cell r="D7681">
            <v>160912</v>
          </cell>
          <cell r="E7681" t="str">
            <v>保丽净假牙清洁片</v>
          </cell>
          <cell r="F7681" t="str">
            <v/>
          </cell>
          <cell r="G7681" t="str">
            <v>30片(专为全/半口假牙设计)</v>
          </cell>
          <cell r="H7681" t="str">
            <v>盒</v>
          </cell>
          <cell r="I7681" t="str">
            <v>PTI Royston LLC</v>
          </cell>
          <cell r="J7681" t="str">
            <v>美国</v>
          </cell>
        </row>
        <row r="7682">
          <cell r="D7682">
            <v>108094</v>
          </cell>
          <cell r="E7682" t="str">
            <v>纯珍珠粉</v>
          </cell>
          <cell r="F7682" t="str">
            <v/>
          </cell>
          <cell r="G7682" t="str">
            <v>80g</v>
          </cell>
          <cell r="H7682" t="str">
            <v>袋</v>
          </cell>
          <cell r="I7682" t="str">
            <v>海南娇黛日用化工有限公司</v>
          </cell>
          <cell r="J7682" t="str">
            <v>海南娇黛</v>
          </cell>
        </row>
        <row r="7683">
          <cell r="D7683">
            <v>35144</v>
          </cell>
          <cell r="E7683" t="str">
            <v>养血当归糖浆</v>
          </cell>
          <cell r="F7683" t="str">
            <v/>
          </cell>
          <cell r="G7683" t="str">
            <v>10mlx10支</v>
          </cell>
          <cell r="H7683" t="str">
            <v>盒</v>
          </cell>
          <cell r="I7683" t="str">
            <v>太极集团四川天诚制药有限公司</v>
          </cell>
          <cell r="J7683" t="str">
            <v>四川天诚制药</v>
          </cell>
        </row>
        <row r="7684">
          <cell r="D7684">
            <v>24796</v>
          </cell>
          <cell r="E7684" t="str">
            <v>阿奇霉素片</v>
          </cell>
          <cell r="F7684" t="str">
            <v/>
          </cell>
          <cell r="G7684" t="str">
            <v>0.25gx6片(薄膜衣)</v>
          </cell>
          <cell r="H7684" t="str">
            <v>盒</v>
          </cell>
          <cell r="I7684" t="str">
            <v>石家庄以岭药业股份有限公司</v>
          </cell>
          <cell r="J7684" t="str">
            <v>石家庄以岭</v>
          </cell>
        </row>
        <row r="7685">
          <cell r="D7685">
            <v>168145</v>
          </cell>
          <cell r="E7685" t="str">
            <v>氯化钾缓释片</v>
          </cell>
          <cell r="F7685" t="str">
            <v>补达秀</v>
          </cell>
          <cell r="G7685" t="str">
            <v>0.5gx24片</v>
          </cell>
          <cell r="H7685" t="str">
            <v>盒</v>
          </cell>
          <cell r="I7685" t="str">
            <v>广州誉东健康制药有限公司</v>
          </cell>
          <cell r="J7685" t="str">
            <v>广州誉东健康制药</v>
          </cell>
        </row>
        <row r="7686">
          <cell r="D7686">
            <v>150088</v>
          </cell>
          <cell r="E7686" t="str">
            <v>薇诺娜舒敏保湿洁面乳</v>
          </cell>
          <cell r="F7686" t="str">
            <v/>
          </cell>
          <cell r="G7686" t="str">
            <v>80g</v>
          </cell>
          <cell r="H7686" t="str">
            <v>支</v>
          </cell>
          <cell r="I7686" t="str">
            <v>云南贝泰妮生物科技集团股份有限公司  </v>
          </cell>
          <cell r="J7686" t="str">
            <v>云南贝泰妮</v>
          </cell>
        </row>
        <row r="7687">
          <cell r="D7687">
            <v>189673</v>
          </cell>
          <cell r="E7687" t="str">
            <v>维格列汀片</v>
          </cell>
          <cell r="F7687" t="str">
            <v>佳维乐</v>
          </cell>
          <cell r="G7687" t="str">
            <v>50mgx14片</v>
          </cell>
          <cell r="H7687" t="str">
            <v>盒 </v>
          </cell>
          <cell r="I7687" t="str">
            <v>北京诺华制药有限公司</v>
          </cell>
          <cell r="J7687" t="str">
            <v>北京诺华</v>
          </cell>
        </row>
        <row r="7688">
          <cell r="D7688">
            <v>35084</v>
          </cell>
          <cell r="E7688" t="str">
            <v>首乌延寿片</v>
          </cell>
          <cell r="F7688" t="str">
            <v/>
          </cell>
          <cell r="G7688" t="str">
            <v>15片x3板</v>
          </cell>
          <cell r="H7688" t="str">
            <v>盒</v>
          </cell>
          <cell r="I7688" t="str">
            <v>太极集团四川绵阳制药有限公司</v>
          </cell>
          <cell r="J7688" t="str">
            <v>四川绵阳制药</v>
          </cell>
        </row>
        <row r="7689">
          <cell r="D7689">
            <v>187719</v>
          </cell>
          <cell r="E7689" t="str">
            <v>乙酰半胱氨酸泡腾片</v>
          </cell>
          <cell r="F7689" t="str">
            <v/>
          </cell>
          <cell r="G7689" t="str">
            <v>600mgx7片</v>
          </cell>
          <cell r="H7689" t="str">
            <v>盒</v>
          </cell>
          <cell r="I7689" t="str">
            <v>浙江金华康恩贝生物制药有限公司</v>
          </cell>
          <cell r="J7689" t="str">
            <v>浙江金华康恩贝</v>
          </cell>
        </row>
        <row r="7690">
          <cell r="D7690">
            <v>132255</v>
          </cell>
          <cell r="E7690" t="str">
            <v>玻璃酸钠滴眼液</v>
          </cell>
          <cell r="F7690" t="str">
            <v/>
          </cell>
          <cell r="G7690" t="str">
            <v>5ml:15mg(0.3%)</v>
          </cell>
          <cell r="H7690" t="str">
            <v>支</v>
          </cell>
          <cell r="I7690" t="str">
            <v>参天制药（中国）有限公司</v>
          </cell>
          <cell r="J7690" t="str">
            <v>参天制药株式会社登工厂</v>
          </cell>
        </row>
        <row r="7691">
          <cell r="D7691">
            <v>134628</v>
          </cell>
          <cell r="E7691" t="str">
            <v>复方感冒灵片</v>
          </cell>
          <cell r="F7691" t="str">
            <v/>
          </cell>
          <cell r="G7691" t="str">
            <v>0.4gx36片</v>
          </cell>
          <cell r="H7691" t="str">
            <v>盒</v>
          </cell>
          <cell r="I7691" t="str">
            <v>海南澳美华制药有限公司</v>
          </cell>
          <cell r="J7691" t="str">
            <v>海南澳美华</v>
          </cell>
        </row>
        <row r="7692">
          <cell r="D7692">
            <v>31223</v>
          </cell>
          <cell r="E7692" t="str">
            <v>小儿咳喘灵颗粒</v>
          </cell>
          <cell r="F7692" t="str">
            <v/>
          </cell>
          <cell r="G7692" t="str">
            <v>2gx10袋</v>
          </cell>
          <cell r="H7692" t="str">
            <v>盒</v>
          </cell>
          <cell r="I7692" t="str">
            <v>太极集团重庆中药二厂</v>
          </cell>
          <cell r="J7692" t="str">
            <v>重庆中药二厂</v>
          </cell>
        </row>
        <row r="7693">
          <cell r="D7693">
            <v>31441</v>
          </cell>
          <cell r="E7693" t="str">
            <v>康尔心胶囊</v>
          </cell>
          <cell r="F7693" t="str">
            <v/>
          </cell>
          <cell r="G7693" t="str">
            <v>0.4gx12粒x4板</v>
          </cell>
          <cell r="H7693" t="str">
            <v>盒</v>
          </cell>
          <cell r="I7693" t="str">
            <v>太极集团重庆中药二厂</v>
          </cell>
          <cell r="J7693" t="str">
            <v>重庆中药二厂</v>
          </cell>
        </row>
        <row r="7694">
          <cell r="D7694">
            <v>189016</v>
          </cell>
          <cell r="E7694" t="str">
            <v>奥美拉唑肠溶胶囊</v>
          </cell>
          <cell r="F7694" t="str">
            <v/>
          </cell>
          <cell r="G7694" t="str">
            <v>20mgx21粒</v>
          </cell>
          <cell r="H7694" t="str">
            <v>盒</v>
          </cell>
          <cell r="I7694" t="str">
            <v>石药集团欧意药业有限公司(原:石家庄欧意药业公司)</v>
          </cell>
          <cell r="J7694" t="str">
            <v>石药欧意</v>
          </cell>
        </row>
        <row r="7695">
          <cell r="D7695">
            <v>957</v>
          </cell>
          <cell r="E7695" t="str">
            <v>九华痔疮栓</v>
          </cell>
          <cell r="F7695" t="str">
            <v/>
          </cell>
          <cell r="G7695" t="str">
            <v>5枚</v>
          </cell>
          <cell r="H7695" t="str">
            <v>盒</v>
          </cell>
          <cell r="I7695" t="str">
            <v>江西九华药业有限公司(原：江西瑞金三九药业有限公司</v>
          </cell>
          <cell r="J7695" t="str">
            <v>江西九华</v>
          </cell>
        </row>
        <row r="7696">
          <cell r="D7696">
            <v>45748</v>
          </cell>
          <cell r="E7696" t="str">
            <v>枯草杆菌二联活菌肠溶胶囊(美常安)</v>
          </cell>
          <cell r="F7696" t="str">
            <v/>
          </cell>
          <cell r="G7696" t="str">
            <v>250mgx10粒</v>
          </cell>
          <cell r="H7696" t="str">
            <v>盒</v>
          </cell>
          <cell r="I7696" t="str">
            <v>北京韩美药品有限公司</v>
          </cell>
          <cell r="J7696" t="str">
            <v>北京韩美</v>
          </cell>
        </row>
        <row r="7697">
          <cell r="D7697">
            <v>262</v>
          </cell>
          <cell r="E7697" t="str">
            <v>酚麻美敏片(泰诺)</v>
          </cell>
          <cell r="F7697" t="str">
            <v/>
          </cell>
          <cell r="G7697" t="str">
            <v>10片</v>
          </cell>
          <cell r="H7697" t="str">
            <v>盒</v>
          </cell>
          <cell r="I7697" t="str">
            <v>上海强生制药有限公司</v>
          </cell>
          <cell r="J7697" t="str">
            <v>上海强生制药</v>
          </cell>
        </row>
        <row r="7698">
          <cell r="D7698">
            <v>56298</v>
          </cell>
          <cell r="E7698" t="str">
            <v>盐酸特拉唑嗪片（马沙尼）</v>
          </cell>
          <cell r="F7698" t="str">
            <v/>
          </cell>
          <cell r="G7698" t="str">
            <v>2mgx14片</v>
          </cell>
          <cell r="H7698" t="str">
            <v>盒</v>
          </cell>
          <cell r="I7698" t="str">
            <v>北京赛科药业有限责任公司(北京第二制药厂)</v>
          </cell>
          <cell r="J7698" t="str">
            <v>赛科药业</v>
          </cell>
        </row>
        <row r="7699">
          <cell r="D7699">
            <v>16522</v>
          </cell>
          <cell r="E7699" t="str">
            <v>牛黄解毒丸</v>
          </cell>
          <cell r="F7699" t="str">
            <v/>
          </cell>
          <cell r="G7699" t="str">
            <v>3gx10丸</v>
          </cell>
          <cell r="H7699" t="str">
            <v>盒</v>
          </cell>
          <cell r="I7699" t="str">
            <v>北京同仁堂科技发展股份有限公司制药厂</v>
          </cell>
          <cell r="J7699" t="str">
            <v>北京同仁堂</v>
          </cell>
        </row>
        <row r="7700">
          <cell r="D7700">
            <v>15223</v>
          </cell>
          <cell r="E7700" t="str">
            <v>熊胆痔灵栓</v>
          </cell>
          <cell r="F7700" t="str">
            <v/>
          </cell>
          <cell r="G7700" t="str">
            <v>2gx6枚</v>
          </cell>
          <cell r="H7700" t="str">
            <v>盒</v>
          </cell>
          <cell r="I7700" t="str">
            <v>黑龙江葵花药业股份有限公司</v>
          </cell>
          <cell r="J7700" t="str">
            <v>黑龙江葵花</v>
          </cell>
        </row>
        <row r="7701">
          <cell r="D7701">
            <v>177394</v>
          </cell>
          <cell r="E7701" t="str">
            <v>乳酸菌素片</v>
          </cell>
          <cell r="F7701" t="str">
            <v/>
          </cell>
          <cell r="G7701" t="str">
            <v>0.2gx12片x3板</v>
          </cell>
          <cell r="H7701" t="str">
            <v>盒</v>
          </cell>
          <cell r="I7701" t="str">
            <v>江中药业股份有限公司</v>
          </cell>
          <cell r="J7701" t="str">
            <v>江中药业</v>
          </cell>
        </row>
        <row r="7702">
          <cell r="D7702">
            <v>45754</v>
          </cell>
          <cell r="E7702" t="str">
            <v>奥美拉唑肠溶胶囊</v>
          </cell>
          <cell r="F7702" t="str">
            <v>得必欣</v>
          </cell>
          <cell r="G7702" t="str">
            <v>20mgx14粒</v>
          </cell>
          <cell r="H7702" t="str">
            <v>瓶</v>
          </cell>
          <cell r="I7702" t="str">
            <v>石药集团欧意药业有限公司(原:石家庄欧意药业公司)</v>
          </cell>
          <cell r="J7702" t="str">
            <v>石药欧意</v>
          </cell>
        </row>
        <row r="7703">
          <cell r="D7703">
            <v>25722</v>
          </cell>
          <cell r="E7703" t="str">
            <v>清肺抑火片</v>
          </cell>
          <cell r="F7703" t="str">
            <v/>
          </cell>
          <cell r="G7703" t="str">
            <v>0.6gx12片x2板</v>
          </cell>
          <cell r="H7703" t="str">
            <v>盒</v>
          </cell>
          <cell r="I7703" t="str">
            <v>云南白药集团大理药业有限责任公司</v>
          </cell>
          <cell r="J7703" t="str">
            <v>云南白药大理</v>
          </cell>
        </row>
        <row r="7704">
          <cell r="D7704">
            <v>47245</v>
          </cell>
          <cell r="E7704" t="str">
            <v>稳心颗粒</v>
          </cell>
          <cell r="F7704" t="str">
            <v/>
          </cell>
          <cell r="G7704" t="str">
            <v>5gx9袋(无糖型)</v>
          </cell>
          <cell r="H7704" t="str">
            <v>盒</v>
          </cell>
          <cell r="I7704" t="str">
            <v>山东步长制药有限公司</v>
          </cell>
          <cell r="J7704" t="str">
            <v>山东步长制药</v>
          </cell>
        </row>
        <row r="7705">
          <cell r="D7705">
            <v>49889</v>
          </cell>
          <cell r="E7705" t="str">
            <v>肾炎康复片</v>
          </cell>
          <cell r="F7705" t="str">
            <v/>
          </cell>
          <cell r="G7705" t="str">
            <v>0.48gx45片(薄膜衣)</v>
          </cell>
          <cell r="H7705" t="str">
            <v>瓶</v>
          </cell>
          <cell r="I7705" t="str">
            <v>天津同仁堂集团股份有限公司</v>
          </cell>
          <cell r="J7705" t="str">
            <v>天津同仁堂</v>
          </cell>
        </row>
        <row r="7706">
          <cell r="D7706">
            <v>166477</v>
          </cell>
          <cell r="E7706" t="str">
            <v>瑞贝生女性抗毒洁阴复合剂</v>
          </cell>
          <cell r="F7706" t="str">
            <v/>
          </cell>
          <cell r="G7706" t="str">
            <v>5套（推注器：0.5g：3.0ml）</v>
          </cell>
          <cell r="H7706" t="str">
            <v>盒</v>
          </cell>
          <cell r="I7706" t="str">
            <v>海南森瑞谱生命科学药业股份有限公司</v>
          </cell>
          <cell r="J7706" t="str">
            <v>海南森瑞谱</v>
          </cell>
        </row>
        <row r="7707">
          <cell r="D7707">
            <v>10446</v>
          </cell>
          <cell r="E7707" t="str">
            <v>曲克芦丁片(维脑路通片)</v>
          </cell>
          <cell r="F7707" t="str">
            <v/>
          </cell>
          <cell r="G7707" t="str">
            <v>60mgx100片</v>
          </cell>
          <cell r="H7707" t="str">
            <v>瓶</v>
          </cell>
          <cell r="I7707" t="str">
            <v>山西亚宝药业集团股份有限公司</v>
          </cell>
          <cell r="J7707" t="str">
            <v>亚宝股份</v>
          </cell>
        </row>
        <row r="7708">
          <cell r="D7708">
            <v>180226</v>
          </cell>
          <cell r="E7708" t="str">
            <v>曼秀雷敦水份润手霜</v>
          </cell>
          <cell r="F7708" t="str">
            <v/>
          </cell>
          <cell r="G7708" t="str">
            <v>50g</v>
          </cell>
          <cell r="H7708" t="str">
            <v>支</v>
          </cell>
          <cell r="I7708" t="str">
            <v>曼秀雷敦(中国)药业有限公司</v>
          </cell>
          <cell r="J7708" t="str">
            <v>曼秀雷敦</v>
          </cell>
        </row>
        <row r="7709">
          <cell r="D7709">
            <v>10697</v>
          </cell>
          <cell r="E7709" t="str">
            <v>保和丸</v>
          </cell>
          <cell r="F7709" t="str">
            <v/>
          </cell>
          <cell r="G7709" t="str">
            <v>200丸(浓缩丸)</v>
          </cell>
          <cell r="H7709" t="str">
            <v>瓶</v>
          </cell>
          <cell r="I7709" t="str">
            <v>兰州佛慈制药股份有限公司</v>
          </cell>
          <cell r="J7709" t="str">
            <v>兰州佛慈</v>
          </cell>
        </row>
        <row r="7710">
          <cell r="D7710">
            <v>107668</v>
          </cell>
          <cell r="E7710" t="str">
            <v>门冬氨酸鸟氨酸颗粒</v>
          </cell>
          <cell r="F7710" t="str">
            <v/>
          </cell>
          <cell r="G7710" t="str">
            <v>3gx10袋</v>
          </cell>
          <cell r="H7710" t="str">
            <v>盒</v>
          </cell>
          <cell r="I7710" t="str">
            <v>武汉启瑞药业有限公司</v>
          </cell>
          <cell r="J7710" t="str">
            <v>武汉启瑞</v>
          </cell>
        </row>
        <row r="7711">
          <cell r="D7711">
            <v>2023</v>
          </cell>
          <cell r="E7711" t="str">
            <v>冰硼含片</v>
          </cell>
          <cell r="F7711" t="str">
            <v/>
          </cell>
          <cell r="G7711" t="str">
            <v>0.6gx12片x2板</v>
          </cell>
          <cell r="H7711" t="str">
            <v>盒</v>
          </cell>
          <cell r="I7711" t="str">
            <v>白云山汤阴东泰药业有限责任公司</v>
          </cell>
          <cell r="J7711" t="str">
            <v>白云山汤阴东泰</v>
          </cell>
        </row>
        <row r="7712">
          <cell r="D7712">
            <v>117442</v>
          </cell>
          <cell r="E7712" t="str">
            <v>硫糖铝混悬凝胶</v>
          </cell>
          <cell r="F7712" t="str">
            <v/>
          </cell>
          <cell r="G7712" t="str">
            <v>5ml:1gx12袋</v>
          </cell>
          <cell r="H7712" t="str">
            <v>盒</v>
          </cell>
          <cell r="I7712" t="str">
            <v>昆明积大制药有限公司</v>
          </cell>
          <cell r="J7712" t="str">
            <v>昆明积大制药</v>
          </cell>
        </row>
        <row r="7713">
          <cell r="D7713">
            <v>14448</v>
          </cell>
          <cell r="E7713" t="str">
            <v>右旋糖酐铁片</v>
          </cell>
          <cell r="F7713" t="str">
            <v/>
          </cell>
          <cell r="G7713" t="str">
            <v>25mgx60片</v>
          </cell>
          <cell r="H7713" t="str">
            <v>瓶</v>
          </cell>
          <cell r="I7713" t="str">
            <v>四川科伦药业股份有限公司</v>
          </cell>
          <cell r="J7713" t="str">
            <v>四川科伦安岳</v>
          </cell>
        </row>
        <row r="7714">
          <cell r="D7714">
            <v>128318</v>
          </cell>
          <cell r="E7714" t="str">
            <v>甲磺酸伊马替尼胶囊</v>
          </cell>
          <cell r="F7714" t="str">
            <v>格尼可</v>
          </cell>
          <cell r="G7714" t="str">
            <v>100mgx12粒</v>
          </cell>
          <cell r="H7714" t="str">
            <v>盒</v>
          </cell>
          <cell r="I7714" t="str">
            <v>正大天晴药业集团股份有限公司</v>
          </cell>
          <cell r="J7714" t="str">
            <v>正大天晴药业</v>
          </cell>
        </row>
        <row r="7715">
          <cell r="D7715">
            <v>168104</v>
          </cell>
          <cell r="E7715" t="str">
            <v>明目护眼贴</v>
          </cell>
          <cell r="F7715" t="str">
            <v/>
          </cell>
          <cell r="G7715" t="str">
            <v>椭圆形7cmx5.5cm2贴x15袋（通用）</v>
          </cell>
          <cell r="H7715" t="str">
            <v>盒</v>
          </cell>
          <cell r="I7715" t="str">
            <v>青海奇力康医疗器械有限公司</v>
          </cell>
          <cell r="J7715" t="str">
            <v>青海奇力康</v>
          </cell>
        </row>
        <row r="7716">
          <cell r="D7716">
            <v>104120</v>
          </cell>
          <cell r="E7716" t="str">
            <v>消糜栓</v>
          </cell>
          <cell r="F7716" t="str">
            <v/>
          </cell>
          <cell r="G7716" t="str">
            <v>3gx7粒</v>
          </cell>
          <cell r="H7716" t="str">
            <v>盒</v>
          </cell>
          <cell r="I7716" t="str">
            <v>通化万通药业股份有限公司</v>
          </cell>
          <cell r="J7716" t="str">
            <v>通化万通药业</v>
          </cell>
        </row>
        <row r="7717">
          <cell r="D7717">
            <v>167793</v>
          </cell>
          <cell r="E7717" t="str">
            <v>羟苯磺酸钙胶囊</v>
          </cell>
          <cell r="F7717" t="str">
            <v/>
          </cell>
          <cell r="G7717" t="str">
            <v>0.5gx10粒</v>
          </cell>
          <cell r="H7717" t="str">
            <v>盒</v>
          </cell>
          <cell r="I7717" t="str">
            <v>上海复星朝晖药业有限公司</v>
          </cell>
          <cell r="J7717" t="str">
            <v>上海朝晖</v>
          </cell>
        </row>
        <row r="7718">
          <cell r="D7718">
            <v>191412</v>
          </cell>
          <cell r="E7718" t="str">
            <v>复方磺胺甲噁唑片</v>
          </cell>
          <cell r="F7718" t="str">
            <v/>
          </cell>
          <cell r="G7718" t="str">
            <v>10片</v>
          </cell>
          <cell r="H7718" t="str">
            <v>盒</v>
          </cell>
          <cell r="I7718" t="str">
            <v>哈药集团制药六厂</v>
          </cell>
          <cell r="J7718" t="str">
            <v>哈药制药六厂</v>
          </cell>
        </row>
        <row r="7719">
          <cell r="D7719">
            <v>198289</v>
          </cell>
          <cell r="E7719" t="str">
            <v>养阴清肺口服液</v>
          </cell>
          <cell r="F7719" t="str">
            <v/>
          </cell>
          <cell r="G7719" t="str">
            <v>10mlx6支(无蔗糖)</v>
          </cell>
          <cell r="H7719" t="str">
            <v>盒</v>
          </cell>
          <cell r="I7719" t="str">
            <v>呼伦贝尔松鹿制药有限公司</v>
          </cell>
          <cell r="J7719" t="str">
            <v>呼伦贝尔松鹿</v>
          </cell>
        </row>
        <row r="7720">
          <cell r="D7720">
            <v>148411</v>
          </cell>
          <cell r="E7720" t="str">
            <v>雌二醇片/雌二醇地屈孕酮片复合包装</v>
          </cell>
          <cell r="F7720" t="str">
            <v/>
          </cell>
          <cell r="G7720" t="str">
            <v>2mg:10mgx28片</v>
          </cell>
          <cell r="H7720" t="str">
            <v>盒</v>
          </cell>
          <cell r="I7720" t="str">
            <v>荷兰Abbott Biologicals B.V</v>
          </cell>
          <cell r="J7720" t="str">
            <v>荷兰AbbottBiologicalsB.V</v>
          </cell>
        </row>
        <row r="7721">
          <cell r="D7721">
            <v>186741</v>
          </cell>
          <cell r="E7721" t="str">
            <v>感咳双清胶囊</v>
          </cell>
          <cell r="F7721" t="str">
            <v/>
          </cell>
          <cell r="G7721" t="str">
            <v>0.3gx14粒x2板</v>
          </cell>
          <cell r="H7721" t="str">
            <v>盒</v>
          </cell>
          <cell r="I7721" t="str">
            <v>四川济生堂药业有限公司</v>
          </cell>
          <cell r="J7721" t="str">
            <v>四川济生堂</v>
          </cell>
        </row>
        <row r="7722">
          <cell r="D7722">
            <v>179326</v>
          </cell>
          <cell r="E7722" t="str">
            <v>麦金利牌益生菌粉</v>
          </cell>
          <cell r="F7722" t="str">
            <v/>
          </cell>
          <cell r="G7722" t="str">
            <v>15g(1.5gx10袋)</v>
          </cell>
          <cell r="H7722" t="str">
            <v>盒</v>
          </cell>
          <cell r="I7722" t="str">
            <v>深圳市麦金利实业有限公司</v>
          </cell>
          <cell r="J7722" t="str">
            <v>深圳市麦金利</v>
          </cell>
        </row>
        <row r="7723">
          <cell r="D7723">
            <v>156696</v>
          </cell>
          <cell r="E7723" t="str">
            <v>壮腰健肾片</v>
          </cell>
          <cell r="F7723" t="str">
            <v/>
          </cell>
          <cell r="G7723" t="str">
            <v>18片x4板</v>
          </cell>
          <cell r="H7723" t="str">
            <v>盒</v>
          </cell>
          <cell r="I7723" t="str">
            <v>景忠山国药(唐山)有限公司(原：唐山景忠山药业)</v>
          </cell>
          <cell r="J7723" t="str">
            <v>景忠山国药（唐山）</v>
          </cell>
        </row>
        <row r="7724">
          <cell r="D7724">
            <v>197517</v>
          </cell>
          <cell r="E7724" t="str">
            <v>野菜松木免洗洗手液</v>
          </cell>
          <cell r="F7724" t="str">
            <v/>
          </cell>
          <cell r="G7724" t="str">
            <v>60ml</v>
          </cell>
          <cell r="H7724" t="str">
            <v>瓶</v>
          </cell>
          <cell r="I7724" t="str">
            <v>上海美臣实业有限公司</v>
          </cell>
          <cell r="J7724" t="str">
            <v>上海美臣</v>
          </cell>
        </row>
        <row r="7725">
          <cell r="D7725">
            <v>523</v>
          </cell>
          <cell r="E7725" t="str">
            <v>醋酸地塞米松片</v>
          </cell>
          <cell r="F7725" t="str">
            <v/>
          </cell>
          <cell r="G7725" t="str">
            <v>0.75mgx100片</v>
          </cell>
          <cell r="H7725" t="str">
            <v>瓶</v>
          </cell>
          <cell r="I7725" t="str">
            <v>浙江仙琚制药股份有限公司</v>
          </cell>
          <cell r="J7725" t="str">
            <v>浙江仙琚制药</v>
          </cell>
        </row>
        <row r="7726">
          <cell r="D7726">
            <v>115408</v>
          </cell>
          <cell r="E7726" t="str">
            <v>肠胃散</v>
          </cell>
          <cell r="F7726" t="str">
            <v/>
          </cell>
          <cell r="G7726" t="str">
            <v>2gx2袋</v>
          </cell>
          <cell r="H7726" t="str">
            <v>盒</v>
          </cell>
          <cell r="I7726" t="str">
            <v>广西源安堂药业有限公司</v>
          </cell>
          <cell r="J7726" t="str">
            <v>广西源安堂</v>
          </cell>
        </row>
        <row r="7727">
          <cell r="D7727">
            <v>152624</v>
          </cell>
          <cell r="E7727" t="str">
            <v>桂龙药膏</v>
          </cell>
          <cell r="F7727" t="str">
            <v/>
          </cell>
          <cell r="G7727" t="str">
            <v>202克x6瓶</v>
          </cell>
          <cell r="H7727" t="str">
            <v>盒</v>
          </cell>
          <cell r="I7727" t="str">
            <v>广西邦琪药业有限公司</v>
          </cell>
          <cell r="J7727" t="str">
            <v>广西邦琪</v>
          </cell>
        </row>
        <row r="7728">
          <cell r="D7728">
            <v>156608</v>
          </cell>
          <cell r="E7728" t="str">
            <v>季德胜蛇药片</v>
          </cell>
          <cell r="F7728" t="str">
            <v/>
          </cell>
          <cell r="G7728" t="str">
            <v>0.4gx15片</v>
          </cell>
          <cell r="H7728" t="str">
            <v>盒</v>
          </cell>
          <cell r="I7728" t="str">
            <v>南通精华制药有限公司</v>
          </cell>
          <cell r="J7728" t="str">
            <v>精华制药集团</v>
          </cell>
        </row>
        <row r="7729">
          <cell r="D7729">
            <v>1513</v>
          </cell>
          <cell r="E7729" t="str">
            <v>风湿马钱片</v>
          </cell>
          <cell r="F7729" t="str">
            <v/>
          </cell>
          <cell r="G7729" t="str">
            <v>12片x2板(糖衣)</v>
          </cell>
          <cell r="H7729" t="str">
            <v>盒</v>
          </cell>
          <cell r="I7729" t="str">
            <v>太极集团四川绵阳制药有限公司</v>
          </cell>
          <cell r="J7729" t="str">
            <v>四川绵阳制药</v>
          </cell>
        </row>
        <row r="7730">
          <cell r="D7730">
            <v>186989</v>
          </cell>
          <cell r="E7730" t="str">
            <v>盐酸西替利嗪滴剂</v>
          </cell>
          <cell r="F7730" t="str">
            <v/>
          </cell>
          <cell r="G7730" t="str">
            <v>10ml</v>
          </cell>
          <cell r="H7730" t="str">
            <v>瓶</v>
          </cell>
          <cell r="I7730" t="str">
            <v/>
          </cell>
          <cell r="J7730" t="str">
            <v>意大利</v>
          </cell>
        </row>
        <row r="7731">
          <cell r="D7731">
            <v>145875</v>
          </cell>
          <cell r="E7731" t="str">
            <v>酸枣仁合剂</v>
          </cell>
          <cell r="F7731" t="str">
            <v/>
          </cell>
          <cell r="G7731" t="str">
            <v>120ml</v>
          </cell>
          <cell r="H7731" t="str">
            <v>盒</v>
          </cell>
          <cell r="I7731" t="str">
            <v>安徽安科余良卿药业有限公司</v>
          </cell>
          <cell r="J7731" t="str">
            <v>安徽安科余良卿</v>
          </cell>
        </row>
        <row r="7732">
          <cell r="D7732">
            <v>163575</v>
          </cell>
          <cell r="E7732" t="str">
            <v>抗病毒口服液</v>
          </cell>
          <cell r="F7732" t="str">
            <v/>
          </cell>
          <cell r="G7732" t="str">
            <v>10mlx12支(无蔗糖)</v>
          </cell>
          <cell r="H7732" t="str">
            <v>盒</v>
          </cell>
          <cell r="I7732" t="str">
            <v>黄石飞云制药有限公司</v>
          </cell>
          <cell r="J7732" t="str">
            <v>远大黄石飞云</v>
          </cell>
        </row>
        <row r="7733">
          <cell r="D7733">
            <v>155247</v>
          </cell>
          <cell r="E7733" t="str">
            <v>越橘叶黄素天然β-胡萝卜素软胶囊</v>
          </cell>
          <cell r="F7733" t="str">
            <v/>
          </cell>
          <cell r="G7733" t="str">
            <v>0.5g×60粒
</v>
          </cell>
          <cell r="H7733" t="str">
            <v>盒</v>
          </cell>
          <cell r="I7733" t="str">
            <v>威海百合生物技术股份有限公司</v>
          </cell>
          <cell r="J7733" t="str">
            <v>威海百合生物</v>
          </cell>
        </row>
        <row r="7734">
          <cell r="D7734">
            <v>1971</v>
          </cell>
          <cell r="E7734" t="str">
            <v>天和骨通贴膏</v>
          </cell>
          <cell r="F7734" t="str">
            <v/>
          </cell>
          <cell r="G7734" t="str">
            <v>7cmx10cmx10贴</v>
          </cell>
          <cell r="H7734" t="str">
            <v>盒</v>
          </cell>
          <cell r="I7734" t="str">
            <v>桂林天和药业股份有限公司</v>
          </cell>
          <cell r="J7734" t="str">
            <v>桂林天和药业</v>
          </cell>
        </row>
        <row r="7735">
          <cell r="D7735">
            <v>39655</v>
          </cell>
          <cell r="E7735" t="str">
            <v>栀子金花丸</v>
          </cell>
          <cell r="F7735" t="str">
            <v/>
          </cell>
          <cell r="G7735" t="str">
            <v>9gx6袋</v>
          </cell>
          <cell r="H7735" t="str">
            <v>盒</v>
          </cell>
          <cell r="I7735" t="str">
            <v>山东孔圣堂制药有限公司</v>
          </cell>
          <cell r="J7735" t="str">
            <v>山东孔圣堂</v>
          </cell>
        </row>
        <row r="7736">
          <cell r="D7736">
            <v>69804</v>
          </cell>
          <cell r="E7736" t="str">
            <v>尿素乳膏</v>
          </cell>
          <cell r="F7736" t="str">
            <v/>
          </cell>
          <cell r="G7736" t="str">
            <v>10%:10g</v>
          </cell>
          <cell r="H7736" t="str">
            <v>支</v>
          </cell>
          <cell r="I7736" t="str">
            <v>马应龙药业集团股份有限公司</v>
          </cell>
          <cell r="J7736" t="str">
            <v>马应龙药业</v>
          </cell>
        </row>
        <row r="7737">
          <cell r="D7737">
            <v>158954</v>
          </cell>
          <cell r="E7737" t="str">
            <v>妇科专用棉巾</v>
          </cell>
          <cell r="F7737" t="str">
            <v/>
          </cell>
          <cell r="G7737" t="str">
            <v>290超薄量多型（8片）</v>
          </cell>
          <cell r="H7737" t="str">
            <v>盒</v>
          </cell>
          <cell r="I7737" t="str">
            <v>湖南千金卫生用品股份有限公司</v>
          </cell>
          <cell r="J7737" t="str">
            <v>湖南千金</v>
          </cell>
        </row>
        <row r="7738">
          <cell r="D7738">
            <v>90312</v>
          </cell>
          <cell r="E7738" t="str">
            <v>左卡尼汀口服溶液</v>
          </cell>
          <cell r="F7738" t="str">
            <v>东维力</v>
          </cell>
          <cell r="G7738" t="str">
            <v>10ml:1gx6支</v>
          </cell>
          <cell r="H7738" t="str">
            <v>盒</v>
          </cell>
          <cell r="I7738" t="str">
            <v>东北制药集团公司沈阳第一制药厂</v>
          </cell>
          <cell r="J7738" t="str">
            <v>东北制药沈阳一厂</v>
          </cell>
        </row>
        <row r="7739">
          <cell r="D7739">
            <v>139481</v>
          </cell>
          <cell r="E7739" t="str">
            <v>盐酸氨酮戊酸外用散</v>
          </cell>
          <cell r="F7739" t="str">
            <v>艾拉</v>
          </cell>
          <cell r="G7739" t="str">
            <v>118mg</v>
          </cell>
          <cell r="H7739" t="str">
            <v>盒</v>
          </cell>
          <cell r="I7739" t="str">
            <v>上海复旦张江生物医药股份有限公司</v>
          </cell>
          <cell r="J7739" t="str">
            <v>上海复旦张江</v>
          </cell>
        </row>
        <row r="7740">
          <cell r="D7740">
            <v>200560</v>
          </cell>
          <cell r="E7740" t="str">
            <v>肤用冷敷凝胶防蚊花露水</v>
          </cell>
          <cell r="F7740" t="str">
            <v/>
          </cell>
          <cell r="G7740" t="str">
            <v>喷洒型 180ml</v>
          </cell>
          <cell r="H7740" t="str">
            <v>瓶</v>
          </cell>
          <cell r="I7740" t="str">
            <v>湖北圣君药业有限公司</v>
          </cell>
          <cell r="J7740" t="str">
            <v>湖北圣君药业</v>
          </cell>
        </row>
        <row r="7741">
          <cell r="D7741">
            <v>57550</v>
          </cell>
          <cell r="E7741" t="str">
            <v>接触性创面敷贴</v>
          </cell>
          <cell r="F7741" t="str">
            <v/>
          </cell>
          <cell r="G7741" t="str">
            <v>11x15cmx(衬垫6cmx10cm)x1片(普通型)</v>
          </cell>
          <cell r="H7741" t="str">
            <v>袋</v>
          </cell>
          <cell r="I7741" t="str">
            <v>稳健医疗用品股份有限公司(稳健实业(深圳)有限公司)</v>
          </cell>
          <cell r="J7741" t="str">
            <v>稳健实业(深圳)</v>
          </cell>
        </row>
        <row r="7742">
          <cell r="D7742">
            <v>195927</v>
          </cell>
          <cell r="E7742" t="str">
            <v>喷剂敷料(余伯年香茅无蚊喷)</v>
          </cell>
          <cell r="F7742" t="str">
            <v>余伯年</v>
          </cell>
          <cell r="G7742" t="str">
            <v>30ml(SD-03型)</v>
          </cell>
          <cell r="H7742" t="str">
            <v>瓶</v>
          </cell>
          <cell r="I7742" t="str">
            <v>湖南德禧医疗科技有限公司</v>
          </cell>
          <cell r="J7742" t="str">
            <v>湖南德禧</v>
          </cell>
        </row>
        <row r="7743">
          <cell r="D7743">
            <v>158318</v>
          </cell>
          <cell r="E7743" t="str">
            <v>盐酸左西替利嗪口服溶液</v>
          </cell>
          <cell r="F7743" t="str">
            <v/>
          </cell>
          <cell r="G7743" t="str">
            <v>0.05%:10mlx10支</v>
          </cell>
          <cell r="H7743" t="str">
            <v>盒</v>
          </cell>
          <cell r="I7743" t="str">
            <v>重庆华邦制药股份有限公司</v>
          </cell>
          <cell r="J7743" t="str">
            <v>重庆华邦</v>
          </cell>
        </row>
        <row r="7744">
          <cell r="D7744">
            <v>176240</v>
          </cell>
          <cell r="E7744" t="str">
            <v>复方草珊瑚含片</v>
          </cell>
          <cell r="F7744" t="str">
            <v/>
          </cell>
          <cell r="G7744" t="str">
            <v>1gx6片x3板</v>
          </cell>
          <cell r="H7744" t="str">
            <v>盒</v>
          </cell>
          <cell r="I7744" t="str">
            <v>江中药业股份有限公司</v>
          </cell>
          <cell r="J7744" t="str">
            <v>江中药业股份</v>
          </cell>
        </row>
        <row r="7745">
          <cell r="D7745">
            <v>19226</v>
          </cell>
          <cell r="E7745" t="str">
            <v>迈之灵片</v>
          </cell>
          <cell r="F7745" t="str">
            <v/>
          </cell>
          <cell r="G7745" t="str">
            <v>260mgx40片</v>
          </cell>
          <cell r="H7745" t="str">
            <v>盒</v>
          </cell>
          <cell r="I7745" t="str">
            <v>德国礼达大药厂</v>
          </cell>
          <cell r="J7745" t="str">
            <v>德国礼达大药厂</v>
          </cell>
        </row>
        <row r="7746">
          <cell r="D7746">
            <v>44205</v>
          </cell>
          <cell r="E7746" t="str">
            <v>气滞胃痛颗粒</v>
          </cell>
          <cell r="F7746" t="str">
            <v/>
          </cell>
          <cell r="G7746" t="str">
            <v>2.5gx6袋(无糖)</v>
          </cell>
          <cell r="H7746" t="str">
            <v>盒</v>
          </cell>
          <cell r="I7746" t="str">
            <v>辽宁本溪三药有限公司(原：辽宁华源本溪三药有限公司</v>
          </cell>
          <cell r="J7746" t="str">
            <v>辽宁华润本溪三药</v>
          </cell>
        </row>
        <row r="7747">
          <cell r="D7747">
            <v>97851</v>
          </cell>
          <cell r="E7747" t="str">
            <v>复方片仔癀含片</v>
          </cell>
          <cell r="F7747" t="str">
            <v/>
          </cell>
          <cell r="G7747" t="str">
            <v>0.5gx24片(薄膜衣)</v>
          </cell>
          <cell r="H7747" t="str">
            <v>盒</v>
          </cell>
          <cell r="I7747" t="str">
            <v>漳州片仔癀药业股份有限公司</v>
          </cell>
          <cell r="J7747" t="str">
            <v>漳州片仔癀药业</v>
          </cell>
        </row>
        <row r="7748">
          <cell r="D7748">
            <v>23455</v>
          </cell>
          <cell r="E7748" t="str">
            <v>枸橼酸西地那非片</v>
          </cell>
          <cell r="F7748" t="str">
            <v>万艾可</v>
          </cell>
          <cell r="G7748" t="str">
            <v>50mgx1片</v>
          </cell>
          <cell r="H7748" t="str">
            <v>盒</v>
          </cell>
          <cell r="I7748" t="str">
            <v>大连辉瑞制药有限公司</v>
          </cell>
          <cell r="J7748" t="str">
            <v>辉瑞制药</v>
          </cell>
        </row>
        <row r="7749">
          <cell r="D7749">
            <v>121218</v>
          </cell>
          <cell r="E7749" t="str">
            <v>盐酸倍他司汀口服液</v>
          </cell>
          <cell r="F7749" t="str">
            <v/>
          </cell>
          <cell r="G7749" t="str">
            <v>10ml:20mgx15支</v>
          </cell>
          <cell r="H7749" t="str">
            <v>盒</v>
          </cell>
          <cell r="I7749" t="str">
            <v>黑龙江中桂制药有限公司</v>
          </cell>
          <cell r="J7749" t="str">
            <v>黑龙江中桂</v>
          </cell>
        </row>
        <row r="7750">
          <cell r="D7750">
            <v>18018</v>
          </cell>
          <cell r="E7750" t="str">
            <v>杜蕾斯天然胶乳橡胶避孕套</v>
          </cell>
          <cell r="F7750" t="str">
            <v/>
          </cell>
          <cell r="G7750" t="str">
            <v>3只(激情装)</v>
          </cell>
          <cell r="H7750" t="str">
            <v>盒</v>
          </cell>
          <cell r="I7750" t="str">
            <v>青岛伦敦杜蕾斯有限公司</v>
          </cell>
          <cell r="J7750" t="str">
            <v>青岛伦敦杜蕾斯</v>
          </cell>
        </row>
        <row r="7751">
          <cell r="D7751">
            <v>112481</v>
          </cell>
          <cell r="E7751" t="str">
            <v>黄芪片</v>
          </cell>
          <cell r="F7751" t="str">
            <v/>
          </cell>
          <cell r="G7751" t="str">
            <v>0.41gx48片(薄膜衣片)</v>
          </cell>
          <cell r="H7751" t="str">
            <v>盒</v>
          </cell>
          <cell r="I7751" t="str">
            <v>四川奇力制药有限公司</v>
          </cell>
          <cell r="J7751" t="str">
            <v>四川奇力</v>
          </cell>
        </row>
        <row r="7752">
          <cell r="D7752">
            <v>58607</v>
          </cell>
          <cell r="E7752" t="str">
            <v>硝苯地平缓释片(Ⅱ)(欣盖达)</v>
          </cell>
          <cell r="F7752" t="str">
            <v/>
          </cell>
          <cell r="G7752" t="str">
            <v>20mgx30片</v>
          </cell>
          <cell r="H7752" t="str">
            <v>瓶</v>
          </cell>
          <cell r="I7752" t="str">
            <v>烟台鲁银药业有限公司</v>
          </cell>
          <cell r="J7752" t="str">
            <v>烟台鲁银</v>
          </cell>
        </row>
        <row r="7753">
          <cell r="D7753">
            <v>17403</v>
          </cell>
          <cell r="E7753" t="str">
            <v>联苯苄唑乳膏(美克)</v>
          </cell>
          <cell r="F7753" t="str">
            <v/>
          </cell>
          <cell r="G7753" t="str">
            <v>10g</v>
          </cell>
          <cell r="H7753" t="str">
            <v>支</v>
          </cell>
          <cell r="I7753" t="str">
            <v>拜耳医药保健有限公司</v>
          </cell>
          <cell r="J7753" t="str">
            <v>拜耳医药保健</v>
          </cell>
        </row>
        <row r="7754">
          <cell r="D7754">
            <v>49734</v>
          </cell>
          <cell r="E7754" t="str">
            <v>甲硝唑阴道泡腾片</v>
          </cell>
          <cell r="F7754" t="str">
            <v/>
          </cell>
          <cell r="G7754" t="str">
            <v>0.2gx14片</v>
          </cell>
          <cell r="H7754" t="str">
            <v>盒</v>
          </cell>
          <cell r="I7754" t="str">
            <v>湖北东信药业有限公司</v>
          </cell>
          <cell r="J7754" t="str">
            <v>湖北东信药业</v>
          </cell>
        </row>
        <row r="7755">
          <cell r="D7755">
            <v>119023</v>
          </cell>
          <cell r="E7755" t="str">
            <v>医用纱布片</v>
          </cell>
          <cell r="F7755" t="str">
            <v/>
          </cell>
          <cell r="G7755" t="str">
            <v>10cmx10cm-8Px1片(灭菌级)</v>
          </cell>
          <cell r="H7755" t="str">
            <v>袋</v>
          </cell>
          <cell r="I7755" t="str">
            <v>稳健医疗用品股份有限公司(稳健实业(深圳)有限公司)</v>
          </cell>
          <cell r="J7755" t="str">
            <v>稳健实业(深圳)</v>
          </cell>
        </row>
        <row r="7756">
          <cell r="D7756">
            <v>37221</v>
          </cell>
          <cell r="E7756" t="str">
            <v>多乐士天然胶乳橡胶避孕套</v>
          </cell>
          <cell r="F7756" t="str">
            <v/>
          </cell>
          <cell r="G7756" t="str">
            <v>12只(时尚系列)</v>
          </cell>
          <cell r="H7756" t="str">
            <v>盒</v>
          </cell>
          <cell r="I7756" t="str">
            <v>东洋松蒲乳胶(锦州)有限公司</v>
          </cell>
          <cell r="J7756" t="str">
            <v>东洋松蒲</v>
          </cell>
        </row>
        <row r="7757">
          <cell r="D7757">
            <v>397</v>
          </cell>
          <cell r="E7757" t="str">
            <v>格列齐特片(Ⅱ)</v>
          </cell>
          <cell r="F7757" t="str">
            <v>达美康</v>
          </cell>
          <cell r="G7757" t="str">
            <v>80mgx60片</v>
          </cell>
          <cell r="H7757" t="str">
            <v>盒</v>
          </cell>
          <cell r="I7757" t="str">
            <v>法国施维雅药厂天津华津制药厂合作生产</v>
          </cell>
          <cell r="J7757" t="str">
            <v>天津华津</v>
          </cell>
        </row>
        <row r="7758">
          <cell r="D7758">
            <v>106102</v>
          </cell>
          <cell r="E7758" t="str">
            <v>赖氨肌醇维B12口服溶液</v>
          </cell>
          <cell r="F7758" t="str">
            <v/>
          </cell>
          <cell r="G7758" t="str">
            <v>100ml</v>
          </cell>
          <cell r="H7758" t="str">
            <v>瓶</v>
          </cell>
          <cell r="I7758" t="str">
            <v>成都迪康药业有限公司</v>
          </cell>
          <cell r="J7758" t="str">
            <v>成都迪康药业</v>
          </cell>
        </row>
        <row r="7759">
          <cell r="D7759">
            <v>39624</v>
          </cell>
          <cell r="E7759" t="str">
            <v>果糖二磷酸钠口服溶液</v>
          </cell>
          <cell r="F7759" t="str">
            <v>瑞安吉</v>
          </cell>
          <cell r="G7759" t="str">
            <v>10ml:1gx6支</v>
          </cell>
          <cell r="H7759" t="str">
            <v>盒</v>
          </cell>
          <cell r="I7759" t="str">
            <v>北京华靳制药有限公司</v>
          </cell>
          <cell r="J7759" t="str">
            <v>北京华靳</v>
          </cell>
        </row>
        <row r="7760">
          <cell r="D7760">
            <v>45064</v>
          </cell>
          <cell r="E7760" t="str">
            <v>联苯双酯滴丸</v>
          </cell>
          <cell r="F7760" t="str">
            <v/>
          </cell>
          <cell r="G7760" t="str">
            <v>1.5mgx250粒</v>
          </cell>
          <cell r="H7760" t="str">
            <v>瓶</v>
          </cell>
          <cell r="I7760" t="str">
            <v>万邦德制药集团股份有限公司</v>
          </cell>
          <cell r="J7760" t="str">
            <v>万邦德制药</v>
          </cell>
        </row>
        <row r="7761">
          <cell r="D7761">
            <v>155188</v>
          </cell>
          <cell r="E7761" t="str">
            <v>原生橄榄油</v>
          </cell>
          <cell r="F7761" t="str">
            <v/>
          </cell>
          <cell r="G7761" t="str">
            <v>160ml</v>
          </cell>
          <cell r="H7761" t="str">
            <v>瓶</v>
          </cell>
          <cell r="I7761" t="str">
            <v>南通市潘妍化妆品厂</v>
          </cell>
          <cell r="J7761" t="str">
            <v>南通市潘妍</v>
          </cell>
        </row>
        <row r="7762">
          <cell r="D7762">
            <v>7165</v>
          </cell>
          <cell r="E7762" t="str">
            <v>乌洛托品溶液</v>
          </cell>
          <cell r="F7762" t="str">
            <v/>
          </cell>
          <cell r="G7762" t="str">
            <v>12ml</v>
          </cell>
          <cell r="H7762" t="str">
            <v>瓶</v>
          </cell>
          <cell r="I7762" t="str">
            <v>桂林长圣药业有限责任公司</v>
          </cell>
          <cell r="J7762" t="str">
            <v>桂林长圣</v>
          </cell>
        </row>
        <row r="7763">
          <cell r="D7763">
            <v>43015</v>
          </cell>
          <cell r="E7763" t="str">
            <v>地奈德乳膏(力言卓)</v>
          </cell>
          <cell r="F7763" t="str">
            <v/>
          </cell>
          <cell r="G7763" t="str">
            <v>15g(0.05%)</v>
          </cell>
          <cell r="H7763" t="str">
            <v>支</v>
          </cell>
          <cell r="I7763" t="str">
            <v>重庆华邦制药股份有限公司</v>
          </cell>
          <cell r="J7763" t="str">
            <v>重庆华邦制药</v>
          </cell>
        </row>
        <row r="7764">
          <cell r="D7764">
            <v>150626</v>
          </cell>
          <cell r="E7764" t="str">
            <v>柏子养心丸</v>
          </cell>
          <cell r="F7764" t="str">
            <v/>
          </cell>
          <cell r="G7764" t="str">
            <v>6gx10袋（水蜜丸）</v>
          </cell>
          <cell r="H7764" t="str">
            <v>盒</v>
          </cell>
          <cell r="I7764" t="str">
            <v>太极集团四川绵阳制药有限公司</v>
          </cell>
          <cell r="J7764" t="str">
            <v>四川绵阳制药</v>
          </cell>
        </row>
        <row r="7765">
          <cell r="D7765">
            <v>31394</v>
          </cell>
          <cell r="E7765" t="str">
            <v>金感胶囊</v>
          </cell>
          <cell r="F7765" t="str">
            <v/>
          </cell>
          <cell r="G7765" t="str">
            <v>0.45gx12粒x2板</v>
          </cell>
          <cell r="H7765" t="str">
            <v>盒</v>
          </cell>
          <cell r="I7765" t="str">
            <v>贵州百灵企业集团制药股份有限公司</v>
          </cell>
          <cell r="J7765" t="str">
            <v>贵州百灵</v>
          </cell>
        </row>
        <row r="7766">
          <cell r="D7766">
            <v>42041</v>
          </cell>
          <cell r="E7766" t="str">
            <v>康乐鼻炎片</v>
          </cell>
          <cell r="F7766" t="str">
            <v/>
          </cell>
          <cell r="G7766" t="str">
            <v>0.35gx12片x3板(薄膜衣)</v>
          </cell>
          <cell r="H7766" t="str">
            <v>盒</v>
          </cell>
          <cell r="I7766" t="str">
            <v>广西嘉进药业有限公司</v>
          </cell>
          <cell r="J7766" t="str">
            <v>广西嘉进药业</v>
          </cell>
        </row>
        <row r="7767">
          <cell r="D7767">
            <v>168905</v>
          </cell>
          <cell r="E7767" t="str">
            <v>医用护理垫</v>
          </cell>
          <cell r="F7767" t="str">
            <v>千金净雅妇科专用棉巾</v>
          </cell>
          <cell r="G7767" t="str">
            <v>290mm极薄量多型（6片）</v>
          </cell>
          <cell r="H7767" t="str">
            <v>盒</v>
          </cell>
          <cell r="I7767" t="str">
            <v>湖南千金卫生用品股份有限公司</v>
          </cell>
          <cell r="J7767" t="str">
            <v>湖南千金卫生用品</v>
          </cell>
        </row>
        <row r="7768">
          <cell r="D7768">
            <v>39277</v>
          </cell>
          <cell r="E7768" t="str">
            <v>精蛋白锌重组赖脯胰岛素混合注射液（25R）</v>
          </cell>
          <cell r="F7768" t="str">
            <v/>
          </cell>
          <cell r="G7768" t="str">
            <v>3ml:300iu(混合25R笔芯)</v>
          </cell>
          <cell r="H7768" t="str">
            <v>支</v>
          </cell>
          <cell r="I7768" t="str">
            <v>礼来苏州制药有限公司</v>
          </cell>
          <cell r="J7768" t="str">
            <v>苏州礼来</v>
          </cell>
        </row>
        <row r="7769">
          <cell r="D7769">
            <v>63403</v>
          </cell>
          <cell r="E7769" t="str">
            <v>锁阳固精丸</v>
          </cell>
          <cell r="F7769" t="str">
            <v/>
          </cell>
          <cell r="G7769" t="str">
            <v>6gx10袋</v>
          </cell>
          <cell r="H7769" t="str">
            <v>盒</v>
          </cell>
          <cell r="I7769" t="str">
            <v>太极集团重庆桐君阁药厂有限公司</v>
          </cell>
          <cell r="J7769" t="str">
            <v>桐君阁药厂</v>
          </cell>
        </row>
        <row r="7770">
          <cell r="D7770">
            <v>152187</v>
          </cell>
          <cell r="E7770" t="str">
            <v>蚊宁抑菌止痒凝露</v>
          </cell>
          <cell r="F7770" t="str">
            <v/>
          </cell>
          <cell r="G7770" t="str">
            <v>6g</v>
          </cell>
          <cell r="H7770" t="str">
            <v>支</v>
          </cell>
          <cell r="I7770" t="str">
            <v>江苏普莱医药生物技术有限公司</v>
          </cell>
          <cell r="J7770" t="str">
            <v>江苏普莱</v>
          </cell>
        </row>
        <row r="7771">
          <cell r="D7771">
            <v>162888</v>
          </cell>
          <cell r="E7771" t="str">
            <v>冰王避蚊花露水</v>
          </cell>
          <cell r="F7771" t="str">
            <v/>
          </cell>
          <cell r="G7771" t="str">
            <v>65ml</v>
          </cell>
          <cell r="H7771" t="str">
            <v>瓶</v>
          </cell>
          <cell r="I7771" t="str">
            <v>平舆冰王生物工程有限公司</v>
          </cell>
          <cell r="J7771" t="str">
            <v>平舆冰王</v>
          </cell>
        </row>
        <row r="7772">
          <cell r="D7772">
            <v>99664</v>
          </cell>
          <cell r="E7772" t="str">
            <v>阿仑膦酸钠片</v>
          </cell>
          <cell r="F7772" t="str">
            <v/>
          </cell>
          <cell r="G7772" t="str">
            <v>70mgx4片</v>
          </cell>
          <cell r="H7772" t="str">
            <v>盒</v>
          </cell>
          <cell r="I7772" t="str">
            <v>北京福元医药股份有限公司</v>
          </cell>
          <cell r="J7772" t="str">
            <v>北京福元</v>
          </cell>
        </row>
        <row r="7773">
          <cell r="D7773">
            <v>99265</v>
          </cell>
          <cell r="E7773" t="str">
            <v>奥硝唑阴道栓</v>
          </cell>
          <cell r="F7773" t="str">
            <v>美尔凯</v>
          </cell>
          <cell r="G7773" t="str">
            <v>0.5gx5粒</v>
          </cell>
          <cell r="H7773" t="str">
            <v>盒</v>
          </cell>
          <cell r="I7773" t="str">
            <v>湖南方盛制药股份有限公司(原:湖南方盛制药有限公司)</v>
          </cell>
          <cell r="J7773" t="str">
            <v>湖南方盛</v>
          </cell>
        </row>
        <row r="7774">
          <cell r="D7774">
            <v>17252</v>
          </cell>
          <cell r="E7774" t="str">
            <v>美洛昔康片(莫比可)</v>
          </cell>
          <cell r="F7774" t="str">
            <v/>
          </cell>
          <cell r="G7774" t="str">
            <v>7.5mgx7片</v>
          </cell>
          <cell r="H7774" t="str">
            <v>盒</v>
          </cell>
          <cell r="I7774" t="str">
            <v>上海勃林格殷格翰药业有限公司</v>
          </cell>
          <cell r="J7774" t="str">
            <v>上海勃林格翰</v>
          </cell>
        </row>
        <row r="7775">
          <cell r="D7775">
            <v>184790</v>
          </cell>
          <cell r="E7775" t="str">
            <v>维D钙咀嚼片</v>
          </cell>
          <cell r="F7775" t="str">
            <v/>
          </cell>
          <cell r="G7775" t="str">
            <v>100IU:0.75gx120片</v>
          </cell>
          <cell r="H7775" t="str">
            <v>盒</v>
          </cell>
          <cell r="I7775" t="str">
            <v>A＆Z Pharmaceutical,lnc(美国安士制药有限公司)</v>
          </cell>
          <cell r="J7775" t="str">
            <v>美国A&amp;Z Pharmaceutical</v>
          </cell>
        </row>
        <row r="7776">
          <cell r="D7776">
            <v>152033</v>
          </cell>
          <cell r="E7776" t="str">
            <v>丁桂儿脐贴</v>
          </cell>
          <cell r="F7776" t="str">
            <v/>
          </cell>
          <cell r="G7776" t="str">
            <v>1.6gx5贴</v>
          </cell>
          <cell r="H7776" t="str">
            <v>盒</v>
          </cell>
          <cell r="I7776" t="str">
            <v>山西亚宝药业集团股份有限公司</v>
          </cell>
          <cell r="J7776" t="str">
            <v>亚宝药业</v>
          </cell>
        </row>
        <row r="7777">
          <cell r="D7777">
            <v>560</v>
          </cell>
          <cell r="E7777" t="str">
            <v>盐酸二甲双胍片</v>
          </cell>
          <cell r="F7777" t="str">
            <v/>
          </cell>
          <cell r="G7777" t="str">
            <v>0.25gx48片(薄膜衣)</v>
          </cell>
          <cell r="H7777" t="str">
            <v>瓶</v>
          </cell>
          <cell r="I7777" t="str">
            <v>北京中惠药业有限公司</v>
          </cell>
          <cell r="J7777" t="str">
            <v>北京中惠药业</v>
          </cell>
        </row>
        <row r="7778">
          <cell r="D7778">
            <v>737</v>
          </cell>
          <cell r="E7778" t="str">
            <v>阿咖酚散(头痛粉)</v>
          </cell>
          <cell r="F7778" t="str">
            <v/>
          </cell>
          <cell r="G7778" t="str">
            <v>0.65gx100包</v>
          </cell>
          <cell r="H7778" t="str">
            <v>盒</v>
          </cell>
          <cell r="I7778" t="str">
            <v>重庆和平制药有限公司</v>
          </cell>
          <cell r="J7778" t="str">
            <v>重庆和平</v>
          </cell>
        </row>
        <row r="7779">
          <cell r="D7779">
            <v>11661</v>
          </cell>
          <cell r="E7779" t="str">
            <v>维D钙咀嚼片</v>
          </cell>
          <cell r="F7779" t="str">
            <v>迪巧</v>
          </cell>
          <cell r="G7779" t="str">
            <v>60片</v>
          </cell>
          <cell r="H7779" t="str">
            <v>瓶</v>
          </cell>
          <cell r="I7779" t="str">
            <v>美国安士制药有限公司</v>
          </cell>
          <cell r="J7779" t="str">
            <v>安士制药(中山)</v>
          </cell>
        </row>
        <row r="7780">
          <cell r="D7780">
            <v>45259</v>
          </cell>
          <cell r="E7780" t="str">
            <v>克拉霉素片</v>
          </cell>
          <cell r="F7780" t="str">
            <v/>
          </cell>
          <cell r="G7780" t="str">
            <v>0.25gx6片(薄膜衣)</v>
          </cell>
          <cell r="H7780" t="str">
            <v>盒</v>
          </cell>
          <cell r="I7780" t="str">
            <v>浙江震元制药有限公司</v>
          </cell>
          <cell r="J7780" t="str">
            <v>浙江震元</v>
          </cell>
        </row>
        <row r="7781">
          <cell r="D7781">
            <v>74870</v>
          </cell>
          <cell r="E7781" t="str">
            <v>复方门冬维甘滴眼液(闪亮)</v>
          </cell>
          <cell r="F7781" t="str">
            <v/>
          </cell>
          <cell r="G7781" t="str">
            <v>10ml</v>
          </cell>
          <cell r="H7781" t="str">
            <v>盒</v>
          </cell>
          <cell r="I7781" t="str">
            <v>江西闪亮制药有限公司</v>
          </cell>
          <cell r="J7781" t="str">
            <v>江西闪亮</v>
          </cell>
        </row>
        <row r="7782">
          <cell r="D7782">
            <v>151191</v>
          </cell>
          <cell r="E7782" t="str">
            <v>甲钴胺片（欧维）</v>
          </cell>
          <cell r="F7782" t="str">
            <v/>
          </cell>
          <cell r="G7782" t="str">
            <v>0.5mgx20片</v>
          </cell>
          <cell r="H7782" t="str">
            <v>盒</v>
          </cell>
          <cell r="I7782" t="str">
            <v>石药集团欧意药业有限公司(原:石家庄欧意药业公司)</v>
          </cell>
          <cell r="J7782" t="str">
            <v>石药欧意</v>
          </cell>
        </row>
        <row r="7783">
          <cell r="D7783">
            <v>40929</v>
          </cell>
          <cell r="E7783" t="str">
            <v>氯沙坦钾片(科素亚)</v>
          </cell>
          <cell r="F7783" t="str">
            <v/>
          </cell>
          <cell r="G7783" t="str">
            <v>100mgx7片</v>
          </cell>
          <cell r="H7783" t="str">
            <v>盒</v>
          </cell>
          <cell r="I7783" t="str">
            <v>杭州默沙东制药有限公司</v>
          </cell>
          <cell r="J7783" t="str">
            <v>杭州默沙东</v>
          </cell>
        </row>
        <row r="7784">
          <cell r="D7784">
            <v>37843</v>
          </cell>
          <cell r="E7784" t="str">
            <v>磷酸铝凝胶(洁维乐)</v>
          </cell>
          <cell r="F7784" t="str">
            <v/>
          </cell>
          <cell r="G7784" t="str">
            <v>20g:11gx4袋</v>
          </cell>
          <cell r="H7784" t="str">
            <v>盒</v>
          </cell>
          <cell r="I7784" t="str">
            <v>韩国 Boryung Pharmaceutical Co ,Ltd</v>
          </cell>
          <cell r="J7784" t="str">
            <v>韩国BoryungPharmac</v>
          </cell>
        </row>
        <row r="7785">
          <cell r="D7785">
            <v>135793</v>
          </cell>
          <cell r="E7785" t="str">
            <v>川芎茶调丸(浓缩丸)</v>
          </cell>
          <cell r="F7785" t="str">
            <v/>
          </cell>
          <cell r="G7785" t="str">
            <v>每3丸重1.20g18丸x2板</v>
          </cell>
          <cell r="H7785" t="str">
            <v>盒</v>
          </cell>
          <cell r="I7785" t="str">
            <v>太极集团重庆中药二厂</v>
          </cell>
          <cell r="J7785" t="str">
            <v>重庆中药二厂</v>
          </cell>
        </row>
        <row r="7786">
          <cell r="D7786">
            <v>154848</v>
          </cell>
          <cell r="E7786" t="str">
            <v>一次性使用注射笔用针头</v>
          </cell>
          <cell r="F7786" t="str">
            <v/>
          </cell>
          <cell r="G7786" t="str">
            <v>0.25x5mmx7支(31Gx5mm)</v>
          </cell>
          <cell r="H7786" t="str">
            <v>盒</v>
          </cell>
          <cell r="I7786" t="str">
            <v>苏州碧迪医疗器械有限公司</v>
          </cell>
          <cell r="J7786" t="str">
            <v>苏州碧迪</v>
          </cell>
        </row>
        <row r="7787">
          <cell r="D7787">
            <v>34060</v>
          </cell>
          <cell r="E7787" t="str">
            <v>阿卡波糖胶囊</v>
          </cell>
          <cell r="F7787" t="str">
            <v/>
          </cell>
          <cell r="G7787" t="str">
            <v>50mgx30粒</v>
          </cell>
          <cell r="H7787" t="str">
            <v>盒</v>
          </cell>
          <cell r="I7787" t="str">
            <v>四川绿叶制药股份有限公司（原四川绿叶宝光药业股份有限公司）</v>
          </cell>
          <cell r="J7787" t="str">
            <v>四川绿叶制药</v>
          </cell>
        </row>
        <row r="7788">
          <cell r="D7788">
            <v>143627</v>
          </cell>
          <cell r="E7788" t="str">
            <v>成人护理垫（60*40）</v>
          </cell>
          <cell r="F7788" t="str">
            <v/>
          </cell>
          <cell r="G7788" t="str">
            <v>S-10片/包</v>
          </cell>
          <cell r="H7788" t="str">
            <v>包</v>
          </cell>
          <cell r="I7788" t="str">
            <v/>
          </cell>
          <cell r="J7788" t="str">
            <v>四川友邦</v>
          </cell>
        </row>
        <row r="7789">
          <cell r="D7789">
            <v>170164</v>
          </cell>
          <cell r="E7789" t="str">
            <v>棉签</v>
          </cell>
          <cell r="F7789" t="str">
            <v/>
          </cell>
          <cell r="G7789" t="str">
            <v>5支x12袋（10cm单头）</v>
          </cell>
          <cell r="H7789" t="str">
            <v>盒</v>
          </cell>
          <cell r="I7789" t="str">
            <v>振德医疗用品股份有限公司</v>
          </cell>
          <cell r="J7789" t="str">
            <v>振德医疗用品</v>
          </cell>
        </row>
        <row r="7790">
          <cell r="D7790">
            <v>167971</v>
          </cell>
          <cell r="E7790" t="str">
            <v>明目护眼贴</v>
          </cell>
          <cell r="F7790" t="str">
            <v/>
          </cell>
          <cell r="G7790" t="str">
            <v>月牙形7cmx3.5cm2贴x15袋（女士用）</v>
          </cell>
          <cell r="H7790" t="str">
            <v>盒</v>
          </cell>
          <cell r="I7790" t="str">
            <v>青海奇力康医疗器械有限公司</v>
          </cell>
          <cell r="J7790" t="str">
            <v>青海奇力康医疗</v>
          </cell>
        </row>
        <row r="7791">
          <cell r="D7791">
            <v>3558</v>
          </cell>
          <cell r="E7791" t="str">
            <v>阿维A胶囊(方希)</v>
          </cell>
          <cell r="F7791" t="str">
            <v/>
          </cell>
          <cell r="G7791" t="str">
            <v>10mgx30粒</v>
          </cell>
          <cell r="H7791" t="str">
            <v>盒</v>
          </cell>
          <cell r="I7791" t="str">
            <v>重庆华邦制药股份有限公司</v>
          </cell>
          <cell r="J7791" t="str">
            <v>重庆华邦制药</v>
          </cell>
        </row>
        <row r="7792">
          <cell r="D7792">
            <v>16570</v>
          </cell>
          <cell r="E7792" t="str">
            <v>美敏伪麻溶液</v>
          </cell>
          <cell r="F7792" t="str">
            <v/>
          </cell>
          <cell r="G7792" t="str">
            <v>100ml(成人)</v>
          </cell>
          <cell r="H7792" t="str">
            <v>瓶</v>
          </cell>
          <cell r="I7792" t="str">
            <v>惠氏制药有限公司</v>
          </cell>
          <cell r="J7792" t="str">
            <v>惠氏制药</v>
          </cell>
        </row>
        <row r="7793">
          <cell r="D7793">
            <v>191110</v>
          </cell>
          <cell r="E7793" t="str">
            <v>薇诺娜屏障修护精华液</v>
          </cell>
          <cell r="F7793" t="str">
            <v/>
          </cell>
          <cell r="G7793" t="str">
            <v>30ml</v>
          </cell>
          <cell r="H7793" t="str">
            <v>盒</v>
          </cell>
          <cell r="I7793" t="str">
            <v>云南贝泰妮生物科技集团股份有限公司  </v>
          </cell>
          <cell r="J7793" t="str">
            <v>云南贝泰妮</v>
          </cell>
        </row>
        <row r="7794">
          <cell r="D7794">
            <v>2434</v>
          </cell>
          <cell r="E7794" t="str">
            <v>小金丸</v>
          </cell>
          <cell r="F7794" t="str">
            <v/>
          </cell>
          <cell r="G7794" t="str">
            <v>0.6gx3瓶</v>
          </cell>
          <cell r="H7794" t="str">
            <v>盒</v>
          </cell>
          <cell r="I7794" t="str">
            <v>九寨沟天然药业集团有限责任公司</v>
          </cell>
          <cell r="J7794" t="str">
            <v>九寨沟天然药业</v>
          </cell>
        </row>
        <row r="7795">
          <cell r="D7795">
            <v>92470</v>
          </cell>
          <cell r="E7795" t="str">
            <v>氟芬那酸丁酯软膏</v>
          </cell>
          <cell r="F7795" t="str">
            <v/>
          </cell>
          <cell r="G7795" t="str">
            <v>10g:0.5g</v>
          </cell>
          <cell r="H7795" t="str">
            <v>盒</v>
          </cell>
          <cell r="I7795" t="str">
            <v>上海同联制药有限公司</v>
          </cell>
          <cell r="J7795" t="str">
            <v>上海同联制药</v>
          </cell>
        </row>
        <row r="7796">
          <cell r="D7796">
            <v>141097</v>
          </cell>
          <cell r="E7796" t="str">
            <v>甲氨蝶呤片</v>
          </cell>
          <cell r="F7796" t="str">
            <v/>
          </cell>
          <cell r="G7796" t="str">
            <v>2.5mgx16片</v>
          </cell>
          <cell r="H7796" t="str">
            <v>瓶</v>
          </cell>
          <cell r="I7796" t="str">
            <v>上海上药信谊药厂有限公司(上海信谊药厂有限公司)</v>
          </cell>
          <cell r="J7796" t="str">
            <v>上海信谊药厂</v>
          </cell>
        </row>
        <row r="7797">
          <cell r="D7797">
            <v>17259</v>
          </cell>
          <cell r="E7797" t="str">
            <v>尼麦角林片(思尔明)</v>
          </cell>
          <cell r="F7797" t="str">
            <v/>
          </cell>
          <cell r="G7797" t="str">
            <v>10mgx30片</v>
          </cell>
          <cell r="H7797" t="str">
            <v>盒</v>
          </cell>
          <cell r="I7797" t="str">
            <v>大连辉瑞制药有限公司</v>
          </cell>
          <cell r="J7797" t="str">
            <v>辉瑞制药</v>
          </cell>
        </row>
        <row r="7798">
          <cell r="D7798">
            <v>150092</v>
          </cell>
          <cell r="E7798" t="str">
            <v>薇诺娜舒敏保湿丝滑面贴膜</v>
          </cell>
          <cell r="F7798" t="str">
            <v/>
          </cell>
          <cell r="G7798" t="str">
            <v>20ml*6</v>
          </cell>
          <cell r="H7798" t="str">
            <v>盒</v>
          </cell>
          <cell r="I7798" t="str">
            <v>云南贝泰妮生物科技集团股份有限公司  </v>
          </cell>
          <cell r="J7798" t="str">
            <v>云南贝泰妮</v>
          </cell>
        </row>
        <row r="7799">
          <cell r="D7799">
            <v>82530</v>
          </cell>
          <cell r="E7799" t="str">
            <v>复方黄藤洗液</v>
          </cell>
          <cell r="F7799" t="str">
            <v/>
          </cell>
          <cell r="G7799" t="str">
            <v>186ml(内附冲洗器)</v>
          </cell>
          <cell r="H7799" t="str">
            <v>盒</v>
          </cell>
          <cell r="I7799" t="str">
            <v>广西德联制药有限公司</v>
          </cell>
          <cell r="J7799" t="str">
            <v>广西德联制药</v>
          </cell>
        </row>
        <row r="7800">
          <cell r="D7800">
            <v>68184</v>
          </cell>
          <cell r="E7800" t="str">
            <v>蜂胶软胶囊(汤臣倍健)</v>
          </cell>
          <cell r="F7800" t="str">
            <v/>
          </cell>
          <cell r="G7800" t="str">
            <v>30g(500mgx60粒)</v>
          </cell>
          <cell r="H7800" t="str">
            <v>瓶</v>
          </cell>
          <cell r="I7800" t="str">
            <v>广州市佰健生物工程有限公司</v>
          </cell>
          <cell r="J7800" t="str">
            <v>广州佰健(广东汤臣倍健)</v>
          </cell>
        </row>
        <row r="7801">
          <cell r="D7801">
            <v>4067</v>
          </cell>
          <cell r="E7801" t="str">
            <v>小儿双清颗粒</v>
          </cell>
          <cell r="F7801" t="str">
            <v/>
          </cell>
          <cell r="G7801" t="str">
            <v>2gx10袋</v>
          </cell>
          <cell r="H7801" t="str">
            <v>盒</v>
          </cell>
          <cell r="I7801" t="str">
            <v>西藏诺迪康药业股份有限公司</v>
          </cell>
          <cell r="J7801" t="str">
            <v>西藏诺迪康</v>
          </cell>
        </row>
        <row r="7802">
          <cell r="D7802">
            <v>33795</v>
          </cell>
          <cell r="E7802" t="str">
            <v>阿奇霉素颗粒</v>
          </cell>
          <cell r="F7802" t="str">
            <v/>
          </cell>
          <cell r="G7802" t="str">
            <v>0.1gx6袋(10万单位)</v>
          </cell>
          <cell r="H7802" t="str">
            <v>盒</v>
          </cell>
          <cell r="I7802" t="str">
            <v>湖南千金湘江药业股份有限公司</v>
          </cell>
          <cell r="J7802" t="str">
            <v>湖南千金湘江</v>
          </cell>
        </row>
        <row r="7803">
          <cell r="D7803">
            <v>1383</v>
          </cell>
          <cell r="E7803" t="str">
            <v>血脂康胶囊</v>
          </cell>
          <cell r="F7803" t="str">
            <v/>
          </cell>
          <cell r="G7803" t="str">
            <v>0.3gx12粒</v>
          </cell>
          <cell r="H7803" t="str">
            <v>盒</v>
          </cell>
          <cell r="I7803" t="str">
            <v>北京北大维信生物科技有限公司</v>
          </cell>
          <cell r="J7803" t="str">
            <v>北京北大维信</v>
          </cell>
        </row>
        <row r="7804">
          <cell r="D7804">
            <v>115434</v>
          </cell>
          <cell r="E7804" t="str">
            <v>康麦斯牌卵磷脂胶囊</v>
          </cell>
          <cell r="F7804" t="str">
            <v/>
          </cell>
          <cell r="G7804" t="str">
            <v>165g(1650mgx100粒)</v>
          </cell>
          <cell r="H7804" t="str">
            <v>盒</v>
          </cell>
          <cell r="I7804" t="str">
            <v>康龙集团公司(Kang Long Group gorp)</v>
          </cell>
          <cell r="J7804" t="str">
            <v>美国康龙(上海康麦斯经销)</v>
          </cell>
        </row>
        <row r="7805">
          <cell r="D7805">
            <v>168903</v>
          </cell>
          <cell r="E7805" t="str">
            <v>医用护理垫</v>
          </cell>
          <cell r="F7805" t="str">
            <v>千金净雅妇科专用棉巾</v>
          </cell>
          <cell r="G7805" t="str">
            <v>290mm量多型（5片）</v>
          </cell>
          <cell r="H7805" t="str">
            <v>包</v>
          </cell>
          <cell r="I7805" t="str">
            <v>湖南千金卫生用品股份有限公司</v>
          </cell>
          <cell r="J7805" t="str">
            <v>湖南千金卫生用品</v>
          </cell>
        </row>
        <row r="7806">
          <cell r="D7806">
            <v>2284</v>
          </cell>
          <cell r="E7806" t="str">
            <v>祖师麻片</v>
          </cell>
          <cell r="F7806" t="str">
            <v/>
          </cell>
          <cell r="G7806" t="str">
            <v>0.3gx18片x2板(薄膜衣)</v>
          </cell>
          <cell r="H7806" t="str">
            <v>盒</v>
          </cell>
          <cell r="I7806" t="str">
            <v>秦皇岛市山海关药业有限责任公司(原:秦皇岛山海关药厂</v>
          </cell>
          <cell r="J7806" t="str">
            <v>秦皇岛山海关</v>
          </cell>
        </row>
        <row r="7807">
          <cell r="D7807">
            <v>151932</v>
          </cell>
          <cell r="E7807" t="str">
            <v>川贝清肺糖浆</v>
          </cell>
          <cell r="F7807" t="str">
            <v/>
          </cell>
          <cell r="G7807" t="str">
            <v>100ML</v>
          </cell>
          <cell r="H7807" t="str">
            <v>瓶</v>
          </cell>
          <cell r="I7807" t="str">
            <v>江西铜鼓仁和制药有限公司</v>
          </cell>
          <cell r="J7807" t="str">
            <v>江西铜鼓仁和</v>
          </cell>
        </row>
        <row r="7808">
          <cell r="D7808">
            <v>63543</v>
          </cell>
          <cell r="E7808" t="str">
            <v>冬凌草片</v>
          </cell>
          <cell r="F7808" t="str">
            <v/>
          </cell>
          <cell r="G7808" t="str">
            <v>0.26gx100片(薄膜衣片)</v>
          </cell>
          <cell r="H7808" t="str">
            <v>瓶</v>
          </cell>
          <cell r="I7808" t="str">
            <v>河南省济源市济世药业有限公司</v>
          </cell>
          <cell r="J7808" t="str">
            <v>河南济源济世</v>
          </cell>
        </row>
        <row r="7809">
          <cell r="D7809">
            <v>155865</v>
          </cell>
          <cell r="E7809" t="str">
            <v>雪梨止咳糖浆</v>
          </cell>
          <cell r="F7809" t="str">
            <v/>
          </cell>
          <cell r="G7809" t="str">
            <v>10mlx6支</v>
          </cell>
          <cell r="H7809" t="str">
            <v>盒</v>
          </cell>
          <cell r="I7809" t="str">
            <v>葵花药业集团湖北武当有限公司(湖北武当金鼎制药有限公司)</v>
          </cell>
          <cell r="J7809" t="str">
            <v>葵花药业集团湖北武当</v>
          </cell>
        </row>
        <row r="7810">
          <cell r="D7810">
            <v>179631</v>
          </cell>
          <cell r="E7810" t="str">
            <v>蒙脱石散</v>
          </cell>
          <cell r="F7810" t="str">
            <v>思密达</v>
          </cell>
          <cell r="G7810" t="str">
            <v>3gx15袋（草莓味）</v>
          </cell>
          <cell r="H7810" t="str">
            <v>盒</v>
          </cell>
          <cell r="I7810" t="str">
            <v>博福-益普生(天津)制药有限公司</v>
          </cell>
          <cell r="J7810" t="str">
            <v>博福-益普生(天津)</v>
          </cell>
        </row>
        <row r="7811">
          <cell r="D7811">
            <v>185015</v>
          </cell>
          <cell r="E7811" t="str">
            <v>风热感冒颗粒</v>
          </cell>
          <cell r="F7811" t="str">
            <v/>
          </cell>
          <cell r="G7811" t="str">
            <v>10gx12袋</v>
          </cell>
          <cell r="H7811" t="str">
            <v>盒</v>
          </cell>
          <cell r="I7811" t="str">
            <v>兰州佛慈制药股份有限公司</v>
          </cell>
          <cell r="J7811" t="str">
            <v>兰州佛慈</v>
          </cell>
        </row>
        <row r="7812">
          <cell r="D7812">
            <v>146977</v>
          </cell>
          <cell r="E7812" t="str">
            <v>西甲硅油乳剂</v>
          </cell>
          <cell r="F7812" t="str">
            <v/>
          </cell>
          <cell r="G7812" t="str">
            <v>30ml</v>
          </cell>
          <cell r="H7812" t="str">
            <v>瓶</v>
          </cell>
          <cell r="I7812" t="str">
            <v>德国Berlin-ChenieAG</v>
          </cell>
          <cell r="J7812" t="str">
            <v>Berlin-ChenieAG</v>
          </cell>
        </row>
        <row r="7813">
          <cell r="D7813">
            <v>81936</v>
          </cell>
          <cell r="E7813" t="str">
            <v>养血清脑颗粒</v>
          </cell>
          <cell r="F7813" t="str">
            <v/>
          </cell>
          <cell r="G7813" t="str">
            <v>4gx15袋</v>
          </cell>
          <cell r="H7813" t="str">
            <v>盒</v>
          </cell>
          <cell r="I7813" t="str">
            <v>天士力医药集团股份有限公司(原:天士力制药集团股份有限公司)</v>
          </cell>
          <cell r="J7813" t="str">
            <v>天津天士力</v>
          </cell>
        </row>
        <row r="7814">
          <cell r="D7814">
            <v>1646</v>
          </cell>
          <cell r="E7814" t="str">
            <v>醒脾养儿颗粒</v>
          </cell>
          <cell r="F7814" t="str">
            <v/>
          </cell>
          <cell r="G7814" t="str">
            <v>2gx12袋</v>
          </cell>
          <cell r="H7814" t="str">
            <v>盒</v>
          </cell>
          <cell r="I7814" t="str">
            <v>贵州健兴药业有限公司</v>
          </cell>
          <cell r="J7814" t="str">
            <v>贵州健兴药业</v>
          </cell>
        </row>
        <row r="7815">
          <cell r="D7815">
            <v>12582</v>
          </cell>
          <cell r="E7815" t="str">
            <v>聚维酮碘溶液(艾利克)</v>
          </cell>
          <cell r="F7815" t="str">
            <v/>
          </cell>
          <cell r="G7815" t="str">
            <v>100ml：5g</v>
          </cell>
          <cell r="H7815" t="str">
            <v>瓶</v>
          </cell>
          <cell r="I7815" t="str">
            <v>成都永安制药有限公司</v>
          </cell>
          <cell r="J7815" t="str">
            <v>成都永安</v>
          </cell>
        </row>
        <row r="7816">
          <cell r="D7816">
            <v>60348</v>
          </cell>
          <cell r="E7816" t="str">
            <v>维生素AD软胶囊(原维生素AD胶丸)</v>
          </cell>
          <cell r="F7816" t="str">
            <v/>
          </cell>
          <cell r="G7816" t="str">
            <v>VA10000/VD1000×100粒</v>
          </cell>
          <cell r="H7816" t="str">
            <v>瓶</v>
          </cell>
          <cell r="I7816" t="str">
            <v>国药控股星鲨制药(厦门)有限公司(原:厦门星鲨制药)</v>
          </cell>
          <cell r="J7816" t="str">
            <v>国药控股星鲨制药</v>
          </cell>
        </row>
        <row r="7817">
          <cell r="D7817">
            <v>47122</v>
          </cell>
          <cell r="E7817" t="str">
            <v>赖氨肌醇维B12口服液</v>
          </cell>
          <cell r="F7817" t="str">
            <v/>
          </cell>
          <cell r="G7817" t="str">
            <v>100ml</v>
          </cell>
          <cell r="H7817" t="str">
            <v>瓶</v>
          </cell>
          <cell r="I7817" t="str">
            <v>贝克诺顿（浙江）制药有限公司 </v>
          </cell>
          <cell r="J7817" t="str">
            <v>贝克诺顿(浙江)</v>
          </cell>
        </row>
        <row r="7818">
          <cell r="D7818">
            <v>35431</v>
          </cell>
          <cell r="E7818" t="str">
            <v>复方熊胆滴眼液</v>
          </cell>
          <cell r="F7818" t="str">
            <v/>
          </cell>
          <cell r="G7818" t="str">
            <v>8ml</v>
          </cell>
          <cell r="H7818" t="str">
            <v>盒</v>
          </cell>
          <cell r="I7818" t="str">
            <v>长春普华制药股分有限公司(长春三九生物制药)</v>
          </cell>
          <cell r="J7818" t="str">
            <v>长春普华制药</v>
          </cell>
        </row>
        <row r="7819">
          <cell r="D7819">
            <v>11490</v>
          </cell>
          <cell r="E7819" t="str">
            <v>复方门冬维甘滴眼液(新乐敦)</v>
          </cell>
          <cell r="F7819" t="str">
            <v/>
          </cell>
          <cell r="G7819" t="str">
            <v>13ml</v>
          </cell>
          <cell r="H7819" t="str">
            <v>瓶</v>
          </cell>
          <cell r="I7819" t="str">
            <v>曼秀雷敦(中国)药业有限公司</v>
          </cell>
          <cell r="J7819" t="str">
            <v>曼秀雷敦</v>
          </cell>
        </row>
        <row r="7820">
          <cell r="D7820">
            <v>54434</v>
          </cell>
          <cell r="E7820" t="str">
            <v>百癣夏塔热片</v>
          </cell>
          <cell r="F7820" t="str">
            <v/>
          </cell>
          <cell r="G7820" t="str">
            <v>0.3gx45片</v>
          </cell>
          <cell r="H7820" t="str">
            <v>盒</v>
          </cell>
          <cell r="I7820" t="str">
            <v>陕西君碧莎制药有限公司</v>
          </cell>
          <cell r="J7820" t="str">
            <v>陕西君碧莎</v>
          </cell>
        </row>
        <row r="7821">
          <cell r="D7821">
            <v>45675</v>
          </cell>
          <cell r="E7821" t="str">
            <v>颈痛片</v>
          </cell>
          <cell r="F7821" t="str">
            <v/>
          </cell>
          <cell r="G7821" t="str">
            <v>0.67gx12片x2板</v>
          </cell>
          <cell r="H7821" t="str">
            <v>盒</v>
          </cell>
          <cell r="I7821" t="str">
            <v>济南东方制药厂</v>
          </cell>
          <cell r="J7821" t="str">
            <v>山东明仁福瑞达</v>
          </cell>
        </row>
        <row r="7822">
          <cell r="D7822">
            <v>13625</v>
          </cell>
          <cell r="E7822" t="str">
            <v>活力苏口服液</v>
          </cell>
          <cell r="F7822" t="str">
            <v/>
          </cell>
          <cell r="G7822" t="str">
            <v>10mlx6支</v>
          </cell>
          <cell r="H7822" t="str">
            <v>盒</v>
          </cell>
          <cell r="I7822" t="str">
            <v>成都地奥集团天府药业股份有限公司</v>
          </cell>
          <cell r="J7822" t="str">
            <v>成都地奥天府</v>
          </cell>
        </row>
        <row r="7823">
          <cell r="D7823">
            <v>34489</v>
          </cell>
          <cell r="E7823" t="str">
            <v>维生素C泡腾片</v>
          </cell>
          <cell r="F7823" t="str">
            <v>力度伸</v>
          </cell>
          <cell r="G7823" t="str">
            <v>1gx10片(橙味)</v>
          </cell>
          <cell r="H7823" t="str">
            <v>盒</v>
          </cell>
          <cell r="I7823" t="str">
            <v>拜耳医药保健有限公司</v>
          </cell>
          <cell r="J7823" t="str">
            <v>拜耳医药保健</v>
          </cell>
        </row>
        <row r="7824">
          <cell r="D7824">
            <v>49088</v>
          </cell>
          <cell r="E7824" t="str">
            <v>金斯利安多维片</v>
          </cell>
          <cell r="F7824" t="str">
            <v/>
          </cell>
          <cell r="G7824" t="str">
            <v>1.17gx30片</v>
          </cell>
          <cell r="H7824" t="str">
            <v>盒</v>
          </cell>
          <cell r="I7824" t="str">
            <v>北京斯利安药业有限公司(原:北京北大药业有限公司)</v>
          </cell>
          <cell r="J7824" t="str">
            <v>北京斯利安(北京北大)</v>
          </cell>
        </row>
        <row r="7825">
          <cell r="D7825">
            <v>305</v>
          </cell>
          <cell r="E7825" t="str">
            <v>羧甲司坦片(化痰片)</v>
          </cell>
          <cell r="F7825" t="str">
            <v/>
          </cell>
          <cell r="G7825" t="str">
            <v>0.25gx12片</v>
          </cell>
          <cell r="H7825" t="str">
            <v>盒</v>
          </cell>
          <cell r="I7825" t="str">
            <v>广州白云山制药股份有限公司广州白云山制药总厂</v>
          </cell>
          <cell r="J7825" t="str">
            <v>广州白云山总厂</v>
          </cell>
        </row>
        <row r="7826">
          <cell r="D7826">
            <v>75419</v>
          </cell>
          <cell r="E7826" t="str">
            <v>补肾益脑胶囊</v>
          </cell>
          <cell r="F7826" t="str">
            <v/>
          </cell>
          <cell r="G7826" t="str">
            <v>0.27gx12粒x6板</v>
          </cell>
          <cell r="H7826" t="str">
            <v>盒</v>
          </cell>
          <cell r="I7826" t="str">
            <v>太极集团浙江东方制药有限公司</v>
          </cell>
          <cell r="J7826" t="str">
            <v>浙江东方</v>
          </cell>
        </row>
        <row r="7827">
          <cell r="D7827">
            <v>105293</v>
          </cell>
          <cell r="E7827" t="str">
            <v>十三味菥蓂丸</v>
          </cell>
          <cell r="F7827" t="str">
            <v/>
          </cell>
          <cell r="G7827" t="str">
            <v>0.6gx45丸</v>
          </cell>
          <cell r="H7827" t="str">
            <v>瓶</v>
          </cell>
          <cell r="I7827" t="str">
            <v>西藏藏医学院藏药有限公司</v>
          </cell>
          <cell r="J7827" t="str">
            <v>西藏藏医学院</v>
          </cell>
        </row>
        <row r="7828">
          <cell r="D7828">
            <v>29192</v>
          </cell>
          <cell r="E7828" t="str">
            <v>血塞通软胶囊</v>
          </cell>
          <cell r="F7828" t="str">
            <v/>
          </cell>
          <cell r="G7828" t="str">
            <v>0.55gx12粒</v>
          </cell>
          <cell r="H7828" t="str">
            <v>盒</v>
          </cell>
          <cell r="I7828" t="str">
            <v>昆明制药集团股份有限公司</v>
          </cell>
          <cell r="J7828" t="str">
            <v>昆药集团</v>
          </cell>
        </row>
        <row r="7829">
          <cell r="D7829">
            <v>7583</v>
          </cell>
          <cell r="E7829" t="str">
            <v>头孢克洛颗粒(新达罗)</v>
          </cell>
          <cell r="F7829" t="str">
            <v/>
          </cell>
          <cell r="G7829" t="str">
            <v>125mgx6袋</v>
          </cell>
          <cell r="H7829" t="str">
            <v>盒</v>
          </cell>
          <cell r="I7829" t="str">
            <v>山东淄博新达制药有限公司</v>
          </cell>
          <cell r="J7829" t="str">
            <v>山东淄博新达</v>
          </cell>
        </row>
        <row r="7830">
          <cell r="D7830">
            <v>3710</v>
          </cell>
          <cell r="E7830" t="str">
            <v>盐酸金霉素眼膏</v>
          </cell>
          <cell r="F7830" t="str">
            <v/>
          </cell>
          <cell r="G7830" t="str">
            <v>0.5%：2g</v>
          </cell>
          <cell r="H7830" t="str">
            <v>支</v>
          </cell>
          <cell r="I7830" t="str">
            <v>新乡华青药业有限公司</v>
          </cell>
          <cell r="J7830" t="str">
            <v>新乡华青</v>
          </cell>
        </row>
        <row r="7831">
          <cell r="D7831">
            <v>2052</v>
          </cell>
          <cell r="E7831" t="str">
            <v>复方丹参片</v>
          </cell>
          <cell r="F7831" t="str">
            <v/>
          </cell>
          <cell r="G7831" t="str">
            <v>60片(瓶装薄膜衣)</v>
          </cell>
          <cell r="H7831" t="str">
            <v>瓶</v>
          </cell>
          <cell r="I7831" t="str">
            <v>广州白云山和记黄埔中药有限公司(原广州白云山中药厂</v>
          </cell>
          <cell r="J7831" t="str">
            <v>白云山和记黄埔</v>
          </cell>
        </row>
        <row r="7832">
          <cell r="D7832">
            <v>183506</v>
          </cell>
          <cell r="E7832" t="str">
            <v>酮康唑洗剂</v>
          </cell>
          <cell r="F7832" t="str">
            <v>敬宇</v>
          </cell>
          <cell r="G7832" t="str">
            <v>2%：5ml</v>
          </cell>
          <cell r="H7832" t="str">
            <v>袋</v>
          </cell>
          <cell r="I7832" t="str">
            <v>南京白敬宇制药有限责任公司</v>
          </cell>
          <cell r="J7832" t="str">
            <v>南京白敬宇</v>
          </cell>
        </row>
        <row r="7833">
          <cell r="D7833">
            <v>17260</v>
          </cell>
          <cell r="E7833" t="str">
            <v>托吡酯片(妥泰)</v>
          </cell>
          <cell r="F7833" t="str">
            <v/>
          </cell>
          <cell r="G7833" t="str">
            <v>25mgx60片</v>
          </cell>
          <cell r="H7833" t="str">
            <v>瓶</v>
          </cell>
          <cell r="I7833" t="str">
            <v>西安杨森制药有限公司</v>
          </cell>
          <cell r="J7833" t="str">
            <v>西安杨森</v>
          </cell>
        </row>
        <row r="7834">
          <cell r="D7834">
            <v>40880</v>
          </cell>
          <cell r="E7834" t="str">
            <v>孟鲁司特钠片(顺尔宁)</v>
          </cell>
          <cell r="F7834" t="str">
            <v/>
          </cell>
          <cell r="G7834" t="str">
            <v>10mgx5片</v>
          </cell>
          <cell r="H7834" t="str">
            <v>盒</v>
          </cell>
          <cell r="I7834" t="str">
            <v>杭州默沙东制药有限公司</v>
          </cell>
          <cell r="J7834" t="str">
            <v>杭州默沙东</v>
          </cell>
        </row>
        <row r="7835">
          <cell r="D7835">
            <v>1205</v>
          </cell>
          <cell r="E7835" t="str">
            <v>杞菊地黄丸</v>
          </cell>
          <cell r="F7835" t="str">
            <v/>
          </cell>
          <cell r="G7835" t="str">
            <v>200丸(浓缩丸)</v>
          </cell>
          <cell r="H7835" t="str">
            <v>瓶</v>
          </cell>
          <cell r="I7835" t="str">
            <v>仲景宛西制药股份有限公司（原河南省宛西制药股份有限公司）</v>
          </cell>
          <cell r="J7835" t="str">
            <v>仲景宛西制药</v>
          </cell>
        </row>
        <row r="7836">
          <cell r="D7836">
            <v>14001</v>
          </cell>
          <cell r="E7836" t="str">
            <v>氟哌噻吨美利曲辛片</v>
          </cell>
          <cell r="F7836" t="str">
            <v>黛力新</v>
          </cell>
          <cell r="G7836" t="str">
            <v>0.5mg：10mgx20片</v>
          </cell>
          <cell r="H7836" t="str">
            <v>盒</v>
          </cell>
          <cell r="I7836" t="str">
            <v>H.Lundbeck A/S</v>
          </cell>
          <cell r="J7836" t="str">
            <v>丹麦灵北制药</v>
          </cell>
        </row>
        <row r="7837">
          <cell r="D7837">
            <v>120359</v>
          </cell>
          <cell r="E7837" t="str">
            <v>肾宝片</v>
          </cell>
          <cell r="F7837" t="str">
            <v/>
          </cell>
          <cell r="G7837" t="str">
            <v>0.7gx9片x14板(薄膜衣)</v>
          </cell>
          <cell r="H7837" t="str">
            <v>盒</v>
          </cell>
          <cell r="I7837" t="str">
            <v>江西汇仁药业股份有限公司(原江西汇仁药业有限公司)</v>
          </cell>
          <cell r="J7837" t="str">
            <v>江西汇仁药业</v>
          </cell>
        </row>
        <row r="7838">
          <cell r="D7838">
            <v>84841</v>
          </cell>
          <cell r="E7838" t="str">
            <v>五酯胶囊</v>
          </cell>
          <cell r="F7838" t="str">
            <v/>
          </cell>
          <cell r="G7838" t="str">
            <v>11.25mgx24粒</v>
          </cell>
          <cell r="H7838" t="str">
            <v>盒</v>
          </cell>
          <cell r="I7838" t="str">
            <v>四川禾正制药有限责任公司</v>
          </cell>
          <cell r="J7838" t="str">
            <v>四川禾正制药</v>
          </cell>
        </row>
        <row r="7839">
          <cell r="D7839">
            <v>119031</v>
          </cell>
          <cell r="E7839" t="str">
            <v>检查护理垫</v>
          </cell>
          <cell r="F7839" t="str">
            <v/>
          </cell>
          <cell r="G7839" t="str">
            <v>60cmx90cmx10片</v>
          </cell>
          <cell r="H7839" t="str">
            <v>袋</v>
          </cell>
          <cell r="I7839" t="str">
            <v>稳健医疗（黄冈）有限公司</v>
          </cell>
          <cell r="J7839" t="str">
            <v>稳健医疗（黄冈）</v>
          </cell>
        </row>
        <row r="7840">
          <cell r="D7840">
            <v>39170</v>
          </cell>
          <cell r="E7840" t="str">
            <v>血宝胶囊</v>
          </cell>
          <cell r="F7840" t="str">
            <v/>
          </cell>
          <cell r="G7840" t="str">
            <v>0.3gx12粒x4板</v>
          </cell>
          <cell r="H7840" t="str">
            <v>盒</v>
          </cell>
          <cell r="I7840" t="str">
            <v>吉林白山正茂药业股份有限公司</v>
          </cell>
          <cell r="J7840" t="str">
            <v>吉林白山正茂</v>
          </cell>
        </row>
        <row r="7841">
          <cell r="D7841">
            <v>95050</v>
          </cell>
          <cell r="E7841" t="str">
            <v>醋酸地塞米松片</v>
          </cell>
          <cell r="F7841" t="str">
            <v/>
          </cell>
          <cell r="G7841" t="str">
            <v>0.75mgx100片</v>
          </cell>
          <cell r="H7841" t="str">
            <v>瓶</v>
          </cell>
          <cell r="I7841" t="str">
            <v>西南药业股份有限公司</v>
          </cell>
          <cell r="J7841" t="str">
            <v>西南药业</v>
          </cell>
        </row>
        <row r="7842">
          <cell r="D7842">
            <v>40413</v>
          </cell>
          <cell r="E7842" t="str">
            <v>熊胆滴眼液(原熊胆眼药水)</v>
          </cell>
          <cell r="F7842" t="str">
            <v/>
          </cell>
          <cell r="G7842" t="str">
            <v>10ml</v>
          </cell>
          <cell r="H7842" t="str">
            <v>支</v>
          </cell>
          <cell r="I7842" t="str">
            <v>云南傣药有限公司</v>
          </cell>
          <cell r="J7842" t="str">
            <v>云南傣药（原瑞丽民族制药）</v>
          </cell>
        </row>
        <row r="7843">
          <cell r="D7843">
            <v>2868</v>
          </cell>
          <cell r="E7843" t="str">
            <v>复方氯己定含漱液</v>
          </cell>
          <cell r="F7843" t="str">
            <v/>
          </cell>
          <cell r="G7843" t="str">
            <v>150ml</v>
          </cell>
          <cell r="H7843" t="str">
            <v>瓶</v>
          </cell>
          <cell r="I7843" t="str">
            <v>江苏知原药业有限公司(原江苏圣宝罗药业)</v>
          </cell>
          <cell r="J7843" t="str">
            <v>江苏知原药业(原江苏圣保罗药业)</v>
          </cell>
        </row>
        <row r="7844">
          <cell r="D7844">
            <v>184572</v>
          </cell>
          <cell r="E7844" t="str">
            <v>蚕蛾公补合剂</v>
          </cell>
          <cell r="F7844" t="str">
            <v/>
          </cell>
          <cell r="G7844" t="str">
            <v>10mlx10瓶</v>
          </cell>
          <cell r="H7844" t="str">
            <v>盒</v>
          </cell>
          <cell r="I7844" t="str">
            <v>太极集团四川南充制药有限公司</v>
          </cell>
          <cell r="J7844" t="str">
            <v>四川南充制药</v>
          </cell>
        </row>
        <row r="7845">
          <cell r="D7845">
            <v>194164</v>
          </cell>
          <cell r="E7845" t="str">
            <v>冷酸灵口腔膏</v>
          </cell>
          <cell r="F7845" t="str">
            <v/>
          </cell>
          <cell r="G7845" t="str">
            <v>100g（防菌配方）</v>
          </cell>
          <cell r="H7845" t="str">
            <v>支</v>
          </cell>
          <cell r="I7845" t="str">
            <v>重庆登康口腔护理用品股份有限公司</v>
          </cell>
          <cell r="J7845" t="str">
            <v>重庆登康</v>
          </cell>
        </row>
        <row r="7846">
          <cell r="D7846">
            <v>134170</v>
          </cell>
          <cell r="E7846" t="str">
            <v>汤臣倍健番茄红素维生素E软胶囊</v>
          </cell>
          <cell r="F7846" t="str">
            <v> </v>
          </cell>
          <cell r="G7846" t="str">
            <v>30g(500mgx60粒)</v>
          </cell>
          <cell r="H7846" t="str">
            <v>瓶</v>
          </cell>
          <cell r="I7846" t="str">
            <v>汤臣倍健股份有限公司</v>
          </cell>
          <cell r="J7846" t="str">
            <v>珠海市汤臣倍健</v>
          </cell>
        </row>
        <row r="7847">
          <cell r="D7847">
            <v>23979</v>
          </cell>
          <cell r="E7847" t="str">
            <v>马来酸曲美布汀片(援生力维)</v>
          </cell>
          <cell r="F7847" t="str">
            <v/>
          </cell>
          <cell r="G7847" t="str">
            <v>0.1gx20片</v>
          </cell>
          <cell r="H7847" t="str">
            <v>盒</v>
          </cell>
          <cell r="I7847" t="str">
            <v>开开援生制药股份有限公司</v>
          </cell>
          <cell r="J7847" t="str">
            <v>开开援生制药</v>
          </cell>
        </row>
        <row r="7848">
          <cell r="D7848">
            <v>14780</v>
          </cell>
          <cell r="E7848" t="str">
            <v>头孢克洛片</v>
          </cell>
          <cell r="F7848" t="str">
            <v/>
          </cell>
          <cell r="G7848" t="str">
            <v>0.25gx6片</v>
          </cell>
          <cell r="H7848" t="str">
            <v>盒</v>
          </cell>
          <cell r="I7848" t="str">
            <v>广州白云山制药股份有限公司广州白云山制药总厂</v>
          </cell>
          <cell r="J7848" t="str">
            <v>广州白云山总厂</v>
          </cell>
        </row>
        <row r="7849">
          <cell r="D7849">
            <v>163642</v>
          </cell>
          <cell r="E7849" t="str">
            <v>阿昔洛韦凝胶</v>
          </cell>
          <cell r="F7849" t="str">
            <v/>
          </cell>
          <cell r="G7849" t="str">
            <v>20g(10g:0.1g)</v>
          </cell>
          <cell r="H7849" t="str">
            <v>支</v>
          </cell>
          <cell r="I7849" t="str">
            <v>江苏知原药业有限公司(原江苏圣宝罗药业)</v>
          </cell>
          <cell r="J7849" t="str">
            <v>江苏知原</v>
          </cell>
        </row>
        <row r="7850">
          <cell r="D7850">
            <v>1825</v>
          </cell>
          <cell r="E7850" t="str">
            <v>正骨水</v>
          </cell>
          <cell r="F7850" t="str">
            <v/>
          </cell>
          <cell r="G7850" t="str">
            <v>12ml</v>
          </cell>
          <cell r="H7850" t="str">
            <v>瓶</v>
          </cell>
          <cell r="I7850" t="str">
            <v>广西玉林制药有限责任公司</v>
          </cell>
          <cell r="J7850" t="str">
            <v>广西玉林制药</v>
          </cell>
        </row>
        <row r="7851">
          <cell r="D7851">
            <v>182411</v>
          </cell>
          <cell r="E7851" t="str">
            <v>沙格列汀片</v>
          </cell>
          <cell r="F7851" t="str">
            <v/>
          </cell>
          <cell r="G7851" t="str">
            <v>5mgx30片</v>
          </cell>
          <cell r="H7851" t="str">
            <v>盒</v>
          </cell>
          <cell r="I7851" t="str">
            <v>阿斯利康制药有限公司</v>
          </cell>
          <cell r="J7851" t="str">
            <v>阿斯利康</v>
          </cell>
        </row>
        <row r="7852">
          <cell r="D7852">
            <v>1253</v>
          </cell>
          <cell r="E7852" t="str">
            <v>壮腰健肾丸</v>
          </cell>
          <cell r="F7852" t="str">
            <v/>
          </cell>
          <cell r="G7852" t="str">
            <v>55g</v>
          </cell>
          <cell r="H7852" t="str">
            <v>瓶</v>
          </cell>
          <cell r="I7852" t="str">
            <v>广东恒诚制药有限公司(湛江向阳药业有限公司)</v>
          </cell>
          <cell r="J7852" t="str">
            <v>广东恒诚制药</v>
          </cell>
        </row>
        <row r="7853">
          <cell r="D7853">
            <v>186672</v>
          </cell>
          <cell r="E7853" t="str">
            <v>咳康含片</v>
          </cell>
          <cell r="F7853" t="str">
            <v/>
          </cell>
          <cell r="G7853" t="str">
            <v>0.85gx8片x4板</v>
          </cell>
          <cell r="H7853" t="str">
            <v>盒</v>
          </cell>
          <cell r="I7853" t="str">
            <v>贵州科辉制药有限责任公司</v>
          </cell>
          <cell r="J7853" t="str">
            <v>贵州科辉</v>
          </cell>
        </row>
        <row r="7854">
          <cell r="D7854">
            <v>503</v>
          </cell>
          <cell r="E7854" t="str">
            <v>异烟肼片</v>
          </cell>
          <cell r="F7854" t="str">
            <v/>
          </cell>
          <cell r="G7854" t="str">
            <v>0.1gx100片</v>
          </cell>
          <cell r="H7854" t="str">
            <v>瓶</v>
          </cell>
          <cell r="I7854" t="str">
            <v>成都锦华药业有限责任公司</v>
          </cell>
          <cell r="J7854" t="str">
            <v>成都锦华</v>
          </cell>
        </row>
        <row r="7855">
          <cell r="D7855">
            <v>166819</v>
          </cell>
          <cell r="E7855" t="str">
            <v>还少丹</v>
          </cell>
          <cell r="F7855" t="str">
            <v/>
          </cell>
          <cell r="G7855" t="str">
            <v>9gx18丸（大蜜丸）</v>
          </cell>
          <cell r="H7855" t="str">
            <v>盒</v>
          </cell>
          <cell r="I7855" t="str">
            <v>太极集团重庆桐君阁药厂有限公司</v>
          </cell>
          <cell r="J7855" t="str">
            <v>桐君阁药厂</v>
          </cell>
        </row>
        <row r="7856">
          <cell r="D7856">
            <v>27322</v>
          </cell>
          <cell r="E7856" t="str">
            <v>天麻头痛片</v>
          </cell>
          <cell r="F7856" t="str">
            <v/>
          </cell>
          <cell r="G7856" t="str">
            <v>12片x4板</v>
          </cell>
          <cell r="H7856" t="str">
            <v>盒</v>
          </cell>
          <cell r="I7856" t="str">
            <v>黑龙江乌苏里江制药有限公司哈尔滨分公司</v>
          </cell>
          <cell r="J7856" t="str">
            <v>黑龙江乌苏里江哈尔滨</v>
          </cell>
        </row>
        <row r="7857">
          <cell r="D7857">
            <v>173313</v>
          </cell>
          <cell r="E7857" t="str">
            <v>单硝酸异山梨酯缓释片</v>
          </cell>
          <cell r="F7857" t="str">
            <v>欣康</v>
          </cell>
          <cell r="G7857" t="str">
            <v>40mgx28片</v>
          </cell>
          <cell r="H7857" t="str">
            <v>盒</v>
          </cell>
          <cell r="I7857" t="str">
            <v>鲁南贝特制药有限公司(原山东鲁南贝特制药有限公司)</v>
          </cell>
          <cell r="J7857" t="str">
            <v>鲁南贝特制药</v>
          </cell>
        </row>
        <row r="7858">
          <cell r="D7858">
            <v>231</v>
          </cell>
          <cell r="E7858" t="str">
            <v>氧氟沙星片</v>
          </cell>
          <cell r="F7858" t="str">
            <v/>
          </cell>
          <cell r="G7858" t="str">
            <v>0.1gx12片</v>
          </cell>
          <cell r="H7858" t="str">
            <v>盒</v>
          </cell>
          <cell r="I7858" t="str">
            <v>重庆科瑞制药(集团)有限公司</v>
          </cell>
          <cell r="J7858" t="str">
            <v>重庆科瑞</v>
          </cell>
        </row>
        <row r="7859">
          <cell r="D7859">
            <v>181857</v>
          </cell>
          <cell r="E7859" t="str">
            <v>氯雷他定颗粒</v>
          </cell>
          <cell r="F7859" t="str">
            <v/>
          </cell>
          <cell r="G7859" t="str">
            <v>10mgx7袋</v>
          </cell>
          <cell r="H7859" t="str">
            <v>盒</v>
          </cell>
          <cell r="I7859" t="str">
            <v>鲁南贝特制药有限公司(原山东鲁南贝特制药有限公司)</v>
          </cell>
          <cell r="J7859" t="str">
            <v>鲁南贝特</v>
          </cell>
        </row>
        <row r="7860">
          <cell r="D7860">
            <v>173310</v>
          </cell>
          <cell r="E7860" t="str">
            <v>单硝酸异山梨酯片</v>
          </cell>
          <cell r="F7860" t="str">
            <v>欣康</v>
          </cell>
          <cell r="G7860" t="str">
            <v>20mgx36片</v>
          </cell>
          <cell r="H7860" t="str">
            <v>盒</v>
          </cell>
          <cell r="I7860" t="str">
            <v>鲁南贝特制药有限公司(原山东鲁南贝特制药有限公司)</v>
          </cell>
          <cell r="J7860" t="str">
            <v>鲁南贝特制药</v>
          </cell>
        </row>
        <row r="7861">
          <cell r="D7861">
            <v>93014</v>
          </cell>
          <cell r="E7861" t="str">
            <v>芩暴红止咳片</v>
          </cell>
          <cell r="F7861" t="str">
            <v/>
          </cell>
          <cell r="G7861" t="str">
            <v>24片(糖衣)</v>
          </cell>
          <cell r="H7861" t="str">
            <v>盒</v>
          </cell>
          <cell r="I7861" t="str">
            <v>伊春金北药制药有限公司(原伊春日诺制药)</v>
          </cell>
          <cell r="J7861" t="str">
            <v>伊春金北(伊春日诺)</v>
          </cell>
        </row>
        <row r="7862">
          <cell r="D7862">
            <v>95357</v>
          </cell>
          <cell r="E7862" t="str">
            <v>心脑康胶囊</v>
          </cell>
          <cell r="F7862" t="str">
            <v/>
          </cell>
          <cell r="G7862" t="str">
            <v>0.25gx12粒x4板</v>
          </cell>
          <cell r="H7862" t="str">
            <v>盒</v>
          </cell>
          <cell r="I7862" t="str">
            <v>江西新赣江药业有限公司</v>
          </cell>
          <cell r="J7862" t="str">
            <v>江西新赣江</v>
          </cell>
        </row>
        <row r="7863">
          <cell r="D7863">
            <v>171020</v>
          </cell>
          <cell r="E7863" t="str">
            <v>复方阿胶浆</v>
          </cell>
          <cell r="F7863" t="str">
            <v/>
          </cell>
          <cell r="G7863" t="str">
            <v>20ml×24支（无蔗糖）</v>
          </cell>
          <cell r="H7863" t="str">
            <v>盒</v>
          </cell>
          <cell r="I7863" t="str">
            <v>山东东阿阿胶股份有限公司</v>
          </cell>
          <cell r="J7863" t="str">
            <v>东阿阿胶股份</v>
          </cell>
        </row>
        <row r="7864">
          <cell r="D7864">
            <v>119033</v>
          </cell>
          <cell r="E7864" t="str">
            <v>小便器</v>
          </cell>
          <cell r="F7864" t="str">
            <v/>
          </cell>
          <cell r="G7864" t="str">
            <v>女用(1个)</v>
          </cell>
          <cell r="H7864" t="str">
            <v>袋</v>
          </cell>
          <cell r="I7864" t="str">
            <v/>
          </cell>
          <cell r="J7864" t="str">
            <v>成都稳健利康</v>
          </cell>
        </row>
        <row r="7865">
          <cell r="D7865">
            <v>28699</v>
          </cell>
          <cell r="E7865" t="str">
            <v>辛伐他汀片(苏之)</v>
          </cell>
          <cell r="F7865" t="str">
            <v/>
          </cell>
          <cell r="G7865" t="str">
            <v>5mgx14片(薄膜衣)</v>
          </cell>
          <cell r="H7865" t="str">
            <v>盒</v>
          </cell>
          <cell r="I7865" t="str">
            <v>成都华宇制药有限公司</v>
          </cell>
          <cell r="J7865" t="str">
            <v>成都华宇</v>
          </cell>
        </row>
        <row r="7866">
          <cell r="D7866">
            <v>7281</v>
          </cell>
          <cell r="E7866" t="str">
            <v>复方酮康唑发用洗剂(康王洗剂)</v>
          </cell>
          <cell r="F7866" t="str">
            <v/>
          </cell>
          <cell r="G7866" t="str">
            <v>5ml</v>
          </cell>
          <cell r="H7866" t="str">
            <v>袋</v>
          </cell>
          <cell r="I7866" t="str">
            <v>滇虹药业集团股份有限公司</v>
          </cell>
          <cell r="J7866" t="str">
            <v>滇虹股份</v>
          </cell>
        </row>
        <row r="7867">
          <cell r="D7867">
            <v>98603</v>
          </cell>
          <cell r="E7867" t="str">
            <v>苯磺酸氨氯地平片</v>
          </cell>
          <cell r="F7867" t="str">
            <v>压氏达</v>
          </cell>
          <cell r="G7867" t="str">
            <v>5mgx20片</v>
          </cell>
          <cell r="H7867" t="str">
            <v>盒</v>
          </cell>
          <cell r="I7867" t="str">
            <v>北京赛科药业有限责任公司(北京第二制药厂)</v>
          </cell>
          <cell r="J7867" t="str">
            <v>北京赛科</v>
          </cell>
        </row>
        <row r="7868">
          <cell r="D7868">
            <v>120</v>
          </cell>
          <cell r="E7868" t="str">
            <v>伊曲康唑胶囊(斯皮仁诺)</v>
          </cell>
          <cell r="F7868" t="str">
            <v/>
          </cell>
          <cell r="G7868" t="str">
            <v>100mgx14粒</v>
          </cell>
          <cell r="H7868" t="str">
            <v>盒</v>
          </cell>
          <cell r="I7868" t="str">
            <v>西安杨森制药有限公司</v>
          </cell>
          <cell r="J7868" t="str">
            <v>西安杨森</v>
          </cell>
        </row>
        <row r="7869">
          <cell r="D7869">
            <v>135379</v>
          </cell>
          <cell r="E7869" t="str">
            <v>头孢克肟分散片</v>
          </cell>
          <cell r="F7869" t="str">
            <v/>
          </cell>
          <cell r="G7869" t="str">
            <v>0.1g*10片</v>
          </cell>
          <cell r="H7869" t="str">
            <v>盒</v>
          </cell>
          <cell r="I7869" t="str">
            <v>珠海金鸿药业有限公司</v>
          </cell>
          <cell r="J7869" t="str">
            <v>珠海金鸿</v>
          </cell>
        </row>
        <row r="7870">
          <cell r="D7870">
            <v>58978</v>
          </cell>
          <cell r="E7870" t="str">
            <v>阿咖酚散(解热止痛散)</v>
          </cell>
          <cell r="F7870" t="str">
            <v/>
          </cell>
          <cell r="G7870" t="str">
            <v>100小包(条形)</v>
          </cell>
          <cell r="H7870" t="str">
            <v>盒</v>
          </cell>
          <cell r="I7870" t="str">
            <v>重庆申高生化制药有限公司(原：重庆荣高生化制药)</v>
          </cell>
          <cell r="J7870" t="str">
            <v>重庆申高生化</v>
          </cell>
        </row>
        <row r="7871">
          <cell r="D7871">
            <v>11122</v>
          </cell>
          <cell r="E7871" t="str">
            <v>卡马西平片</v>
          </cell>
          <cell r="F7871" t="str">
            <v/>
          </cell>
          <cell r="G7871" t="str">
            <v>0.1gx100片</v>
          </cell>
          <cell r="H7871" t="str">
            <v>瓶</v>
          </cell>
          <cell r="I7871" t="str">
            <v>上海复旦复华药业有限公司</v>
          </cell>
          <cell r="J7871" t="str">
            <v>上海复旦复华</v>
          </cell>
        </row>
        <row r="7872">
          <cell r="D7872">
            <v>22597</v>
          </cell>
          <cell r="E7872" t="str">
            <v>复方板蓝根颗粒</v>
          </cell>
          <cell r="F7872" t="str">
            <v/>
          </cell>
          <cell r="G7872" t="str">
            <v>15gx20袋</v>
          </cell>
          <cell r="H7872" t="str">
            <v>袋</v>
          </cell>
          <cell r="I7872" t="str">
            <v>广州白云山和记黄埔中药有限公司(原广州白云山中药厂</v>
          </cell>
          <cell r="J7872" t="str">
            <v>白云山和记黄埔</v>
          </cell>
        </row>
        <row r="7873">
          <cell r="D7873">
            <v>1246</v>
          </cell>
          <cell r="E7873" t="str">
            <v>六味地黄丸</v>
          </cell>
          <cell r="F7873" t="str">
            <v/>
          </cell>
          <cell r="G7873" t="str">
            <v>200丸(浓缩丸)</v>
          </cell>
          <cell r="H7873" t="str">
            <v>盒</v>
          </cell>
          <cell r="I7873" t="str">
            <v>仲景宛西制药股份有限公司（原河南省宛西制药股份有限公司）</v>
          </cell>
          <cell r="J7873" t="str">
            <v>仲景宛西制药</v>
          </cell>
        </row>
        <row r="7874">
          <cell r="D7874">
            <v>94535</v>
          </cell>
          <cell r="E7874" t="str">
            <v>氧氟沙星滴眼液</v>
          </cell>
          <cell r="F7874" t="str">
            <v/>
          </cell>
          <cell r="G7874" t="str">
            <v>0.8ml:2.4mgx10支</v>
          </cell>
          <cell r="H7874" t="str">
            <v>盒</v>
          </cell>
          <cell r="I7874" t="str">
            <v>湖北远大天天明制药有限公司</v>
          </cell>
          <cell r="J7874" t="str">
            <v>湖北远大天天明(湖北瑞珠)</v>
          </cell>
        </row>
        <row r="7875">
          <cell r="D7875">
            <v>108717</v>
          </cell>
          <cell r="E7875" t="str">
            <v>呋喃唑酮片</v>
          </cell>
          <cell r="F7875" t="str">
            <v/>
          </cell>
          <cell r="G7875" t="str">
            <v>0.1gx100片</v>
          </cell>
          <cell r="H7875" t="str">
            <v>瓶</v>
          </cell>
          <cell r="I7875" t="str">
            <v>上海玉瑞生物科技(安阳)药业有限公司</v>
          </cell>
          <cell r="J7875" t="str">
            <v>上海玉瑞</v>
          </cell>
        </row>
        <row r="7876">
          <cell r="D7876">
            <v>55320</v>
          </cell>
          <cell r="E7876" t="str">
            <v>红核妇洁洗液</v>
          </cell>
          <cell r="F7876" t="str">
            <v/>
          </cell>
          <cell r="G7876" t="str">
            <v>10ml×10袋</v>
          </cell>
          <cell r="H7876" t="str">
            <v>盒</v>
          </cell>
          <cell r="I7876" t="str">
            <v>山东神州制药有限公司</v>
          </cell>
          <cell r="J7876" t="str">
            <v>山东步长神州</v>
          </cell>
        </row>
        <row r="7877">
          <cell r="D7877">
            <v>17271</v>
          </cell>
          <cell r="E7877" t="str">
            <v>盐酸地尔硫卓片</v>
          </cell>
          <cell r="F7877" t="str">
            <v/>
          </cell>
          <cell r="G7877" t="str">
            <v>30mgx40片</v>
          </cell>
          <cell r="H7877" t="str">
            <v>盒</v>
          </cell>
          <cell r="I7877" t="str">
            <v>浙江亚太药业股份有限公司</v>
          </cell>
          <cell r="J7877" t="str">
            <v>浙江亚太</v>
          </cell>
        </row>
        <row r="7878">
          <cell r="D7878">
            <v>70486</v>
          </cell>
          <cell r="E7878" t="str">
            <v>调经促孕丸</v>
          </cell>
          <cell r="F7878" t="str">
            <v/>
          </cell>
          <cell r="G7878" t="str">
            <v>5克x10袋</v>
          </cell>
          <cell r="H7878" t="str">
            <v>盒</v>
          </cell>
          <cell r="I7878" t="str">
            <v>北京同仁堂股份有限公司同仁堂制药厂</v>
          </cell>
          <cell r="J7878" t="str">
            <v>北京同仁堂</v>
          </cell>
        </row>
        <row r="7879">
          <cell r="D7879">
            <v>191797</v>
          </cell>
          <cell r="E7879" t="str">
            <v>液体敷料</v>
          </cell>
          <cell r="F7879" t="str">
            <v/>
          </cell>
          <cell r="G7879" t="str">
            <v>260ml</v>
          </cell>
          <cell r="H7879" t="str">
            <v>瓶</v>
          </cell>
          <cell r="I7879" t="str">
            <v>青岛博益特生物材料股份有限公司</v>
          </cell>
          <cell r="J7879" t="str">
            <v>青岛博益特</v>
          </cell>
        </row>
        <row r="7880">
          <cell r="D7880">
            <v>2700</v>
          </cell>
          <cell r="E7880" t="str">
            <v>75#消毒酒精(皮肤消毒液)</v>
          </cell>
          <cell r="F7880" t="str">
            <v/>
          </cell>
          <cell r="G7880" t="str">
            <v>75#:500ml</v>
          </cell>
          <cell r="H7880" t="str">
            <v>瓶</v>
          </cell>
          <cell r="I7880" t="str">
            <v>四川蓉康世圣药业有限责任公司</v>
          </cell>
          <cell r="J7880" t="str">
            <v>四川蓉康</v>
          </cell>
        </row>
        <row r="7881">
          <cell r="D7881">
            <v>139662</v>
          </cell>
          <cell r="E7881" t="str">
            <v>远红外贴</v>
          </cell>
          <cell r="F7881" t="str">
            <v/>
          </cell>
          <cell r="G7881" t="str">
            <v>颈椎病痛型 100mm x130mm x2贴</v>
          </cell>
          <cell r="H7881" t="str">
            <v>盒</v>
          </cell>
          <cell r="I7881" t="str">
            <v>云南贝洋生物科技有限公司</v>
          </cell>
          <cell r="J7881" t="str">
            <v>云南贝洋生物</v>
          </cell>
        </row>
        <row r="7882">
          <cell r="D7882">
            <v>185604</v>
          </cell>
          <cell r="E7882" t="str">
            <v>复方黄连素片</v>
          </cell>
          <cell r="F7882" t="str">
            <v/>
          </cell>
          <cell r="G7882" t="str">
            <v>0.17gx24片x1板(薄膜衣）</v>
          </cell>
          <cell r="H7882" t="str">
            <v>盒</v>
          </cell>
          <cell r="I7882" t="str">
            <v>太极集团四川绵阳制药有限公司</v>
          </cell>
          <cell r="J7882" t="str">
            <v>四川绵阳制药</v>
          </cell>
        </row>
        <row r="7883">
          <cell r="D7883">
            <v>159961</v>
          </cell>
          <cell r="E7883" t="str">
            <v>感冒止咳颗粒</v>
          </cell>
          <cell r="F7883" t="str">
            <v/>
          </cell>
          <cell r="G7883" t="str">
            <v>10gx9袋</v>
          </cell>
          <cell r="H7883" t="str">
            <v>盒</v>
          </cell>
          <cell r="I7883" t="str">
            <v>江西铜鼓仁和制药有限公司</v>
          </cell>
          <cell r="J7883" t="str">
            <v>江西铜鼓仁和</v>
          </cell>
        </row>
        <row r="7884">
          <cell r="D7884">
            <v>82751</v>
          </cell>
          <cell r="E7884" t="str">
            <v>泮托拉唑钠肠溶胶囊</v>
          </cell>
          <cell r="F7884" t="str">
            <v/>
          </cell>
          <cell r="G7884" t="str">
            <v>40mgx12粒</v>
          </cell>
          <cell r="H7884" t="str">
            <v>盒</v>
          </cell>
          <cell r="I7884" t="str">
            <v>湖南迪诺制药有限公司</v>
          </cell>
          <cell r="J7884" t="str">
            <v>湖南迪诺</v>
          </cell>
        </row>
        <row r="7885">
          <cell r="D7885">
            <v>8267</v>
          </cell>
          <cell r="E7885" t="str">
            <v>金刚藤胶囊</v>
          </cell>
          <cell r="F7885" t="str">
            <v/>
          </cell>
          <cell r="G7885" t="str">
            <v>0.5gx24粒</v>
          </cell>
          <cell r="H7885" t="str">
            <v>盒</v>
          </cell>
          <cell r="I7885" t="str">
            <v>湖北福人药业股份有限公司</v>
          </cell>
          <cell r="J7885" t="str">
            <v>湖北福人药业</v>
          </cell>
        </row>
        <row r="7886">
          <cell r="D7886">
            <v>94644</v>
          </cell>
          <cell r="E7886" t="str">
            <v>替普瑞酮胶囊</v>
          </cell>
          <cell r="F7886" t="str">
            <v/>
          </cell>
          <cell r="G7886" t="str">
            <v>50mgx10粒x2板</v>
          </cell>
          <cell r="H7886" t="str">
            <v>盒</v>
          </cell>
          <cell r="I7886" t="str">
            <v>卫材(中国)药业有限公司</v>
          </cell>
          <cell r="J7886" t="str">
            <v>卫材(中国)</v>
          </cell>
        </row>
        <row r="7887">
          <cell r="D7887">
            <v>154883</v>
          </cell>
          <cell r="E7887" t="str">
            <v>富马酸比索洛尔片</v>
          </cell>
          <cell r="F7887" t="str">
            <v>博苏</v>
          </cell>
          <cell r="G7887" t="str">
            <v>5mgx9片x2板</v>
          </cell>
          <cell r="H7887" t="str">
            <v>盒</v>
          </cell>
          <cell r="I7887" t="str">
            <v>北京华素制药股份有限公司(原：北京四环医药)</v>
          </cell>
          <cell r="J7887" t="str">
            <v>北京华素</v>
          </cell>
        </row>
        <row r="7888">
          <cell r="D7888">
            <v>1944</v>
          </cell>
          <cell r="E7888" t="str">
            <v>玉屏风口服液</v>
          </cell>
          <cell r="F7888" t="str">
            <v/>
          </cell>
          <cell r="G7888" t="str">
            <v>10mlx10支</v>
          </cell>
          <cell r="H7888" t="str">
            <v>盒</v>
          </cell>
          <cell r="I7888" t="str">
            <v>江西南昌济生制药厂</v>
          </cell>
          <cell r="J7888" t="str">
            <v>江西南昌济生</v>
          </cell>
        </row>
        <row r="7889">
          <cell r="D7889">
            <v>13607</v>
          </cell>
          <cell r="E7889" t="str">
            <v>胸腺肽肠溶片(迪赛)</v>
          </cell>
          <cell r="F7889" t="str">
            <v/>
          </cell>
          <cell r="G7889" t="str">
            <v>5mgx15片</v>
          </cell>
          <cell r="H7889" t="str">
            <v>盒</v>
          </cell>
          <cell r="I7889" t="str">
            <v>西安长城生物有限责任公司</v>
          </cell>
          <cell r="J7889" t="str">
            <v>西安迪赛</v>
          </cell>
        </row>
        <row r="7890">
          <cell r="D7890">
            <v>1569</v>
          </cell>
          <cell r="E7890" t="str">
            <v>三七伤药片</v>
          </cell>
          <cell r="F7890" t="str">
            <v/>
          </cell>
          <cell r="G7890" t="str">
            <v>27片(糖衣)</v>
          </cell>
          <cell r="H7890" t="str">
            <v>瓶</v>
          </cell>
          <cell r="I7890" t="str">
            <v>四川大千药业有限公司(四川乐山大千药业有限公司)</v>
          </cell>
          <cell r="J7890" t="str">
            <v>四川大千药业</v>
          </cell>
        </row>
        <row r="7891">
          <cell r="D7891">
            <v>97088</v>
          </cell>
          <cell r="E7891" t="str">
            <v>欧姆龙电子体温计</v>
          </cell>
          <cell r="F7891" t="str">
            <v/>
          </cell>
          <cell r="G7891" t="str">
            <v>MC-341</v>
          </cell>
          <cell r="H7891" t="str">
            <v>支</v>
          </cell>
          <cell r="I7891" t="str">
            <v>欧姆龙(大连)有限公司</v>
          </cell>
          <cell r="J7891" t="str">
            <v>大连欧姆龙</v>
          </cell>
        </row>
        <row r="7892">
          <cell r="D7892">
            <v>19946</v>
          </cell>
          <cell r="E7892" t="str">
            <v>稳心颗粒</v>
          </cell>
          <cell r="F7892" t="str">
            <v/>
          </cell>
          <cell r="G7892" t="str">
            <v>9gx9袋</v>
          </cell>
          <cell r="H7892" t="str">
            <v>盒</v>
          </cell>
          <cell r="I7892" t="str">
            <v>山东步长制药有限公司</v>
          </cell>
          <cell r="J7892" t="str">
            <v>山东步长制药</v>
          </cell>
        </row>
        <row r="7893">
          <cell r="D7893">
            <v>176357</v>
          </cell>
          <cell r="E7893" t="str">
            <v>盐酸二甲双胍肠溶片</v>
          </cell>
          <cell r="F7893" t="str">
            <v/>
          </cell>
          <cell r="G7893" t="str">
            <v>0.85gx60片</v>
          </cell>
          <cell r="H7893" t="str">
            <v>瓶</v>
          </cell>
          <cell r="I7893" t="str">
            <v>贵州天安药业股份有限公司</v>
          </cell>
          <cell r="J7893" t="str">
            <v>贵州天安</v>
          </cell>
        </row>
        <row r="7894">
          <cell r="D7894">
            <v>40235</v>
          </cell>
          <cell r="E7894" t="str">
            <v>门冬胰岛素注射液</v>
          </cell>
          <cell r="F7894" t="str">
            <v>诺和锐</v>
          </cell>
          <cell r="G7894" t="str">
            <v>3ml:300单位(特充)</v>
          </cell>
          <cell r="H7894" t="str">
            <v>支</v>
          </cell>
          <cell r="I7894" t="str">
            <v>诺和诺德(中国)制药有限公司</v>
          </cell>
          <cell r="J7894" t="str">
            <v>诺和诺德(中国)</v>
          </cell>
        </row>
        <row r="7895">
          <cell r="D7895">
            <v>49864</v>
          </cell>
          <cell r="E7895" t="str">
            <v>炎可宁片</v>
          </cell>
          <cell r="F7895" t="str">
            <v/>
          </cell>
          <cell r="G7895" t="str">
            <v>0.3gx24片(薄膜衣)</v>
          </cell>
          <cell r="H7895" t="str">
            <v>盒</v>
          </cell>
          <cell r="I7895" t="str">
            <v>重庆陪都药业股份有限公司</v>
          </cell>
          <cell r="J7895" t="str">
            <v>重庆陪都</v>
          </cell>
        </row>
        <row r="7896">
          <cell r="D7896">
            <v>56989</v>
          </cell>
          <cell r="E7896" t="str">
            <v>康复新液</v>
          </cell>
          <cell r="F7896" t="str">
            <v/>
          </cell>
          <cell r="G7896" t="str">
            <v>100ml</v>
          </cell>
          <cell r="H7896" t="str">
            <v>瓶</v>
          </cell>
          <cell r="I7896" t="str">
            <v>昆明赛诺制药有限公司</v>
          </cell>
          <cell r="J7896" t="str">
            <v>昆明赛诺制药</v>
          </cell>
        </row>
        <row r="7897">
          <cell r="D7897">
            <v>35769</v>
          </cell>
          <cell r="E7897" t="str">
            <v>盐酸左氧氟沙星胶囊</v>
          </cell>
          <cell r="F7897" t="str">
            <v/>
          </cell>
          <cell r="G7897" t="str">
            <v>0.1gx12粒</v>
          </cell>
          <cell r="H7897" t="str">
            <v>盒</v>
          </cell>
          <cell r="I7897" t="str">
            <v>江苏福邦药业有限公司</v>
          </cell>
          <cell r="J7897" t="str">
            <v>江苏福邦</v>
          </cell>
        </row>
        <row r="7898">
          <cell r="D7898">
            <v>41849</v>
          </cell>
          <cell r="E7898" t="str">
            <v>痔疮胶囊</v>
          </cell>
          <cell r="F7898" t="str">
            <v/>
          </cell>
          <cell r="G7898" t="str">
            <v>0.4gx12粒x3板</v>
          </cell>
          <cell r="H7898" t="str">
            <v>盒</v>
          </cell>
          <cell r="I7898" t="str">
            <v>广西嘉进药业有限公司</v>
          </cell>
          <cell r="J7898" t="str">
            <v>广西嘉进药业</v>
          </cell>
        </row>
        <row r="7899">
          <cell r="D7899">
            <v>168265</v>
          </cell>
          <cell r="E7899" t="str">
            <v>养生堂牌天然维生素C咀嚼片</v>
          </cell>
          <cell r="F7899" t="str">
            <v/>
          </cell>
          <cell r="G7899" t="str">
            <v>10.2g(850mgx12片)</v>
          </cell>
          <cell r="H7899" t="str">
            <v>盒</v>
          </cell>
          <cell r="I7899" t="str">
            <v>养生堂药业有限公司</v>
          </cell>
          <cell r="J7899" t="str">
            <v>养生堂药业</v>
          </cell>
        </row>
        <row r="7900">
          <cell r="D7900">
            <v>94920</v>
          </cell>
          <cell r="E7900" t="str">
            <v>盐酸左氧氟沙星乳膏</v>
          </cell>
          <cell r="F7900" t="str">
            <v/>
          </cell>
          <cell r="G7900" t="str">
            <v>0.3%:15g</v>
          </cell>
          <cell r="H7900" t="str">
            <v>支</v>
          </cell>
          <cell r="I7900" t="str">
            <v>珠海联邦制药股份有限公司中山分公司</v>
          </cell>
          <cell r="J7900" t="str">
            <v>珠海联邦中山</v>
          </cell>
        </row>
        <row r="7901">
          <cell r="D7901">
            <v>166080</v>
          </cell>
          <cell r="E7901" t="str">
            <v>无菌敷贴</v>
          </cell>
          <cell r="F7901" t="str">
            <v/>
          </cell>
          <cell r="G7901" t="str">
            <v>F1003（6cmx7cm）x8片（婴儿护脐贴）</v>
          </cell>
          <cell r="H7901" t="str">
            <v>盒</v>
          </cell>
          <cell r="I7901" t="str">
            <v>浙江康力迪医疗用品有限公司</v>
          </cell>
          <cell r="J7901" t="str">
            <v>浙江康力迪</v>
          </cell>
        </row>
        <row r="7902">
          <cell r="D7902">
            <v>90323</v>
          </cell>
          <cell r="E7902" t="str">
            <v>阿昔莫司胶囊</v>
          </cell>
          <cell r="F7902" t="str">
            <v>益平</v>
          </cell>
          <cell r="G7902" t="str">
            <v>0.25gx24粒
</v>
          </cell>
          <cell r="H7902" t="str">
            <v>盒</v>
          </cell>
          <cell r="I7902" t="str">
            <v>鲁南贝特制药有限公司(原山东鲁南贝特制药有限公司)</v>
          </cell>
          <cell r="J7902" t="str">
            <v>山东鲁南贝特
</v>
          </cell>
        </row>
        <row r="7903">
          <cell r="D7903">
            <v>112254</v>
          </cell>
          <cell r="E7903" t="str">
            <v>颈康胶囊</v>
          </cell>
          <cell r="F7903" t="str">
            <v/>
          </cell>
          <cell r="G7903" t="str">
            <v>0.31gx24粒</v>
          </cell>
          <cell r="H7903" t="str">
            <v>盒</v>
          </cell>
          <cell r="I7903" t="str">
            <v>江西铜鼓仁和制药有限公司</v>
          </cell>
          <cell r="J7903" t="str">
            <v>江西铜鼓仁和</v>
          </cell>
        </row>
        <row r="7904">
          <cell r="D7904">
            <v>918</v>
          </cell>
          <cell r="E7904" t="str">
            <v>过氧化氢溶液</v>
          </cell>
          <cell r="F7904" t="str">
            <v/>
          </cell>
          <cell r="G7904" t="str">
            <v>3%x500ml</v>
          </cell>
          <cell r="H7904" t="str">
            <v>瓶</v>
          </cell>
          <cell r="I7904" t="str">
            <v>成都明日制药有限公司</v>
          </cell>
          <cell r="J7904" t="str">
            <v>成都明日</v>
          </cell>
        </row>
        <row r="7905">
          <cell r="D7905">
            <v>141231</v>
          </cell>
          <cell r="E7905" t="str">
            <v>华素愈创优效修复漱口水3+</v>
          </cell>
          <cell r="F7905" t="str">
            <v/>
          </cell>
          <cell r="G7905" t="str">
            <v>260ml</v>
          </cell>
          <cell r="H7905" t="str">
            <v>瓶</v>
          </cell>
          <cell r="I7905" t="str">
            <v>北京华素制药股份有限公司(原：北京四环医药)</v>
          </cell>
          <cell r="J7905" t="str">
            <v>北京华素</v>
          </cell>
        </row>
        <row r="7906">
          <cell r="D7906">
            <v>99553</v>
          </cell>
          <cell r="E7906" t="str">
            <v>头孢克肟片</v>
          </cell>
          <cell r="F7906" t="str">
            <v/>
          </cell>
          <cell r="G7906" t="str">
            <v>100mgx10片</v>
          </cell>
          <cell r="H7906" t="str">
            <v>盒</v>
          </cell>
          <cell r="I7906" t="str">
            <v>山东罗欣药业集团股份有限公司(原山东罗欣药业有限公司)</v>
          </cell>
          <cell r="J7906" t="str">
            <v>山东罗欣药业</v>
          </cell>
        </row>
        <row r="7907">
          <cell r="D7907">
            <v>40265</v>
          </cell>
          <cell r="E7907" t="str">
            <v>阿莫西林分散片</v>
          </cell>
          <cell r="F7907" t="str">
            <v/>
          </cell>
          <cell r="G7907" t="str">
            <v>0.25gx12片x2板</v>
          </cell>
          <cell r="H7907" t="str">
            <v>盒</v>
          </cell>
          <cell r="I7907" t="str">
            <v>西南药业股份有限公司</v>
          </cell>
          <cell r="J7907" t="str">
            <v>西南药业</v>
          </cell>
        </row>
        <row r="7908">
          <cell r="D7908">
            <v>10594</v>
          </cell>
          <cell r="E7908" t="str">
            <v>珍黄胶囊(珍黄丸)</v>
          </cell>
          <cell r="F7908" t="str">
            <v/>
          </cell>
          <cell r="G7908" t="str">
            <v>0.2gx12丸</v>
          </cell>
          <cell r="H7908" t="str">
            <v>盒</v>
          </cell>
          <cell r="I7908" t="str">
            <v>广西玉林制药有限责任公司</v>
          </cell>
          <cell r="J7908" t="str">
            <v>广西玉林</v>
          </cell>
        </row>
        <row r="7909">
          <cell r="D7909">
            <v>1985</v>
          </cell>
          <cell r="E7909" t="str">
            <v>苯扎氯铵贴</v>
          </cell>
          <cell r="F7909" t="str">
            <v/>
          </cell>
          <cell r="G7909" t="str">
            <v>8片x20袋</v>
          </cell>
          <cell r="H7909" t="str">
            <v>盒</v>
          </cell>
          <cell r="I7909" t="str">
            <v>上海强生有限公司</v>
          </cell>
          <cell r="J7909" t="str">
            <v>上海强生</v>
          </cell>
        </row>
        <row r="7910">
          <cell r="D7910">
            <v>155183</v>
          </cell>
          <cell r="E7910" t="str">
            <v>蜂胶粉嫩护色唇膏</v>
          </cell>
          <cell r="F7910" t="str">
            <v/>
          </cell>
          <cell r="G7910" t="str">
            <v>3.0g</v>
          </cell>
          <cell r="H7910" t="str">
            <v>支</v>
          </cell>
          <cell r="I7910" t="str">
            <v>汕头市莲娜姬护肤品有限公司</v>
          </cell>
          <cell r="J7910" t="str">
            <v>汕头市莲娜姬护肤品</v>
          </cell>
        </row>
        <row r="7911">
          <cell r="D7911">
            <v>106019</v>
          </cell>
          <cell r="E7911" t="str">
            <v>复方补骨脂颗粒</v>
          </cell>
          <cell r="F7911" t="str">
            <v/>
          </cell>
          <cell r="G7911" t="str">
            <v>20gx8袋</v>
          </cell>
          <cell r="H7911" t="str">
            <v>盒</v>
          </cell>
          <cell r="I7911" t="str">
            <v>重庆科瑞东和制药有限责任公司(原：重庆天晓制药)</v>
          </cell>
          <cell r="J7911" t="str">
            <v>重庆科瑞东和</v>
          </cell>
        </row>
        <row r="7912">
          <cell r="D7912">
            <v>1672</v>
          </cell>
          <cell r="E7912" t="str">
            <v>排石颗粒</v>
          </cell>
          <cell r="F7912" t="str">
            <v/>
          </cell>
          <cell r="G7912" t="str">
            <v>20gx10包</v>
          </cell>
          <cell r="H7912" t="str">
            <v>盒</v>
          </cell>
          <cell r="I7912" t="str">
            <v>广东沙溪制药有限公司（原：广东益和堂制药有限公司）</v>
          </cell>
          <cell r="J7912" t="str">
            <v>广东沙溪制药</v>
          </cell>
        </row>
        <row r="7913">
          <cell r="D7913">
            <v>92635</v>
          </cell>
          <cell r="E7913" t="str">
            <v>阿米卡星洗剂</v>
          </cell>
          <cell r="F7913" t="str">
            <v/>
          </cell>
          <cell r="G7913" t="str">
            <v>50ml(50ml:125mg)</v>
          </cell>
          <cell r="H7913" t="str">
            <v>瓶</v>
          </cell>
          <cell r="I7913" t="str">
            <v>海南皇隆制药厂有限公司</v>
          </cell>
          <cell r="J7913" t="str">
            <v>海南皇隆</v>
          </cell>
        </row>
        <row r="7914">
          <cell r="D7914">
            <v>183042</v>
          </cell>
          <cell r="E7914" t="str">
            <v>肠炎宁颗粒</v>
          </cell>
          <cell r="F7914" t="str">
            <v/>
          </cell>
          <cell r="G7914" t="str">
            <v>10gx4袋</v>
          </cell>
          <cell r="H7914" t="str">
            <v>盒</v>
          </cell>
          <cell r="I7914" t="str">
            <v>江西天施康中药股份有限公司</v>
          </cell>
          <cell r="J7914" t="str">
            <v>江西天施康</v>
          </cell>
        </row>
        <row r="7915">
          <cell r="D7915">
            <v>90281</v>
          </cell>
          <cell r="E7915" t="str">
            <v>养阴清肺颗粒</v>
          </cell>
          <cell r="F7915" t="str">
            <v/>
          </cell>
          <cell r="G7915" t="str">
            <v>15gx6袋</v>
          </cell>
          <cell r="H7915" t="str">
            <v>盒</v>
          </cell>
          <cell r="I7915" t="str">
            <v>山西黄河中药有限公司</v>
          </cell>
          <cell r="J7915" t="str">
            <v>山西黄河中药
</v>
          </cell>
        </row>
        <row r="7916">
          <cell r="D7916">
            <v>141821</v>
          </cell>
          <cell r="E7916" t="str">
            <v>盐酸阿莫罗芬乳膏</v>
          </cell>
          <cell r="F7916" t="str">
            <v/>
          </cell>
          <cell r="G7916" t="str">
            <v>0.25%10g</v>
          </cell>
          <cell r="H7916" t="str">
            <v>支</v>
          </cell>
          <cell r="I7916" t="str">
            <v>江苏福邦药业有限公司</v>
          </cell>
          <cell r="J7916" t="str">
            <v>江苏福邦</v>
          </cell>
        </row>
        <row r="7917">
          <cell r="D7917">
            <v>170420</v>
          </cell>
          <cell r="E7917" t="str">
            <v>鼻腔护理器</v>
          </cell>
          <cell r="F7917" t="str">
            <v/>
          </cell>
          <cell r="G7917" t="str">
            <v>50ml</v>
          </cell>
          <cell r="H7917" t="str">
            <v>瓶</v>
          </cell>
          <cell r="I7917" t="str">
            <v>北京宝恩科技有限公司</v>
          </cell>
          <cell r="J7917" t="str">
            <v>北京宝恩</v>
          </cell>
        </row>
        <row r="7918">
          <cell r="D7918">
            <v>62648</v>
          </cell>
          <cell r="E7918" t="str">
            <v>玻璃酸钠滴眼液</v>
          </cell>
          <cell r="F7918" t="str">
            <v/>
          </cell>
          <cell r="G7918" t="str">
            <v>5ml:5mg</v>
          </cell>
          <cell r="H7918" t="str">
            <v>支</v>
          </cell>
          <cell r="I7918" t="str">
            <v>珠海联邦制药股份有限公司中山分公司</v>
          </cell>
          <cell r="J7918" t="str">
            <v>珠海联邦中山</v>
          </cell>
        </row>
        <row r="7919">
          <cell r="D7919">
            <v>37205</v>
          </cell>
          <cell r="E7919" t="str">
            <v>骨康胶囊</v>
          </cell>
          <cell r="F7919" t="str">
            <v/>
          </cell>
          <cell r="G7919" t="str">
            <v>0.4gx12粒x4板</v>
          </cell>
          <cell r="H7919" t="str">
            <v>盒</v>
          </cell>
          <cell r="I7919" t="str">
            <v>贵州维康药业有限公司</v>
          </cell>
          <cell r="J7919" t="str">
            <v>贵州维康子帆药业</v>
          </cell>
        </row>
        <row r="7920">
          <cell r="D7920">
            <v>111107</v>
          </cell>
          <cell r="E7920" t="str">
            <v>头孢克洛干混悬剂</v>
          </cell>
          <cell r="F7920" t="str">
            <v/>
          </cell>
          <cell r="G7920" t="str">
            <v>0.125gx12袋</v>
          </cell>
          <cell r="H7920" t="str">
            <v>盒</v>
          </cell>
          <cell r="I7920" t="str">
            <v>先声药业有限公司(原：海南先声药业有限公司)</v>
          </cell>
          <cell r="J7920" t="str">
            <v>先声药业</v>
          </cell>
        </row>
        <row r="7921">
          <cell r="D7921">
            <v>722</v>
          </cell>
          <cell r="E7921" t="str">
            <v>丙戊酸钠片</v>
          </cell>
          <cell r="F7921" t="str">
            <v/>
          </cell>
          <cell r="G7921" t="str">
            <v>0.2gx100片</v>
          </cell>
          <cell r="H7921" t="str">
            <v>瓶</v>
          </cell>
          <cell r="I7921" t="str">
            <v>湖南省湘中制药有限公司</v>
          </cell>
          <cell r="J7921" t="str">
            <v>湖南湘中</v>
          </cell>
        </row>
        <row r="7922">
          <cell r="D7922">
            <v>174666</v>
          </cell>
          <cell r="E7922" t="str">
            <v>碳酸钙D3咀嚼片(Ⅱ)</v>
          </cell>
          <cell r="F7922" t="str">
            <v/>
          </cell>
          <cell r="G7922" t="str">
            <v>64片(每片含钙300mg/维生素D360国际单位)</v>
          </cell>
          <cell r="H7922" t="str">
            <v>盒</v>
          </cell>
          <cell r="I7922" t="str">
            <v>惠氏制药有限公司</v>
          </cell>
          <cell r="J7922" t="str">
            <v>惠氏制药</v>
          </cell>
        </row>
        <row r="7923">
          <cell r="D7923">
            <v>21247</v>
          </cell>
          <cell r="E7923" t="str">
            <v>苋菜黄连素胶囊</v>
          </cell>
          <cell r="F7923" t="str">
            <v/>
          </cell>
          <cell r="G7923" t="str">
            <v>0.4gx12粒x2板</v>
          </cell>
          <cell r="H7923" t="str">
            <v>盒</v>
          </cell>
          <cell r="I7923" t="str">
            <v>福州海王金象中药制药有限公司</v>
          </cell>
          <cell r="J7923" t="str">
            <v>福州海王金象</v>
          </cell>
        </row>
        <row r="7924">
          <cell r="D7924">
            <v>189714</v>
          </cell>
          <cell r="E7924" t="str">
            <v>棉片</v>
          </cell>
          <cell r="F7924" t="str">
            <v/>
          </cell>
          <cell r="G7924" t="str">
            <v>200mmx200mmx110片</v>
          </cell>
          <cell r="H7924" t="str">
            <v>包</v>
          </cell>
          <cell r="I7924" t="str">
            <v>稳健医疗（天门）有限公司</v>
          </cell>
          <cell r="J7924" t="str">
            <v>稳健医疗（天门）</v>
          </cell>
        </row>
        <row r="7925">
          <cell r="D7925">
            <v>19830</v>
          </cell>
          <cell r="E7925" t="str">
            <v>陈香露白露片</v>
          </cell>
          <cell r="F7925" t="str">
            <v/>
          </cell>
          <cell r="G7925" t="str">
            <v>100片</v>
          </cell>
          <cell r="H7925" t="str">
            <v>瓶</v>
          </cell>
          <cell r="I7925" t="str">
            <v>广西十万山制药有限公司（原广西恒拓集团仁盛制药有限公司）</v>
          </cell>
          <cell r="J7925" t="str">
            <v>广西恒拓仁盛</v>
          </cell>
        </row>
        <row r="7926">
          <cell r="D7926">
            <v>140008</v>
          </cell>
          <cell r="E7926" t="str">
            <v>冬凌草糖浆</v>
          </cell>
          <cell r="F7926" t="str">
            <v/>
          </cell>
          <cell r="G7926" t="str">
            <v>10mlx8支</v>
          </cell>
          <cell r="H7926" t="str">
            <v>盒</v>
          </cell>
          <cell r="I7926" t="str">
            <v>辅仁药业集团有限公司</v>
          </cell>
          <cell r="J7926" t="str">
            <v>辅仁药业</v>
          </cell>
        </row>
        <row r="7927">
          <cell r="D7927">
            <v>131656</v>
          </cell>
          <cell r="E7927" t="str">
            <v>杜蕾斯避孕套</v>
          </cell>
          <cell r="F7927" t="str">
            <v/>
          </cell>
          <cell r="G7927" t="str">
            <v>12只（挚爱装）</v>
          </cell>
          <cell r="H7927" t="str">
            <v>盒</v>
          </cell>
          <cell r="I7927" t="str">
            <v>青岛伦敦杜蕾斯有限公司</v>
          </cell>
          <cell r="J7927" t="str">
            <v>青岛伦敦乳胶</v>
          </cell>
        </row>
        <row r="7928">
          <cell r="D7928">
            <v>63486</v>
          </cell>
          <cell r="E7928" t="str">
            <v>戊酸雌二醇片</v>
          </cell>
          <cell r="F7928" t="str">
            <v>补佳乐</v>
          </cell>
          <cell r="G7928" t="str">
            <v>1mgx21片</v>
          </cell>
          <cell r="H7928" t="str">
            <v>盒</v>
          </cell>
          <cell r="I7928" t="str">
            <v>拜耳医药保健有限公司广州分公司</v>
          </cell>
          <cell r="J7928" t="str">
            <v>拜耳医药广州分公司</v>
          </cell>
        </row>
        <row r="7929">
          <cell r="D7929">
            <v>3165</v>
          </cell>
          <cell r="E7929" t="str">
            <v>养血安神片</v>
          </cell>
          <cell r="F7929" t="str">
            <v/>
          </cell>
          <cell r="G7929" t="str">
            <v>100片</v>
          </cell>
          <cell r="H7929" t="str">
            <v>瓶</v>
          </cell>
          <cell r="I7929" t="str">
            <v>山西亚宝药业集团股份有限公司</v>
          </cell>
          <cell r="J7929" t="str">
            <v>亚宝股份</v>
          </cell>
        </row>
        <row r="7930">
          <cell r="D7930">
            <v>11842</v>
          </cell>
          <cell r="E7930" t="str">
            <v>西瓜霜清咽含片</v>
          </cell>
          <cell r="F7930" t="str">
            <v/>
          </cell>
          <cell r="G7930" t="str">
            <v>1.8gx8片x2板</v>
          </cell>
          <cell r="H7930" t="str">
            <v>盒</v>
          </cell>
          <cell r="I7930" t="str">
            <v>桂林三金药业股份有限公司</v>
          </cell>
          <cell r="J7930" t="str">
            <v>桂林三金</v>
          </cell>
        </row>
        <row r="7931">
          <cell r="D7931">
            <v>190513</v>
          </cell>
          <cell r="E7931" t="str">
            <v>厄贝沙坦片</v>
          </cell>
          <cell r="F7931" t="str">
            <v>安博维</v>
          </cell>
          <cell r="G7931" t="str">
            <v>0.15gx7片x4板</v>
          </cell>
          <cell r="H7931" t="str">
            <v>盒</v>
          </cell>
          <cell r="I7931" t="str">
            <v>赛诺菲(杭州)制药有限公司</v>
          </cell>
          <cell r="J7931" t="str">
            <v>赛诺菲(杭州)</v>
          </cell>
        </row>
        <row r="7932">
          <cell r="D7932">
            <v>55963</v>
          </cell>
          <cell r="E7932" t="str">
            <v>枸橼酸莫沙必利分散片</v>
          </cell>
          <cell r="F7932" t="str">
            <v/>
          </cell>
          <cell r="G7932" t="str">
            <v>5mgx20片</v>
          </cell>
          <cell r="H7932" t="str">
            <v>盒</v>
          </cell>
          <cell r="I7932" t="str">
            <v>成都康弘药业集团股份有限公司</v>
          </cell>
          <cell r="J7932" t="str">
            <v>成都康弘药业</v>
          </cell>
        </row>
        <row r="7933">
          <cell r="D7933">
            <v>37774</v>
          </cell>
          <cell r="E7933" t="str">
            <v>保儿安颗粒</v>
          </cell>
          <cell r="F7933" t="str">
            <v/>
          </cell>
          <cell r="G7933" t="str">
            <v>10gx6袋</v>
          </cell>
          <cell r="H7933" t="str">
            <v>盒</v>
          </cell>
          <cell r="I7933" t="str">
            <v>中山市恒生药业有限公司</v>
          </cell>
          <cell r="J7933" t="str">
            <v>中山恒生</v>
          </cell>
        </row>
        <row r="7934">
          <cell r="D7934">
            <v>877</v>
          </cell>
          <cell r="E7934" t="str">
            <v>对乙酰氨基酚混悬滴剂(泰诺林)</v>
          </cell>
          <cell r="F7934" t="str">
            <v/>
          </cell>
          <cell r="G7934" t="str">
            <v>15ml幼儿退热</v>
          </cell>
          <cell r="H7934" t="str">
            <v>瓶</v>
          </cell>
          <cell r="I7934" t="str">
            <v>上海强生制药有限公司</v>
          </cell>
          <cell r="J7934" t="str">
            <v>上海强生制药</v>
          </cell>
        </row>
        <row r="7935">
          <cell r="D7935">
            <v>98378</v>
          </cell>
          <cell r="E7935" t="str">
            <v>地奥司明片</v>
          </cell>
          <cell r="F7935" t="str">
            <v>葛泰</v>
          </cell>
          <cell r="G7935" t="str">
            <v>0.45gx24片</v>
          </cell>
          <cell r="H7935" t="str">
            <v>盒</v>
          </cell>
          <cell r="I7935" t="str">
            <v>南京正大天晴制药有限公司</v>
          </cell>
          <cell r="J7935" t="str">
            <v>南京正大天晴</v>
          </cell>
        </row>
        <row r="7936">
          <cell r="D7936">
            <v>153431</v>
          </cell>
          <cell r="E7936" t="str">
            <v>桂林西瓜霜含片</v>
          </cell>
          <cell r="F7936" t="str">
            <v/>
          </cell>
          <cell r="G7936" t="str">
            <v>0.62gx12片（薄膜衣）</v>
          </cell>
          <cell r="H7936" t="str">
            <v>盒</v>
          </cell>
          <cell r="I7936" t="str">
            <v>桂林三金药业股份有限公司</v>
          </cell>
          <cell r="J7936" t="str">
            <v>桂林三金药业</v>
          </cell>
        </row>
        <row r="7937">
          <cell r="D7937">
            <v>50160</v>
          </cell>
          <cell r="E7937" t="str">
            <v>复方南星止痛膏</v>
          </cell>
          <cell r="F7937" t="str">
            <v/>
          </cell>
          <cell r="G7937" t="str">
            <v>10cm×13cm×2贴×2袋</v>
          </cell>
          <cell r="H7937" t="str">
            <v>盒</v>
          </cell>
          <cell r="I7937" t="str">
            <v>江苏康缘阳光药业有限公司（原江苏南星药业有限责任公司）</v>
          </cell>
          <cell r="J7937" t="str">
            <v>江苏康缘阳光</v>
          </cell>
        </row>
        <row r="7938">
          <cell r="D7938">
            <v>109415</v>
          </cell>
          <cell r="E7938" t="str">
            <v>医用绷带(纱布绷带)</v>
          </cell>
          <cell r="F7938" t="str">
            <v/>
          </cell>
          <cell r="G7938" t="str">
            <v>A型4.8cmx6mx2卷</v>
          </cell>
          <cell r="H7938" t="str">
            <v>袋</v>
          </cell>
          <cell r="I7938" t="str">
            <v>稳健医疗用品股份有限公司(稳健实业(深圳)有限公司)</v>
          </cell>
          <cell r="J7938" t="str">
            <v>稳健实业(深圳)</v>
          </cell>
        </row>
        <row r="7939">
          <cell r="D7939">
            <v>197519</v>
          </cell>
          <cell r="E7939" t="str">
            <v>野菜酒精免洗洗手液</v>
          </cell>
          <cell r="F7939" t="str">
            <v/>
          </cell>
          <cell r="G7939" t="str">
            <v>500ml</v>
          </cell>
          <cell r="H7939" t="str">
            <v>瓶</v>
          </cell>
          <cell r="I7939" t="str">
            <v>上海美臣实业有限公司</v>
          </cell>
          <cell r="J7939" t="str">
            <v>上海美臣</v>
          </cell>
        </row>
        <row r="7940">
          <cell r="D7940">
            <v>13417</v>
          </cell>
          <cell r="E7940" t="str">
            <v>盐酸维拉帕米片(异博定片)</v>
          </cell>
          <cell r="F7940" t="str">
            <v/>
          </cell>
          <cell r="G7940" t="str">
            <v>40mgx30片</v>
          </cell>
          <cell r="H7940" t="str">
            <v>瓶</v>
          </cell>
          <cell r="I7940" t="str">
            <v>天津市中央药业有限公司</v>
          </cell>
          <cell r="J7940" t="str">
            <v>天津中央</v>
          </cell>
        </row>
        <row r="7941">
          <cell r="D7941">
            <v>87125</v>
          </cell>
          <cell r="E7941" t="str">
            <v>天麻钩藤颗粒</v>
          </cell>
          <cell r="F7941" t="str">
            <v/>
          </cell>
          <cell r="G7941" t="str">
            <v>5gx12袋</v>
          </cell>
          <cell r="H7941" t="str">
            <v>盒</v>
          </cell>
          <cell r="I7941" t="str">
            <v>成都九芝堂金鼎药业有限公司</v>
          </cell>
          <cell r="J7941" t="str">
            <v>成都九芝堂金鼎</v>
          </cell>
        </row>
        <row r="7942">
          <cell r="D7942">
            <v>133462</v>
          </cell>
          <cell r="E7942" t="str">
            <v>热毒清片</v>
          </cell>
          <cell r="F7942" t="str">
            <v/>
          </cell>
          <cell r="G7942" t="str">
            <v>12片x3板</v>
          </cell>
          <cell r="H7942" t="str">
            <v>盒</v>
          </cell>
          <cell r="I7942" t="str">
            <v>云南白药集团股份有限公司</v>
          </cell>
          <cell r="J7942" t="str">
            <v>云南白药股份</v>
          </cell>
        </row>
        <row r="7943">
          <cell r="D7943">
            <v>65</v>
          </cell>
          <cell r="E7943" t="str">
            <v>维生素AD软胶囊</v>
          </cell>
          <cell r="F7943" t="str">
            <v/>
          </cell>
          <cell r="G7943" t="str">
            <v>100粒(浓小丸)</v>
          </cell>
          <cell r="H7943" t="str">
            <v>瓶</v>
          </cell>
          <cell r="I7943" t="str">
            <v>国药控股星鲨制药(厦门)有限公司(原:厦门星鲨制药)</v>
          </cell>
          <cell r="J7943" t="str">
            <v>厦门星鲨</v>
          </cell>
        </row>
        <row r="7944">
          <cell r="D7944">
            <v>184024</v>
          </cell>
          <cell r="E7944" t="str">
            <v>棉片</v>
          </cell>
          <cell r="F7944" t="str">
            <v/>
          </cell>
          <cell r="G7944" t="str">
            <v>20cmx14cmx25片(干湿两用型)</v>
          </cell>
          <cell r="H7944" t="str">
            <v>包</v>
          </cell>
          <cell r="I7944" t="str">
            <v>泉州长晟医药科技有限公司</v>
          </cell>
          <cell r="J7944" t="str">
            <v>泉州长晟</v>
          </cell>
        </row>
        <row r="7945">
          <cell r="D7945">
            <v>135655</v>
          </cell>
          <cell r="E7945" t="str">
            <v>参苓健脾胃颗粒</v>
          </cell>
          <cell r="F7945" t="str">
            <v/>
          </cell>
          <cell r="G7945" t="str">
            <v>10g*10袋</v>
          </cell>
          <cell r="H7945" t="str">
            <v>盒</v>
          </cell>
          <cell r="I7945" t="str">
            <v>云南白药集团股份有限公司</v>
          </cell>
          <cell r="J7945" t="str">
            <v>云南白药股份</v>
          </cell>
        </row>
        <row r="7946">
          <cell r="D7946">
            <v>5626</v>
          </cell>
          <cell r="E7946" t="str">
            <v>马来酸依那普利片(依苏)</v>
          </cell>
          <cell r="F7946" t="str">
            <v/>
          </cell>
          <cell r="G7946" t="str">
            <v>5mgx16片</v>
          </cell>
          <cell r="H7946" t="str">
            <v>盒</v>
          </cell>
          <cell r="I7946" t="str">
            <v>扬子江药业集团江苏制药股份有限公司</v>
          </cell>
          <cell r="J7946" t="str">
            <v>扬子江药业集团</v>
          </cell>
        </row>
        <row r="7947">
          <cell r="D7947">
            <v>30113</v>
          </cell>
          <cell r="E7947" t="str">
            <v>肠炎宁片</v>
          </cell>
          <cell r="F7947" t="str">
            <v/>
          </cell>
          <cell r="G7947" t="str">
            <v>0.42gx12片x4板(薄膜衣)</v>
          </cell>
          <cell r="H7947" t="str">
            <v>盒</v>
          </cell>
          <cell r="I7947" t="str">
            <v>江西康恩贝中药有限公司</v>
          </cell>
          <cell r="J7947" t="str">
            <v>江西康恩贝</v>
          </cell>
        </row>
        <row r="7948">
          <cell r="D7948">
            <v>378</v>
          </cell>
          <cell r="E7948" t="str">
            <v>甲硝唑片</v>
          </cell>
          <cell r="F7948" t="str">
            <v/>
          </cell>
          <cell r="G7948" t="str">
            <v>0.2gx100片</v>
          </cell>
          <cell r="H7948" t="str">
            <v>瓶</v>
          </cell>
          <cell r="I7948" t="str">
            <v>武汉远大制药集团有限公司</v>
          </cell>
          <cell r="J7948" t="str">
            <v>远大医药</v>
          </cell>
        </row>
        <row r="7949">
          <cell r="D7949">
            <v>151989</v>
          </cell>
          <cell r="E7949" t="str">
            <v>胖大海糖</v>
          </cell>
          <cell r="F7949" t="str">
            <v/>
          </cell>
          <cell r="G7949" t="str">
            <v>1.5gx11粒x2板(铁盒)</v>
          </cell>
          <cell r="H7949" t="str">
            <v>盒</v>
          </cell>
          <cell r="I7949" t="str">
            <v>江西草珊瑚药业有限公司</v>
          </cell>
          <cell r="J7949" t="str">
            <v>江西草珊瑚</v>
          </cell>
        </row>
        <row r="7950">
          <cell r="D7950">
            <v>17201</v>
          </cell>
          <cell r="E7950" t="str">
            <v>左氧氟沙星(可乐必妥片)</v>
          </cell>
          <cell r="F7950" t="str">
            <v/>
          </cell>
          <cell r="G7950" t="str">
            <v>0.1gx10片</v>
          </cell>
          <cell r="H7950" t="str">
            <v>盒</v>
          </cell>
          <cell r="I7950" t="str">
            <v/>
          </cell>
          <cell r="J7950" t="str">
            <v>北京第一制药</v>
          </cell>
        </row>
        <row r="7951">
          <cell r="D7951">
            <v>121975</v>
          </cell>
          <cell r="E7951" t="str">
            <v>复方氨酚肾素片</v>
          </cell>
          <cell r="F7951" t="str">
            <v/>
          </cell>
          <cell r="G7951" t="str">
            <v>12片</v>
          </cell>
          <cell r="H7951" t="str">
            <v>盒</v>
          </cell>
          <cell r="I7951" t="str">
            <v>幸福医药有限公司</v>
          </cell>
          <cell r="J7951" t="str">
            <v>幸福医药</v>
          </cell>
        </row>
        <row r="7952">
          <cell r="D7952">
            <v>147947</v>
          </cell>
          <cell r="E7952" t="str">
            <v>鹿角胶</v>
          </cell>
          <cell r="F7952" t="str">
            <v/>
          </cell>
          <cell r="G7952" t="str">
            <v>120g</v>
          </cell>
          <cell r="H7952" t="str">
            <v>盒</v>
          </cell>
          <cell r="I7952" t="str">
            <v>太极集团甘肃天水羲皇阿胶有限公司</v>
          </cell>
          <cell r="J7952" t="str">
            <v>太极天水羲皇</v>
          </cell>
        </row>
        <row r="7953">
          <cell r="D7953">
            <v>184082</v>
          </cell>
          <cell r="E7953" t="str">
            <v>复方水杨酸甲酯乳膏</v>
          </cell>
          <cell r="F7953" t="str">
            <v/>
          </cell>
          <cell r="G7953" t="str">
            <v>40g</v>
          </cell>
          <cell r="H7953" t="str">
            <v>支</v>
          </cell>
          <cell r="I7953" t="str">
            <v>珠海联邦制药股份有限公司中山分公司</v>
          </cell>
          <cell r="J7953" t="str">
            <v>珠海联邦中山</v>
          </cell>
        </row>
        <row r="7954">
          <cell r="D7954">
            <v>165276</v>
          </cell>
          <cell r="E7954" t="str">
            <v>大山楂丸</v>
          </cell>
          <cell r="F7954" t="str">
            <v/>
          </cell>
          <cell r="G7954" t="str">
            <v>9克x10丸（大蜜丸）</v>
          </cell>
          <cell r="H7954" t="str">
            <v>盒</v>
          </cell>
          <cell r="I7954" t="str">
            <v>天津天士力(辽宁)制药有限责任公司(原辽宁仙鹤制药)</v>
          </cell>
          <cell r="J7954" t="str">
            <v>天士力(辽宁)</v>
          </cell>
        </row>
        <row r="7955">
          <cell r="D7955">
            <v>24057</v>
          </cell>
          <cell r="E7955" t="str">
            <v>跌打万花油</v>
          </cell>
          <cell r="F7955" t="str">
            <v/>
          </cell>
          <cell r="G7955" t="str">
            <v>25ml</v>
          </cell>
          <cell r="H7955" t="str">
            <v>瓶</v>
          </cell>
          <cell r="I7955" t="str">
            <v>广州白云山敬修堂药业股份有限公司(原广州敬修堂)</v>
          </cell>
          <cell r="J7955" t="str">
            <v>广州白云山敬修堂</v>
          </cell>
        </row>
        <row r="7956">
          <cell r="D7956">
            <v>110733</v>
          </cell>
          <cell r="E7956" t="str">
            <v>通气鼻贴(新康泰克)</v>
          </cell>
          <cell r="F7956" t="str">
            <v/>
          </cell>
          <cell r="G7956" t="str">
            <v>8片(儿童型)</v>
          </cell>
          <cell r="H7956" t="str">
            <v>盒</v>
          </cell>
          <cell r="I7956" t="str">
            <v>中美天津史克制药有限公司</v>
          </cell>
          <cell r="J7956" t="str">
            <v>中美天津史克</v>
          </cell>
        </row>
        <row r="7957">
          <cell r="D7957">
            <v>3594</v>
          </cell>
          <cell r="E7957" t="str">
            <v>卡托普利片</v>
          </cell>
          <cell r="F7957" t="str">
            <v/>
          </cell>
          <cell r="G7957" t="str">
            <v>25mgx100片</v>
          </cell>
          <cell r="H7957" t="str">
            <v>瓶</v>
          </cell>
          <cell r="I7957" t="str">
            <v>国药集团汕头金石制药有限公司(汕头金石制药总厂有限公司)</v>
          </cell>
          <cell r="J7957" t="str">
            <v>汕头金石</v>
          </cell>
        </row>
        <row r="7958">
          <cell r="D7958">
            <v>159753</v>
          </cell>
          <cell r="E7958" t="str">
            <v>噻托溴铵粉雾剂</v>
          </cell>
          <cell r="F7958" t="str">
            <v>天晴速乐</v>
          </cell>
          <cell r="G7958" t="str">
            <v>18μg(以噻托铵计)x30粒</v>
          </cell>
          <cell r="H7958" t="str">
            <v>盒</v>
          </cell>
          <cell r="I7958" t="str">
            <v>正大天晴药业集团股份有限公司</v>
          </cell>
          <cell r="J7958" t="str">
            <v>正大天晴药业</v>
          </cell>
        </row>
        <row r="7959">
          <cell r="D7959">
            <v>37755</v>
          </cell>
          <cell r="E7959" t="str">
            <v>甲硝唑氯己定洗剂(妇炎清)</v>
          </cell>
          <cell r="F7959" t="str">
            <v/>
          </cell>
          <cell r="G7959" t="str">
            <v>200ml</v>
          </cell>
          <cell r="H7959" t="str">
            <v>盒</v>
          </cell>
          <cell r="I7959" t="str">
            <v>广东佳泰药业股份有限公司(原深圳市佳泰药业股份有限公司)</v>
          </cell>
          <cell r="J7959" t="str">
            <v>广东佳泰</v>
          </cell>
        </row>
        <row r="7960">
          <cell r="D7960">
            <v>152204</v>
          </cell>
          <cell r="E7960" t="str">
            <v>藿香清胃片</v>
          </cell>
          <cell r="F7960" t="str">
            <v/>
          </cell>
          <cell r="G7960" t="str">
            <v>18片x2板（糖衣片）</v>
          </cell>
          <cell r="H7960" t="str">
            <v>盒</v>
          </cell>
          <cell r="I7960" t="str">
            <v>广州花城药业有限公司</v>
          </cell>
          <cell r="J7960" t="str">
            <v>广州花城</v>
          </cell>
        </row>
        <row r="7961">
          <cell r="D7961">
            <v>105224</v>
          </cell>
          <cell r="E7961" t="str">
            <v>五味金色丸</v>
          </cell>
          <cell r="F7961" t="str">
            <v/>
          </cell>
          <cell r="G7961" t="str">
            <v>0.25gx48丸(水丸)</v>
          </cell>
          <cell r="H7961" t="str">
            <v>盒</v>
          </cell>
          <cell r="I7961" t="str">
            <v>西藏藏医学院藏药有限公司</v>
          </cell>
          <cell r="J7961" t="str">
            <v>西藏藏医学院</v>
          </cell>
        </row>
        <row r="7962">
          <cell r="D7962">
            <v>400</v>
          </cell>
          <cell r="E7962" t="str">
            <v>布洛芬缓释片(芬尼康)</v>
          </cell>
          <cell r="F7962" t="str">
            <v/>
          </cell>
          <cell r="G7962" t="str">
            <v>300mgx20片</v>
          </cell>
          <cell r="H7962" t="str">
            <v>盒</v>
          </cell>
          <cell r="I7962" t="str">
            <v>西南药业股份有限公司</v>
          </cell>
          <cell r="J7962" t="str">
            <v>西南药业</v>
          </cell>
        </row>
        <row r="7963">
          <cell r="D7963">
            <v>93013</v>
          </cell>
          <cell r="E7963" t="str">
            <v>盐酸氨基葡萄糖片(九力)</v>
          </cell>
          <cell r="F7963" t="str">
            <v/>
          </cell>
          <cell r="G7963" t="str">
            <v>0.75gx6片(薄膜衣)</v>
          </cell>
          <cell r="H7963" t="str">
            <v>盒</v>
          </cell>
          <cell r="I7963" t="str">
            <v>江苏正大清江药业有限公司</v>
          </cell>
          <cell r="J7963" t="str">
            <v>江苏正大清江</v>
          </cell>
        </row>
        <row r="7964">
          <cell r="D7964">
            <v>63683</v>
          </cell>
          <cell r="E7964" t="str">
            <v>百草妇炎清栓</v>
          </cell>
          <cell r="F7964" t="str">
            <v/>
          </cell>
          <cell r="G7964" t="str">
            <v>4gx3支</v>
          </cell>
          <cell r="H7964" t="str">
            <v>盒</v>
          </cell>
          <cell r="I7964" t="str">
            <v>贵州长生药业有限责任公司</v>
          </cell>
          <cell r="J7964" t="str">
            <v>贵州长生</v>
          </cell>
        </row>
        <row r="7965">
          <cell r="D7965">
            <v>1823</v>
          </cell>
          <cell r="E7965" t="str">
            <v>鼻炎通喷雾剂(鼻炎滴剂)</v>
          </cell>
          <cell r="F7965" t="str">
            <v/>
          </cell>
          <cell r="G7965" t="str">
            <v>10ml(喷雾型)</v>
          </cell>
          <cell r="H7965" t="str">
            <v>支</v>
          </cell>
          <cell r="I7965" t="str">
            <v>佛山德众药业有限公司</v>
          </cell>
          <cell r="J7965" t="str">
            <v>国药集团德众</v>
          </cell>
        </row>
        <row r="7966">
          <cell r="D7966">
            <v>1287</v>
          </cell>
          <cell r="E7966" t="str">
            <v>补脾益肠丸</v>
          </cell>
          <cell r="F7966" t="str">
            <v/>
          </cell>
          <cell r="G7966" t="str">
            <v>72g</v>
          </cell>
          <cell r="H7966" t="str">
            <v>瓶</v>
          </cell>
          <cell r="I7966" t="str">
            <v>广州陈李济药厂</v>
          </cell>
          <cell r="J7966" t="str">
            <v>广州白云山陈李济</v>
          </cell>
        </row>
        <row r="7967">
          <cell r="D7967">
            <v>168406</v>
          </cell>
          <cell r="E7967" t="str">
            <v>蒙脱石散</v>
          </cell>
          <cell r="F7967" t="str">
            <v>思密达</v>
          </cell>
          <cell r="G7967" t="str">
            <v>3gx15袋（桔子味）OTC</v>
          </cell>
          <cell r="H7967" t="str">
            <v>盒</v>
          </cell>
          <cell r="I7967" t="str">
            <v>博福-益普生(天津)制药有限公司</v>
          </cell>
          <cell r="J7967" t="str">
            <v>博福-益普生(天津)</v>
          </cell>
        </row>
        <row r="7968">
          <cell r="D7968">
            <v>136193</v>
          </cell>
          <cell r="E7968" t="str">
            <v>桂龙咳喘宁胶囊</v>
          </cell>
          <cell r="F7968" t="str">
            <v/>
          </cell>
          <cell r="G7968" t="str">
            <v>0.5gx9粒x3板</v>
          </cell>
          <cell r="H7968" t="str">
            <v>盒</v>
          </cell>
          <cell r="I7968" t="str">
            <v>桂龙药业(安徽)有限公司</v>
          </cell>
          <cell r="J7968" t="str">
            <v>桂龙药业(安徽)有限公司</v>
          </cell>
        </row>
        <row r="7969">
          <cell r="D7969">
            <v>77</v>
          </cell>
          <cell r="E7969" t="str">
            <v>阿莫西林胶囊</v>
          </cell>
          <cell r="F7969" t="str">
            <v/>
          </cell>
          <cell r="G7969" t="str">
            <v>0.25gx10粒x5板</v>
          </cell>
          <cell r="H7969" t="str">
            <v>盒</v>
          </cell>
          <cell r="I7969" t="str">
            <v>重庆科瑞制药(集团)有限公司</v>
          </cell>
          <cell r="J7969" t="str">
            <v>重庆科瑞</v>
          </cell>
        </row>
        <row r="7970">
          <cell r="D7970">
            <v>75043</v>
          </cell>
          <cell r="E7970" t="str">
            <v>盐酸左西替利嗪口服溶液</v>
          </cell>
          <cell r="F7970" t="str">
            <v/>
          </cell>
          <cell r="G7970" t="str">
            <v>0.05%:10mlx6支</v>
          </cell>
          <cell r="H7970" t="str">
            <v>盒</v>
          </cell>
          <cell r="I7970" t="str">
            <v>重庆华邦制药股份有限公司</v>
          </cell>
          <cell r="J7970" t="str">
            <v>重庆华邦制药</v>
          </cell>
        </row>
        <row r="7971">
          <cell r="D7971">
            <v>105457</v>
          </cell>
          <cell r="E7971" t="str">
            <v>多潘立酮片</v>
          </cell>
          <cell r="F7971" t="str">
            <v/>
          </cell>
          <cell r="G7971" t="str">
            <v>10mgx42片</v>
          </cell>
          <cell r="H7971" t="str">
            <v>盒</v>
          </cell>
          <cell r="I7971" t="str">
            <v>西安杨森制药有限公司</v>
          </cell>
          <cell r="J7971" t="str">
            <v>西安杨森</v>
          </cell>
        </row>
        <row r="7972">
          <cell r="D7972">
            <v>148113</v>
          </cell>
          <cell r="E7972" t="str">
            <v>碧生源常润茶</v>
          </cell>
          <cell r="F7972" t="str">
            <v/>
          </cell>
          <cell r="G7972" t="str">
            <v>2.5gx20袋x2小盒</v>
          </cell>
          <cell r="H7972" t="str">
            <v>盒</v>
          </cell>
          <cell r="I7972" t="str">
            <v>北京澳特舒尔保健品开发有限公司</v>
          </cell>
          <cell r="J7972" t="str">
            <v>北京澳特舒尔</v>
          </cell>
        </row>
        <row r="7973">
          <cell r="D7973">
            <v>118058</v>
          </cell>
          <cell r="E7973" t="str">
            <v>丙酸氟替卡松乳膏</v>
          </cell>
          <cell r="F7973" t="str">
            <v>替美</v>
          </cell>
          <cell r="G7973" t="str">
            <v>15g(0.05%)</v>
          </cell>
          <cell r="H7973" t="str">
            <v>支</v>
          </cell>
          <cell r="I7973" t="str">
            <v>湖北恒安药业有限公司</v>
          </cell>
          <cell r="J7973" t="str">
            <v>湖北恒安</v>
          </cell>
        </row>
        <row r="7974">
          <cell r="D7974">
            <v>63511</v>
          </cell>
          <cell r="E7974" t="str">
            <v>复方对乙酰氨基酚片(Ⅱ)</v>
          </cell>
          <cell r="F7974" t="str">
            <v>散利痛</v>
          </cell>
          <cell r="G7974" t="str">
            <v>20片</v>
          </cell>
          <cell r="H7974" t="str">
            <v>盒</v>
          </cell>
          <cell r="I7974" t="str">
            <v>拜耳医药保健有限公司</v>
          </cell>
          <cell r="J7974" t="str">
            <v>拜耳医药</v>
          </cell>
        </row>
        <row r="7975">
          <cell r="D7975">
            <v>123203</v>
          </cell>
          <cell r="E7975" t="str">
            <v>黄体酮软胶囊（原黄体酮胶丸）</v>
          </cell>
          <cell r="F7975" t="str">
            <v/>
          </cell>
          <cell r="G7975" t="str">
            <v>0.1gx10粒</v>
          </cell>
          <cell r="H7975" t="str">
            <v>盒</v>
          </cell>
          <cell r="I7975" t="str">
            <v>浙江爱生药业有限公司</v>
          </cell>
          <cell r="J7975" t="str">
            <v>浙江爱生药业</v>
          </cell>
        </row>
        <row r="7976">
          <cell r="D7976">
            <v>82</v>
          </cell>
          <cell r="E7976" t="str">
            <v>利福平胶囊</v>
          </cell>
          <cell r="F7976" t="str">
            <v/>
          </cell>
          <cell r="G7976" t="str">
            <v>0.15gx100粒</v>
          </cell>
          <cell r="H7976" t="str">
            <v>瓶</v>
          </cell>
          <cell r="I7976" t="str">
            <v>成都锦华药业有限责任公司</v>
          </cell>
          <cell r="J7976" t="str">
            <v>成都锦华</v>
          </cell>
        </row>
        <row r="7977">
          <cell r="D7977">
            <v>128372</v>
          </cell>
          <cell r="E7977" t="str">
            <v>参苓白术散</v>
          </cell>
          <cell r="F7977" t="str">
            <v/>
          </cell>
          <cell r="G7977" t="str">
            <v>6gx10袋</v>
          </cell>
          <cell r="H7977" t="str">
            <v>盒</v>
          </cell>
          <cell r="I7977" t="str">
            <v>吉林延边朝药有限公司</v>
          </cell>
          <cell r="J7977" t="str">
            <v>吉林延边</v>
          </cell>
        </row>
        <row r="7978">
          <cell r="D7978">
            <v>134106</v>
          </cell>
          <cell r="E7978" t="str">
            <v>金日牌西洋参含片（无糖型）</v>
          </cell>
          <cell r="F7978" t="str">
            <v/>
          </cell>
          <cell r="G7978" t="str">
            <v>0.6gx24片</v>
          </cell>
          <cell r="H7978" t="str">
            <v>盒</v>
          </cell>
          <cell r="I7978" t="str">
            <v>厦门金日制药有限公司</v>
          </cell>
          <cell r="J7978" t="str">
            <v>金日制药</v>
          </cell>
        </row>
        <row r="7979">
          <cell r="D7979">
            <v>124829</v>
          </cell>
          <cell r="E7979" t="str">
            <v>蒲公英颗粒</v>
          </cell>
          <cell r="F7979" t="str">
            <v/>
          </cell>
          <cell r="G7979" t="str">
            <v>15gx8袋</v>
          </cell>
          <cell r="H7979" t="str">
            <v>盒</v>
          </cell>
          <cell r="I7979" t="str">
            <v>昆明中药厂有限公司</v>
          </cell>
          <cell r="J7979" t="str">
            <v>昆明中药厂</v>
          </cell>
        </row>
        <row r="7980">
          <cell r="D7980">
            <v>95801</v>
          </cell>
          <cell r="E7980" t="str">
            <v>丹皮酚软膏</v>
          </cell>
          <cell r="F7980" t="str">
            <v/>
          </cell>
          <cell r="G7980" t="str">
            <v>15g</v>
          </cell>
          <cell r="H7980" t="str">
            <v>盒</v>
          </cell>
          <cell r="I7980" t="str">
            <v>合肥立方制药股份有限公司</v>
          </cell>
          <cell r="J7980" t="str">
            <v>合肥立方</v>
          </cell>
        </row>
        <row r="7981">
          <cell r="D7981">
            <v>31371</v>
          </cell>
          <cell r="E7981" t="str">
            <v>消炎利胆片</v>
          </cell>
          <cell r="F7981" t="str">
            <v/>
          </cell>
          <cell r="G7981" t="str">
            <v>100片</v>
          </cell>
          <cell r="H7981" t="str">
            <v>瓶</v>
          </cell>
          <cell r="I7981" t="str">
            <v>广东嘉应制药股份有限公司(梅州市嘉应制药有限公司)</v>
          </cell>
          <cell r="J7981" t="str">
            <v>广东嘉应制药</v>
          </cell>
        </row>
        <row r="7982">
          <cell r="D7982">
            <v>162357</v>
          </cell>
          <cell r="E7982" t="str">
            <v>小儿氨酚烷胺颗粒</v>
          </cell>
          <cell r="F7982" t="str">
            <v>优卡丹</v>
          </cell>
          <cell r="G7982" t="str">
            <v>6gx15袋</v>
          </cell>
          <cell r="H7982" t="str">
            <v>盒</v>
          </cell>
          <cell r="I7982" t="str">
            <v>江西铜鼓仁和制药有限公司</v>
          </cell>
          <cell r="J7982" t="str">
            <v>江西铜鼓仁和</v>
          </cell>
        </row>
        <row r="7983">
          <cell r="D7983">
            <v>42599</v>
          </cell>
          <cell r="E7983" t="str">
            <v>铝碳酸镁咀嚼片</v>
          </cell>
          <cell r="F7983" t="str">
            <v/>
          </cell>
          <cell r="G7983" t="str">
            <v>0.5gx24片</v>
          </cell>
          <cell r="H7983" t="str">
            <v>盒</v>
          </cell>
          <cell r="I7983" t="str">
            <v>江苏万高药业有限公司</v>
          </cell>
          <cell r="J7983" t="str">
            <v>江苏万高</v>
          </cell>
        </row>
        <row r="7984">
          <cell r="D7984">
            <v>173136</v>
          </cell>
          <cell r="E7984" t="str">
            <v>金水宝胶囊</v>
          </cell>
          <cell r="F7984" t="str">
            <v/>
          </cell>
          <cell r="G7984" t="str">
            <v>0.33gx9粒x8板（OTC）</v>
          </cell>
          <cell r="H7984" t="str">
            <v>盒</v>
          </cell>
          <cell r="I7984" t="str">
            <v>江西金水宝制药有限公司(原：江西济民可信金水宝制药有限公司</v>
          </cell>
          <cell r="J7984" t="str">
            <v>江西济民可信金水宝</v>
          </cell>
        </row>
        <row r="7985">
          <cell r="D7985">
            <v>173043</v>
          </cell>
          <cell r="E7985" t="str">
            <v>米诺地尔酊</v>
          </cell>
          <cell r="F7985" t="str">
            <v/>
          </cell>
          <cell r="G7985" t="str">
            <v>5%（90ml:4.5g)</v>
          </cell>
          <cell r="H7985" t="str">
            <v>盒</v>
          </cell>
          <cell r="I7985" t="str">
            <v>浙江万晟药业有限公司</v>
          </cell>
          <cell r="J7985" t="str">
            <v>浙江万晟药业</v>
          </cell>
        </row>
        <row r="7986">
          <cell r="D7986">
            <v>154981</v>
          </cell>
          <cell r="E7986" t="str">
            <v>氯雷他定片</v>
          </cell>
          <cell r="F7986" t="str">
            <v/>
          </cell>
          <cell r="G7986" t="str">
            <v>10mgx12片</v>
          </cell>
          <cell r="H7986" t="str">
            <v>盒</v>
          </cell>
          <cell r="I7986" t="str">
            <v>西安杨森制药有限公司</v>
          </cell>
          <cell r="J7986" t="str">
            <v>西安杨森制药</v>
          </cell>
        </row>
        <row r="7987">
          <cell r="D7987">
            <v>42767</v>
          </cell>
          <cell r="E7987" t="str">
            <v>猴头菌提取物颗粒</v>
          </cell>
          <cell r="F7987" t="str">
            <v/>
          </cell>
          <cell r="G7987" t="str">
            <v>3gx12袋(无糖型)</v>
          </cell>
          <cell r="H7987" t="str">
            <v>盒</v>
          </cell>
          <cell r="I7987" t="str">
            <v>山西康欣药业有限公司</v>
          </cell>
          <cell r="J7987" t="str">
            <v>山西康欣药业</v>
          </cell>
        </row>
        <row r="7988">
          <cell r="D7988">
            <v>14973</v>
          </cell>
          <cell r="E7988" t="str">
            <v>转移因子口服溶液</v>
          </cell>
          <cell r="F7988" t="str">
            <v/>
          </cell>
          <cell r="G7988" t="str">
            <v>10mlx6支</v>
          </cell>
          <cell r="H7988" t="str">
            <v>盒</v>
          </cell>
          <cell r="I7988" t="str">
            <v>金花企业(集团)股份有限公司西安金花制药厂</v>
          </cell>
          <cell r="J7988" t="str">
            <v>西安金花</v>
          </cell>
        </row>
        <row r="7989">
          <cell r="D7989">
            <v>22758</v>
          </cell>
          <cell r="E7989" t="str">
            <v>正清风痛宁缓释片</v>
          </cell>
          <cell r="F7989" t="str">
            <v/>
          </cell>
          <cell r="G7989" t="str">
            <v>60mgx12片</v>
          </cell>
          <cell r="H7989" t="str">
            <v>盒</v>
          </cell>
          <cell r="I7989" t="str">
            <v>湖南正清制药集团股份有限公司</v>
          </cell>
          <cell r="J7989" t="str">
            <v>湖南正清</v>
          </cell>
        </row>
        <row r="7990">
          <cell r="D7990">
            <v>157471</v>
          </cell>
          <cell r="E7990" t="str">
            <v>咳速停糖浆</v>
          </cell>
          <cell r="F7990" t="str">
            <v/>
          </cell>
          <cell r="G7990" t="str">
            <v>250ml</v>
          </cell>
          <cell r="H7990" t="str">
            <v>盒</v>
          </cell>
          <cell r="I7990" t="str">
            <v>贵州百灵企业集团制药股份有限公司</v>
          </cell>
          <cell r="J7990" t="str">
            <v>贵州百灵</v>
          </cell>
        </row>
        <row r="7991">
          <cell r="D7991">
            <v>18171</v>
          </cell>
          <cell r="E7991" t="str">
            <v>一次性使用无菌注射针</v>
          </cell>
          <cell r="F7991" t="str">
            <v/>
          </cell>
          <cell r="G7991" t="str">
            <v>30Gx7支(0.30x8mm)</v>
          </cell>
          <cell r="H7991" t="str">
            <v>盒</v>
          </cell>
          <cell r="I7991" t="str">
            <v>诺和诺德(中国)制药有限公司</v>
          </cell>
          <cell r="J7991" t="str">
            <v>诺和诺德</v>
          </cell>
        </row>
        <row r="7992">
          <cell r="D7992">
            <v>59494</v>
          </cell>
          <cell r="E7992" t="str">
            <v>天然胶乳橡胶避孕套(杰士邦)</v>
          </cell>
          <cell r="F7992" t="str">
            <v/>
          </cell>
          <cell r="G7992" t="str">
            <v>3只（爽滑倍润）</v>
          </cell>
          <cell r="H7992" t="str">
            <v>盒</v>
          </cell>
          <cell r="I7992" t="str">
            <v>SURETEX LIMITED（泰国）</v>
          </cell>
          <cell r="J7992" t="str">
            <v>泰国</v>
          </cell>
        </row>
        <row r="7993">
          <cell r="D7993">
            <v>729</v>
          </cell>
          <cell r="E7993" t="str">
            <v>复方锌布颗粒剂(臣功再欣)</v>
          </cell>
          <cell r="F7993" t="str">
            <v/>
          </cell>
          <cell r="G7993" t="str">
            <v>12包(复方)</v>
          </cell>
          <cell r="H7993" t="str">
            <v>盒</v>
          </cell>
          <cell r="I7993" t="str">
            <v>南京臣功制药有限公司</v>
          </cell>
          <cell r="J7993" t="str">
            <v>南京臣功制药</v>
          </cell>
        </row>
        <row r="7994">
          <cell r="D7994">
            <v>74933</v>
          </cell>
          <cell r="E7994" t="str">
            <v>维生素A软胶囊(康麦斯)</v>
          </cell>
          <cell r="F7994" t="str">
            <v/>
          </cell>
          <cell r="G7994" t="str">
            <v>100mgx60粒</v>
          </cell>
          <cell r="H7994" t="str">
            <v>瓶</v>
          </cell>
          <cell r="I7994" t="str">
            <v>康龙集团公司(Kang Long Group gorp)</v>
          </cell>
          <cell r="J7994" t="str">
            <v>美国康龙</v>
          </cell>
        </row>
        <row r="7995">
          <cell r="D7995">
            <v>72582</v>
          </cell>
          <cell r="E7995" t="str">
            <v>富马酸依美斯汀滴眼液</v>
          </cell>
          <cell r="F7995" t="str">
            <v>埃美丁</v>
          </cell>
          <cell r="G7995" t="str">
            <v>5ml:2.5mg</v>
          </cell>
          <cell r="H7995" t="str">
            <v>支</v>
          </cell>
          <cell r="I7995" t="str">
            <v>(比利时)S.a.ALCON-COUVREURn.v</v>
          </cell>
          <cell r="J7995" t="str">
            <v>S.A.AlconCouvreurN.V</v>
          </cell>
        </row>
        <row r="7996">
          <cell r="D7996">
            <v>13602</v>
          </cell>
          <cell r="E7996" t="str">
            <v>双氯芬酸钠双释放肠溶胶囊</v>
          </cell>
          <cell r="F7996" t="str">
            <v>戴芬</v>
          </cell>
          <cell r="G7996" t="str">
            <v>75mgx10粒</v>
          </cell>
          <cell r="H7996" t="str">
            <v>盒</v>
          </cell>
          <cell r="I7996" t="str">
            <v/>
          </cell>
          <cell r="J7996" t="str">
            <v>Temmler Irland Ltd.</v>
          </cell>
        </row>
        <row r="7997">
          <cell r="D7997">
            <v>175429</v>
          </cell>
          <cell r="E7997" t="str">
            <v>奥美拉唑镁肠溶片</v>
          </cell>
          <cell r="F7997" t="str">
            <v>洛赛克</v>
          </cell>
          <cell r="G7997" t="str">
            <v>10mgx7片（OTC）</v>
          </cell>
          <cell r="H7997" t="str">
            <v>盒</v>
          </cell>
          <cell r="I7997" t="str">
            <v>阿斯利康制药有限公司</v>
          </cell>
          <cell r="J7997" t="str">
            <v>阿斯利康</v>
          </cell>
        </row>
        <row r="7998">
          <cell r="D7998">
            <v>62982</v>
          </cell>
          <cell r="E7998" t="str">
            <v>康麦斯维生素C片</v>
          </cell>
          <cell r="F7998" t="str">
            <v/>
          </cell>
          <cell r="G7998" t="str">
            <v>38.4g(640mgx60片)</v>
          </cell>
          <cell r="H7998" t="str">
            <v>瓶</v>
          </cell>
          <cell r="I7998" t="str">
            <v>康龙集团公司(Kang Long Group gorp)</v>
          </cell>
          <cell r="J7998" t="str">
            <v>美国康龙(上海康麦斯经销)</v>
          </cell>
        </row>
        <row r="7999">
          <cell r="D7999">
            <v>45749</v>
          </cell>
          <cell r="E7999" t="str">
            <v>清热解毒胶囊</v>
          </cell>
          <cell r="F7999" t="str">
            <v/>
          </cell>
          <cell r="G7999" t="str">
            <v>0.3gx18粒x2板</v>
          </cell>
          <cell r="H7999" t="str">
            <v>盒</v>
          </cell>
          <cell r="I7999" t="str">
            <v>陕西步长制药有限公司(原:咸阳步长制药有限公司)</v>
          </cell>
          <cell r="J7999" t="str">
            <v>陕西步长制药</v>
          </cell>
        </row>
        <row r="8000">
          <cell r="D8000">
            <v>112252</v>
          </cell>
          <cell r="E8000" t="str">
            <v>镇咳糖浆</v>
          </cell>
          <cell r="F8000" t="str">
            <v/>
          </cell>
          <cell r="G8000" t="str">
            <v>150ml</v>
          </cell>
          <cell r="H8000" t="str">
            <v>盒</v>
          </cell>
          <cell r="I8000" t="str">
            <v>江西药都樟树药业有限公司</v>
          </cell>
          <cell r="J8000" t="str">
            <v>江西药都樟树</v>
          </cell>
        </row>
        <row r="8001">
          <cell r="D8001">
            <v>120951</v>
          </cell>
          <cell r="E8001" t="str">
            <v>肛安栓</v>
          </cell>
          <cell r="F8001" t="str">
            <v/>
          </cell>
          <cell r="G8001" t="str">
            <v>1gx6粒</v>
          </cell>
          <cell r="H8001" t="str">
            <v>盒</v>
          </cell>
          <cell r="I8001" t="str">
            <v>烟台荣昌制药有限公司</v>
          </cell>
          <cell r="J8001" t="str">
            <v>烟台荣昌制药</v>
          </cell>
        </row>
        <row r="8002">
          <cell r="D8002">
            <v>106266</v>
          </cell>
          <cell r="E8002" t="str">
            <v>金钱草颗粒</v>
          </cell>
          <cell r="F8002" t="str">
            <v/>
          </cell>
          <cell r="G8002" t="str">
            <v>10gx21袋</v>
          </cell>
          <cell r="H8002" t="str">
            <v>袋</v>
          </cell>
          <cell r="I8002" t="str">
            <v>重庆和平制药有限公司</v>
          </cell>
          <cell r="J8002" t="str">
            <v>重庆和平</v>
          </cell>
        </row>
        <row r="8003">
          <cell r="D8003">
            <v>190363</v>
          </cell>
          <cell r="E8003" t="str">
            <v>人参固本口服液</v>
          </cell>
          <cell r="F8003" t="str">
            <v/>
          </cell>
          <cell r="G8003" t="str">
            <v>10mlx14支</v>
          </cell>
          <cell r="H8003" t="str">
            <v>盒</v>
          </cell>
          <cell r="I8003" t="str">
            <v>鲁南厚普制药有限公司</v>
          </cell>
          <cell r="J8003" t="str">
            <v>鲁南厚普</v>
          </cell>
        </row>
        <row r="8004">
          <cell r="D8004">
            <v>46642</v>
          </cell>
          <cell r="E8004" t="str">
            <v>皮肤消毒液</v>
          </cell>
          <cell r="F8004" t="str">
            <v/>
          </cell>
          <cell r="G8004" t="str">
            <v>100ml(喷雾型)</v>
          </cell>
          <cell r="H8004" t="str">
            <v>瓶</v>
          </cell>
          <cell r="I8004" t="str">
            <v>四川省伊洁士医疗科技有限公司</v>
          </cell>
          <cell r="J8004" t="str">
            <v>四川伊洁士</v>
          </cell>
        </row>
        <row r="8005">
          <cell r="D8005">
            <v>40106</v>
          </cell>
          <cell r="E8005" t="str">
            <v>细菌溶解产物胶囊</v>
          </cell>
          <cell r="F8005" t="str">
            <v>泛福舒</v>
          </cell>
          <cell r="G8005" t="str">
            <v>7mgx10粒</v>
          </cell>
          <cell r="H8005" t="str">
            <v>盒</v>
          </cell>
          <cell r="I8005" t="str">
            <v>瑞士欧姆制药有限公司</v>
          </cell>
          <cell r="J8005" t="str">
            <v>瑞士欧姆</v>
          </cell>
        </row>
        <row r="8006">
          <cell r="D8006">
            <v>27861</v>
          </cell>
          <cell r="E8006" t="str">
            <v>小儿化痰止咳颗粒</v>
          </cell>
          <cell r="F8006" t="str">
            <v/>
          </cell>
          <cell r="G8006" t="str">
            <v>5gx12袋</v>
          </cell>
          <cell r="H8006" t="str">
            <v>盒</v>
          </cell>
          <cell r="I8006" t="str">
            <v>太阳石(唐山)药业有限公司</v>
          </cell>
          <cell r="J8006" t="str">
            <v>唐山太阳石</v>
          </cell>
        </row>
        <row r="8007">
          <cell r="D8007">
            <v>25940</v>
          </cell>
          <cell r="E8007" t="str">
            <v>关节止痛膏</v>
          </cell>
          <cell r="F8007" t="str">
            <v/>
          </cell>
          <cell r="G8007" t="str">
            <v>7cmx10cmx5片x2袋(精装)</v>
          </cell>
          <cell r="H8007" t="str">
            <v>盒</v>
          </cell>
          <cell r="I8007" t="str">
            <v>河南羚锐制药股份有限公司</v>
          </cell>
          <cell r="J8007" t="str">
            <v>河南羚锐制药</v>
          </cell>
        </row>
        <row r="8008">
          <cell r="D8008">
            <v>14080</v>
          </cell>
          <cell r="E8008" t="str">
            <v>复方鸡内金片</v>
          </cell>
          <cell r="F8008" t="str">
            <v/>
          </cell>
          <cell r="G8008" t="str">
            <v>0.25gx100片(糖衣)</v>
          </cell>
          <cell r="H8008" t="str">
            <v>瓶</v>
          </cell>
          <cell r="I8008" t="str">
            <v>河北金兴制药厂</v>
          </cell>
          <cell r="J8008" t="str">
            <v>河北金兴制药</v>
          </cell>
        </row>
        <row r="8009">
          <cell r="D8009">
            <v>1952</v>
          </cell>
          <cell r="E8009" t="str">
            <v>肺力咳合剂</v>
          </cell>
          <cell r="F8009" t="str">
            <v/>
          </cell>
          <cell r="G8009" t="str">
            <v>100ml</v>
          </cell>
          <cell r="H8009" t="str">
            <v>瓶</v>
          </cell>
          <cell r="I8009" t="str">
            <v>贵州健兴药业有限公司</v>
          </cell>
          <cell r="J8009" t="str">
            <v>贵州健兴药业</v>
          </cell>
        </row>
        <row r="8010">
          <cell r="D8010">
            <v>160163</v>
          </cell>
          <cell r="E8010" t="str">
            <v>医用护理垫</v>
          </cell>
          <cell r="F8010" t="str">
            <v>千金净雅妇科专用棉巾</v>
          </cell>
          <cell r="G8010" t="str">
            <v>420mm特量超大型（3片）</v>
          </cell>
          <cell r="H8010" t="str">
            <v>包</v>
          </cell>
          <cell r="I8010" t="str">
            <v>湖南千金卫生用品股份有限公司</v>
          </cell>
          <cell r="J8010" t="str">
            <v>湖南千金卫生用品</v>
          </cell>
        </row>
        <row r="8011">
          <cell r="D8011">
            <v>152786</v>
          </cell>
          <cell r="E8011" t="str">
            <v>医用胶带</v>
          </cell>
          <cell r="F8011" t="str">
            <v/>
          </cell>
          <cell r="G8011" t="str">
            <v>1卷（氧化锌型2.5cmx450cm）</v>
          </cell>
          <cell r="H8011" t="str">
            <v>卷</v>
          </cell>
          <cell r="I8011" t="str">
            <v>振德医疗用品股份有限公司</v>
          </cell>
          <cell r="J8011" t="str">
            <v>振德医疗用品</v>
          </cell>
        </row>
        <row r="8012">
          <cell r="D8012">
            <v>184992</v>
          </cell>
          <cell r="E8012" t="str">
            <v>复方金钱草颗粒</v>
          </cell>
          <cell r="F8012" t="str">
            <v/>
          </cell>
          <cell r="G8012" t="str">
            <v>3gx16袋(无蔗糖)</v>
          </cell>
          <cell r="H8012" t="str">
            <v>盒</v>
          </cell>
          <cell r="I8012" t="str">
            <v>广西万通制药有限公司</v>
          </cell>
          <cell r="J8012" t="str">
            <v>广西万通</v>
          </cell>
        </row>
        <row r="8013">
          <cell r="D8013">
            <v>63459</v>
          </cell>
          <cell r="E8013" t="str">
            <v>松龄血脉康胶囊</v>
          </cell>
          <cell r="F8013" t="str">
            <v/>
          </cell>
          <cell r="G8013" t="str">
            <v>0.5gx60粒</v>
          </cell>
          <cell r="H8013" t="str">
            <v>瓶</v>
          </cell>
          <cell r="I8013" t="str">
            <v>成都康弘制药有限公司</v>
          </cell>
          <cell r="J8013" t="str">
            <v>成都康弘制药</v>
          </cell>
        </row>
        <row r="8014">
          <cell r="D8014">
            <v>170155</v>
          </cell>
          <cell r="E8014" t="str">
            <v>非洛地平缓释片</v>
          </cell>
          <cell r="F8014" t="str">
            <v/>
          </cell>
          <cell r="G8014" t="str">
            <v>5mgx30片</v>
          </cell>
          <cell r="H8014" t="str">
            <v>盒</v>
          </cell>
          <cell r="I8014" t="str">
            <v>阿斯利康制药有限公司</v>
          </cell>
          <cell r="J8014" t="str">
            <v>阿斯利康</v>
          </cell>
        </row>
        <row r="8015">
          <cell r="D8015">
            <v>47499</v>
          </cell>
          <cell r="E8015" t="str">
            <v>赖脯胰岛素注射液</v>
          </cell>
          <cell r="F8015" t="str">
            <v>优泌乐</v>
          </cell>
          <cell r="G8015" t="str">
            <v>3ml:300单位(笔芯)</v>
          </cell>
          <cell r="H8015" t="str">
            <v>支</v>
          </cell>
          <cell r="I8015" t="str">
            <v>礼来苏州制药有限公司</v>
          </cell>
          <cell r="J8015" t="str">
            <v>意大利Eli Lilly Italia</v>
          </cell>
        </row>
        <row r="8016">
          <cell r="D8016">
            <v>201252</v>
          </cell>
          <cell r="E8016" t="str">
            <v>生理性海水鼻腔喷雾器（鼻朗）</v>
          </cell>
          <cell r="F8016" t="str">
            <v/>
          </cell>
          <cell r="G8016" t="str">
            <v>80ml</v>
          </cell>
          <cell r="H8016" t="str">
            <v>盒</v>
          </cell>
          <cell r="I8016" t="str">
            <v>浙江朗柯生物工程有限公司</v>
          </cell>
          <cell r="J8016" t="str">
            <v>浙江朗柯生物</v>
          </cell>
        </row>
        <row r="8017">
          <cell r="D8017">
            <v>112078</v>
          </cell>
          <cell r="E8017" t="str">
            <v>阴道用乳杆菌活菌胶囊</v>
          </cell>
          <cell r="F8017" t="str">
            <v>定君生</v>
          </cell>
          <cell r="G8017" t="str">
            <v>0.25gx5粒</v>
          </cell>
          <cell r="H8017" t="str">
            <v>盒</v>
          </cell>
          <cell r="I8017" t="str">
            <v>内蒙古双奇药业股份有限公司</v>
          </cell>
          <cell r="J8017" t="str">
            <v>内蒙古双奇</v>
          </cell>
        </row>
        <row r="8018">
          <cell r="D8018">
            <v>114981</v>
          </cell>
          <cell r="E8018" t="str">
            <v>普乐安片</v>
          </cell>
          <cell r="F8018" t="str">
            <v/>
          </cell>
          <cell r="G8018" t="str">
            <v>120片(薄膜衣)</v>
          </cell>
          <cell r="H8018" t="str">
            <v>瓶</v>
          </cell>
          <cell r="I8018" t="str">
            <v>云南白药集团股份有限公司</v>
          </cell>
          <cell r="J8018" t="str">
            <v>云南白药股份</v>
          </cell>
        </row>
        <row r="8019">
          <cell r="D8019">
            <v>27700</v>
          </cell>
          <cell r="E8019" t="str">
            <v>复方桔梗止咳片</v>
          </cell>
          <cell r="F8019" t="str">
            <v/>
          </cell>
          <cell r="G8019" t="str">
            <v>24片x2板</v>
          </cell>
          <cell r="H8019" t="str">
            <v>盒</v>
          </cell>
          <cell r="I8019" t="str">
            <v>河南兴源制药有限公司</v>
          </cell>
          <cell r="J8019" t="str">
            <v>河南兴源制药</v>
          </cell>
        </row>
        <row r="8020">
          <cell r="D8020">
            <v>107131</v>
          </cell>
          <cell r="E8020" t="str">
            <v>盐酸氨溴索胶囊</v>
          </cell>
          <cell r="F8020" t="str">
            <v/>
          </cell>
          <cell r="G8020" t="str">
            <v>30mgx10粒x3板</v>
          </cell>
          <cell r="H8020" t="str">
            <v>盒</v>
          </cell>
          <cell r="I8020" t="str">
            <v>上海信谊天平药业有限公司</v>
          </cell>
          <cell r="J8020" t="str">
            <v>上海信谊天平药业</v>
          </cell>
        </row>
        <row r="8021">
          <cell r="D8021">
            <v>27556</v>
          </cell>
          <cell r="E8021" t="str">
            <v>狮马龙活络油</v>
          </cell>
          <cell r="F8021" t="str">
            <v/>
          </cell>
          <cell r="G8021" t="str">
            <v>20ml</v>
          </cell>
          <cell r="H8021" t="str">
            <v>瓶</v>
          </cell>
          <cell r="I8021" t="str">
            <v>香港英吉利制药厂公司</v>
          </cell>
          <cell r="J8021" t="str">
            <v>香港英吉利</v>
          </cell>
        </row>
        <row r="8022">
          <cell r="D8022">
            <v>15760</v>
          </cell>
          <cell r="E8022" t="str">
            <v>脑心舒口服液</v>
          </cell>
          <cell r="F8022" t="str">
            <v/>
          </cell>
          <cell r="G8022" t="str">
            <v>10mlx10支</v>
          </cell>
          <cell r="H8022" t="str">
            <v>盒</v>
          </cell>
          <cell r="I8022" t="str">
            <v>湖北济安堂药业股份有限公司</v>
          </cell>
          <cell r="J8022" t="str">
            <v>湖北济安堂</v>
          </cell>
        </row>
        <row r="8023">
          <cell r="D8023">
            <v>148441</v>
          </cell>
          <cell r="E8023" t="str">
            <v>健脾糕片</v>
          </cell>
          <cell r="F8023" t="str">
            <v/>
          </cell>
          <cell r="G8023" t="str">
            <v>0.5gx15片x4板</v>
          </cell>
          <cell r="H8023" t="str">
            <v>盒</v>
          </cell>
          <cell r="I8023" t="str">
            <v>太极集团重庆桐君阁药厂有限公司</v>
          </cell>
          <cell r="J8023" t="str">
            <v>桐君阁药厂</v>
          </cell>
        </row>
        <row r="8024">
          <cell r="D8024">
            <v>202696</v>
          </cell>
          <cell r="E8024" t="str">
            <v>司库奇尤单抗注射液</v>
          </cell>
          <cell r="F8024" t="str">
            <v>可善挺</v>
          </cell>
          <cell r="G8024" t="str">
            <v>1ml:150mg</v>
          </cell>
          <cell r="H8024" t="str">
            <v>盒</v>
          </cell>
          <cell r="I8024" t="str">
            <v>北京诺华制药有限公司</v>
          </cell>
          <cell r="J8024" t="str">
            <v>瑞士Novartis Pharma Schweiz AG</v>
          </cell>
        </row>
        <row r="8025">
          <cell r="D8025">
            <v>158590</v>
          </cell>
          <cell r="E8025" t="str">
            <v>安神补脑液</v>
          </cell>
          <cell r="F8025" t="str">
            <v/>
          </cell>
          <cell r="G8025" t="str">
            <v>10mlx40支</v>
          </cell>
          <cell r="H8025" t="str">
            <v>盒</v>
          </cell>
          <cell r="I8025" t="str">
            <v>吉林敖东延边药业股份有限公司</v>
          </cell>
          <cell r="J8025" t="str">
            <v>吉林敖东延边</v>
          </cell>
        </row>
        <row r="8026">
          <cell r="D8026">
            <v>193792</v>
          </cell>
          <cell r="E8026" t="str">
            <v>保妇康凝胶</v>
          </cell>
          <cell r="F8026" t="str">
            <v/>
          </cell>
          <cell r="G8026" t="str">
            <v>4gx1支</v>
          </cell>
          <cell r="H8026" t="str">
            <v>盒</v>
          </cell>
          <cell r="I8026" t="str">
            <v>江西杏林白马药业有限公司</v>
          </cell>
          <cell r="J8026" t="str">
            <v>江西杏林白马</v>
          </cell>
        </row>
        <row r="8027">
          <cell r="D8027">
            <v>94534</v>
          </cell>
          <cell r="E8027" t="str">
            <v>盐酸左氧氟沙星眼用凝胶(杰奇)</v>
          </cell>
          <cell r="F8027" t="str">
            <v/>
          </cell>
          <cell r="G8027" t="str">
            <v>5g:0.015g</v>
          </cell>
          <cell r="H8027" t="str">
            <v>支</v>
          </cell>
          <cell r="I8027" t="str">
            <v>湖北远大天天明制药有限公司</v>
          </cell>
          <cell r="J8027" t="str">
            <v>湖北远大天天明</v>
          </cell>
        </row>
        <row r="8028">
          <cell r="D8028">
            <v>33149</v>
          </cell>
          <cell r="E8028" t="str">
            <v>酮康唑洗剂</v>
          </cell>
          <cell r="F8028" t="str">
            <v/>
          </cell>
          <cell r="G8028" t="str">
            <v>2%：50ml</v>
          </cell>
          <cell r="H8028" t="str">
            <v>瓶</v>
          </cell>
          <cell r="I8028" t="str">
            <v>南京白敬宇制药有限责任公司</v>
          </cell>
          <cell r="J8028" t="str">
            <v>南京白敬宇</v>
          </cell>
        </row>
        <row r="8029">
          <cell r="D8029">
            <v>84460</v>
          </cell>
          <cell r="E8029" t="str">
            <v>马来酸依那普利片</v>
          </cell>
          <cell r="F8029" t="str">
            <v>依苏</v>
          </cell>
          <cell r="G8029" t="str">
            <v>10mgx16片/板x2</v>
          </cell>
          <cell r="H8029" t="str">
            <v>盒</v>
          </cell>
          <cell r="I8029" t="str">
            <v>扬子江药业集团江苏制药股份有限公司</v>
          </cell>
          <cell r="J8029" t="str">
            <v>江苏扬子江</v>
          </cell>
        </row>
        <row r="8030">
          <cell r="D8030">
            <v>75</v>
          </cell>
          <cell r="E8030" t="str">
            <v>双氯芬酸钠缓释胶囊(英太青胶囊)</v>
          </cell>
          <cell r="F8030" t="str">
            <v/>
          </cell>
          <cell r="G8030" t="str">
            <v>50mgx20粒</v>
          </cell>
          <cell r="H8030" t="str">
            <v>盒</v>
          </cell>
          <cell r="I8030" t="str">
            <v>中国药科大学制药有限公司</v>
          </cell>
          <cell r="J8030" t="str">
            <v>中国药科大学</v>
          </cell>
        </row>
        <row r="8031">
          <cell r="D8031">
            <v>29273</v>
          </cell>
          <cell r="E8031" t="str">
            <v>云南白药胶囊</v>
          </cell>
          <cell r="F8031" t="str">
            <v/>
          </cell>
          <cell r="G8031" t="str">
            <v>0.25gx32粒</v>
          </cell>
          <cell r="H8031" t="str">
            <v>瓶</v>
          </cell>
          <cell r="I8031" t="str">
            <v>云南白药集团股份有限公司</v>
          </cell>
          <cell r="J8031" t="str">
            <v>云南白药股份</v>
          </cell>
        </row>
        <row r="8032">
          <cell r="D8032">
            <v>97739</v>
          </cell>
          <cell r="E8032" t="str">
            <v>气血和胶囊</v>
          </cell>
          <cell r="F8032" t="str">
            <v/>
          </cell>
          <cell r="G8032" t="str">
            <v>0.4gx12粒x3板x6袋</v>
          </cell>
          <cell r="H8032" t="str">
            <v>盒</v>
          </cell>
          <cell r="I8032" t="str">
            <v>陕西摩美得制药有限公司</v>
          </cell>
          <cell r="J8032" t="str">
            <v>陕西摩美得</v>
          </cell>
        </row>
        <row r="8033">
          <cell r="D8033">
            <v>164954</v>
          </cell>
          <cell r="E8033" t="str">
            <v>右美沙芬愈创甘油醚糖浆</v>
          </cell>
          <cell r="F8033" t="str">
            <v/>
          </cell>
          <cell r="G8033" t="str">
            <v>150ml</v>
          </cell>
          <cell r="H8033" t="str">
            <v>瓶</v>
          </cell>
          <cell r="I8033" t="str">
            <v>上海强生制药有限公司</v>
          </cell>
          <cell r="J8033" t="str">
            <v>上海强生</v>
          </cell>
        </row>
        <row r="8034">
          <cell r="D8034">
            <v>194883</v>
          </cell>
          <cell r="E8034" t="str">
            <v>复方鳖甲软肝片</v>
          </cell>
          <cell r="F8034" t="str">
            <v/>
          </cell>
          <cell r="G8034" t="str">
            <v>0.5gx36片</v>
          </cell>
          <cell r="H8034" t="str">
            <v>盒</v>
          </cell>
          <cell r="I8034" t="str">
            <v>内蒙古福瑞医疗科技股份有限公司</v>
          </cell>
          <cell r="J8034" t="str">
            <v>内蒙古福瑞</v>
          </cell>
        </row>
        <row r="8035">
          <cell r="D8035">
            <v>974</v>
          </cell>
          <cell r="E8035" t="str">
            <v>克霉唑栓</v>
          </cell>
          <cell r="F8035" t="str">
            <v/>
          </cell>
          <cell r="G8035" t="str">
            <v>150mgx10枚</v>
          </cell>
          <cell r="H8035" t="str">
            <v>盒</v>
          </cell>
          <cell r="I8035" t="str">
            <v>湖北东信药业有限公司</v>
          </cell>
          <cell r="J8035" t="str">
            <v>湖北东信</v>
          </cell>
        </row>
        <row r="8036">
          <cell r="D8036">
            <v>24780</v>
          </cell>
          <cell r="E8036" t="str">
            <v>复方羊角颗粒</v>
          </cell>
          <cell r="F8036" t="str">
            <v/>
          </cell>
          <cell r="G8036" t="str">
            <v>8gx10袋</v>
          </cell>
          <cell r="H8036" t="str">
            <v>盒</v>
          </cell>
          <cell r="I8036" t="str">
            <v>承德燕峰药业有限责任公司</v>
          </cell>
          <cell r="J8036" t="str">
            <v>承德燕峰药业</v>
          </cell>
        </row>
        <row r="8037">
          <cell r="D8037">
            <v>55705</v>
          </cell>
          <cell r="E8037" t="str">
            <v>重组人干扰素a2b栓</v>
          </cell>
          <cell r="F8037" t="str">
            <v>安达芬栓</v>
          </cell>
          <cell r="G8037" t="str">
            <v>10万IU/粒x5粒</v>
          </cell>
          <cell r="H8037" t="str">
            <v>盒</v>
          </cell>
          <cell r="I8037" t="str">
            <v>安徽安科生物工程（集团）股份有限公司</v>
          </cell>
          <cell r="J8037" t="str">
            <v>安徽安科生物</v>
          </cell>
        </row>
        <row r="8038">
          <cell r="D8038">
            <v>87665</v>
          </cell>
          <cell r="E8038" t="str">
            <v>地奥心血康软胶囊</v>
          </cell>
          <cell r="F8038" t="str">
            <v/>
          </cell>
          <cell r="G8038" t="str">
            <v>0.35gx30粒</v>
          </cell>
          <cell r="H8038" t="str">
            <v>盒</v>
          </cell>
          <cell r="I8038" t="str">
            <v>成都地奥制药集团有限公司</v>
          </cell>
          <cell r="J8038" t="str">
            <v>成都地奥</v>
          </cell>
        </row>
        <row r="8039">
          <cell r="D8039">
            <v>158955</v>
          </cell>
          <cell r="E8039" t="str">
            <v>妇科专用棉巾</v>
          </cell>
          <cell r="F8039" t="str">
            <v/>
          </cell>
          <cell r="G8039" t="str">
            <v>360超量型（4片）</v>
          </cell>
          <cell r="H8039" t="str">
            <v>盒</v>
          </cell>
          <cell r="I8039" t="str">
            <v>湖南千金卫生用品股份有限公司</v>
          </cell>
          <cell r="J8039" t="str">
            <v>湖南千金</v>
          </cell>
        </row>
        <row r="8040">
          <cell r="D8040">
            <v>169723</v>
          </cell>
          <cell r="E8040" t="str">
            <v>维生素AD滴剂</v>
          </cell>
          <cell r="F8040" t="str">
            <v/>
          </cell>
          <cell r="G8040" t="str">
            <v>12粒x4板(维A1500单位:维D500单位)1岁以下</v>
          </cell>
          <cell r="H8040" t="str">
            <v>盒</v>
          </cell>
          <cell r="I8040" t="str">
            <v>国药控股星鲨制药(厦门)有限公司(原:厦门星鲨制药)</v>
          </cell>
          <cell r="J8040" t="str">
            <v>国药控股星鲨</v>
          </cell>
        </row>
        <row r="8041">
          <cell r="D8041">
            <v>187702</v>
          </cell>
          <cell r="E8041" t="str">
            <v>医用退热贴</v>
          </cell>
          <cell r="F8041" t="str">
            <v/>
          </cell>
          <cell r="G8041" t="str">
            <v>4贴+5片(含苹果形、月牙形、长方形)BB-01VII型护脑感温凝珠装</v>
          </cell>
          <cell r="H8041" t="str">
            <v>盒</v>
          </cell>
          <cell r="I8041" t="str">
            <v>珠海国佳新材股份有限公司</v>
          </cell>
          <cell r="J8041" t="str">
            <v>珠海国佳新材</v>
          </cell>
        </row>
        <row r="8042">
          <cell r="D8042">
            <v>198352</v>
          </cell>
          <cell r="E8042" t="str">
            <v>硫酸氢氯吡格雷片</v>
          </cell>
          <cell r="F8042" t="str">
            <v/>
          </cell>
          <cell r="G8042" t="str">
            <v>75mgx7片x4板</v>
          </cell>
          <cell r="H8042" t="str">
            <v>盒</v>
          </cell>
          <cell r="I8042" t="str">
            <v>深圳信立泰药业股份有限公司</v>
          </cell>
          <cell r="J8042" t="str">
            <v>深圳信立泰</v>
          </cell>
        </row>
        <row r="8043">
          <cell r="D8043">
            <v>173914</v>
          </cell>
          <cell r="E8043" t="str">
            <v>依折麦布片</v>
          </cell>
          <cell r="F8043" t="str">
            <v/>
          </cell>
          <cell r="G8043" t="str">
            <v>10mgx10片</v>
          </cell>
          <cell r="H8043" t="str">
            <v>盒</v>
          </cell>
          <cell r="I8043" t="str">
            <v>杭州默沙东制药有限公司</v>
          </cell>
          <cell r="J8043" t="str">
            <v>杭州默沙东</v>
          </cell>
        </row>
        <row r="8044">
          <cell r="D8044">
            <v>200085</v>
          </cell>
          <cell r="E8044" t="str">
            <v>小儿七星茶颗粒</v>
          </cell>
          <cell r="F8044" t="str">
            <v/>
          </cell>
          <cell r="G8044" t="str">
            <v>7gx12袋</v>
          </cell>
          <cell r="H8044" t="str">
            <v>盒</v>
          </cell>
          <cell r="I8044" t="str">
            <v>广州诺金制药有限公司</v>
          </cell>
          <cell r="J8044" t="str">
            <v>广州诺金制药</v>
          </cell>
        </row>
        <row r="8045">
          <cell r="D8045">
            <v>660</v>
          </cell>
          <cell r="E8045" t="str">
            <v>消炎利胆片</v>
          </cell>
          <cell r="F8045" t="str">
            <v/>
          </cell>
          <cell r="G8045" t="str">
            <v>100片(糖衣片)</v>
          </cell>
          <cell r="H8045" t="str">
            <v>瓶</v>
          </cell>
          <cell r="I8045" t="str">
            <v>广东万年青制药有限公司</v>
          </cell>
          <cell r="J8045" t="str">
            <v>广东万年青</v>
          </cell>
        </row>
        <row r="8046">
          <cell r="D8046">
            <v>111912</v>
          </cell>
          <cell r="E8046" t="str">
            <v>海王金樽牌牡蛎大豆肽肉碱口服液</v>
          </cell>
          <cell r="F8046" t="str">
            <v/>
          </cell>
          <cell r="G8046" t="str">
            <v>50ml</v>
          </cell>
          <cell r="H8046" t="str">
            <v>瓶</v>
          </cell>
          <cell r="I8046" t="str">
            <v>深圳市海王健康科技发展有限公司</v>
          </cell>
          <cell r="J8046" t="str">
            <v>深圳海王健康</v>
          </cell>
        </row>
        <row r="8047">
          <cell r="D8047">
            <v>127343</v>
          </cell>
          <cell r="E8047" t="str">
            <v>香丹清牌珂妍胶囊</v>
          </cell>
          <cell r="F8047" t="str">
            <v/>
          </cell>
          <cell r="G8047" t="str">
            <v>0.4gx10粒x2板x6小盒</v>
          </cell>
          <cell r="H8047" t="str">
            <v>盒</v>
          </cell>
          <cell r="I8047" t="str">
            <v>西安杨健药业有限公司</v>
          </cell>
          <cell r="J8047" t="str">
            <v>西安杨健药业</v>
          </cell>
        </row>
        <row r="8048">
          <cell r="D8048">
            <v>179985</v>
          </cell>
          <cell r="E8048" t="str">
            <v>清火片</v>
          </cell>
          <cell r="F8048" t="str">
            <v/>
          </cell>
          <cell r="G8048" t="str">
            <v>0.55gx48片</v>
          </cell>
          <cell r="H8048" t="str">
            <v>盒</v>
          </cell>
          <cell r="I8048" t="str">
            <v>云南龙发制药有限公司</v>
          </cell>
          <cell r="J8048" t="str">
            <v>云南龙发</v>
          </cell>
        </row>
        <row r="8049">
          <cell r="D8049">
            <v>169933</v>
          </cell>
          <cell r="E8049" t="str">
            <v>创可贴</v>
          </cell>
          <cell r="F8049" t="str">
            <v/>
          </cell>
          <cell r="G8049" t="str">
            <v>72mmx19mmx20片夏款（阻水透气型）</v>
          </cell>
          <cell r="H8049" t="str">
            <v>盒</v>
          </cell>
          <cell r="I8049" t="str">
            <v>浙江红雨医药用品有限公司</v>
          </cell>
          <cell r="J8049" t="str">
            <v>浙江红雨医药</v>
          </cell>
        </row>
        <row r="8050">
          <cell r="D8050">
            <v>40211</v>
          </cell>
          <cell r="E8050" t="str">
            <v>氨苄西林胶囊(联邦安必仙)</v>
          </cell>
          <cell r="F8050" t="str">
            <v>联邦安必仙</v>
          </cell>
          <cell r="G8050" t="str">
            <v>0.5gx24粒</v>
          </cell>
          <cell r="H8050" t="str">
            <v>盒</v>
          </cell>
          <cell r="I8050" t="str">
            <v>珠海联邦制药股份有限公司中山分公司</v>
          </cell>
          <cell r="J8050" t="str">
            <v>珠海联邦中山</v>
          </cell>
        </row>
        <row r="8051">
          <cell r="D8051">
            <v>141864</v>
          </cell>
          <cell r="E8051" t="str">
            <v>聚维酮碘溶液</v>
          </cell>
          <cell r="F8051" t="str">
            <v/>
          </cell>
          <cell r="G8051" t="str">
            <v>7.5%：200ml</v>
          </cell>
          <cell r="H8051" t="str">
            <v>瓶</v>
          </cell>
          <cell r="I8051" t="str">
            <v>成都永安制药有限公司</v>
          </cell>
          <cell r="J8051" t="str">
            <v>成都永安</v>
          </cell>
        </row>
        <row r="8052">
          <cell r="D8052">
            <v>105512</v>
          </cell>
          <cell r="E8052" t="str">
            <v>鞣酸蛋白酵母散(奥瑞德)</v>
          </cell>
          <cell r="F8052" t="str">
            <v/>
          </cell>
          <cell r="G8052" t="str">
            <v>15包(复方)</v>
          </cell>
          <cell r="H8052" t="str">
            <v>盒</v>
          </cell>
          <cell r="I8052" t="str">
            <v>金花企业(集团)股份有限公司西安金花制药厂</v>
          </cell>
          <cell r="J8052" t="str">
            <v>西安金花制药</v>
          </cell>
        </row>
        <row r="8053">
          <cell r="D8053">
            <v>90772</v>
          </cell>
          <cell r="E8053" t="str">
            <v>血府逐瘀片</v>
          </cell>
          <cell r="F8053" t="str">
            <v/>
          </cell>
          <cell r="G8053" t="str">
            <v>0.4gx48片</v>
          </cell>
          <cell r="H8053" t="str">
            <v>盒</v>
          </cell>
          <cell r="I8053" t="str">
            <v>潍坊中狮制药有限公司</v>
          </cell>
          <cell r="J8053" t="str">
            <v>潍坊中狮制药</v>
          </cell>
        </row>
        <row r="8054">
          <cell r="D8054">
            <v>118322</v>
          </cell>
          <cell r="E8054" t="str">
            <v>小儿解感颗粒</v>
          </cell>
          <cell r="F8054" t="str">
            <v/>
          </cell>
          <cell r="G8054" t="str">
            <v>2gx8袋</v>
          </cell>
          <cell r="H8054" t="str">
            <v>盒</v>
          </cell>
          <cell r="I8054" t="str">
            <v>济南东方制药厂</v>
          </cell>
          <cell r="J8054" t="str">
            <v>山东明仁福瑞达</v>
          </cell>
        </row>
        <row r="8055">
          <cell r="D8055">
            <v>58736</v>
          </cell>
          <cell r="E8055" t="str">
            <v>精乌颗粒</v>
          </cell>
          <cell r="F8055" t="str">
            <v/>
          </cell>
          <cell r="G8055" t="str">
            <v>10g×12袋</v>
          </cell>
          <cell r="H8055" t="str">
            <v>盒</v>
          </cell>
          <cell r="I8055" t="str">
            <v/>
          </cell>
          <cell r="J8055" t="str">
            <v>贵州盛世龙方</v>
          </cell>
        </row>
        <row r="8056">
          <cell r="D8056">
            <v>183063</v>
          </cell>
          <cell r="E8056" t="str">
            <v>医用阴道冲洗器</v>
          </cell>
          <cell r="F8056" t="str">
            <v/>
          </cell>
          <cell r="G8056" t="str">
            <v>100ml（Ⅱ-100型×软头精装）</v>
          </cell>
          <cell r="H8056" t="str">
            <v>盒</v>
          </cell>
          <cell r="I8056" t="str">
            <v>福建灵方生物技术有限公司</v>
          </cell>
          <cell r="J8056" t="str">
            <v>福建灵方</v>
          </cell>
        </row>
        <row r="8057">
          <cell r="D8057">
            <v>141567</v>
          </cell>
          <cell r="E8057" t="str">
            <v>葆宫止血颗粒</v>
          </cell>
          <cell r="F8057" t="str">
            <v/>
          </cell>
          <cell r="G8057" t="str">
            <v>15gx7袋</v>
          </cell>
          <cell r="H8057" t="str">
            <v>盒</v>
          </cell>
          <cell r="I8057" t="str">
            <v>天津中盛海天制药有限公司</v>
          </cell>
          <cell r="J8057" t="str">
            <v>天津中盛海天</v>
          </cell>
        </row>
        <row r="8058">
          <cell r="D8058">
            <v>2622</v>
          </cell>
          <cell r="E8058" t="str">
            <v>肛泰软膏</v>
          </cell>
          <cell r="F8058" t="str">
            <v/>
          </cell>
          <cell r="G8058" t="str">
            <v>10g</v>
          </cell>
          <cell r="H8058" t="str">
            <v>盒</v>
          </cell>
          <cell r="I8058" t="str">
            <v>烟台荣昌制药有限公司</v>
          </cell>
          <cell r="J8058" t="str">
            <v>烟台荣昌制药</v>
          </cell>
        </row>
        <row r="8059">
          <cell r="D8059">
            <v>50161</v>
          </cell>
          <cell r="E8059" t="str">
            <v>替比夫定片</v>
          </cell>
          <cell r="F8059" t="str">
            <v/>
          </cell>
          <cell r="G8059" t="str">
            <v>600mgx7片</v>
          </cell>
          <cell r="H8059" t="str">
            <v>盒</v>
          </cell>
          <cell r="I8059" t="str">
            <v>北京诺华制药有限公司</v>
          </cell>
          <cell r="J8059" t="str">
            <v>北京诺华制药</v>
          </cell>
        </row>
        <row r="8060">
          <cell r="D8060">
            <v>68364</v>
          </cell>
          <cell r="E8060" t="str">
            <v>医用氧气袋(佳禾)</v>
          </cell>
          <cell r="F8060" t="str">
            <v/>
          </cell>
          <cell r="G8060" t="str">
            <v>中号</v>
          </cell>
          <cell r="H8060" t="str">
            <v>个</v>
          </cell>
          <cell r="I8060" t="str">
            <v>冀州市佳禾医疗器械有限公司</v>
          </cell>
          <cell r="J8060" t="str">
            <v>冀州市佳禾</v>
          </cell>
        </row>
        <row r="8061">
          <cell r="D8061">
            <v>184048</v>
          </cell>
          <cell r="E8061" t="str">
            <v>臂式电子血压计</v>
          </cell>
          <cell r="F8061" t="str">
            <v/>
          </cell>
          <cell r="G8061" t="str">
            <v>YE650A</v>
          </cell>
          <cell r="H8061" t="str">
            <v>台</v>
          </cell>
          <cell r="I8061" t="str">
            <v>江苏鱼跃医疗设备股份有限公司</v>
          </cell>
          <cell r="J8061" t="str">
            <v>江苏鱼跃医疗</v>
          </cell>
        </row>
        <row r="8062">
          <cell r="D8062">
            <v>1840</v>
          </cell>
          <cell r="E8062" t="str">
            <v>云南白药酊</v>
          </cell>
          <cell r="F8062" t="str">
            <v/>
          </cell>
          <cell r="G8062" t="str">
            <v>50ml</v>
          </cell>
          <cell r="H8062" t="str">
            <v>瓶</v>
          </cell>
          <cell r="I8062" t="str">
            <v>云南白药集团股份有限公司</v>
          </cell>
          <cell r="J8062" t="str">
            <v>云南白药股份</v>
          </cell>
        </row>
        <row r="8063">
          <cell r="D8063">
            <v>10540</v>
          </cell>
          <cell r="E8063" t="str">
            <v>碘甘油</v>
          </cell>
          <cell r="F8063" t="str">
            <v/>
          </cell>
          <cell r="G8063" t="str">
            <v>20ml</v>
          </cell>
          <cell r="H8063" t="str">
            <v>瓶</v>
          </cell>
          <cell r="I8063" t="str">
            <v>上海运佳黄浦制药有限公司</v>
          </cell>
          <cell r="J8063" t="str">
            <v>上海运佳黄蒲</v>
          </cell>
        </row>
        <row r="8064">
          <cell r="D8064">
            <v>3211</v>
          </cell>
          <cell r="E8064" t="str">
            <v>壮腰健肾丸</v>
          </cell>
          <cell r="F8064" t="str">
            <v/>
          </cell>
          <cell r="G8064" t="str">
            <v>35g</v>
          </cell>
          <cell r="H8064" t="str">
            <v>瓶</v>
          </cell>
          <cell r="I8064" t="str">
            <v>广州陈李济药厂</v>
          </cell>
          <cell r="J8064" t="str">
            <v>广州白云山陈李济</v>
          </cell>
        </row>
        <row r="8065">
          <cell r="D8065">
            <v>2620</v>
          </cell>
          <cell r="E8065" t="str">
            <v>冰黄肤乐软膏</v>
          </cell>
          <cell r="F8065" t="str">
            <v/>
          </cell>
          <cell r="G8065" t="str">
            <v>15g</v>
          </cell>
          <cell r="H8065" t="str">
            <v>盒</v>
          </cell>
          <cell r="I8065" t="str">
            <v>西藏海容唐果药业有限公司  </v>
          </cell>
          <cell r="J8065" t="str">
            <v>西藏海容唐果药业</v>
          </cell>
        </row>
        <row r="8066">
          <cell r="D8066">
            <v>197500</v>
          </cell>
          <cell r="E8066" t="str">
            <v>艾斯洁消毒液</v>
          </cell>
          <cell r="F8066" t="str">
            <v/>
          </cell>
          <cell r="G8066" t="str">
            <v>60ml</v>
          </cell>
          <cell r="H8066" t="str">
            <v>瓶</v>
          </cell>
          <cell r="I8066" t="str">
            <v>四川三和医用材料有限公司</v>
          </cell>
          <cell r="J8066" t="str">
            <v>四川三和</v>
          </cell>
        </row>
        <row r="8067">
          <cell r="D8067">
            <v>191517</v>
          </cell>
          <cell r="E8067" t="str">
            <v>熊胆粉</v>
          </cell>
          <cell r="F8067" t="str">
            <v/>
          </cell>
          <cell r="G8067" t="str">
            <v>0.1gx10瓶</v>
          </cell>
          <cell r="H8067" t="str">
            <v>盒</v>
          </cell>
          <cell r="I8067" t="str">
            <v>都江堰市中善制药厂</v>
          </cell>
          <cell r="J8067" t="str">
            <v>都江堰市中善</v>
          </cell>
        </row>
        <row r="8068">
          <cell r="D8068">
            <v>234</v>
          </cell>
          <cell r="E8068" t="str">
            <v>维生素B12片</v>
          </cell>
          <cell r="F8068" t="str">
            <v/>
          </cell>
          <cell r="G8068" t="str">
            <v>25ugx100片</v>
          </cell>
          <cell r="H8068" t="str">
            <v>瓶</v>
          </cell>
          <cell r="I8068" t="str">
            <v>上海信谊九福药业有限公司</v>
          </cell>
          <cell r="J8068" t="str">
            <v>上海信谊九福</v>
          </cell>
        </row>
        <row r="8069">
          <cell r="D8069">
            <v>2070</v>
          </cell>
          <cell r="E8069" t="str">
            <v>复方罗布麻片Ⅰ</v>
          </cell>
          <cell r="F8069" t="str">
            <v/>
          </cell>
          <cell r="G8069" t="str">
            <v>100片</v>
          </cell>
          <cell r="H8069" t="str">
            <v>瓶</v>
          </cell>
          <cell r="I8069" t="str">
            <v>山西亚宝药业集团股份有限公司</v>
          </cell>
          <cell r="J8069" t="str">
            <v>亚宝股份</v>
          </cell>
        </row>
        <row r="8070">
          <cell r="D8070">
            <v>108008</v>
          </cell>
          <cell r="E8070" t="str">
            <v>陈香露白露片</v>
          </cell>
          <cell r="F8070" t="str">
            <v/>
          </cell>
          <cell r="G8070" t="str">
            <v>0.5gx100片</v>
          </cell>
          <cell r="H8070" t="str">
            <v>盒</v>
          </cell>
          <cell r="I8070" t="str">
            <v>云南白药集团大理药业有限责任公司</v>
          </cell>
          <cell r="J8070" t="str">
            <v>云南白药大理</v>
          </cell>
        </row>
        <row r="8071">
          <cell r="D8071">
            <v>119117</v>
          </cell>
          <cell r="E8071" t="str">
            <v>橡皮膏</v>
          </cell>
          <cell r="F8071" t="str">
            <v/>
          </cell>
          <cell r="G8071" t="str">
            <v>2.5cmx4.5m/卷</v>
          </cell>
          <cell r="H8071" t="str">
            <v>袋</v>
          </cell>
          <cell r="I8071" t="str">
            <v>稳健医疗（黄冈）有限公司</v>
          </cell>
          <cell r="J8071" t="str">
            <v>稳健医疗（黄冈）</v>
          </cell>
        </row>
        <row r="8072">
          <cell r="D8072">
            <v>142281</v>
          </cell>
          <cell r="E8072" t="str">
            <v>富马酸替诺福韦二吡呋酯片</v>
          </cell>
          <cell r="F8072" t="str">
            <v/>
          </cell>
          <cell r="G8072" t="str">
            <v>300mgx30片</v>
          </cell>
          <cell r="H8072" t="str">
            <v>瓶</v>
          </cell>
          <cell r="I8072" t="str">
            <v>葛兰素史克(天津)有限公司</v>
          </cell>
          <cell r="J8072" t="str">
            <v>葛兰素史克</v>
          </cell>
        </row>
        <row r="8073">
          <cell r="D8073">
            <v>113391</v>
          </cell>
          <cell r="E8073" t="str">
            <v>鼻炎康片</v>
          </cell>
          <cell r="F8073" t="str">
            <v/>
          </cell>
          <cell r="G8073" t="str">
            <v>0.37gx72片(薄膜衣)</v>
          </cell>
          <cell r="H8073" t="str">
            <v>盒</v>
          </cell>
          <cell r="I8073" t="str">
            <v>佛山德众药业有限公司</v>
          </cell>
          <cell r="J8073" t="str">
            <v>佛山德众</v>
          </cell>
        </row>
        <row r="8074">
          <cell r="D8074">
            <v>180580</v>
          </cell>
          <cell r="E8074" t="str">
            <v>复合蛋白固体饮料</v>
          </cell>
          <cell r="F8074" t="str">
            <v/>
          </cell>
          <cell r="G8074" t="str">
            <v>15g×6袋</v>
          </cell>
          <cell r="H8074" t="str">
            <v>盒</v>
          </cell>
          <cell r="I8074" t="str">
            <v>山东欣希安药业股份有限公司</v>
          </cell>
          <cell r="J8074" t="str">
            <v>山东欣希安</v>
          </cell>
        </row>
        <row r="8075">
          <cell r="D8075">
            <v>124894</v>
          </cell>
          <cell r="E8075" t="str">
            <v>沙格列汀片</v>
          </cell>
          <cell r="F8075" t="str">
            <v/>
          </cell>
          <cell r="G8075" t="str">
            <v>5mgx7片</v>
          </cell>
          <cell r="H8075" t="str">
            <v>盒</v>
          </cell>
          <cell r="I8075" t="str">
            <v>Bristol-Myers Squibb Company</v>
          </cell>
          <cell r="J8075" t="str">
            <v>上海施贵宝药业</v>
          </cell>
        </row>
        <row r="8076">
          <cell r="D8076">
            <v>66897</v>
          </cell>
          <cell r="E8076" t="str">
            <v>何氏狐臭净浓缩液</v>
          </cell>
          <cell r="F8076" t="str">
            <v/>
          </cell>
          <cell r="G8076" t="str">
            <v>20ml</v>
          </cell>
          <cell r="H8076" t="str">
            <v>瓶</v>
          </cell>
          <cell r="I8076" t="str">
            <v>惠州市惠阳区何氏化妆品有限公司</v>
          </cell>
          <cell r="J8076" t="str">
            <v>惠州市惠阳区何氏化妆品</v>
          </cell>
        </row>
        <row r="8077">
          <cell r="D8077">
            <v>48311</v>
          </cell>
          <cell r="E8077" t="str">
            <v>心宁片</v>
          </cell>
          <cell r="F8077" t="str">
            <v/>
          </cell>
          <cell r="G8077" t="str">
            <v>15片x3板(糖衣)</v>
          </cell>
          <cell r="H8077" t="str">
            <v>盒</v>
          </cell>
          <cell r="I8077" t="str">
            <v>太极集团四川绵阳制药有限公司</v>
          </cell>
          <cell r="J8077" t="str">
            <v>四川绵阳制药</v>
          </cell>
        </row>
        <row r="8078">
          <cell r="D8078">
            <v>105842</v>
          </cell>
          <cell r="E8078" t="str">
            <v>五味子糖浆</v>
          </cell>
          <cell r="F8078" t="str">
            <v/>
          </cell>
          <cell r="G8078" t="str">
            <v>180ml</v>
          </cell>
          <cell r="H8078" t="str">
            <v>盒</v>
          </cell>
          <cell r="I8078" t="str">
            <v>太极集团四川天诚制药有限公司</v>
          </cell>
          <cell r="J8078" t="str">
            <v>四川天诚制药</v>
          </cell>
        </row>
        <row r="8079">
          <cell r="D8079">
            <v>152763</v>
          </cell>
          <cell r="E8079" t="str">
            <v>风寒咳嗽丸</v>
          </cell>
          <cell r="F8079" t="str">
            <v/>
          </cell>
          <cell r="G8079" t="str">
            <v>6gx10袋（水丸）</v>
          </cell>
          <cell r="H8079" t="str">
            <v>盒</v>
          </cell>
          <cell r="I8079" t="str">
            <v>太极集团四川绵阳制药有限公司</v>
          </cell>
          <cell r="J8079" t="str">
            <v>四川绵阳制药</v>
          </cell>
        </row>
        <row r="8080">
          <cell r="D8080">
            <v>123944</v>
          </cell>
          <cell r="E8080" t="str">
            <v>康麦斯牌芦荟软胶囊</v>
          </cell>
          <cell r="F8080" t="str">
            <v/>
          </cell>
          <cell r="G8080" t="str">
            <v>1341mgx60s(80.46g)</v>
          </cell>
          <cell r="H8080" t="str">
            <v>瓶</v>
          </cell>
          <cell r="I8080" t="str">
            <v/>
          </cell>
          <cell r="J8080" t="str">
            <v>美国康龙</v>
          </cell>
        </row>
        <row r="8081">
          <cell r="D8081">
            <v>199727</v>
          </cell>
          <cell r="E8081" t="str">
            <v>医用外科口罩</v>
          </cell>
          <cell r="F8081" t="str">
            <v>医用外科口罩</v>
          </cell>
          <cell r="G8081" t="str">
            <v>平面型165mmx90mm（1片）</v>
          </cell>
          <cell r="H8081" t="str">
            <v>片</v>
          </cell>
          <cell r="I8081" t="str">
            <v>玉川卫生用品（上海）有限公司</v>
          </cell>
          <cell r="J8081" t="str">
            <v>玉川卫生</v>
          </cell>
        </row>
        <row r="8082">
          <cell r="D8082">
            <v>24173</v>
          </cell>
          <cell r="E8082" t="str">
            <v>痔疮栓</v>
          </cell>
          <cell r="F8082" t="str">
            <v/>
          </cell>
          <cell r="G8082" t="str">
            <v>2gx5粒</v>
          </cell>
          <cell r="H8082" t="str">
            <v>盒</v>
          </cell>
          <cell r="I8082" t="str">
            <v>山东鲁泰环中制药有限公司</v>
          </cell>
          <cell r="J8082" t="str">
            <v>荣昌制药</v>
          </cell>
        </row>
        <row r="8083">
          <cell r="D8083">
            <v>88258</v>
          </cell>
          <cell r="E8083" t="str">
            <v>吲哚美辛贴片</v>
          </cell>
          <cell r="F8083" t="str">
            <v>万特力</v>
          </cell>
          <cell r="G8083" t="str">
            <v>7cmx10cmx7片</v>
          </cell>
          <cell r="H8083" t="str">
            <v>盒</v>
          </cell>
          <cell r="I8083" t="str">
            <v>日本兴和株式会社</v>
          </cell>
          <cell r="J8083" t="str">
            <v>日本兴和</v>
          </cell>
        </row>
        <row r="8084">
          <cell r="D8084">
            <v>2783</v>
          </cell>
          <cell r="E8084" t="str">
            <v>阿昔洛韦凝胶(洛芙凝胶)</v>
          </cell>
          <cell r="F8084" t="str">
            <v/>
          </cell>
          <cell r="G8084" t="str">
            <v>10g</v>
          </cell>
          <cell r="H8084" t="str">
            <v>支</v>
          </cell>
          <cell r="I8084" t="str">
            <v>江苏知原药业有限公司(原江苏圣宝罗药业)</v>
          </cell>
          <cell r="J8084" t="str">
            <v>江苏知原药业(原江苏圣保罗药业)</v>
          </cell>
        </row>
        <row r="8085">
          <cell r="D8085">
            <v>63</v>
          </cell>
          <cell r="E8085" t="str">
            <v>维生素E软胶囊</v>
          </cell>
          <cell r="F8085" t="str">
            <v/>
          </cell>
          <cell r="G8085" t="str">
            <v>50mgx60粒</v>
          </cell>
          <cell r="H8085" t="str">
            <v>瓶</v>
          </cell>
          <cell r="I8085" t="str">
            <v>国药控股星鲨制药(厦门)有限公司(原:厦门星鲨制药)</v>
          </cell>
          <cell r="J8085" t="str">
            <v>国药控股星鲨制药</v>
          </cell>
        </row>
        <row r="8086">
          <cell r="D8086">
            <v>552</v>
          </cell>
          <cell r="E8086" t="str">
            <v>阿奇霉素分散片</v>
          </cell>
          <cell r="F8086" t="str">
            <v/>
          </cell>
          <cell r="G8086" t="str">
            <v>0.25gx6片</v>
          </cell>
          <cell r="H8086" t="str">
            <v>盒</v>
          </cell>
          <cell r="I8086" t="str">
            <v>四川科伦药业股份有限公司</v>
          </cell>
          <cell r="J8086" t="str">
            <v>四川科伦(原四川珍珠)</v>
          </cell>
        </row>
        <row r="8087">
          <cell r="D8087">
            <v>13245</v>
          </cell>
          <cell r="E8087" t="str">
            <v>鲜竹沥</v>
          </cell>
          <cell r="F8087" t="str">
            <v/>
          </cell>
          <cell r="G8087" t="str">
            <v>15mlx6支</v>
          </cell>
          <cell r="H8087" t="str">
            <v>盒</v>
          </cell>
          <cell r="I8087" t="str">
            <v>四川省通园制药集团有限公司</v>
          </cell>
          <cell r="J8087" t="str">
            <v>四川通园制药</v>
          </cell>
        </row>
        <row r="8088">
          <cell r="D8088">
            <v>105529</v>
          </cell>
          <cell r="E8088" t="str">
            <v>血塞通分散片</v>
          </cell>
          <cell r="F8088" t="str">
            <v/>
          </cell>
          <cell r="G8088" t="str">
            <v>0.5g(50mg)x12片x2板</v>
          </cell>
          <cell r="H8088" t="str">
            <v>盒</v>
          </cell>
          <cell r="I8088" t="str">
            <v>云南白药集团大理药业有限责任公司</v>
          </cell>
          <cell r="J8088" t="str">
            <v>云南白药大理</v>
          </cell>
        </row>
        <row r="8089">
          <cell r="D8089">
            <v>1982</v>
          </cell>
          <cell r="E8089" t="str">
            <v>苯扎氯铵贴</v>
          </cell>
          <cell r="F8089" t="str">
            <v/>
          </cell>
          <cell r="G8089" t="str">
            <v>吸垫25mmx18mmx100片</v>
          </cell>
          <cell r="H8089" t="str">
            <v>盒</v>
          </cell>
          <cell r="I8089" t="str">
            <v>上海强生有限公司</v>
          </cell>
          <cell r="J8089" t="str">
            <v>上海强生</v>
          </cell>
        </row>
        <row r="8090">
          <cell r="D8090">
            <v>81741</v>
          </cell>
          <cell r="E8090" t="str">
            <v>甘桔冰梅片</v>
          </cell>
          <cell r="F8090" t="str">
            <v/>
          </cell>
          <cell r="G8090" t="str">
            <v>0.2gx18片x2板(糖衣片)</v>
          </cell>
          <cell r="H8090" t="str">
            <v>盒</v>
          </cell>
          <cell r="I8090" t="str">
            <v>重庆华森制药有限公司</v>
          </cell>
          <cell r="J8090" t="str">
            <v>重庆华森</v>
          </cell>
        </row>
        <row r="8091">
          <cell r="D8091">
            <v>50399</v>
          </cell>
          <cell r="E8091" t="str">
            <v>普拉洛芬滴眼液</v>
          </cell>
          <cell r="F8091" t="str">
            <v>普南扑灵</v>
          </cell>
          <cell r="G8091" t="str">
            <v>5ml:5mg</v>
          </cell>
          <cell r="H8091" t="str">
            <v>支</v>
          </cell>
          <cell r="I8091" t="str">
            <v>Senju Pharmaceutical Co.,Ltd.Fukusaki Plant(日本)</v>
          </cell>
          <cell r="J8091" t="str">
            <v>SenjuPharmaceutical</v>
          </cell>
        </row>
        <row r="8092">
          <cell r="D8092">
            <v>37290</v>
          </cell>
          <cell r="E8092" t="str">
            <v>克拉霉素胶囊(桑美)</v>
          </cell>
          <cell r="F8092" t="str">
            <v/>
          </cell>
          <cell r="G8092" t="str">
            <v>0.25gx6粒</v>
          </cell>
          <cell r="H8092" t="str">
            <v>盒</v>
          </cell>
          <cell r="I8092" t="str">
            <v>江苏亚邦爱普森药业有限公司</v>
          </cell>
          <cell r="J8092" t="str">
            <v>江苏亚邦爱普森</v>
          </cell>
        </row>
        <row r="8093">
          <cell r="D8093">
            <v>183721</v>
          </cell>
          <cell r="E8093" t="str">
            <v>氯沙坦钾片</v>
          </cell>
          <cell r="F8093" t="str">
            <v/>
          </cell>
          <cell r="G8093" t="str">
            <v>50mgx7片x2板</v>
          </cell>
          <cell r="H8093" t="str">
            <v>盒</v>
          </cell>
          <cell r="I8093" t="str">
            <v>浙江华海药业股份有限公司</v>
          </cell>
          <cell r="J8093" t="str">
            <v>浙江华海</v>
          </cell>
        </row>
        <row r="8094">
          <cell r="D8094">
            <v>137222</v>
          </cell>
          <cell r="E8094" t="str">
            <v>草酸艾司西酞普兰片</v>
          </cell>
          <cell r="F8094" t="str">
            <v/>
          </cell>
          <cell r="G8094" t="str">
            <v>10mgx7片</v>
          </cell>
          <cell r="H8094" t="str">
            <v>盒</v>
          </cell>
          <cell r="I8094" t="str">
            <v>四川科伦药业股份有限公司</v>
          </cell>
          <cell r="J8094" t="str">
            <v>四川科伦药业</v>
          </cell>
        </row>
        <row r="8095">
          <cell r="D8095">
            <v>155599</v>
          </cell>
          <cell r="E8095" t="str">
            <v>盐酸坦索罗辛缓释胶囊</v>
          </cell>
          <cell r="F8095" t="str">
            <v>齐索</v>
          </cell>
          <cell r="G8095" t="str">
            <v>0.2mgx20粒</v>
          </cell>
          <cell r="H8095" t="str">
            <v>盒</v>
          </cell>
          <cell r="I8095" t="str">
            <v>浙江海力生制药有限公司</v>
          </cell>
          <cell r="J8095" t="str">
            <v>浙江海力生</v>
          </cell>
        </row>
        <row r="8096">
          <cell r="D8096">
            <v>39937</v>
          </cell>
          <cell r="E8096" t="str">
            <v>阿莫西林舒巴坦匹酯片</v>
          </cell>
          <cell r="F8096" t="str">
            <v/>
          </cell>
          <cell r="G8096" t="str">
            <v>0.5gx6片(0.25g:0.25g)</v>
          </cell>
          <cell r="H8096" t="str">
            <v>盒</v>
          </cell>
          <cell r="I8096" t="str">
            <v>珠海联邦制药股份有限公司中山分公司</v>
          </cell>
          <cell r="J8096" t="str">
            <v>珠海联邦中山</v>
          </cell>
        </row>
        <row r="8097">
          <cell r="D8097">
            <v>183567</v>
          </cell>
          <cell r="E8097" t="str">
            <v>爱普列特片</v>
          </cell>
          <cell r="F8097" t="str">
            <v/>
          </cell>
          <cell r="G8097" t="str">
            <v>5mgx20片</v>
          </cell>
          <cell r="H8097" t="str">
            <v>盒</v>
          </cell>
          <cell r="I8097" t="str">
            <v>江苏联环药业股份有限公司</v>
          </cell>
          <cell r="J8097" t="str">
            <v>江苏联环</v>
          </cell>
        </row>
        <row r="8098">
          <cell r="D8098">
            <v>193874</v>
          </cell>
          <cell r="E8098" t="str">
            <v>清肺抑火片</v>
          </cell>
          <cell r="F8098" t="str">
            <v/>
          </cell>
          <cell r="G8098" t="str">
            <v>0.6gx12片x4板</v>
          </cell>
          <cell r="H8098" t="str">
            <v>盒</v>
          </cell>
          <cell r="I8098" t="str">
            <v>云南腾药制药股份有限公司</v>
          </cell>
          <cell r="J8098" t="str">
            <v>云南腾药</v>
          </cell>
        </row>
        <row r="8099">
          <cell r="D8099">
            <v>128934</v>
          </cell>
          <cell r="E8099" t="str">
            <v>倍爱牌氨基酸片</v>
          </cell>
          <cell r="F8099" t="str">
            <v/>
          </cell>
          <cell r="G8099" t="str">
            <v>500mgx100片</v>
          </cell>
          <cell r="H8099" t="str">
            <v>瓶</v>
          </cell>
          <cell r="I8099" t="str">
            <v>深圳纽斯康生物工程有限公司</v>
          </cell>
          <cell r="J8099" t="str">
            <v>纽斯康生物</v>
          </cell>
        </row>
        <row r="8100">
          <cell r="D8100">
            <v>187265</v>
          </cell>
          <cell r="E8100" t="str">
            <v>新盖中盖牌碳酸钙维生素D3咀嚼片</v>
          </cell>
          <cell r="F8100" t="str">
            <v/>
          </cell>
          <cell r="G8100" t="str">
            <v>126g(2.1gx60片)</v>
          </cell>
          <cell r="H8100" t="str">
            <v>瓶</v>
          </cell>
          <cell r="I8100" t="str">
            <v>哈药集团制药六厂</v>
          </cell>
          <cell r="J8100" t="str">
            <v>哈药制药六厂</v>
          </cell>
        </row>
        <row r="8101">
          <cell r="D8101">
            <v>171</v>
          </cell>
          <cell r="E8101" t="str">
            <v>盐酸氟桂利嗪胶囊</v>
          </cell>
          <cell r="F8101" t="str">
            <v/>
          </cell>
          <cell r="G8101" t="str">
            <v>5mgx20粒</v>
          </cell>
          <cell r="H8101" t="str">
            <v>盒</v>
          </cell>
          <cell r="I8101" t="str">
            <v>重庆科瑞制药(集团)有限公司</v>
          </cell>
          <cell r="J8101" t="str">
            <v>重庆科瑞</v>
          </cell>
        </row>
        <row r="8102">
          <cell r="D8102">
            <v>53780</v>
          </cell>
          <cell r="E8102" t="str">
            <v>布林佐胺滴眼液</v>
          </cell>
          <cell r="F8102" t="str">
            <v>派立明</v>
          </cell>
          <cell r="G8102" t="str">
            <v>5ml：50mg</v>
          </cell>
          <cell r="H8102" t="str">
            <v>瓶</v>
          </cell>
          <cell r="I8102" t="str">
            <v>(比利时)S.a.ALCON-COUVREURn.v</v>
          </cell>
          <cell r="J8102" t="str">
            <v>比利时</v>
          </cell>
        </row>
        <row r="8103">
          <cell r="D8103">
            <v>184607</v>
          </cell>
          <cell r="E8103" t="str">
            <v>金银花口服液</v>
          </cell>
          <cell r="F8103" t="str">
            <v/>
          </cell>
          <cell r="G8103" t="str">
            <v>10ml×8支</v>
          </cell>
          <cell r="H8103" t="str">
            <v>盒</v>
          </cell>
          <cell r="I8103" t="str">
            <v>真奥金银花药业有限公司</v>
          </cell>
          <cell r="J8103" t="str">
            <v>真奥金银花药业</v>
          </cell>
        </row>
        <row r="8104">
          <cell r="D8104">
            <v>93377</v>
          </cell>
          <cell r="E8104" t="str">
            <v>舒筋丸</v>
          </cell>
          <cell r="F8104" t="str">
            <v/>
          </cell>
          <cell r="G8104" t="str">
            <v>3gx10丸（大蜜丸）</v>
          </cell>
          <cell r="H8104" t="str">
            <v>盒</v>
          </cell>
          <cell r="I8104" t="str">
            <v>葵花药业集团(佳木斯)有限公司</v>
          </cell>
          <cell r="J8104" t="str">
            <v>葵花(佳木斯)</v>
          </cell>
        </row>
        <row r="8105">
          <cell r="D8105">
            <v>99360</v>
          </cell>
          <cell r="E8105" t="str">
            <v>碳酸氢钠片</v>
          </cell>
          <cell r="F8105" t="str">
            <v/>
          </cell>
          <cell r="G8105" t="str">
            <v>0.3gx100片</v>
          </cell>
          <cell r="H8105" t="str">
            <v>瓶</v>
          </cell>
          <cell r="I8105" t="str">
            <v>上海玉瑞生物科技(安阳)药业有限公司</v>
          </cell>
          <cell r="J8105" t="str">
            <v>上海玉瑞(安阳)</v>
          </cell>
        </row>
        <row r="8106">
          <cell r="D8106">
            <v>162054</v>
          </cell>
          <cell r="E8106" t="str">
            <v>冰王避蚊乐喷剂</v>
          </cell>
          <cell r="F8106" t="str">
            <v/>
          </cell>
          <cell r="G8106" t="str">
            <v>50ml</v>
          </cell>
          <cell r="H8106" t="str">
            <v>支</v>
          </cell>
          <cell r="I8106" t="str">
            <v>平舆冰王生物工程有限公司</v>
          </cell>
          <cell r="J8106" t="str">
            <v>平舆冰王生物</v>
          </cell>
        </row>
        <row r="8107">
          <cell r="D8107">
            <v>27070</v>
          </cell>
          <cell r="E8107" t="str">
            <v>盐酸左氧氟沙星滴眼液(视邦)</v>
          </cell>
          <cell r="F8107" t="str">
            <v/>
          </cell>
          <cell r="G8107" t="str">
            <v>5ml：15mg</v>
          </cell>
          <cell r="H8107" t="str">
            <v>盒</v>
          </cell>
          <cell r="I8107" t="str">
            <v>亚邦医药股份有限公司</v>
          </cell>
          <cell r="J8107" t="str">
            <v>亚邦医药股份</v>
          </cell>
        </row>
        <row r="8108">
          <cell r="D8108">
            <v>84287</v>
          </cell>
          <cell r="E8108" t="str">
            <v>牛初乳加钙咀嚼片</v>
          </cell>
          <cell r="F8108" t="str">
            <v/>
          </cell>
          <cell r="G8108" t="str">
            <v>72g(1.2gx60片)</v>
          </cell>
          <cell r="H8108" t="str">
            <v>瓶</v>
          </cell>
          <cell r="I8108" t="str">
            <v>汤臣倍健股份有限公司</v>
          </cell>
          <cell r="J8108" t="str">
            <v>汤臣倍健</v>
          </cell>
        </row>
        <row r="8109">
          <cell r="D8109">
            <v>129581</v>
          </cell>
          <cell r="E8109" t="str">
            <v>贞芪扶正颗粒</v>
          </cell>
          <cell r="F8109" t="str">
            <v/>
          </cell>
          <cell r="G8109" t="str">
            <v>5gx10袋(无糖型)</v>
          </cell>
          <cell r="H8109" t="str">
            <v>盒</v>
          </cell>
          <cell r="I8109" t="str">
            <v>通化金马药业集团股份有限公司</v>
          </cell>
          <cell r="J8109" t="str">
            <v>通化金马药业</v>
          </cell>
        </row>
        <row r="8110">
          <cell r="D8110">
            <v>134566</v>
          </cell>
          <cell r="E8110" t="str">
            <v>复方鱼腥草片</v>
          </cell>
          <cell r="F8110" t="str">
            <v/>
          </cell>
          <cell r="G8110" t="str">
            <v>12片x3板</v>
          </cell>
          <cell r="H8110" t="str">
            <v>盒</v>
          </cell>
          <cell r="I8110" t="str">
            <v>太极集团重庆桐君阁药厂有限公司</v>
          </cell>
          <cell r="J8110" t="str">
            <v>桐君阁药厂</v>
          </cell>
        </row>
        <row r="8111">
          <cell r="D8111">
            <v>13014</v>
          </cell>
          <cell r="E8111" t="str">
            <v>冰硼散</v>
          </cell>
          <cell r="F8111" t="str">
            <v/>
          </cell>
          <cell r="G8111" t="str">
            <v>0.6gx10瓶</v>
          </cell>
          <cell r="H8111" t="str">
            <v>盒</v>
          </cell>
          <cell r="I8111" t="str">
            <v/>
          </cell>
          <cell r="J8111" t="str">
            <v>灵源药业</v>
          </cell>
        </row>
        <row r="8112">
          <cell r="D8112">
            <v>2519</v>
          </cell>
          <cell r="E8112" t="str">
            <v>脑心舒口服液</v>
          </cell>
          <cell r="F8112" t="str">
            <v/>
          </cell>
          <cell r="G8112" t="str">
            <v>10mlx10支</v>
          </cell>
          <cell r="H8112" t="str">
            <v>盒</v>
          </cell>
          <cell r="I8112" t="str">
            <v>通化金马药业集团股份有限公司</v>
          </cell>
          <cell r="J8112" t="str">
            <v>通化金马药业</v>
          </cell>
        </row>
        <row r="8113">
          <cell r="D8113">
            <v>188539</v>
          </cell>
          <cell r="E8113" t="str">
            <v>一次性使用气流雾化器</v>
          </cell>
          <cell r="F8113" t="str">
            <v/>
          </cell>
          <cell r="G8113" t="str">
            <v>/</v>
          </cell>
          <cell r="H8113" t="str">
            <v>个</v>
          </cell>
          <cell r="I8113" t="str">
            <v>江苏安宁医疗器械有限公司</v>
          </cell>
          <cell r="J8113" t="str">
            <v>江苏安宁</v>
          </cell>
        </row>
        <row r="8114">
          <cell r="D8114">
            <v>181826</v>
          </cell>
          <cell r="E8114" t="str">
            <v>卤米松/三氯生乳膏</v>
          </cell>
          <cell r="F8114" t="str">
            <v>新适确得</v>
          </cell>
          <cell r="G8114" t="str">
            <v>10g/支/盒</v>
          </cell>
          <cell r="H8114" t="str">
            <v>盒</v>
          </cell>
          <cell r="I8114" t="str">
            <v>瑞士Famar SA</v>
          </cell>
          <cell r="J8114" t="str">
            <v>瑞士</v>
          </cell>
        </row>
        <row r="8115">
          <cell r="D8115">
            <v>254</v>
          </cell>
          <cell r="E8115" t="str">
            <v>阿昔洛韦片</v>
          </cell>
          <cell r="F8115" t="str">
            <v/>
          </cell>
          <cell r="G8115" t="str">
            <v>0.1gx24片</v>
          </cell>
          <cell r="H8115" t="str">
            <v>盒</v>
          </cell>
          <cell r="I8115" t="str">
            <v>重庆科瑞制药(集团)有限公司</v>
          </cell>
          <cell r="J8115" t="str">
            <v>重庆科瑞</v>
          </cell>
        </row>
        <row r="8116">
          <cell r="D8116">
            <v>146195</v>
          </cell>
          <cell r="E8116" t="str">
            <v>棉签</v>
          </cell>
          <cell r="F8116" t="str">
            <v/>
          </cell>
          <cell r="G8116" t="str">
            <v>100支</v>
          </cell>
          <cell r="H8116" t="str">
            <v>盒</v>
          </cell>
          <cell r="I8116" t="str">
            <v>杭州欧拓普生物技术有限公司</v>
          </cell>
          <cell r="J8116" t="str">
            <v>杭州欧拓普</v>
          </cell>
        </row>
        <row r="8117">
          <cell r="D8117">
            <v>892</v>
          </cell>
          <cell r="E8117" t="str">
            <v>维胺酯维E乳膏(痤疮王)(邦力)</v>
          </cell>
          <cell r="F8117" t="str">
            <v/>
          </cell>
          <cell r="G8117" t="str">
            <v>45mg:75mgx15g</v>
          </cell>
          <cell r="H8117" t="str">
            <v>支</v>
          </cell>
          <cell r="I8117" t="str">
            <v>重庆华邦制药股份有限公司</v>
          </cell>
          <cell r="J8117" t="str">
            <v>重庆华邦制药</v>
          </cell>
        </row>
        <row r="8118">
          <cell r="D8118">
            <v>146855</v>
          </cell>
          <cell r="E8118" t="str">
            <v>隐形眼镜护理液</v>
          </cell>
          <cell r="F8118" t="str">
            <v/>
          </cell>
          <cell r="G8118" t="str">
            <v>380ml</v>
          </cell>
          <cell r="H8118" t="str">
            <v>瓶</v>
          </cell>
          <cell r="I8118" t="str">
            <v>陕西仁康药业有限公司</v>
          </cell>
          <cell r="J8118" t="str">
            <v>陕西仁康</v>
          </cell>
        </row>
        <row r="8119">
          <cell r="D8119">
            <v>158667</v>
          </cell>
          <cell r="E8119" t="str">
            <v>化积口服液</v>
          </cell>
          <cell r="F8119" t="str">
            <v/>
          </cell>
          <cell r="G8119" t="str">
            <v>10mLx12支</v>
          </cell>
          <cell r="H8119" t="str">
            <v>盒</v>
          </cell>
          <cell r="I8119" t="str">
            <v>恩威(江西)制药有限公司</v>
          </cell>
          <cell r="J8119" t="str">
            <v>江西地威</v>
          </cell>
        </row>
        <row r="8120">
          <cell r="D8120">
            <v>6124</v>
          </cell>
          <cell r="E8120" t="str">
            <v>胃康灵胶囊</v>
          </cell>
          <cell r="F8120" t="str">
            <v/>
          </cell>
          <cell r="G8120" t="str">
            <v>0.4gx24粒</v>
          </cell>
          <cell r="H8120" t="str">
            <v>盒</v>
          </cell>
          <cell r="I8120" t="str">
            <v>黑龙江葵花药业股份有限公司</v>
          </cell>
          <cell r="J8120" t="str">
            <v>黑龙江葵花</v>
          </cell>
        </row>
        <row r="8121">
          <cell r="D8121">
            <v>26695</v>
          </cell>
          <cell r="E8121" t="str">
            <v>头孢拉定胶囊</v>
          </cell>
          <cell r="F8121" t="str">
            <v/>
          </cell>
          <cell r="G8121" t="str">
            <v>0.25gx24粒</v>
          </cell>
          <cell r="H8121" t="str">
            <v>盒</v>
          </cell>
          <cell r="I8121" t="str">
            <v>哈药集团制药总厂</v>
          </cell>
          <cell r="J8121" t="str">
            <v>哈药制药总厂</v>
          </cell>
        </row>
        <row r="8122">
          <cell r="D8122">
            <v>189716</v>
          </cell>
          <cell r="E8122" t="str">
            <v>红景天人参淫羊藿黄芪枸杞口服液</v>
          </cell>
          <cell r="F8122" t="str">
            <v/>
          </cell>
          <cell r="G8122" t="str">
            <v>10mlx12支</v>
          </cell>
          <cell r="H8122" t="str">
            <v>盒</v>
          </cell>
          <cell r="I8122" t="str">
            <v>江西广恩和药业股份有限公司</v>
          </cell>
          <cell r="J8122" t="str">
            <v>江西广恩和</v>
          </cell>
        </row>
        <row r="8123">
          <cell r="D8123">
            <v>184234</v>
          </cell>
          <cell r="E8123" t="str">
            <v>硝苯地平缓释片(I)</v>
          </cell>
          <cell r="F8123" t="str">
            <v/>
          </cell>
          <cell r="G8123" t="str">
            <v>10mgx72片</v>
          </cell>
          <cell r="H8123" t="str">
            <v>盒</v>
          </cell>
          <cell r="I8123" t="str">
            <v>德州德药制药有限公司</v>
          </cell>
          <cell r="J8123" t="str">
            <v>德州德药</v>
          </cell>
        </row>
        <row r="8124">
          <cell r="D8124">
            <v>36438</v>
          </cell>
          <cell r="E8124" t="str">
            <v>曲安奈德益康唑乳膏(邦力)</v>
          </cell>
          <cell r="F8124" t="str">
            <v/>
          </cell>
          <cell r="G8124" t="str">
            <v>15g：0.15g：15mg</v>
          </cell>
          <cell r="H8124" t="str">
            <v>支</v>
          </cell>
          <cell r="I8124" t="str">
            <v>重庆华邦制药股份有限公司</v>
          </cell>
          <cell r="J8124" t="str">
            <v>重庆华邦制药</v>
          </cell>
        </row>
        <row r="8125">
          <cell r="D8125">
            <v>45388</v>
          </cell>
          <cell r="E8125" t="str">
            <v>杞菊地黄丸</v>
          </cell>
          <cell r="F8125" t="str">
            <v/>
          </cell>
          <cell r="G8125" t="str">
            <v>6gx20袋</v>
          </cell>
          <cell r="H8125" t="str">
            <v>盒</v>
          </cell>
          <cell r="I8125" t="str">
            <v>太极集团重庆桐君阁药厂有限公司</v>
          </cell>
          <cell r="J8125" t="str">
            <v>桐君阁药厂</v>
          </cell>
        </row>
        <row r="8126">
          <cell r="D8126">
            <v>23431</v>
          </cell>
          <cell r="E8126" t="str">
            <v>盐酸丙卡特罗片(美普清)</v>
          </cell>
          <cell r="F8126" t="str">
            <v/>
          </cell>
          <cell r="G8126" t="str">
            <v>25ugx20片</v>
          </cell>
          <cell r="H8126" t="str">
            <v>盒</v>
          </cell>
          <cell r="I8126" t="str">
            <v>浙江大冢制药有限公司</v>
          </cell>
          <cell r="J8126" t="str">
            <v>浙江大冢</v>
          </cell>
        </row>
        <row r="8127">
          <cell r="D8127">
            <v>53952</v>
          </cell>
          <cell r="E8127" t="str">
            <v>黄氏响声丸</v>
          </cell>
          <cell r="F8127" t="str">
            <v/>
          </cell>
          <cell r="G8127" t="str">
            <v>0.133克×36丸×2板(炭衣丸)</v>
          </cell>
          <cell r="H8127" t="str">
            <v>盒</v>
          </cell>
          <cell r="I8127" t="str">
            <v/>
          </cell>
          <cell r="J8127" t="str">
            <v>无锡济民可信山禾药业</v>
          </cell>
        </row>
        <row r="8128">
          <cell r="D8128">
            <v>104137</v>
          </cell>
          <cell r="E8128" t="str">
            <v>菊梅利咽含片</v>
          </cell>
          <cell r="F8128" t="str">
            <v/>
          </cell>
          <cell r="G8128" t="str">
            <v>1.2gx18片</v>
          </cell>
          <cell r="H8128" t="str">
            <v>盒</v>
          </cell>
          <cell r="I8128" t="str">
            <v>哈药集团三精制药四厂有限公司</v>
          </cell>
          <cell r="J8128" t="str">
            <v>哈药三精四厂</v>
          </cell>
        </row>
        <row r="8129">
          <cell r="D8129">
            <v>105303</v>
          </cell>
          <cell r="E8129" t="str">
            <v>弹性绷带(无纺布自粘弹性绷带)</v>
          </cell>
          <cell r="F8129" t="str">
            <v/>
          </cell>
          <cell r="G8129" t="str">
            <v>B型,7.5cmx4.5m</v>
          </cell>
          <cell r="H8129" t="str">
            <v>卷</v>
          </cell>
          <cell r="I8129" t="str">
            <v>稳健医疗（黄冈）有限公司</v>
          </cell>
          <cell r="J8129" t="str">
            <v>稳健医疗（黄冈）</v>
          </cell>
        </row>
        <row r="8130">
          <cell r="D8130">
            <v>55808</v>
          </cell>
          <cell r="E8130" t="str">
            <v>盐酸左氧氟沙星滴眼液（联邦左福康）</v>
          </cell>
          <cell r="F8130" t="str">
            <v/>
          </cell>
          <cell r="G8130" t="str">
            <v>5ml:15mg</v>
          </cell>
          <cell r="H8130" t="str">
            <v>支</v>
          </cell>
          <cell r="I8130" t="str">
            <v>珠海联邦制药股份有限公司中山分公司</v>
          </cell>
          <cell r="J8130" t="str">
            <v>珠海联邦中山</v>
          </cell>
        </row>
        <row r="8131">
          <cell r="D8131">
            <v>10344</v>
          </cell>
          <cell r="E8131" t="str">
            <v>振源胶囊</v>
          </cell>
          <cell r="F8131" t="str">
            <v/>
          </cell>
          <cell r="G8131" t="str">
            <v>0.25gx8粒x3板</v>
          </cell>
          <cell r="H8131" t="str">
            <v>盒</v>
          </cell>
          <cell r="I8131" t="str">
            <v>吉林省集安益盛药业股份有限公司</v>
          </cell>
          <cell r="J8131" t="str">
            <v>吉林集安益盛</v>
          </cell>
        </row>
        <row r="8132">
          <cell r="D8132">
            <v>332</v>
          </cell>
          <cell r="E8132" t="str">
            <v>尼莫地平片</v>
          </cell>
          <cell r="F8132" t="str">
            <v/>
          </cell>
          <cell r="G8132" t="str">
            <v>20mgx50片</v>
          </cell>
          <cell r="H8132" t="str">
            <v>瓶</v>
          </cell>
          <cell r="I8132" t="str">
            <v>山西亚宝药业集团股份有限公司</v>
          </cell>
          <cell r="J8132" t="str">
            <v>亚宝股份</v>
          </cell>
        </row>
        <row r="8133">
          <cell r="D8133">
            <v>41074</v>
          </cell>
          <cell r="E8133" t="str">
            <v>散痰宁糖浆</v>
          </cell>
          <cell r="F8133" t="str">
            <v/>
          </cell>
          <cell r="G8133" t="str">
            <v>100ml</v>
          </cell>
          <cell r="H8133" t="str">
            <v>瓶</v>
          </cell>
          <cell r="I8133" t="str">
            <v>四川逢春制药有限公司</v>
          </cell>
          <cell r="J8133" t="str">
            <v>四川逢春</v>
          </cell>
        </row>
        <row r="8134">
          <cell r="D8134">
            <v>74166</v>
          </cell>
          <cell r="E8134" t="str">
            <v>双黄连口服液</v>
          </cell>
          <cell r="F8134" t="str">
            <v/>
          </cell>
          <cell r="G8134" t="str">
            <v>20mlx10支</v>
          </cell>
          <cell r="H8134" t="str">
            <v>盒</v>
          </cell>
          <cell r="I8134" t="str">
            <v>河南太龙药业股份有限公司(原：河南竹林众生)</v>
          </cell>
          <cell r="J8134" t="str">
            <v>河南太龙</v>
          </cell>
        </row>
        <row r="8135">
          <cell r="D8135">
            <v>1391</v>
          </cell>
          <cell r="E8135" t="str">
            <v>桂附地黄丸</v>
          </cell>
          <cell r="F8135" t="str">
            <v/>
          </cell>
          <cell r="G8135" t="str">
            <v>60g</v>
          </cell>
          <cell r="H8135" t="str">
            <v>瓶</v>
          </cell>
          <cell r="I8135" t="str">
            <v>太极集团四川绵阳制药有限公司</v>
          </cell>
          <cell r="J8135" t="str">
            <v>四川绵阳制药</v>
          </cell>
        </row>
        <row r="8136">
          <cell r="D8136">
            <v>180987</v>
          </cell>
          <cell r="E8136" t="str">
            <v>可调式鼻腔清洗器</v>
          </cell>
          <cell r="F8136" t="str">
            <v/>
          </cell>
          <cell r="G8136" t="str">
            <v>75ml双喷雾化</v>
          </cell>
          <cell r="H8136" t="str">
            <v>盒</v>
          </cell>
          <cell r="I8136" t="str">
            <v>浙江朗柯生物工程有限公司</v>
          </cell>
          <cell r="J8136" t="str">
            <v>浙江朗柯</v>
          </cell>
        </row>
        <row r="8137">
          <cell r="D8137">
            <v>6406</v>
          </cell>
          <cell r="E8137" t="str">
            <v>益心酮片</v>
          </cell>
          <cell r="F8137" t="str">
            <v/>
          </cell>
          <cell r="G8137" t="str">
            <v>32mgx24片</v>
          </cell>
          <cell r="H8137" t="str">
            <v>盒</v>
          </cell>
          <cell r="I8137" t="str">
            <v>太极集团浙江东方制药有限公司</v>
          </cell>
          <cell r="J8137" t="str">
            <v>浙江东方</v>
          </cell>
        </row>
        <row r="8138">
          <cell r="D8138">
            <v>39511</v>
          </cell>
          <cell r="E8138" t="str">
            <v>解毒烧伤软膏</v>
          </cell>
          <cell r="F8138" t="str">
            <v/>
          </cell>
          <cell r="G8138" t="str">
            <v>20g</v>
          </cell>
          <cell r="H8138" t="str">
            <v>支</v>
          </cell>
          <cell r="I8138" t="str">
            <v>上海金皮宝制药有限公司</v>
          </cell>
          <cell r="J8138" t="str">
            <v>上海金皮宝</v>
          </cell>
        </row>
        <row r="8139">
          <cell r="D8139">
            <v>110073</v>
          </cell>
          <cell r="E8139" t="str">
            <v>秋梨润肺膏</v>
          </cell>
          <cell r="F8139" t="str">
            <v/>
          </cell>
          <cell r="G8139" t="str">
            <v>150g</v>
          </cell>
          <cell r="H8139" t="str">
            <v>瓶</v>
          </cell>
          <cell r="I8139" t="str">
            <v>葵花药业集团湖北武当有限公司(湖北武当金鼎制药有限公司)</v>
          </cell>
          <cell r="J8139" t="str">
            <v>葵花药业湖北武当</v>
          </cell>
        </row>
        <row r="8140">
          <cell r="D8140">
            <v>81513</v>
          </cell>
          <cell r="E8140" t="str">
            <v>血塞通分散片</v>
          </cell>
          <cell r="F8140" t="str">
            <v/>
          </cell>
          <cell r="G8140" t="str">
            <v>50mgx12片</v>
          </cell>
          <cell r="H8140" t="str">
            <v>盒</v>
          </cell>
          <cell r="I8140" t="str">
            <v>云南植物药业有限公司</v>
          </cell>
          <cell r="J8140" t="str">
            <v>云南植物药业</v>
          </cell>
        </row>
        <row r="8141">
          <cell r="D8141">
            <v>54212</v>
          </cell>
          <cell r="E8141" t="str">
            <v>布地奈德福莫特罗粉吸入剂</v>
          </cell>
          <cell r="F8141" t="str">
            <v>信必可都保</v>
          </cell>
          <cell r="G8141" t="str">
            <v>60吸 160μg+4.5μg/吸</v>
          </cell>
          <cell r="H8141" t="str">
            <v>瓶</v>
          </cell>
          <cell r="I8141" t="str">
            <v>瑞典AstraZeneca AB s-15185,sodertalje</v>
          </cell>
          <cell r="J8141" t="str">
            <v>瑞典AstraZenecaAB</v>
          </cell>
        </row>
        <row r="8142">
          <cell r="D8142">
            <v>266</v>
          </cell>
          <cell r="E8142" t="str">
            <v>贝诺酯片(扑炎痛)</v>
          </cell>
          <cell r="F8142" t="str">
            <v/>
          </cell>
          <cell r="G8142" t="str">
            <v>0.5gx100片</v>
          </cell>
          <cell r="H8142" t="str">
            <v>盒</v>
          </cell>
          <cell r="I8142" t="str">
            <v>地奥集团成都药业股份有限公司</v>
          </cell>
          <cell r="J8142" t="str">
            <v>地奥成都药业</v>
          </cell>
        </row>
        <row r="8143">
          <cell r="D8143">
            <v>161196</v>
          </cell>
          <cell r="E8143" t="str">
            <v>通窍鼻炎颗粒</v>
          </cell>
          <cell r="F8143" t="str">
            <v/>
          </cell>
          <cell r="G8143" t="str">
            <v>2gx15袋</v>
          </cell>
          <cell r="H8143" t="str">
            <v>盒</v>
          </cell>
          <cell r="I8143" t="str">
            <v>成都迪康药业有限公司</v>
          </cell>
          <cell r="J8143" t="str">
            <v>成都迪康</v>
          </cell>
        </row>
        <row r="8144">
          <cell r="D8144">
            <v>9548</v>
          </cell>
          <cell r="E8144" t="str">
            <v>硝苯地平缓释片(Ⅱ)伲福达</v>
          </cell>
          <cell r="F8144" t="str">
            <v/>
          </cell>
          <cell r="G8144" t="str">
            <v>20mgx30片</v>
          </cell>
          <cell r="H8144" t="str">
            <v>瓶</v>
          </cell>
          <cell r="I8144" t="str">
            <v>青岛黄海制药有限责任公司</v>
          </cell>
          <cell r="J8144" t="str">
            <v>青岛黄海制药</v>
          </cell>
        </row>
        <row r="8145">
          <cell r="D8145">
            <v>5362</v>
          </cell>
          <cell r="E8145" t="str">
            <v>心可舒片</v>
          </cell>
          <cell r="F8145" t="str">
            <v/>
          </cell>
          <cell r="G8145" t="str">
            <v>0.31gx24片x2板(薄膜衣)</v>
          </cell>
          <cell r="H8145" t="str">
            <v>盒</v>
          </cell>
          <cell r="I8145" t="str">
            <v>山东沃华医药科技股份有限公司(原：山东潍坊中药厂)</v>
          </cell>
          <cell r="J8145" t="str">
            <v>山东沃华(山东潍坊)</v>
          </cell>
        </row>
        <row r="8146">
          <cell r="D8146">
            <v>63118</v>
          </cell>
          <cell r="E8146" t="str">
            <v>医用脱脂棉(棉球)</v>
          </cell>
          <cell r="F8146" t="str">
            <v/>
          </cell>
          <cell r="G8146" t="str">
            <v>0.5gx10个[灭菌级]</v>
          </cell>
          <cell r="H8146" t="str">
            <v>袋</v>
          </cell>
          <cell r="I8146" t="str">
            <v>稳健医疗用品股份有限公司(稳健实业(深圳)有限公司)</v>
          </cell>
          <cell r="J8146" t="str">
            <v>稳健实业(深圳)</v>
          </cell>
        </row>
        <row r="8147">
          <cell r="D8147">
            <v>137378</v>
          </cell>
          <cell r="E8147" t="str">
            <v>喷昔洛韦乳膏</v>
          </cell>
          <cell r="F8147" t="str">
            <v/>
          </cell>
          <cell r="G8147" t="str">
            <v>10g:0.1g</v>
          </cell>
          <cell r="H8147" t="str">
            <v>盒</v>
          </cell>
          <cell r="I8147" t="str">
            <v>湖北恒安药业有限公司</v>
          </cell>
          <cell r="J8147" t="str">
            <v>湖北恒安</v>
          </cell>
        </row>
        <row r="8148">
          <cell r="D8148">
            <v>134726</v>
          </cell>
          <cell r="E8148" t="str">
            <v>泮托拉唑钠肠溶片</v>
          </cell>
          <cell r="F8148" t="str">
            <v/>
          </cell>
          <cell r="G8148" t="str">
            <v>40mgx16片</v>
          </cell>
          <cell r="H8148" t="str">
            <v>盒</v>
          </cell>
          <cell r="I8148" t="str">
            <v>湖北广济药业股份有限公司</v>
          </cell>
          <cell r="J8148" t="str">
            <v>湖北广济药业</v>
          </cell>
        </row>
        <row r="8149">
          <cell r="D8149">
            <v>115337</v>
          </cell>
          <cell r="E8149" t="str">
            <v>氨苄西林胶囊(联邦安必仙)</v>
          </cell>
          <cell r="F8149" t="str">
            <v/>
          </cell>
          <cell r="G8149" t="str">
            <v>0.25gx36粒</v>
          </cell>
          <cell r="H8149" t="str">
            <v>盒</v>
          </cell>
          <cell r="I8149" t="str">
            <v>珠海联邦制药股份有限公司中山分公司</v>
          </cell>
          <cell r="J8149" t="str">
            <v>珠海联邦中山</v>
          </cell>
        </row>
        <row r="8150">
          <cell r="D8150">
            <v>26801</v>
          </cell>
          <cell r="E8150" t="str">
            <v>活血止痛胶囊</v>
          </cell>
          <cell r="F8150" t="str">
            <v/>
          </cell>
          <cell r="G8150" t="str">
            <v>0.25gx12粒x2板</v>
          </cell>
          <cell r="H8150" t="str">
            <v>盒</v>
          </cell>
          <cell r="I8150" t="str">
            <v>江西昌诺药业有限公司</v>
          </cell>
          <cell r="J8150" t="str">
            <v>江西百神昌诺(江西昌诺)</v>
          </cell>
        </row>
        <row r="8151">
          <cell r="D8151">
            <v>40987</v>
          </cell>
          <cell r="E8151" t="str">
            <v>酒石酸托特罗定片(舍尼亭)</v>
          </cell>
          <cell r="F8151" t="str">
            <v/>
          </cell>
          <cell r="G8151" t="str">
            <v>2mgx14片</v>
          </cell>
          <cell r="H8151" t="str">
            <v>盒</v>
          </cell>
          <cell r="I8151" t="str">
            <v>南京美瑞制药有限公司</v>
          </cell>
          <cell r="J8151" t="str">
            <v>南京美瑞</v>
          </cell>
        </row>
        <row r="8152">
          <cell r="D8152">
            <v>70111</v>
          </cell>
          <cell r="E8152" t="str">
            <v>珍菊降压片</v>
          </cell>
          <cell r="F8152" t="str">
            <v/>
          </cell>
          <cell r="G8152" t="str">
            <v>0.25gx100片</v>
          </cell>
          <cell r="H8152" t="str">
            <v>瓶</v>
          </cell>
          <cell r="I8152" t="str">
            <v>华佗国药股份有限公司</v>
          </cell>
          <cell r="J8152" t="str">
            <v>华佗国药</v>
          </cell>
        </row>
        <row r="8153">
          <cell r="D8153">
            <v>193349</v>
          </cell>
          <cell r="E8153" t="str">
            <v>蓝芩颗粒</v>
          </cell>
          <cell r="F8153" t="str">
            <v/>
          </cell>
          <cell r="G8153" t="str">
            <v>4gx6袋</v>
          </cell>
          <cell r="H8153" t="str">
            <v>盒</v>
          </cell>
          <cell r="I8153" t="str">
            <v>浙江康恩贝制药股份有限公司</v>
          </cell>
          <cell r="J8153" t="str">
            <v>浙江康恩贝</v>
          </cell>
        </row>
        <row r="8154">
          <cell r="D8154">
            <v>62986</v>
          </cell>
          <cell r="E8154" t="str">
            <v>康麦斯牌忆立清胶囊</v>
          </cell>
          <cell r="F8154" t="str">
            <v/>
          </cell>
          <cell r="G8154" t="str">
            <v>698mg×60片</v>
          </cell>
          <cell r="H8154" t="str">
            <v>瓶</v>
          </cell>
          <cell r="I8154" t="str">
            <v>康龙集团公司(Kang Long Group gorp)</v>
          </cell>
          <cell r="J8154" t="str">
            <v>美国康龙</v>
          </cell>
        </row>
        <row r="8155">
          <cell r="D8155">
            <v>164900</v>
          </cell>
          <cell r="E8155" t="str">
            <v>羧甲淀粉钠溶液</v>
          </cell>
          <cell r="F8155" t="str">
            <v/>
          </cell>
          <cell r="G8155" t="str">
            <v>10mlx9瓶</v>
          </cell>
          <cell r="H8155" t="str">
            <v>盒</v>
          </cell>
          <cell r="I8155" t="str">
            <v>四川省通园制药集团有限公司</v>
          </cell>
          <cell r="J8155" t="str">
            <v>四川省通园制药</v>
          </cell>
        </row>
        <row r="8156">
          <cell r="D8156">
            <v>57307</v>
          </cell>
          <cell r="E8156" t="str">
            <v>金玄痔科熏洗散</v>
          </cell>
          <cell r="F8156" t="str">
            <v/>
          </cell>
          <cell r="G8156" t="str">
            <v>55gx4袋</v>
          </cell>
          <cell r="H8156" t="str">
            <v>盒</v>
          </cell>
          <cell r="I8156" t="str">
            <v>马应龙药业集团股份有限公司</v>
          </cell>
          <cell r="J8156" t="str">
            <v>马应龙股份</v>
          </cell>
        </row>
        <row r="8157">
          <cell r="D8157">
            <v>45713</v>
          </cell>
          <cell r="E8157" t="str">
            <v>龙生蛭胶囊</v>
          </cell>
          <cell r="F8157" t="str">
            <v/>
          </cell>
          <cell r="G8157" t="str">
            <v>0.4gx45粒</v>
          </cell>
          <cell r="H8157" t="str">
            <v>盒</v>
          </cell>
          <cell r="I8157" t="str">
            <v>陕西步长制药有限公司(原:咸阳步长制药有限公司)</v>
          </cell>
          <cell r="J8157" t="str">
            <v>陕西步长制药</v>
          </cell>
        </row>
        <row r="8158">
          <cell r="D8158">
            <v>2578</v>
          </cell>
          <cell r="E8158" t="str">
            <v>血府逐瘀口服液</v>
          </cell>
          <cell r="F8158" t="str">
            <v/>
          </cell>
          <cell r="G8158" t="str">
            <v>10mlx10支</v>
          </cell>
          <cell r="H8158" t="str">
            <v>盒</v>
          </cell>
          <cell r="I8158" t="str">
            <v>吉林敖东延边药业股份有限公司</v>
          </cell>
          <cell r="J8158" t="str">
            <v>吉林敖东延边</v>
          </cell>
        </row>
        <row r="8159">
          <cell r="D8159">
            <v>953</v>
          </cell>
          <cell r="E8159" t="str">
            <v>复方醋酸地塞米松乳膏</v>
          </cell>
          <cell r="F8159" t="str">
            <v/>
          </cell>
          <cell r="G8159" t="str">
            <v>10g:7.5mg</v>
          </cell>
          <cell r="H8159" t="str">
            <v>支</v>
          </cell>
          <cell r="I8159" t="str">
            <v>广州白云山制药股份有限公司白云山何济公制药厂</v>
          </cell>
          <cell r="J8159" t="str">
            <v>白云山何济公</v>
          </cell>
        </row>
        <row r="8160">
          <cell r="D8160">
            <v>28273</v>
          </cell>
          <cell r="E8160" t="str">
            <v>咳喘丸</v>
          </cell>
          <cell r="F8160" t="str">
            <v/>
          </cell>
          <cell r="G8160" t="str">
            <v>3g(23粒)x12袋</v>
          </cell>
          <cell r="H8160" t="str">
            <v>盒</v>
          </cell>
          <cell r="I8160" t="str">
            <v>太极集团重庆中药二厂</v>
          </cell>
          <cell r="J8160" t="str">
            <v>重庆中药二厂</v>
          </cell>
        </row>
        <row r="8161">
          <cell r="D8161">
            <v>39911</v>
          </cell>
          <cell r="E8161" t="str">
            <v>葛根芩连片</v>
          </cell>
          <cell r="F8161" t="str">
            <v/>
          </cell>
          <cell r="G8161" t="str">
            <v>12片x3板</v>
          </cell>
          <cell r="H8161" t="str">
            <v>盒</v>
          </cell>
          <cell r="I8161" t="str">
            <v>太极集团四川绵阳制药有限公司</v>
          </cell>
          <cell r="J8161" t="str">
            <v>四川绵阳制药</v>
          </cell>
        </row>
        <row r="8162">
          <cell r="D8162">
            <v>135640</v>
          </cell>
          <cell r="E8162" t="str">
            <v>乙酰半胱氨酸颗粒</v>
          </cell>
          <cell r="F8162" t="str">
            <v/>
          </cell>
          <cell r="G8162" t="str">
            <v>0.1g*10袋</v>
          </cell>
          <cell r="H8162" t="str">
            <v>盒</v>
          </cell>
          <cell r="I8162" t="str">
            <v>广东百澳药业有限公司</v>
          </cell>
          <cell r="J8162" t="str">
            <v>广东百澳</v>
          </cell>
        </row>
        <row r="8163">
          <cell r="D8163">
            <v>43012</v>
          </cell>
          <cell r="E8163" t="str">
            <v>氯雷他定片(息斯敏)</v>
          </cell>
          <cell r="F8163" t="str">
            <v/>
          </cell>
          <cell r="G8163" t="str">
            <v>10mgx6片</v>
          </cell>
          <cell r="H8163" t="str">
            <v>盒</v>
          </cell>
          <cell r="I8163" t="str">
            <v>西安杨森制药有限公司</v>
          </cell>
          <cell r="J8163" t="str">
            <v>西安杨森制药</v>
          </cell>
        </row>
        <row r="8164">
          <cell r="D8164">
            <v>197058</v>
          </cell>
          <cell r="E8164" t="str">
            <v>一次性使用医用橡胶检查手套</v>
          </cell>
          <cell r="F8164" t="str">
            <v/>
          </cell>
          <cell r="G8164" t="str">
            <v>丁腈 无粉（XS）1只</v>
          </cell>
          <cell r="H8164" t="str">
            <v>只</v>
          </cell>
          <cell r="I8164" t="str">
            <v>Hartalega Sdn.Bhd.</v>
          </cell>
          <cell r="J8164" t="str">
            <v>Hartalega Sdn.Bhd.</v>
          </cell>
        </row>
        <row r="8165">
          <cell r="D8165">
            <v>148969</v>
          </cell>
          <cell r="E8165" t="str">
            <v>小儿氨酚黄那敏颗粒</v>
          </cell>
          <cell r="F8165" t="str">
            <v/>
          </cell>
          <cell r="G8165" t="str">
            <v>18袋</v>
          </cell>
          <cell r="H8165" t="str">
            <v>盒</v>
          </cell>
          <cell r="I8165" t="str">
            <v>保定步长天浩制药有限公司</v>
          </cell>
          <cell r="J8165" t="str">
            <v>保定天浩</v>
          </cell>
        </row>
        <row r="8166">
          <cell r="D8166">
            <v>152197</v>
          </cell>
          <cell r="E8166" t="str">
            <v>蚊宁儿童抑菌止痒凝露</v>
          </cell>
          <cell r="F8166" t="str">
            <v/>
          </cell>
          <cell r="G8166" t="str">
            <v>6g</v>
          </cell>
          <cell r="H8166" t="str">
            <v>支</v>
          </cell>
          <cell r="I8166" t="str">
            <v>江苏普莱医药生物技术有限公司</v>
          </cell>
          <cell r="J8166" t="str">
            <v>江苏普莱</v>
          </cell>
        </row>
        <row r="8167">
          <cell r="D8167">
            <v>154689</v>
          </cell>
          <cell r="E8167" t="str">
            <v>褪黑素片</v>
          </cell>
          <cell r="F8167" t="str">
            <v/>
          </cell>
          <cell r="G8167" t="str">
            <v>400mgx60片</v>
          </cell>
          <cell r="H8167" t="str">
            <v>瓶</v>
          </cell>
          <cell r="I8167" t="str">
            <v>汤臣倍健股份有限公司</v>
          </cell>
          <cell r="J8167" t="str">
            <v>汤臣倍健股份</v>
          </cell>
        </row>
        <row r="8168">
          <cell r="D8168">
            <v>44470</v>
          </cell>
          <cell r="E8168" t="str">
            <v>叶酸片(斯利安)</v>
          </cell>
          <cell r="F8168" t="str">
            <v/>
          </cell>
          <cell r="G8168" t="str">
            <v>0.4mgx93片</v>
          </cell>
          <cell r="H8168" t="str">
            <v>盒</v>
          </cell>
          <cell r="I8168" t="str">
            <v>北京斯利安药业有限公司(原:北京北大药业有限公司)</v>
          </cell>
          <cell r="J8168" t="str">
            <v>北京斯利安(北京北大)</v>
          </cell>
        </row>
        <row r="8169">
          <cell r="D8169">
            <v>155346</v>
          </cell>
          <cell r="E8169" t="str">
            <v>明目护眼贴</v>
          </cell>
          <cell r="F8169" t="str">
            <v/>
          </cell>
          <cell r="G8169" t="str">
            <v>椭圆形7cmx5.5cm15袋x2贴（中老年用）</v>
          </cell>
          <cell r="H8169" t="str">
            <v>盒</v>
          </cell>
          <cell r="I8169" t="str">
            <v>青海奇力康医疗器械有限公司</v>
          </cell>
          <cell r="J8169" t="str">
            <v>青海奇力康医疗</v>
          </cell>
        </row>
        <row r="8170">
          <cell r="D8170">
            <v>6180</v>
          </cell>
          <cell r="E8170" t="str">
            <v>雪梨膏</v>
          </cell>
          <cell r="F8170" t="str">
            <v/>
          </cell>
          <cell r="G8170" t="str">
            <v>120g</v>
          </cell>
          <cell r="H8170" t="str">
            <v>瓶</v>
          </cell>
          <cell r="I8170" t="str">
            <v>湖北纽兰药业有限公司</v>
          </cell>
          <cell r="J8170" t="str">
            <v>湖北纽兰药业</v>
          </cell>
        </row>
        <row r="8171">
          <cell r="D8171">
            <v>13694</v>
          </cell>
          <cell r="E8171" t="str">
            <v>奥硝唑片</v>
          </cell>
          <cell r="F8171" t="str">
            <v>衡博来</v>
          </cell>
          <cell r="G8171" t="str">
            <v>0.25gx12片</v>
          </cell>
          <cell r="H8171" t="str">
            <v>盒</v>
          </cell>
          <cell r="I8171" t="str">
            <v>四川科伦药业股份有限公司</v>
          </cell>
          <cell r="J8171" t="str">
            <v>四川科伦(四川珍珠)</v>
          </cell>
        </row>
        <row r="8172">
          <cell r="D8172">
            <v>31018</v>
          </cell>
          <cell r="E8172" t="str">
            <v>复方氨酚烷胺片(快佳泰)</v>
          </cell>
          <cell r="F8172" t="str">
            <v/>
          </cell>
          <cell r="G8172" t="str">
            <v>12片(复方)</v>
          </cell>
          <cell r="H8172" t="str">
            <v>盒</v>
          </cell>
          <cell r="I8172" t="str">
            <v>陕西白鹿制药股份有限公司</v>
          </cell>
          <cell r="J8172" t="str">
            <v>陕西白鹿</v>
          </cell>
        </row>
        <row r="8173">
          <cell r="D8173">
            <v>158569</v>
          </cell>
          <cell r="E8173" t="str">
            <v>补肺丸</v>
          </cell>
          <cell r="F8173" t="str">
            <v/>
          </cell>
          <cell r="G8173" t="str">
            <v>9gx10丸x16板（大蜜丸）</v>
          </cell>
          <cell r="H8173" t="str">
            <v>盒</v>
          </cell>
          <cell r="I8173" t="str">
            <v>甘肃医药集团西峰制药厂</v>
          </cell>
          <cell r="J8173" t="str">
            <v>甘肃西峰制药</v>
          </cell>
        </row>
        <row r="8174">
          <cell r="D8174">
            <v>11654</v>
          </cell>
          <cell r="E8174" t="str">
            <v>血塞通片</v>
          </cell>
          <cell r="F8174" t="str">
            <v/>
          </cell>
          <cell r="G8174" t="str">
            <v>50mgx20片</v>
          </cell>
          <cell r="H8174" t="str">
            <v>盒</v>
          </cell>
          <cell r="I8174" t="str">
            <v>云南特安呐制药股份有限公司</v>
          </cell>
          <cell r="J8174" t="str">
            <v>云南特安呐</v>
          </cell>
        </row>
        <row r="8175">
          <cell r="D8175">
            <v>120127</v>
          </cell>
          <cell r="E8175" t="str">
            <v>桉柠蒎肠溶软胶囊</v>
          </cell>
          <cell r="F8175" t="str">
            <v/>
          </cell>
          <cell r="G8175" t="str">
            <v>0.12gx12粒</v>
          </cell>
          <cell r="H8175" t="str">
            <v>盒</v>
          </cell>
          <cell r="I8175" t="str">
            <v>北京远大九和药业有限公司</v>
          </cell>
          <cell r="J8175" t="str">
            <v>北京九和药业</v>
          </cell>
        </row>
        <row r="8176">
          <cell r="D8176">
            <v>135294</v>
          </cell>
          <cell r="E8176" t="str">
            <v>莫匹罗星软膏</v>
          </cell>
          <cell r="F8176" t="str">
            <v/>
          </cell>
          <cell r="G8176" t="str">
            <v>2%:5g</v>
          </cell>
          <cell r="H8176" t="str">
            <v>盒</v>
          </cell>
          <cell r="I8176" t="str">
            <v>澳美制药厂</v>
          </cell>
          <cell r="J8176" t="str">
            <v>香港澳美制药厂</v>
          </cell>
        </row>
        <row r="8177">
          <cell r="D8177">
            <v>192440</v>
          </cell>
          <cell r="E8177" t="str">
            <v>吗替麦考酚酯分散片</v>
          </cell>
          <cell r="F8177" t="str">
            <v>诺顿</v>
          </cell>
          <cell r="G8177" t="str">
            <v>0.25gx4板x10片</v>
          </cell>
          <cell r="H8177" t="str">
            <v>盒</v>
          </cell>
          <cell r="I8177" t="str">
            <v>昆明贝克诺顿制药有限公司</v>
          </cell>
          <cell r="J8177" t="str">
            <v>昆明贝克</v>
          </cell>
        </row>
        <row r="8178">
          <cell r="D8178">
            <v>12131</v>
          </cell>
          <cell r="E8178" t="str">
            <v>胆宁片</v>
          </cell>
          <cell r="F8178" t="str">
            <v/>
          </cell>
          <cell r="G8178" t="str">
            <v>0.36gx100片(薄膜衣)</v>
          </cell>
          <cell r="H8178" t="str">
            <v>瓶</v>
          </cell>
          <cell r="I8178" t="str">
            <v>上海和黄药业有限公司</v>
          </cell>
          <cell r="J8178" t="str">
            <v>上海和黄药业</v>
          </cell>
        </row>
        <row r="8179">
          <cell r="D8179">
            <v>2145</v>
          </cell>
          <cell r="E8179" t="str">
            <v>复方氯唑沙宗片(鲁南贝特片)</v>
          </cell>
          <cell r="F8179" t="str">
            <v/>
          </cell>
          <cell r="G8179" t="str">
            <v>125mg:150mgx24片</v>
          </cell>
          <cell r="H8179" t="str">
            <v>盒</v>
          </cell>
          <cell r="I8179" t="str">
            <v>鲁南贝特制药有限公司(原山东鲁南贝特制药有限公司)</v>
          </cell>
          <cell r="J8179" t="str">
            <v>鲁南贝特制药</v>
          </cell>
        </row>
        <row r="8180">
          <cell r="D8180">
            <v>46843</v>
          </cell>
          <cell r="E8180" t="str">
            <v>小儿咳喘灵口服液</v>
          </cell>
          <cell r="F8180" t="str">
            <v/>
          </cell>
          <cell r="G8180" t="str">
            <v>10mlx6支</v>
          </cell>
          <cell r="H8180" t="str">
            <v>盒</v>
          </cell>
          <cell r="I8180" t="str">
            <v>葵花药业集团(重庆)有限公司</v>
          </cell>
          <cell r="J8180" t="str">
            <v>葵花药业(重庆)</v>
          </cell>
        </row>
        <row r="8181">
          <cell r="D8181">
            <v>176545</v>
          </cell>
          <cell r="E8181" t="str">
            <v>氯化钠滴眼液</v>
          </cell>
          <cell r="F8181" t="str">
            <v/>
          </cell>
          <cell r="G8181" t="str">
            <v>0.4ml:2.2mgx2支</v>
          </cell>
          <cell r="H8181" t="str">
            <v>盒</v>
          </cell>
          <cell r="I8181" t="str">
            <v>山东博士伦福瑞达制药有限公司(山东正大福瑞达公司</v>
          </cell>
          <cell r="J8181" t="str">
            <v>山东博士伦福瑞达</v>
          </cell>
        </row>
        <row r="8182">
          <cell r="D8182">
            <v>35101</v>
          </cell>
          <cell r="E8182" t="str">
            <v>玄麦甘桔颗粒</v>
          </cell>
          <cell r="F8182" t="str">
            <v/>
          </cell>
          <cell r="G8182" t="str">
            <v>10gx20袋</v>
          </cell>
          <cell r="H8182" t="str">
            <v>袋</v>
          </cell>
          <cell r="I8182" t="str">
            <v>太极集团重庆桐君阁药厂有限公司</v>
          </cell>
          <cell r="J8182" t="str">
            <v>桐君阁药厂</v>
          </cell>
        </row>
        <row r="8183">
          <cell r="D8183">
            <v>23478</v>
          </cell>
          <cell r="E8183" t="str">
            <v>奥硝唑胶囊(奥博林)</v>
          </cell>
          <cell r="F8183" t="str">
            <v/>
          </cell>
          <cell r="G8183" t="str">
            <v>250mgx12粒</v>
          </cell>
          <cell r="H8183" t="str">
            <v>盒</v>
          </cell>
          <cell r="I8183" t="str">
            <v>四川百利药业有限责任公司</v>
          </cell>
          <cell r="J8183" t="str">
            <v>四川百利</v>
          </cell>
        </row>
        <row r="8184">
          <cell r="D8184">
            <v>1271</v>
          </cell>
          <cell r="E8184" t="str">
            <v>桂枝茯苓胶囊</v>
          </cell>
          <cell r="F8184" t="str">
            <v/>
          </cell>
          <cell r="G8184" t="str">
            <v>0.31gx60粒</v>
          </cell>
          <cell r="H8184" t="str">
            <v>盒</v>
          </cell>
          <cell r="I8184" t="str">
            <v>江苏康缘药业股份有限公司</v>
          </cell>
          <cell r="J8184" t="str">
            <v>江苏康缘</v>
          </cell>
        </row>
        <row r="8185">
          <cell r="D8185">
            <v>16650</v>
          </cell>
          <cell r="E8185" t="str">
            <v>枸橼酸他莫昔芬片</v>
          </cell>
          <cell r="F8185" t="str">
            <v/>
          </cell>
          <cell r="G8185" t="str">
            <v>10mgx60片</v>
          </cell>
          <cell r="H8185" t="str">
            <v>瓶</v>
          </cell>
          <cell r="I8185" t="str">
            <v>江苏扬子江药业集团有限公司</v>
          </cell>
          <cell r="J8185" t="str">
            <v>江苏扬子江</v>
          </cell>
        </row>
        <row r="8186">
          <cell r="D8186">
            <v>57716</v>
          </cell>
          <cell r="E8186" t="str">
            <v>阿莫西林克拉维酸钾分散片（胜艾）</v>
          </cell>
          <cell r="F8186" t="str">
            <v/>
          </cell>
          <cell r="G8186" t="str">
            <v>0.2285gx6片x2板</v>
          </cell>
          <cell r="H8186" t="str">
            <v>盒</v>
          </cell>
          <cell r="I8186" t="str">
            <v>哈药集团制药总厂</v>
          </cell>
          <cell r="J8186" t="str">
            <v>哈药制药总厂</v>
          </cell>
        </row>
        <row r="8187">
          <cell r="D8187">
            <v>84301</v>
          </cell>
          <cell r="E8187" t="str">
            <v>复方珍珠暗疮片</v>
          </cell>
          <cell r="F8187" t="str">
            <v/>
          </cell>
          <cell r="G8187" t="str">
            <v>0.33gx84片(薄膜衣)</v>
          </cell>
          <cell r="H8187" t="str">
            <v>瓶</v>
          </cell>
          <cell r="I8187" t="str">
            <v>佛山德众药业有限公司</v>
          </cell>
          <cell r="J8187" t="str">
            <v>佛山德众</v>
          </cell>
        </row>
        <row r="8188">
          <cell r="D8188">
            <v>29710</v>
          </cell>
          <cell r="E8188" t="str">
            <v>阿莫西林双氯西林钠胶囊</v>
          </cell>
          <cell r="F8188" t="str">
            <v>澳广</v>
          </cell>
          <cell r="G8188" t="str">
            <v>0.375gx12粒</v>
          </cell>
          <cell r="H8188" t="str">
            <v>盒</v>
          </cell>
          <cell r="I8188" t="str">
            <v>澳美制药厂</v>
          </cell>
          <cell r="J8188" t="str">
            <v>香港澳美</v>
          </cell>
        </row>
        <row r="8189">
          <cell r="D8189">
            <v>109591</v>
          </cell>
          <cell r="E8189" t="str">
            <v>氧氟沙星滴眼液(润舒)</v>
          </cell>
          <cell r="F8189" t="str">
            <v/>
          </cell>
          <cell r="G8189" t="str">
            <v>8ml:24mg(含玻璃酸钠)</v>
          </cell>
          <cell r="H8189" t="str">
            <v>支</v>
          </cell>
          <cell r="I8189" t="str">
            <v>山东博士伦福瑞达制药有限公司(山东正大福瑞达公司</v>
          </cell>
          <cell r="J8189" t="str">
            <v>山东博士伦福瑞达</v>
          </cell>
        </row>
        <row r="8190">
          <cell r="D8190">
            <v>189076</v>
          </cell>
          <cell r="E8190" t="str">
            <v>感冒清胶囊</v>
          </cell>
          <cell r="F8190" t="str">
            <v/>
          </cell>
          <cell r="G8190" t="str">
            <v>0.5gx12粒x2板 </v>
          </cell>
          <cell r="H8190" t="str">
            <v>盒</v>
          </cell>
          <cell r="I8190" t="str">
            <v>江西药都仁和制药有限公司</v>
          </cell>
          <cell r="J8190" t="str">
            <v>江西药都仁和</v>
          </cell>
        </row>
        <row r="8191">
          <cell r="D8191">
            <v>149132</v>
          </cell>
          <cell r="E8191" t="str">
            <v>小儿解感颗粒</v>
          </cell>
          <cell r="F8191" t="str">
            <v/>
          </cell>
          <cell r="G8191" t="str">
            <v>2.5gx10袋</v>
          </cell>
          <cell r="H8191" t="str">
            <v>盒</v>
          </cell>
          <cell r="I8191" t="str">
            <v>健民药业集团股份有限公司</v>
          </cell>
          <cell r="J8191" t="str">
            <v>健民药业</v>
          </cell>
        </row>
        <row r="8192">
          <cell r="D8192">
            <v>69061</v>
          </cell>
          <cell r="E8192" t="str">
            <v>咽炎片</v>
          </cell>
          <cell r="F8192" t="str">
            <v/>
          </cell>
          <cell r="G8192" t="str">
            <v>0.25gx15片x2板</v>
          </cell>
          <cell r="H8192" t="str">
            <v>盒</v>
          </cell>
          <cell r="I8192" t="str">
            <v>吉林双药药业集团有限公司(原：吉林省正泰中汇)</v>
          </cell>
          <cell r="J8192" t="str">
            <v>吉林双药</v>
          </cell>
        </row>
        <row r="8193">
          <cell r="D8193">
            <v>16372</v>
          </cell>
          <cell r="E8193" t="str">
            <v>茶碱缓释片</v>
          </cell>
          <cell r="F8193" t="str">
            <v/>
          </cell>
          <cell r="G8193" t="str">
            <v>0.1gx24片</v>
          </cell>
          <cell r="H8193" t="str">
            <v>盒</v>
          </cell>
          <cell r="I8193" t="str">
            <v>广东迈特兴华药业有限公司</v>
          </cell>
          <cell r="J8193" t="str">
            <v>广州迈特兴华</v>
          </cell>
        </row>
        <row r="8194">
          <cell r="D8194">
            <v>187558</v>
          </cell>
          <cell r="E8194" t="str">
            <v>维生素C片（汤臣倍健)</v>
          </cell>
          <cell r="F8194" t="str">
            <v/>
          </cell>
          <cell r="G8194" t="str">
            <v>78g(780mgx100片)（甜橙味）</v>
          </cell>
          <cell r="H8194" t="str">
            <v>瓶</v>
          </cell>
          <cell r="I8194" t="str">
            <v>汤臣倍健股份有限公司</v>
          </cell>
          <cell r="J8194" t="str">
            <v>汤臣倍健</v>
          </cell>
        </row>
        <row r="8195">
          <cell r="D8195">
            <v>1644</v>
          </cell>
          <cell r="E8195" t="str">
            <v>板蓝根茶</v>
          </cell>
          <cell r="F8195" t="str">
            <v/>
          </cell>
          <cell r="G8195" t="str">
            <v>15gx12块</v>
          </cell>
          <cell r="H8195" t="str">
            <v>盒</v>
          </cell>
          <cell r="I8195" t="str">
            <v>广东和平药业有限公司</v>
          </cell>
          <cell r="J8195" t="str">
            <v>广东和平药业</v>
          </cell>
        </row>
        <row r="8196">
          <cell r="D8196">
            <v>142533</v>
          </cell>
          <cell r="E8196" t="str">
            <v>氯化钠滴眼液</v>
          </cell>
          <cell r="F8196" t="str">
            <v/>
          </cell>
          <cell r="G8196" t="str">
            <v>10ml
</v>
          </cell>
          <cell r="H8196" t="str">
            <v>支</v>
          </cell>
          <cell r="I8196" t="str">
            <v>江西闪亮制药有限公司</v>
          </cell>
          <cell r="J8196" t="str">
            <v>江西闪亮</v>
          </cell>
        </row>
        <row r="8197">
          <cell r="D8197">
            <v>2350</v>
          </cell>
          <cell r="E8197" t="str">
            <v>六神丸</v>
          </cell>
          <cell r="F8197" t="str">
            <v/>
          </cell>
          <cell r="G8197" t="str">
            <v>10粒x6支(人工麝香)</v>
          </cell>
          <cell r="H8197" t="str">
            <v>盒</v>
          </cell>
          <cell r="I8197" t="str">
            <v>雷允上药业集团有限公司</v>
          </cell>
          <cell r="J8197" t="str">
            <v>苏州雷允上药业</v>
          </cell>
        </row>
        <row r="8198">
          <cell r="D8198">
            <v>42908</v>
          </cell>
          <cell r="E8198" t="str">
            <v>酚酞片</v>
          </cell>
          <cell r="F8198" t="str">
            <v/>
          </cell>
          <cell r="G8198" t="str">
            <v>50mgx100片</v>
          </cell>
          <cell r="H8198" t="str">
            <v>瓶</v>
          </cell>
          <cell r="I8198" t="str">
            <v>山西亨瑞达制药有限公司</v>
          </cell>
          <cell r="J8198" t="str">
            <v>山西亨瑞达</v>
          </cell>
        </row>
        <row r="8199">
          <cell r="D8199">
            <v>11703</v>
          </cell>
          <cell r="E8199" t="str">
            <v>氨麻美敏片(Ⅱ)（原美扑伪麻片）</v>
          </cell>
          <cell r="F8199" t="str">
            <v/>
          </cell>
          <cell r="G8199" t="str">
            <v>10片(薄膜衣)</v>
          </cell>
          <cell r="H8199" t="str">
            <v>盒</v>
          </cell>
          <cell r="I8199" t="str">
            <v>中美天津史克制药有限公司</v>
          </cell>
          <cell r="J8199" t="str">
            <v>天津史克</v>
          </cell>
        </row>
        <row r="8200">
          <cell r="D8200">
            <v>43109</v>
          </cell>
          <cell r="E8200" t="str">
            <v>麻仁软胶囊</v>
          </cell>
          <cell r="F8200" t="str">
            <v/>
          </cell>
          <cell r="G8200" t="str">
            <v>0.6gx10粒x2板</v>
          </cell>
          <cell r="H8200" t="str">
            <v>盒</v>
          </cell>
          <cell r="I8200" t="str">
            <v>天津市中央药业有限公司</v>
          </cell>
          <cell r="J8200" t="str">
            <v>天津中央</v>
          </cell>
        </row>
        <row r="8201">
          <cell r="D8201">
            <v>913</v>
          </cell>
          <cell r="E8201" t="str">
            <v>联苯苄唑凝胶(必伏)</v>
          </cell>
          <cell r="F8201" t="str">
            <v/>
          </cell>
          <cell r="G8201" t="str">
            <v>1%x10g</v>
          </cell>
          <cell r="H8201" t="str">
            <v>支</v>
          </cell>
          <cell r="I8201" t="str">
            <v>重庆华邦制药股份有限公司</v>
          </cell>
          <cell r="J8201" t="str">
            <v>重庆华邦制药</v>
          </cell>
        </row>
        <row r="8202">
          <cell r="D8202">
            <v>31126</v>
          </cell>
          <cell r="E8202" t="str">
            <v>头孢克肟颗粒(特普宁)</v>
          </cell>
          <cell r="F8202" t="str">
            <v/>
          </cell>
          <cell r="G8202" t="str">
            <v>50mgx6袋</v>
          </cell>
          <cell r="H8202" t="str">
            <v>盒</v>
          </cell>
          <cell r="I8202" t="str">
            <v>成都倍特药业有限公司(原四川方向药业有限责任公司)</v>
          </cell>
          <cell r="J8202" t="str">
            <v>成都倍特(四川方向)</v>
          </cell>
        </row>
        <row r="8203">
          <cell r="D8203">
            <v>182298</v>
          </cell>
          <cell r="E8203" t="str">
            <v>复方鱼腥草合剂</v>
          </cell>
          <cell r="F8203" t="str">
            <v/>
          </cell>
          <cell r="G8203" t="str">
            <v>10mlx6瓶</v>
          </cell>
          <cell r="H8203" t="str">
            <v>盒</v>
          </cell>
          <cell r="I8203" t="str">
            <v>浙江康恩贝中药有限公司</v>
          </cell>
          <cell r="J8203" t="str">
            <v>浙江康恩贝中药</v>
          </cell>
        </row>
        <row r="8204">
          <cell r="D8204">
            <v>129713</v>
          </cell>
          <cell r="E8204" t="str">
            <v>雅培益力佳SR营养配方粉（香草口味）</v>
          </cell>
          <cell r="F8204" t="str">
            <v/>
          </cell>
          <cell r="G8204" t="str">
            <v>400g</v>
          </cell>
          <cell r="H8204" t="str">
            <v>罐</v>
          </cell>
          <cell r="I8204" t="str">
            <v>美国雅培</v>
          </cell>
          <cell r="J8204" t="str">
            <v>西班牙</v>
          </cell>
        </row>
        <row r="8205">
          <cell r="D8205">
            <v>63464</v>
          </cell>
          <cell r="E8205" t="str">
            <v>孟鲁司特钠咀嚼片(顺尔宁)</v>
          </cell>
          <cell r="F8205" t="str">
            <v/>
          </cell>
          <cell r="G8205" t="str">
            <v>5mgx5片</v>
          </cell>
          <cell r="H8205" t="str">
            <v>盒</v>
          </cell>
          <cell r="I8205" t="str">
            <v>杭州默沙东制药有限公司</v>
          </cell>
          <cell r="J8205" t="str">
            <v>杭州默沙东</v>
          </cell>
        </row>
        <row r="8206">
          <cell r="D8206">
            <v>162305</v>
          </cell>
          <cell r="E8206" t="str">
            <v>氨糖软骨素钙片</v>
          </cell>
          <cell r="F8206" t="str">
            <v/>
          </cell>
          <cell r="G8206" t="str">
            <v>180片</v>
          </cell>
          <cell r="H8206" t="str">
            <v>盒</v>
          </cell>
          <cell r="I8206" t="str">
            <v>汤臣倍健股份有限公司</v>
          </cell>
          <cell r="J8206" t="str">
            <v>汤臣倍健</v>
          </cell>
        </row>
        <row r="8207">
          <cell r="D8207">
            <v>50191</v>
          </cell>
          <cell r="E8207" t="str">
            <v>感冒灵胶囊</v>
          </cell>
          <cell r="F8207" t="str">
            <v/>
          </cell>
          <cell r="G8207" t="str">
            <v>0.5gx24粒</v>
          </cell>
          <cell r="H8207" t="str">
            <v>盒</v>
          </cell>
          <cell r="I8207" t="str">
            <v>广西嘉进药业有限公司</v>
          </cell>
          <cell r="J8207" t="str">
            <v>广西嘉进</v>
          </cell>
        </row>
        <row r="8208">
          <cell r="D8208">
            <v>10602</v>
          </cell>
          <cell r="E8208" t="str">
            <v>呋麻滴鼻液</v>
          </cell>
          <cell r="F8208" t="str">
            <v/>
          </cell>
          <cell r="G8208" t="str">
            <v>10ml</v>
          </cell>
          <cell r="H8208" t="str">
            <v>瓶</v>
          </cell>
          <cell r="I8208" t="str">
            <v>上海运佳黄浦制药有限公司</v>
          </cell>
          <cell r="J8208" t="str">
            <v>上海运佳黄浦</v>
          </cell>
        </row>
        <row r="8209">
          <cell r="D8209">
            <v>141518</v>
          </cell>
          <cell r="E8209" t="str">
            <v>硫酸沙丁胺醇雾化吸入溶液</v>
          </cell>
          <cell r="F8209" t="str">
            <v/>
          </cell>
          <cell r="G8209" t="str">
            <v>2.5ml：2.5mgx4支</v>
          </cell>
          <cell r="H8209" t="str">
            <v>盒</v>
          </cell>
          <cell r="I8209" t="str">
            <v>上海信谊金朱药业有限公司</v>
          </cell>
          <cell r="J8209" t="str">
            <v>上海信谊金朱</v>
          </cell>
        </row>
        <row r="8210">
          <cell r="D8210">
            <v>11779</v>
          </cell>
          <cell r="E8210" t="str">
            <v>肤痒颗粒</v>
          </cell>
          <cell r="F8210" t="str">
            <v/>
          </cell>
          <cell r="G8210" t="str">
            <v>9gx10袋</v>
          </cell>
          <cell r="H8210" t="str">
            <v>盒</v>
          </cell>
          <cell r="I8210" t="str">
            <v>四川升和药业股份有限公司(原四川升和制药有限公司)</v>
          </cell>
          <cell r="J8210" t="str">
            <v>四川升和药业</v>
          </cell>
        </row>
        <row r="8211">
          <cell r="D8211">
            <v>46434</v>
          </cell>
          <cell r="E8211" t="str">
            <v>伤湿止痛膏</v>
          </cell>
          <cell r="F8211" t="str">
            <v/>
          </cell>
          <cell r="G8211" t="str">
            <v>6.5cmx10cmx3贴x2袋</v>
          </cell>
          <cell r="H8211" t="str">
            <v>盒</v>
          </cell>
          <cell r="I8211" t="str">
            <v>黄石卫生材料药业有限公司</v>
          </cell>
          <cell r="J8211" t="str">
            <v>黄石卫生材料</v>
          </cell>
        </row>
        <row r="8212">
          <cell r="D8212">
            <v>178483</v>
          </cell>
          <cell r="E8212" t="str">
            <v>托拉塞米片</v>
          </cell>
          <cell r="F8212" t="str">
            <v>特苏敏</v>
          </cell>
          <cell r="G8212" t="str">
            <v>10mgX12片</v>
          </cell>
          <cell r="H8212" t="str">
            <v>盒</v>
          </cell>
          <cell r="I8212" t="str">
            <v>南京正科医药股份有限公司(原南京正科制药有限公司)</v>
          </cell>
          <cell r="J8212" t="str">
            <v>南京正科医药</v>
          </cell>
        </row>
        <row r="8213">
          <cell r="D8213">
            <v>17261</v>
          </cell>
          <cell r="E8213" t="str">
            <v>甲钴胺片</v>
          </cell>
          <cell r="F8213" t="str">
            <v>弥可保</v>
          </cell>
          <cell r="G8213" t="str">
            <v>0.5mgx10片x10板</v>
          </cell>
          <cell r="H8213" t="str">
            <v>盒</v>
          </cell>
          <cell r="I8213" t="str">
            <v>卫材(中国)药业有限公司</v>
          </cell>
          <cell r="J8213" t="str">
            <v>中国卫材</v>
          </cell>
        </row>
        <row r="8214">
          <cell r="D8214">
            <v>122750</v>
          </cell>
          <cell r="E8214" t="str">
            <v>玄麦甘桔颗粒</v>
          </cell>
          <cell r="F8214" t="str">
            <v/>
          </cell>
          <cell r="G8214" t="str">
            <v>10gx10袋(盒装)</v>
          </cell>
          <cell r="H8214" t="str">
            <v>盒</v>
          </cell>
          <cell r="I8214" t="str">
            <v>太极集团四川绵阳制药有限公司</v>
          </cell>
          <cell r="J8214" t="str">
            <v>四川绵阳制药</v>
          </cell>
        </row>
        <row r="8215">
          <cell r="D8215">
            <v>111614</v>
          </cell>
          <cell r="E8215" t="str">
            <v>生血宝合剂</v>
          </cell>
          <cell r="F8215" t="str">
            <v/>
          </cell>
          <cell r="G8215" t="str">
            <v>100ml</v>
          </cell>
          <cell r="H8215" t="str">
            <v>瓶</v>
          </cell>
          <cell r="I8215" t="str">
            <v>清华德人西安幸福制药有限公司</v>
          </cell>
          <cell r="J8215" t="str">
            <v>清华德人西安幸福制药</v>
          </cell>
        </row>
        <row r="8216">
          <cell r="D8216">
            <v>2018</v>
          </cell>
          <cell r="E8216" t="str">
            <v>鼻舒适片</v>
          </cell>
          <cell r="F8216" t="str">
            <v/>
          </cell>
          <cell r="G8216" t="str">
            <v>60片</v>
          </cell>
          <cell r="H8216" t="str">
            <v>瓶</v>
          </cell>
          <cell r="I8216" t="str">
            <v>广东新峰药业股份有限公司(原:广东省博罗先锋药业)</v>
          </cell>
          <cell r="J8216" t="str">
            <v>广东新峰药业</v>
          </cell>
        </row>
        <row r="8217">
          <cell r="D8217">
            <v>986</v>
          </cell>
          <cell r="E8217" t="str">
            <v>氧氟沙星滴眼液</v>
          </cell>
          <cell r="F8217" t="str">
            <v/>
          </cell>
          <cell r="G8217" t="str">
            <v>5ml:15mg</v>
          </cell>
          <cell r="H8217" t="str">
            <v>支</v>
          </cell>
          <cell r="I8217" t="str">
            <v>武汉五景药业有限公司</v>
          </cell>
          <cell r="J8217" t="str">
            <v>武汉五景药业</v>
          </cell>
        </row>
        <row r="8218">
          <cell r="D8218">
            <v>200586</v>
          </cell>
          <cell r="E8218" t="str">
            <v>达比加群酯胶囊</v>
          </cell>
          <cell r="F8218" t="str">
            <v/>
          </cell>
          <cell r="G8218" t="str">
            <v>110mgx30粒</v>
          </cell>
          <cell r="H8218" t="str">
            <v>盒</v>
          </cell>
          <cell r="I8218" t="str">
            <v>正大天晴药业集团股份有限公司</v>
          </cell>
          <cell r="J8218" t="str">
            <v>正大天晴药业</v>
          </cell>
        </row>
        <row r="8219">
          <cell r="D8219">
            <v>151037</v>
          </cell>
          <cell r="E8219" t="str">
            <v>缬沙坦氨氯地平片（I）</v>
          </cell>
          <cell r="F8219" t="str">
            <v/>
          </cell>
          <cell r="G8219" t="str">
            <v>7片（80mg:5mg）</v>
          </cell>
          <cell r="H8219" t="str">
            <v>盒</v>
          </cell>
          <cell r="I8219" t="str">
            <v>北京诺华制药有限公司</v>
          </cell>
          <cell r="J8219" t="str">
            <v>北京诺华</v>
          </cell>
        </row>
        <row r="8220">
          <cell r="D8220">
            <v>43227</v>
          </cell>
          <cell r="E8220" t="str">
            <v>美沙拉嗪肠溶片</v>
          </cell>
          <cell r="F8220" t="str">
            <v/>
          </cell>
          <cell r="G8220" t="str">
            <v>0.25gx24片</v>
          </cell>
          <cell r="H8220" t="str">
            <v>盒</v>
          </cell>
          <cell r="I8220" t="str">
            <v>佳木斯鹿灵制药有限责任公司</v>
          </cell>
          <cell r="J8220" t="str">
            <v>葵花药业佳木斯</v>
          </cell>
        </row>
        <row r="8221">
          <cell r="D8221">
            <v>177132</v>
          </cell>
          <cell r="E8221" t="str">
            <v>布地奈德鼻喷雾剂</v>
          </cell>
          <cell r="F8221" t="str">
            <v>雷诺考特</v>
          </cell>
          <cell r="G8221" t="str">
            <v>32ug:120喷</v>
          </cell>
          <cell r="H8221" t="str">
            <v>盒</v>
          </cell>
          <cell r="I8221" t="str">
            <v>上海强生制药有限公司</v>
          </cell>
          <cell r="J8221" t="str">
            <v>上海强生制药</v>
          </cell>
        </row>
        <row r="8222">
          <cell r="D8222">
            <v>181448</v>
          </cell>
          <cell r="E8222" t="str">
            <v>B族维生素片</v>
          </cell>
          <cell r="F8222" t="str">
            <v/>
          </cell>
          <cell r="G8222" t="str">
            <v>100片（500mg×100片）</v>
          </cell>
          <cell r="H8222" t="str">
            <v>瓶</v>
          </cell>
          <cell r="I8222" t="str">
            <v>汤臣倍健股份有限公司</v>
          </cell>
          <cell r="J8222" t="str">
            <v>汤臣倍健股份</v>
          </cell>
        </row>
        <row r="8223">
          <cell r="D8223">
            <v>17045</v>
          </cell>
          <cell r="E8223" t="str">
            <v>盐酸左西替利嗪片(迪皿)</v>
          </cell>
          <cell r="F8223" t="str">
            <v/>
          </cell>
          <cell r="G8223" t="str">
            <v>5mgx15片</v>
          </cell>
          <cell r="H8223" t="str">
            <v>盒</v>
          </cell>
          <cell r="I8223" t="str">
            <v>重庆华邦制药股份有限公司</v>
          </cell>
          <cell r="J8223" t="str">
            <v>重庆华邦制药</v>
          </cell>
        </row>
        <row r="8224">
          <cell r="D8224">
            <v>198565</v>
          </cell>
          <cell r="E8224" t="str">
            <v>医用外科口罩</v>
          </cell>
          <cell r="F8224" t="str">
            <v/>
          </cell>
          <cell r="G8224" t="str">
            <v>175mmx95mm  A型  10个</v>
          </cell>
          <cell r="H8224" t="str">
            <v>袋</v>
          </cell>
          <cell r="I8224" t="str">
            <v>四川三和医用材料有限公司</v>
          </cell>
          <cell r="J8224" t="str">
            <v>四川三和</v>
          </cell>
        </row>
        <row r="8225">
          <cell r="D8225">
            <v>140507</v>
          </cell>
          <cell r="E8225" t="str">
            <v>蛋白粉(汤臣倍健)</v>
          </cell>
          <cell r="F8225" t="str">
            <v/>
          </cell>
          <cell r="G8225" t="str">
            <v>450g</v>
          </cell>
          <cell r="H8225" t="str">
            <v>罐</v>
          </cell>
          <cell r="I8225" t="str">
            <v>汤臣倍健股份有限公司</v>
          </cell>
          <cell r="J8225" t="str">
            <v>汤臣倍健股份有限公司</v>
          </cell>
        </row>
        <row r="8226">
          <cell r="D8226">
            <v>26448</v>
          </cell>
          <cell r="E8226" t="str">
            <v>克咳片</v>
          </cell>
          <cell r="F8226" t="str">
            <v/>
          </cell>
          <cell r="G8226" t="str">
            <v>0.5gx12片</v>
          </cell>
          <cell r="H8226" t="str">
            <v>盒</v>
          </cell>
          <cell r="I8226" t="str">
            <v>江西民济药业有限公司</v>
          </cell>
          <cell r="J8226" t="str">
            <v>江西民济</v>
          </cell>
        </row>
        <row r="8227">
          <cell r="D8227">
            <v>127758</v>
          </cell>
          <cell r="E8227" t="str">
            <v>罗红霉素胶囊</v>
          </cell>
          <cell r="F8227" t="str">
            <v/>
          </cell>
          <cell r="G8227" t="str">
            <v>0.15gx24粒</v>
          </cell>
          <cell r="H8227" t="str">
            <v>盒</v>
          </cell>
          <cell r="I8227" t="str">
            <v>珠海联邦制药股份有限公司中山分公司</v>
          </cell>
          <cell r="J8227" t="str">
            <v>珠海联邦中山</v>
          </cell>
        </row>
        <row r="8228">
          <cell r="D8228">
            <v>47121</v>
          </cell>
          <cell r="E8228" t="str">
            <v>复方氢溴酸东莨菪碱贴膏</v>
          </cell>
          <cell r="F8228" t="str">
            <v/>
          </cell>
          <cell r="G8228" t="str">
            <v>2cmx2cmx2片x2袋</v>
          </cell>
          <cell r="H8228" t="str">
            <v>盒</v>
          </cell>
          <cell r="I8228" t="str">
            <v>南通百益制药有限公司</v>
          </cell>
          <cell r="J8228" t="str">
            <v>江苏百益制药</v>
          </cell>
        </row>
        <row r="8229">
          <cell r="D8229">
            <v>178293</v>
          </cell>
          <cell r="E8229" t="str">
            <v>天然乳胶橡胶避孕套</v>
          </cell>
          <cell r="F8229" t="str">
            <v/>
          </cell>
          <cell r="G8229" t="str">
            <v>12只（颗粒激点柠檬香）</v>
          </cell>
          <cell r="H8229" t="str">
            <v>盒</v>
          </cell>
          <cell r="I8229" t="str">
            <v>Suretex Prophylactics(India) Limited</v>
          </cell>
          <cell r="J8229" t="str">
            <v>印度</v>
          </cell>
        </row>
        <row r="8230">
          <cell r="D8230">
            <v>1273</v>
          </cell>
          <cell r="E8230" t="str">
            <v>正天丸</v>
          </cell>
          <cell r="F8230" t="str">
            <v/>
          </cell>
          <cell r="G8230" t="str">
            <v>6gx10袋</v>
          </cell>
          <cell r="H8230" t="str">
            <v>盒</v>
          </cell>
          <cell r="I8230" t="str">
            <v>三九医药股份有限公司</v>
          </cell>
          <cell r="J8230" t="str">
            <v>华润三九医药</v>
          </cell>
        </row>
        <row r="8231">
          <cell r="D8231">
            <v>106912</v>
          </cell>
          <cell r="E8231" t="str">
            <v>氧氟沙星滴眼液(沃古林)</v>
          </cell>
          <cell r="F8231" t="str">
            <v/>
          </cell>
          <cell r="G8231" t="str">
            <v>8ml:24mg/支</v>
          </cell>
          <cell r="H8231" t="str">
            <v>盒</v>
          </cell>
          <cell r="I8231" t="str">
            <v>武汉五景药业有限公司</v>
          </cell>
          <cell r="J8231" t="str">
            <v>武汉五景药业</v>
          </cell>
        </row>
        <row r="8232">
          <cell r="D8232">
            <v>12420</v>
          </cell>
          <cell r="E8232" t="str">
            <v>蜜炼川贝枇杷膏</v>
          </cell>
          <cell r="F8232" t="str">
            <v/>
          </cell>
          <cell r="G8232" t="str">
            <v>138g</v>
          </cell>
          <cell r="H8232" t="str">
            <v>瓶</v>
          </cell>
          <cell r="I8232" t="str">
            <v>广州白云山潘高寿药业股份有限公司</v>
          </cell>
          <cell r="J8232" t="str">
            <v>广州白云山潘高寿</v>
          </cell>
        </row>
        <row r="8233">
          <cell r="D8233">
            <v>7538</v>
          </cell>
          <cell r="E8233" t="str">
            <v>蒲公英片</v>
          </cell>
          <cell r="F8233" t="str">
            <v>蒲清</v>
          </cell>
          <cell r="G8233" t="str">
            <v>0.3gx12片x4板(糖衣片)</v>
          </cell>
          <cell r="H8233" t="str">
            <v>盒</v>
          </cell>
          <cell r="I8233" t="str">
            <v>河南省济源市济世药业有限公司</v>
          </cell>
          <cell r="J8233" t="str">
            <v>河南济源济世</v>
          </cell>
        </row>
        <row r="8234">
          <cell r="D8234">
            <v>62594</v>
          </cell>
          <cell r="E8234" t="str">
            <v>阿法林润康胶囊片剂</v>
          </cell>
          <cell r="F8234" t="str">
            <v/>
          </cell>
          <cell r="G8234" t="str">
            <v>6粒x15板</v>
          </cell>
          <cell r="H8234" t="str">
            <v>盒</v>
          </cell>
          <cell r="I8234" t="str">
            <v>长城生物产业有限责任公司</v>
          </cell>
          <cell r="J8234" t="str">
            <v>长城生物产业</v>
          </cell>
        </row>
        <row r="8235">
          <cell r="D8235">
            <v>104659</v>
          </cell>
          <cell r="E8235" t="str">
            <v>茶碱缓释片</v>
          </cell>
          <cell r="F8235" t="str">
            <v/>
          </cell>
          <cell r="G8235" t="str">
            <v>0.1gx24片</v>
          </cell>
          <cell r="H8235" t="str">
            <v>盒</v>
          </cell>
          <cell r="I8235" t="str">
            <v>广州白云山光华制药股份有限公司</v>
          </cell>
          <cell r="J8235" t="str">
            <v>广州白云山光华</v>
          </cell>
        </row>
        <row r="8236">
          <cell r="D8236">
            <v>148273</v>
          </cell>
          <cell r="E8236" t="str">
            <v>美辛唑酮红古豆醇酯栓</v>
          </cell>
          <cell r="F8236" t="str">
            <v>志速宁</v>
          </cell>
          <cell r="G8236" t="str">
            <v>5粒</v>
          </cell>
          <cell r="H8236" t="str">
            <v>盒</v>
          </cell>
          <cell r="I8236" t="str">
            <v>成都第一制药有限公司</v>
          </cell>
          <cell r="J8236" t="str">
            <v>成都第一制药</v>
          </cell>
        </row>
        <row r="8237">
          <cell r="D8237">
            <v>1801</v>
          </cell>
          <cell r="E8237" t="str">
            <v>蛇胆川贝液</v>
          </cell>
          <cell r="F8237" t="str">
            <v/>
          </cell>
          <cell r="G8237" t="str">
            <v>10mlx6支</v>
          </cell>
          <cell r="H8237" t="str">
            <v>盒</v>
          </cell>
          <cell r="I8237" t="str">
            <v>广西梧州制药(集团)股份有限公司</v>
          </cell>
          <cell r="J8237" t="str">
            <v>广西梧州制药</v>
          </cell>
        </row>
        <row r="8238">
          <cell r="D8238">
            <v>118688</v>
          </cell>
          <cell r="E8238" t="str">
            <v>硫酸沙丁胺醇吸入气雾剂</v>
          </cell>
          <cell r="F8238" t="str">
            <v/>
          </cell>
          <cell r="G8238" t="str">
            <v>100ugx200揿</v>
          </cell>
          <cell r="H8238" t="str">
            <v>盒</v>
          </cell>
          <cell r="I8238" t="str">
            <v>葛兰素史克制药(苏州)有限公司</v>
          </cell>
          <cell r="J8238" t="str">
            <v>葛兰素史克(苏州)分装</v>
          </cell>
        </row>
        <row r="8239">
          <cell r="D8239">
            <v>130589</v>
          </cell>
          <cell r="E8239" t="str">
            <v>舒筋健腰丸</v>
          </cell>
          <cell r="F8239" t="str">
            <v/>
          </cell>
          <cell r="G8239" t="str">
            <v>45gx10瓶</v>
          </cell>
          <cell r="H8239" t="str">
            <v>盒</v>
          </cell>
          <cell r="I8239" t="str">
            <v>广州陈李济药厂</v>
          </cell>
          <cell r="J8239" t="str">
            <v>广州白云山陈李济药厂有限公司</v>
          </cell>
        </row>
        <row r="8240">
          <cell r="D8240">
            <v>1256</v>
          </cell>
          <cell r="E8240" t="str">
            <v>通宣理肺丸</v>
          </cell>
          <cell r="F8240" t="str">
            <v/>
          </cell>
          <cell r="G8240" t="str">
            <v>6gx50袋</v>
          </cell>
          <cell r="H8240" t="str">
            <v>袋</v>
          </cell>
          <cell r="I8240" t="str">
            <v>太极集团四川绵阳制药有限公司</v>
          </cell>
          <cell r="J8240" t="str">
            <v>四川绵阳制药</v>
          </cell>
        </row>
        <row r="8241">
          <cell r="D8241">
            <v>48233</v>
          </cell>
          <cell r="E8241" t="str">
            <v>复方水杨酸甲酯乳膏</v>
          </cell>
          <cell r="F8241" t="str">
            <v>联邦清风</v>
          </cell>
          <cell r="G8241" t="str">
            <v>15g</v>
          </cell>
          <cell r="H8241" t="str">
            <v>支</v>
          </cell>
          <cell r="I8241" t="str">
            <v>珠海联邦制药股份有限公司中山分公司</v>
          </cell>
          <cell r="J8241" t="str">
            <v>珠海联邦中山</v>
          </cell>
        </row>
        <row r="8242">
          <cell r="D8242">
            <v>19732</v>
          </cell>
          <cell r="E8242" t="str">
            <v>醋酸氟轻松乳膏</v>
          </cell>
          <cell r="F8242" t="str">
            <v/>
          </cell>
          <cell r="G8242" t="str">
            <v>10g:2.5mg</v>
          </cell>
          <cell r="H8242" t="str">
            <v>支</v>
          </cell>
          <cell r="I8242" t="str">
            <v>天津太平洋制药有限公司</v>
          </cell>
          <cell r="J8242" t="str">
            <v>天津太平洋</v>
          </cell>
        </row>
        <row r="8243">
          <cell r="D8243">
            <v>384</v>
          </cell>
          <cell r="E8243" t="str">
            <v>多维元素片(29)(善存)</v>
          </cell>
          <cell r="F8243" t="str">
            <v>善存</v>
          </cell>
          <cell r="G8243" t="str">
            <v>30片(薄膜衣片)</v>
          </cell>
          <cell r="H8243" t="str">
            <v>瓶</v>
          </cell>
          <cell r="I8243" t="str">
            <v>惠氏制药有限公司</v>
          </cell>
          <cell r="J8243" t="str">
            <v>惠氏制药有限公司</v>
          </cell>
        </row>
        <row r="8244">
          <cell r="D8244">
            <v>302</v>
          </cell>
          <cell r="E8244" t="str">
            <v>拉西地平片(三精司乐平)</v>
          </cell>
          <cell r="F8244" t="str">
            <v/>
          </cell>
          <cell r="G8244" t="str">
            <v>4mgx15片</v>
          </cell>
          <cell r="H8244" t="str">
            <v>盒</v>
          </cell>
          <cell r="I8244" t="str">
            <v>哈药集团三精明水药业有限公司</v>
          </cell>
          <cell r="J8244" t="str">
            <v>哈药三精明水</v>
          </cell>
        </row>
        <row r="8245">
          <cell r="D8245">
            <v>198109</v>
          </cell>
          <cell r="E8245" t="str">
            <v>龙牡壮骨颗粒</v>
          </cell>
          <cell r="F8245" t="str">
            <v/>
          </cell>
          <cell r="G8245" t="str">
            <v>3gx30袋(无蔗糖)</v>
          </cell>
          <cell r="H8245" t="str">
            <v>盒</v>
          </cell>
          <cell r="I8245" t="str">
            <v>健民药业集团股份有限公司</v>
          </cell>
          <cell r="J8245" t="str">
            <v>健民药业</v>
          </cell>
        </row>
        <row r="8246">
          <cell r="D8246">
            <v>168590</v>
          </cell>
          <cell r="E8246" t="str">
            <v>厄贝沙坦片</v>
          </cell>
          <cell r="F8246" t="str">
            <v/>
          </cell>
          <cell r="G8246" t="str">
            <v>75mgx28片</v>
          </cell>
          <cell r="H8246" t="str">
            <v>盒</v>
          </cell>
          <cell r="I8246" t="str">
            <v>浙江华海药业股份有限公司</v>
          </cell>
          <cell r="J8246" t="str">
            <v>浙江华海药业</v>
          </cell>
        </row>
        <row r="8247">
          <cell r="D8247">
            <v>734</v>
          </cell>
          <cell r="E8247" t="str">
            <v>阿莫西林颗粒(再林)</v>
          </cell>
          <cell r="F8247" t="str">
            <v/>
          </cell>
          <cell r="G8247" t="str">
            <v>125mgx18袋</v>
          </cell>
          <cell r="H8247" t="str">
            <v>盒</v>
          </cell>
          <cell r="I8247" t="str">
            <v>先声药业有限公司(原：海南先声药业有限公司)</v>
          </cell>
          <cell r="J8247" t="str">
            <v>先声药业</v>
          </cell>
        </row>
        <row r="8248">
          <cell r="D8248">
            <v>2307</v>
          </cell>
          <cell r="E8248" t="str">
            <v>大活络丸</v>
          </cell>
          <cell r="F8248" t="str">
            <v/>
          </cell>
          <cell r="G8248" t="str">
            <v>3.6gx6丸</v>
          </cell>
          <cell r="H8248" t="str">
            <v>盒</v>
          </cell>
          <cell r="I8248" t="str">
            <v>北京同仁堂股份有限公司同仁堂制药厂</v>
          </cell>
          <cell r="J8248" t="str">
            <v>同仁堂制药厂</v>
          </cell>
        </row>
        <row r="8249">
          <cell r="D8249">
            <v>113774</v>
          </cell>
          <cell r="E8249" t="str">
            <v>橘红痰咳颗粒</v>
          </cell>
          <cell r="F8249" t="str">
            <v/>
          </cell>
          <cell r="G8249" t="str">
            <v>10gx10袋</v>
          </cell>
          <cell r="H8249" t="str">
            <v>盒</v>
          </cell>
          <cell r="I8249" t="str">
            <v>广西葛洪堂药业有限公司（原：广西有盛堂制药有限公司）</v>
          </cell>
          <cell r="J8249" t="str">
            <v>广西葛洪堂</v>
          </cell>
        </row>
        <row r="8250">
          <cell r="D8250">
            <v>159751</v>
          </cell>
          <cell r="E8250" t="str">
            <v>甘草酸二铵肠溶胶囊</v>
          </cell>
          <cell r="F8250" t="str">
            <v>天晴甘平</v>
          </cell>
          <cell r="G8250" t="str">
            <v>50mgx63粒</v>
          </cell>
          <cell r="H8250" t="str">
            <v>盒</v>
          </cell>
          <cell r="I8250" t="str">
            <v>正大天晴药业集团股份有限公司</v>
          </cell>
          <cell r="J8250" t="str">
            <v>正大天晴药业</v>
          </cell>
        </row>
        <row r="8251">
          <cell r="D8251">
            <v>114943</v>
          </cell>
          <cell r="E8251" t="str">
            <v>杏仁止咳合剂（杏仁止咳糖浆）</v>
          </cell>
          <cell r="F8251" t="str">
            <v/>
          </cell>
          <cell r="G8251" t="str">
            <v>100ml</v>
          </cell>
          <cell r="H8251" t="str">
            <v>瓶</v>
          </cell>
          <cell r="I8251" t="str">
            <v>太极集团浙江东方制药有限公司</v>
          </cell>
          <cell r="J8251" t="str">
            <v>浙江东方</v>
          </cell>
        </row>
        <row r="8252">
          <cell r="D8252">
            <v>162698</v>
          </cell>
          <cell r="E8252" t="str">
            <v>清宣止咳颗粒</v>
          </cell>
          <cell r="F8252" t="str">
            <v/>
          </cell>
          <cell r="G8252" t="str">
            <v>10gx5袋</v>
          </cell>
          <cell r="H8252" t="str">
            <v>盒</v>
          </cell>
          <cell r="I8252" t="str">
            <v>江苏苏中药业集团股份有限公司</v>
          </cell>
          <cell r="J8252" t="str">
            <v>江苏苏中药业</v>
          </cell>
        </row>
        <row r="8253">
          <cell r="D8253">
            <v>184474</v>
          </cell>
          <cell r="E8253" t="str">
            <v>洁尔阴草本抑菌洗液</v>
          </cell>
          <cell r="F8253" t="str">
            <v/>
          </cell>
          <cell r="G8253" t="str">
            <v>360ml</v>
          </cell>
          <cell r="H8253" t="str">
            <v>瓶</v>
          </cell>
          <cell r="I8253" t="str">
            <v>四川恩威制药有限公司</v>
          </cell>
          <cell r="J8253" t="str">
            <v>四川恩威</v>
          </cell>
        </row>
        <row r="8254">
          <cell r="D8254">
            <v>84719</v>
          </cell>
          <cell r="E8254" t="str">
            <v>羔羊胃提取物维B12胶囊</v>
          </cell>
          <cell r="F8254" t="str">
            <v/>
          </cell>
          <cell r="G8254" t="str">
            <v>12粒</v>
          </cell>
          <cell r="H8254" t="str">
            <v>盒</v>
          </cell>
          <cell r="I8254" t="str">
            <v>新疆生化药业有限公司</v>
          </cell>
          <cell r="J8254" t="str">
            <v>新疆生化药业</v>
          </cell>
        </row>
        <row r="8255">
          <cell r="D8255">
            <v>202076</v>
          </cell>
          <cell r="E8255" t="str">
            <v>液体敷料</v>
          </cell>
          <cell r="F8255" t="str">
            <v>盐水液体敷料</v>
          </cell>
          <cell r="G8255" t="str">
            <v>250ml</v>
          </cell>
          <cell r="H8255" t="str">
            <v>瓶</v>
          </cell>
          <cell r="I8255" t="str">
            <v>杭州点邦生物科技有限公司</v>
          </cell>
          <cell r="J8255" t="str">
            <v>杭州点邦生物</v>
          </cell>
        </row>
        <row r="8256">
          <cell r="D8256">
            <v>12090</v>
          </cell>
          <cell r="E8256" t="str">
            <v>小柴胡颗粒</v>
          </cell>
          <cell r="F8256" t="str">
            <v/>
          </cell>
          <cell r="G8256" t="str">
            <v>10gx6袋</v>
          </cell>
          <cell r="H8256" t="str">
            <v>盒</v>
          </cell>
          <cell r="I8256" t="str">
            <v>太极集团四川绵阳制药有限公司</v>
          </cell>
          <cell r="J8256" t="str">
            <v>四川绵阳制药</v>
          </cell>
        </row>
        <row r="8257">
          <cell r="D8257">
            <v>4753</v>
          </cell>
          <cell r="E8257" t="str">
            <v>云南白药创可贴</v>
          </cell>
          <cell r="F8257" t="str">
            <v/>
          </cell>
          <cell r="G8257" t="str">
            <v>6片x18袋(便携型)</v>
          </cell>
          <cell r="H8257" t="str">
            <v>盒</v>
          </cell>
          <cell r="I8257" t="str">
            <v>云南白药集团无锡药业有限公司</v>
          </cell>
          <cell r="J8257" t="str">
            <v>云南白药无锡</v>
          </cell>
        </row>
        <row r="8258">
          <cell r="D8258">
            <v>38380</v>
          </cell>
          <cell r="E8258" t="str">
            <v>润肠胶囊</v>
          </cell>
          <cell r="F8258" t="str">
            <v/>
          </cell>
          <cell r="G8258" t="str">
            <v>0.3gx12粒x2板</v>
          </cell>
          <cell r="H8258" t="str">
            <v>盒</v>
          </cell>
          <cell r="I8258" t="str">
            <v>海南海神同洲制药有限公司</v>
          </cell>
          <cell r="J8258" t="str">
            <v>海南海神同洲</v>
          </cell>
        </row>
        <row r="8259">
          <cell r="D8259">
            <v>1504</v>
          </cell>
          <cell r="E8259" t="str">
            <v>银黄含片</v>
          </cell>
          <cell r="F8259" t="str">
            <v/>
          </cell>
          <cell r="G8259" t="str">
            <v>0.65gx12片x2板</v>
          </cell>
          <cell r="H8259" t="str">
            <v>盒</v>
          </cell>
          <cell r="I8259" t="str">
            <v>成都地奥制药集团有限公司</v>
          </cell>
          <cell r="J8259" t="str">
            <v>成都地奥制药</v>
          </cell>
        </row>
        <row r="8260">
          <cell r="D8260">
            <v>182338</v>
          </cell>
          <cell r="E8260" t="str">
            <v>硫酸羟氯喹片</v>
          </cell>
          <cell r="F8260" t="str">
            <v/>
          </cell>
          <cell r="G8260" t="str">
            <v>0.2gx10片</v>
          </cell>
          <cell r="H8260" t="str">
            <v>盒</v>
          </cell>
          <cell r="I8260" t="str">
            <v>西班牙Sanofi-Aventis SA</v>
          </cell>
          <cell r="J8260" t="str">
            <v>西班牙</v>
          </cell>
        </row>
        <row r="8261">
          <cell r="D8261">
            <v>1474</v>
          </cell>
          <cell r="E8261" t="str">
            <v>复方利血平片(复方降压片)</v>
          </cell>
          <cell r="F8261" t="str">
            <v/>
          </cell>
          <cell r="G8261" t="str">
            <v>100片</v>
          </cell>
          <cell r="H8261" t="str">
            <v>瓶</v>
          </cell>
          <cell r="I8261" t="str">
            <v>山西亚宝药业集团股份有限公司</v>
          </cell>
          <cell r="J8261" t="str">
            <v>亚宝股份</v>
          </cell>
        </row>
        <row r="8262">
          <cell r="D8262">
            <v>129656</v>
          </cell>
          <cell r="E8262" t="str">
            <v>感冒疏风片</v>
          </cell>
          <cell r="F8262" t="str">
            <v/>
          </cell>
          <cell r="G8262" t="str">
            <v>15片x2板</v>
          </cell>
          <cell r="H8262" t="str">
            <v>盒</v>
          </cell>
          <cell r="I8262" t="str">
            <v>昆明中药厂有限公司</v>
          </cell>
          <cell r="J8262" t="str">
            <v>昆明中药厂</v>
          </cell>
        </row>
        <row r="8263">
          <cell r="D8263">
            <v>18483</v>
          </cell>
          <cell r="E8263" t="str">
            <v>盐酸伊托比利片(瑞复啉)</v>
          </cell>
          <cell r="F8263" t="str">
            <v/>
          </cell>
          <cell r="G8263" t="str">
            <v>50mgx20片</v>
          </cell>
          <cell r="H8263" t="str">
            <v>盒</v>
          </cell>
          <cell r="I8263" t="str">
            <v>丽珠集团丽珠制药厂</v>
          </cell>
          <cell r="J8263" t="str">
            <v>丽珠制药</v>
          </cell>
        </row>
        <row r="8264">
          <cell r="D8264">
            <v>44207</v>
          </cell>
          <cell r="E8264" t="str">
            <v>氟康唑胶囊</v>
          </cell>
          <cell r="F8264" t="str">
            <v/>
          </cell>
          <cell r="G8264" t="str">
            <v>50mgx12粒</v>
          </cell>
          <cell r="H8264" t="str">
            <v>盒</v>
          </cell>
          <cell r="I8264" t="str">
            <v>湖南千金湘江药业股份有限公司</v>
          </cell>
          <cell r="J8264" t="str">
            <v>湖南千金湘江</v>
          </cell>
        </row>
        <row r="8265">
          <cell r="D8265">
            <v>189715</v>
          </cell>
          <cell r="E8265" t="str">
            <v>聚乙烯醇滴眼液</v>
          </cell>
          <cell r="F8265" t="str">
            <v>瑞珠</v>
          </cell>
          <cell r="G8265" t="str">
            <v>0.8ml:11.2mgx5支</v>
          </cell>
          <cell r="H8265" t="str">
            <v>盒</v>
          </cell>
          <cell r="I8265" t="str">
            <v>湖北远大天天明制药有限公司</v>
          </cell>
          <cell r="J8265" t="str">
            <v>湖北远大天天明</v>
          </cell>
        </row>
        <row r="8266">
          <cell r="D8266">
            <v>7882</v>
          </cell>
          <cell r="E8266" t="str">
            <v>通便灵胶囊</v>
          </cell>
          <cell r="F8266" t="str">
            <v/>
          </cell>
          <cell r="G8266" t="str">
            <v>0.25gx12粒x2板</v>
          </cell>
          <cell r="H8266" t="str">
            <v>盒</v>
          </cell>
          <cell r="I8266" t="str">
            <v>贵州正鑫药业有限公司</v>
          </cell>
          <cell r="J8266" t="str">
            <v>贵州正鑫药业</v>
          </cell>
        </row>
        <row r="8267">
          <cell r="D8267">
            <v>44479</v>
          </cell>
          <cell r="E8267" t="str">
            <v>萘替芬酮康唑乳膏(必亮)</v>
          </cell>
          <cell r="F8267" t="str">
            <v/>
          </cell>
          <cell r="G8267" t="str">
            <v>10g</v>
          </cell>
          <cell r="H8267" t="str">
            <v>支</v>
          </cell>
          <cell r="I8267" t="str">
            <v>重庆华邦制药股份有限公司</v>
          </cell>
          <cell r="J8267" t="str">
            <v>重庆华邦制药</v>
          </cell>
        </row>
        <row r="8268">
          <cell r="D8268">
            <v>162660</v>
          </cell>
          <cell r="E8268" t="str">
            <v>维生素D滴剂</v>
          </cell>
          <cell r="F8268" t="str">
            <v/>
          </cell>
          <cell r="G8268" t="str">
            <v>400单位x24粒</v>
          </cell>
          <cell r="H8268" t="str">
            <v>盒</v>
          </cell>
          <cell r="I8268" t="str">
            <v>国药控股星鲨制药(厦门)有限公司(原:厦门星鲨制药)</v>
          </cell>
          <cell r="J8268" t="str">
            <v>国药控股（厦门）</v>
          </cell>
        </row>
        <row r="8269">
          <cell r="D8269">
            <v>11968</v>
          </cell>
          <cell r="E8269" t="str">
            <v>盐酸左卡巴斯汀鼻喷雾剂(立复汀)</v>
          </cell>
          <cell r="F8269" t="str">
            <v/>
          </cell>
          <cell r="G8269" t="str">
            <v>10ml:5mg</v>
          </cell>
          <cell r="H8269" t="str">
            <v>瓶</v>
          </cell>
          <cell r="I8269" t="str">
            <v>上海强生制药有限公司</v>
          </cell>
          <cell r="J8269" t="str">
            <v>上海强生制药</v>
          </cell>
        </row>
        <row r="8270">
          <cell r="D8270">
            <v>17217</v>
          </cell>
          <cell r="E8270" t="str">
            <v>头孢克洛胶囊(希刻劳)</v>
          </cell>
          <cell r="F8270" t="str">
            <v/>
          </cell>
          <cell r="G8270" t="str">
            <v>250mgx6粒</v>
          </cell>
          <cell r="H8270" t="str">
            <v>盒</v>
          </cell>
          <cell r="I8270" t="str">
            <v/>
          </cell>
          <cell r="J8270" t="str">
            <v>苏州西克罗</v>
          </cell>
        </row>
        <row r="8271">
          <cell r="D8271">
            <v>188501</v>
          </cell>
          <cell r="E8271" t="str">
            <v>血糖仪</v>
          </cell>
          <cell r="F8271" t="str">
            <v/>
          </cell>
          <cell r="G8271" t="str">
            <v>305A</v>
          </cell>
          <cell r="H8271" t="str">
            <v>台</v>
          </cell>
          <cell r="I8271" t="str">
            <v>江苏鱼跃医疗设备股份有限公司</v>
          </cell>
          <cell r="J8271" t="str">
            <v>江苏鱼跃</v>
          </cell>
        </row>
        <row r="8272">
          <cell r="D8272">
            <v>131078</v>
          </cell>
          <cell r="E8272" t="str">
            <v>肾石通颗粒</v>
          </cell>
          <cell r="F8272" t="str">
            <v/>
          </cell>
          <cell r="G8272" t="str">
            <v>4gx10袋（无蔗糖）</v>
          </cell>
          <cell r="H8272" t="str">
            <v>盒</v>
          </cell>
          <cell r="I8272" t="str">
            <v>江西九连山药业有限公司</v>
          </cell>
          <cell r="J8272" t="str">
            <v>江西九连山</v>
          </cell>
        </row>
        <row r="8273">
          <cell r="D8273">
            <v>12089</v>
          </cell>
          <cell r="E8273" t="str">
            <v>清喉咽颗粒</v>
          </cell>
          <cell r="F8273" t="str">
            <v/>
          </cell>
          <cell r="G8273" t="str">
            <v>18gx10袋</v>
          </cell>
          <cell r="H8273" t="str">
            <v>盒</v>
          </cell>
          <cell r="I8273" t="str">
            <v>太极集团四川绵阳制药有限公司</v>
          </cell>
          <cell r="J8273" t="str">
            <v>四川绵阳制药</v>
          </cell>
        </row>
        <row r="8274">
          <cell r="D8274">
            <v>192515</v>
          </cell>
          <cell r="E8274" t="str">
            <v>养阴清肺口服液</v>
          </cell>
          <cell r="F8274" t="str">
            <v/>
          </cell>
          <cell r="G8274" t="str">
            <v>10mlx6支(有糖型)</v>
          </cell>
          <cell r="H8274" t="str">
            <v>盒</v>
          </cell>
          <cell r="I8274" t="str">
            <v>呼伦贝尔松鹿制药有限公司</v>
          </cell>
          <cell r="J8274" t="str">
            <v>呼伦贝尔松鹿</v>
          </cell>
        </row>
        <row r="8275">
          <cell r="D8275">
            <v>173030</v>
          </cell>
          <cell r="E8275" t="str">
            <v>非那雄胺片</v>
          </cell>
          <cell r="F8275" t="str">
            <v/>
          </cell>
          <cell r="G8275" t="str">
            <v>1mgx5片x2板</v>
          </cell>
          <cell r="H8275" t="str">
            <v>盒</v>
          </cell>
          <cell r="I8275" t="str">
            <v>浙江仙琚制药股份有限公司</v>
          </cell>
          <cell r="J8275" t="str">
            <v>浙江仙琚制药股份</v>
          </cell>
        </row>
        <row r="8276">
          <cell r="D8276">
            <v>232</v>
          </cell>
          <cell r="E8276" t="str">
            <v>阿司匹林肠溶片</v>
          </cell>
          <cell r="F8276" t="str">
            <v/>
          </cell>
          <cell r="G8276" t="str">
            <v>25mgx100片</v>
          </cell>
          <cell r="H8276" t="str">
            <v>瓶</v>
          </cell>
          <cell r="I8276" t="str">
            <v>神威药业有限公司</v>
          </cell>
          <cell r="J8276" t="str">
            <v>神威药业</v>
          </cell>
        </row>
        <row r="8277">
          <cell r="D8277">
            <v>120113</v>
          </cell>
          <cell r="E8277" t="str">
            <v>缬沙坦分散片</v>
          </cell>
          <cell r="F8277" t="str">
            <v/>
          </cell>
          <cell r="G8277" t="str">
            <v>40mgx24片</v>
          </cell>
          <cell r="H8277" t="str">
            <v>盒</v>
          </cell>
          <cell r="I8277" t="str">
            <v>鲁南贝特制药有限公司(原山东鲁南贝特制药有限公司)</v>
          </cell>
          <cell r="J8277" t="str">
            <v>鲁南贝特</v>
          </cell>
        </row>
        <row r="8278">
          <cell r="D8278">
            <v>62203</v>
          </cell>
          <cell r="E8278" t="str">
            <v>戊酸雌二醇片/雌二醇环丙孕酮片复合包装(克龄蒙)</v>
          </cell>
          <cell r="F8278" t="str">
            <v>克龄蒙</v>
          </cell>
          <cell r="G8278" t="str">
            <v>21片</v>
          </cell>
          <cell r="H8278" t="str">
            <v>盒</v>
          </cell>
          <cell r="I8278" t="str">
            <v>拜耳医药保健有限公司广州分公司</v>
          </cell>
          <cell r="J8278" t="str">
            <v>拜耳医药广州分公司</v>
          </cell>
        </row>
        <row r="8279">
          <cell r="D8279">
            <v>507</v>
          </cell>
          <cell r="E8279" t="str">
            <v>酚氨咖敏片</v>
          </cell>
          <cell r="F8279" t="str">
            <v/>
          </cell>
          <cell r="G8279" t="str">
            <v>100片(复方)</v>
          </cell>
          <cell r="H8279" t="str">
            <v>瓶</v>
          </cell>
          <cell r="I8279" t="str">
            <v>重庆申高生化制药有限公司(原：重庆荣高生化制药)</v>
          </cell>
          <cell r="J8279" t="str">
            <v>重庆申高生化</v>
          </cell>
        </row>
        <row r="8280">
          <cell r="D8280">
            <v>167697</v>
          </cell>
          <cell r="E8280" t="str">
            <v>医用退热贴</v>
          </cell>
          <cell r="F8280" t="str">
            <v/>
          </cell>
          <cell r="G8280" t="str">
            <v>2贴(BB-01IV型)普通装</v>
          </cell>
          <cell r="H8280" t="str">
            <v>袋</v>
          </cell>
          <cell r="I8280" t="str">
            <v>珠海国佳新材股份有限公司</v>
          </cell>
          <cell r="J8280" t="str">
            <v>珠海国佳</v>
          </cell>
        </row>
        <row r="8281">
          <cell r="D8281">
            <v>2317</v>
          </cell>
          <cell r="E8281" t="str">
            <v>复方枣仁胶囊(希尔安宁)</v>
          </cell>
          <cell r="F8281" t="str">
            <v/>
          </cell>
          <cell r="G8281" t="str">
            <v>0.4gx12粒</v>
          </cell>
          <cell r="H8281" t="str">
            <v>盒</v>
          </cell>
          <cell r="I8281" t="str">
            <v>重庆希尔安药业有限公司</v>
          </cell>
          <cell r="J8281" t="str">
            <v>重庆希尔安</v>
          </cell>
        </row>
        <row r="8282">
          <cell r="D8282">
            <v>115435</v>
          </cell>
          <cell r="E8282" t="str">
            <v>康麦斯牌深海鱼油胶囊</v>
          </cell>
          <cell r="F8282" t="str">
            <v/>
          </cell>
          <cell r="G8282" t="str">
            <v>137g(1370mgx100粒)</v>
          </cell>
          <cell r="H8282" t="str">
            <v>瓶</v>
          </cell>
          <cell r="I8282" t="str">
            <v>康龙集团公司(Kang Long Group gorp)</v>
          </cell>
          <cell r="J8282" t="str">
            <v>美国康龙(上海康麦斯经销)</v>
          </cell>
        </row>
        <row r="8283">
          <cell r="D8283">
            <v>18354</v>
          </cell>
          <cell r="E8283" t="str">
            <v>前列倍喜胶囊</v>
          </cell>
          <cell r="F8283" t="str">
            <v/>
          </cell>
          <cell r="G8283" t="str">
            <v>0.4gx54粒</v>
          </cell>
          <cell r="H8283" t="str">
            <v>盒</v>
          </cell>
          <cell r="I8283" t="str">
            <v>贵州太和制药有限公司</v>
          </cell>
          <cell r="J8283" t="str">
            <v>贵州太和制药</v>
          </cell>
        </row>
        <row r="8284">
          <cell r="D8284">
            <v>120670</v>
          </cell>
          <cell r="E8284" t="str">
            <v>大山楂颗粒</v>
          </cell>
          <cell r="F8284" t="str">
            <v/>
          </cell>
          <cell r="G8284" t="str">
            <v>15gx10袋</v>
          </cell>
          <cell r="H8284" t="str">
            <v>盒</v>
          </cell>
          <cell r="I8284" t="str">
            <v>太极集团四川绵阳制药有限公司</v>
          </cell>
          <cell r="J8284" t="str">
            <v>四川绵阳制药</v>
          </cell>
        </row>
        <row r="8285">
          <cell r="D8285">
            <v>45478</v>
          </cell>
          <cell r="E8285" t="str">
            <v>石淋通颗粒</v>
          </cell>
          <cell r="F8285" t="str">
            <v/>
          </cell>
          <cell r="G8285" t="str">
            <v>15gx10袋</v>
          </cell>
          <cell r="H8285" t="str">
            <v>盒</v>
          </cell>
          <cell r="I8285" t="str">
            <v>太极集团四川绵阳制药有限公司</v>
          </cell>
          <cell r="J8285" t="str">
            <v>四川绵阳制药</v>
          </cell>
        </row>
        <row r="8286">
          <cell r="D8286">
            <v>186490</v>
          </cell>
          <cell r="E8286" t="str">
            <v>仙靓蚊不叮香露</v>
          </cell>
          <cell r="F8286" t="str">
            <v/>
          </cell>
          <cell r="G8286" t="str">
            <v>80ml</v>
          </cell>
          <cell r="H8286" t="str">
            <v>瓶</v>
          </cell>
          <cell r="I8286" t="str">
            <v>南通市潘妍化妆品厂</v>
          </cell>
          <cell r="J8286" t="str">
            <v>南通潘妍</v>
          </cell>
        </row>
        <row r="8287">
          <cell r="D8287">
            <v>54408</v>
          </cell>
          <cell r="E8287" t="str">
            <v>当飞利肝宁胶囊</v>
          </cell>
          <cell r="F8287" t="str">
            <v/>
          </cell>
          <cell r="G8287" t="str">
            <v>0.25gx12粒x3板</v>
          </cell>
          <cell r="H8287" t="str">
            <v>盒</v>
          </cell>
          <cell r="I8287" t="str">
            <v>四川美大康药业股份有限公司</v>
          </cell>
          <cell r="J8287" t="str">
            <v>四川美大康</v>
          </cell>
        </row>
        <row r="8288">
          <cell r="D8288">
            <v>32596</v>
          </cell>
          <cell r="E8288" t="str">
            <v>健胃消炎颗粒</v>
          </cell>
          <cell r="F8288" t="str">
            <v/>
          </cell>
          <cell r="G8288" t="str">
            <v>10gx12袋</v>
          </cell>
          <cell r="H8288" t="str">
            <v>盒</v>
          </cell>
          <cell r="I8288" t="str">
            <v>山东步长制药有限公司</v>
          </cell>
          <cell r="J8288" t="str">
            <v>山东步长制药</v>
          </cell>
        </row>
        <row r="8289">
          <cell r="D8289">
            <v>154519</v>
          </cell>
          <cell r="E8289" t="str">
            <v>利格列汀片</v>
          </cell>
          <cell r="F8289" t="str">
            <v/>
          </cell>
          <cell r="G8289" t="str">
            <v>5mgx7片</v>
          </cell>
          <cell r="H8289" t="str">
            <v>盒</v>
          </cell>
          <cell r="I8289" t="str">
            <v>上海勃林格殷格翰药业有限公司</v>
          </cell>
          <cell r="J8289" t="str">
            <v>上海勃林格殷格翰</v>
          </cell>
        </row>
        <row r="8290">
          <cell r="D8290">
            <v>31440</v>
          </cell>
          <cell r="E8290" t="str">
            <v>通脉颗粒</v>
          </cell>
          <cell r="F8290" t="str">
            <v/>
          </cell>
          <cell r="G8290" t="str">
            <v>10gx10袋</v>
          </cell>
          <cell r="H8290" t="str">
            <v>盒</v>
          </cell>
          <cell r="I8290" t="str">
            <v>太极集团重庆中药二厂</v>
          </cell>
          <cell r="J8290" t="str">
            <v>重庆中药二厂</v>
          </cell>
        </row>
        <row r="8291">
          <cell r="D8291">
            <v>204372</v>
          </cell>
          <cell r="E8291" t="str">
            <v>玻璃酸钠滴眼液</v>
          </cell>
          <cell r="F8291" t="str">
            <v/>
          </cell>
          <cell r="G8291" t="str">
            <v>0.8ml:0.8mg(0.1%)x10支</v>
          </cell>
          <cell r="H8291" t="str">
            <v>盒</v>
          </cell>
          <cell r="I8291" t="str">
            <v>山东博士伦福瑞达制药有限公司(山东正大福瑞达公司</v>
          </cell>
          <cell r="J8291" t="str">
            <v>山东博士伦</v>
          </cell>
        </row>
        <row r="8292">
          <cell r="D8292">
            <v>35415</v>
          </cell>
          <cell r="E8292" t="str">
            <v>复方氯己定含漱液</v>
          </cell>
          <cell r="F8292" t="str">
            <v/>
          </cell>
          <cell r="G8292" t="str">
            <v>200ml</v>
          </cell>
          <cell r="H8292" t="str">
            <v>瓶</v>
          </cell>
          <cell r="I8292" t="str">
            <v>江苏晨牌邦德药业有限公司</v>
          </cell>
          <cell r="J8292" t="str">
            <v>江苏晨牌邦德药业</v>
          </cell>
        </row>
        <row r="8293">
          <cell r="D8293">
            <v>179872</v>
          </cell>
          <cell r="E8293" t="str">
            <v>曼秀雷敦天然植物润唇膏</v>
          </cell>
          <cell r="F8293" t="str">
            <v/>
          </cell>
          <cell r="G8293" t="str">
            <v>4g（香橙）</v>
          </cell>
          <cell r="H8293" t="str">
            <v>支</v>
          </cell>
          <cell r="I8293" t="str">
            <v>曼秀雷敦(中国)药业有限公司</v>
          </cell>
          <cell r="J8293" t="str">
            <v>曼秀雷敦</v>
          </cell>
        </row>
        <row r="8294">
          <cell r="D8294">
            <v>3717</v>
          </cell>
          <cell r="E8294" t="str">
            <v>非洛地平缓释片(康宝得维)</v>
          </cell>
          <cell r="F8294" t="str">
            <v/>
          </cell>
          <cell r="G8294" t="str">
            <v>5mgx10片</v>
          </cell>
          <cell r="H8294" t="str">
            <v>盒</v>
          </cell>
          <cell r="I8294" t="str">
            <v>山西康宝生物制品股份有限公司</v>
          </cell>
          <cell r="J8294" t="str">
            <v>山西康宝</v>
          </cell>
        </row>
        <row r="8295">
          <cell r="D8295">
            <v>187310</v>
          </cell>
          <cell r="E8295" t="str">
            <v>度拉糖肽注射液</v>
          </cell>
          <cell r="F8295" t="str">
            <v/>
          </cell>
          <cell r="G8295" t="str">
            <v>1.5mg：0.5mlx2支(预填充注射笔）</v>
          </cell>
          <cell r="H8295" t="str">
            <v>盒</v>
          </cell>
          <cell r="I8295" t="str">
            <v>德国VetterPharma-FertigungGmbH&amp;Co.KG</v>
          </cell>
          <cell r="J8295" t="str">
            <v>德国</v>
          </cell>
        </row>
        <row r="8296">
          <cell r="D8296">
            <v>19086</v>
          </cell>
          <cell r="E8296" t="str">
            <v>天然胶乳橡胶避孕套（杰士邦）</v>
          </cell>
          <cell r="F8296" t="str">
            <v/>
          </cell>
          <cell r="G8296" t="str">
            <v>3只(优质超薄)</v>
          </cell>
          <cell r="H8296" t="str">
            <v>盒</v>
          </cell>
          <cell r="I8296" t="str">
            <v>SURETEX LIMITED（泰国）</v>
          </cell>
          <cell r="J8296" t="str">
            <v>泰国</v>
          </cell>
        </row>
        <row r="8297">
          <cell r="D8297">
            <v>1715</v>
          </cell>
          <cell r="E8297" t="str">
            <v>肾石通颗粒</v>
          </cell>
          <cell r="F8297" t="str">
            <v/>
          </cell>
          <cell r="G8297" t="str">
            <v>15gx10袋</v>
          </cell>
          <cell r="H8297" t="str">
            <v>盒</v>
          </cell>
          <cell r="I8297" t="str">
            <v>湖南三九南开制药有限公司</v>
          </cell>
          <cell r="J8297" t="str">
            <v>华润三九(郴州)</v>
          </cell>
        </row>
        <row r="8298">
          <cell r="D8298">
            <v>106535</v>
          </cell>
          <cell r="E8298" t="str">
            <v>雌二醇屈螺酮片</v>
          </cell>
          <cell r="F8298" t="str">
            <v>安今益</v>
          </cell>
          <cell r="G8298" t="str">
            <v>28片</v>
          </cell>
          <cell r="H8298" t="str">
            <v>盒</v>
          </cell>
          <cell r="I8298" t="str">
            <v>拜耳医药保健有限公司广州分公司</v>
          </cell>
          <cell r="J8298" t="str">
            <v>拜耳医药广州</v>
          </cell>
        </row>
        <row r="8299">
          <cell r="D8299">
            <v>64783</v>
          </cell>
          <cell r="E8299" t="str">
            <v>枸橼酸钙片</v>
          </cell>
          <cell r="F8299" t="str">
            <v/>
          </cell>
          <cell r="G8299" t="str">
            <v>0.5gx80片</v>
          </cell>
          <cell r="H8299" t="str">
            <v>盒</v>
          </cell>
          <cell r="I8299" t="str">
            <v>万邦德制药集团股份有限公司</v>
          </cell>
          <cell r="J8299" t="str">
            <v>万邦德制药集团</v>
          </cell>
        </row>
        <row r="8300">
          <cell r="D8300">
            <v>5845</v>
          </cell>
          <cell r="E8300" t="str">
            <v>胆石片</v>
          </cell>
          <cell r="F8300" t="str">
            <v/>
          </cell>
          <cell r="G8300" t="str">
            <v>0.5gx54片</v>
          </cell>
          <cell r="H8300" t="str">
            <v>瓶</v>
          </cell>
          <cell r="I8300" t="str">
            <v>四川旭华制药有限公司</v>
          </cell>
          <cell r="J8300" t="str">
            <v>四川旭华制药</v>
          </cell>
        </row>
        <row r="8301">
          <cell r="D8301">
            <v>26995</v>
          </cell>
          <cell r="E8301" t="str">
            <v>冈本天然胶乳橡胶避孕套</v>
          </cell>
          <cell r="F8301" t="str">
            <v/>
          </cell>
          <cell r="G8301" t="str">
            <v>10只(至尊)</v>
          </cell>
          <cell r="H8301" t="str">
            <v>盒</v>
          </cell>
          <cell r="I8301" t="str">
            <v>冈本株式会社(东京。日本)</v>
          </cell>
          <cell r="J8301" t="str">
            <v>冈本株式会社</v>
          </cell>
        </row>
        <row r="8302">
          <cell r="D8302">
            <v>109489</v>
          </cell>
          <cell r="E8302" t="str">
            <v>三黄片</v>
          </cell>
          <cell r="F8302" t="str">
            <v/>
          </cell>
          <cell r="G8302" t="str">
            <v>12片x2板（糖衣）</v>
          </cell>
          <cell r="H8302" t="str">
            <v>盒</v>
          </cell>
          <cell r="I8302" t="str">
            <v>贵州百灵企业集团制药股份有限公司</v>
          </cell>
          <cell r="J8302" t="str">
            <v>贵州百灵企业集团制药</v>
          </cell>
        </row>
        <row r="8303">
          <cell r="D8303">
            <v>99818</v>
          </cell>
          <cell r="E8303" t="str">
            <v>酚麻美敏片(泰诺)</v>
          </cell>
          <cell r="F8303" t="str">
            <v>泰诺</v>
          </cell>
          <cell r="G8303" t="str">
            <v>20片(薄膜衣片)</v>
          </cell>
          <cell r="H8303" t="str">
            <v>盒</v>
          </cell>
          <cell r="I8303" t="str">
            <v>上海强生制药有限公司</v>
          </cell>
          <cell r="J8303" t="str">
            <v>上海强生</v>
          </cell>
        </row>
        <row r="8304">
          <cell r="D8304">
            <v>56449</v>
          </cell>
          <cell r="E8304" t="str">
            <v>清喉利咽颗粒</v>
          </cell>
          <cell r="F8304" t="str">
            <v>慢严舒柠</v>
          </cell>
          <cell r="G8304" t="str">
            <v>5gx18袋（乳糖型）</v>
          </cell>
          <cell r="H8304" t="str">
            <v>盒</v>
          </cell>
          <cell r="I8304" t="str">
            <v>桂龙药业(安徽)有限公司</v>
          </cell>
          <cell r="J8304" t="str">
            <v>桂龙药业(安徽)</v>
          </cell>
        </row>
        <row r="8305">
          <cell r="D8305">
            <v>14635</v>
          </cell>
          <cell r="E8305" t="str">
            <v>川贝枇杷糖浆</v>
          </cell>
          <cell r="F8305" t="str">
            <v/>
          </cell>
          <cell r="G8305" t="str">
            <v>180ml</v>
          </cell>
          <cell r="H8305" t="str">
            <v>瓶</v>
          </cell>
          <cell r="I8305" t="str">
            <v>太极集团四川天诚制药有限公司</v>
          </cell>
          <cell r="J8305" t="str">
            <v>四川天诚制药</v>
          </cell>
        </row>
        <row r="8306">
          <cell r="D8306">
            <v>16367</v>
          </cell>
          <cell r="E8306" t="str">
            <v>辅酶Q10胶囊</v>
          </cell>
          <cell r="F8306" t="str">
            <v/>
          </cell>
          <cell r="G8306" t="str">
            <v>10mgx60粒</v>
          </cell>
          <cell r="H8306" t="str">
            <v>瓶</v>
          </cell>
          <cell r="I8306" t="str">
            <v>上海上药信谊药厂有限公司(上海信谊药厂有限公司)</v>
          </cell>
          <cell r="J8306" t="str">
            <v>上海上药信谊药厂</v>
          </cell>
        </row>
        <row r="8307">
          <cell r="D8307">
            <v>180929</v>
          </cell>
          <cell r="E8307" t="str">
            <v>协和维生素E乳</v>
          </cell>
          <cell r="F8307" t="str">
            <v/>
          </cell>
          <cell r="G8307" t="str">
            <v>100ml</v>
          </cell>
          <cell r="H8307" t="str">
            <v>瓶</v>
          </cell>
          <cell r="I8307" t="str">
            <v>苏州市协和药业有限公司</v>
          </cell>
          <cell r="J8307" t="str">
            <v>苏州市协和</v>
          </cell>
        </row>
        <row r="8308">
          <cell r="D8308">
            <v>16644</v>
          </cell>
          <cell r="E8308" t="str">
            <v>康麦斯牌美康宁褪黑素片</v>
          </cell>
          <cell r="F8308" t="str">
            <v/>
          </cell>
          <cell r="G8308" t="str">
            <v>60片</v>
          </cell>
          <cell r="H8308" t="str">
            <v>瓶</v>
          </cell>
          <cell r="I8308" t="str">
            <v>康龙集团公司(Kang Long Group gorp)</v>
          </cell>
          <cell r="J8308" t="str">
            <v>美国KONGLONGGROUP</v>
          </cell>
        </row>
        <row r="8309">
          <cell r="D8309">
            <v>169930</v>
          </cell>
          <cell r="E8309" t="str">
            <v>压敏胶带</v>
          </cell>
          <cell r="F8309" t="str">
            <v/>
          </cell>
          <cell r="G8309" t="str">
            <v>1.25cmx10m（PE材质）</v>
          </cell>
          <cell r="H8309" t="str">
            <v>盒</v>
          </cell>
          <cell r="I8309" t="str">
            <v>浙江红雨医药用品有限公司</v>
          </cell>
          <cell r="J8309" t="str">
            <v>浙江红雨医药</v>
          </cell>
        </row>
        <row r="8310">
          <cell r="D8310">
            <v>35531</v>
          </cell>
          <cell r="E8310" t="str">
            <v>复方硫酸软骨素滴眼液(乐敦莹)</v>
          </cell>
          <cell r="F8310" t="str">
            <v/>
          </cell>
          <cell r="G8310" t="str">
            <v>13ml</v>
          </cell>
          <cell r="H8310" t="str">
            <v>盒</v>
          </cell>
          <cell r="I8310" t="str">
            <v>曼秀雷敦(中国)药业有限公司</v>
          </cell>
          <cell r="J8310" t="str">
            <v>曼秀雷敦</v>
          </cell>
        </row>
        <row r="8311">
          <cell r="D8311">
            <v>137345</v>
          </cell>
          <cell r="E8311" t="str">
            <v>枸橼酸西地那非片(金戈)</v>
          </cell>
          <cell r="F8311" t="str">
            <v/>
          </cell>
          <cell r="G8311" t="str">
            <v>50mgx10片</v>
          </cell>
          <cell r="H8311" t="str">
            <v>盒</v>
          </cell>
          <cell r="I8311" t="str">
            <v>广州白云山制药股份有限公司广州白云山制药总厂</v>
          </cell>
          <cell r="J8311" t="str">
            <v>广州白云山总厂</v>
          </cell>
        </row>
        <row r="8312">
          <cell r="D8312">
            <v>100741</v>
          </cell>
          <cell r="E8312" t="str">
            <v>硝苯地平缓释片(Ⅰ)</v>
          </cell>
          <cell r="F8312" t="str">
            <v/>
          </cell>
          <cell r="G8312" t="str">
            <v>10mgx60片(薄膜衣)</v>
          </cell>
          <cell r="H8312" t="str">
            <v>盒</v>
          </cell>
          <cell r="I8312" t="str">
            <v>浙江昂利康制药有限公司</v>
          </cell>
          <cell r="J8312" t="str">
            <v>浙江昂利康</v>
          </cell>
        </row>
        <row r="8313">
          <cell r="D8313">
            <v>118078</v>
          </cell>
          <cell r="E8313" t="str">
            <v>枸橼酸西地那非片(万艾可)</v>
          </cell>
          <cell r="F8313" t="str">
            <v/>
          </cell>
          <cell r="G8313" t="str">
            <v>100mgx10片</v>
          </cell>
          <cell r="H8313" t="str">
            <v>盒</v>
          </cell>
          <cell r="I8313" t="str">
            <v>大连辉瑞制药有限公司</v>
          </cell>
          <cell r="J8313" t="str">
            <v>辉瑞制药</v>
          </cell>
        </row>
        <row r="8314">
          <cell r="D8314">
            <v>141310</v>
          </cell>
          <cell r="E8314" t="str">
            <v>他达拉非片</v>
          </cell>
          <cell r="F8314" t="str">
            <v/>
          </cell>
          <cell r="G8314" t="str">
            <v>5mg*28s</v>
          </cell>
          <cell r="H8314" t="str">
            <v>盒</v>
          </cell>
          <cell r="I8314" t="str">
            <v>Lilly del Caribe lnc.PUERTO RICO(波多黎各）</v>
          </cell>
          <cell r="J8314" t="str">
            <v>LillydelCaribe</v>
          </cell>
        </row>
        <row r="8315">
          <cell r="D8315">
            <v>13590</v>
          </cell>
          <cell r="E8315" t="str">
            <v>鱼腥草滴眼液</v>
          </cell>
          <cell r="F8315" t="str">
            <v/>
          </cell>
          <cell r="G8315" t="str">
            <v>8ml</v>
          </cell>
          <cell r="H8315" t="str">
            <v>盒</v>
          </cell>
          <cell r="I8315" t="str">
            <v>四川升和药业股份有限公司(原四川升和制药有限公司)</v>
          </cell>
          <cell r="J8315" t="str">
            <v>四川升和</v>
          </cell>
        </row>
        <row r="8316">
          <cell r="D8316">
            <v>11469</v>
          </cell>
          <cell r="E8316" t="str">
            <v>人工牛黄甲硝唑胶囊</v>
          </cell>
          <cell r="F8316" t="str">
            <v>牙痛安胶囊</v>
          </cell>
          <cell r="G8316" t="str">
            <v>0.2g：5mgx24粒</v>
          </cell>
          <cell r="H8316" t="str">
            <v>盒</v>
          </cell>
          <cell r="I8316" t="str">
            <v>重庆迪康长江制药有限公司</v>
          </cell>
          <cell r="J8316" t="str">
            <v>重庆迪康长江</v>
          </cell>
        </row>
        <row r="8317">
          <cell r="D8317">
            <v>873</v>
          </cell>
          <cell r="E8317" t="str">
            <v>曲安奈德益康唑乳膏(派瑞松)</v>
          </cell>
          <cell r="F8317" t="str">
            <v/>
          </cell>
          <cell r="G8317" t="str">
            <v>10mg：1mgx15g</v>
          </cell>
          <cell r="H8317" t="str">
            <v>支</v>
          </cell>
          <cell r="I8317" t="str">
            <v>西安杨森制药有限公司</v>
          </cell>
          <cell r="J8317" t="str">
            <v>西安杨森</v>
          </cell>
        </row>
        <row r="8318">
          <cell r="D8318">
            <v>187141</v>
          </cell>
          <cell r="E8318" t="str">
            <v>脑心舒口服液</v>
          </cell>
          <cell r="F8318" t="str">
            <v/>
          </cell>
          <cell r="G8318" t="str">
            <v>10mlx10支</v>
          </cell>
          <cell r="H8318" t="str">
            <v>盒</v>
          </cell>
          <cell r="I8318" t="str">
            <v>吉林敖东延边药业股份有限公司</v>
          </cell>
          <cell r="J8318" t="str">
            <v>吉林敖东延边</v>
          </cell>
        </row>
        <row r="8319">
          <cell r="D8319">
            <v>112475</v>
          </cell>
          <cell r="E8319" t="str">
            <v>水飞蓟宾胶囊(水林佳)</v>
          </cell>
          <cell r="F8319" t="str">
            <v/>
          </cell>
          <cell r="G8319" t="str">
            <v>35mgx30粒</v>
          </cell>
          <cell r="H8319" t="str">
            <v>盒</v>
          </cell>
          <cell r="I8319" t="str">
            <v>天津天士力圣特制药有限公司</v>
          </cell>
          <cell r="J8319" t="str">
            <v>天津天士力圣特</v>
          </cell>
        </row>
        <row r="8320">
          <cell r="D8320">
            <v>53805</v>
          </cell>
          <cell r="E8320" t="str">
            <v>甘草酸二铵肠溶胶囊</v>
          </cell>
          <cell r="F8320" t="str">
            <v/>
          </cell>
          <cell r="G8320" t="str">
            <v>50mgx12粒x2板</v>
          </cell>
          <cell r="H8320" t="str">
            <v>盒</v>
          </cell>
          <cell r="I8320" t="str">
            <v>正大天晴药业集团股份有限公司</v>
          </cell>
          <cell r="J8320" t="str">
            <v>正大天晴药业</v>
          </cell>
        </row>
        <row r="8321">
          <cell r="D8321">
            <v>157543</v>
          </cell>
          <cell r="E8321" t="str">
            <v>氨氯地平贝那普利片（II）</v>
          </cell>
          <cell r="F8321" t="str">
            <v/>
          </cell>
          <cell r="G8321" t="str">
            <v>10mg:5mgx10片</v>
          </cell>
          <cell r="H8321" t="str">
            <v>盒</v>
          </cell>
          <cell r="I8321" t="str">
            <v>成都地奥制药集团有限公司</v>
          </cell>
          <cell r="J8321" t="str">
            <v>成都地奥</v>
          </cell>
        </row>
        <row r="8322">
          <cell r="D8322">
            <v>163811</v>
          </cell>
          <cell r="E8322" t="str">
            <v>儿童清肺口服液</v>
          </cell>
          <cell r="F8322" t="str">
            <v/>
          </cell>
          <cell r="G8322" t="str">
            <v>10mlx6支</v>
          </cell>
          <cell r="H8322" t="str">
            <v>盒</v>
          </cell>
          <cell r="I8322" t="str">
            <v>北京同仁堂股份有限公司同仁堂制药厂</v>
          </cell>
          <cell r="J8322" t="str">
            <v>北京同仁堂</v>
          </cell>
        </row>
        <row r="8323">
          <cell r="D8323">
            <v>44201</v>
          </cell>
          <cell r="E8323" t="str">
            <v>茵栀黄颗粒</v>
          </cell>
          <cell r="F8323" t="str">
            <v/>
          </cell>
          <cell r="G8323" t="str">
            <v>3gx10袋</v>
          </cell>
          <cell r="H8323" t="str">
            <v>盒</v>
          </cell>
          <cell r="I8323" t="str">
            <v>鲁南厚普制药有限公司</v>
          </cell>
          <cell r="J8323" t="str">
            <v>鲁南厚普</v>
          </cell>
        </row>
        <row r="8324">
          <cell r="D8324">
            <v>14219</v>
          </cell>
          <cell r="E8324" t="str">
            <v>妇炎康复片</v>
          </cell>
          <cell r="F8324" t="str">
            <v/>
          </cell>
          <cell r="G8324" t="str">
            <v>0.35gx30片</v>
          </cell>
          <cell r="H8324" t="str">
            <v>盒</v>
          </cell>
          <cell r="I8324" t="str">
            <v>重庆神奇药业股份有限公司(重庆东田药业有限公司)</v>
          </cell>
          <cell r="J8324" t="str">
            <v>重庆神奇</v>
          </cell>
        </row>
        <row r="8325">
          <cell r="D8325">
            <v>2153</v>
          </cell>
          <cell r="E8325" t="str">
            <v>格列吡嗪片(美吡达)</v>
          </cell>
          <cell r="F8325" t="str">
            <v/>
          </cell>
          <cell r="G8325" t="str">
            <v>5mgx30片</v>
          </cell>
          <cell r="H8325" t="str">
            <v>盒</v>
          </cell>
          <cell r="I8325" t="str">
            <v>海南赞邦制药有限公司(原为海南金晓制药有限公司)</v>
          </cell>
          <cell r="J8325" t="str">
            <v>海南赞邦</v>
          </cell>
        </row>
        <row r="8326">
          <cell r="D8326">
            <v>158053</v>
          </cell>
          <cell r="E8326" t="str">
            <v>桑菊感冒片</v>
          </cell>
          <cell r="F8326" t="str">
            <v/>
          </cell>
          <cell r="G8326" t="str">
            <v>15片x3板(糖衣片)</v>
          </cell>
          <cell r="H8326" t="str">
            <v>盒</v>
          </cell>
          <cell r="I8326" t="str">
            <v>太极集团四川绵阳制药有限公司</v>
          </cell>
          <cell r="J8326" t="str">
            <v>四川绵阳制药</v>
          </cell>
        </row>
        <row r="8327">
          <cell r="D8327">
            <v>28935</v>
          </cell>
          <cell r="E8327" t="str">
            <v>骨友灵搽剂</v>
          </cell>
          <cell r="F8327" t="str">
            <v/>
          </cell>
          <cell r="G8327" t="str">
            <v>50ml</v>
          </cell>
          <cell r="H8327" t="str">
            <v>瓶</v>
          </cell>
          <cell r="I8327" t="str">
            <v>太极集团四川绵阳制药有限公司</v>
          </cell>
          <cell r="J8327" t="str">
            <v>四川绵阳制药</v>
          </cell>
        </row>
        <row r="8328">
          <cell r="D8328">
            <v>21300</v>
          </cell>
          <cell r="E8328" t="str">
            <v>咳特灵胶囊</v>
          </cell>
          <cell r="F8328" t="str">
            <v/>
          </cell>
          <cell r="G8328" t="str">
            <v>30粒</v>
          </cell>
          <cell r="H8328" t="str">
            <v>瓶</v>
          </cell>
          <cell r="I8328" t="str">
            <v>广东一片天制药有限公司</v>
          </cell>
          <cell r="J8328" t="str">
            <v>广东一片天</v>
          </cell>
        </row>
        <row r="8329">
          <cell r="D8329">
            <v>173736</v>
          </cell>
          <cell r="E8329" t="str">
            <v>创口贴</v>
          </cell>
          <cell r="F8329" t="str">
            <v/>
          </cell>
          <cell r="G8329" t="str">
            <v>Φ12mm16片水胶体型夜用</v>
          </cell>
          <cell r="H8329" t="str">
            <v>盒</v>
          </cell>
          <cell r="I8329" t="str">
            <v>浙江康力迪医疗用品有限公司</v>
          </cell>
          <cell r="J8329" t="str">
            <v>浙江康力迪</v>
          </cell>
        </row>
        <row r="8330">
          <cell r="D8330">
            <v>182883</v>
          </cell>
          <cell r="E8330" t="str">
            <v>盐酸米诺环素胶囊</v>
          </cell>
          <cell r="F8330" t="str">
            <v/>
          </cell>
          <cell r="G8330" t="str">
            <v>100mgx10粒</v>
          </cell>
          <cell r="H8330" t="str">
            <v>盒</v>
          </cell>
          <cell r="I8330" t="str">
            <v>瀚晖制药有限公司（原海正辉瑞制药有限公司）</v>
          </cell>
          <cell r="J8330" t="str">
            <v>瀚晖制药</v>
          </cell>
        </row>
        <row r="8331">
          <cell r="D8331">
            <v>82088</v>
          </cell>
          <cell r="E8331" t="str">
            <v>硫酸特布他林雾化液</v>
          </cell>
          <cell r="F8331" t="str">
            <v>博利康尼</v>
          </cell>
          <cell r="G8331" t="str">
            <v>5mg:2mlx20支</v>
          </cell>
          <cell r="H8331" t="str">
            <v>盒</v>
          </cell>
          <cell r="I8331" t="str">
            <v>瑞典AstraZeneca AB s-15185,sodertalje</v>
          </cell>
          <cell r="J8331" t="str">
            <v>瑞典AstraZeneca AB</v>
          </cell>
        </row>
        <row r="8332">
          <cell r="D8332">
            <v>3628</v>
          </cell>
          <cell r="E8332" t="str">
            <v>培哚普利叔丁胺片(原培哚普利片)</v>
          </cell>
          <cell r="F8332" t="str">
            <v/>
          </cell>
          <cell r="G8332" t="str">
            <v>4mgx10片</v>
          </cell>
          <cell r="H8332" t="str">
            <v>盒</v>
          </cell>
          <cell r="I8332" t="str">
            <v>施维雅(天津)制药有限公司</v>
          </cell>
          <cell r="J8332" t="str">
            <v>天津施维雅</v>
          </cell>
        </row>
        <row r="8333">
          <cell r="D8333">
            <v>16127</v>
          </cell>
          <cell r="E8333" t="str">
            <v>复方庆大霉素膜(口腔溃痛药膜)</v>
          </cell>
          <cell r="F8333" t="str">
            <v/>
          </cell>
          <cell r="G8333" t="str">
            <v>6片</v>
          </cell>
          <cell r="H8333" t="str">
            <v>盒</v>
          </cell>
          <cell r="I8333" t="str">
            <v>厦门金日制药有限公司</v>
          </cell>
          <cell r="J8333" t="str">
            <v>金日制药(中国)</v>
          </cell>
        </row>
        <row r="8334">
          <cell r="D8334">
            <v>113344</v>
          </cell>
          <cell r="E8334" t="str">
            <v>排毒养颜胶囊</v>
          </cell>
          <cell r="F8334" t="str">
            <v/>
          </cell>
          <cell r="G8334" t="str">
            <v>0.4gx70粒</v>
          </cell>
          <cell r="H8334" t="str">
            <v>盒</v>
          </cell>
          <cell r="I8334" t="str">
            <v>云南盘龙云海药业集团股份有限公司</v>
          </cell>
          <cell r="J8334" t="str">
            <v>云南盘龙云海</v>
          </cell>
        </row>
        <row r="8335">
          <cell r="D8335">
            <v>123717</v>
          </cell>
          <cell r="E8335" t="str">
            <v>健儿消食口服液</v>
          </cell>
          <cell r="F8335" t="str">
            <v/>
          </cell>
          <cell r="G8335" t="str">
            <v>10mlx10支</v>
          </cell>
          <cell r="H8335" t="str">
            <v>盒</v>
          </cell>
          <cell r="I8335" t="str">
            <v>江中药业股份有限公司</v>
          </cell>
          <cell r="J8335" t="str">
            <v>江中药业</v>
          </cell>
        </row>
        <row r="8336">
          <cell r="D8336">
            <v>54409</v>
          </cell>
          <cell r="E8336" t="str">
            <v>盐酸乙哌立松片</v>
          </cell>
          <cell r="F8336" t="str">
            <v>妙纳</v>
          </cell>
          <cell r="G8336" t="str">
            <v>50mgx20片（薄膜衣）</v>
          </cell>
          <cell r="H8336" t="str">
            <v>盒</v>
          </cell>
          <cell r="I8336" t="str">
            <v>卫材(中国)药业有限公司</v>
          </cell>
          <cell r="J8336" t="str">
            <v>卫材(中国)</v>
          </cell>
        </row>
        <row r="8337">
          <cell r="D8337">
            <v>55449</v>
          </cell>
          <cell r="E8337" t="str">
            <v>五子衍宗丸</v>
          </cell>
          <cell r="F8337" t="str">
            <v/>
          </cell>
          <cell r="G8337" t="str">
            <v>60g</v>
          </cell>
          <cell r="H8337" t="str">
            <v>瓶</v>
          </cell>
          <cell r="I8337" t="str">
            <v>北京同仁堂股份有限公司同仁堂制药厂</v>
          </cell>
          <cell r="J8337" t="str">
            <v>北京同仁堂</v>
          </cell>
        </row>
        <row r="8338">
          <cell r="D8338">
            <v>75261</v>
          </cell>
          <cell r="E8338" t="str">
            <v>氯雷他定胶囊</v>
          </cell>
          <cell r="F8338" t="str">
            <v/>
          </cell>
          <cell r="G8338" t="str">
            <v>10mgx12粒</v>
          </cell>
          <cell r="H8338" t="str">
            <v>盒</v>
          </cell>
          <cell r="I8338" t="str">
            <v>深圳海王药业有限公司</v>
          </cell>
          <cell r="J8338" t="str">
            <v>深圳海王药业</v>
          </cell>
        </row>
        <row r="8339">
          <cell r="D8339">
            <v>18017</v>
          </cell>
          <cell r="E8339" t="str">
            <v>天然胶乳橡胶避孕套(杜蕾斯)</v>
          </cell>
          <cell r="F8339" t="str">
            <v/>
          </cell>
          <cell r="G8339" t="str">
            <v>3只(超薄装)</v>
          </cell>
          <cell r="H8339" t="str">
            <v>盒</v>
          </cell>
          <cell r="I8339" t="str">
            <v>青岛伦敦杜蕾斯有限公司</v>
          </cell>
          <cell r="J8339" t="str">
            <v>青岛伦敦杜蕾斯</v>
          </cell>
        </row>
        <row r="8340">
          <cell r="D8340">
            <v>151722</v>
          </cell>
          <cell r="E8340" t="str">
            <v>滴露卫生湿巾</v>
          </cell>
          <cell r="F8340" t="str">
            <v/>
          </cell>
          <cell r="G8340" t="str">
            <v>200mmx150mmx8片</v>
          </cell>
          <cell r="H8340" t="str">
            <v>包</v>
          </cell>
          <cell r="I8340" t="str">
            <v>利洁时家化(中国)有限公司</v>
          </cell>
          <cell r="J8340" t="str">
            <v>利洁时</v>
          </cell>
        </row>
        <row r="8341">
          <cell r="D8341">
            <v>43207</v>
          </cell>
          <cell r="E8341" t="str">
            <v>格列齐特片(达尔得)</v>
          </cell>
          <cell r="F8341" t="str">
            <v/>
          </cell>
          <cell r="G8341" t="str">
            <v>80mgx60片</v>
          </cell>
          <cell r="H8341" t="str">
            <v>盒</v>
          </cell>
          <cell r="I8341" t="str">
            <v>广州白云山光华制药股份有限公司</v>
          </cell>
          <cell r="J8341" t="str">
            <v>广州白云山光华</v>
          </cell>
        </row>
        <row r="8342">
          <cell r="D8342">
            <v>157343</v>
          </cell>
          <cell r="E8342" t="str">
            <v>阿胶益寿口服液</v>
          </cell>
          <cell r="F8342" t="str">
            <v/>
          </cell>
          <cell r="G8342" t="str">
            <v>20mLx14支</v>
          </cell>
          <cell r="H8342" t="str">
            <v>盒</v>
          </cell>
          <cell r="I8342" t="str">
            <v>江西半边天药业有限公司</v>
          </cell>
          <cell r="J8342" t="str">
            <v>江西半边天</v>
          </cell>
        </row>
        <row r="8343">
          <cell r="D8343">
            <v>159553</v>
          </cell>
          <cell r="E8343" t="str">
            <v>静注人免疫球蛋白(PH4)</v>
          </cell>
          <cell r="F8343" t="str">
            <v/>
          </cell>
          <cell r="G8343" t="str">
            <v>5%(50ml:2.5g)</v>
          </cell>
          <cell r="H8343" t="str">
            <v>瓶</v>
          </cell>
          <cell r="I8343" t="str">
            <v>成都蓉生药业有限公司</v>
          </cell>
          <cell r="J8343" t="str">
            <v>成都蓉生</v>
          </cell>
        </row>
        <row r="8344">
          <cell r="D8344">
            <v>74377</v>
          </cell>
          <cell r="E8344" t="str">
            <v>克霉唑阴道片</v>
          </cell>
          <cell r="F8344" t="str">
            <v/>
          </cell>
          <cell r="G8344" t="str">
            <v>500mgx2片</v>
          </cell>
          <cell r="H8344" t="str">
            <v>盒</v>
          </cell>
          <cell r="I8344" t="str">
            <v>浙江圣博康药业有限公司</v>
          </cell>
          <cell r="J8344" t="str">
            <v>浙江圣博康（原浙江仙琚制药）</v>
          </cell>
        </row>
        <row r="8345">
          <cell r="D8345">
            <v>130917</v>
          </cell>
          <cell r="E8345" t="str">
            <v>黄氏响声丸</v>
          </cell>
          <cell r="F8345" t="str">
            <v/>
          </cell>
          <cell r="G8345" t="str">
            <v>0.133gx36丸x4板</v>
          </cell>
          <cell r="H8345" t="str">
            <v>盒</v>
          </cell>
          <cell r="I8345" t="str">
            <v/>
          </cell>
          <cell r="J8345" t="str">
            <v>无锡济民可信山禾</v>
          </cell>
        </row>
        <row r="8346">
          <cell r="D8346">
            <v>82433</v>
          </cell>
          <cell r="E8346" t="str">
            <v>聚乙二醇滴眼液</v>
          </cell>
          <cell r="F8346" t="str">
            <v>思然</v>
          </cell>
          <cell r="G8346" t="str">
            <v>5ml</v>
          </cell>
          <cell r="H8346" t="str">
            <v>盒</v>
          </cell>
          <cell r="I8346" t="str">
            <v>Alcon Laboratories,Inc.</v>
          </cell>
          <cell r="J8346" t="str">
            <v>美国AlconLaboratori</v>
          </cell>
        </row>
        <row r="8347">
          <cell r="D8347">
            <v>75479</v>
          </cell>
          <cell r="E8347" t="str">
            <v>半夏止咳糖浆</v>
          </cell>
          <cell r="F8347" t="str">
            <v/>
          </cell>
          <cell r="G8347" t="str">
            <v>180ml</v>
          </cell>
          <cell r="H8347" t="str">
            <v>瓶</v>
          </cell>
          <cell r="I8347" t="str">
            <v>太极集团四川天诚制药有限公司</v>
          </cell>
          <cell r="J8347" t="str">
            <v>四川天诚制药</v>
          </cell>
        </row>
        <row r="8348">
          <cell r="D8348">
            <v>173735</v>
          </cell>
          <cell r="E8348" t="str">
            <v>创口贴</v>
          </cell>
          <cell r="F8348" t="str">
            <v/>
          </cell>
          <cell r="G8348" t="str">
            <v>Φ12mm16片水胶体型日用</v>
          </cell>
          <cell r="H8348" t="str">
            <v>盒</v>
          </cell>
          <cell r="I8348" t="str">
            <v>浙江康力迪医疗用品有限公司</v>
          </cell>
          <cell r="J8348" t="str">
            <v>浙江康力迪</v>
          </cell>
        </row>
        <row r="8349">
          <cell r="D8349">
            <v>163479</v>
          </cell>
          <cell r="E8349" t="str">
            <v>阿托伐他汀钙片</v>
          </cell>
          <cell r="F8349" t="str">
            <v>优力平</v>
          </cell>
          <cell r="G8349" t="str">
            <v>10mgx14片</v>
          </cell>
          <cell r="H8349" t="str">
            <v>盒</v>
          </cell>
          <cell r="I8349" t="str">
            <v>浙江新东港药业股份有限公司</v>
          </cell>
          <cell r="J8349" t="str">
            <v>浙江新东港</v>
          </cell>
        </row>
        <row r="8350">
          <cell r="D8350">
            <v>72159</v>
          </cell>
          <cell r="E8350" t="str">
            <v>栀子金花丸</v>
          </cell>
          <cell r="F8350" t="str">
            <v/>
          </cell>
          <cell r="G8350" t="str">
            <v>9gx10袋</v>
          </cell>
          <cell r="H8350" t="str">
            <v>盒</v>
          </cell>
          <cell r="I8350" t="str">
            <v>山东孔圣堂制药有限公司</v>
          </cell>
          <cell r="J8350" t="str">
            <v>山东孔圣堂</v>
          </cell>
        </row>
        <row r="8351">
          <cell r="D8351">
            <v>72353</v>
          </cell>
          <cell r="E8351" t="str">
            <v>复方氯化钠滴眼液(Ⅱ)(乐敦清)</v>
          </cell>
          <cell r="F8351" t="str">
            <v>乐敦清</v>
          </cell>
          <cell r="G8351" t="str">
            <v>13ml</v>
          </cell>
          <cell r="H8351" t="str">
            <v>瓶</v>
          </cell>
          <cell r="I8351" t="str">
            <v>曼秀雷敦(中国)药业有限公司</v>
          </cell>
          <cell r="J8351" t="str">
            <v>曼秀雷敦(中国)</v>
          </cell>
        </row>
        <row r="8352">
          <cell r="D8352">
            <v>1753</v>
          </cell>
          <cell r="E8352" t="str">
            <v>金钱草颗粒</v>
          </cell>
          <cell r="F8352" t="str">
            <v/>
          </cell>
          <cell r="G8352" t="str">
            <v>10gx20袋</v>
          </cell>
          <cell r="H8352" t="str">
            <v>袋</v>
          </cell>
          <cell r="I8352" t="str">
            <v>重庆科瑞制药(集团)有限公司</v>
          </cell>
          <cell r="J8352" t="str">
            <v>重庆科瑞</v>
          </cell>
        </row>
        <row r="8353">
          <cell r="D8353">
            <v>5885</v>
          </cell>
          <cell r="E8353" t="str">
            <v>西青果茶(藏青果茶)</v>
          </cell>
          <cell r="F8353" t="str">
            <v/>
          </cell>
          <cell r="G8353" t="str">
            <v>15gx10块</v>
          </cell>
          <cell r="H8353" t="str">
            <v>盒</v>
          </cell>
          <cell r="I8353" t="str">
            <v>广西正堂药业有限责任公司</v>
          </cell>
          <cell r="J8353" t="str">
            <v>广西正堂药业</v>
          </cell>
        </row>
        <row r="8354">
          <cell r="D8354">
            <v>148665</v>
          </cell>
          <cell r="E8354" t="str">
            <v>知柏地黄丸</v>
          </cell>
          <cell r="F8354" t="str">
            <v/>
          </cell>
          <cell r="G8354" t="str">
            <v>6gx10袋(水蜜丸)</v>
          </cell>
          <cell r="H8354" t="str">
            <v>盒</v>
          </cell>
          <cell r="I8354" t="str">
            <v>太极集团四川绵阳制药有限公司</v>
          </cell>
          <cell r="J8354" t="str">
            <v>四川绵阳制药</v>
          </cell>
        </row>
        <row r="8355">
          <cell r="D8355">
            <v>135058</v>
          </cell>
          <cell r="E8355" t="str">
            <v>马来酸依那普利片</v>
          </cell>
          <cell r="F8355" t="str">
            <v/>
          </cell>
          <cell r="G8355" t="str">
            <v>10mg*32片</v>
          </cell>
          <cell r="H8355" t="str">
            <v>盒</v>
          </cell>
          <cell r="I8355" t="str">
            <v>湖南千金湘江药业股份有限公司</v>
          </cell>
          <cell r="J8355" t="str">
            <v>湖南千金湘江</v>
          </cell>
        </row>
        <row r="8356">
          <cell r="D8356">
            <v>168327</v>
          </cell>
          <cell r="E8356" t="str">
            <v>盐酸达泊西汀片</v>
          </cell>
          <cell r="F8356" t="str">
            <v>比利劲</v>
          </cell>
          <cell r="G8356" t="str">
            <v>30mgx3片</v>
          </cell>
          <cell r="H8356" t="str">
            <v>盒</v>
          </cell>
          <cell r="I8356" t="str">
            <v/>
          </cell>
          <cell r="J8356" t="str">
            <v>Menarini-VonHeydenGmbh</v>
          </cell>
        </row>
        <row r="8357">
          <cell r="D8357">
            <v>1521</v>
          </cell>
          <cell r="E8357" t="str">
            <v>舒筋活血片</v>
          </cell>
          <cell r="F8357" t="str">
            <v/>
          </cell>
          <cell r="G8357" t="str">
            <v>100片(糖衣)</v>
          </cell>
          <cell r="H8357" t="str">
            <v>瓶</v>
          </cell>
          <cell r="I8357" t="str">
            <v>太极集团四川绵阳制药有限公司</v>
          </cell>
          <cell r="J8357" t="str">
            <v>四川绵阳制药</v>
          </cell>
        </row>
        <row r="8358">
          <cell r="D8358">
            <v>10908</v>
          </cell>
          <cell r="E8358" t="str">
            <v>心元胶囊</v>
          </cell>
          <cell r="F8358" t="str">
            <v/>
          </cell>
          <cell r="G8358" t="str">
            <v>0.3gx20粒</v>
          </cell>
          <cell r="H8358" t="str">
            <v>盒</v>
          </cell>
          <cell r="I8358" t="str">
            <v>吉泰安(四川)药业有限公司</v>
          </cell>
          <cell r="J8358" t="str">
            <v>四川吉泰安</v>
          </cell>
        </row>
        <row r="8359">
          <cell r="D8359">
            <v>184083</v>
          </cell>
          <cell r="E8359" t="str">
            <v>葡萄糖酸钙口服溶液</v>
          </cell>
          <cell r="F8359" t="str">
            <v/>
          </cell>
          <cell r="G8359" t="str">
            <v>10%×10ml×20支</v>
          </cell>
          <cell r="H8359" t="str">
            <v>盒</v>
          </cell>
          <cell r="I8359" t="str">
            <v>亚宝药业四川制药有限公司</v>
          </cell>
          <cell r="J8359" t="str">
            <v>亚宝药业四川制药</v>
          </cell>
        </row>
        <row r="8360">
          <cell r="D8360">
            <v>123809</v>
          </cell>
          <cell r="E8360" t="str">
            <v>伤痛宁膏</v>
          </cell>
          <cell r="F8360" t="str">
            <v/>
          </cell>
          <cell r="G8360" t="str">
            <v>7x10cmx5贴</v>
          </cell>
          <cell r="H8360" t="str">
            <v>盒</v>
          </cell>
          <cell r="I8360" t="str">
            <v>湖北康源药业有限公司</v>
          </cell>
          <cell r="J8360" t="str">
            <v>湖北康源</v>
          </cell>
        </row>
        <row r="8361">
          <cell r="D8361">
            <v>171131</v>
          </cell>
          <cell r="E8361" t="str">
            <v>香砂养胃丸</v>
          </cell>
          <cell r="F8361" t="str">
            <v/>
          </cell>
          <cell r="G8361" t="str">
            <v>9gx6袋（水丸）</v>
          </cell>
          <cell r="H8361" t="str">
            <v>盒</v>
          </cell>
          <cell r="I8361" t="str">
            <v>太极集团四川绵阳制药有限公司</v>
          </cell>
          <cell r="J8361" t="str">
            <v>四川绵阳制药</v>
          </cell>
        </row>
        <row r="8362">
          <cell r="D8362">
            <v>173834</v>
          </cell>
          <cell r="E8362" t="str">
            <v>医用退热贴</v>
          </cell>
          <cell r="F8362" t="str">
            <v/>
          </cell>
          <cell r="G8362" t="str">
            <v>独立包装1+2片/袋x2袋Ⅱ-15(46*106)婴儿/儿童型（L型）</v>
          </cell>
          <cell r="H8362" t="str">
            <v>盒</v>
          </cell>
          <cell r="I8362" t="str">
            <v>济南胜胜药业有限公司</v>
          </cell>
          <cell r="J8362" t="str">
            <v>济南胜胜药业</v>
          </cell>
        </row>
        <row r="8363">
          <cell r="D8363">
            <v>182962</v>
          </cell>
          <cell r="E8363" t="str">
            <v>汤臣倍健钙维生素D维生素K软胶囊</v>
          </cell>
          <cell r="F8363" t="str">
            <v/>
          </cell>
          <cell r="G8363" t="str">
            <v>400g(1000mg×200粒×2瓶)</v>
          </cell>
          <cell r="H8363" t="str">
            <v>盒</v>
          </cell>
          <cell r="I8363" t="str">
            <v>汤臣倍健股份有限公司</v>
          </cell>
          <cell r="J8363" t="str">
            <v>汤臣倍健</v>
          </cell>
        </row>
        <row r="8364">
          <cell r="D8364">
            <v>175089</v>
          </cell>
          <cell r="E8364" t="str">
            <v>复方曲马多片</v>
          </cell>
          <cell r="F8364" t="str">
            <v/>
          </cell>
          <cell r="G8364" t="str">
            <v>0.1g:50mgx12片x2板</v>
          </cell>
          <cell r="H8364" t="str">
            <v>盒</v>
          </cell>
          <cell r="I8364" t="str">
            <v>通化兴华药业有限责任公司</v>
          </cell>
          <cell r="J8364" t="str">
            <v>通化兴华药业</v>
          </cell>
        </row>
        <row r="8365">
          <cell r="D8365">
            <v>64952</v>
          </cell>
          <cell r="E8365" t="str">
            <v>人工牛黄甲硝唑胶囊</v>
          </cell>
          <cell r="F8365" t="str">
            <v/>
          </cell>
          <cell r="G8365" t="str">
            <v>24粒</v>
          </cell>
          <cell r="H8365" t="str">
            <v>盒</v>
          </cell>
          <cell r="I8365" t="str">
            <v>湖南汉森制药有限公司</v>
          </cell>
          <cell r="J8365" t="str">
            <v>湖南汉森制药</v>
          </cell>
        </row>
        <row r="8366">
          <cell r="D8366">
            <v>124955</v>
          </cell>
          <cell r="E8366" t="str">
            <v>海王牌金樽片</v>
          </cell>
          <cell r="F8366" t="str">
            <v/>
          </cell>
          <cell r="G8366" t="str">
            <v>1g×3s×3袋</v>
          </cell>
          <cell r="H8366" t="str">
            <v>盒</v>
          </cell>
          <cell r="I8366" t="str">
            <v>深圳市海王健康科技发展有限公司</v>
          </cell>
          <cell r="J8366" t="str">
            <v>深圳海王健康</v>
          </cell>
        </row>
        <row r="8367">
          <cell r="D8367">
            <v>31409</v>
          </cell>
          <cell r="E8367" t="str">
            <v>替米沙坦片(立文)</v>
          </cell>
          <cell r="F8367" t="str">
            <v/>
          </cell>
          <cell r="G8367" t="str">
            <v>20mgx14片</v>
          </cell>
          <cell r="H8367" t="str">
            <v>盒</v>
          </cell>
          <cell r="I8367" t="str">
            <v>海南赛立克药业有限公司</v>
          </cell>
          <cell r="J8367" t="str">
            <v>海南赛立克</v>
          </cell>
        </row>
        <row r="8368">
          <cell r="D8368">
            <v>72036</v>
          </cell>
          <cell r="E8368" t="str">
            <v>盐酸羟甲唑啉喷雾剂</v>
          </cell>
          <cell r="F8368" t="str">
            <v/>
          </cell>
          <cell r="G8368" t="str">
            <v>10ml:5mg</v>
          </cell>
          <cell r="H8368" t="str">
            <v>瓶</v>
          </cell>
          <cell r="I8368" t="str">
            <v/>
          </cell>
          <cell r="J8368" t="str">
            <v>南京海鲸</v>
          </cell>
        </row>
        <row r="8369">
          <cell r="D8369">
            <v>42965</v>
          </cell>
          <cell r="E8369" t="str">
            <v>加味逍遥丸</v>
          </cell>
          <cell r="F8369" t="str">
            <v/>
          </cell>
          <cell r="G8369" t="str">
            <v>6gx10袋</v>
          </cell>
          <cell r="H8369" t="str">
            <v>盒</v>
          </cell>
          <cell r="I8369" t="str">
            <v>株洲千金药业股份有限公司</v>
          </cell>
          <cell r="J8369" t="str">
            <v>株洲千金</v>
          </cell>
        </row>
        <row r="8370">
          <cell r="D8370">
            <v>102496</v>
          </cell>
          <cell r="E8370" t="str">
            <v>依托考昔片</v>
          </cell>
          <cell r="F8370" t="str">
            <v>安康信</v>
          </cell>
          <cell r="G8370" t="str">
            <v>60mgx5片</v>
          </cell>
          <cell r="H8370" t="str">
            <v>盒</v>
          </cell>
          <cell r="I8370" t="str">
            <v>杭州默沙东制药有限公司</v>
          </cell>
          <cell r="J8370" t="str">
            <v>杭州默沙东</v>
          </cell>
        </row>
        <row r="8371">
          <cell r="D8371">
            <v>361</v>
          </cell>
          <cell r="E8371" t="str">
            <v>多维元素片(21)(21-金维他)</v>
          </cell>
          <cell r="F8371" t="str">
            <v/>
          </cell>
          <cell r="G8371" t="str">
            <v>60片</v>
          </cell>
          <cell r="H8371" t="str">
            <v>瓶</v>
          </cell>
          <cell r="I8371" t="str">
            <v>杭州民生健康药业有限公司（原杭州赛诺菲民生健康药业有限公司）</v>
          </cell>
          <cell r="J8371" t="str">
            <v>杭州民生健康药业</v>
          </cell>
        </row>
        <row r="8372">
          <cell r="D8372">
            <v>152870</v>
          </cell>
          <cell r="E8372" t="str">
            <v>克林霉素磷酸酯凝胶</v>
          </cell>
          <cell r="F8372" t="str">
            <v/>
          </cell>
          <cell r="G8372" t="str">
            <v>10g</v>
          </cell>
          <cell r="H8372" t="str">
            <v>支</v>
          </cell>
          <cell r="I8372" t="str">
            <v>珠海联邦制药股份有限公司中山分公司</v>
          </cell>
          <cell r="J8372" t="str">
            <v>珠海联邦中山分公司</v>
          </cell>
        </row>
        <row r="8373">
          <cell r="D8373">
            <v>88212</v>
          </cell>
          <cell r="E8373" t="str">
            <v>冠心丹参滴丸</v>
          </cell>
          <cell r="F8373" t="str">
            <v/>
          </cell>
          <cell r="G8373" t="str">
            <v>0.04gx10粒x15袋</v>
          </cell>
          <cell r="H8373" t="str">
            <v>盒 </v>
          </cell>
          <cell r="I8373" t="str">
            <v>中发实业集团业锐药业有限公司</v>
          </cell>
          <cell r="J8373" t="str">
            <v>中发业锐</v>
          </cell>
        </row>
        <row r="8374">
          <cell r="D8374">
            <v>136141</v>
          </cell>
          <cell r="E8374" t="str">
            <v>益气养血口服液</v>
          </cell>
          <cell r="F8374" t="str">
            <v/>
          </cell>
          <cell r="G8374" t="str">
            <v>10mlx16支</v>
          </cell>
          <cell r="H8374" t="str">
            <v>盒</v>
          </cell>
          <cell r="I8374" t="str">
            <v>镇赉宝慷中药制药有限公司(原：吉林省银诺克药业有限公司)</v>
          </cell>
          <cell r="J8374" t="str">
            <v>吉林银诺克</v>
          </cell>
        </row>
        <row r="8375">
          <cell r="D8375">
            <v>45512</v>
          </cell>
          <cell r="E8375" t="str">
            <v>奥美拉唑镁肠溶片(洛赛克)</v>
          </cell>
          <cell r="F8375" t="str">
            <v/>
          </cell>
          <cell r="G8375" t="str">
            <v>20mgx7片x2板</v>
          </cell>
          <cell r="H8375" t="str">
            <v>盒</v>
          </cell>
          <cell r="I8375" t="str">
            <v>阿斯利康制药有限公司</v>
          </cell>
          <cell r="J8375" t="str">
            <v>阿斯利康</v>
          </cell>
        </row>
        <row r="8376">
          <cell r="D8376">
            <v>125756</v>
          </cell>
          <cell r="E8376" t="str">
            <v>复方盐酸伪麻黄碱缓释胶囊(新康泰克)</v>
          </cell>
          <cell r="F8376" t="str">
            <v/>
          </cell>
          <cell r="G8376" t="str">
            <v>90mg:4mgx8粒</v>
          </cell>
          <cell r="H8376" t="str">
            <v>盒</v>
          </cell>
          <cell r="I8376" t="str">
            <v>中美天津史克制药有限公司</v>
          </cell>
          <cell r="J8376" t="str">
            <v>中美天津史克</v>
          </cell>
        </row>
        <row r="8377">
          <cell r="D8377">
            <v>163325</v>
          </cell>
          <cell r="E8377" t="str">
            <v>小儿肺热咳喘颗粒</v>
          </cell>
          <cell r="F8377" t="str">
            <v/>
          </cell>
          <cell r="G8377" t="str">
            <v>3gx12袋</v>
          </cell>
          <cell r="H8377" t="str">
            <v>盒</v>
          </cell>
          <cell r="I8377" t="str">
            <v>青岛国风药业股份有限公司</v>
          </cell>
          <cell r="J8377" t="str">
            <v>上海医药青岛国风</v>
          </cell>
        </row>
        <row r="8378">
          <cell r="D8378">
            <v>84174</v>
          </cell>
          <cell r="E8378" t="str">
            <v>六味地黄丸</v>
          </cell>
          <cell r="F8378" t="str">
            <v/>
          </cell>
          <cell r="G8378" t="str">
            <v>126丸/瓶(浓缩丸)</v>
          </cell>
          <cell r="H8378" t="str">
            <v>盒</v>
          </cell>
          <cell r="I8378" t="str">
            <v>太极集团重庆中药二厂</v>
          </cell>
          <cell r="J8378" t="str">
            <v>重庆中药二厂</v>
          </cell>
        </row>
        <row r="8379">
          <cell r="D8379">
            <v>104642</v>
          </cell>
          <cell r="E8379" t="str">
            <v>风湿马钱片</v>
          </cell>
          <cell r="F8379" t="str">
            <v/>
          </cell>
          <cell r="G8379" t="str">
            <v>0.17gx15片x2板(薄膜衣片)</v>
          </cell>
          <cell r="H8379" t="str">
            <v>盒</v>
          </cell>
          <cell r="I8379" t="str">
            <v>太极集团四川绵阳制药有限公司</v>
          </cell>
          <cell r="J8379" t="str">
            <v>四川绵阳制药</v>
          </cell>
        </row>
        <row r="8380">
          <cell r="D8380">
            <v>21253</v>
          </cell>
          <cell r="E8380" t="str">
            <v>参芪五味子片</v>
          </cell>
          <cell r="F8380" t="str">
            <v/>
          </cell>
          <cell r="G8380" t="str">
            <v>0.25gx50片</v>
          </cell>
          <cell r="H8380" t="str">
            <v>瓶</v>
          </cell>
          <cell r="I8380" t="str">
            <v>甘肃独一味药业有限公司</v>
          </cell>
          <cell r="J8380" t="str">
            <v>康县独一味</v>
          </cell>
        </row>
        <row r="8381">
          <cell r="D8381">
            <v>42772</v>
          </cell>
          <cell r="E8381" t="str">
            <v>头孢呋辛酯片(达力新)</v>
          </cell>
          <cell r="F8381" t="str">
            <v/>
          </cell>
          <cell r="G8381" t="str">
            <v>0.25gx6片(薄膜衣)</v>
          </cell>
          <cell r="H8381" t="str">
            <v>盒</v>
          </cell>
          <cell r="I8381" t="str">
            <v>国药集团致君(深圳)制药有限公司(原深圳致君制药有限公司)</v>
          </cell>
          <cell r="J8381" t="str">
            <v>国药集团致君</v>
          </cell>
        </row>
        <row r="8382">
          <cell r="D8382">
            <v>153410</v>
          </cell>
          <cell r="E8382" t="str">
            <v>玄麦甘桔颗粒</v>
          </cell>
          <cell r="F8382" t="str">
            <v/>
          </cell>
          <cell r="G8382" t="str">
            <v>5gx20袋（无糖型）</v>
          </cell>
          <cell r="H8382" t="str">
            <v>袋</v>
          </cell>
          <cell r="I8382" t="str">
            <v>重庆三峡云海药业有限责任公司</v>
          </cell>
          <cell r="J8382" t="str">
            <v>重庆三峡</v>
          </cell>
        </row>
        <row r="8383">
          <cell r="D8383">
            <v>1416</v>
          </cell>
          <cell r="E8383" t="str">
            <v>枇杷止咳胶囊</v>
          </cell>
          <cell r="F8383" t="str">
            <v/>
          </cell>
          <cell r="G8383" t="str">
            <v>0.25gx24粒</v>
          </cell>
          <cell r="H8383" t="str">
            <v>盒</v>
          </cell>
          <cell r="I8383" t="str">
            <v>贵州神奇药业股份有限公司</v>
          </cell>
          <cell r="J8383" t="str">
            <v>贵州神奇药业</v>
          </cell>
        </row>
        <row r="8384">
          <cell r="D8384">
            <v>143626</v>
          </cell>
          <cell r="E8384" t="str">
            <v>成人护理垫（60*90）</v>
          </cell>
          <cell r="F8384" t="str">
            <v/>
          </cell>
          <cell r="G8384" t="str">
            <v>L-12片/包</v>
          </cell>
          <cell r="H8384" t="str">
            <v>包</v>
          </cell>
          <cell r="I8384" t="str">
            <v/>
          </cell>
          <cell r="J8384" t="str">
            <v>四川友邦</v>
          </cell>
        </row>
        <row r="8385">
          <cell r="D8385">
            <v>29603</v>
          </cell>
          <cell r="E8385" t="str">
            <v>复方氨酚烷胺片(感叹号)</v>
          </cell>
          <cell r="F8385" t="str">
            <v/>
          </cell>
          <cell r="G8385" t="str">
            <v>12片</v>
          </cell>
          <cell r="H8385" t="str">
            <v>盒</v>
          </cell>
          <cell r="I8385" t="str">
            <v>长春海外制药集团有限公司</v>
          </cell>
          <cell r="J8385" t="str">
            <v>长春海外</v>
          </cell>
        </row>
        <row r="8386">
          <cell r="D8386">
            <v>48479</v>
          </cell>
          <cell r="E8386" t="str">
            <v>盐酸二甲双胍缓释片</v>
          </cell>
          <cell r="F8386" t="str">
            <v/>
          </cell>
          <cell r="G8386" t="str">
            <v>0.5gx10片x2板(薄膜衣)</v>
          </cell>
          <cell r="H8386" t="str">
            <v>盒</v>
          </cell>
          <cell r="I8386" t="str">
            <v>成都恒瑞制药有限公司</v>
          </cell>
          <cell r="J8386" t="str">
            <v>成都恒瑞</v>
          </cell>
        </row>
        <row r="8387">
          <cell r="D8387">
            <v>153363</v>
          </cell>
          <cell r="E8387" t="str">
            <v>蒙脱石散(思密达)</v>
          </cell>
          <cell r="F8387" t="str">
            <v/>
          </cell>
          <cell r="G8387" t="str">
            <v>3gx10袋桔子味（OTC）</v>
          </cell>
          <cell r="H8387" t="str">
            <v>盒</v>
          </cell>
          <cell r="I8387" t="str">
            <v>博福-益普生(天津)制药有限公司</v>
          </cell>
          <cell r="J8387" t="str">
            <v>天津博福</v>
          </cell>
        </row>
        <row r="8388">
          <cell r="D8388">
            <v>115281</v>
          </cell>
          <cell r="E8388" t="str">
            <v>维生素D滴剂</v>
          </cell>
          <cell r="F8388" t="str">
            <v/>
          </cell>
          <cell r="G8388" t="str">
            <v>400单位x3板x10粒</v>
          </cell>
          <cell r="H8388" t="str">
            <v>盒</v>
          </cell>
          <cell r="I8388" t="str">
            <v>青岛双鲸药业股份有限公司</v>
          </cell>
          <cell r="J8388" t="str">
            <v>青岛双鲸</v>
          </cell>
        </row>
        <row r="8389">
          <cell r="D8389">
            <v>22905</v>
          </cell>
          <cell r="E8389" t="str">
            <v>盐酸西替利嗪片(比特力)</v>
          </cell>
          <cell r="F8389" t="str">
            <v/>
          </cell>
          <cell r="G8389" t="str">
            <v>10mgx8片x2板</v>
          </cell>
          <cell r="H8389" t="str">
            <v>盒</v>
          </cell>
          <cell r="I8389" t="str">
            <v>成都恒瑞制药有限公司</v>
          </cell>
          <cell r="J8389" t="str">
            <v>成都恒瑞</v>
          </cell>
        </row>
        <row r="8390">
          <cell r="D8390">
            <v>160162</v>
          </cell>
          <cell r="E8390" t="str">
            <v>医用护理垫</v>
          </cell>
          <cell r="F8390" t="str">
            <v/>
          </cell>
          <cell r="G8390" t="str">
            <v>240中量型（8片）</v>
          </cell>
          <cell r="H8390" t="str">
            <v>盒</v>
          </cell>
          <cell r="I8390" t="str">
            <v>湖南千金卫生用品股份有限公司</v>
          </cell>
          <cell r="J8390" t="str">
            <v>湖南千金</v>
          </cell>
        </row>
        <row r="8391">
          <cell r="D8391">
            <v>43703</v>
          </cell>
          <cell r="E8391" t="str">
            <v>门冬胰岛素30注射液</v>
          </cell>
          <cell r="F8391" t="str">
            <v>诺和锐30</v>
          </cell>
          <cell r="G8391" t="str">
            <v>100单位/ml:3ml(笔芯)</v>
          </cell>
          <cell r="H8391" t="str">
            <v>支</v>
          </cell>
          <cell r="I8391" t="str">
            <v>诺和诺德(中国)制药有限公司</v>
          </cell>
          <cell r="J8391" t="str">
            <v>Novo Nordisk A/S</v>
          </cell>
        </row>
        <row r="8392">
          <cell r="D8392">
            <v>131752</v>
          </cell>
          <cell r="E8392" t="str">
            <v>阿莫西林胶囊</v>
          </cell>
          <cell r="F8392" t="str">
            <v>联邦阿莫仙</v>
          </cell>
          <cell r="G8392" t="str">
            <v>0.25gx36粒</v>
          </cell>
          <cell r="H8392" t="str">
            <v>盒</v>
          </cell>
          <cell r="I8392" t="str">
            <v>珠海联邦制药股份有限公司中山分公司</v>
          </cell>
          <cell r="J8392" t="str">
            <v>珠海联邦制药</v>
          </cell>
        </row>
        <row r="8393">
          <cell r="D8393">
            <v>170191</v>
          </cell>
          <cell r="E8393" t="str">
            <v>奥美拉唑肠溶胶囊</v>
          </cell>
          <cell r="F8393" t="str">
            <v>金奥康</v>
          </cell>
          <cell r="G8393" t="str">
            <v>10mgx14粒</v>
          </cell>
          <cell r="H8393" t="str">
            <v>盒</v>
          </cell>
          <cell r="I8393" t="str">
            <v>浙江金华康恩贝生物制药有限公司</v>
          </cell>
          <cell r="J8393" t="str">
            <v>浙江金华康恩贝</v>
          </cell>
        </row>
        <row r="8394">
          <cell r="D8394">
            <v>176151</v>
          </cell>
          <cell r="E8394" t="str">
            <v>叶酸片</v>
          </cell>
          <cell r="F8394" t="str">
            <v/>
          </cell>
          <cell r="G8394" t="str">
            <v>5mgx100片</v>
          </cell>
          <cell r="H8394" t="str">
            <v>瓶</v>
          </cell>
          <cell r="I8394" t="str">
            <v>福州海王福药制药有限公司</v>
          </cell>
          <cell r="J8394" t="str">
            <v>福州海王</v>
          </cell>
        </row>
        <row r="8395">
          <cell r="D8395">
            <v>12502</v>
          </cell>
          <cell r="E8395" t="str">
            <v>富马酸酮替芬片</v>
          </cell>
          <cell r="F8395" t="str">
            <v/>
          </cell>
          <cell r="G8395" t="str">
            <v>1mgx60片</v>
          </cell>
          <cell r="H8395" t="str">
            <v>瓶</v>
          </cell>
          <cell r="I8395" t="str">
            <v>江苏鹏鹞药业有限公司</v>
          </cell>
          <cell r="J8395" t="str">
            <v>江苏鹏鹞</v>
          </cell>
        </row>
        <row r="8396">
          <cell r="D8396">
            <v>493</v>
          </cell>
          <cell r="E8396" t="str">
            <v>去痛片</v>
          </cell>
          <cell r="F8396" t="str">
            <v/>
          </cell>
          <cell r="G8396" t="str">
            <v>100片</v>
          </cell>
          <cell r="H8396" t="str">
            <v>瓶</v>
          </cell>
          <cell r="I8396" t="str">
            <v>湖北华中药业有限公司</v>
          </cell>
          <cell r="J8396" t="str">
            <v>华中药业股份</v>
          </cell>
        </row>
        <row r="8397">
          <cell r="D8397">
            <v>199117</v>
          </cell>
          <cell r="E8397" t="str">
            <v>乳果糖口服溶液</v>
          </cell>
          <cell r="F8397" t="str">
            <v/>
          </cell>
          <cell r="G8397" t="str">
            <v>10ml:5gx9支</v>
          </cell>
          <cell r="H8397" t="str">
            <v>盒</v>
          </cell>
          <cell r="I8397" t="str">
            <v>大连美罗中药厂有限公司</v>
          </cell>
          <cell r="J8397" t="str">
            <v>大连美罗中药厂</v>
          </cell>
        </row>
        <row r="8398">
          <cell r="D8398">
            <v>10152</v>
          </cell>
          <cell r="E8398" t="str">
            <v>清肺抑火片</v>
          </cell>
          <cell r="F8398" t="str">
            <v/>
          </cell>
          <cell r="G8398" t="str">
            <v>0.6gx12片x2板</v>
          </cell>
          <cell r="H8398" t="str">
            <v>盒</v>
          </cell>
          <cell r="I8398" t="str">
            <v>云南省腾冲制药厂</v>
          </cell>
          <cell r="J8398" t="str">
            <v>云南腾药(原云南腾冲)</v>
          </cell>
        </row>
        <row r="8399">
          <cell r="D8399">
            <v>11</v>
          </cell>
          <cell r="E8399" t="str">
            <v>肛泰</v>
          </cell>
          <cell r="F8399" t="str">
            <v/>
          </cell>
          <cell r="G8399" t="str">
            <v>0.5gx4片</v>
          </cell>
          <cell r="H8399" t="str">
            <v>盒</v>
          </cell>
          <cell r="I8399" t="str">
            <v>烟台荣昌制药有限公司</v>
          </cell>
          <cell r="J8399" t="str">
            <v>烟台荣昌制药</v>
          </cell>
        </row>
        <row r="8400">
          <cell r="D8400">
            <v>18023</v>
          </cell>
          <cell r="E8400" t="str">
            <v>天然胶乳橡胶避孕套(杜蕾斯)</v>
          </cell>
          <cell r="F8400" t="str">
            <v/>
          </cell>
          <cell r="G8400" t="str">
            <v>3只(情迷装)</v>
          </cell>
          <cell r="H8400" t="str">
            <v>盒</v>
          </cell>
          <cell r="I8400" t="str">
            <v>青岛伦敦杜蕾斯有限公司</v>
          </cell>
          <cell r="J8400" t="str">
            <v>青岛伦敦杜蕾斯</v>
          </cell>
        </row>
        <row r="8401">
          <cell r="D8401">
            <v>52440</v>
          </cell>
          <cell r="E8401" t="str">
            <v>大豆磷脂软胶囊</v>
          </cell>
          <cell r="F8401" t="str">
            <v/>
          </cell>
          <cell r="G8401" t="str">
            <v>1000mgx200粒</v>
          </cell>
          <cell r="H8401" t="str">
            <v>瓶</v>
          </cell>
          <cell r="I8401" t="str">
            <v>广州市佰健生物工程有限公司</v>
          </cell>
          <cell r="J8401" t="str">
            <v>广州佰健</v>
          </cell>
        </row>
        <row r="8402">
          <cell r="D8402">
            <v>57889</v>
          </cell>
          <cell r="E8402" t="str">
            <v>齿痛消炎灵颗粒</v>
          </cell>
          <cell r="F8402" t="str">
            <v/>
          </cell>
          <cell r="G8402" t="str">
            <v>10gx4袋（无蔗糖）</v>
          </cell>
          <cell r="H8402" t="str">
            <v>盒</v>
          </cell>
          <cell r="I8402" t="str">
            <v>河南中杰药业有限公司</v>
          </cell>
          <cell r="J8402" t="str">
            <v>河南中杰</v>
          </cell>
        </row>
        <row r="8403">
          <cell r="D8403">
            <v>180409</v>
          </cell>
          <cell r="E8403" t="str">
            <v>开塞露</v>
          </cell>
          <cell r="F8403" t="str">
            <v/>
          </cell>
          <cell r="G8403" t="str">
            <v>10ml×2支</v>
          </cell>
          <cell r="H8403" t="str">
            <v>盒</v>
          </cell>
          <cell r="I8403" t="str">
            <v>武汉五景药业有限公司</v>
          </cell>
          <cell r="J8403" t="str">
            <v>武汉五景</v>
          </cell>
        </row>
        <row r="8404">
          <cell r="D8404">
            <v>170174</v>
          </cell>
          <cell r="E8404" t="str">
            <v>纱布绷带</v>
          </cell>
          <cell r="F8404" t="str">
            <v/>
          </cell>
          <cell r="G8404" t="str">
            <v>2卷（8cmx600cm）</v>
          </cell>
          <cell r="H8404" t="str">
            <v>袋</v>
          </cell>
          <cell r="I8404" t="str">
            <v>振德医疗用品股份有限公司</v>
          </cell>
          <cell r="J8404" t="str">
            <v>振德医疗用品</v>
          </cell>
        </row>
        <row r="8405">
          <cell r="D8405">
            <v>167998</v>
          </cell>
          <cell r="E8405" t="str">
            <v>醋酸钙胶囊</v>
          </cell>
          <cell r="F8405" t="str">
            <v/>
          </cell>
          <cell r="G8405" t="str">
            <v>0.6gx15粒</v>
          </cell>
          <cell r="H8405" t="str">
            <v>盒</v>
          </cell>
          <cell r="I8405" t="str">
            <v>昆明邦宇制药有限公司</v>
          </cell>
          <cell r="J8405" t="str">
            <v>昆明邦宇</v>
          </cell>
        </row>
        <row r="8406">
          <cell r="D8406">
            <v>181355</v>
          </cell>
          <cell r="E8406" t="str">
            <v>维生素AD滴剂</v>
          </cell>
          <cell r="F8406" t="str">
            <v/>
          </cell>
          <cell r="G8406" t="str">
            <v>12粒x5板(一岁以上)</v>
          </cell>
          <cell r="H8406" t="str">
            <v>盒</v>
          </cell>
          <cell r="I8406" t="str">
            <v>青岛双鲸药业股份有限公司</v>
          </cell>
          <cell r="J8406" t="str">
            <v>青岛双鲸</v>
          </cell>
        </row>
        <row r="8407">
          <cell r="D8407">
            <v>1237</v>
          </cell>
          <cell r="E8407" t="str">
            <v>养血生发胶囊</v>
          </cell>
          <cell r="F8407" t="str">
            <v/>
          </cell>
          <cell r="G8407" t="str">
            <v>0.5gx30粒</v>
          </cell>
          <cell r="H8407" t="str">
            <v>瓶</v>
          </cell>
          <cell r="I8407" t="str">
            <v>广州白云山敬修堂药业股份有限公司(原广州敬修堂)</v>
          </cell>
          <cell r="J8407" t="str">
            <v>广州白云山敬修堂</v>
          </cell>
        </row>
        <row r="8408">
          <cell r="D8408">
            <v>49013</v>
          </cell>
          <cell r="E8408" t="str">
            <v>滴通鼻炎水</v>
          </cell>
          <cell r="F8408" t="str">
            <v/>
          </cell>
          <cell r="G8408" t="str">
            <v>16ml</v>
          </cell>
          <cell r="H8408" t="str">
            <v>支</v>
          </cell>
          <cell r="I8408" t="str">
            <v>成都迪康药业有限公司</v>
          </cell>
          <cell r="J8408" t="str">
            <v>成都迪康药业</v>
          </cell>
        </row>
        <row r="8409">
          <cell r="D8409">
            <v>136433</v>
          </cell>
          <cell r="E8409" t="str">
            <v>六味地黄丸</v>
          </cell>
          <cell r="F8409" t="str">
            <v/>
          </cell>
          <cell r="G8409" t="str">
            <v>360丸(浓缩丸)</v>
          </cell>
          <cell r="H8409" t="str">
            <v>瓶</v>
          </cell>
          <cell r="I8409" t="str">
            <v>九芝堂股份有限公司(湖南九芝堂股份有限公司)</v>
          </cell>
          <cell r="J8409" t="str">
            <v>九芝堂股份</v>
          </cell>
        </row>
        <row r="8410">
          <cell r="D8410">
            <v>3126</v>
          </cell>
          <cell r="E8410" t="str">
            <v>格列喹酮片</v>
          </cell>
          <cell r="F8410" t="str">
            <v/>
          </cell>
          <cell r="G8410" t="str">
            <v>30mgx60片</v>
          </cell>
          <cell r="H8410" t="str">
            <v>瓶</v>
          </cell>
          <cell r="I8410" t="str">
            <v>北京万辉双鹤药业有限责任公司</v>
          </cell>
          <cell r="J8410" t="str">
            <v>北京万辉双鹤</v>
          </cell>
        </row>
        <row r="8411">
          <cell r="D8411">
            <v>11788</v>
          </cell>
          <cell r="E8411" t="str">
            <v>加味逍遥丸</v>
          </cell>
          <cell r="F8411" t="str">
            <v/>
          </cell>
          <cell r="G8411" t="str">
            <v>6gx10袋</v>
          </cell>
          <cell r="H8411" t="str">
            <v>盒</v>
          </cell>
          <cell r="I8411" t="str">
            <v>河北万岁药业有限公司</v>
          </cell>
          <cell r="J8411" t="str">
            <v>河北万岁药业</v>
          </cell>
        </row>
        <row r="8412">
          <cell r="D8412">
            <v>125169</v>
          </cell>
          <cell r="E8412" t="str">
            <v>穿心莲片</v>
          </cell>
          <cell r="F8412" t="str">
            <v/>
          </cell>
          <cell r="G8412" t="str">
            <v>12片x4板(薄膜衣)</v>
          </cell>
          <cell r="H8412" t="str">
            <v>盒</v>
          </cell>
          <cell r="I8412" t="str">
            <v>广西嘉进药业有限公司</v>
          </cell>
          <cell r="J8412" t="str">
            <v>广西嘉进</v>
          </cell>
        </row>
        <row r="8413">
          <cell r="D8413">
            <v>39913</v>
          </cell>
          <cell r="E8413" t="str">
            <v>丁酸氢化可的松乳膏(邦力)</v>
          </cell>
          <cell r="F8413" t="str">
            <v/>
          </cell>
          <cell r="G8413" t="str">
            <v>0.1%x10g</v>
          </cell>
          <cell r="H8413" t="str">
            <v>支</v>
          </cell>
          <cell r="I8413" t="str">
            <v>重庆华邦制药股份有限公司</v>
          </cell>
          <cell r="J8413" t="str">
            <v>重庆华邦制药</v>
          </cell>
        </row>
        <row r="8414">
          <cell r="D8414">
            <v>1788</v>
          </cell>
          <cell r="E8414" t="str">
            <v>咳速停糖浆</v>
          </cell>
          <cell r="F8414" t="str">
            <v/>
          </cell>
          <cell r="G8414" t="str">
            <v>100ml</v>
          </cell>
          <cell r="H8414" t="str">
            <v>瓶</v>
          </cell>
          <cell r="I8414" t="str">
            <v>贵州百灵企业集团制药股份有限公司</v>
          </cell>
          <cell r="J8414" t="str">
            <v>贵州百灵制药</v>
          </cell>
        </row>
        <row r="8415">
          <cell r="D8415">
            <v>1984</v>
          </cell>
          <cell r="E8415" t="str">
            <v>天和追风膏</v>
          </cell>
          <cell r="F8415" t="str">
            <v/>
          </cell>
          <cell r="G8415" t="str">
            <v>7cmx10cmx10贴</v>
          </cell>
          <cell r="H8415" t="str">
            <v>盒</v>
          </cell>
          <cell r="I8415" t="str">
            <v>桂林天和药业股份有限公司</v>
          </cell>
          <cell r="J8415" t="str">
            <v>桂林华润天和药业</v>
          </cell>
        </row>
        <row r="8416">
          <cell r="D8416">
            <v>13623</v>
          </cell>
          <cell r="E8416" t="str">
            <v>地榆升白片</v>
          </cell>
          <cell r="F8416" t="str">
            <v/>
          </cell>
          <cell r="G8416" t="str">
            <v>0.1gx20片x2板</v>
          </cell>
          <cell r="H8416" t="str">
            <v>盒</v>
          </cell>
          <cell r="I8416" t="str">
            <v>成都地奥集团天府药业股份有限公司</v>
          </cell>
          <cell r="J8416" t="str">
            <v>成都地奥天府</v>
          </cell>
        </row>
        <row r="8417">
          <cell r="D8417">
            <v>5086</v>
          </cell>
          <cell r="E8417" t="str">
            <v>吲达帕胺片</v>
          </cell>
          <cell r="F8417" t="str">
            <v/>
          </cell>
          <cell r="G8417" t="str">
            <v>2.5mgx7片x4板</v>
          </cell>
          <cell r="H8417" t="str">
            <v>盒</v>
          </cell>
          <cell r="I8417" t="str">
            <v>东莞万成制药有限公司</v>
          </cell>
          <cell r="J8417" t="str">
            <v>广东安诺(东莞万成)</v>
          </cell>
        </row>
        <row r="8418">
          <cell r="D8418">
            <v>149866</v>
          </cell>
          <cell r="E8418" t="str">
            <v>小儿宣肺止咳颗粒</v>
          </cell>
          <cell r="F8418" t="str">
            <v/>
          </cell>
          <cell r="G8418" t="str">
            <v>8gx8袋</v>
          </cell>
          <cell r="H8418" t="str">
            <v>盒</v>
          </cell>
          <cell r="I8418" t="str">
            <v>健民集团叶开泰国药(随州)有限公司(原武汉健民集团随州药业)</v>
          </cell>
          <cell r="J8418" t="str">
            <v>健民叶开泰国药(随州)</v>
          </cell>
        </row>
        <row r="8419">
          <cell r="D8419">
            <v>2242</v>
          </cell>
          <cell r="E8419" t="str">
            <v>硝苯地平缓释片</v>
          </cell>
          <cell r="F8419" t="str">
            <v/>
          </cell>
          <cell r="G8419" t="str">
            <v>10mgx30片</v>
          </cell>
          <cell r="H8419" t="str">
            <v>瓶</v>
          </cell>
          <cell r="I8419" t="str">
            <v>地奥集团成都药业股份有限公司</v>
          </cell>
          <cell r="J8419" t="str">
            <v>地奥成都药业</v>
          </cell>
        </row>
        <row r="8420">
          <cell r="D8420">
            <v>10430</v>
          </cell>
          <cell r="E8420" t="str">
            <v>富马酸比索洛尔片(博苏)</v>
          </cell>
          <cell r="F8420" t="str">
            <v/>
          </cell>
          <cell r="G8420" t="str">
            <v>5mgx10片</v>
          </cell>
          <cell r="H8420" t="str">
            <v>袋</v>
          </cell>
          <cell r="I8420" t="str">
            <v>北京华素制药股份有限公司(原：北京四环医药)</v>
          </cell>
          <cell r="J8420" t="str">
            <v>北京华素制药</v>
          </cell>
        </row>
        <row r="8421">
          <cell r="D8421">
            <v>3697</v>
          </cell>
          <cell r="E8421" t="str">
            <v>猴耳环消炎片</v>
          </cell>
          <cell r="F8421" t="str">
            <v/>
          </cell>
          <cell r="G8421" t="str">
            <v>100片</v>
          </cell>
          <cell r="H8421" t="str">
            <v>瓶</v>
          </cell>
          <cell r="I8421" t="str">
            <v>广州花城药业有限公司</v>
          </cell>
          <cell r="J8421" t="str">
            <v>广州花城</v>
          </cell>
        </row>
        <row r="8422">
          <cell r="D8422">
            <v>147262</v>
          </cell>
          <cell r="E8422" t="str">
            <v>益安宁丸</v>
          </cell>
          <cell r="F8422" t="str">
            <v/>
          </cell>
          <cell r="G8422" t="str">
            <v>112丸x3瓶</v>
          </cell>
          <cell r="H8422" t="str">
            <v>盒</v>
          </cell>
          <cell r="I8422" t="str">
            <v>同溢堂药业有限公司</v>
          </cell>
          <cell r="J8422" t="str">
            <v>同溢堂药业</v>
          </cell>
        </row>
        <row r="8423">
          <cell r="D8423">
            <v>195727</v>
          </cell>
          <cell r="E8423" t="str">
            <v>牙科用毛刷</v>
          </cell>
          <cell r="F8423" t="str">
            <v/>
          </cell>
          <cell r="G8423" t="str">
            <v>JZJ-YKMS-A  2支装</v>
          </cell>
          <cell r="H8423" t="str">
            <v>盒</v>
          </cell>
          <cell r="I8423" t="str">
            <v>青岛健之佳生物科技有限公司</v>
          </cell>
          <cell r="J8423" t="str">
            <v>青岛健之佳</v>
          </cell>
        </row>
        <row r="8424">
          <cell r="D8424">
            <v>98204</v>
          </cell>
          <cell r="E8424" t="str">
            <v>天然植物润唇膏</v>
          </cell>
          <cell r="F8424" t="str">
            <v/>
          </cell>
          <cell r="G8424" t="str">
            <v>4g佛手柑</v>
          </cell>
          <cell r="H8424" t="str">
            <v>支</v>
          </cell>
          <cell r="I8424" t="str">
            <v>曼秀雷敦(中国)药业有限公司</v>
          </cell>
          <cell r="J8424" t="str">
            <v>曼秀雷敦</v>
          </cell>
        </row>
        <row r="8425">
          <cell r="D8425">
            <v>30339</v>
          </cell>
          <cell r="E8425" t="str">
            <v>单硝酸异山梨酯缓释片(依姆多)</v>
          </cell>
          <cell r="F8425" t="str">
            <v/>
          </cell>
          <cell r="G8425" t="str">
            <v>60mgx7片</v>
          </cell>
          <cell r="H8425" t="str">
            <v>盒</v>
          </cell>
          <cell r="I8425" t="str">
            <v>阿斯利康制药有限公司</v>
          </cell>
          <cell r="J8425" t="str">
            <v>阿斯利康</v>
          </cell>
        </row>
        <row r="8426">
          <cell r="D8426">
            <v>4552</v>
          </cell>
          <cell r="E8426" t="str">
            <v>过氧化氢溶液</v>
          </cell>
          <cell r="F8426" t="str">
            <v/>
          </cell>
          <cell r="G8426" t="str">
            <v>3%x100ml</v>
          </cell>
          <cell r="H8426" t="str">
            <v>瓶</v>
          </cell>
          <cell r="I8426" t="str">
            <v>成都明日制药有限公司</v>
          </cell>
          <cell r="J8426" t="str">
            <v>成都明日</v>
          </cell>
        </row>
        <row r="8427">
          <cell r="D8427">
            <v>1555</v>
          </cell>
          <cell r="E8427" t="str">
            <v>天麻素片</v>
          </cell>
          <cell r="F8427" t="str">
            <v/>
          </cell>
          <cell r="G8427" t="str">
            <v>40片</v>
          </cell>
          <cell r="H8427" t="str">
            <v>盒</v>
          </cell>
          <cell r="I8427" t="str">
            <v>西南药业股份有限公司</v>
          </cell>
          <cell r="J8427" t="str">
            <v>西南药业</v>
          </cell>
        </row>
        <row r="8428">
          <cell r="D8428">
            <v>115640</v>
          </cell>
          <cell r="E8428" t="str">
            <v>甲钴胺片</v>
          </cell>
          <cell r="F8428" t="str">
            <v/>
          </cell>
          <cell r="G8428" t="str">
            <v>0.5mgx20片</v>
          </cell>
          <cell r="H8428" t="str">
            <v>盒</v>
          </cell>
          <cell r="I8428" t="str">
            <v>杭州康恩贝制药有限公司</v>
          </cell>
          <cell r="J8428" t="str">
            <v>杭州康恩贝</v>
          </cell>
        </row>
        <row r="8429">
          <cell r="D8429">
            <v>26916</v>
          </cell>
          <cell r="E8429" t="str">
            <v>大山楂丸</v>
          </cell>
          <cell r="F8429" t="str">
            <v/>
          </cell>
          <cell r="G8429" t="str">
            <v>9gx10丸</v>
          </cell>
          <cell r="H8429" t="str">
            <v>盒</v>
          </cell>
          <cell r="I8429" t="str">
            <v>四川大千药业有限公司(四川乐山大千药业有限公司)</v>
          </cell>
          <cell r="J8429" t="str">
            <v>四川大千药业</v>
          </cell>
        </row>
        <row r="8430">
          <cell r="D8430">
            <v>157372</v>
          </cell>
          <cell r="E8430" t="str">
            <v>小柴胡颗粒</v>
          </cell>
          <cell r="F8430" t="str">
            <v/>
          </cell>
          <cell r="G8430" t="str">
            <v>10gx9袋</v>
          </cell>
          <cell r="H8430" t="str">
            <v>盒</v>
          </cell>
          <cell r="I8430" t="str">
            <v>三九医药股份有限公司</v>
          </cell>
          <cell r="J8430" t="str">
            <v>华润三九</v>
          </cell>
        </row>
        <row r="8431">
          <cell r="D8431">
            <v>197707</v>
          </cell>
          <cell r="E8431" t="str">
            <v>七参连湿疹膏</v>
          </cell>
          <cell r="F8431" t="str">
            <v/>
          </cell>
          <cell r="G8431" t="str">
            <v>15g</v>
          </cell>
          <cell r="H8431" t="str">
            <v>盒</v>
          </cell>
          <cell r="I8431" t="str">
            <v>云南蓝绿康药业有限公司（昆明本草制药有限公司）</v>
          </cell>
          <cell r="J8431" t="str">
            <v>云南蓝绿康</v>
          </cell>
        </row>
        <row r="8432">
          <cell r="D8432">
            <v>185549</v>
          </cell>
          <cell r="E8432" t="str">
            <v>复方鱼腥草片</v>
          </cell>
          <cell r="F8432" t="str">
            <v/>
          </cell>
          <cell r="G8432" t="str">
            <v>0.41gx24片(薄膜衣)</v>
          </cell>
          <cell r="H8432" t="str">
            <v>盒</v>
          </cell>
          <cell r="I8432" t="str">
            <v>太极集团四川绵阳制药有限公司</v>
          </cell>
          <cell r="J8432" t="str">
            <v>四川绵阳制药</v>
          </cell>
        </row>
        <row r="8433">
          <cell r="D8433">
            <v>164951</v>
          </cell>
          <cell r="E8433" t="str">
            <v>东鹏特饮（原名：东鹏特饮（维生素功能饮料））</v>
          </cell>
          <cell r="F8433" t="str">
            <v/>
          </cell>
          <cell r="G8433" t="str">
            <v>250ml/罐</v>
          </cell>
          <cell r="H8433" t="str">
            <v>罐</v>
          </cell>
          <cell r="I8433" t="str">
            <v>广州市东鹏食品饮料有限公司</v>
          </cell>
          <cell r="J8433" t="str">
            <v>广州市东鹏</v>
          </cell>
        </row>
        <row r="8434">
          <cell r="D8434">
            <v>1472</v>
          </cell>
          <cell r="E8434" t="str">
            <v>陈香露白露片</v>
          </cell>
          <cell r="F8434" t="str">
            <v/>
          </cell>
          <cell r="G8434" t="str">
            <v>0.3gx100片</v>
          </cell>
          <cell r="H8434" t="str">
            <v>瓶</v>
          </cell>
          <cell r="I8434" t="str">
            <v>重庆科瑞制药(集团)有限公司</v>
          </cell>
          <cell r="J8434" t="str">
            <v>重庆科瑞</v>
          </cell>
        </row>
        <row r="8435">
          <cell r="D8435">
            <v>1510</v>
          </cell>
          <cell r="E8435" t="str">
            <v>复方草珊瑚含片</v>
          </cell>
          <cell r="F8435" t="str">
            <v/>
          </cell>
          <cell r="G8435" t="str">
            <v>0.44gx48片</v>
          </cell>
          <cell r="H8435" t="str">
            <v>盒</v>
          </cell>
          <cell r="I8435" t="str">
            <v>江中药业股份有限公司</v>
          </cell>
          <cell r="J8435" t="str">
            <v>江中药业</v>
          </cell>
        </row>
        <row r="8436">
          <cell r="D8436">
            <v>58278</v>
          </cell>
          <cell r="E8436" t="str">
            <v>牛黄解毒片</v>
          </cell>
          <cell r="F8436" t="str">
            <v/>
          </cell>
          <cell r="G8436" t="str">
            <v>0.27gx10片x3板(薄膜衣)</v>
          </cell>
          <cell r="H8436" t="str">
            <v>盒</v>
          </cell>
          <cell r="I8436" t="str">
            <v>北京同仁堂科技发展股份有限公司制药厂</v>
          </cell>
          <cell r="J8436" t="str">
            <v>北京同仁堂</v>
          </cell>
        </row>
        <row r="8437">
          <cell r="D8437">
            <v>63648</v>
          </cell>
          <cell r="E8437" t="str">
            <v>复方樟脑乳膏</v>
          </cell>
          <cell r="F8437" t="str">
            <v/>
          </cell>
          <cell r="G8437" t="str">
            <v>10g</v>
          </cell>
          <cell r="H8437" t="str">
            <v>支</v>
          </cell>
          <cell r="I8437" t="str">
            <v>武汉诺安药业有限公司</v>
          </cell>
          <cell r="J8437" t="str">
            <v>武汉诺安</v>
          </cell>
        </row>
        <row r="8438">
          <cell r="D8438">
            <v>84972</v>
          </cell>
          <cell r="E8438" t="str">
            <v>奥硝唑分散片(泰方)</v>
          </cell>
          <cell r="F8438" t="str">
            <v/>
          </cell>
          <cell r="G8438" t="str">
            <v>0.25gx12片</v>
          </cell>
          <cell r="H8438" t="str">
            <v>盒</v>
          </cell>
          <cell r="I8438" t="str">
            <v>天方药业有限公司(原河南天方药业股份有限公司)</v>
          </cell>
          <cell r="J8438" t="str">
            <v>河南天方药业</v>
          </cell>
        </row>
        <row r="8439">
          <cell r="D8439">
            <v>203191</v>
          </cell>
          <cell r="E8439" t="str">
            <v>盐酸氨基葡萄糖胶囊</v>
          </cell>
          <cell r="F8439" t="str">
            <v/>
          </cell>
          <cell r="G8439" t="str">
            <v>0.75gx90粒</v>
          </cell>
          <cell r="H8439" t="str">
            <v>盒</v>
          </cell>
          <cell r="I8439" t="str">
            <v>澳美制药厂</v>
          </cell>
          <cell r="J8439" t="str">
            <v>澳美制药</v>
          </cell>
        </row>
        <row r="8440">
          <cell r="D8440">
            <v>184791</v>
          </cell>
          <cell r="E8440" t="str">
            <v>儿童维D钙咀嚼片</v>
          </cell>
          <cell r="F8440" t="str">
            <v/>
          </cell>
          <cell r="G8440" t="str">
            <v>100IU:0.75gx60片</v>
          </cell>
          <cell r="H8440" t="str">
            <v>盒</v>
          </cell>
          <cell r="I8440" t="str">
            <v>美国安士制药有限公司</v>
          </cell>
          <cell r="J8440" t="str">
            <v>安士制药(中山)</v>
          </cell>
        </row>
        <row r="8441">
          <cell r="D8441">
            <v>196488</v>
          </cell>
          <cell r="E8441" t="str">
            <v>百合固金口服液</v>
          </cell>
          <cell r="F8441" t="str">
            <v/>
          </cell>
          <cell r="G8441" t="str">
            <v>10mlx6支</v>
          </cell>
          <cell r="H8441" t="str">
            <v>盒</v>
          </cell>
          <cell r="I8441" t="str">
            <v>内蒙古海天制药有限公司</v>
          </cell>
          <cell r="J8441" t="str">
            <v>内蒙古海天</v>
          </cell>
        </row>
        <row r="8442">
          <cell r="D8442">
            <v>169350</v>
          </cell>
          <cell r="E8442" t="str">
            <v>琥珀酸美托洛尔缓释片（倍他乐克）</v>
          </cell>
          <cell r="F8442" t="str">
            <v/>
          </cell>
          <cell r="G8442" t="str">
            <v>47.5mgx7片x4板</v>
          </cell>
          <cell r="H8442" t="str">
            <v>盒</v>
          </cell>
          <cell r="I8442" t="str">
            <v>阿斯利康制药有限公司</v>
          </cell>
          <cell r="J8442" t="str">
            <v>阿斯利康</v>
          </cell>
        </row>
        <row r="8443">
          <cell r="D8443">
            <v>38801</v>
          </cell>
          <cell r="E8443" t="str">
            <v>盐酸莫西沙星片</v>
          </cell>
          <cell r="F8443" t="str">
            <v>拜复乐</v>
          </cell>
          <cell r="G8443" t="str">
            <v>0.4gx3片</v>
          </cell>
          <cell r="H8443" t="str">
            <v>盒</v>
          </cell>
          <cell r="I8443" t="str">
            <v>拜耳医药保健有限公司</v>
          </cell>
          <cell r="J8443" t="str">
            <v>拜耳医药</v>
          </cell>
        </row>
        <row r="8444">
          <cell r="D8444">
            <v>152161</v>
          </cell>
          <cell r="E8444" t="str">
            <v>透气胶带</v>
          </cell>
          <cell r="F8444" t="str">
            <v/>
          </cell>
          <cell r="G8444" t="str">
            <v>1.25cmx9.1m（PE膜型）</v>
          </cell>
          <cell r="H8444" t="str">
            <v>袋</v>
          </cell>
          <cell r="I8444" t="str">
            <v>杭州欧拓普生物技术有限公司</v>
          </cell>
          <cell r="J8444" t="str">
            <v>杭州欧拓普</v>
          </cell>
        </row>
        <row r="8445">
          <cell r="D8445">
            <v>17328</v>
          </cell>
          <cell r="E8445" t="str">
            <v>瑞格列奈片</v>
          </cell>
          <cell r="F8445" t="str">
            <v>诺和龙</v>
          </cell>
          <cell r="G8445" t="str">
            <v>1mgx30片</v>
          </cell>
          <cell r="H8445" t="str">
            <v>盒</v>
          </cell>
          <cell r="I8445" t="str">
            <v>德国Boehringer Ingelheim Pharma GmbH＆Co.KG</v>
          </cell>
          <cell r="J8445" t="str">
            <v>丹麦诺和诺德(德国Boehringer)</v>
          </cell>
        </row>
        <row r="8446">
          <cell r="D8446">
            <v>165585</v>
          </cell>
          <cell r="E8446" t="str">
            <v>格列美脲片</v>
          </cell>
          <cell r="F8446" t="str">
            <v>万苏平</v>
          </cell>
          <cell r="G8446" t="str">
            <v>2mgx36片</v>
          </cell>
          <cell r="H8446" t="str">
            <v>盒</v>
          </cell>
          <cell r="I8446" t="str">
            <v>江苏万邦生化制药股份有限公司</v>
          </cell>
          <cell r="J8446" t="str">
            <v>江苏万邦生化</v>
          </cell>
        </row>
        <row r="8447">
          <cell r="D8447">
            <v>9857</v>
          </cell>
          <cell r="E8447" t="str">
            <v>布洛芬缓释胶囊(联邦缓士芬)</v>
          </cell>
          <cell r="F8447" t="str">
            <v/>
          </cell>
          <cell r="G8447" t="str">
            <v>300mgx12粒</v>
          </cell>
          <cell r="H8447" t="str">
            <v>盒</v>
          </cell>
          <cell r="I8447" t="str">
            <v>珠海联邦制药股份有限公司中山分公司</v>
          </cell>
          <cell r="J8447" t="str">
            <v>珠海联邦中山</v>
          </cell>
        </row>
        <row r="8448">
          <cell r="D8448">
            <v>132561</v>
          </cell>
          <cell r="E8448" t="str">
            <v>通心络胶囊</v>
          </cell>
          <cell r="F8448" t="str">
            <v/>
          </cell>
          <cell r="G8448" t="str">
            <v>0.26gx90粒</v>
          </cell>
          <cell r="H8448" t="str">
            <v>盒</v>
          </cell>
          <cell r="I8448" t="str">
            <v>石家庄以岭药业股份有限公司</v>
          </cell>
          <cell r="J8448" t="str">
            <v>石家庄以岭</v>
          </cell>
        </row>
        <row r="8449">
          <cell r="D8449">
            <v>5625</v>
          </cell>
          <cell r="E8449" t="str">
            <v>罗红霉素胶囊</v>
          </cell>
          <cell r="F8449" t="str">
            <v>仁苏</v>
          </cell>
          <cell r="G8449" t="str">
            <v>150mgx12粒</v>
          </cell>
          <cell r="H8449" t="str">
            <v>盒</v>
          </cell>
          <cell r="I8449" t="str">
            <v>江苏扬子江药业集团有限公司</v>
          </cell>
          <cell r="J8449" t="str">
            <v>江苏扬子江</v>
          </cell>
        </row>
        <row r="8450">
          <cell r="D8450">
            <v>21583</v>
          </cell>
          <cell r="E8450" t="str">
            <v>炎可宁片</v>
          </cell>
          <cell r="F8450" t="str">
            <v/>
          </cell>
          <cell r="G8450" t="str">
            <v>12片x2板(糖衣)</v>
          </cell>
          <cell r="H8450" t="str">
            <v>盒</v>
          </cell>
          <cell r="I8450" t="str">
            <v>太极集团四川绵阳制药有限公司</v>
          </cell>
          <cell r="J8450" t="str">
            <v>四川绵阳制药</v>
          </cell>
        </row>
        <row r="8451">
          <cell r="D8451">
            <v>60212</v>
          </cell>
          <cell r="E8451" t="str">
            <v>盐酸坦洛新缓释片</v>
          </cell>
          <cell r="F8451" t="str">
            <v/>
          </cell>
          <cell r="G8451" t="str">
            <v>0.2mgx6片</v>
          </cell>
          <cell r="H8451" t="str">
            <v>盒</v>
          </cell>
          <cell r="I8451" t="str">
            <v>昆明积大制药有限公司</v>
          </cell>
          <cell r="J8451" t="str">
            <v>昆明积大</v>
          </cell>
        </row>
        <row r="8452">
          <cell r="D8452">
            <v>165878</v>
          </cell>
          <cell r="E8452" t="str">
            <v>双氯芬酸钠缓释胶囊</v>
          </cell>
          <cell r="F8452" t="str">
            <v>英太青</v>
          </cell>
          <cell r="G8452" t="str">
            <v>50mgx30粒</v>
          </cell>
          <cell r="H8452" t="str">
            <v>盒</v>
          </cell>
          <cell r="I8452" t="str">
            <v>中国药科大学制药有限公司</v>
          </cell>
          <cell r="J8452" t="str">
            <v>中国药科大学</v>
          </cell>
        </row>
        <row r="8453">
          <cell r="D8453">
            <v>69805</v>
          </cell>
          <cell r="E8453" t="str">
            <v>尿素软膏</v>
          </cell>
          <cell r="F8453" t="str">
            <v/>
          </cell>
          <cell r="G8453" t="str">
            <v>10%:10g</v>
          </cell>
          <cell r="H8453" t="str">
            <v>支</v>
          </cell>
          <cell r="I8453" t="str">
            <v>马应龙药业集团股份有限公司</v>
          </cell>
          <cell r="J8453" t="str">
            <v>马应龙药业</v>
          </cell>
        </row>
        <row r="8454">
          <cell r="D8454">
            <v>386</v>
          </cell>
          <cell r="E8454" t="str">
            <v>马来酸氯苯那敏片</v>
          </cell>
          <cell r="F8454" t="str">
            <v/>
          </cell>
          <cell r="G8454" t="str">
            <v>4mgx100片</v>
          </cell>
          <cell r="H8454" t="str">
            <v>瓶</v>
          </cell>
          <cell r="I8454" t="str">
            <v>湖北华中药业有限公司</v>
          </cell>
          <cell r="J8454" t="str">
            <v>华中药业股份</v>
          </cell>
        </row>
        <row r="8455">
          <cell r="D8455">
            <v>14002</v>
          </cell>
          <cell r="E8455" t="str">
            <v>枸橼酸莫沙必利片(加斯清)</v>
          </cell>
          <cell r="F8455" t="str">
            <v/>
          </cell>
          <cell r="G8455" t="str">
            <v>5mgx10片</v>
          </cell>
          <cell r="H8455" t="str">
            <v>盒</v>
          </cell>
          <cell r="I8455" t="str">
            <v>日本制药株式会社铃鹿工厂</v>
          </cell>
          <cell r="J8455" t="str">
            <v>日本株式会</v>
          </cell>
        </row>
        <row r="8456">
          <cell r="D8456">
            <v>17368</v>
          </cell>
          <cell r="E8456" t="str">
            <v>复方氯己定含漱液(口泰)</v>
          </cell>
          <cell r="F8456" t="str">
            <v/>
          </cell>
          <cell r="G8456" t="str">
            <v>200ml</v>
          </cell>
          <cell r="H8456" t="str">
            <v>瓶</v>
          </cell>
          <cell r="I8456" t="str">
            <v>深圳南粤药业有限公司</v>
          </cell>
          <cell r="J8456" t="str">
            <v>深圳南粤</v>
          </cell>
        </row>
        <row r="8457">
          <cell r="D8457">
            <v>31189</v>
          </cell>
          <cell r="E8457" t="str">
            <v>何氏狐臭净浓缩液</v>
          </cell>
          <cell r="F8457" t="str">
            <v/>
          </cell>
          <cell r="G8457" t="str">
            <v>13ml(实惠装)</v>
          </cell>
          <cell r="H8457" t="str">
            <v>瓶</v>
          </cell>
          <cell r="I8457" t="str">
            <v>惠州市惠阳区何氏化妆品有限公司</v>
          </cell>
          <cell r="J8457" t="str">
            <v>惠州市惠阳区何氏化妆品</v>
          </cell>
        </row>
        <row r="8458">
          <cell r="D8458">
            <v>39708</v>
          </cell>
          <cell r="E8458" t="str">
            <v>厄贝沙坦片(苏适)</v>
          </cell>
          <cell r="F8458" t="str">
            <v/>
          </cell>
          <cell r="G8458" t="str">
            <v>0.15gx7片</v>
          </cell>
          <cell r="H8458" t="str">
            <v>盒</v>
          </cell>
          <cell r="I8458" t="str">
            <v>深圳市海滨制药有限公司</v>
          </cell>
          <cell r="J8458" t="str">
            <v>深圳海滨</v>
          </cell>
        </row>
        <row r="8459">
          <cell r="D8459">
            <v>199786</v>
          </cell>
          <cell r="E8459" t="str">
            <v>医用护理垫</v>
          </cell>
          <cell r="F8459" t="str">
            <v/>
          </cell>
          <cell r="G8459" t="str">
            <v>卫生巾型 275mmx6片</v>
          </cell>
          <cell r="H8459" t="str">
            <v>包</v>
          </cell>
          <cell r="I8459" t="str">
            <v>泉州长晟医药科技有限公司</v>
          </cell>
          <cell r="J8459" t="str">
            <v>泉州长晟医药</v>
          </cell>
        </row>
        <row r="8460">
          <cell r="D8460">
            <v>181159</v>
          </cell>
          <cell r="E8460" t="str">
            <v>人绒毛膜促性腺激素(HCG)检测试纸(胶体金免疫层析法)</v>
          </cell>
          <cell r="F8460" t="str">
            <v/>
          </cell>
          <cell r="G8460" t="str">
            <v>条型铝塑包装：1人份</v>
          </cell>
          <cell r="H8460" t="str">
            <v>盒</v>
          </cell>
          <cell r="I8460" t="str">
            <v>浙江东方基因生物制品股份有限公司</v>
          </cell>
          <cell r="J8460" t="str">
            <v>浙江东方</v>
          </cell>
        </row>
        <row r="8461">
          <cell r="D8461">
            <v>48851</v>
          </cell>
          <cell r="E8461" t="str">
            <v>当归片</v>
          </cell>
          <cell r="F8461" t="str">
            <v/>
          </cell>
          <cell r="G8461" t="str">
            <v>12片x3板(糖衣)</v>
          </cell>
          <cell r="H8461" t="str">
            <v>盒</v>
          </cell>
          <cell r="I8461" t="str">
            <v>太极集团四川绵阳制药有限公司</v>
          </cell>
          <cell r="J8461" t="str">
            <v>四川绵阳制药</v>
          </cell>
        </row>
        <row r="8462">
          <cell r="D8462">
            <v>69239</v>
          </cell>
          <cell r="E8462" t="str">
            <v>重感灵片</v>
          </cell>
          <cell r="F8462" t="str">
            <v/>
          </cell>
          <cell r="G8462" t="str">
            <v>60片(糖衣)</v>
          </cell>
          <cell r="H8462" t="str">
            <v>瓶</v>
          </cell>
          <cell r="I8462" t="str">
            <v>广东和平药业有限公司</v>
          </cell>
          <cell r="J8462" t="str">
            <v>广东和平</v>
          </cell>
        </row>
        <row r="8463">
          <cell r="D8463">
            <v>1331</v>
          </cell>
          <cell r="E8463" t="str">
            <v>逍遥丸</v>
          </cell>
          <cell r="F8463" t="str">
            <v/>
          </cell>
          <cell r="G8463" t="str">
            <v>200丸(浓缩丸)</v>
          </cell>
          <cell r="H8463" t="str">
            <v>盒</v>
          </cell>
          <cell r="I8463" t="str">
            <v>仲景宛西制药股份有限公司（原河南省宛西制药股份有限公司）</v>
          </cell>
          <cell r="J8463" t="str">
            <v>河南宛西制药</v>
          </cell>
        </row>
        <row r="8464">
          <cell r="D8464">
            <v>187465</v>
          </cell>
          <cell r="E8464" t="str">
            <v>雷贝拉唑钠肠溶片</v>
          </cell>
          <cell r="F8464" t="str">
            <v/>
          </cell>
          <cell r="G8464" t="str">
            <v>20mgx7片</v>
          </cell>
          <cell r="H8464" t="str">
            <v>盒</v>
          </cell>
          <cell r="I8464" t="str">
            <v>双鹤药业（海南）有限责任公司（海南中化联合制药工业股份有限公司）</v>
          </cell>
          <cell r="J8464" t="str">
            <v>双鹤药业</v>
          </cell>
        </row>
        <row r="8465">
          <cell r="D8465">
            <v>18021</v>
          </cell>
          <cell r="E8465" t="str">
            <v>天然胶乳橡胶避孕套(杜蕾斯)</v>
          </cell>
          <cell r="F8465" t="str">
            <v/>
          </cell>
          <cell r="G8465" t="str">
            <v>3只(活力装)</v>
          </cell>
          <cell r="H8465" t="str">
            <v>盒</v>
          </cell>
          <cell r="I8465" t="str">
            <v>青岛伦敦杜蕾斯有限公司</v>
          </cell>
          <cell r="J8465" t="str">
            <v>青岛伦敦杜蕾斯</v>
          </cell>
        </row>
        <row r="8466">
          <cell r="D8466">
            <v>187903</v>
          </cell>
          <cell r="E8466" t="str">
            <v>聚乙二醇洛塞那肽注射液
</v>
          </cell>
          <cell r="F8466" t="str">
            <v>孚来美</v>
          </cell>
          <cell r="G8466" t="str">
            <v>0.5ml：0.2mg/支</v>
          </cell>
          <cell r="H8466" t="str">
            <v>支</v>
          </cell>
          <cell r="I8466" t="str">
            <v>江苏豪森药业股份有限公司</v>
          </cell>
          <cell r="J8466" t="str">
            <v>江苏豪森药业         </v>
          </cell>
        </row>
        <row r="8467">
          <cell r="D8467">
            <v>150528</v>
          </cell>
          <cell r="E8467" t="str">
            <v>黄藤素分散片</v>
          </cell>
          <cell r="F8467" t="str">
            <v/>
          </cell>
          <cell r="G8467" t="str">
            <v>100mgx12片x2板</v>
          </cell>
          <cell r="H8467" t="str">
            <v>盒</v>
          </cell>
          <cell r="I8467" t="str">
            <v>云南植物药业有限公司</v>
          </cell>
          <cell r="J8467" t="str">
            <v>云南植物</v>
          </cell>
        </row>
        <row r="8468">
          <cell r="D8468">
            <v>127304</v>
          </cell>
          <cell r="E8468" t="str">
            <v>盐酸特比萘芬凝胶</v>
          </cell>
          <cell r="F8468" t="str">
            <v/>
          </cell>
          <cell r="G8468" t="str">
            <v>5g（10g：0.1g）</v>
          </cell>
          <cell r="H8468" t="str">
            <v>支</v>
          </cell>
          <cell r="I8468" t="str">
            <v>太极集团四川天诚制药有限公司</v>
          </cell>
          <cell r="J8468" t="str">
            <v>四川天诚制药</v>
          </cell>
        </row>
        <row r="8469">
          <cell r="D8469">
            <v>1245</v>
          </cell>
          <cell r="E8469" t="str">
            <v>云南白药胶囊</v>
          </cell>
          <cell r="F8469" t="str">
            <v/>
          </cell>
          <cell r="G8469" t="str">
            <v>0.25gx16粒</v>
          </cell>
          <cell r="H8469" t="str">
            <v>盒</v>
          </cell>
          <cell r="I8469" t="str">
            <v>云南白药集团股份有限公司</v>
          </cell>
          <cell r="J8469" t="str">
            <v>云南白药股份</v>
          </cell>
        </row>
        <row r="8470">
          <cell r="D8470">
            <v>150089</v>
          </cell>
          <cell r="E8470" t="str">
            <v>薇诺娜舒敏保湿润肤水</v>
          </cell>
          <cell r="F8470" t="str">
            <v/>
          </cell>
          <cell r="G8470" t="str">
            <v>120ml</v>
          </cell>
          <cell r="H8470" t="str">
            <v>瓶</v>
          </cell>
          <cell r="I8470" t="str">
            <v>云南贝泰妮生物科技集团股份有限公司  </v>
          </cell>
          <cell r="J8470" t="str">
            <v>云南贝泰妮</v>
          </cell>
        </row>
        <row r="8471">
          <cell r="D8471">
            <v>101715</v>
          </cell>
          <cell r="E8471" t="str">
            <v>他达拉非片(希爱力)</v>
          </cell>
          <cell r="F8471" t="str">
            <v/>
          </cell>
          <cell r="G8471" t="str">
            <v>20mgx4粒</v>
          </cell>
          <cell r="H8471" t="str">
            <v>盒</v>
          </cell>
          <cell r="I8471" t="str">
            <v>Lilly del Caribe lnc.PUERTO RICO(波多黎各）</v>
          </cell>
          <cell r="J8471" t="str">
            <v>LillydelCaribeInc(波多黎各)</v>
          </cell>
        </row>
        <row r="8472">
          <cell r="D8472">
            <v>63523</v>
          </cell>
          <cell r="E8472" t="str">
            <v>麻杏止咳糖浆</v>
          </cell>
          <cell r="F8472" t="str">
            <v/>
          </cell>
          <cell r="G8472" t="str">
            <v>100ml</v>
          </cell>
          <cell r="H8472" t="str">
            <v>瓶</v>
          </cell>
          <cell r="I8472" t="str">
            <v>太极集团浙江东方制药有限公司</v>
          </cell>
          <cell r="J8472" t="str">
            <v>浙江东方</v>
          </cell>
        </row>
        <row r="8473">
          <cell r="D8473">
            <v>63251</v>
          </cell>
          <cell r="E8473" t="str">
            <v>复方感冒灵片</v>
          </cell>
          <cell r="F8473" t="str">
            <v/>
          </cell>
          <cell r="G8473" t="str">
            <v>0.23gx100片(薄膜衣片)</v>
          </cell>
          <cell r="H8473" t="str">
            <v>瓶</v>
          </cell>
          <cell r="I8473" t="str">
            <v>广东一力集团制药股份有限公司(广东一力集团制药有限公司)</v>
          </cell>
          <cell r="J8473" t="str">
            <v>广东一力药业</v>
          </cell>
        </row>
        <row r="8474">
          <cell r="D8474">
            <v>1626</v>
          </cell>
          <cell r="E8474" t="str">
            <v>云南白药</v>
          </cell>
          <cell r="F8474" t="str">
            <v/>
          </cell>
          <cell r="G8474" t="str">
            <v>4gx6瓶</v>
          </cell>
          <cell r="H8474" t="str">
            <v>盒</v>
          </cell>
          <cell r="I8474" t="str">
            <v>云南白药集团股份有限公司</v>
          </cell>
          <cell r="J8474" t="str">
            <v>云南白药股份</v>
          </cell>
        </row>
        <row r="8475">
          <cell r="D8475">
            <v>85996</v>
          </cell>
          <cell r="E8475" t="str">
            <v>复方谷氨酰胺肠溶胶囊(谷参)</v>
          </cell>
          <cell r="F8475" t="str">
            <v/>
          </cell>
          <cell r="G8475" t="str">
            <v>12粒x2板</v>
          </cell>
          <cell r="H8475" t="str">
            <v>盒</v>
          </cell>
          <cell r="I8475" t="str">
            <v>地奥集团成都药业股份有限公司</v>
          </cell>
          <cell r="J8475" t="str">
            <v>地奥成都药业</v>
          </cell>
        </row>
        <row r="8476">
          <cell r="D8476">
            <v>152231</v>
          </cell>
          <cell r="E8476" t="str">
            <v>格列齐特缓释片</v>
          </cell>
          <cell r="F8476" t="str">
            <v/>
          </cell>
          <cell r="G8476" t="str">
            <v>30mgX36片</v>
          </cell>
          <cell r="H8476" t="str">
            <v>盒</v>
          </cell>
          <cell r="I8476" t="str">
            <v>江西制药有限责任公司</v>
          </cell>
          <cell r="J8476" t="str">
            <v>江西制药</v>
          </cell>
        </row>
        <row r="8477">
          <cell r="D8477">
            <v>16932</v>
          </cell>
          <cell r="E8477" t="str">
            <v>通宣理肺丸</v>
          </cell>
          <cell r="F8477" t="str">
            <v/>
          </cell>
          <cell r="G8477" t="str">
            <v>32丸x2板(浓缩丸)</v>
          </cell>
          <cell r="H8477" t="str">
            <v>盒</v>
          </cell>
          <cell r="I8477" t="str">
            <v>太极集团重庆中药二厂</v>
          </cell>
          <cell r="J8477" t="str">
            <v>重庆中药二厂</v>
          </cell>
        </row>
        <row r="8478">
          <cell r="D8478">
            <v>162601</v>
          </cell>
          <cell r="E8478" t="str">
            <v>阴痒灵抑菌剂</v>
          </cell>
          <cell r="F8478" t="str">
            <v/>
          </cell>
          <cell r="G8478" t="str">
            <v>15g</v>
          </cell>
          <cell r="H8478" t="str">
            <v>盒</v>
          </cell>
          <cell r="I8478" t="str">
            <v>江西传奇生物科技有限公司</v>
          </cell>
          <cell r="J8478" t="str">
            <v>江西传奇</v>
          </cell>
        </row>
        <row r="8479">
          <cell r="D8479">
            <v>6378</v>
          </cell>
          <cell r="E8479" t="str">
            <v>天然胶乳橡胶避孕套(杜蕾斯)</v>
          </cell>
          <cell r="F8479" t="str">
            <v/>
          </cell>
          <cell r="G8479" t="str">
            <v>12只(超薄型)</v>
          </cell>
          <cell r="H8479" t="str">
            <v>盒</v>
          </cell>
          <cell r="I8479" t="str">
            <v>青岛伦敦杜蕾斯有限公司</v>
          </cell>
          <cell r="J8479" t="str">
            <v>青岛伦敦杜蕾斯</v>
          </cell>
        </row>
        <row r="8480">
          <cell r="D8480">
            <v>140586</v>
          </cell>
          <cell r="E8480" t="str">
            <v>人绒毛膜促性腺激素检测试纸（胶体金法）</v>
          </cell>
          <cell r="F8480" t="str">
            <v/>
          </cell>
          <cell r="G8480" t="str">
            <v>1人份/盒（卡Ⅰ型）</v>
          </cell>
          <cell r="H8480" t="str">
            <v>盒</v>
          </cell>
          <cell r="I8480" t="str">
            <v>南通伊仕生物技术股份有限公司</v>
          </cell>
          <cell r="J8480" t="str">
            <v>南通伊仕生物</v>
          </cell>
        </row>
        <row r="8481">
          <cell r="D8481">
            <v>49947</v>
          </cell>
          <cell r="E8481" t="str">
            <v>腰痛片</v>
          </cell>
          <cell r="F8481" t="str">
            <v/>
          </cell>
          <cell r="G8481" t="str">
            <v>0.28gx12片x4板(糖衣)</v>
          </cell>
          <cell r="H8481" t="str">
            <v>盒</v>
          </cell>
          <cell r="I8481" t="str">
            <v>太极集团重庆桐君阁药厂有限公司</v>
          </cell>
          <cell r="J8481" t="str">
            <v>桐君阁药厂</v>
          </cell>
        </row>
        <row r="8482">
          <cell r="D8482">
            <v>135704</v>
          </cell>
          <cell r="E8482" t="str">
            <v>肛泰</v>
          </cell>
          <cell r="F8482" t="str">
            <v/>
          </cell>
          <cell r="G8482" t="str">
            <v>0.5g*6片</v>
          </cell>
          <cell r="H8482" t="str">
            <v>盒</v>
          </cell>
          <cell r="I8482" t="str">
            <v>烟台荣昌制药有限公司</v>
          </cell>
          <cell r="J8482" t="str">
            <v>烟台荣昌制药</v>
          </cell>
        </row>
        <row r="8483">
          <cell r="D8483">
            <v>86798</v>
          </cell>
          <cell r="E8483" t="str">
            <v>胃苏颗粒</v>
          </cell>
          <cell r="F8483" t="str">
            <v/>
          </cell>
          <cell r="G8483" t="str">
            <v>5gx9袋(无糖型)</v>
          </cell>
          <cell r="H8483" t="str">
            <v>盒</v>
          </cell>
          <cell r="I8483" t="str">
            <v>扬子江药业集团江苏制药股份有限公司</v>
          </cell>
          <cell r="J8483" t="str">
            <v>扬子江药业</v>
          </cell>
        </row>
        <row r="8484">
          <cell r="D8484">
            <v>17230</v>
          </cell>
          <cell r="E8484" t="str">
            <v>头孢克洛干混悬剂(希刻劳)</v>
          </cell>
          <cell r="F8484" t="str">
            <v/>
          </cell>
          <cell r="G8484" t="str">
            <v>125mgx6袋</v>
          </cell>
          <cell r="H8484" t="str">
            <v>盒</v>
          </cell>
          <cell r="I8484" t="str">
            <v>礼来苏州制药有限公司</v>
          </cell>
          <cell r="J8484" t="str">
            <v>礼来苏州</v>
          </cell>
        </row>
        <row r="8485">
          <cell r="D8485">
            <v>105008</v>
          </cell>
          <cell r="E8485" t="str">
            <v>复方紫草油</v>
          </cell>
          <cell r="F8485" t="str">
            <v/>
          </cell>
          <cell r="G8485" t="str">
            <v>30ml</v>
          </cell>
          <cell r="H8485" t="str">
            <v>盒</v>
          </cell>
          <cell r="I8485" t="str">
            <v>健民集团叶开泰国药(随州)有限公司(原武汉健民集团随州药业)</v>
          </cell>
          <cell r="J8485" t="str">
            <v>健民集团叶开泰</v>
          </cell>
        </row>
        <row r="8486">
          <cell r="D8486">
            <v>1236</v>
          </cell>
          <cell r="E8486" t="str">
            <v>归脾丸</v>
          </cell>
          <cell r="F8486" t="str">
            <v/>
          </cell>
          <cell r="G8486" t="str">
            <v>60g</v>
          </cell>
          <cell r="H8486" t="str">
            <v>瓶</v>
          </cell>
          <cell r="I8486" t="str">
            <v>太极集团四川绵阳制药有限公司</v>
          </cell>
          <cell r="J8486" t="str">
            <v>四川绵阳制药</v>
          </cell>
        </row>
        <row r="8487">
          <cell r="D8487">
            <v>198061</v>
          </cell>
          <cell r="E8487" t="str">
            <v>医用外科口罩</v>
          </cell>
          <cell r="F8487" t="str">
            <v/>
          </cell>
          <cell r="G8487" t="str">
            <v>A型17x17x3x20只</v>
          </cell>
          <cell r="H8487" t="str">
            <v>袋</v>
          </cell>
          <cell r="I8487" t="str">
            <v>成都市卫生材料厂</v>
          </cell>
          <cell r="J8487" t="str">
            <v>成都卫生材料</v>
          </cell>
        </row>
        <row r="8488">
          <cell r="D8488">
            <v>1603</v>
          </cell>
          <cell r="E8488" t="str">
            <v>清火片</v>
          </cell>
          <cell r="F8488" t="str">
            <v/>
          </cell>
          <cell r="G8488" t="str">
            <v>12片x2板(糖衣)</v>
          </cell>
          <cell r="H8488" t="str">
            <v>盒</v>
          </cell>
          <cell r="I8488" t="str">
            <v>南宁市维威制药有限公司</v>
          </cell>
          <cell r="J8488" t="str">
            <v>广西维威制药</v>
          </cell>
        </row>
        <row r="8489">
          <cell r="D8489">
            <v>29713</v>
          </cell>
          <cell r="E8489" t="str">
            <v>夫西地酸乳膏</v>
          </cell>
          <cell r="F8489" t="str">
            <v>奥络</v>
          </cell>
          <cell r="G8489" t="str">
            <v>2%(5g:0.1g)</v>
          </cell>
          <cell r="H8489" t="str">
            <v>支</v>
          </cell>
          <cell r="I8489" t="str">
            <v>澳美制药厂</v>
          </cell>
          <cell r="J8489" t="str">
            <v>香港澳美</v>
          </cell>
        </row>
        <row r="8490">
          <cell r="D8490">
            <v>17360</v>
          </cell>
          <cell r="E8490" t="str">
            <v>辅酶Q10片</v>
          </cell>
          <cell r="F8490" t="str">
            <v>能气朗</v>
          </cell>
          <cell r="G8490" t="str">
            <v>10mgx10片x3板</v>
          </cell>
          <cell r="H8490" t="str">
            <v>盒</v>
          </cell>
          <cell r="I8490" t="str">
            <v>卫材(中国)药业有限公司</v>
          </cell>
          <cell r="J8490" t="str">
            <v>卫材(中国)</v>
          </cell>
        </row>
        <row r="8491">
          <cell r="D8491">
            <v>176331</v>
          </cell>
          <cell r="E8491" t="str">
            <v>碳酸钙D3颗粒</v>
          </cell>
          <cell r="F8491" t="str">
            <v/>
          </cell>
          <cell r="G8491" t="str">
            <v>1.5gx18袋</v>
          </cell>
          <cell r="H8491" t="str">
            <v>盒</v>
          </cell>
          <cell r="I8491" t="str">
            <v>北京振东康远制药有限公司(原北京康远制药有限公司)</v>
          </cell>
          <cell r="J8491" t="str">
            <v>北京振东康远</v>
          </cell>
        </row>
        <row r="8492">
          <cell r="D8492">
            <v>180936</v>
          </cell>
          <cell r="E8492" t="str">
            <v>重组人干扰素α2b凝胶</v>
          </cell>
          <cell r="F8492" t="str">
            <v>尤靖安</v>
          </cell>
          <cell r="G8492" t="str">
            <v>1.0×10万IU:5g</v>
          </cell>
          <cell r="H8492" t="str">
            <v>支</v>
          </cell>
          <cell r="I8492" t="str">
            <v>兆科药业(合肥)有限公司</v>
          </cell>
          <cell r="J8492" t="str">
            <v>兆科药业</v>
          </cell>
        </row>
        <row r="8493">
          <cell r="D8493">
            <v>175263</v>
          </cell>
          <cell r="E8493" t="str">
            <v>医用退热贴</v>
          </cell>
          <cell r="F8493" t="str">
            <v/>
          </cell>
          <cell r="G8493" t="str">
            <v>50mm×110mm×2片×6袋（儿童装）</v>
          </cell>
          <cell r="H8493" t="str">
            <v>盒</v>
          </cell>
          <cell r="I8493" t="str">
            <v>合肥小林日用品有限公司</v>
          </cell>
          <cell r="J8493" t="str">
            <v>合肥小林</v>
          </cell>
        </row>
        <row r="8494">
          <cell r="D8494">
            <v>107548</v>
          </cell>
          <cell r="E8494" t="str">
            <v>脑心清片</v>
          </cell>
          <cell r="F8494" t="str">
            <v/>
          </cell>
          <cell r="G8494" t="str">
            <v>0.41gx36片(薄膜衣)</v>
          </cell>
          <cell r="H8494" t="str">
            <v>盒</v>
          </cell>
          <cell r="I8494" t="str">
            <v>广州白云山和记黄埔中药有限公司(原广州白云山中药厂</v>
          </cell>
          <cell r="J8494" t="str">
            <v>白云山和记黄埔</v>
          </cell>
        </row>
        <row r="8495">
          <cell r="D8495">
            <v>46912</v>
          </cell>
          <cell r="E8495" t="str">
            <v>口腔溃疡含片</v>
          </cell>
          <cell r="F8495" t="str">
            <v/>
          </cell>
          <cell r="G8495" t="str">
            <v>0.3gx6片x2板</v>
          </cell>
          <cell r="H8495" t="str">
            <v>盒</v>
          </cell>
          <cell r="I8495" t="str">
            <v>西安迪赛生物药业有限责任公司</v>
          </cell>
          <cell r="J8495" t="str">
            <v>西安迪赛生物</v>
          </cell>
        </row>
        <row r="8496">
          <cell r="D8496">
            <v>39969</v>
          </cell>
          <cell r="E8496" t="str">
            <v>去痛片</v>
          </cell>
          <cell r="F8496" t="str">
            <v/>
          </cell>
          <cell r="G8496" t="str">
            <v>12片x2板</v>
          </cell>
          <cell r="H8496" t="str">
            <v>盒</v>
          </cell>
          <cell r="I8496" t="str">
            <v>湖北华中药业有限公司</v>
          </cell>
          <cell r="J8496" t="str">
            <v>湖北华中</v>
          </cell>
        </row>
        <row r="8497">
          <cell r="D8497">
            <v>3054</v>
          </cell>
          <cell r="E8497" t="str">
            <v>藿香正气水</v>
          </cell>
          <cell r="F8497" t="str">
            <v/>
          </cell>
          <cell r="G8497" t="str">
            <v>10mlx10支</v>
          </cell>
          <cell r="H8497" t="str">
            <v>盒</v>
          </cell>
          <cell r="I8497" t="str">
            <v>四川德元药业集团有限公司(原：四川康神药业有限公司</v>
          </cell>
          <cell r="J8497" t="str">
            <v>四川德元药业</v>
          </cell>
        </row>
        <row r="8498">
          <cell r="D8498">
            <v>139661</v>
          </cell>
          <cell r="E8498" t="str">
            <v>远红外贴</v>
          </cell>
          <cell r="F8498" t="str">
            <v/>
          </cell>
          <cell r="G8498" t="str">
            <v>腰椎病痛型 100mm x130mm x2贴</v>
          </cell>
          <cell r="H8498" t="str">
            <v>盒</v>
          </cell>
          <cell r="I8498" t="str">
            <v>云南贝洋生物科技有限公司</v>
          </cell>
          <cell r="J8498" t="str">
            <v>云南贝洋生物</v>
          </cell>
        </row>
        <row r="8499">
          <cell r="D8499">
            <v>141127</v>
          </cell>
          <cell r="E8499" t="str">
            <v>福多司坦片</v>
          </cell>
          <cell r="F8499" t="str">
            <v/>
          </cell>
          <cell r="G8499" t="str">
            <v>0.2gx12片</v>
          </cell>
          <cell r="H8499" t="str">
            <v>盒</v>
          </cell>
          <cell r="I8499" t="str">
            <v>迪沙药业集团有限公司</v>
          </cell>
          <cell r="J8499" t="str">
            <v>迪沙药业</v>
          </cell>
        </row>
        <row r="8500">
          <cell r="D8500">
            <v>134798</v>
          </cell>
          <cell r="E8500" t="str">
            <v>康复新液</v>
          </cell>
          <cell r="F8500" t="str">
            <v/>
          </cell>
          <cell r="G8500" t="str">
            <v>50mlx2瓶</v>
          </cell>
          <cell r="H8500" t="str">
            <v>盒</v>
          </cell>
          <cell r="I8500" t="str">
            <v>四川好医生攀西药业有限责任公司</v>
          </cell>
          <cell r="J8500" t="str">
            <v>四川好医生攀西</v>
          </cell>
        </row>
        <row r="8501">
          <cell r="D8501">
            <v>1333</v>
          </cell>
          <cell r="E8501" t="str">
            <v>六味地黄丸</v>
          </cell>
          <cell r="F8501" t="str">
            <v/>
          </cell>
          <cell r="G8501" t="str">
            <v>200丸(浓缩丸)</v>
          </cell>
          <cell r="H8501" t="str">
            <v>瓶</v>
          </cell>
          <cell r="I8501" t="str">
            <v>太极集团重庆中药二厂</v>
          </cell>
          <cell r="J8501" t="str">
            <v>重庆中药二厂</v>
          </cell>
        </row>
        <row r="8502">
          <cell r="D8502">
            <v>241</v>
          </cell>
          <cell r="E8502" t="str">
            <v>复方穿心莲片</v>
          </cell>
          <cell r="F8502" t="str">
            <v/>
          </cell>
          <cell r="G8502" t="str">
            <v>100片</v>
          </cell>
          <cell r="H8502" t="str">
            <v>瓶</v>
          </cell>
          <cell r="I8502" t="str">
            <v>广州白云山和记黄埔中药有限公司(原广州白云山中药厂</v>
          </cell>
          <cell r="J8502" t="str">
            <v>白云山和记黄埔</v>
          </cell>
        </row>
        <row r="8503">
          <cell r="D8503">
            <v>139957</v>
          </cell>
          <cell r="E8503" t="str">
            <v>硫软膏</v>
          </cell>
          <cell r="F8503" t="str">
            <v/>
          </cell>
          <cell r="G8503" t="str">
            <v>20g（10%）</v>
          </cell>
          <cell r="H8503" t="str">
            <v>支</v>
          </cell>
          <cell r="I8503" t="str">
            <v>福元药业有限公司（福元药业股份有限公司）</v>
          </cell>
          <cell r="J8503" t="str">
            <v>福元药业(安徽新和成皖南)</v>
          </cell>
        </row>
        <row r="8504">
          <cell r="D8504">
            <v>83882</v>
          </cell>
          <cell r="E8504" t="str">
            <v>氯霉素滴眼液</v>
          </cell>
          <cell r="F8504" t="str">
            <v/>
          </cell>
          <cell r="G8504" t="str">
            <v>8ml:20mg/支</v>
          </cell>
          <cell r="H8504" t="str">
            <v>支</v>
          </cell>
          <cell r="I8504" t="str">
            <v>德阳华康药业有限公司</v>
          </cell>
          <cell r="J8504" t="str">
            <v>四川美大康华康</v>
          </cell>
        </row>
        <row r="8505">
          <cell r="D8505">
            <v>786</v>
          </cell>
          <cell r="E8505" t="str">
            <v>辽源七厘散</v>
          </cell>
          <cell r="F8505" t="str">
            <v/>
          </cell>
          <cell r="G8505" t="str">
            <v>5gx10袋</v>
          </cell>
          <cell r="H8505" t="str">
            <v>盒</v>
          </cell>
          <cell r="I8505" t="str">
            <v>四川大千药业有限公司(四川乐山大千药业有限公司)</v>
          </cell>
          <cell r="J8505" t="str">
            <v>四川大千药业</v>
          </cell>
        </row>
        <row r="8506">
          <cell r="D8506">
            <v>45173</v>
          </cell>
          <cell r="E8506" t="str">
            <v>羚羊清肺颗粒</v>
          </cell>
          <cell r="F8506" t="str">
            <v/>
          </cell>
          <cell r="G8506" t="str">
            <v>6gx12袋</v>
          </cell>
          <cell r="H8506" t="str">
            <v>盒</v>
          </cell>
          <cell r="I8506" t="str">
            <v>江西保利制药有限公司</v>
          </cell>
          <cell r="J8506" t="str">
            <v>江西保利</v>
          </cell>
        </row>
        <row r="8507">
          <cell r="D8507">
            <v>38707</v>
          </cell>
          <cell r="E8507" t="str">
            <v>清热散结片</v>
          </cell>
          <cell r="F8507" t="str">
            <v/>
          </cell>
          <cell r="G8507" t="str">
            <v>50片</v>
          </cell>
          <cell r="H8507" t="str">
            <v>瓶</v>
          </cell>
          <cell r="I8507" t="str">
            <v>广东省惠州市中药厂有限公司</v>
          </cell>
          <cell r="J8507" t="str">
            <v>广东惠州中药</v>
          </cell>
        </row>
        <row r="8508">
          <cell r="D8508">
            <v>10967</v>
          </cell>
          <cell r="E8508" t="str">
            <v>利肝隆颗粒</v>
          </cell>
          <cell r="F8508" t="str">
            <v/>
          </cell>
          <cell r="G8508" t="str">
            <v>10gx15袋</v>
          </cell>
          <cell r="H8508" t="str">
            <v>盒</v>
          </cell>
          <cell r="I8508" t="str">
            <v>太极集团四川绵阳制药有限公司</v>
          </cell>
          <cell r="J8508" t="str">
            <v>四川绵阳制药</v>
          </cell>
        </row>
        <row r="8509">
          <cell r="D8509">
            <v>179369</v>
          </cell>
          <cell r="E8509" t="str">
            <v>玉泽皮肤屏障修护身体乳</v>
          </cell>
          <cell r="F8509" t="str">
            <v/>
          </cell>
          <cell r="G8509" t="str">
            <v>150ml</v>
          </cell>
          <cell r="H8509" t="str">
            <v>盒</v>
          </cell>
          <cell r="I8509" t="str">
            <v>上海家化联合股份有限公司</v>
          </cell>
          <cell r="J8509" t="str">
            <v>上海家化</v>
          </cell>
        </row>
        <row r="8510">
          <cell r="D8510">
            <v>82243</v>
          </cell>
          <cell r="E8510" t="str">
            <v>肾石通丸</v>
          </cell>
          <cell r="F8510" t="str">
            <v/>
          </cell>
          <cell r="G8510" t="str">
            <v>2gx12袋</v>
          </cell>
          <cell r="H8510" t="str">
            <v>盒</v>
          </cell>
          <cell r="I8510" t="str">
            <v>四川旭华制药有限公司</v>
          </cell>
          <cell r="J8510" t="str">
            <v>四川旭华</v>
          </cell>
        </row>
        <row r="8511">
          <cell r="D8511">
            <v>3100</v>
          </cell>
          <cell r="E8511" t="str">
            <v>曲咪新乳膏(皮康霜)</v>
          </cell>
          <cell r="F8511" t="str">
            <v/>
          </cell>
          <cell r="G8511" t="str">
            <v>10g</v>
          </cell>
          <cell r="H8511" t="str">
            <v>支</v>
          </cell>
          <cell r="I8511" t="str">
            <v>国药集团三益药业（芜湖）有限公司（原芜湖三益信成）</v>
          </cell>
          <cell r="J8511" t="str">
            <v>国药集团三益药业</v>
          </cell>
        </row>
        <row r="8512">
          <cell r="D8512">
            <v>134828</v>
          </cell>
          <cell r="E8512" t="str">
            <v>第六感纤薄螺纹避孕套</v>
          </cell>
          <cell r="F8512" t="str">
            <v/>
          </cell>
          <cell r="G8512" t="str">
            <v>12只(诱惑装)</v>
          </cell>
          <cell r="H8512" t="str">
            <v>盒</v>
          </cell>
          <cell r="I8512" t="str">
            <v>PLEASURE LATEX PRODUCTS SDN(马来西亚)</v>
          </cell>
          <cell r="J8512" t="str">
            <v>马来西亚</v>
          </cell>
        </row>
        <row r="8513">
          <cell r="D8513">
            <v>5270</v>
          </cell>
          <cell r="E8513" t="str">
            <v>胆舒胶囊</v>
          </cell>
          <cell r="F8513" t="str">
            <v/>
          </cell>
          <cell r="G8513" t="str">
            <v>30粒</v>
          </cell>
          <cell r="H8513" t="str">
            <v>瓶</v>
          </cell>
          <cell r="I8513" t="str">
            <v>四川济生堂药业有限公司</v>
          </cell>
          <cell r="J8513" t="str">
            <v>四川济生堂</v>
          </cell>
        </row>
        <row r="8514">
          <cell r="D8514">
            <v>105740</v>
          </cell>
          <cell r="E8514" t="str">
            <v>二硫化硒洗剂(希尔生)</v>
          </cell>
          <cell r="F8514" t="str">
            <v/>
          </cell>
          <cell r="G8514" t="str">
            <v>2.5%:150g</v>
          </cell>
          <cell r="H8514" t="str">
            <v>瓶</v>
          </cell>
          <cell r="I8514" t="str">
            <v>江苏迪赛诺制药有限公司</v>
          </cell>
          <cell r="J8514" t="str">
            <v>江苏迪赛诺</v>
          </cell>
        </row>
        <row r="8515">
          <cell r="D8515">
            <v>10379</v>
          </cell>
          <cell r="E8515" t="str">
            <v>阿司匹林肠溶片</v>
          </cell>
          <cell r="F8515" t="str">
            <v/>
          </cell>
          <cell r="G8515" t="str">
            <v>25mgx100片</v>
          </cell>
          <cell r="H8515" t="str">
            <v>瓶</v>
          </cell>
          <cell r="I8515" t="str">
            <v>石药集团欧意药业有限公司(原:石家庄欧意药业公司)</v>
          </cell>
          <cell r="J8515" t="str">
            <v>石药欧意</v>
          </cell>
        </row>
        <row r="8516">
          <cell r="D8516">
            <v>186531</v>
          </cell>
          <cell r="E8516" t="str">
            <v>桉柠蒎肠溶软胶囊</v>
          </cell>
          <cell r="F8516" t="str">
            <v/>
          </cell>
          <cell r="G8516" t="str">
            <v>0.3gx15粒</v>
          </cell>
          <cell r="H8516" t="str">
            <v>盒</v>
          </cell>
          <cell r="I8516" t="str">
            <v>北京远大九和药业有限公司</v>
          </cell>
          <cell r="J8516" t="str">
            <v>北京九和药业</v>
          </cell>
        </row>
        <row r="8517">
          <cell r="D8517">
            <v>47732</v>
          </cell>
          <cell r="E8517" t="str">
            <v>阿仑膦酸钠片</v>
          </cell>
          <cell r="F8517" t="str">
            <v>福善美</v>
          </cell>
          <cell r="G8517" t="str">
            <v>70mgx1片</v>
          </cell>
          <cell r="H8517" t="str">
            <v>盒</v>
          </cell>
          <cell r="I8517" t="str">
            <v>杭州默沙东制药有限公司</v>
          </cell>
          <cell r="J8517" t="str">
            <v>杭州默沙东</v>
          </cell>
        </row>
        <row r="8518">
          <cell r="D8518">
            <v>48724</v>
          </cell>
          <cell r="E8518" t="str">
            <v>尿素维E乳膏</v>
          </cell>
          <cell r="F8518" t="str">
            <v/>
          </cell>
          <cell r="G8518" t="str">
            <v>20g</v>
          </cell>
          <cell r="H8518" t="str">
            <v>盒</v>
          </cell>
          <cell r="I8518" t="str">
            <v>滇虹药业集团股份有限公司</v>
          </cell>
          <cell r="J8518" t="str">
            <v>滇虹股份</v>
          </cell>
        </row>
        <row r="8519">
          <cell r="D8519">
            <v>10123</v>
          </cell>
          <cell r="E8519" t="str">
            <v>克霉唑乳膏</v>
          </cell>
          <cell r="F8519" t="str">
            <v/>
          </cell>
          <cell r="G8519" t="str">
            <v>10g：0.1g(1%)</v>
          </cell>
          <cell r="H8519" t="str">
            <v>支</v>
          </cell>
          <cell r="I8519" t="str">
            <v>国药集团三益药业（芜湖）有限公司（原芜湖三益信成）</v>
          </cell>
          <cell r="J8519" t="str">
            <v>国药集团三益</v>
          </cell>
        </row>
        <row r="8520">
          <cell r="D8520">
            <v>22606</v>
          </cell>
          <cell r="E8520" t="str">
            <v>依巴斯汀片</v>
          </cell>
          <cell r="F8520" t="str">
            <v/>
          </cell>
          <cell r="G8520" t="str">
            <v>10mgx7片</v>
          </cell>
          <cell r="H8520" t="str">
            <v>盒</v>
          </cell>
          <cell r="I8520" t="str">
            <v>江苏联环药业股份有限公司</v>
          </cell>
          <cell r="J8520" t="str">
            <v>江苏联环</v>
          </cell>
        </row>
        <row r="8521">
          <cell r="D8521">
            <v>164948</v>
          </cell>
          <cell r="E8521" t="str">
            <v>四季抗病毒合剂</v>
          </cell>
          <cell r="F8521" t="str">
            <v/>
          </cell>
          <cell r="G8521" t="str">
            <v>150ml</v>
          </cell>
          <cell r="H8521" t="str">
            <v>瓶</v>
          </cell>
          <cell r="I8521" t="str">
            <v>陕西海天制药有限公司</v>
          </cell>
          <cell r="J8521" t="str">
            <v>陕西海天</v>
          </cell>
        </row>
        <row r="8522">
          <cell r="D8522">
            <v>14569</v>
          </cell>
          <cell r="E8522" t="str">
            <v>玄麦甘桔颗粒</v>
          </cell>
          <cell r="F8522" t="str">
            <v/>
          </cell>
          <cell r="G8522" t="str">
            <v>10gx20袋</v>
          </cell>
          <cell r="H8522" t="str">
            <v>包</v>
          </cell>
          <cell r="I8522" t="str">
            <v>四川逢春制药有限公司</v>
          </cell>
          <cell r="J8522" t="str">
            <v>四川逢春制药</v>
          </cell>
        </row>
        <row r="8523">
          <cell r="D8523">
            <v>55639</v>
          </cell>
          <cell r="E8523" t="str">
            <v>妥布霉素地塞米松滴眼液(典必殊)</v>
          </cell>
          <cell r="F8523" t="str">
            <v/>
          </cell>
          <cell r="G8523" t="str">
            <v>5ml</v>
          </cell>
          <cell r="H8523" t="str">
            <v>支</v>
          </cell>
          <cell r="I8523" t="str">
            <v>(比利时)S.a.ALCON-COUVREURn.v</v>
          </cell>
          <cell r="J8523" t="str">
            <v>比利时爱尔康</v>
          </cell>
        </row>
        <row r="8524">
          <cell r="D8524">
            <v>170186</v>
          </cell>
          <cell r="E8524" t="str">
            <v>弹性绷带</v>
          </cell>
          <cell r="F8524" t="str">
            <v/>
          </cell>
          <cell r="G8524" t="str">
            <v>2卷（8cmx450cm1型PBT）</v>
          </cell>
          <cell r="H8524" t="str">
            <v>袋</v>
          </cell>
          <cell r="I8524" t="str">
            <v>振德医疗用品股份有限公司</v>
          </cell>
          <cell r="J8524" t="str">
            <v>振德医疗用品</v>
          </cell>
        </row>
        <row r="8525">
          <cell r="D8525">
            <v>191422</v>
          </cell>
          <cell r="E8525" t="str">
            <v>磷酸奥司他韦颗粒</v>
          </cell>
          <cell r="F8525" t="str">
            <v/>
          </cell>
          <cell r="G8525" t="str">
            <v>15mg(以奥司他韦计)x12袋</v>
          </cell>
          <cell r="H8525" t="str">
            <v>盒</v>
          </cell>
          <cell r="I8525" t="str">
            <v>宜昌东阳光长江药业股份有限公司（宜昌长江药业有限公司）</v>
          </cell>
          <cell r="J8525" t="str">
            <v>宜昌东阳光</v>
          </cell>
        </row>
        <row r="8526">
          <cell r="D8526">
            <v>2754</v>
          </cell>
          <cell r="E8526" t="str">
            <v>足光散(足光粉)</v>
          </cell>
          <cell r="F8526" t="str">
            <v/>
          </cell>
          <cell r="G8526" t="str">
            <v>40gx3袋</v>
          </cell>
          <cell r="H8526" t="str">
            <v>盒</v>
          </cell>
          <cell r="I8526" t="str">
            <v>健民集团叶开泰国药(随州)有限公司(原武汉健民集团随州药业)</v>
          </cell>
          <cell r="J8526" t="str">
            <v>健民集团叶开泰国药(随州)</v>
          </cell>
        </row>
        <row r="8527">
          <cell r="D8527">
            <v>171196</v>
          </cell>
          <cell r="E8527" t="str">
            <v>医用退热贴</v>
          </cell>
          <cell r="F8527" t="str">
            <v/>
          </cell>
          <cell r="G8527" t="str">
            <v>2贴x2袋（BB-01Ⅱ型儿童装）</v>
          </cell>
          <cell r="H8527" t="str">
            <v>盒</v>
          </cell>
          <cell r="I8527" t="str">
            <v>珠海国佳新材股份有限公司</v>
          </cell>
          <cell r="J8527" t="str">
            <v>珠海国佳</v>
          </cell>
        </row>
        <row r="8528">
          <cell r="D8528">
            <v>87611</v>
          </cell>
          <cell r="E8528" t="str">
            <v>维生素C含片</v>
          </cell>
          <cell r="F8528" t="str">
            <v/>
          </cell>
          <cell r="G8528" t="str">
            <v>0.65gx30片草莓味
</v>
          </cell>
          <cell r="H8528" t="str">
            <v>盒</v>
          </cell>
          <cell r="I8528" t="str">
            <v>江苏艾兰得营养品有限公司</v>
          </cell>
          <cell r="J8528" t="str">
            <v>江苏艾兰得</v>
          </cell>
        </row>
        <row r="8529">
          <cell r="D8529">
            <v>52439</v>
          </cell>
          <cell r="E8529" t="str">
            <v>鱼油软胶囊(汤臣倍健)</v>
          </cell>
          <cell r="F8529" t="str">
            <v/>
          </cell>
          <cell r="G8529" t="str">
            <v>200g(1000mgx200粒)</v>
          </cell>
          <cell r="H8529" t="str">
            <v>瓶</v>
          </cell>
          <cell r="I8529" t="str">
            <v>汤臣倍健股份有限公司</v>
          </cell>
          <cell r="J8529" t="str">
            <v>汤臣倍健</v>
          </cell>
        </row>
        <row r="8530">
          <cell r="D8530">
            <v>191528</v>
          </cell>
          <cell r="E8530" t="str">
            <v>磷酸奥司他韦胶囊</v>
          </cell>
          <cell r="F8530" t="str">
            <v/>
          </cell>
          <cell r="G8530" t="str">
            <v>75mgx6粒</v>
          </cell>
          <cell r="H8530" t="str">
            <v>盒</v>
          </cell>
          <cell r="I8530" t="str">
            <v>宜昌东阳光长江药业股份有限公司（宜昌长江药业有限公司）</v>
          </cell>
          <cell r="J8530" t="str">
            <v>宜昌东阳光长江</v>
          </cell>
        </row>
        <row r="8531">
          <cell r="D8531">
            <v>135150</v>
          </cell>
          <cell r="E8531" t="str">
            <v>盐酸丙卡特罗口服液</v>
          </cell>
          <cell r="F8531" t="str">
            <v/>
          </cell>
          <cell r="G8531" t="str">
            <v>0.0005%x80ml</v>
          </cell>
          <cell r="H8531" t="str">
            <v>瓶</v>
          </cell>
          <cell r="I8531" t="str">
            <v>江苏汉晨药业有限公司</v>
          </cell>
          <cell r="J8531" t="str">
            <v>江苏汉晨</v>
          </cell>
        </row>
        <row r="8532">
          <cell r="D8532">
            <v>135354</v>
          </cell>
          <cell r="E8532" t="str">
            <v>气血康口服液</v>
          </cell>
          <cell r="F8532" t="str">
            <v/>
          </cell>
          <cell r="G8532" t="str">
            <v>10mlx10支(OTC装)</v>
          </cell>
          <cell r="H8532" t="str">
            <v>盒</v>
          </cell>
          <cell r="I8532" t="str">
            <v>云南白药集团文山七花有限责任公司</v>
          </cell>
          <cell r="J8532" t="str">
            <v>云南白药文山</v>
          </cell>
        </row>
        <row r="8533">
          <cell r="D8533">
            <v>180750</v>
          </cell>
          <cell r="E8533" t="str">
            <v>铝碳酸镁咀嚼片</v>
          </cell>
          <cell r="F8533" t="str">
            <v>达喜</v>
          </cell>
          <cell r="G8533" t="str">
            <v>0.5gx20片</v>
          </cell>
          <cell r="H8533" t="str">
            <v>盒</v>
          </cell>
          <cell r="I8533" t="str">
            <v>拜耳医药保健有限公司</v>
          </cell>
          <cell r="J8533" t="str">
            <v>拜耳医药</v>
          </cell>
        </row>
        <row r="8534">
          <cell r="D8534">
            <v>66158</v>
          </cell>
          <cell r="E8534" t="str">
            <v>曲安奈德鼻喷雾剂(毕诺)</v>
          </cell>
          <cell r="F8534" t="str">
            <v/>
          </cell>
          <cell r="G8534" t="str">
            <v>240揿</v>
          </cell>
          <cell r="H8534" t="str">
            <v>支</v>
          </cell>
          <cell r="I8534" t="str">
            <v>昆明源瑞制药有限公司</v>
          </cell>
          <cell r="J8534" t="str">
            <v>昆明源瑞</v>
          </cell>
        </row>
        <row r="8535">
          <cell r="D8535">
            <v>1312</v>
          </cell>
          <cell r="E8535" t="str">
            <v>知柏地黄丸</v>
          </cell>
          <cell r="F8535" t="str">
            <v/>
          </cell>
          <cell r="G8535" t="str">
            <v>60g</v>
          </cell>
          <cell r="H8535" t="str">
            <v>瓶</v>
          </cell>
          <cell r="I8535" t="str">
            <v>太极集团四川绵阳制药有限公司</v>
          </cell>
          <cell r="J8535" t="str">
            <v>四川绵阳制药</v>
          </cell>
        </row>
        <row r="8536">
          <cell r="D8536">
            <v>163749</v>
          </cell>
          <cell r="E8536" t="str">
            <v>钙尔奇氨糖软骨素加钙片</v>
          </cell>
          <cell r="F8536" t="str">
            <v/>
          </cell>
          <cell r="G8536" t="str">
            <v>92g(1gx64片+1gx28片)</v>
          </cell>
          <cell r="H8536" t="str">
            <v>盒</v>
          </cell>
          <cell r="I8536" t="str">
            <v>广东千林健康产业有限公司</v>
          </cell>
          <cell r="J8536" t="str">
            <v>广东千林</v>
          </cell>
        </row>
        <row r="8537">
          <cell r="D8537">
            <v>115088</v>
          </cell>
          <cell r="E8537" t="str">
            <v>感冒咳嗽颗粒</v>
          </cell>
          <cell r="F8537" t="str">
            <v/>
          </cell>
          <cell r="G8537" t="str">
            <v>5gx10袋(儿童型)</v>
          </cell>
          <cell r="H8537" t="str">
            <v>盒</v>
          </cell>
          <cell r="I8537" t="str">
            <v>太极集团四川南充制药有限公司</v>
          </cell>
          <cell r="J8537" t="str">
            <v>四川南充制药</v>
          </cell>
        </row>
        <row r="8538">
          <cell r="D8538">
            <v>131190</v>
          </cell>
          <cell r="E8538" t="str">
            <v>银黄软胶囊</v>
          </cell>
          <cell r="F8538" t="str">
            <v/>
          </cell>
          <cell r="G8538" t="str">
            <v>0.49gx24粒</v>
          </cell>
          <cell r="H8538" t="str">
            <v>盒</v>
          </cell>
          <cell r="I8538" t="str">
            <v>石药集团欧意药业有限公司(原:石家庄欧意药业公司)</v>
          </cell>
          <cell r="J8538" t="str">
            <v>石药欧意</v>
          </cell>
        </row>
        <row r="8539">
          <cell r="D8539">
            <v>185064</v>
          </cell>
          <cell r="E8539" t="str">
            <v>前列舒通胶囊</v>
          </cell>
          <cell r="F8539" t="str">
            <v/>
          </cell>
          <cell r="G8539" t="str">
            <v>0.4gx12粒x4板</v>
          </cell>
          <cell r="H8539" t="str">
            <v>盒</v>
          </cell>
          <cell r="I8539" t="str">
            <v>保定步长天浩制药有限公司</v>
          </cell>
          <cell r="J8539" t="str">
            <v>保定天浩</v>
          </cell>
        </row>
        <row r="8540">
          <cell r="D8540">
            <v>2958</v>
          </cell>
          <cell r="E8540" t="str">
            <v>碘酊</v>
          </cell>
          <cell r="F8540" t="str">
            <v/>
          </cell>
          <cell r="G8540" t="str">
            <v>20mlx2%</v>
          </cell>
          <cell r="H8540" t="str">
            <v>瓶</v>
          </cell>
          <cell r="I8540" t="str">
            <v>广东恒健制药有限公司(原:江门市恒健药业有限公司)</v>
          </cell>
          <cell r="J8540" t="str">
            <v>广东恒健</v>
          </cell>
        </row>
        <row r="8541">
          <cell r="D8541">
            <v>52887</v>
          </cell>
          <cell r="E8541" t="str">
            <v>厄贝沙坦片(科苏)</v>
          </cell>
          <cell r="F8541" t="str">
            <v/>
          </cell>
          <cell r="G8541" t="str">
            <v>75mgx12片</v>
          </cell>
          <cell r="H8541" t="str">
            <v>盒</v>
          </cell>
          <cell r="I8541" t="str">
            <v>扬子江药业集团江苏紫龙药业有限公司</v>
          </cell>
          <cell r="J8541" t="str">
            <v>扬子江江苏紫龙</v>
          </cell>
        </row>
        <row r="8542">
          <cell r="D8542">
            <v>164200</v>
          </cell>
          <cell r="E8542" t="str">
            <v>氟比洛芬巴布膏</v>
          </cell>
          <cell r="F8542" t="str">
            <v/>
          </cell>
          <cell r="G8542" t="str">
            <v>13.6cmx10.0cmx6贴</v>
          </cell>
          <cell r="H8542" t="str">
            <v>盒</v>
          </cell>
          <cell r="I8542" t="str">
            <v>北京泰德制药股份有限公司</v>
          </cell>
          <cell r="J8542" t="str">
            <v>北京泰德制药</v>
          </cell>
        </row>
        <row r="8543">
          <cell r="D8543">
            <v>177276</v>
          </cell>
          <cell r="E8543" t="str">
            <v>别嘌醇片</v>
          </cell>
          <cell r="F8543" t="str">
            <v/>
          </cell>
          <cell r="G8543" t="str">
            <v>0.1gx10片x2板</v>
          </cell>
          <cell r="H8543" t="str">
            <v>盒</v>
          </cell>
          <cell r="I8543" t="str">
            <v>合肥久联制药有限公司</v>
          </cell>
          <cell r="J8543" t="str">
            <v>合肥久联</v>
          </cell>
        </row>
        <row r="8544">
          <cell r="D8544">
            <v>14737</v>
          </cell>
          <cell r="E8544" t="str">
            <v>聚乙二醇4000散(福松)</v>
          </cell>
          <cell r="F8544" t="str">
            <v/>
          </cell>
          <cell r="G8544" t="str">
            <v>10gx10袋</v>
          </cell>
          <cell r="H8544" t="str">
            <v>盒</v>
          </cell>
          <cell r="I8544" t="str">
            <v>博福-益普生(天津)制药有限公司</v>
          </cell>
          <cell r="J8544" t="str">
            <v>博福-益普生（BeaufourIpsenIndustrie）</v>
          </cell>
        </row>
        <row r="8545">
          <cell r="D8545">
            <v>181843</v>
          </cell>
          <cell r="E8545" t="str">
            <v>非那雄胺片</v>
          </cell>
          <cell r="F8545" t="str">
            <v/>
          </cell>
          <cell r="G8545" t="str">
            <v>5mgx21片</v>
          </cell>
          <cell r="H8545" t="str">
            <v>盒</v>
          </cell>
          <cell r="I8545" t="str">
            <v>成都倍特药业有限公司</v>
          </cell>
          <cell r="J8545" t="str">
            <v>成都倍特</v>
          </cell>
        </row>
        <row r="8546">
          <cell r="D8546">
            <v>43412</v>
          </cell>
          <cell r="E8546" t="str">
            <v>格列齐特缓释片</v>
          </cell>
          <cell r="F8546" t="str">
            <v/>
          </cell>
          <cell r="G8546" t="str">
            <v>30mgx10片x3板</v>
          </cell>
          <cell r="H8546" t="str">
            <v>盒</v>
          </cell>
          <cell r="I8546" t="str">
            <v>成都恒瑞制药有限公司</v>
          </cell>
          <cell r="J8546" t="str">
            <v>成都恒瑞</v>
          </cell>
        </row>
        <row r="8547">
          <cell r="D8547">
            <v>40744</v>
          </cell>
          <cell r="E8547" t="str">
            <v>石淋通颗粒</v>
          </cell>
          <cell r="F8547" t="str">
            <v/>
          </cell>
          <cell r="G8547" t="str">
            <v>15gx20袋</v>
          </cell>
          <cell r="H8547" t="str">
            <v>袋</v>
          </cell>
          <cell r="I8547" t="str">
            <v>太极集团重庆桐君阁药厂有限公司</v>
          </cell>
          <cell r="J8547" t="str">
            <v>桐君阁药厂</v>
          </cell>
        </row>
        <row r="8548">
          <cell r="D8548">
            <v>27634</v>
          </cell>
          <cell r="E8548" t="str">
            <v>小金丸</v>
          </cell>
          <cell r="F8548" t="str">
            <v/>
          </cell>
          <cell r="G8548" t="str">
            <v>0.6gx4瓶</v>
          </cell>
          <cell r="H8548" t="str">
            <v>盒</v>
          </cell>
          <cell r="I8548" t="str">
            <v>成都九芝堂金鼎药业有限公司</v>
          </cell>
          <cell r="J8548" t="str">
            <v>成都九芝堂</v>
          </cell>
        </row>
        <row r="8549">
          <cell r="D8549">
            <v>187303</v>
          </cell>
          <cell r="E8549" t="str">
            <v>冷敷凝胶（去渍美白型）</v>
          </cell>
          <cell r="F8549" t="str">
            <v/>
          </cell>
          <cell r="G8549" t="str">
            <v>90g</v>
          </cell>
          <cell r="H8549" t="str">
            <v>支</v>
          </cell>
          <cell r="I8549" t="str">
            <v>辽宁御装三九医疗用品有限公司</v>
          </cell>
          <cell r="J8549" t="str">
            <v>辽宁御装三九</v>
          </cell>
        </row>
        <row r="8550">
          <cell r="D8550">
            <v>11546</v>
          </cell>
          <cell r="E8550" t="str">
            <v>小儿氨酚烷胺颗粒</v>
          </cell>
          <cell r="F8550" t="str">
            <v/>
          </cell>
          <cell r="G8550" t="str">
            <v>4gx12袋</v>
          </cell>
          <cell r="H8550" t="str">
            <v>盒</v>
          </cell>
          <cell r="I8550" t="str">
            <v>太阳石(唐山)药业有限公司</v>
          </cell>
          <cell r="J8550" t="str">
            <v>唐山太阳石</v>
          </cell>
        </row>
        <row r="8551">
          <cell r="D8551">
            <v>126570</v>
          </cell>
          <cell r="E8551" t="str">
            <v>天麻片</v>
          </cell>
          <cell r="F8551" t="str">
            <v/>
          </cell>
          <cell r="G8551" t="str">
            <v>15片x3板(糖衣片)</v>
          </cell>
          <cell r="H8551" t="str">
            <v>盒</v>
          </cell>
          <cell r="I8551" t="str">
            <v>太极集团四川绵阳制药有限公司</v>
          </cell>
          <cell r="J8551" t="str">
            <v>四川绵阳制药</v>
          </cell>
        </row>
        <row r="8552">
          <cell r="D8552">
            <v>139375</v>
          </cell>
          <cell r="E8552" t="str">
            <v>风热感冒颗粒</v>
          </cell>
          <cell r="F8552" t="str">
            <v/>
          </cell>
          <cell r="G8552" t="str">
            <v>10gx10袋</v>
          </cell>
          <cell r="H8552" t="str">
            <v>盒</v>
          </cell>
          <cell r="I8552" t="str">
            <v>贵州百灵企业集团制药股份有限公司</v>
          </cell>
          <cell r="J8552" t="str">
            <v>贵州百灵企业</v>
          </cell>
        </row>
        <row r="8553">
          <cell r="D8553">
            <v>136522</v>
          </cell>
          <cell r="E8553" t="str">
            <v>丹栀逍遥丸</v>
          </cell>
          <cell r="F8553" t="str">
            <v/>
          </cell>
          <cell r="G8553" t="str">
            <v>6gx20袋</v>
          </cell>
          <cell r="H8553" t="str">
            <v>盒</v>
          </cell>
          <cell r="I8553" t="str">
            <v>昆明中药厂有限公司</v>
          </cell>
          <cell r="J8553" t="str">
            <v>昆明中药厂</v>
          </cell>
        </row>
        <row r="8554">
          <cell r="D8554">
            <v>141123</v>
          </cell>
          <cell r="E8554" t="str">
            <v>缬沙坦氢氯噻嗪片</v>
          </cell>
          <cell r="F8554" t="str">
            <v>复代文</v>
          </cell>
          <cell r="G8554" t="str">
            <v>80mg：12.5mgx7片</v>
          </cell>
          <cell r="H8554" t="str">
            <v>盒</v>
          </cell>
          <cell r="I8554" t="str">
            <v>北京诺华制药有限公司</v>
          </cell>
          <cell r="J8554" t="str">
            <v>北京诺华</v>
          </cell>
        </row>
        <row r="8555">
          <cell r="D8555">
            <v>43628</v>
          </cell>
          <cell r="E8555" t="str">
            <v>生脉饮</v>
          </cell>
          <cell r="F8555" t="str">
            <v/>
          </cell>
          <cell r="G8555" t="str">
            <v>10mlx10支(人参方)</v>
          </cell>
          <cell r="H8555" t="str">
            <v>盒</v>
          </cell>
          <cell r="I8555" t="str">
            <v>太极集团四川天诚制药有限公司</v>
          </cell>
          <cell r="J8555" t="str">
            <v>四川天诚制药</v>
          </cell>
        </row>
        <row r="8556">
          <cell r="D8556">
            <v>124826</v>
          </cell>
          <cell r="E8556" t="str">
            <v>清肺化痰丸</v>
          </cell>
          <cell r="F8556" t="str">
            <v/>
          </cell>
          <cell r="G8556" t="str">
            <v>6gx8袋</v>
          </cell>
          <cell r="H8556" t="str">
            <v>盒</v>
          </cell>
          <cell r="I8556" t="str">
            <v>昆明中药厂有限公司</v>
          </cell>
          <cell r="J8556" t="str">
            <v>昆明中药厂</v>
          </cell>
        </row>
        <row r="8557">
          <cell r="D8557">
            <v>20502</v>
          </cell>
          <cell r="E8557" t="str">
            <v>复方冬凌草含片</v>
          </cell>
          <cell r="F8557" t="str">
            <v/>
          </cell>
          <cell r="G8557" t="str">
            <v>0.6gx32片</v>
          </cell>
          <cell r="H8557" t="str">
            <v>盒</v>
          </cell>
          <cell r="I8557" t="str">
            <v>河南省济源市济世药业有限公司</v>
          </cell>
          <cell r="J8557" t="str">
            <v>河南济源济世</v>
          </cell>
        </row>
        <row r="8558">
          <cell r="D8558">
            <v>50295</v>
          </cell>
          <cell r="E8558" t="str">
            <v>氢溴酸右美沙芬片</v>
          </cell>
          <cell r="F8558" t="str">
            <v/>
          </cell>
          <cell r="G8558" t="str">
            <v>15mgx12片x2板</v>
          </cell>
          <cell r="H8558" t="str">
            <v>盒</v>
          </cell>
          <cell r="I8558" t="str">
            <v>石家庄以岭药业股份有限公司</v>
          </cell>
          <cell r="J8558" t="str">
            <v>石家庄以岭</v>
          </cell>
        </row>
        <row r="8559">
          <cell r="D8559">
            <v>109490</v>
          </cell>
          <cell r="E8559" t="str">
            <v>盐酸纳洛酮舌下片(风度)</v>
          </cell>
          <cell r="F8559" t="str">
            <v/>
          </cell>
          <cell r="G8559" t="str">
            <v>0.4mgx2片</v>
          </cell>
          <cell r="H8559" t="str">
            <v>盒</v>
          </cell>
          <cell r="I8559" t="str">
            <v>北京华素制药股份有限公司(原：北京四环医药)</v>
          </cell>
          <cell r="J8559" t="str">
            <v>北京华素制药</v>
          </cell>
        </row>
        <row r="8560">
          <cell r="D8560">
            <v>115418</v>
          </cell>
          <cell r="E8560" t="str">
            <v>通络祛痛膏</v>
          </cell>
          <cell r="F8560" t="str">
            <v/>
          </cell>
          <cell r="G8560" t="str">
            <v>7cmx10cmx6贴</v>
          </cell>
          <cell r="H8560" t="str">
            <v>盒</v>
          </cell>
          <cell r="I8560" t="str">
            <v>河南羚锐制药股份有限公司</v>
          </cell>
          <cell r="J8560" t="str">
            <v>河南羚锐</v>
          </cell>
        </row>
        <row r="8561">
          <cell r="D8561">
            <v>132393</v>
          </cell>
          <cell r="E8561" t="str">
            <v>小儿麦枣咀嚼片</v>
          </cell>
          <cell r="F8561" t="str">
            <v/>
          </cell>
          <cell r="G8561" t="str">
            <v>0.45gx12片x3板</v>
          </cell>
          <cell r="H8561" t="str">
            <v>盒</v>
          </cell>
          <cell r="I8561" t="str">
            <v>葵花药业集团(佳木斯)有限公司</v>
          </cell>
          <cell r="J8561" t="str">
            <v>葵花(佳木斯)</v>
          </cell>
        </row>
        <row r="8562">
          <cell r="D8562">
            <v>8482</v>
          </cell>
          <cell r="E8562" t="str">
            <v>十味龙胆花颗粒</v>
          </cell>
          <cell r="F8562" t="str">
            <v/>
          </cell>
          <cell r="G8562" t="str">
            <v>3gx6袋</v>
          </cell>
          <cell r="H8562" t="str">
            <v>盒</v>
          </cell>
          <cell r="I8562" t="str">
            <v>西藏藏药集团股份有限公司</v>
          </cell>
          <cell r="J8562" t="str">
            <v>西藏藏药</v>
          </cell>
        </row>
        <row r="8563">
          <cell r="D8563">
            <v>201116</v>
          </cell>
          <cell r="E8563" t="str">
            <v>血糖仪</v>
          </cell>
          <cell r="F8563" t="str">
            <v/>
          </cell>
          <cell r="G8563" t="str">
            <v>929 智航型 含采血笔1支</v>
          </cell>
          <cell r="H8563" t="str">
            <v>台</v>
          </cell>
          <cell r="I8563" t="str">
            <v>罗氏诊断产品（上海）有限公司</v>
          </cell>
          <cell r="J8563" t="str">
            <v>罗氏血糖健康医护公司</v>
          </cell>
        </row>
        <row r="8564">
          <cell r="D8564">
            <v>67031</v>
          </cell>
          <cell r="E8564" t="str">
            <v>银丹心脑通软胶囊</v>
          </cell>
          <cell r="F8564" t="str">
            <v/>
          </cell>
          <cell r="G8564" t="str">
            <v>0.4gx12粒x3板</v>
          </cell>
          <cell r="H8564" t="str">
            <v>盒</v>
          </cell>
          <cell r="I8564" t="str">
            <v>贵州百灵企业集团制药股份有限公司</v>
          </cell>
          <cell r="J8564" t="str">
            <v>贵州百灵</v>
          </cell>
        </row>
        <row r="8565">
          <cell r="D8565">
            <v>13250</v>
          </cell>
          <cell r="E8565" t="str">
            <v>二硫化硒洗剂(希尔生)</v>
          </cell>
          <cell r="F8565" t="str">
            <v/>
          </cell>
          <cell r="G8565" t="str">
            <v>50g:2.5%(原50g:1.25g)</v>
          </cell>
          <cell r="H8565" t="str">
            <v>盒</v>
          </cell>
          <cell r="I8565" t="str">
            <v>江苏迪赛诺制药有限公司</v>
          </cell>
          <cell r="J8565" t="str">
            <v>江苏迪赛诺(原:江苏天禾)</v>
          </cell>
        </row>
        <row r="8566">
          <cell r="D8566">
            <v>25922</v>
          </cell>
          <cell r="E8566" t="str">
            <v>贝诺酯片</v>
          </cell>
          <cell r="F8566" t="str">
            <v/>
          </cell>
          <cell r="G8566" t="str">
            <v>0.5gx100片</v>
          </cell>
          <cell r="H8566" t="str">
            <v>瓶</v>
          </cell>
          <cell r="I8566" t="str">
            <v>西南药业股份有限公司</v>
          </cell>
          <cell r="J8566" t="str">
            <v>西南药业</v>
          </cell>
        </row>
        <row r="8567">
          <cell r="D8567">
            <v>176655</v>
          </cell>
          <cell r="E8567" t="str">
            <v>地衣芽孢杆菌活菌胶囊</v>
          </cell>
          <cell r="F8567" t="str">
            <v/>
          </cell>
          <cell r="G8567" t="str">
            <v>0.25gx24粒</v>
          </cell>
          <cell r="H8567" t="str">
            <v>盒</v>
          </cell>
          <cell r="I8567" t="str">
            <v>东北制药集团公司沈阳第一制药厂</v>
          </cell>
          <cell r="J8567" t="str">
            <v>东北制药沈阳第一制药</v>
          </cell>
        </row>
        <row r="8568">
          <cell r="D8568">
            <v>23352</v>
          </cell>
          <cell r="E8568" t="str">
            <v>植物本草抑菌洗液（妇炎洁）</v>
          </cell>
          <cell r="F8568" t="str">
            <v/>
          </cell>
          <cell r="G8568" t="str">
            <v>380ml</v>
          </cell>
          <cell r="H8568" t="str">
            <v>瓶</v>
          </cell>
          <cell r="I8568" t="str">
            <v>江西康美医药保健品有限公司</v>
          </cell>
          <cell r="J8568" t="str">
            <v>江西康美</v>
          </cell>
        </row>
        <row r="8569">
          <cell r="D8569">
            <v>86955</v>
          </cell>
          <cell r="E8569" t="str">
            <v>金匮肾气丸</v>
          </cell>
          <cell r="F8569" t="str">
            <v/>
          </cell>
          <cell r="G8569" t="str">
            <v>6gx10丸</v>
          </cell>
          <cell r="H8569" t="str">
            <v>盒</v>
          </cell>
          <cell r="I8569" t="str">
            <v>北京同仁堂科技发展股份有限公司制药厂</v>
          </cell>
          <cell r="J8569" t="str">
            <v>北京同仁堂</v>
          </cell>
        </row>
        <row r="8570">
          <cell r="D8570">
            <v>24527</v>
          </cell>
          <cell r="E8570" t="str">
            <v>四磨汤口服液</v>
          </cell>
          <cell r="F8570" t="str">
            <v/>
          </cell>
          <cell r="G8570" t="str">
            <v>10mlx8支</v>
          </cell>
          <cell r="H8570" t="str">
            <v>盒</v>
          </cell>
          <cell r="I8570" t="str">
            <v>湖南汉森制药有限公司</v>
          </cell>
          <cell r="J8570" t="str">
            <v>湖南汉森</v>
          </cell>
        </row>
        <row r="8571">
          <cell r="D8571">
            <v>119038</v>
          </cell>
          <cell r="E8571" t="str">
            <v>大便器</v>
          </cell>
          <cell r="F8571" t="str">
            <v/>
          </cell>
          <cell r="G8571" t="str">
            <v>1套</v>
          </cell>
          <cell r="H8571" t="str">
            <v>袋</v>
          </cell>
          <cell r="I8571" t="str">
            <v>成都稳健利康医疗用品有限公司</v>
          </cell>
          <cell r="J8571" t="str">
            <v>成都稳健利康</v>
          </cell>
        </row>
        <row r="8572">
          <cell r="D8572">
            <v>11731</v>
          </cell>
          <cell r="E8572" t="str">
            <v>云南白药气雾剂</v>
          </cell>
          <cell r="F8572" t="str">
            <v/>
          </cell>
          <cell r="G8572" t="str">
            <v>85g+30g</v>
          </cell>
          <cell r="H8572" t="str">
            <v>套</v>
          </cell>
          <cell r="I8572" t="str">
            <v>云南白药集团股份有限公司</v>
          </cell>
          <cell r="J8572" t="str">
            <v>云南白药股份</v>
          </cell>
        </row>
        <row r="8573">
          <cell r="D8573">
            <v>2630</v>
          </cell>
          <cell r="E8573" t="str">
            <v>少林风湿跌打膏</v>
          </cell>
          <cell r="F8573" t="str">
            <v/>
          </cell>
          <cell r="G8573" t="str">
            <v>7cmx9.5cmx4片</v>
          </cell>
          <cell r="H8573" t="str">
            <v>袋</v>
          </cell>
          <cell r="I8573" t="str">
            <v>湖南金寿制药有限公司</v>
          </cell>
          <cell r="J8573" t="str">
            <v>湖南金寿制药</v>
          </cell>
        </row>
        <row r="8574">
          <cell r="D8574">
            <v>26353</v>
          </cell>
          <cell r="E8574" t="str">
            <v>硝苯地平缓释片(Ⅰ)</v>
          </cell>
          <cell r="F8574" t="str">
            <v/>
          </cell>
          <cell r="G8574" t="str">
            <v>10mgx30片</v>
          </cell>
          <cell r="H8574" t="str">
            <v>盒</v>
          </cell>
          <cell r="I8574" t="str">
            <v>山西亚宝药业集团股份有限公司</v>
          </cell>
          <cell r="J8574" t="str">
            <v>亚宝股份</v>
          </cell>
        </row>
        <row r="8575">
          <cell r="D8575">
            <v>158827</v>
          </cell>
          <cell r="E8575" t="str">
            <v>达比加群酯胶囊</v>
          </cell>
          <cell r="F8575" t="str">
            <v>泰毕全</v>
          </cell>
          <cell r="G8575" t="str">
            <v>110mgx10粒</v>
          </cell>
          <cell r="H8575" t="str">
            <v>盒</v>
          </cell>
          <cell r="I8575" t="str">
            <v>上海勃林格殷格翰药业有限公司</v>
          </cell>
          <cell r="J8575" t="str">
            <v>上海勃林格</v>
          </cell>
        </row>
        <row r="8576">
          <cell r="D8576">
            <v>150153</v>
          </cell>
          <cell r="E8576" t="str">
            <v>康妇炎胶囊</v>
          </cell>
          <cell r="F8576" t="str">
            <v/>
          </cell>
          <cell r="G8576" t="str">
            <v>0.4gx60粒</v>
          </cell>
          <cell r="H8576" t="str">
            <v>盒</v>
          </cell>
          <cell r="I8576" t="str">
            <v>山东神州制药有限公司</v>
          </cell>
          <cell r="J8576" t="str">
            <v>山东步长神州</v>
          </cell>
        </row>
        <row r="8577">
          <cell r="D8577">
            <v>39476</v>
          </cell>
          <cell r="E8577" t="str">
            <v>复方一枝黄花喷雾剂</v>
          </cell>
          <cell r="F8577" t="str">
            <v/>
          </cell>
          <cell r="G8577" t="str">
            <v>15ml</v>
          </cell>
          <cell r="H8577" t="str">
            <v>瓶</v>
          </cell>
          <cell r="I8577" t="str">
            <v>贵州百灵企业集团制药股份有限公司</v>
          </cell>
          <cell r="J8577" t="str">
            <v>贵州百灵制药</v>
          </cell>
        </row>
        <row r="8578">
          <cell r="D8578">
            <v>41409</v>
          </cell>
          <cell r="E8578" t="str">
            <v>叶酸片(斯利安)</v>
          </cell>
          <cell r="F8578" t="str">
            <v/>
          </cell>
          <cell r="G8578" t="str">
            <v>0.4mgx31片</v>
          </cell>
          <cell r="H8578" t="str">
            <v>盒</v>
          </cell>
          <cell r="I8578" t="str">
            <v>北京斯利安药业有限公司(原:北京北大药业有限公司)</v>
          </cell>
          <cell r="J8578" t="str">
            <v>北京斯利安(北京北大)</v>
          </cell>
        </row>
        <row r="8579">
          <cell r="D8579">
            <v>82614</v>
          </cell>
          <cell r="E8579" t="str">
            <v>曲安奈德益康唑乳膏</v>
          </cell>
          <cell r="F8579" t="str">
            <v/>
          </cell>
          <cell r="G8579" t="str">
            <v>20g</v>
          </cell>
          <cell r="H8579" t="str">
            <v>支</v>
          </cell>
          <cell r="I8579" t="str">
            <v>江西三九药业有限公司</v>
          </cell>
          <cell r="J8579" t="str">
            <v>华润三九(南昌)</v>
          </cell>
        </row>
        <row r="8580">
          <cell r="D8580">
            <v>10367</v>
          </cell>
          <cell r="E8580" t="str">
            <v>牛黄上清片</v>
          </cell>
          <cell r="F8580" t="str">
            <v/>
          </cell>
          <cell r="G8580" t="str">
            <v>24片x2板</v>
          </cell>
          <cell r="H8580" t="str">
            <v>盒</v>
          </cell>
          <cell r="I8580" t="str">
            <v>河南省百泉制药有限公司</v>
          </cell>
          <cell r="J8580" t="str">
            <v>河南百泉制药</v>
          </cell>
        </row>
        <row r="8581">
          <cell r="D8581">
            <v>84757</v>
          </cell>
          <cell r="E8581" t="str">
            <v>呋塞米片</v>
          </cell>
          <cell r="F8581" t="str">
            <v/>
          </cell>
          <cell r="G8581" t="str">
            <v>20mgx100片</v>
          </cell>
          <cell r="H8581" t="str">
            <v>瓶</v>
          </cell>
          <cell r="I8581" t="str">
            <v>江苏亚邦爱普森药业有限公司</v>
          </cell>
          <cell r="J8581" t="str">
            <v>江苏亚邦爱普森</v>
          </cell>
        </row>
        <row r="8582">
          <cell r="D8582">
            <v>119032</v>
          </cell>
          <cell r="E8582" t="str">
            <v>小便器</v>
          </cell>
          <cell r="F8582" t="str">
            <v/>
          </cell>
          <cell r="G8582" t="str">
            <v>男用(1个)</v>
          </cell>
          <cell r="H8582" t="str">
            <v>袋</v>
          </cell>
          <cell r="I8582" t="str">
            <v>成都稳健利康医疗用品有限公司</v>
          </cell>
          <cell r="J8582" t="str">
            <v>成都稳健利康</v>
          </cell>
        </row>
        <row r="8583">
          <cell r="D8583">
            <v>75119</v>
          </cell>
          <cell r="E8583" t="str">
            <v>甘精胰岛素注射液(来得时)</v>
          </cell>
          <cell r="F8583" t="str">
            <v/>
          </cell>
          <cell r="G8583" t="str">
            <v>3ml:300单位(预填充)</v>
          </cell>
          <cell r="H8583" t="str">
            <v>盒</v>
          </cell>
          <cell r="I8583" t="str">
            <v>赛诺菲安万特(北京)制药有限公司</v>
          </cell>
          <cell r="J8583" t="str">
            <v>赛诺菲(北京)</v>
          </cell>
        </row>
        <row r="8584">
          <cell r="D8584">
            <v>195938</v>
          </cell>
          <cell r="E8584" t="str">
            <v>养胃舒颗粒</v>
          </cell>
          <cell r="F8584" t="str">
            <v/>
          </cell>
          <cell r="G8584" t="str">
            <v>10gx10袋</v>
          </cell>
          <cell r="H8584" t="str">
            <v>盒</v>
          </cell>
          <cell r="I8584" t="str">
            <v>合肥华润神鹿药业有限公司(合肥神鹿双鹤药业)</v>
          </cell>
          <cell r="J8584" t="str">
            <v>合肥华润神鹿</v>
          </cell>
        </row>
        <row r="8585">
          <cell r="D8585">
            <v>148643</v>
          </cell>
          <cell r="E8585" t="str">
            <v>丹参酮胶囊</v>
          </cell>
          <cell r="F8585" t="str">
            <v/>
          </cell>
          <cell r="G8585" t="str">
            <v>0.25gx36粒</v>
          </cell>
          <cell r="H8585" t="str">
            <v>盒</v>
          </cell>
          <cell r="I8585" t="str">
            <v>河北兴隆希力药业有限公司</v>
          </cell>
          <cell r="J8585" t="str">
            <v>河北兴隆希力</v>
          </cell>
        </row>
        <row r="8586">
          <cell r="D8586">
            <v>137951</v>
          </cell>
          <cell r="E8586" t="str">
            <v>盐酸金霉素眼膏</v>
          </cell>
          <cell r="F8586" t="str">
            <v/>
          </cell>
          <cell r="G8586" t="str">
            <v>0.5%x2.5g/支</v>
          </cell>
          <cell r="H8586" t="str">
            <v>盒</v>
          </cell>
          <cell r="I8586" t="str">
            <v>北京双吉制药有限公司</v>
          </cell>
          <cell r="J8586" t="str">
            <v>北京双吉</v>
          </cell>
        </row>
        <row r="8587">
          <cell r="D8587">
            <v>137407</v>
          </cell>
          <cell r="E8587" t="str">
            <v>麝香心脑乐片</v>
          </cell>
          <cell r="F8587" t="str">
            <v/>
          </cell>
          <cell r="G8587" t="str">
            <v>18片×2板</v>
          </cell>
          <cell r="H8587" t="str">
            <v>盒</v>
          </cell>
          <cell r="I8587" t="str">
            <v>吉林亚泰明星制药有限公司(吉林省明星制药有限公司)</v>
          </cell>
          <cell r="J8587" t="str">
            <v>吉林亚泰明星</v>
          </cell>
        </row>
        <row r="8588">
          <cell r="D8588">
            <v>25939</v>
          </cell>
          <cell r="E8588" t="str">
            <v>伤湿止痛膏</v>
          </cell>
          <cell r="F8588" t="str">
            <v/>
          </cell>
          <cell r="G8588" t="str">
            <v>7cmx10cmx5贴x2袋(精装)</v>
          </cell>
          <cell r="H8588" t="str">
            <v>盒</v>
          </cell>
          <cell r="I8588" t="str">
            <v>河南羚锐制药股份有限公司</v>
          </cell>
          <cell r="J8588" t="str">
            <v>河南羚锐制药</v>
          </cell>
        </row>
        <row r="8589">
          <cell r="D8589">
            <v>39583</v>
          </cell>
          <cell r="E8589" t="str">
            <v>妇科千金片</v>
          </cell>
          <cell r="F8589" t="str">
            <v/>
          </cell>
          <cell r="G8589" t="str">
            <v>108片</v>
          </cell>
          <cell r="H8589" t="str">
            <v>盒</v>
          </cell>
          <cell r="I8589" t="str">
            <v>株洲千金药业股份有限公司</v>
          </cell>
          <cell r="J8589" t="str">
            <v>株洲千金药业</v>
          </cell>
        </row>
        <row r="8590">
          <cell r="D8590">
            <v>187296</v>
          </cell>
          <cell r="E8590" t="str">
            <v>人体润滑剂</v>
          </cell>
          <cell r="F8590" t="str">
            <v/>
          </cell>
          <cell r="G8590" t="str">
            <v>50g（无味型）</v>
          </cell>
          <cell r="H8590" t="str">
            <v>盒</v>
          </cell>
          <cell r="I8590" t="str">
            <v>南京天朗制药有限公司</v>
          </cell>
          <cell r="J8590" t="str">
            <v>南京天朗</v>
          </cell>
        </row>
        <row r="8591">
          <cell r="D8591">
            <v>181166</v>
          </cell>
          <cell r="E8591" t="str">
            <v>盐酸西替利嗪滴剂</v>
          </cell>
          <cell r="F8591" t="str">
            <v/>
          </cell>
          <cell r="G8591" t="str">
            <v>10ml(10ml:100mg)</v>
          </cell>
          <cell r="H8591" t="str">
            <v>瓶</v>
          </cell>
          <cell r="I8591" t="str">
            <v>澳美制药厂</v>
          </cell>
          <cell r="J8591" t="str">
            <v>澳美制药</v>
          </cell>
        </row>
        <row r="8592">
          <cell r="D8592">
            <v>159974</v>
          </cell>
          <cell r="E8592" t="str">
            <v>康乐鼻炎片</v>
          </cell>
          <cell r="F8592" t="str">
            <v/>
          </cell>
          <cell r="G8592" t="str">
            <v>0.35gx24片(糖衣)</v>
          </cell>
          <cell r="H8592" t="str">
            <v>盒</v>
          </cell>
          <cell r="I8592" t="str">
            <v>陕西海天制药有限公司</v>
          </cell>
          <cell r="J8592" t="str">
            <v>陕西海天</v>
          </cell>
        </row>
        <row r="8593">
          <cell r="D8593">
            <v>199943</v>
          </cell>
          <cell r="E8593" t="str">
            <v>75%酒精湿巾</v>
          </cell>
          <cell r="F8593" t="str">
            <v/>
          </cell>
          <cell r="G8593" t="str">
            <v>150mmx200mmx10片</v>
          </cell>
          <cell r="H8593" t="str">
            <v>包</v>
          </cell>
          <cell r="I8593" t="str">
            <v>河南华药药业有限公司</v>
          </cell>
          <cell r="J8593" t="str">
            <v>河南华药</v>
          </cell>
        </row>
        <row r="8594">
          <cell r="D8594">
            <v>105006</v>
          </cell>
          <cell r="E8594" t="str">
            <v>头孢地尼分散片</v>
          </cell>
          <cell r="F8594" t="str">
            <v/>
          </cell>
          <cell r="G8594" t="str">
            <v>0.1gx6片</v>
          </cell>
          <cell r="H8594" t="str">
            <v>盒</v>
          </cell>
          <cell r="I8594" t="str">
            <v>国药集团致君(深圳)制药有限公司(原深圳致君制药有限公司)</v>
          </cell>
          <cell r="J8594" t="str">
            <v>国药集团致君(深圳)</v>
          </cell>
        </row>
        <row r="8595">
          <cell r="D8595">
            <v>16185</v>
          </cell>
          <cell r="E8595" t="str">
            <v>厄贝沙坦片</v>
          </cell>
          <cell r="F8595" t="str">
            <v>安博维</v>
          </cell>
          <cell r="G8595" t="str">
            <v>0.15gx7片</v>
          </cell>
          <cell r="H8595" t="str">
            <v>盒</v>
          </cell>
          <cell r="I8595" t="str">
            <v>赛诺菲(杭州)制药有限公司</v>
          </cell>
          <cell r="J8595" t="str">
            <v>赛诺菲(杭州)制药</v>
          </cell>
        </row>
        <row r="8596">
          <cell r="D8596">
            <v>11998</v>
          </cell>
          <cell r="E8596" t="str">
            <v>阿咖酚散</v>
          </cell>
          <cell r="F8596" t="str">
            <v/>
          </cell>
          <cell r="G8596" t="str">
            <v>0.386gx100包</v>
          </cell>
          <cell r="H8596" t="str">
            <v>盒</v>
          </cell>
          <cell r="I8596" t="str">
            <v>广州白云山制药股份有限公司白云山何济公制药厂</v>
          </cell>
          <cell r="J8596" t="str">
            <v>广州白云山何济公制药</v>
          </cell>
        </row>
        <row r="8597">
          <cell r="D8597">
            <v>47501</v>
          </cell>
          <cell r="E8597" t="str">
            <v>铝碳酸镁片(威地美)</v>
          </cell>
          <cell r="F8597" t="str">
            <v/>
          </cell>
          <cell r="G8597" t="str">
            <v>0.5gx12片x2板</v>
          </cell>
          <cell r="H8597" t="str">
            <v>盒</v>
          </cell>
          <cell r="I8597" t="str">
            <v>重庆华森制药有限公司</v>
          </cell>
          <cell r="J8597" t="str">
            <v>重庆华森</v>
          </cell>
        </row>
        <row r="8598">
          <cell r="D8598">
            <v>196713</v>
          </cell>
          <cell r="E8598" t="str">
            <v>抗感颗粒</v>
          </cell>
          <cell r="F8598" t="str">
            <v/>
          </cell>
          <cell r="G8598" t="str">
            <v>5gx15袋（儿童装）</v>
          </cell>
          <cell r="H8598" t="str">
            <v>盒</v>
          </cell>
          <cell r="I8598" t="str">
            <v>四川好医生攀西药业有限责任公司</v>
          </cell>
          <cell r="J8598" t="str">
            <v>四川好医生</v>
          </cell>
        </row>
        <row r="8599">
          <cell r="D8599">
            <v>5206</v>
          </cell>
          <cell r="E8599" t="str">
            <v>秋梨润肺膏</v>
          </cell>
          <cell r="F8599" t="str">
            <v/>
          </cell>
          <cell r="G8599" t="str">
            <v>50g</v>
          </cell>
          <cell r="H8599" t="str">
            <v>瓶</v>
          </cell>
          <cell r="I8599" t="str">
            <v>北京同仁堂科技发展股份有限公司制药厂</v>
          </cell>
          <cell r="J8599" t="str">
            <v>北京同仁堂科技</v>
          </cell>
        </row>
        <row r="8600">
          <cell r="D8600">
            <v>169186</v>
          </cell>
          <cell r="E8600" t="str">
            <v>蒲地蓝消炎片</v>
          </cell>
          <cell r="F8600" t="str">
            <v/>
          </cell>
          <cell r="G8600" t="str">
            <v>0.3gx40片</v>
          </cell>
          <cell r="H8600" t="str">
            <v>盒</v>
          </cell>
          <cell r="I8600" t="str">
            <v>云南龙发制药有限公司</v>
          </cell>
          <cell r="J8600" t="str">
            <v>云南龙发制药</v>
          </cell>
        </row>
        <row r="8601">
          <cell r="D8601">
            <v>105786</v>
          </cell>
          <cell r="E8601" t="str">
            <v>地屈孕酮片</v>
          </cell>
          <cell r="F8601" t="str">
            <v>达芙通</v>
          </cell>
          <cell r="G8601" t="str">
            <v>10mgx20片</v>
          </cell>
          <cell r="H8601" t="str">
            <v>盒</v>
          </cell>
          <cell r="I8601" t="str">
            <v>荷兰Abbott Biologicals B.V</v>
          </cell>
          <cell r="J8601" t="str">
            <v>荷兰AbbottBiologicalsB.V</v>
          </cell>
        </row>
        <row r="8602">
          <cell r="D8602">
            <v>99279</v>
          </cell>
          <cell r="E8602" t="str">
            <v>复方甘草酸苷胶囊</v>
          </cell>
          <cell r="F8602" t="str">
            <v/>
          </cell>
          <cell r="G8602" t="str">
            <v>25mg:25mg:25mgx40粒</v>
          </cell>
          <cell r="H8602" t="str">
            <v>盒</v>
          </cell>
          <cell r="I8602" t="str">
            <v>北京凯因科技股份有限公司</v>
          </cell>
          <cell r="J8602" t="str">
            <v>北京凯因科技</v>
          </cell>
        </row>
        <row r="8603">
          <cell r="D8603">
            <v>92942</v>
          </cell>
          <cell r="E8603" t="str">
            <v>消炎利胆片</v>
          </cell>
          <cell r="F8603" t="str">
            <v/>
          </cell>
          <cell r="G8603" t="str">
            <v>200片(薄膜衣片)</v>
          </cell>
          <cell r="H8603" t="str">
            <v>瓶</v>
          </cell>
          <cell r="I8603" t="str">
            <v>广州白云山和记黄埔中药有限公司(原广州白云山中药厂</v>
          </cell>
          <cell r="J8603" t="str">
            <v>广州白云山和记黄埔</v>
          </cell>
        </row>
        <row r="8604">
          <cell r="D8604">
            <v>72814</v>
          </cell>
          <cell r="E8604" t="str">
            <v>壮骨麝香止痛膏</v>
          </cell>
          <cell r="F8604" t="str">
            <v/>
          </cell>
          <cell r="G8604" t="str">
            <v>7cmx10cmx10贴(袋装)</v>
          </cell>
          <cell r="H8604" t="str">
            <v>袋</v>
          </cell>
          <cell r="I8604" t="str">
            <v>河南羚锐制药股份有限公司</v>
          </cell>
          <cell r="J8604" t="str">
            <v>河南羚锐</v>
          </cell>
        </row>
        <row r="8605">
          <cell r="D8605">
            <v>39399</v>
          </cell>
          <cell r="E8605" t="str">
            <v>盐酸地尔硫卓缓释胶囊(Ⅱ)(合贝爽)</v>
          </cell>
          <cell r="F8605" t="str">
            <v/>
          </cell>
          <cell r="G8605" t="str">
            <v>90mgx10粒</v>
          </cell>
          <cell r="H8605" t="str">
            <v>袋</v>
          </cell>
          <cell r="I8605" t="str">
            <v>天津田边制药有限公司</v>
          </cell>
          <cell r="J8605" t="str">
            <v>天津田边</v>
          </cell>
        </row>
        <row r="8606">
          <cell r="D8606">
            <v>2596</v>
          </cell>
          <cell r="E8606" t="str">
            <v>双唑泰栓</v>
          </cell>
          <cell r="F8606" t="str">
            <v/>
          </cell>
          <cell r="G8606" t="str">
            <v>7枚</v>
          </cell>
          <cell r="H8606" t="str">
            <v>盒</v>
          </cell>
          <cell r="I8606" t="str">
            <v>湖北东信药业有限公司</v>
          </cell>
          <cell r="J8606" t="str">
            <v>湖北东信</v>
          </cell>
        </row>
        <row r="8607">
          <cell r="D8607">
            <v>9697</v>
          </cell>
          <cell r="E8607" t="str">
            <v>阿莫西林胶囊</v>
          </cell>
          <cell r="F8607" t="str">
            <v/>
          </cell>
          <cell r="G8607" t="str">
            <v>0.25gx50粒</v>
          </cell>
          <cell r="H8607" t="str">
            <v>盒</v>
          </cell>
          <cell r="I8607" t="str">
            <v>广州白云山制药股份有限公司广州白云山制药总厂</v>
          </cell>
          <cell r="J8607" t="str">
            <v>广州白云山总厂</v>
          </cell>
        </row>
        <row r="8608">
          <cell r="D8608">
            <v>40933</v>
          </cell>
          <cell r="E8608" t="str">
            <v>小儿止咳糖浆</v>
          </cell>
          <cell r="F8608" t="str">
            <v/>
          </cell>
          <cell r="G8608" t="str">
            <v>150ml</v>
          </cell>
          <cell r="H8608" t="str">
            <v>瓶</v>
          </cell>
          <cell r="I8608" t="str">
            <v>太极集团四川南充制药有限公司</v>
          </cell>
          <cell r="J8608" t="str">
            <v>四川南充制药</v>
          </cell>
        </row>
        <row r="8609">
          <cell r="D8609">
            <v>185422</v>
          </cell>
          <cell r="E8609" t="str">
            <v>红霉素软膏</v>
          </cell>
          <cell r="F8609" t="str">
            <v/>
          </cell>
          <cell r="G8609" t="str">
            <v>20g：1%</v>
          </cell>
          <cell r="H8609" t="str">
            <v>盒</v>
          </cell>
          <cell r="I8609" t="str">
            <v>江西德成制药有限公司</v>
          </cell>
          <cell r="J8609" t="str">
            <v>江西德成</v>
          </cell>
        </row>
        <row r="8610">
          <cell r="D8610">
            <v>106272</v>
          </cell>
          <cell r="E8610" t="str">
            <v>消毒酒精</v>
          </cell>
          <cell r="F8610" t="str">
            <v/>
          </cell>
          <cell r="G8610" t="str">
            <v>250ml(75%±5%)</v>
          </cell>
          <cell r="H8610" t="str">
            <v>瓶</v>
          </cell>
          <cell r="I8610" t="str">
            <v>杭州欧拓普生物技术有限公司</v>
          </cell>
          <cell r="J8610" t="str">
            <v>杭州欧拓普</v>
          </cell>
        </row>
        <row r="8611">
          <cell r="D8611">
            <v>155553</v>
          </cell>
          <cell r="E8611" t="str">
            <v>摩罗丹</v>
          </cell>
          <cell r="F8611" t="str">
            <v/>
          </cell>
          <cell r="G8611" t="str">
            <v>9gx9丸(大蜜丸)</v>
          </cell>
          <cell r="H8611" t="str">
            <v>盒</v>
          </cell>
          <cell r="I8611" t="str">
            <v>邯郸制药股份有限公司</v>
          </cell>
          <cell r="J8611" t="str">
            <v>邯郸制药</v>
          </cell>
        </row>
        <row r="8612">
          <cell r="D8612">
            <v>66789</v>
          </cell>
          <cell r="E8612" t="str">
            <v>三七通舒胶囊</v>
          </cell>
          <cell r="F8612" t="str">
            <v/>
          </cell>
          <cell r="G8612" t="str">
            <v>0.2gx18粒</v>
          </cell>
          <cell r="H8612" t="str">
            <v>盒</v>
          </cell>
          <cell r="I8612" t="str">
            <v>成都华神集团股份有限公司制药厂</v>
          </cell>
          <cell r="J8612" t="str">
            <v>成都华神</v>
          </cell>
        </row>
        <row r="8613">
          <cell r="D8613">
            <v>1556</v>
          </cell>
          <cell r="E8613" t="str">
            <v>陈香露白露片</v>
          </cell>
          <cell r="F8613" t="str">
            <v/>
          </cell>
          <cell r="G8613" t="str">
            <v>100片</v>
          </cell>
          <cell r="H8613" t="str">
            <v>瓶</v>
          </cell>
          <cell r="I8613" t="str">
            <v>贵州百灵企业集团制药股份有限公司</v>
          </cell>
          <cell r="J8613" t="str">
            <v>贵州百灵制药</v>
          </cell>
        </row>
        <row r="8614">
          <cell r="D8614">
            <v>201495</v>
          </cell>
          <cell r="E8614" t="str">
            <v>多维元素片（29-Ⅱ）</v>
          </cell>
          <cell r="F8614" t="str">
            <v/>
          </cell>
          <cell r="G8614" t="str">
            <v>91片x2瓶</v>
          </cell>
          <cell r="H8614" t="str">
            <v>套</v>
          </cell>
          <cell r="I8614" t="str">
            <v>惠氏制药有限公司</v>
          </cell>
          <cell r="J8614" t="str">
            <v>惠氏制药</v>
          </cell>
        </row>
        <row r="8615">
          <cell r="D8615">
            <v>31962</v>
          </cell>
          <cell r="E8615" t="str">
            <v>复方倍氯米松樟脑乳膏(无极膏)</v>
          </cell>
          <cell r="F8615" t="str">
            <v/>
          </cell>
          <cell r="G8615" t="str">
            <v>10g</v>
          </cell>
          <cell r="H8615" t="str">
            <v>支</v>
          </cell>
          <cell r="I8615" t="str">
            <v>上海延安药业(湖北)有限公司</v>
          </cell>
          <cell r="J8615" t="str">
            <v>上海延安药业(湖北)有限公司</v>
          </cell>
        </row>
        <row r="8616">
          <cell r="D8616">
            <v>115425</v>
          </cell>
          <cell r="E8616" t="str">
            <v>卵磷脂胶囊(康麦斯)</v>
          </cell>
          <cell r="F8616" t="str">
            <v/>
          </cell>
          <cell r="G8616" t="str">
            <v>330g(1650mgx200粒)</v>
          </cell>
          <cell r="H8616" t="str">
            <v>瓶</v>
          </cell>
          <cell r="I8616" t="str">
            <v>康龙集团公司(Kang Long Group gorp)</v>
          </cell>
          <cell r="J8616" t="str">
            <v>美国KangLong(美国康龙)</v>
          </cell>
        </row>
        <row r="8617">
          <cell r="D8617">
            <v>63806</v>
          </cell>
          <cell r="E8617" t="str">
            <v>金鸣片</v>
          </cell>
          <cell r="F8617" t="str">
            <v/>
          </cell>
          <cell r="G8617" t="str">
            <v>0.6gx12片x2板(薄膜衣)</v>
          </cell>
          <cell r="H8617" t="str">
            <v>盒</v>
          </cell>
          <cell r="I8617" t="str">
            <v>山东宏济堂制药集团股份有限公司(山东宏济堂制药集团有限公司)</v>
          </cell>
          <cell r="J8617" t="str">
            <v>济南宏济堂</v>
          </cell>
        </row>
        <row r="8618">
          <cell r="D8618">
            <v>112010</v>
          </cell>
          <cell r="E8618" t="str">
            <v>益母草颗粒</v>
          </cell>
          <cell r="F8618" t="str">
            <v/>
          </cell>
          <cell r="G8618" t="str">
            <v>15gx8袋</v>
          </cell>
          <cell r="H8618" t="str">
            <v>盒</v>
          </cell>
          <cell r="I8618" t="str">
            <v>北京同仁堂天然药物(唐山)有限公司</v>
          </cell>
          <cell r="J8618" t="str">
            <v>北京同仁堂</v>
          </cell>
        </row>
        <row r="8619">
          <cell r="D8619">
            <v>1818</v>
          </cell>
          <cell r="E8619" t="str">
            <v>风油精</v>
          </cell>
          <cell r="F8619" t="str">
            <v/>
          </cell>
          <cell r="G8619" t="str">
            <v>3ml</v>
          </cell>
          <cell r="H8619" t="str">
            <v>瓶</v>
          </cell>
          <cell r="I8619" t="str">
            <v>漳州水仙药业有限公司</v>
          </cell>
          <cell r="J8619" t="str">
            <v>漳州水仙药业</v>
          </cell>
        </row>
        <row r="8620">
          <cell r="D8620">
            <v>173315</v>
          </cell>
          <cell r="E8620" t="str">
            <v>孟鲁司特钠咀嚼片</v>
          </cell>
          <cell r="F8620" t="str">
            <v/>
          </cell>
          <cell r="G8620" t="str">
            <v>5mgx12片</v>
          </cell>
          <cell r="H8620" t="str">
            <v>盒</v>
          </cell>
          <cell r="I8620" t="str">
            <v>鲁南贝特制药有限公司(原山东鲁南贝特制药有限公司)</v>
          </cell>
          <cell r="J8620" t="str">
            <v>鲁南贝特制药</v>
          </cell>
        </row>
        <row r="8621">
          <cell r="D8621">
            <v>186874</v>
          </cell>
          <cell r="E8621" t="str">
            <v>哈药牌钙铁锌口服液（西柚味）</v>
          </cell>
          <cell r="F8621" t="str">
            <v/>
          </cell>
          <cell r="G8621" t="str">
            <v>10mlx10支</v>
          </cell>
          <cell r="H8621" t="str">
            <v>盒</v>
          </cell>
          <cell r="I8621" t="str">
            <v>哈药集团三精制药有限公司</v>
          </cell>
          <cell r="J8621" t="str">
            <v>哈药三精制药</v>
          </cell>
        </row>
        <row r="8622">
          <cell r="D8622">
            <v>101037</v>
          </cell>
          <cell r="E8622" t="str">
            <v>阿莫西林克拉维酸钾片(金力舒)</v>
          </cell>
          <cell r="F8622" t="str">
            <v/>
          </cell>
          <cell r="G8622" t="str">
            <v>0.457g(400mg:57mg)x8片</v>
          </cell>
          <cell r="H8622" t="str">
            <v>盒</v>
          </cell>
          <cell r="I8622" t="str">
            <v>广州白云山制药股份有限公司广州白云山制药总厂</v>
          </cell>
          <cell r="J8622" t="str">
            <v>广州白云山总厂</v>
          </cell>
        </row>
        <row r="8623">
          <cell r="D8623">
            <v>105222</v>
          </cell>
          <cell r="E8623" t="str">
            <v>转移因子胶囊</v>
          </cell>
          <cell r="F8623" t="str">
            <v/>
          </cell>
          <cell r="G8623" t="str">
            <v>3mg：100ugx24粒</v>
          </cell>
          <cell r="H8623" t="str">
            <v>盒</v>
          </cell>
          <cell r="I8623" t="str">
            <v>金花企业(集团)股份有限公司西安金花制药厂</v>
          </cell>
          <cell r="J8623" t="str">
            <v>金花企业(集团)</v>
          </cell>
        </row>
        <row r="8624">
          <cell r="D8624">
            <v>195470</v>
          </cell>
          <cell r="E8624" t="str">
            <v>多种B族维生素片</v>
          </cell>
          <cell r="F8624" t="str">
            <v>百合康</v>
          </cell>
          <cell r="G8624" t="str">
            <v>42g（700mgx60片）</v>
          </cell>
          <cell r="H8624" t="str">
            <v>瓶</v>
          </cell>
          <cell r="I8624" t="str">
            <v>威海百合生物技术股份有限公司</v>
          </cell>
          <cell r="J8624" t="str">
            <v>威海百合</v>
          </cell>
        </row>
        <row r="8625">
          <cell r="D8625">
            <v>169722</v>
          </cell>
          <cell r="E8625" t="str">
            <v>维生素AD滴剂</v>
          </cell>
          <cell r="F8625" t="str">
            <v/>
          </cell>
          <cell r="G8625" t="str">
            <v>12粒x4板(维A2000单位:维D700单位)1岁以上</v>
          </cell>
          <cell r="H8625" t="str">
            <v>盒</v>
          </cell>
          <cell r="I8625" t="str">
            <v>国药控股星鲨制药(厦门)有限公司(原:厦门星鲨制药)</v>
          </cell>
          <cell r="J8625" t="str">
            <v>国药控股星鲨</v>
          </cell>
        </row>
        <row r="8626">
          <cell r="D8626">
            <v>197012</v>
          </cell>
          <cell r="E8626" t="str">
            <v>75%医用酒精（消毒酒精）</v>
          </cell>
          <cell r="F8626" t="str">
            <v/>
          </cell>
          <cell r="G8626" t="str">
            <v>100ml</v>
          </cell>
          <cell r="H8626" t="str">
            <v>瓶</v>
          </cell>
          <cell r="I8626" t="str">
            <v>四川三和医用材料有限公司</v>
          </cell>
          <cell r="J8626" t="str">
            <v>四川三和</v>
          </cell>
        </row>
        <row r="8627">
          <cell r="D8627">
            <v>60572</v>
          </cell>
          <cell r="E8627" t="str">
            <v>维生素C含片</v>
          </cell>
          <cell r="F8627" t="str">
            <v/>
          </cell>
          <cell r="G8627" t="str">
            <v>0.65gx30片(桔子味)</v>
          </cell>
          <cell r="H8627" t="str">
            <v>盒</v>
          </cell>
          <cell r="I8627" t="str">
            <v>江苏艾兰得营养品有限公司</v>
          </cell>
          <cell r="J8627" t="str">
            <v>江苏艾兰得</v>
          </cell>
        </row>
        <row r="8628">
          <cell r="D8628">
            <v>197337</v>
          </cell>
          <cell r="E8628" t="str">
            <v>复方多粘菌素B软膏</v>
          </cell>
          <cell r="F8628" t="str">
            <v/>
          </cell>
          <cell r="G8628" t="str">
            <v>10g</v>
          </cell>
          <cell r="H8628" t="str">
            <v>盒</v>
          </cell>
          <cell r="I8628" t="str">
            <v>浙江孚诺医药股份有限公司(原:浙江日升昌药业有限公司)</v>
          </cell>
          <cell r="J8628" t="str">
            <v>浙江孚诺</v>
          </cell>
        </row>
        <row r="8629">
          <cell r="D8629">
            <v>37037</v>
          </cell>
          <cell r="E8629" t="str">
            <v>盐酸丙卡特罗口服溶液(美普清)</v>
          </cell>
          <cell r="F8629" t="str">
            <v/>
          </cell>
          <cell r="G8629" t="str">
            <v>30ml:0.15mg(5ug/ml)</v>
          </cell>
          <cell r="H8629" t="str">
            <v>瓶</v>
          </cell>
          <cell r="I8629" t="str">
            <v>广东大冢制药有限公司</v>
          </cell>
          <cell r="J8629" t="str">
            <v>广东大冢</v>
          </cell>
        </row>
        <row r="8630">
          <cell r="D8630">
            <v>96009</v>
          </cell>
          <cell r="E8630" t="str">
            <v>锐洁牌卫生湿巾</v>
          </cell>
          <cell r="F8630" t="str">
            <v/>
          </cell>
          <cell r="G8630" t="str">
            <v>180mmx150mmx8片</v>
          </cell>
          <cell r="H8630" t="str">
            <v>袋</v>
          </cell>
          <cell r="I8630" t="str">
            <v>江中药业股份有限公司</v>
          </cell>
          <cell r="J8630" t="str">
            <v>江中药业</v>
          </cell>
        </row>
        <row r="8631">
          <cell r="D8631">
            <v>1779</v>
          </cell>
          <cell r="E8631" t="str">
            <v>化积口服液</v>
          </cell>
          <cell r="F8631" t="str">
            <v/>
          </cell>
          <cell r="G8631" t="str">
            <v>10mlx6支</v>
          </cell>
          <cell r="H8631" t="str">
            <v>盒</v>
          </cell>
          <cell r="I8631" t="str">
            <v>江西诚志永丰药业有限责任公司</v>
          </cell>
          <cell r="J8631" t="str">
            <v>江西诚志永丰</v>
          </cell>
        </row>
        <row r="8632">
          <cell r="D8632">
            <v>109794</v>
          </cell>
          <cell r="E8632" t="str">
            <v>抗骨增生片(太极独圣)</v>
          </cell>
          <cell r="F8632" t="str">
            <v/>
          </cell>
          <cell r="G8632" t="str">
            <v>15片x3板(糖衣)</v>
          </cell>
          <cell r="H8632" t="str">
            <v>盒</v>
          </cell>
          <cell r="I8632" t="str">
            <v>太极集团四川绵阳制药有限公司</v>
          </cell>
          <cell r="J8632" t="str">
            <v>四川绵阳制药</v>
          </cell>
        </row>
        <row r="8633">
          <cell r="D8633">
            <v>26560</v>
          </cell>
          <cell r="E8633" t="str">
            <v>聚乙烯醇滴眼液(瑞珠)</v>
          </cell>
          <cell r="F8633" t="str">
            <v/>
          </cell>
          <cell r="G8633" t="str">
            <v>0.8ml:11.2mgx10支</v>
          </cell>
          <cell r="H8633" t="str">
            <v>盒</v>
          </cell>
          <cell r="I8633" t="str">
            <v>湖北远大天天明制药有限公司</v>
          </cell>
          <cell r="J8633" t="str">
            <v>湖北远大天天明</v>
          </cell>
        </row>
        <row r="8634">
          <cell r="D8634">
            <v>202097</v>
          </cell>
          <cell r="E8634" t="str">
            <v>75%消毒酒精</v>
          </cell>
          <cell r="F8634" t="str">
            <v/>
          </cell>
          <cell r="G8634" t="str">
            <v>喷雾型 100ml</v>
          </cell>
          <cell r="H8634" t="str">
            <v>瓶</v>
          </cell>
          <cell r="I8634" t="str">
            <v>成都中光洗消剂有限公司</v>
          </cell>
          <cell r="J8634" t="str">
            <v>成都中光</v>
          </cell>
        </row>
        <row r="8635">
          <cell r="D8635">
            <v>74899</v>
          </cell>
          <cell r="E8635" t="str">
            <v>复方阿胶浆</v>
          </cell>
          <cell r="F8635" t="str">
            <v/>
          </cell>
          <cell r="G8635" t="str">
            <v>20mlx48支(无蔗糖)(OTC装)</v>
          </cell>
          <cell r="H8635" t="str">
            <v>盒</v>
          </cell>
          <cell r="I8635" t="str">
            <v>山东东阿阿胶股份有限公司</v>
          </cell>
          <cell r="J8635" t="str">
            <v>东阿阿胶股份</v>
          </cell>
        </row>
        <row r="8636">
          <cell r="D8636">
            <v>49850</v>
          </cell>
          <cell r="E8636" t="str">
            <v>参松养心胶囊</v>
          </cell>
          <cell r="F8636" t="str">
            <v/>
          </cell>
          <cell r="G8636" t="str">
            <v>0.4gx36粒</v>
          </cell>
          <cell r="H8636" t="str">
            <v>盒</v>
          </cell>
          <cell r="I8636" t="str">
            <v>北京以岭药业有限公司</v>
          </cell>
          <cell r="J8636" t="str">
            <v>北京以岭(石家庄以岭)</v>
          </cell>
        </row>
        <row r="8637">
          <cell r="D8637">
            <v>43552</v>
          </cell>
          <cell r="E8637" t="str">
            <v>维生素B2片</v>
          </cell>
          <cell r="F8637" t="str">
            <v/>
          </cell>
          <cell r="G8637" t="str">
            <v>5mgx100片</v>
          </cell>
          <cell r="H8637" t="str">
            <v>瓶</v>
          </cell>
          <cell r="I8637" t="str">
            <v>西南药业股份有限公司</v>
          </cell>
          <cell r="J8637" t="str">
            <v>西南药业</v>
          </cell>
        </row>
        <row r="8638">
          <cell r="D8638">
            <v>132120</v>
          </cell>
          <cell r="E8638" t="str">
            <v>阿莫西林胶囊</v>
          </cell>
          <cell r="F8638" t="str">
            <v/>
          </cell>
          <cell r="G8638" t="str">
            <v>0.5gx20粒</v>
          </cell>
          <cell r="H8638" t="str">
            <v>盒</v>
          </cell>
          <cell r="I8638" t="str">
            <v>华北制药股份有限公司</v>
          </cell>
          <cell r="J8638" t="str">
            <v>华北制药</v>
          </cell>
        </row>
        <row r="8639">
          <cell r="D8639">
            <v>1471</v>
          </cell>
          <cell r="E8639" t="str">
            <v>重感灵片</v>
          </cell>
          <cell r="F8639" t="str">
            <v/>
          </cell>
          <cell r="G8639" t="str">
            <v>48片</v>
          </cell>
          <cell r="H8639" t="str">
            <v>瓶</v>
          </cell>
          <cell r="I8639" t="str">
            <v>广东嘉应制药股份有限公司(梅州市嘉应制药有限公司)</v>
          </cell>
          <cell r="J8639" t="str">
            <v>广东嘉应制药</v>
          </cell>
        </row>
        <row r="8640">
          <cell r="D8640">
            <v>47918</v>
          </cell>
          <cell r="E8640" t="str">
            <v>川贝止咳露(川贝枇杷露)</v>
          </cell>
          <cell r="F8640" t="str">
            <v/>
          </cell>
          <cell r="G8640" t="str">
            <v>120ml</v>
          </cell>
          <cell r="H8640" t="str">
            <v>瓶</v>
          </cell>
          <cell r="I8640" t="str">
            <v>太极集团四川天诚制药有限公司</v>
          </cell>
          <cell r="J8640" t="str">
            <v>四川天诚制药</v>
          </cell>
        </row>
        <row r="8641">
          <cell r="D8641">
            <v>63538</v>
          </cell>
          <cell r="E8641" t="str">
            <v>氢溴酸右美沙芬糖浆</v>
          </cell>
          <cell r="F8641" t="str">
            <v/>
          </cell>
          <cell r="G8641" t="str">
            <v>150mg:100ml</v>
          </cell>
          <cell r="H8641" t="str">
            <v>盒</v>
          </cell>
          <cell r="I8641" t="str">
            <v>江西药都仁和制药有限公司</v>
          </cell>
          <cell r="J8641" t="str">
            <v>江西药都仁和</v>
          </cell>
        </row>
        <row r="8642">
          <cell r="D8642">
            <v>1454</v>
          </cell>
          <cell r="E8642" t="str">
            <v>龟龄集</v>
          </cell>
          <cell r="F8642" t="str">
            <v/>
          </cell>
          <cell r="G8642" t="str">
            <v>0.3gx30粒</v>
          </cell>
          <cell r="H8642" t="str">
            <v>盒</v>
          </cell>
          <cell r="I8642" t="str">
            <v>山西广誉远国药有限公司</v>
          </cell>
          <cell r="J8642" t="str">
            <v>山西广誉远</v>
          </cell>
        </row>
        <row r="8643">
          <cell r="D8643">
            <v>33976</v>
          </cell>
          <cell r="E8643" t="str">
            <v>藿香正气胶囊</v>
          </cell>
          <cell r="F8643" t="str">
            <v/>
          </cell>
          <cell r="G8643" t="str">
            <v>0.3gx12粒x2板</v>
          </cell>
          <cell r="H8643" t="str">
            <v>盒</v>
          </cell>
          <cell r="I8643" t="str">
            <v>太极集团浙江东方制药有限公司</v>
          </cell>
          <cell r="J8643" t="str">
            <v>浙江东方</v>
          </cell>
        </row>
        <row r="8644">
          <cell r="D8644">
            <v>136323</v>
          </cell>
          <cell r="E8644" t="str">
            <v>氨咖黄敏口服溶液</v>
          </cell>
          <cell r="F8644" t="str">
            <v/>
          </cell>
          <cell r="G8644" t="str">
            <v>10mlx6支</v>
          </cell>
          <cell r="H8644" t="str">
            <v>盒</v>
          </cell>
          <cell r="I8644" t="str">
            <v>江西和盈药业有限公司</v>
          </cell>
          <cell r="J8644" t="str">
            <v>江西和盈药业</v>
          </cell>
        </row>
        <row r="8645">
          <cell r="D8645">
            <v>1212</v>
          </cell>
          <cell r="E8645" t="str">
            <v>同仁乌鸡白凤丸</v>
          </cell>
          <cell r="F8645" t="str">
            <v/>
          </cell>
          <cell r="G8645" t="str">
            <v>9gx10丸(大蜜丸)</v>
          </cell>
          <cell r="H8645" t="str">
            <v>盒</v>
          </cell>
          <cell r="I8645" t="str">
            <v>北京同仁堂股份有限公司同仁堂制药厂</v>
          </cell>
          <cell r="J8645" t="str">
            <v>同仁堂制药厂</v>
          </cell>
        </row>
        <row r="8646">
          <cell r="D8646">
            <v>67091</v>
          </cell>
          <cell r="E8646" t="str">
            <v>复方酮康唑软膏(皮康王)</v>
          </cell>
          <cell r="F8646" t="str">
            <v/>
          </cell>
          <cell r="G8646" t="str">
            <v>20g</v>
          </cell>
          <cell r="H8646" t="str">
            <v>盒</v>
          </cell>
          <cell r="I8646" t="str">
            <v>滇虹药业集团股份有限公司</v>
          </cell>
          <cell r="J8646" t="str">
            <v>滇虹股份</v>
          </cell>
        </row>
        <row r="8647">
          <cell r="D8647">
            <v>12200</v>
          </cell>
          <cell r="E8647" t="str">
            <v>硝酸咪康唑阴道软胶囊(达克宁栓)</v>
          </cell>
          <cell r="F8647" t="str">
            <v/>
          </cell>
          <cell r="G8647" t="str">
            <v>0.4gx3粒</v>
          </cell>
          <cell r="H8647" t="str">
            <v>盒</v>
          </cell>
          <cell r="I8647" t="str">
            <v>西安杨森制药有限公司</v>
          </cell>
          <cell r="J8647" t="str">
            <v>西安杨森</v>
          </cell>
        </row>
        <row r="8648">
          <cell r="D8648">
            <v>133360</v>
          </cell>
          <cell r="E8648" t="str">
            <v>丹参口服液</v>
          </cell>
          <cell r="F8648" t="str">
            <v/>
          </cell>
          <cell r="G8648" t="str">
            <v>10mlx10支</v>
          </cell>
          <cell r="H8648" t="str">
            <v>盒</v>
          </cell>
          <cell r="I8648" t="str">
            <v>太极集团重庆涪陵制药厂有限公司</v>
          </cell>
          <cell r="J8648" t="str">
            <v>太极涪陵药厂</v>
          </cell>
        </row>
        <row r="8649">
          <cell r="D8649">
            <v>82190</v>
          </cell>
          <cell r="E8649" t="str">
            <v>丁细牙痛胶囊</v>
          </cell>
          <cell r="F8649" t="str">
            <v/>
          </cell>
          <cell r="G8649" t="str">
            <v>0.45gx12粒</v>
          </cell>
          <cell r="H8649" t="str">
            <v>盒</v>
          </cell>
          <cell r="I8649" t="str">
            <v>深圳市泰康制药有限公司</v>
          </cell>
          <cell r="J8649" t="str">
            <v>深圳市泰康</v>
          </cell>
        </row>
        <row r="8650">
          <cell r="D8650">
            <v>162146</v>
          </cell>
          <cell r="E8650" t="str">
            <v>瑞舒伐他汀钙片</v>
          </cell>
          <cell r="F8650" t="str">
            <v/>
          </cell>
          <cell r="G8650" t="str">
            <v>10mgx6片x2板</v>
          </cell>
          <cell r="H8650" t="str">
            <v>盒</v>
          </cell>
          <cell r="I8650" t="str">
            <v>浙江京新药业股份有限公司</v>
          </cell>
          <cell r="J8650" t="str">
            <v>浙江京新</v>
          </cell>
        </row>
        <row r="8651">
          <cell r="D8651">
            <v>14200</v>
          </cell>
          <cell r="E8651" t="str">
            <v>盐酸氨溴索片</v>
          </cell>
          <cell r="F8651" t="str">
            <v/>
          </cell>
          <cell r="G8651" t="str">
            <v>30mgx20片</v>
          </cell>
          <cell r="H8651" t="str">
            <v>盒</v>
          </cell>
          <cell r="I8651" t="str">
            <v>山东裕欣药业有限公司</v>
          </cell>
          <cell r="J8651" t="str">
            <v>山东裕欣(山东罗欣)</v>
          </cell>
        </row>
        <row r="8652">
          <cell r="D8652">
            <v>10462</v>
          </cell>
          <cell r="E8652" t="str">
            <v>非诺贝特胶囊</v>
          </cell>
          <cell r="F8652" t="str">
            <v>力平之</v>
          </cell>
          <cell r="G8652" t="str">
            <v>200mgx10粒</v>
          </cell>
          <cell r="H8652" t="str">
            <v>盒</v>
          </cell>
          <cell r="I8652" t="str">
            <v>法国利博福尼制药有限公司</v>
          </cell>
          <cell r="J8652" t="str">
            <v>法国利博福尼</v>
          </cell>
        </row>
        <row r="8653">
          <cell r="D8653">
            <v>156672</v>
          </cell>
          <cell r="E8653" t="str">
            <v>肺宁颗粒</v>
          </cell>
          <cell r="F8653" t="str">
            <v/>
          </cell>
          <cell r="G8653" t="str">
            <v>10gx9袋</v>
          </cell>
          <cell r="H8653" t="str">
            <v>盒</v>
          </cell>
          <cell r="I8653" t="str">
            <v>吉林益民堂制药有限公司</v>
          </cell>
          <cell r="J8653" t="str">
            <v>吉林益民堂</v>
          </cell>
        </row>
        <row r="8654">
          <cell r="D8654">
            <v>132390</v>
          </cell>
          <cell r="E8654" t="str">
            <v>维生素D滴剂（胶囊型）</v>
          </cell>
          <cell r="F8654" t="str">
            <v/>
          </cell>
          <cell r="G8654" t="str">
            <v>400单位x36粒</v>
          </cell>
          <cell r="H8654" t="str">
            <v>盒</v>
          </cell>
          <cell r="I8654" t="str">
            <v>青岛双鲸药业股份有限公司</v>
          </cell>
          <cell r="J8654" t="str">
            <v>青岛双鲸药业</v>
          </cell>
        </row>
        <row r="8655">
          <cell r="D8655">
            <v>9916</v>
          </cell>
          <cell r="E8655" t="str">
            <v>天然胶乳橡胶避孕套(杜蕾斯)</v>
          </cell>
          <cell r="F8655" t="str">
            <v/>
          </cell>
          <cell r="G8655" t="str">
            <v>12只(情迷型)</v>
          </cell>
          <cell r="H8655" t="str">
            <v>盒</v>
          </cell>
          <cell r="I8655" t="str">
            <v>青岛伦敦杜蕾斯有限公司</v>
          </cell>
          <cell r="J8655" t="str">
            <v>青岛伦敦杜蕾斯</v>
          </cell>
        </row>
        <row r="8656">
          <cell r="D8656">
            <v>9750</v>
          </cell>
          <cell r="E8656" t="str">
            <v>格列美脲片(科德平)</v>
          </cell>
          <cell r="F8656" t="str">
            <v/>
          </cell>
          <cell r="G8656" t="str">
            <v>1mgx12片</v>
          </cell>
          <cell r="H8656" t="str">
            <v>盒</v>
          </cell>
          <cell r="I8656" t="str">
            <v>北大国际医院集团西南合成制药股份有限公司</v>
          </cell>
          <cell r="J8656" t="str">
            <v>北大医药（原西南合成）</v>
          </cell>
        </row>
        <row r="8657">
          <cell r="D8657">
            <v>102548</v>
          </cell>
          <cell r="E8657" t="str">
            <v>维C银翘片</v>
          </cell>
          <cell r="F8657" t="str">
            <v/>
          </cell>
          <cell r="G8657" t="str">
            <v>12片</v>
          </cell>
          <cell r="H8657" t="str">
            <v>盒</v>
          </cell>
          <cell r="I8657" t="str">
            <v>贵州百灵企业集团制药股份有限公司</v>
          </cell>
          <cell r="J8657" t="str">
            <v>贵州百灵</v>
          </cell>
        </row>
        <row r="8658">
          <cell r="D8658">
            <v>40881</v>
          </cell>
          <cell r="E8658" t="str">
            <v>蒲地蓝消炎片</v>
          </cell>
          <cell r="F8658" t="str">
            <v/>
          </cell>
          <cell r="G8658" t="str">
            <v>0.3gx24片x2板(糖衣)</v>
          </cell>
          <cell r="H8658" t="str">
            <v>盒</v>
          </cell>
          <cell r="I8658" t="str">
            <v>甘肃岷海制药有限责任公司</v>
          </cell>
          <cell r="J8658" t="str">
            <v>甘肃岷海制药</v>
          </cell>
        </row>
        <row r="8659">
          <cell r="D8659">
            <v>123844</v>
          </cell>
          <cell r="E8659" t="str">
            <v>银杏酮酯滴丸</v>
          </cell>
          <cell r="F8659" t="str">
            <v/>
          </cell>
          <cell r="G8659" t="str">
            <v>5mgx120丸</v>
          </cell>
          <cell r="H8659" t="str">
            <v>盒</v>
          </cell>
          <cell r="I8659" t="str">
            <v>山西千汇药业有限公司</v>
          </cell>
          <cell r="J8659" t="str">
            <v>山西千汇</v>
          </cell>
        </row>
        <row r="8660">
          <cell r="D8660">
            <v>5627</v>
          </cell>
          <cell r="E8660" t="str">
            <v>马来酸依那普利片(依苏)</v>
          </cell>
          <cell r="F8660" t="str">
            <v/>
          </cell>
          <cell r="G8660" t="str">
            <v>10mgx16片</v>
          </cell>
          <cell r="H8660" t="str">
            <v>盒</v>
          </cell>
          <cell r="I8660" t="str">
            <v>扬子江药业集团江苏制药股份有限公司</v>
          </cell>
          <cell r="J8660" t="str">
            <v>扬子江江苏制药</v>
          </cell>
        </row>
        <row r="8661">
          <cell r="D8661">
            <v>166670</v>
          </cell>
          <cell r="E8661" t="str">
            <v>透明质酸修护贴敷料</v>
          </cell>
          <cell r="F8661" t="str">
            <v/>
          </cell>
          <cell r="G8661" t="str">
            <v>25gx6贴</v>
          </cell>
          <cell r="H8661" t="str">
            <v>支</v>
          </cell>
          <cell r="I8661" t="str">
            <v>云南贝泰妮生物科技集团股份有限公司  </v>
          </cell>
          <cell r="J8661" t="str">
            <v>云南贝泰妮</v>
          </cell>
        </row>
        <row r="8662">
          <cell r="D8662">
            <v>517</v>
          </cell>
          <cell r="E8662" t="str">
            <v>硫糖铝咀嚼片</v>
          </cell>
          <cell r="F8662" t="str">
            <v/>
          </cell>
          <cell r="G8662" t="str">
            <v>0.25gx100片</v>
          </cell>
          <cell r="H8662" t="str">
            <v>瓶</v>
          </cell>
          <cell r="I8662" t="str">
            <v>南京白敬宇制药有限责任公司</v>
          </cell>
          <cell r="J8662" t="str">
            <v>南京白敬宇</v>
          </cell>
        </row>
        <row r="8663">
          <cell r="D8663">
            <v>36930</v>
          </cell>
          <cell r="E8663" t="str">
            <v>枣仁安神胶囊</v>
          </cell>
          <cell r="F8663" t="str">
            <v/>
          </cell>
          <cell r="G8663" t="str">
            <v>0.45gx20粒</v>
          </cell>
          <cell r="H8663" t="str">
            <v>盒</v>
          </cell>
          <cell r="I8663" t="str">
            <v>国药集团同济堂(贵州)制药有限公司(原贵州同济堂制药)</v>
          </cell>
          <cell r="J8663" t="str">
            <v>国药集团同济堂</v>
          </cell>
        </row>
        <row r="8664">
          <cell r="D8664">
            <v>46770</v>
          </cell>
          <cell r="E8664" t="str">
            <v>小儿柴桂退热颗粒</v>
          </cell>
          <cell r="F8664" t="str">
            <v/>
          </cell>
          <cell r="G8664" t="str">
            <v>4gx12袋</v>
          </cell>
          <cell r="H8664" t="str">
            <v>盒</v>
          </cell>
          <cell r="I8664" t="str">
            <v>贵州百灵企业集团制药股份有限公司</v>
          </cell>
          <cell r="J8664" t="str">
            <v>贵州百灵</v>
          </cell>
        </row>
        <row r="8665">
          <cell r="D8665">
            <v>16634</v>
          </cell>
          <cell r="E8665" t="str">
            <v>盐酸曲美他嗪片(万爽力)</v>
          </cell>
          <cell r="F8665" t="str">
            <v/>
          </cell>
          <cell r="G8665" t="str">
            <v>20mgx30片</v>
          </cell>
          <cell r="H8665" t="str">
            <v>盒</v>
          </cell>
          <cell r="I8665" t="str">
            <v>施维雅(天津)制药有限公司</v>
          </cell>
          <cell r="J8665" t="str">
            <v>天津施维雅</v>
          </cell>
        </row>
        <row r="8666">
          <cell r="D8666">
            <v>17294</v>
          </cell>
          <cell r="E8666" t="str">
            <v>复方角菜酸酯栓(太宁栓)</v>
          </cell>
          <cell r="F8666" t="str">
            <v/>
          </cell>
          <cell r="G8666" t="str">
            <v>6枚</v>
          </cell>
          <cell r="H8666" t="str">
            <v>盒</v>
          </cell>
          <cell r="I8666" t="str">
            <v>西安杨森制药有限公司</v>
          </cell>
          <cell r="J8666" t="str">
            <v>西安杨森制药</v>
          </cell>
        </row>
        <row r="8667">
          <cell r="D8667">
            <v>49940</v>
          </cell>
          <cell r="E8667" t="str">
            <v>知柏地黄丸</v>
          </cell>
          <cell r="F8667" t="str">
            <v/>
          </cell>
          <cell r="G8667" t="str">
            <v>6gx20袋</v>
          </cell>
          <cell r="H8667" t="str">
            <v>盒</v>
          </cell>
          <cell r="I8667" t="str">
            <v>太极集团重庆桐君阁药厂有限公司</v>
          </cell>
          <cell r="J8667" t="str">
            <v>桐君阁药厂</v>
          </cell>
        </row>
        <row r="8668">
          <cell r="D8668">
            <v>82153</v>
          </cell>
          <cell r="E8668" t="str">
            <v>维U颠茄铝分散片</v>
          </cell>
          <cell r="F8668" t="str">
            <v/>
          </cell>
          <cell r="G8668" t="str">
            <v>16片</v>
          </cell>
          <cell r="H8668" t="str">
            <v>盒</v>
          </cell>
          <cell r="I8668" t="str">
            <v>辽宁新高制药有限公司（原：修正药业集团股份有限公司）</v>
          </cell>
          <cell r="J8668" t="str">
            <v>修正药业</v>
          </cell>
        </row>
        <row r="8669">
          <cell r="D8669">
            <v>72942</v>
          </cell>
          <cell r="E8669" t="str">
            <v>瑞舒伐他汀钙片(可定)</v>
          </cell>
          <cell r="F8669" t="str">
            <v/>
          </cell>
          <cell r="G8669" t="str">
            <v>10mgx7片</v>
          </cell>
          <cell r="H8669" t="str">
            <v>盒</v>
          </cell>
          <cell r="I8669" t="str">
            <v>阿斯利康制药有限公司</v>
          </cell>
          <cell r="J8669" t="str">
            <v>阿斯利康</v>
          </cell>
        </row>
        <row r="8670">
          <cell r="D8670">
            <v>118408</v>
          </cell>
          <cell r="E8670" t="str">
            <v>聚乙烯醇滴眼液(瑞珠)</v>
          </cell>
          <cell r="F8670" t="str">
            <v/>
          </cell>
          <cell r="G8670" t="str">
            <v>0.4ml:5.6mgx15支</v>
          </cell>
          <cell r="H8670" t="str">
            <v>盒</v>
          </cell>
          <cell r="I8670" t="str">
            <v>湖北远大天天明制药有限公司</v>
          </cell>
          <cell r="J8670" t="str">
            <v>湖北远大天天明</v>
          </cell>
        </row>
        <row r="8671">
          <cell r="D8671">
            <v>132559</v>
          </cell>
          <cell r="E8671" t="str">
            <v>盐酸氨基葡萄糖片</v>
          </cell>
          <cell r="F8671" t="str">
            <v>步迈新</v>
          </cell>
          <cell r="G8671" t="str">
            <v>0.24gx60片</v>
          </cell>
          <cell r="H8671" t="str">
            <v>瓶</v>
          </cell>
          <cell r="I8671" t="str">
            <v>四川新斯顿制药有限责任公司</v>
          </cell>
          <cell r="J8671" t="str">
            <v>四川新斯顿制</v>
          </cell>
        </row>
        <row r="8672">
          <cell r="D8672">
            <v>161840</v>
          </cell>
          <cell r="E8672" t="str">
            <v>小儿清肺化痰颗粒</v>
          </cell>
          <cell r="F8672" t="str">
            <v/>
          </cell>
          <cell r="G8672" t="str">
            <v>6gx15袋</v>
          </cell>
          <cell r="H8672" t="str">
            <v>盒</v>
          </cell>
          <cell r="I8672" t="str">
            <v>神威药业有限公司</v>
          </cell>
          <cell r="J8672" t="str">
            <v>神威药业</v>
          </cell>
        </row>
        <row r="8673">
          <cell r="D8673">
            <v>150093</v>
          </cell>
          <cell r="E8673" t="str">
            <v>薇诺娜柔润保湿霜</v>
          </cell>
          <cell r="F8673" t="str">
            <v/>
          </cell>
          <cell r="G8673" t="str">
            <v>150g</v>
          </cell>
          <cell r="H8673" t="str">
            <v>支</v>
          </cell>
          <cell r="I8673" t="str">
            <v>云南贝泰妮生物科技集团股份有限公司  </v>
          </cell>
          <cell r="J8673" t="str">
            <v>云南贝泰妮</v>
          </cell>
        </row>
        <row r="8674">
          <cell r="D8674">
            <v>167779</v>
          </cell>
          <cell r="E8674" t="str">
            <v>防水创可贴</v>
          </cell>
          <cell r="F8674" t="str">
            <v/>
          </cell>
          <cell r="G8674" t="str">
            <v>10片装（70mmx22mm)</v>
          </cell>
          <cell r="H8674" t="str">
            <v>盒</v>
          </cell>
          <cell r="I8674" t="str">
            <v>上海强生有限公司</v>
          </cell>
          <cell r="J8674" t="str">
            <v>上海强生</v>
          </cell>
        </row>
        <row r="8675">
          <cell r="D8675">
            <v>147246</v>
          </cell>
          <cell r="E8675" t="str">
            <v>麝香保心丸</v>
          </cell>
          <cell r="F8675" t="str">
            <v/>
          </cell>
          <cell r="G8675" t="str">
            <v>22.5mgx60丸(水丸)</v>
          </cell>
          <cell r="H8675" t="str">
            <v>盒</v>
          </cell>
          <cell r="I8675" t="str">
            <v>上海和黄药业有限公司</v>
          </cell>
          <cell r="J8675" t="str">
            <v>上海和黄</v>
          </cell>
        </row>
        <row r="8676">
          <cell r="D8676">
            <v>1514</v>
          </cell>
          <cell r="E8676" t="str">
            <v>醋酸地塞米松口腔贴片</v>
          </cell>
          <cell r="F8676" t="str">
            <v>意可贴</v>
          </cell>
          <cell r="G8676" t="str">
            <v>0.3mgx5片</v>
          </cell>
          <cell r="H8676" t="str">
            <v>盒</v>
          </cell>
          <cell r="I8676" t="str">
            <v>深圳太太药业有限公司</v>
          </cell>
          <cell r="J8676" t="str">
            <v>深圳太太药业</v>
          </cell>
        </row>
        <row r="8677">
          <cell r="D8677">
            <v>150700</v>
          </cell>
          <cell r="E8677" t="str">
            <v>苯磺酸氨氯地平片</v>
          </cell>
          <cell r="F8677" t="str">
            <v/>
          </cell>
          <cell r="G8677" t="str">
            <v>5mgx14片</v>
          </cell>
          <cell r="H8677" t="str">
            <v>盒</v>
          </cell>
          <cell r="I8677" t="str">
            <v>浙江京新药业股份有限公司</v>
          </cell>
          <cell r="J8677" t="str">
            <v>浙江京新</v>
          </cell>
        </row>
        <row r="8678">
          <cell r="D8678">
            <v>40107</v>
          </cell>
          <cell r="E8678" t="str">
            <v>盐酸氨溴索口服溶液(贝莱)</v>
          </cell>
          <cell r="F8678" t="str">
            <v/>
          </cell>
          <cell r="G8678" t="str">
            <v>100ml:0.3g</v>
          </cell>
          <cell r="H8678" t="str">
            <v>瓶</v>
          </cell>
          <cell r="I8678" t="str">
            <v>江苏恒瑞医药股份有限公司</v>
          </cell>
          <cell r="J8678" t="str">
            <v>江苏恒瑞医药</v>
          </cell>
        </row>
        <row r="8679">
          <cell r="D8679">
            <v>14003</v>
          </cell>
          <cell r="E8679" t="str">
            <v>复方消化酶胶囊(达吉)</v>
          </cell>
          <cell r="F8679" t="str">
            <v/>
          </cell>
          <cell r="G8679" t="str">
            <v>20粒</v>
          </cell>
          <cell r="H8679" t="str">
            <v>盒</v>
          </cell>
          <cell r="I8679" t="str">
            <v>韩国韩林株式会社</v>
          </cell>
          <cell r="J8679" t="str">
            <v>韩国韩林</v>
          </cell>
        </row>
        <row r="8680">
          <cell r="D8680">
            <v>55663</v>
          </cell>
          <cell r="E8680" t="str">
            <v>克霉唑阴道片</v>
          </cell>
          <cell r="F8680" t="str">
            <v>凯妮汀</v>
          </cell>
          <cell r="G8680" t="str">
            <v>0.5gx1片</v>
          </cell>
          <cell r="H8680" t="str">
            <v>瓶</v>
          </cell>
          <cell r="I8680" t="str">
            <v>东盛科技启东盖天力制药股份有限公司</v>
          </cell>
          <cell r="J8680" t="str">
            <v>拜耳医药启东</v>
          </cell>
        </row>
        <row r="8681">
          <cell r="D8681">
            <v>153384</v>
          </cell>
          <cell r="E8681" t="str">
            <v>复方丙酸氯倍他索软膏</v>
          </cell>
          <cell r="F8681" t="str">
            <v/>
          </cell>
          <cell r="G8681" t="str">
            <v>铝管30g</v>
          </cell>
          <cell r="H8681" t="str">
            <v>支</v>
          </cell>
          <cell r="I8681" t="str">
            <v>江苏知原药业有限公司(原江苏圣宝罗药业)</v>
          </cell>
          <cell r="J8681" t="str">
            <v>江苏知原药业</v>
          </cell>
        </row>
        <row r="8682">
          <cell r="D8682">
            <v>20293</v>
          </cell>
          <cell r="E8682" t="str">
            <v>盐酸氨溴索片</v>
          </cell>
          <cell r="F8682" t="str">
            <v>贝莱</v>
          </cell>
          <cell r="G8682" t="str">
            <v>30mgx20片</v>
          </cell>
          <cell r="H8682" t="str">
            <v>盒</v>
          </cell>
          <cell r="I8682" t="str">
            <v>江苏恒瑞医药股份有限公司</v>
          </cell>
          <cell r="J8682" t="str">
            <v>江苏恒瑞</v>
          </cell>
        </row>
        <row r="8683">
          <cell r="D8683">
            <v>153488</v>
          </cell>
          <cell r="E8683" t="str">
            <v>萘敏维滴眼液</v>
          </cell>
          <cell r="F8683" t="str">
            <v>润洁</v>
          </cell>
          <cell r="G8683" t="str">
            <v>15ml</v>
          </cell>
          <cell r="H8683" t="str">
            <v>支</v>
          </cell>
          <cell r="I8683" t="str">
            <v>山东博士伦福瑞达制药有限公司(山东正大福瑞达公司</v>
          </cell>
          <cell r="J8683" t="str">
            <v>山东博士伦福瑞达</v>
          </cell>
        </row>
        <row r="8684">
          <cell r="D8684">
            <v>25466</v>
          </cell>
          <cell r="E8684" t="str">
            <v>三黄片</v>
          </cell>
          <cell r="F8684" t="str">
            <v/>
          </cell>
          <cell r="G8684" t="str">
            <v>24片</v>
          </cell>
          <cell r="H8684" t="str">
            <v>盒</v>
          </cell>
          <cell r="I8684" t="str">
            <v>山西亚宝药业集团股份有限公司</v>
          </cell>
          <cell r="J8684" t="str">
            <v>亚宝股份</v>
          </cell>
        </row>
        <row r="8685">
          <cell r="D8685">
            <v>50921</v>
          </cell>
          <cell r="E8685" t="str">
            <v>阿莫西林胶囊</v>
          </cell>
          <cell r="F8685" t="str">
            <v/>
          </cell>
          <cell r="G8685" t="str">
            <v>0.25gx50粒</v>
          </cell>
          <cell r="H8685" t="str">
            <v>盒</v>
          </cell>
          <cell r="I8685" t="str">
            <v>西南药业股份有限公司</v>
          </cell>
          <cell r="J8685" t="str">
            <v>西南药业</v>
          </cell>
        </row>
        <row r="8686">
          <cell r="D8686">
            <v>153689</v>
          </cell>
          <cell r="E8686" t="str">
            <v>复方硫酸软骨素滴眼液</v>
          </cell>
          <cell r="F8686" t="str">
            <v/>
          </cell>
          <cell r="G8686" t="str">
            <v>15ml</v>
          </cell>
          <cell r="H8686" t="str">
            <v>盒</v>
          </cell>
          <cell r="I8686" t="str">
            <v>山东博士伦福瑞达制药有限公司(山东正大福瑞达公司</v>
          </cell>
          <cell r="J8686" t="str">
            <v>山东博士伦福瑞达</v>
          </cell>
        </row>
        <row r="8687">
          <cell r="D8687">
            <v>106232</v>
          </cell>
          <cell r="E8687" t="str">
            <v>伤风停胶囊</v>
          </cell>
          <cell r="F8687" t="str">
            <v/>
          </cell>
          <cell r="G8687" t="str">
            <v>0.35gx12粒x2板</v>
          </cell>
          <cell r="H8687" t="str">
            <v>盒</v>
          </cell>
          <cell r="I8687" t="str">
            <v>云南白药集团股份有限公司</v>
          </cell>
          <cell r="J8687" t="str">
            <v>云南白药股份</v>
          </cell>
        </row>
        <row r="8688">
          <cell r="D8688">
            <v>36200</v>
          </cell>
          <cell r="E8688" t="str">
            <v>替硝唑片</v>
          </cell>
          <cell r="F8688" t="str">
            <v/>
          </cell>
          <cell r="G8688" t="str">
            <v>0.5gx8片</v>
          </cell>
          <cell r="H8688" t="str">
            <v>盒</v>
          </cell>
          <cell r="I8688" t="str">
            <v>山东鲁抗医药集团赛特有限责任公司</v>
          </cell>
          <cell r="J8688" t="str">
            <v>山东鲁抗赛特</v>
          </cell>
        </row>
        <row r="8689">
          <cell r="D8689">
            <v>3209</v>
          </cell>
          <cell r="E8689" t="str">
            <v>纱布绷带</v>
          </cell>
          <cell r="F8689" t="str">
            <v/>
          </cell>
          <cell r="G8689" t="str">
            <v>WS/BD-6x600</v>
          </cell>
          <cell r="H8689" t="str">
            <v>只</v>
          </cell>
          <cell r="I8689" t="str">
            <v>成都市卫生材料厂</v>
          </cell>
          <cell r="J8689" t="str">
            <v>成都卫生材料厂</v>
          </cell>
        </row>
        <row r="8690">
          <cell r="D8690">
            <v>17317</v>
          </cell>
          <cell r="E8690" t="str">
            <v>苯溴马隆片(立加利仙)</v>
          </cell>
          <cell r="F8690" t="str">
            <v>立加利仙</v>
          </cell>
          <cell r="G8690" t="str">
            <v>50mgx10片</v>
          </cell>
          <cell r="H8690" t="str">
            <v>盒</v>
          </cell>
          <cell r="I8690" t="str">
            <v>昆山龙灯瑞迪制药有限公司</v>
          </cell>
          <cell r="J8690" t="str">
            <v>昆山龙灯瑞迪</v>
          </cell>
        </row>
        <row r="8691">
          <cell r="D8691">
            <v>154501</v>
          </cell>
          <cell r="E8691" t="str">
            <v>孟鲁司特钠咀嚼片</v>
          </cell>
          <cell r="F8691" t="str">
            <v/>
          </cell>
          <cell r="G8691" t="str">
            <v>5mgx5片x2板</v>
          </cell>
          <cell r="H8691" t="str">
            <v>盒</v>
          </cell>
          <cell r="I8691" t="str">
            <v>四川大冢制药有限公司(四川锡成大冢制药有限公司)</v>
          </cell>
          <cell r="J8691" t="str">
            <v>四川大冢</v>
          </cell>
        </row>
        <row r="8692">
          <cell r="D8692">
            <v>123747</v>
          </cell>
          <cell r="E8692" t="str">
            <v>抗病毒颗粒</v>
          </cell>
          <cell r="F8692" t="str">
            <v/>
          </cell>
          <cell r="G8692" t="str">
            <v>4gx10袋(无蔗糖)</v>
          </cell>
          <cell r="H8692" t="str">
            <v>盒</v>
          </cell>
          <cell r="I8692" t="str">
            <v>四川光大制药有限公司</v>
          </cell>
          <cell r="J8692" t="str">
            <v>四川光大</v>
          </cell>
        </row>
        <row r="8693">
          <cell r="D8693">
            <v>1810</v>
          </cell>
          <cell r="E8693" t="str">
            <v>强力枇杷露</v>
          </cell>
          <cell r="F8693" t="str">
            <v/>
          </cell>
          <cell r="G8693" t="str">
            <v>120ml</v>
          </cell>
          <cell r="H8693" t="str">
            <v>瓶</v>
          </cell>
          <cell r="I8693" t="str">
            <v>贵州神奇药业股份有限公司</v>
          </cell>
          <cell r="J8693" t="str">
            <v>贵州神奇药业</v>
          </cell>
        </row>
        <row r="8694">
          <cell r="D8694">
            <v>134728</v>
          </cell>
          <cell r="E8694" t="str">
            <v>辛伐他汀片</v>
          </cell>
          <cell r="F8694" t="str">
            <v/>
          </cell>
          <cell r="G8694" t="str">
            <v>20mgx16片</v>
          </cell>
          <cell r="H8694" t="str">
            <v>盒</v>
          </cell>
          <cell r="I8694" t="str">
            <v>湖北广济药业股份有限公司</v>
          </cell>
          <cell r="J8694" t="str">
            <v>湖北广济</v>
          </cell>
        </row>
        <row r="8695">
          <cell r="D8695">
            <v>1229</v>
          </cell>
          <cell r="E8695" t="str">
            <v>金嗓开音丸</v>
          </cell>
          <cell r="F8695" t="str">
            <v/>
          </cell>
          <cell r="G8695" t="str">
            <v>360丸</v>
          </cell>
          <cell r="H8695" t="str">
            <v>瓶</v>
          </cell>
          <cell r="I8695" t="str">
            <v>西安碑林药业股份有限公司</v>
          </cell>
          <cell r="J8695" t="str">
            <v>西安碑林药业</v>
          </cell>
        </row>
        <row r="8696">
          <cell r="D8696">
            <v>23896</v>
          </cell>
          <cell r="E8696" t="str">
            <v>枸橼酸西地那非片</v>
          </cell>
          <cell r="F8696" t="str">
            <v/>
          </cell>
          <cell r="G8696" t="str">
            <v>0.1gx5片</v>
          </cell>
          <cell r="H8696" t="str">
            <v>盒</v>
          </cell>
          <cell r="I8696" t="str">
            <v>大连辉瑞制药有限公司</v>
          </cell>
          <cell r="J8696" t="str">
            <v>大连辉瑞</v>
          </cell>
        </row>
        <row r="8697">
          <cell r="D8697">
            <v>189553</v>
          </cell>
          <cell r="E8697" t="str">
            <v>猴耳环消炎颗粒</v>
          </cell>
          <cell r="F8697" t="str">
            <v/>
          </cell>
          <cell r="G8697" t="str">
            <v>5gx12袋</v>
          </cell>
          <cell r="H8697" t="str">
            <v>盒</v>
          </cell>
          <cell r="I8697" t="str">
            <v>广州莱泰制药有限公司</v>
          </cell>
          <cell r="J8697" t="str">
            <v>广州莱泰</v>
          </cell>
        </row>
        <row r="8698">
          <cell r="D8698">
            <v>15803</v>
          </cell>
          <cell r="E8698" t="str">
            <v>央科藏域牌红景天西洋参胶囊</v>
          </cell>
          <cell r="F8698" t="str">
            <v/>
          </cell>
          <cell r="G8698" t="str">
            <v>0.3gx24粒</v>
          </cell>
          <cell r="H8698" t="str">
            <v>盒</v>
          </cell>
          <cell r="I8698" t="str">
            <v>西藏央科生物科技有限公司</v>
          </cell>
          <cell r="J8698" t="str">
            <v>西藏央科</v>
          </cell>
        </row>
        <row r="8699">
          <cell r="D8699">
            <v>132558</v>
          </cell>
          <cell r="E8699" t="str">
            <v>乳果糖口服溶液</v>
          </cell>
          <cell r="F8699" t="str">
            <v/>
          </cell>
          <cell r="G8699" t="str">
            <v>60ml</v>
          </cell>
          <cell r="H8699" t="str">
            <v>瓶</v>
          </cell>
          <cell r="I8699" t="str">
            <v>北京韩美药品有限公司</v>
          </cell>
          <cell r="J8699" t="str">
            <v>北京韩美</v>
          </cell>
        </row>
        <row r="8700">
          <cell r="D8700">
            <v>48566</v>
          </cell>
          <cell r="E8700" t="str">
            <v>小儿止咳糖浆</v>
          </cell>
          <cell r="F8700" t="str">
            <v/>
          </cell>
          <cell r="G8700" t="str">
            <v>100ml</v>
          </cell>
          <cell r="H8700" t="str">
            <v>瓶</v>
          </cell>
          <cell r="I8700" t="str">
            <v>葵花药业集团(重庆)有限公司</v>
          </cell>
          <cell r="J8700" t="str">
            <v>葵花药业(重庆)</v>
          </cell>
        </row>
        <row r="8701">
          <cell r="D8701">
            <v>1854</v>
          </cell>
          <cell r="E8701" t="str">
            <v>复方酮康唑发用洗剂(康王洗剂)</v>
          </cell>
          <cell r="F8701" t="str">
            <v/>
          </cell>
          <cell r="G8701" t="str">
            <v>50ml</v>
          </cell>
          <cell r="H8701" t="str">
            <v>盒</v>
          </cell>
          <cell r="I8701" t="str">
            <v>滇虹药业集团股份有限公司</v>
          </cell>
          <cell r="J8701" t="str">
            <v>滇虹股份</v>
          </cell>
        </row>
        <row r="8702">
          <cell r="D8702">
            <v>23761</v>
          </cell>
          <cell r="E8702" t="str">
            <v>阿卡波糖片(卡博平)</v>
          </cell>
          <cell r="F8702" t="str">
            <v/>
          </cell>
          <cell r="G8702" t="str">
            <v>50mgx30片</v>
          </cell>
          <cell r="H8702" t="str">
            <v>盒</v>
          </cell>
          <cell r="I8702" t="str">
            <v>杭州中美华东制药有限公司</v>
          </cell>
          <cell r="J8702" t="str">
            <v>杭州中美华东</v>
          </cell>
        </row>
        <row r="8703">
          <cell r="D8703">
            <v>36348</v>
          </cell>
          <cell r="E8703" t="str">
            <v>复方丹参片</v>
          </cell>
          <cell r="F8703" t="str">
            <v/>
          </cell>
          <cell r="G8703" t="str">
            <v>200片(薄膜衣)</v>
          </cell>
          <cell r="H8703" t="str">
            <v>瓶</v>
          </cell>
          <cell r="I8703" t="str">
            <v>广州白云山和记黄埔中药有限公司(原广州白云山中药厂</v>
          </cell>
          <cell r="J8703" t="str">
            <v>白云山和记黄埔</v>
          </cell>
        </row>
        <row r="8704">
          <cell r="D8704">
            <v>165971</v>
          </cell>
          <cell r="E8704" t="str">
            <v>医用退热贴</v>
          </cell>
          <cell r="F8704" t="str">
            <v/>
          </cell>
          <cell r="G8704" t="str">
            <v>2片x3袋（50mmx130mm）成人</v>
          </cell>
          <cell r="H8704" t="str">
            <v>盒</v>
          </cell>
          <cell r="I8704" t="str">
            <v>合肥小林日用品有限公司</v>
          </cell>
          <cell r="J8704" t="str">
            <v>合肥小林</v>
          </cell>
        </row>
        <row r="8705">
          <cell r="D8705">
            <v>41824</v>
          </cell>
          <cell r="E8705" t="str">
            <v>感咳双清胶囊</v>
          </cell>
          <cell r="F8705" t="str">
            <v/>
          </cell>
          <cell r="G8705" t="str">
            <v>0.3gx24粒</v>
          </cell>
          <cell r="H8705" t="str">
            <v>盒</v>
          </cell>
          <cell r="I8705" t="str">
            <v>四川济生堂药业有限公司</v>
          </cell>
          <cell r="J8705" t="str">
            <v>四川济生堂药业</v>
          </cell>
        </row>
        <row r="8706">
          <cell r="D8706">
            <v>154506</v>
          </cell>
          <cell r="E8706" t="str">
            <v>孟鲁司特钠片</v>
          </cell>
          <cell r="F8706" t="str">
            <v/>
          </cell>
          <cell r="G8706" t="str">
            <v>10mgx5片x2板</v>
          </cell>
          <cell r="H8706" t="str">
            <v>盒</v>
          </cell>
          <cell r="I8706" t="str">
            <v>四川大冢制药有限公司(四川锡成大冢制药有限公司)</v>
          </cell>
          <cell r="J8706" t="str">
            <v>四川大冢</v>
          </cell>
        </row>
        <row r="8707">
          <cell r="D8707">
            <v>52008</v>
          </cell>
          <cell r="E8707" t="str">
            <v>万通筋骨片</v>
          </cell>
          <cell r="F8707" t="str">
            <v/>
          </cell>
          <cell r="G8707" t="str">
            <v>0.28gx36片</v>
          </cell>
          <cell r="H8707" t="str">
            <v>盒</v>
          </cell>
          <cell r="I8707" t="str">
            <v>通化万通药业股份有限公司</v>
          </cell>
          <cell r="J8707" t="str">
            <v>通化万通药业</v>
          </cell>
        </row>
        <row r="8708">
          <cell r="D8708">
            <v>11266</v>
          </cell>
          <cell r="E8708" t="str">
            <v>牛黄解毒片</v>
          </cell>
          <cell r="F8708" t="str">
            <v/>
          </cell>
          <cell r="G8708" t="str">
            <v>24片</v>
          </cell>
          <cell r="H8708" t="str">
            <v>盒</v>
          </cell>
          <cell r="I8708" t="str">
            <v>贵州百灵企业集团制药股份有限公司</v>
          </cell>
          <cell r="J8708" t="str">
            <v>贵州百灵制药</v>
          </cell>
        </row>
        <row r="8709">
          <cell r="D8709">
            <v>30283</v>
          </cell>
          <cell r="E8709" t="str">
            <v>黄苦洗液</v>
          </cell>
          <cell r="F8709" t="str">
            <v/>
          </cell>
          <cell r="G8709" t="str">
            <v>200ml(内赠冲洗器)</v>
          </cell>
          <cell r="H8709" t="str">
            <v>瓶</v>
          </cell>
          <cell r="I8709" t="str">
            <v>四川向阳药业有限公司</v>
          </cell>
          <cell r="J8709" t="str">
            <v>四川向阳药业</v>
          </cell>
        </row>
        <row r="8710">
          <cell r="D8710">
            <v>155929</v>
          </cell>
          <cell r="E8710" t="str">
            <v>橘半止咳颗粒</v>
          </cell>
          <cell r="F8710" t="str">
            <v/>
          </cell>
          <cell r="G8710" t="str">
            <v>11gx6袋</v>
          </cell>
          <cell r="H8710" t="str">
            <v>盒</v>
          </cell>
          <cell r="I8710" t="str">
            <v>四川大千药业有限公司(四川乐山大千药业有限公司)</v>
          </cell>
          <cell r="J8710" t="str">
            <v>四川大千</v>
          </cell>
        </row>
        <row r="8711">
          <cell r="D8711">
            <v>33811</v>
          </cell>
          <cell r="E8711" t="str">
            <v>桂龙咳喘宁片</v>
          </cell>
          <cell r="F8711" t="str">
            <v/>
          </cell>
          <cell r="G8711" t="str">
            <v>0.41gx24片(薄膜衣)</v>
          </cell>
          <cell r="H8711" t="str">
            <v>盒</v>
          </cell>
          <cell r="I8711" t="str">
            <v>江西药都仁和制药有限公司</v>
          </cell>
          <cell r="J8711" t="str">
            <v>江西药都仁和</v>
          </cell>
        </row>
        <row r="8712">
          <cell r="D8712">
            <v>47163</v>
          </cell>
          <cell r="E8712" t="str">
            <v>双氯芬酸钾片(毕斯福)</v>
          </cell>
          <cell r="F8712" t="str">
            <v/>
          </cell>
          <cell r="G8712" t="str">
            <v>25mgx24片(薄膜衣)</v>
          </cell>
          <cell r="H8712" t="str">
            <v>盒</v>
          </cell>
          <cell r="I8712" t="str">
            <v>太极集团四川绵阳制药有限公司</v>
          </cell>
          <cell r="J8712" t="str">
            <v>四川绵阳制药</v>
          </cell>
        </row>
        <row r="8713">
          <cell r="D8713">
            <v>35676</v>
          </cell>
          <cell r="E8713" t="str">
            <v>阿昔洛韦乳膏</v>
          </cell>
          <cell r="F8713" t="str">
            <v/>
          </cell>
          <cell r="G8713" t="str">
            <v>10g：0.3g</v>
          </cell>
          <cell r="H8713" t="str">
            <v>支</v>
          </cell>
          <cell r="I8713" t="str">
            <v>福建太平洋制药有限公司</v>
          </cell>
          <cell r="J8713" t="str">
            <v>福建太平洋</v>
          </cell>
        </row>
        <row r="8714">
          <cell r="D8714">
            <v>42730</v>
          </cell>
          <cell r="E8714" t="str">
            <v>盐酸阿罗洛尔片</v>
          </cell>
          <cell r="F8714" t="str">
            <v>阿尔马尔</v>
          </cell>
          <cell r="G8714" t="str">
            <v>10mgx10片(糖衣)</v>
          </cell>
          <cell r="H8714" t="str">
            <v>盒</v>
          </cell>
          <cell r="I8714" t="str">
            <v>Dainippon Sumitomo PharmaCo,.Ltd(日本)</v>
          </cell>
          <cell r="J8714" t="str">
            <v>DainipponSumitomo</v>
          </cell>
        </row>
        <row r="8715">
          <cell r="D8715">
            <v>9438</v>
          </cell>
          <cell r="E8715" t="str">
            <v>京都念慈菴枇杷糖</v>
          </cell>
          <cell r="F8715" t="str">
            <v/>
          </cell>
          <cell r="G8715" t="str">
            <v>45g(2.5gx18粒)</v>
          </cell>
          <cell r="H8715" t="str">
            <v>罐</v>
          </cell>
          <cell r="I8715" t="str">
            <v>泰国亚洲珍宝工业有限公司</v>
          </cell>
          <cell r="J8715" t="str">
            <v>泰国亚洲珍宝</v>
          </cell>
        </row>
        <row r="8716">
          <cell r="D8716">
            <v>204437</v>
          </cell>
          <cell r="E8716" t="str">
            <v>盐水清洗液体敷料</v>
          </cell>
          <cell r="F8716" t="str">
            <v/>
          </cell>
          <cell r="G8716" t="str">
            <v>0.9% 100ml</v>
          </cell>
          <cell r="H8716" t="str">
            <v>瓶</v>
          </cell>
          <cell r="I8716" t="str">
            <v>江西真美生物科技有限公司</v>
          </cell>
          <cell r="J8716" t="str">
            <v>江西真美</v>
          </cell>
        </row>
        <row r="8717">
          <cell r="D8717">
            <v>182085</v>
          </cell>
          <cell r="E8717" t="str">
            <v>塞来昔布胶囊</v>
          </cell>
          <cell r="F8717" t="str">
            <v>西乐葆</v>
          </cell>
          <cell r="G8717" t="str">
            <v>0.2gx18粒</v>
          </cell>
          <cell r="H8717" t="str">
            <v>盒</v>
          </cell>
          <cell r="I8717" t="str">
            <v>大连辉瑞制药有限公司</v>
          </cell>
          <cell r="J8717" t="str">
            <v>辉瑞制药</v>
          </cell>
        </row>
        <row r="8718">
          <cell r="D8718">
            <v>1300</v>
          </cell>
          <cell r="E8718" t="str">
            <v>香砂养胃丸</v>
          </cell>
          <cell r="F8718" t="str">
            <v/>
          </cell>
          <cell r="G8718" t="str">
            <v>200丸(浓缩丸)</v>
          </cell>
          <cell r="H8718" t="str">
            <v>盒</v>
          </cell>
          <cell r="I8718" t="str">
            <v>仲景宛西制药股份有限公司（原河南省宛西制药股份有限公司）</v>
          </cell>
          <cell r="J8718" t="str">
            <v>仲景宛西制药</v>
          </cell>
        </row>
        <row r="8719">
          <cell r="D8719">
            <v>1375</v>
          </cell>
          <cell r="E8719" t="str">
            <v>归脾丸</v>
          </cell>
          <cell r="F8719" t="str">
            <v/>
          </cell>
          <cell r="G8719" t="str">
            <v>200丸(浓缩丸)</v>
          </cell>
          <cell r="H8719" t="str">
            <v>瓶</v>
          </cell>
          <cell r="I8719" t="str">
            <v>仲景宛西制药股份有限公司（原河南省宛西制药股份有限公司）</v>
          </cell>
          <cell r="J8719" t="str">
            <v>河南宛西制药</v>
          </cell>
        </row>
        <row r="8720">
          <cell r="D8720">
            <v>1645</v>
          </cell>
          <cell r="E8720" t="str">
            <v>口炎颗粒</v>
          </cell>
          <cell r="F8720" t="str">
            <v/>
          </cell>
          <cell r="G8720" t="str">
            <v>3gx10袋</v>
          </cell>
          <cell r="H8720" t="str">
            <v>盒</v>
          </cell>
          <cell r="I8720" t="str">
            <v>四川光大制药有限公司</v>
          </cell>
          <cell r="J8720" t="str">
            <v>四川光大制药</v>
          </cell>
        </row>
        <row r="8721">
          <cell r="D8721">
            <v>201807</v>
          </cell>
          <cell r="E8721" t="str">
            <v>碳酸钙维D3元素片(4)(金钙尔奇D)</v>
          </cell>
          <cell r="F8721" t="str">
            <v/>
          </cell>
          <cell r="G8721" t="str">
            <v>600mgx72片</v>
          </cell>
          <cell r="H8721" t="str">
            <v>盒</v>
          </cell>
          <cell r="I8721" t="str">
            <v>惠氏制药有限公司</v>
          </cell>
          <cell r="J8721" t="str">
            <v>惠氏制药</v>
          </cell>
        </row>
        <row r="8722">
          <cell r="D8722">
            <v>97023</v>
          </cell>
          <cell r="E8722" t="str">
            <v>非接触式红外体温计</v>
          </cell>
          <cell r="F8722" t="str">
            <v/>
          </cell>
          <cell r="G8722" t="str">
            <v>JXB-178</v>
          </cell>
          <cell r="H8722" t="str">
            <v>盒</v>
          </cell>
          <cell r="I8722" t="str">
            <v>广州市倍尔康医疗器械有限公司</v>
          </cell>
          <cell r="J8722" t="str">
            <v>广州市倍尔康</v>
          </cell>
        </row>
        <row r="8723">
          <cell r="D8723">
            <v>1490</v>
          </cell>
          <cell r="E8723" t="str">
            <v>复方感冒灵片</v>
          </cell>
          <cell r="F8723" t="str">
            <v/>
          </cell>
          <cell r="G8723" t="str">
            <v>100片</v>
          </cell>
          <cell r="H8723" t="str">
            <v>瓶</v>
          </cell>
          <cell r="I8723" t="str">
            <v>广州花城药业有限公司</v>
          </cell>
          <cell r="J8723" t="str">
            <v>广州花城制药</v>
          </cell>
        </row>
        <row r="8724">
          <cell r="D8724">
            <v>175630</v>
          </cell>
          <cell r="E8724" t="str">
            <v>医用退热贴</v>
          </cell>
          <cell r="F8724" t="str">
            <v/>
          </cell>
          <cell r="G8724" t="str">
            <v>112.5mmx40mmx4贴（BB-01V型退热护脑装）</v>
          </cell>
          <cell r="H8724" t="str">
            <v>盒</v>
          </cell>
          <cell r="I8724" t="str">
            <v>珠海国佳新材股份有限公司</v>
          </cell>
          <cell r="J8724" t="str">
            <v>珠海国佳新材</v>
          </cell>
        </row>
        <row r="8725">
          <cell r="D8725">
            <v>193821</v>
          </cell>
          <cell r="E8725" t="str">
            <v>强力枇杷露</v>
          </cell>
          <cell r="F8725" t="str">
            <v/>
          </cell>
          <cell r="G8725" t="str">
            <v>180ml（无糖型）</v>
          </cell>
          <cell r="H8725" t="str">
            <v>瓶</v>
          </cell>
          <cell r="I8725" t="str">
            <v>哈尔滨市康隆药业有限责任公司</v>
          </cell>
          <cell r="J8725" t="str">
            <v>哈尔滨康隆</v>
          </cell>
        </row>
        <row r="8726">
          <cell r="D8726">
            <v>126909</v>
          </cell>
          <cell r="E8726" t="str">
            <v>鼻炎康片</v>
          </cell>
          <cell r="F8726" t="str">
            <v/>
          </cell>
          <cell r="G8726" t="str">
            <v>0.37gx150片(薄膜衣)</v>
          </cell>
          <cell r="H8726" t="str">
            <v>瓶</v>
          </cell>
          <cell r="I8726" t="str">
            <v>佛山德众药业有限公司</v>
          </cell>
          <cell r="J8726" t="str">
            <v>佛山德众</v>
          </cell>
        </row>
        <row r="8727">
          <cell r="D8727">
            <v>10341</v>
          </cell>
          <cell r="E8727" t="str">
            <v>独一味胶囊</v>
          </cell>
          <cell r="F8727" t="str">
            <v/>
          </cell>
          <cell r="G8727" t="str">
            <v>0.3gx24粒</v>
          </cell>
          <cell r="H8727" t="str">
            <v>盒</v>
          </cell>
          <cell r="I8727" t="str">
            <v>甘肃独一味药业有限公司</v>
          </cell>
          <cell r="J8727" t="str">
            <v>康县独一味</v>
          </cell>
        </row>
        <row r="8728">
          <cell r="D8728">
            <v>154584</v>
          </cell>
          <cell r="E8728" t="str">
            <v>创可贴</v>
          </cell>
          <cell r="F8728" t="str">
            <v/>
          </cell>
          <cell r="G8728" t="str">
            <v>76mmx25mmx6片（超强透气防水）</v>
          </cell>
          <cell r="H8728" t="str">
            <v>盒</v>
          </cell>
          <cell r="I8728" t="str">
            <v>浙江红雨医药用品有限公司</v>
          </cell>
          <cell r="J8728" t="str">
            <v>浙江红雨医药</v>
          </cell>
        </row>
        <row r="8729">
          <cell r="D8729">
            <v>117550</v>
          </cell>
          <cell r="E8729" t="str">
            <v>银黄颗粒</v>
          </cell>
          <cell r="F8729" t="str">
            <v/>
          </cell>
          <cell r="G8729" t="str">
            <v>4gx20袋</v>
          </cell>
          <cell r="H8729" t="str">
            <v>盒</v>
          </cell>
          <cell r="I8729" t="str">
            <v>成都新希臣药业有限责任公司(原：成都希臣药业)</v>
          </cell>
          <cell r="J8729" t="str">
            <v>成都神鹤药业</v>
          </cell>
        </row>
        <row r="8730">
          <cell r="D8730">
            <v>1381</v>
          </cell>
          <cell r="E8730" t="str">
            <v>肺力咳胶囊(止喘镇咳胶囊)</v>
          </cell>
          <cell r="F8730" t="str">
            <v/>
          </cell>
          <cell r="G8730" t="str">
            <v>0.3gx30粒</v>
          </cell>
          <cell r="H8730" t="str">
            <v>盒</v>
          </cell>
          <cell r="I8730" t="str">
            <v>贵州健兴药业有限公司</v>
          </cell>
          <cell r="J8730" t="str">
            <v>贵州健兴药业</v>
          </cell>
        </row>
        <row r="8731">
          <cell r="D8731">
            <v>198284</v>
          </cell>
          <cell r="E8731" t="str">
            <v>卡格列净片</v>
          </cell>
          <cell r="F8731" t="str">
            <v/>
          </cell>
          <cell r="G8731" t="str">
            <v>0.1gx14片</v>
          </cell>
          <cell r="H8731" t="str">
            <v>盒</v>
          </cell>
          <cell r="I8731" t="str">
            <v>江苏豪森药业股份有限公司</v>
          </cell>
          <cell r="J8731" t="str">
            <v>江苏豪森</v>
          </cell>
        </row>
        <row r="8732">
          <cell r="D8732">
            <v>201264</v>
          </cell>
          <cell r="E8732" t="str">
            <v>多维元素片(29)</v>
          </cell>
          <cell r="F8732" t="str">
            <v/>
          </cell>
          <cell r="G8732" t="str">
            <v>91片x2瓶（复方）</v>
          </cell>
          <cell r="H8732" t="str">
            <v>盒</v>
          </cell>
          <cell r="I8732" t="str">
            <v>惠氏制药有限公司</v>
          </cell>
          <cell r="J8732" t="str">
            <v>惠氏制药</v>
          </cell>
        </row>
        <row r="8733">
          <cell r="D8733">
            <v>49639</v>
          </cell>
          <cell r="E8733" t="str">
            <v>铝镁加混悬液(安达)</v>
          </cell>
          <cell r="F8733" t="str">
            <v/>
          </cell>
          <cell r="G8733" t="str">
            <v>15ml：1.5gx12袋</v>
          </cell>
          <cell r="H8733" t="str">
            <v>盒</v>
          </cell>
          <cell r="I8733" t="str">
            <v>扬州一洋制药有限公司</v>
          </cell>
          <cell r="J8733" t="str">
            <v>扬州一洋</v>
          </cell>
        </row>
        <row r="8734">
          <cell r="D8734">
            <v>30805</v>
          </cell>
          <cell r="E8734" t="str">
            <v>冰硼散</v>
          </cell>
          <cell r="F8734" t="str">
            <v/>
          </cell>
          <cell r="G8734" t="str">
            <v>1.5g</v>
          </cell>
          <cell r="H8734" t="str">
            <v>盒</v>
          </cell>
          <cell r="I8734" t="str">
            <v>云南省腾冲制药厂</v>
          </cell>
          <cell r="J8734" t="str">
            <v>云南腾冲制药</v>
          </cell>
        </row>
        <row r="8735">
          <cell r="D8735">
            <v>1898</v>
          </cell>
          <cell r="E8735" t="str">
            <v>蛇胆川贝枇杷膏</v>
          </cell>
          <cell r="F8735" t="str">
            <v/>
          </cell>
          <cell r="G8735" t="str">
            <v>100ml(138g)</v>
          </cell>
          <cell r="H8735" t="str">
            <v>瓶</v>
          </cell>
          <cell r="I8735" t="str">
            <v>广州白云山潘高寿药业股份有限公司</v>
          </cell>
          <cell r="J8735" t="str">
            <v>广州白云山潘高寿</v>
          </cell>
        </row>
        <row r="8736">
          <cell r="D8736">
            <v>106225</v>
          </cell>
          <cell r="E8736" t="str">
            <v>诺氟沙星胶囊</v>
          </cell>
          <cell r="F8736" t="str">
            <v/>
          </cell>
          <cell r="G8736" t="str">
            <v>0.1gx12粒x2板</v>
          </cell>
          <cell r="H8736" t="str">
            <v>盒</v>
          </cell>
          <cell r="I8736" t="str">
            <v>云南白药集团股份有限公司</v>
          </cell>
          <cell r="J8736" t="str">
            <v>云南白药股份</v>
          </cell>
        </row>
        <row r="8737">
          <cell r="D8737">
            <v>115039</v>
          </cell>
          <cell r="E8737" t="str">
            <v>氯化钠滴眼液(白润洁)</v>
          </cell>
          <cell r="F8737" t="str">
            <v/>
          </cell>
          <cell r="G8737" t="str">
            <v>0.4ml:2.2mgx10支</v>
          </cell>
          <cell r="H8737" t="str">
            <v>盒</v>
          </cell>
          <cell r="I8737" t="str">
            <v>山东博士伦福瑞达制药有限公司(山东正大福瑞达公司</v>
          </cell>
          <cell r="J8737" t="str">
            <v>山东博士伦福瑞达</v>
          </cell>
        </row>
        <row r="8738">
          <cell r="D8738">
            <v>195840</v>
          </cell>
          <cell r="E8738" t="str">
            <v>复合维生素片</v>
          </cell>
          <cell r="F8738" t="str">
            <v>爱乐维</v>
          </cell>
          <cell r="G8738" t="str">
            <v>40片</v>
          </cell>
          <cell r="H8738" t="str">
            <v>瓶</v>
          </cell>
          <cell r="I8738" t="str">
            <v>东盛科技启东盖天力制药股份有限公司</v>
          </cell>
          <cell r="J8738" t="str">
            <v>拜耳医药启东</v>
          </cell>
        </row>
        <row r="8739">
          <cell r="D8739">
            <v>197701</v>
          </cell>
          <cell r="E8739" t="str">
            <v>颈复康颗粒</v>
          </cell>
          <cell r="F8739" t="str">
            <v/>
          </cell>
          <cell r="G8739" t="str">
            <v>5gx14袋</v>
          </cell>
          <cell r="H8739" t="str">
            <v>盒</v>
          </cell>
          <cell r="I8739" t="str">
            <v>承德颈复康药业集团有限公司</v>
          </cell>
          <cell r="J8739" t="str">
            <v>颈复康药业</v>
          </cell>
        </row>
        <row r="8740">
          <cell r="D8740">
            <v>108706</v>
          </cell>
          <cell r="E8740" t="str">
            <v>小儿咽扁颗粒</v>
          </cell>
          <cell r="F8740" t="str">
            <v/>
          </cell>
          <cell r="G8740" t="str">
            <v>4gx9袋</v>
          </cell>
          <cell r="H8740" t="str">
            <v>盒</v>
          </cell>
          <cell r="I8740" t="str">
            <v/>
          </cell>
          <cell r="J8740" t="str">
            <v>兰州和盛堂</v>
          </cell>
        </row>
        <row r="8741">
          <cell r="D8741">
            <v>148416</v>
          </cell>
          <cell r="E8741" t="str">
            <v>地奈德乳膏</v>
          </cell>
          <cell r="F8741" t="str">
            <v>力言卓</v>
          </cell>
          <cell r="G8741" t="str">
            <v>0.05%*20g</v>
          </cell>
          <cell r="H8741" t="str">
            <v>支</v>
          </cell>
          <cell r="I8741" t="str">
            <v>重庆华邦制药股份有限公司</v>
          </cell>
          <cell r="J8741" t="str">
            <v>重庆华邦</v>
          </cell>
        </row>
        <row r="8742">
          <cell r="D8742">
            <v>50431</v>
          </cell>
          <cell r="E8742" t="str">
            <v>甲钴胺片(怡神保)</v>
          </cell>
          <cell r="F8742" t="str">
            <v/>
          </cell>
          <cell r="G8742" t="str">
            <v>0.5mgx10片x2板(糖衣片)</v>
          </cell>
          <cell r="H8742" t="str">
            <v>盒</v>
          </cell>
          <cell r="I8742" t="str">
            <v>华北制药股份有限公司</v>
          </cell>
          <cell r="J8742" t="str">
            <v>华北制药(华北康欣)</v>
          </cell>
        </row>
        <row r="8743">
          <cell r="D8743">
            <v>90831</v>
          </cell>
          <cell r="E8743" t="str">
            <v>维生素EC片</v>
          </cell>
          <cell r="F8743" t="str">
            <v/>
          </cell>
          <cell r="G8743" t="str">
            <v>40片(复方)</v>
          </cell>
          <cell r="H8743" t="str">
            <v>瓶</v>
          </cell>
          <cell r="I8743" t="str">
            <v>西南药业股份有限公司</v>
          </cell>
          <cell r="J8743" t="str">
            <v>西南药业</v>
          </cell>
        </row>
        <row r="8744">
          <cell r="D8744">
            <v>74180</v>
          </cell>
          <cell r="E8744" t="str">
            <v>脂必泰胶囊</v>
          </cell>
          <cell r="F8744" t="str">
            <v/>
          </cell>
          <cell r="G8744" t="str">
            <v>0.24gx10粒</v>
          </cell>
          <cell r="H8744" t="str">
            <v>盒</v>
          </cell>
          <cell r="I8744" t="str">
            <v>成都地奥九泓制药厂</v>
          </cell>
          <cell r="J8744" t="str">
            <v>成都地奥九泓</v>
          </cell>
        </row>
        <row r="8745">
          <cell r="D8745">
            <v>179954</v>
          </cell>
          <cell r="E8745" t="str">
            <v>热敷贴</v>
          </cell>
          <cell r="F8745" t="str">
            <v/>
          </cell>
          <cell r="G8745" t="str">
            <v>6片(D-1)</v>
          </cell>
          <cell r="H8745" t="str">
            <v>盒</v>
          </cell>
          <cell r="I8745" t="str">
            <v>上海暖友实业有限公司</v>
          </cell>
          <cell r="J8745" t="str">
            <v>上海暖友</v>
          </cell>
        </row>
        <row r="8746">
          <cell r="D8746">
            <v>77860</v>
          </cell>
          <cell r="E8746" t="str">
            <v>恩替卡韦分散片(润众)</v>
          </cell>
          <cell r="F8746" t="str">
            <v/>
          </cell>
          <cell r="G8746" t="str">
            <v>0.5mgx7片</v>
          </cell>
          <cell r="H8746" t="str">
            <v>盒</v>
          </cell>
          <cell r="I8746" t="str">
            <v>正大天晴药业集团股份有限公司</v>
          </cell>
          <cell r="J8746" t="str">
            <v>正大天晴药业</v>
          </cell>
        </row>
        <row r="8747">
          <cell r="D8747">
            <v>43147</v>
          </cell>
          <cell r="E8747" t="str">
            <v>一次性使用注射笔用针头(BD)</v>
          </cell>
          <cell r="F8747" t="str">
            <v/>
          </cell>
          <cell r="G8747" t="str">
            <v>31Gx5mmx7支(BD超细超短型)320632</v>
          </cell>
          <cell r="H8747" t="str">
            <v>盒</v>
          </cell>
          <cell r="I8747" t="str">
            <v>美国 Becton Dickinson and Company</v>
          </cell>
          <cell r="J8747" t="str">
            <v>美国BD公司</v>
          </cell>
        </row>
        <row r="8748">
          <cell r="D8748">
            <v>196607</v>
          </cell>
          <cell r="E8748" t="str">
            <v>萘敏维滴眼液</v>
          </cell>
          <cell r="F8748" t="str">
            <v/>
          </cell>
          <cell r="G8748" t="str">
            <v>0.4mlx10支</v>
          </cell>
          <cell r="H8748" t="str">
            <v>盒</v>
          </cell>
          <cell r="I8748" t="str">
            <v>山东博士伦福瑞达制药有限公司(山东正大福瑞达公司</v>
          </cell>
          <cell r="J8748" t="str">
            <v>山东博士伦</v>
          </cell>
        </row>
        <row r="8749">
          <cell r="D8749">
            <v>865</v>
          </cell>
          <cell r="E8749" t="str">
            <v>维生素AD滴剂</v>
          </cell>
          <cell r="F8749" t="str">
            <v/>
          </cell>
          <cell r="G8749" t="str">
            <v>15ml</v>
          </cell>
          <cell r="H8749" t="str">
            <v>瓶</v>
          </cell>
          <cell r="I8749" t="str">
            <v>国药控股星鲨制药(厦门)有限公司(原:厦门星鲨制药)</v>
          </cell>
          <cell r="J8749" t="str">
            <v>国药控股星鲨制药</v>
          </cell>
        </row>
        <row r="8750">
          <cell r="D8750">
            <v>84647</v>
          </cell>
          <cell r="E8750" t="str">
            <v>小柴胡颗粒</v>
          </cell>
          <cell r="F8750" t="str">
            <v/>
          </cell>
          <cell r="G8750" t="str">
            <v>10gx10袋</v>
          </cell>
          <cell r="H8750" t="str">
            <v>盒</v>
          </cell>
          <cell r="I8750" t="str">
            <v>太极集团四川南充制药有限公司</v>
          </cell>
          <cell r="J8750" t="str">
            <v>四川南充制药</v>
          </cell>
        </row>
        <row r="8751">
          <cell r="D8751">
            <v>39999</v>
          </cell>
          <cell r="E8751" t="str">
            <v>桑姜感冒胶囊</v>
          </cell>
          <cell r="F8751" t="str">
            <v/>
          </cell>
          <cell r="G8751" t="str">
            <v>0.25gx24粒</v>
          </cell>
          <cell r="H8751" t="str">
            <v>盒</v>
          </cell>
          <cell r="I8751" t="str">
            <v>四川好医生药业集团有限公司(原:四川好医生制药)</v>
          </cell>
          <cell r="J8751" t="str">
            <v>四川好医生</v>
          </cell>
        </row>
        <row r="8752">
          <cell r="D8752">
            <v>89117</v>
          </cell>
          <cell r="E8752" t="str">
            <v>半夏天麻丸</v>
          </cell>
          <cell r="F8752" t="str">
            <v/>
          </cell>
          <cell r="G8752" t="str">
            <v>6gx8袋</v>
          </cell>
          <cell r="H8752" t="str">
            <v>盒</v>
          </cell>
          <cell r="I8752" t="str">
            <v>太极集团四川绵阳制药有限公司</v>
          </cell>
          <cell r="J8752" t="str">
            <v>四川绵阳制药</v>
          </cell>
        </row>
        <row r="8753">
          <cell r="D8753">
            <v>45500</v>
          </cell>
          <cell r="E8753" t="str">
            <v>利胆排石片</v>
          </cell>
          <cell r="F8753" t="str">
            <v/>
          </cell>
          <cell r="G8753" t="str">
            <v>12片x3板(糖衣)</v>
          </cell>
          <cell r="H8753" t="str">
            <v>盒</v>
          </cell>
          <cell r="I8753" t="str">
            <v>太极集团四川绵阳制药有限公司</v>
          </cell>
          <cell r="J8753" t="str">
            <v>四川绵阳制药</v>
          </cell>
        </row>
        <row r="8754">
          <cell r="D8754">
            <v>168109</v>
          </cell>
          <cell r="E8754" t="str">
            <v>小儿氨酚黄那敏颗粒</v>
          </cell>
          <cell r="F8754" t="str">
            <v/>
          </cell>
          <cell r="G8754" t="str">
            <v>20袋</v>
          </cell>
          <cell r="H8754" t="str">
            <v>盒</v>
          </cell>
          <cell r="I8754" t="str">
            <v>西南药业股份有限公司</v>
          </cell>
          <cell r="J8754" t="str">
            <v>西南药业</v>
          </cell>
        </row>
        <row r="8755">
          <cell r="D8755">
            <v>265</v>
          </cell>
          <cell r="E8755" t="str">
            <v>多潘立酮片(吗丁啉)</v>
          </cell>
          <cell r="F8755" t="str">
            <v/>
          </cell>
          <cell r="G8755" t="str">
            <v>10mgx30片</v>
          </cell>
          <cell r="H8755" t="str">
            <v>盒</v>
          </cell>
          <cell r="I8755" t="str">
            <v>西安杨森制药有限公司</v>
          </cell>
          <cell r="J8755" t="str">
            <v>西安杨森</v>
          </cell>
        </row>
        <row r="8756">
          <cell r="D8756">
            <v>43861</v>
          </cell>
          <cell r="E8756" t="str">
            <v>什果冰小小润唇膏-草莓</v>
          </cell>
          <cell r="F8756" t="str">
            <v/>
          </cell>
          <cell r="G8756" t="str">
            <v>3.5g</v>
          </cell>
          <cell r="H8756" t="str">
            <v>支</v>
          </cell>
          <cell r="I8756" t="str">
            <v>曼秀雷敦(中国)药业有限公司</v>
          </cell>
          <cell r="J8756" t="str">
            <v>曼秀雷敦</v>
          </cell>
        </row>
        <row r="8757">
          <cell r="D8757">
            <v>192527</v>
          </cell>
          <cell r="E8757" t="str">
            <v>医用热敷贴</v>
          </cell>
          <cell r="F8757" t="str">
            <v/>
          </cell>
          <cell r="G8757" t="str">
            <v>130mmx95mm 10包</v>
          </cell>
          <cell r="H8757" t="str">
            <v>袋</v>
          </cell>
          <cell r="I8757" t="str">
            <v>安徽鑫露达医疗用品有限公司</v>
          </cell>
          <cell r="J8757" t="str">
            <v>安徽鑫露达</v>
          </cell>
        </row>
        <row r="8758">
          <cell r="D8758">
            <v>64193</v>
          </cell>
          <cell r="E8758" t="str">
            <v>雷贝拉唑钠肠溶片(瑞波特)</v>
          </cell>
          <cell r="F8758" t="str">
            <v/>
          </cell>
          <cell r="G8758" t="str">
            <v>10mgx7片x2板</v>
          </cell>
          <cell r="H8758" t="str">
            <v>盒</v>
          </cell>
          <cell r="I8758" t="str">
            <v>江苏豪森药业股份有限公司</v>
          </cell>
          <cell r="J8758" t="str">
            <v>江苏豪森</v>
          </cell>
        </row>
        <row r="8759">
          <cell r="D8759">
            <v>130594</v>
          </cell>
          <cell r="E8759" t="str">
            <v>感冒灵颗粒</v>
          </cell>
          <cell r="F8759" t="str">
            <v/>
          </cell>
          <cell r="G8759" t="str">
            <v>10gx9袋</v>
          </cell>
          <cell r="H8759" t="str">
            <v>盒</v>
          </cell>
          <cell r="I8759" t="str">
            <v>广州白云山和记黄埔中药有限公司(原广州白云山中药厂</v>
          </cell>
          <cell r="J8759" t="str">
            <v>白云山和记黄埔</v>
          </cell>
        </row>
        <row r="8760">
          <cell r="D8760">
            <v>340</v>
          </cell>
          <cell r="E8760" t="str">
            <v>盐酸乙胺丁醇片</v>
          </cell>
          <cell r="F8760" t="str">
            <v/>
          </cell>
          <cell r="G8760" t="str">
            <v>0.25gx100片</v>
          </cell>
          <cell r="H8760" t="str">
            <v>瓶</v>
          </cell>
          <cell r="I8760" t="str">
            <v>成都锦华药业有限责任公司</v>
          </cell>
          <cell r="J8760" t="str">
            <v>成都锦华</v>
          </cell>
        </row>
        <row r="8761">
          <cell r="D8761">
            <v>158950</v>
          </cell>
          <cell r="E8761" t="str">
            <v>妇科专用棉巾</v>
          </cell>
          <cell r="F8761" t="str">
            <v/>
          </cell>
          <cell r="G8761" t="str">
            <v>240超薄中量型（10片）</v>
          </cell>
          <cell r="H8761" t="str">
            <v>盒</v>
          </cell>
          <cell r="I8761" t="str">
            <v>湖南千金卫生用品股份有限公司</v>
          </cell>
          <cell r="J8761" t="str">
            <v>湖南千金</v>
          </cell>
        </row>
        <row r="8762">
          <cell r="D8762">
            <v>181356</v>
          </cell>
          <cell r="E8762" t="str">
            <v>五维赖氨酸片</v>
          </cell>
          <cell r="F8762" t="str">
            <v/>
          </cell>
          <cell r="G8762" t="str">
            <v>36片</v>
          </cell>
          <cell r="H8762" t="str">
            <v>盒</v>
          </cell>
          <cell r="I8762" t="str">
            <v>延边大学草仙药业有限公司</v>
          </cell>
          <cell r="J8762" t="str">
            <v>延边大学草仙</v>
          </cell>
        </row>
        <row r="8763">
          <cell r="D8763">
            <v>759</v>
          </cell>
          <cell r="E8763" t="str">
            <v>复方胃蛋白酶颗粒</v>
          </cell>
          <cell r="F8763" t="str">
            <v/>
          </cell>
          <cell r="G8763" t="str">
            <v>10gx18袋</v>
          </cell>
          <cell r="H8763" t="str">
            <v>盒</v>
          </cell>
          <cell r="I8763" t="str">
            <v>重庆申高生化制药有限公司(原：重庆荣高生化制药)</v>
          </cell>
          <cell r="J8763" t="str">
            <v>重庆申高生化</v>
          </cell>
        </row>
        <row r="8764">
          <cell r="D8764">
            <v>99699</v>
          </cell>
          <cell r="E8764" t="str">
            <v>云南白药膏</v>
          </cell>
          <cell r="F8764" t="str">
            <v/>
          </cell>
          <cell r="G8764" t="str">
            <v>6.5cmx10cmx10片</v>
          </cell>
          <cell r="H8764" t="str">
            <v>盒</v>
          </cell>
          <cell r="I8764" t="str">
            <v>云南白药集团无锡药业有限公司</v>
          </cell>
          <cell r="J8764" t="str">
            <v>云南白药无锡</v>
          </cell>
        </row>
        <row r="8765">
          <cell r="D8765">
            <v>67759</v>
          </cell>
          <cell r="E8765" t="str">
            <v>维C银翘片</v>
          </cell>
          <cell r="F8765" t="str">
            <v/>
          </cell>
          <cell r="G8765" t="str">
            <v>0.5gx12片x2板(双层片)薄膜衣</v>
          </cell>
          <cell r="H8765" t="str">
            <v>盒</v>
          </cell>
          <cell r="I8765" t="str">
            <v>贵州百灵企业集团制药股份有限公司</v>
          </cell>
          <cell r="J8765" t="str">
            <v>贵州百灵</v>
          </cell>
        </row>
        <row r="8766">
          <cell r="D8766">
            <v>286</v>
          </cell>
          <cell r="E8766" t="str">
            <v>盐酸地芬尼多片</v>
          </cell>
          <cell r="F8766" t="str">
            <v/>
          </cell>
          <cell r="G8766" t="str">
            <v>25mgx30片</v>
          </cell>
          <cell r="H8766" t="str">
            <v>盒</v>
          </cell>
          <cell r="I8766" t="str">
            <v>湖南千金湘江药业股份有限公司</v>
          </cell>
          <cell r="J8766" t="str">
            <v>湖南千金湘江</v>
          </cell>
        </row>
        <row r="8767">
          <cell r="D8767">
            <v>95083</v>
          </cell>
          <cell r="E8767" t="str">
            <v>合生元益生菌冲剂</v>
          </cell>
          <cell r="F8767" t="str">
            <v/>
          </cell>
          <cell r="G8767" t="str">
            <v>1.5gx48袋</v>
          </cell>
          <cell r="H8767" t="str">
            <v>盒</v>
          </cell>
          <cell r="I8767" t="str">
            <v>合生元(广州)健康产品有限公司</v>
          </cell>
          <cell r="J8767" t="str">
            <v>广州合生元</v>
          </cell>
        </row>
        <row r="8768">
          <cell r="D8768">
            <v>38878</v>
          </cell>
          <cell r="E8768" t="str">
            <v>芪参益气滴丸</v>
          </cell>
          <cell r="F8768" t="str">
            <v/>
          </cell>
          <cell r="G8768" t="str">
            <v>0.5gx9袋</v>
          </cell>
          <cell r="H8768" t="str">
            <v>盒</v>
          </cell>
          <cell r="I8768" t="str">
            <v>天士力医药集团股份有限公司(原:天士力制药集团股份有限公司)</v>
          </cell>
          <cell r="J8768" t="str">
            <v>天津天士力</v>
          </cell>
        </row>
        <row r="8769">
          <cell r="D8769">
            <v>875</v>
          </cell>
          <cell r="E8769" t="str">
            <v>阿昔洛韦乳膏</v>
          </cell>
          <cell r="F8769" t="str">
            <v/>
          </cell>
          <cell r="G8769" t="str">
            <v>3%x10g</v>
          </cell>
          <cell r="H8769" t="str">
            <v>支</v>
          </cell>
          <cell r="I8769" t="str">
            <v>重庆科瑞制药(集团)有限公司</v>
          </cell>
          <cell r="J8769" t="str">
            <v>重庆科瑞</v>
          </cell>
        </row>
        <row r="8770">
          <cell r="D8770">
            <v>64805</v>
          </cell>
          <cell r="E8770" t="str">
            <v>安儿宁颗粒</v>
          </cell>
          <cell r="F8770" t="str">
            <v/>
          </cell>
          <cell r="G8770" t="str">
            <v>3gx9袋</v>
          </cell>
          <cell r="H8770" t="str">
            <v>盒</v>
          </cell>
          <cell r="I8770" t="str">
            <v>金诃藏药股份有限公司</v>
          </cell>
          <cell r="J8770" t="str">
            <v>金诃藏药股份</v>
          </cell>
        </row>
        <row r="8771">
          <cell r="D8771">
            <v>119841</v>
          </cell>
          <cell r="E8771" t="str">
            <v>感冒灵颗粒</v>
          </cell>
          <cell r="F8771" t="str">
            <v/>
          </cell>
          <cell r="G8771" t="str">
            <v>10gx10袋</v>
          </cell>
          <cell r="H8771" t="str">
            <v>盒</v>
          </cell>
          <cell r="I8771" t="str">
            <v>云南万裕药业有限公司</v>
          </cell>
          <cell r="J8771" t="str">
            <v>云南裕丰</v>
          </cell>
        </row>
        <row r="8772">
          <cell r="D8772">
            <v>169176</v>
          </cell>
          <cell r="E8772" t="str">
            <v>开塞露（含甘油）</v>
          </cell>
          <cell r="F8772" t="str">
            <v/>
          </cell>
          <cell r="G8772" t="str">
            <v>20mlx2支</v>
          </cell>
          <cell r="H8772" t="str">
            <v>盒</v>
          </cell>
          <cell r="I8772" t="str">
            <v>天津梅花生物医药科技有限公司</v>
          </cell>
          <cell r="J8772" t="str">
            <v>天津梅花生物医药</v>
          </cell>
        </row>
        <row r="8773">
          <cell r="D8773">
            <v>968</v>
          </cell>
          <cell r="E8773" t="str">
            <v>喷昔洛韦乳膏(夫坦)</v>
          </cell>
          <cell r="F8773" t="str">
            <v/>
          </cell>
          <cell r="G8773" t="str">
            <v>1%:10g</v>
          </cell>
          <cell r="H8773" t="str">
            <v>支</v>
          </cell>
          <cell r="I8773" t="str">
            <v>重庆华邦制药股份有限公司</v>
          </cell>
          <cell r="J8773" t="str">
            <v>重庆华邦制药</v>
          </cell>
        </row>
        <row r="8774">
          <cell r="D8774">
            <v>50432</v>
          </cell>
          <cell r="E8774" t="str">
            <v>复方甲氧那明胶囊(阿斯美)</v>
          </cell>
          <cell r="F8774" t="str">
            <v/>
          </cell>
          <cell r="G8774" t="str">
            <v>60粒</v>
          </cell>
          <cell r="H8774" t="str">
            <v>瓶</v>
          </cell>
          <cell r="I8774" t="str">
            <v>第一三共制药(上海)有限公司</v>
          </cell>
          <cell r="J8774" t="str">
            <v>第一三共（上海）</v>
          </cell>
        </row>
        <row r="8775">
          <cell r="D8775">
            <v>50163</v>
          </cell>
          <cell r="E8775" t="str">
            <v>噻托溴铵粉吸入剂(思力华)</v>
          </cell>
          <cell r="F8775" t="str">
            <v/>
          </cell>
          <cell r="G8775" t="str">
            <v>18ugx10粒</v>
          </cell>
          <cell r="H8775" t="str">
            <v>盒</v>
          </cell>
          <cell r="I8775" t="str">
            <v>德国Boehringer Ingelheim Pharma GmbH＆Co.KG</v>
          </cell>
          <cell r="J8775" t="str">
            <v>德国BoehringerIngel</v>
          </cell>
        </row>
        <row r="8776">
          <cell r="D8776">
            <v>121223</v>
          </cell>
          <cell r="E8776" t="str">
            <v>普瑞巴林胶囊</v>
          </cell>
          <cell r="F8776" t="str">
            <v>乐瑞卡</v>
          </cell>
          <cell r="G8776" t="str">
            <v>75mgx8粒</v>
          </cell>
          <cell r="H8776" t="str">
            <v>盒</v>
          </cell>
          <cell r="I8776" t="str">
            <v>大连辉瑞制药有限公司</v>
          </cell>
          <cell r="J8776" t="str">
            <v>辉瑞制药</v>
          </cell>
        </row>
        <row r="8777">
          <cell r="D8777">
            <v>186551</v>
          </cell>
          <cell r="E8777" t="str">
            <v>孟鲁司特钠片</v>
          </cell>
          <cell r="F8777" t="str">
            <v>顺尔宁</v>
          </cell>
          <cell r="G8777" t="str">
            <v>10mgx30片</v>
          </cell>
          <cell r="H8777" t="str">
            <v>盒</v>
          </cell>
          <cell r="I8777" t="str">
            <v>杭州默沙东制药有限公司</v>
          </cell>
          <cell r="J8777" t="str">
            <v>杭州默沙东</v>
          </cell>
        </row>
        <row r="8778">
          <cell r="D8778">
            <v>23748</v>
          </cell>
          <cell r="E8778" t="str">
            <v>连花清瘟胶囊</v>
          </cell>
          <cell r="F8778" t="str">
            <v/>
          </cell>
          <cell r="G8778" t="str">
            <v>0.35gx12粒x2板</v>
          </cell>
          <cell r="H8778" t="str">
            <v>盒</v>
          </cell>
          <cell r="I8778" t="str">
            <v>石家庄以岭药业股份有限公司</v>
          </cell>
          <cell r="J8778" t="str">
            <v>石家庄以岭</v>
          </cell>
        </row>
        <row r="8779">
          <cell r="D8779">
            <v>29812</v>
          </cell>
          <cell r="E8779" t="str">
            <v>银黄颗粒</v>
          </cell>
          <cell r="F8779" t="str">
            <v/>
          </cell>
          <cell r="G8779" t="str">
            <v>4gx10袋</v>
          </cell>
          <cell r="H8779" t="str">
            <v>盒</v>
          </cell>
          <cell r="I8779" t="str">
            <v>中山市恒生药业有限公司</v>
          </cell>
          <cell r="J8779" t="str">
            <v>中智药业(中山恒生)</v>
          </cell>
        </row>
        <row r="8780">
          <cell r="D8780">
            <v>130783</v>
          </cell>
          <cell r="E8780" t="str">
            <v>血糖试纸</v>
          </cell>
          <cell r="F8780" t="str">
            <v/>
          </cell>
          <cell r="G8780" t="str">
            <v>50片/盒（带针适用于7系和5系）</v>
          </cell>
          <cell r="H8780" t="str">
            <v>盒</v>
          </cell>
          <cell r="I8780" t="str">
            <v>江苏鱼跃医疗设备股份有限公司</v>
          </cell>
          <cell r="J8780" t="str">
            <v>江苏鱼跃</v>
          </cell>
        </row>
        <row r="8781">
          <cell r="D8781">
            <v>9854</v>
          </cell>
          <cell r="E8781" t="str">
            <v>氢溴酸右美沙芬口服溶液(克立停)</v>
          </cell>
          <cell r="F8781" t="str">
            <v/>
          </cell>
          <cell r="G8781" t="str">
            <v>120ml:180mg</v>
          </cell>
          <cell r="H8781" t="str">
            <v>瓶</v>
          </cell>
          <cell r="I8781" t="str">
            <v>珠海联邦制药股份有限公司中山分公司</v>
          </cell>
          <cell r="J8781" t="str">
            <v>珠海联邦制药</v>
          </cell>
        </row>
        <row r="8782">
          <cell r="D8782">
            <v>12536</v>
          </cell>
          <cell r="E8782" t="str">
            <v>乙酰螺旋霉素片</v>
          </cell>
          <cell r="F8782" t="str">
            <v/>
          </cell>
          <cell r="G8782" t="str">
            <v>0.1gx24片(薄膜衣)</v>
          </cell>
          <cell r="H8782" t="str">
            <v>盒</v>
          </cell>
          <cell r="I8782" t="str">
            <v>广州白云山制药股份有限公司广州白云山制药总厂</v>
          </cell>
          <cell r="J8782" t="str">
            <v>广州白云山总厂</v>
          </cell>
        </row>
        <row r="8783">
          <cell r="D8783">
            <v>32</v>
          </cell>
          <cell r="E8783" t="str">
            <v>阿胶</v>
          </cell>
          <cell r="F8783" t="str">
            <v/>
          </cell>
          <cell r="G8783" t="str">
            <v>250g(铁盒)—</v>
          </cell>
          <cell r="H8783" t="str">
            <v>盒</v>
          </cell>
          <cell r="I8783" t="str">
            <v>山东东阿阿胶股份有限公司</v>
          </cell>
          <cell r="J8783" t="str">
            <v>东阿阿胶股份</v>
          </cell>
        </row>
        <row r="8784">
          <cell r="D8784">
            <v>820</v>
          </cell>
          <cell r="E8784" t="str">
            <v>哈西奈德溶液(乐肤液)</v>
          </cell>
          <cell r="F8784" t="str">
            <v/>
          </cell>
          <cell r="G8784" t="str">
            <v>8ml</v>
          </cell>
          <cell r="H8784" t="str">
            <v>瓶</v>
          </cell>
          <cell r="I8784" t="str">
            <v>重庆科瑞制药(集团)有限公司</v>
          </cell>
          <cell r="J8784" t="str">
            <v>重庆科瑞</v>
          </cell>
        </row>
        <row r="8785">
          <cell r="D8785">
            <v>4897</v>
          </cell>
          <cell r="E8785" t="str">
            <v>硝酸咪康唑乳膏(达克宁乳膏)</v>
          </cell>
          <cell r="F8785" t="str">
            <v/>
          </cell>
          <cell r="G8785" t="str">
            <v>20g</v>
          </cell>
          <cell r="H8785" t="str">
            <v>支</v>
          </cell>
          <cell r="I8785" t="str">
            <v>西安杨森制药有限公司</v>
          </cell>
          <cell r="J8785" t="str">
            <v>西安杨森制药</v>
          </cell>
        </row>
        <row r="8786">
          <cell r="D8786">
            <v>135134</v>
          </cell>
          <cell r="E8786" t="str">
            <v>银翘解毒颗粒</v>
          </cell>
          <cell r="F8786" t="str">
            <v/>
          </cell>
          <cell r="G8786" t="str">
            <v>15gx9袋</v>
          </cell>
          <cell r="H8786" t="str">
            <v>盒</v>
          </cell>
          <cell r="I8786" t="str">
            <v>太极集团四川绵阳制药有限公司</v>
          </cell>
          <cell r="J8786" t="str">
            <v>四川绵阳制药</v>
          </cell>
        </row>
        <row r="8787">
          <cell r="D8787">
            <v>18291</v>
          </cell>
          <cell r="E8787" t="str">
            <v>咳特灵片</v>
          </cell>
          <cell r="F8787" t="str">
            <v/>
          </cell>
          <cell r="G8787" t="str">
            <v>12片x2板(薄膜衣片)</v>
          </cell>
          <cell r="H8787" t="str">
            <v>盒</v>
          </cell>
          <cell r="I8787" t="str">
            <v>广西嘉进药业有限公司</v>
          </cell>
          <cell r="J8787" t="str">
            <v>广西嘉进药业</v>
          </cell>
        </row>
        <row r="8788">
          <cell r="D8788">
            <v>186561</v>
          </cell>
          <cell r="E8788" t="str">
            <v>孟鲁司特钠咀嚼片</v>
          </cell>
          <cell r="F8788" t="str">
            <v>顺尔宁</v>
          </cell>
          <cell r="G8788" t="str">
            <v>4mgx30片</v>
          </cell>
          <cell r="H8788" t="str">
            <v>盒</v>
          </cell>
          <cell r="I8788" t="str">
            <v>杭州默沙东制药有限公司</v>
          </cell>
          <cell r="J8788" t="str">
            <v>杭州默沙东</v>
          </cell>
        </row>
        <row r="8789">
          <cell r="D8789">
            <v>148418</v>
          </cell>
          <cell r="E8789" t="str">
            <v>卤米松乳膏</v>
          </cell>
          <cell r="F8789" t="str">
            <v/>
          </cell>
          <cell r="G8789" t="str">
            <v>0.05%（15g：7.5mg）x15g</v>
          </cell>
          <cell r="H8789" t="str">
            <v>支</v>
          </cell>
          <cell r="I8789" t="str">
            <v>重庆华邦制药股份有限公司</v>
          </cell>
          <cell r="J8789" t="str">
            <v>重庆华邦</v>
          </cell>
        </row>
        <row r="8790">
          <cell r="D8790">
            <v>166007</v>
          </cell>
          <cell r="E8790" t="str">
            <v>除湿止痒软膏</v>
          </cell>
          <cell r="F8790" t="str">
            <v/>
          </cell>
          <cell r="G8790" t="str">
            <v>10g</v>
          </cell>
          <cell r="H8790" t="str">
            <v>盒</v>
          </cell>
          <cell r="I8790" t="str">
            <v>四川德峰药业有限公司（辽宁良心(集团)德峰药业有限公司）</v>
          </cell>
          <cell r="J8790" t="str">
            <v>四川德峰</v>
          </cell>
        </row>
        <row r="8791">
          <cell r="D8791">
            <v>202488</v>
          </cell>
          <cell r="E8791" t="str">
            <v>恩替卡韦分散片</v>
          </cell>
          <cell r="F8791" t="str">
            <v/>
          </cell>
          <cell r="G8791" t="str">
            <v>0.5mgx21片</v>
          </cell>
          <cell r="H8791" t="str">
            <v>盒</v>
          </cell>
          <cell r="I8791" t="str">
            <v>苏州东瑞制药有限公司</v>
          </cell>
          <cell r="J8791" t="str">
            <v>苏州东瑞制药</v>
          </cell>
        </row>
        <row r="8792">
          <cell r="D8792">
            <v>235</v>
          </cell>
          <cell r="E8792" t="str">
            <v>罗红霉素分散片(严迪)</v>
          </cell>
          <cell r="F8792" t="str">
            <v/>
          </cell>
          <cell r="G8792" t="str">
            <v>75mgx12片</v>
          </cell>
          <cell r="H8792" t="str">
            <v>盒</v>
          </cell>
          <cell r="I8792" t="str">
            <v>哈药集团制药六厂</v>
          </cell>
          <cell r="J8792" t="str">
            <v>哈药制药六厂</v>
          </cell>
        </row>
        <row r="8793">
          <cell r="D8793">
            <v>180630</v>
          </cell>
          <cell r="E8793" t="str">
            <v>阿达帕林凝胶</v>
          </cell>
          <cell r="F8793" t="str">
            <v/>
          </cell>
          <cell r="G8793" t="str">
            <v>15g(15g;15mg)</v>
          </cell>
          <cell r="H8793" t="str">
            <v>盒</v>
          </cell>
          <cell r="I8793" t="str">
            <v>四川明欣药业有限责任公司</v>
          </cell>
          <cell r="J8793" t="str">
            <v>四川明欣药业</v>
          </cell>
        </row>
        <row r="8794">
          <cell r="D8794">
            <v>35782</v>
          </cell>
          <cell r="E8794" t="str">
            <v>苄达赖氨酸滴眼液(莎普爱思)</v>
          </cell>
          <cell r="F8794" t="str">
            <v/>
          </cell>
          <cell r="G8794" t="str">
            <v>5ml：25mg</v>
          </cell>
          <cell r="H8794" t="str">
            <v>支</v>
          </cell>
          <cell r="I8794" t="str">
            <v>浙江莎普爱思药业股份有限公司(原浙江莎普爱思制药有限公司)</v>
          </cell>
          <cell r="J8794" t="str">
            <v>浙江莎普爱思</v>
          </cell>
        </row>
        <row r="8795">
          <cell r="D8795">
            <v>187969</v>
          </cell>
          <cell r="E8795" t="str">
            <v>利伐沙班片</v>
          </cell>
          <cell r="F8795" t="str">
            <v>拜瑞妥</v>
          </cell>
          <cell r="G8795" t="str">
            <v>20mgx7片</v>
          </cell>
          <cell r="H8795" t="str">
            <v>盒</v>
          </cell>
          <cell r="I8795" t="str">
            <v>拜耳医药保健有限公司</v>
          </cell>
          <cell r="J8795" t="str">
            <v>拜耳医药</v>
          </cell>
        </row>
        <row r="8796">
          <cell r="D8796">
            <v>1902</v>
          </cell>
          <cell r="E8796" t="str">
            <v>鲜竹沥</v>
          </cell>
          <cell r="F8796" t="str">
            <v/>
          </cell>
          <cell r="G8796" t="str">
            <v>100ml(塑料瓶)</v>
          </cell>
          <cell r="H8796" t="str">
            <v>瓶</v>
          </cell>
          <cell r="I8796" t="str">
            <v>四川省通园制药集团有限公司</v>
          </cell>
          <cell r="J8796" t="str">
            <v>四川通园制药</v>
          </cell>
        </row>
        <row r="8797">
          <cell r="D8797">
            <v>13609</v>
          </cell>
          <cell r="E8797" t="str">
            <v>氯沙坦钾片</v>
          </cell>
          <cell r="F8797" t="str">
            <v>科素亚</v>
          </cell>
          <cell r="G8797" t="str">
            <v>50mgx7片</v>
          </cell>
          <cell r="H8797" t="str">
            <v>盒</v>
          </cell>
          <cell r="I8797" t="str">
            <v>杭州默沙东制药有限公司</v>
          </cell>
          <cell r="J8797" t="str">
            <v>杭州默沙东</v>
          </cell>
        </row>
        <row r="8798">
          <cell r="D8798">
            <v>15929</v>
          </cell>
          <cell r="E8798" t="str">
            <v>桂枝茯苓丸</v>
          </cell>
          <cell r="F8798" t="str">
            <v/>
          </cell>
          <cell r="G8798" t="str">
            <v>126丸</v>
          </cell>
          <cell r="H8798" t="str">
            <v>瓶</v>
          </cell>
          <cell r="I8798" t="str">
            <v>成都九芝堂金鼎药业有限公司</v>
          </cell>
          <cell r="J8798" t="str">
            <v>成都九芝堂</v>
          </cell>
        </row>
        <row r="8799">
          <cell r="D8799">
            <v>26023</v>
          </cell>
          <cell r="E8799" t="str">
            <v>牛黄蛇胆川贝液</v>
          </cell>
          <cell r="F8799" t="str">
            <v/>
          </cell>
          <cell r="G8799" t="str">
            <v>10mlx6支</v>
          </cell>
          <cell r="H8799" t="str">
            <v>盒</v>
          </cell>
          <cell r="I8799" t="str">
            <v>山东孔府制药有限公司</v>
          </cell>
          <cell r="J8799" t="str">
            <v>山东孔府制药</v>
          </cell>
        </row>
        <row r="8800">
          <cell r="D8800">
            <v>179327</v>
          </cell>
          <cell r="E8800" t="str">
            <v>麦金利牌益生菌粉</v>
          </cell>
          <cell r="F8800" t="str">
            <v/>
          </cell>
          <cell r="G8800" t="str">
            <v>30g(1.5gx20袋)</v>
          </cell>
          <cell r="H8800" t="str">
            <v>盒</v>
          </cell>
          <cell r="I8800" t="str">
            <v>深圳市麦金利实业有限公司</v>
          </cell>
          <cell r="J8800" t="str">
            <v>深圳市麦金利</v>
          </cell>
        </row>
        <row r="8801">
          <cell r="D8801">
            <v>37422</v>
          </cell>
          <cell r="E8801" t="str">
            <v>川贝清肺糖浆</v>
          </cell>
          <cell r="F8801" t="str">
            <v/>
          </cell>
          <cell r="G8801" t="str">
            <v>100ml</v>
          </cell>
          <cell r="H8801" t="str">
            <v>瓶</v>
          </cell>
          <cell r="I8801" t="str">
            <v>太极集团四川天诚制药有限公司</v>
          </cell>
          <cell r="J8801" t="str">
            <v>四川天诚制药</v>
          </cell>
        </row>
        <row r="8802">
          <cell r="D8802">
            <v>178401</v>
          </cell>
          <cell r="E8802" t="str">
            <v>生理性海水鼻腔喷雾器（雷特伯恩）</v>
          </cell>
          <cell r="F8802" t="str">
            <v/>
          </cell>
          <cell r="G8802" t="str">
            <v>30mL</v>
          </cell>
          <cell r="H8802" t="str">
            <v>瓶</v>
          </cell>
          <cell r="I8802" t="str">
            <v>浙江朗柯生物工程有限公司</v>
          </cell>
          <cell r="J8802" t="str">
            <v>浙江朗柯生物</v>
          </cell>
        </row>
        <row r="8803">
          <cell r="D8803">
            <v>54404</v>
          </cell>
          <cell r="E8803" t="str">
            <v>甲泼尼龙片</v>
          </cell>
          <cell r="F8803" t="str">
            <v>美卓乐</v>
          </cell>
          <cell r="G8803" t="str">
            <v>4mgx30片</v>
          </cell>
          <cell r="H8803" t="str">
            <v>盒</v>
          </cell>
          <cell r="I8803" t="str">
            <v>意大利Pfizer Italia Srl</v>
          </cell>
          <cell r="J8803" t="str">
            <v>意大利PfizerItaliaSrl</v>
          </cell>
        </row>
        <row r="8804">
          <cell r="D8804">
            <v>154585</v>
          </cell>
          <cell r="E8804" t="str">
            <v>创可贴</v>
          </cell>
          <cell r="F8804" t="str">
            <v/>
          </cell>
          <cell r="G8804" t="str">
            <v>100mmx50mmx3片（超大型组合）</v>
          </cell>
          <cell r="H8804" t="str">
            <v>盒</v>
          </cell>
          <cell r="I8804" t="str">
            <v>浙江红雨医药用品有限公司</v>
          </cell>
          <cell r="J8804" t="str">
            <v>浙江红雨医药</v>
          </cell>
        </row>
        <row r="8805">
          <cell r="D8805">
            <v>46442</v>
          </cell>
          <cell r="E8805" t="str">
            <v>过氧化氢消毒液</v>
          </cell>
          <cell r="F8805" t="str">
            <v/>
          </cell>
          <cell r="G8805" t="str">
            <v>100ml</v>
          </cell>
          <cell r="H8805" t="str">
            <v>瓶</v>
          </cell>
          <cell r="I8805" t="str">
            <v>四川省伊洁士医疗科技有限公司</v>
          </cell>
          <cell r="J8805" t="str">
            <v>四川省伊洁士</v>
          </cell>
        </row>
        <row r="8806">
          <cell r="D8806">
            <v>23382</v>
          </cell>
          <cell r="E8806" t="str">
            <v>奥美拉唑肠溶胶囊</v>
          </cell>
          <cell r="F8806" t="str">
            <v/>
          </cell>
          <cell r="G8806" t="str">
            <v>20mgx14粒</v>
          </cell>
          <cell r="H8806" t="str">
            <v>盒</v>
          </cell>
          <cell r="I8806" t="str">
            <v>山东罗欣药业集团股份有限公司(原山东罗欣药业有限公司)</v>
          </cell>
          <cell r="J8806" t="str">
            <v>山东罗欣药业</v>
          </cell>
        </row>
        <row r="8807">
          <cell r="D8807">
            <v>177859</v>
          </cell>
          <cell r="E8807" t="str">
            <v>氧氟沙星滴耳液</v>
          </cell>
          <cell r="F8807" t="str">
            <v/>
          </cell>
          <cell r="G8807" t="str">
            <v>0.3%（10ml：30mg）</v>
          </cell>
          <cell r="H8807" t="str">
            <v>盒</v>
          </cell>
          <cell r="I8807" t="str">
            <v>武汉诺安药业有限公司</v>
          </cell>
          <cell r="J8807" t="str">
            <v>武汉诺安药业</v>
          </cell>
        </row>
        <row r="8808">
          <cell r="D8808">
            <v>155187</v>
          </cell>
          <cell r="E8808" t="str">
            <v>鲜果谜语水漾护唇膏</v>
          </cell>
          <cell r="F8808" t="str">
            <v/>
          </cell>
          <cell r="G8808" t="str">
            <v>4.5g</v>
          </cell>
          <cell r="H8808" t="str">
            <v>支</v>
          </cell>
          <cell r="I8808" t="str">
            <v>汕头市莲娜姬护肤品有限公司</v>
          </cell>
          <cell r="J8808" t="str">
            <v>汕头市莲娜姬护肤品</v>
          </cell>
        </row>
        <row r="8809">
          <cell r="D8809">
            <v>154129</v>
          </cell>
          <cell r="E8809" t="str">
            <v>乙酰半胱氨酸片</v>
          </cell>
          <cell r="F8809" t="str">
            <v/>
          </cell>
          <cell r="G8809" t="str">
            <v>0.6gx12片</v>
          </cell>
          <cell r="H8809" t="str">
            <v>盒</v>
          </cell>
          <cell r="I8809" t="str">
            <v>海南赞邦制药有限公司(原为海南金晓制药有限公司)</v>
          </cell>
          <cell r="J8809" t="str">
            <v>海南赞邦</v>
          </cell>
        </row>
        <row r="8810">
          <cell r="D8810">
            <v>148758</v>
          </cell>
          <cell r="E8810" t="str">
            <v>麝香壮骨膏</v>
          </cell>
          <cell r="F8810" t="str">
            <v/>
          </cell>
          <cell r="G8810" t="str">
            <v>10cmx7cmx10贴x1袋</v>
          </cell>
          <cell r="H8810" t="str">
            <v>盒</v>
          </cell>
          <cell r="I8810" t="str">
            <v>九寨沟天然药业集团有限责任公司</v>
          </cell>
          <cell r="J8810" t="str">
            <v>九寨沟天然</v>
          </cell>
        </row>
        <row r="8811">
          <cell r="D8811">
            <v>114687</v>
          </cell>
          <cell r="E8811" t="str">
            <v>莫匹罗星软膏</v>
          </cell>
          <cell r="F8811" t="str">
            <v>百多邦</v>
          </cell>
          <cell r="G8811" t="str">
            <v>2%：10g</v>
          </cell>
          <cell r="H8811" t="str">
            <v>支</v>
          </cell>
          <cell r="I8811" t="str">
            <v>中美天津史克制药有限公司</v>
          </cell>
          <cell r="J8811" t="str">
            <v>中美天津史克
</v>
          </cell>
        </row>
        <row r="8812">
          <cell r="D8812">
            <v>26395</v>
          </cell>
          <cell r="E8812" t="str">
            <v>复方鲜竹沥液</v>
          </cell>
          <cell r="F8812" t="str">
            <v/>
          </cell>
          <cell r="G8812" t="str">
            <v>10mlx6支</v>
          </cell>
          <cell r="H8812" t="str">
            <v>盒</v>
          </cell>
          <cell r="I8812" t="str">
            <v>江西南昌济生制药厂</v>
          </cell>
          <cell r="J8812" t="str">
            <v>江西南昌济生</v>
          </cell>
        </row>
        <row r="8813">
          <cell r="D8813">
            <v>17362</v>
          </cell>
          <cell r="E8813" t="str">
            <v>肠内营养粉剂(安素)</v>
          </cell>
          <cell r="F8813" t="str">
            <v>安素</v>
          </cell>
          <cell r="G8813" t="str">
            <v>400g</v>
          </cell>
          <cell r="H8813" t="str">
            <v>罐</v>
          </cell>
          <cell r="I8813" t="str">
            <v>(荷兰)Abbott Lad.B.V.Ross Product Manufasturer</v>
          </cell>
          <cell r="J8813" t="str">
            <v>荷兰AbbottLad.B.V.R</v>
          </cell>
        </row>
        <row r="8814">
          <cell r="D8814">
            <v>18183</v>
          </cell>
          <cell r="E8814" t="str">
            <v>硫酸氢氯吡格雷片(泰嘉)</v>
          </cell>
          <cell r="F8814" t="str">
            <v/>
          </cell>
          <cell r="G8814" t="str">
            <v>25mgx20片</v>
          </cell>
          <cell r="H8814" t="str">
            <v>瓶</v>
          </cell>
          <cell r="I8814" t="str">
            <v>深圳信立泰药业股份有限公司</v>
          </cell>
          <cell r="J8814" t="str">
            <v>深圳信立泰</v>
          </cell>
        </row>
        <row r="8815">
          <cell r="D8815">
            <v>154583</v>
          </cell>
          <cell r="E8815" t="str">
            <v>医用棉签</v>
          </cell>
          <cell r="F8815" t="str">
            <v/>
          </cell>
          <cell r="G8815" t="str">
            <v>YYMQ-II100支（竹杆棉花棒）</v>
          </cell>
          <cell r="H8815" t="str">
            <v>袋</v>
          </cell>
          <cell r="I8815" t="str">
            <v>浙江红雨医药用品有限公司</v>
          </cell>
          <cell r="J8815" t="str">
            <v>浙江红雨医药</v>
          </cell>
        </row>
        <row r="8816">
          <cell r="D8816">
            <v>186406</v>
          </cell>
          <cell r="E8816" t="str">
            <v>恩格列净片</v>
          </cell>
          <cell r="F8816" t="str">
            <v>欧唐静</v>
          </cell>
          <cell r="G8816" t="str">
            <v>10mgx10片</v>
          </cell>
          <cell r="H8816" t="str">
            <v>件</v>
          </cell>
          <cell r="I8816" t="str">
            <v>上海勃林格殷格翰药业有限公司</v>
          </cell>
          <cell r="J8816" t="str">
            <v>上海</v>
          </cell>
        </row>
        <row r="8817">
          <cell r="D8817">
            <v>177390</v>
          </cell>
          <cell r="E8817" t="str">
            <v>智托洁白丸</v>
          </cell>
          <cell r="F8817" t="str">
            <v/>
          </cell>
          <cell r="G8817" t="str">
            <v>12丸(水蜜丸)</v>
          </cell>
          <cell r="H8817" t="str">
            <v>盒</v>
          </cell>
          <cell r="I8817" t="str">
            <v>西藏藏医学院藏药有限公司</v>
          </cell>
          <cell r="J8817" t="str">
            <v>西藏藏医学院</v>
          </cell>
        </row>
        <row r="8818">
          <cell r="D8818">
            <v>179829</v>
          </cell>
          <cell r="E8818" t="str">
            <v>一次性使用注射笔用针头</v>
          </cell>
          <cell r="F8818" t="str">
            <v/>
          </cell>
          <cell r="G8818" t="str">
            <v>0.25×5mm(31G×5mm)×28支</v>
          </cell>
          <cell r="H8818" t="str">
            <v>盒</v>
          </cell>
          <cell r="I8818" t="str">
            <v>苏州碧迪医疗器械有限公司</v>
          </cell>
          <cell r="J8818" t="str">
            <v>苏州碧迪医疗</v>
          </cell>
        </row>
        <row r="8819">
          <cell r="D8819">
            <v>122195</v>
          </cell>
          <cell r="E8819" t="str">
            <v>小儿止咳糖浆</v>
          </cell>
          <cell r="F8819" t="str">
            <v/>
          </cell>
          <cell r="G8819" t="str">
            <v>225ml</v>
          </cell>
          <cell r="H8819" t="str">
            <v>瓶</v>
          </cell>
          <cell r="I8819" t="str">
            <v>湖南三九南开制药有限公司</v>
          </cell>
          <cell r="J8819" t="str">
            <v>华润三九(郴州)</v>
          </cell>
        </row>
        <row r="8820">
          <cell r="D8820">
            <v>62998</v>
          </cell>
          <cell r="E8820" t="str">
            <v>苍耳子鼻炎胶囊</v>
          </cell>
          <cell r="F8820" t="str">
            <v/>
          </cell>
          <cell r="G8820" t="str">
            <v>0.4gx12粒x2板</v>
          </cell>
          <cell r="H8820" t="str">
            <v>盒</v>
          </cell>
          <cell r="I8820" t="str">
            <v>亚宝药业四川制药有限公司(四川亚宝光泰药业)</v>
          </cell>
          <cell r="J8820" t="str">
            <v>亚宝四川制药</v>
          </cell>
        </row>
        <row r="8821">
          <cell r="D8821">
            <v>50603</v>
          </cell>
          <cell r="E8821" t="str">
            <v>片仔癀</v>
          </cell>
          <cell r="F8821" t="str">
            <v/>
          </cell>
          <cell r="G8821" t="str">
            <v>3gx1粒</v>
          </cell>
          <cell r="H8821" t="str">
            <v>粒</v>
          </cell>
          <cell r="I8821" t="str">
            <v>漳州片仔癀药业股份有限公司</v>
          </cell>
          <cell r="J8821" t="str">
            <v>漳州片仔癀</v>
          </cell>
        </row>
        <row r="8822">
          <cell r="D8822">
            <v>75276</v>
          </cell>
          <cell r="E8822" t="str">
            <v>消毒酒精(欧洁)</v>
          </cell>
          <cell r="F8822" t="str">
            <v/>
          </cell>
          <cell r="G8822" t="str">
            <v>100mlx75%(药用级)</v>
          </cell>
          <cell r="H8822" t="str">
            <v>瓶</v>
          </cell>
          <cell r="I8822" t="str">
            <v>杭州欧拓普生物技术有限公司</v>
          </cell>
          <cell r="J8822" t="str">
            <v>杭州欧拓普</v>
          </cell>
        </row>
        <row r="8823">
          <cell r="D8823">
            <v>73477</v>
          </cell>
          <cell r="E8823" t="str">
            <v>氨酚烷胺那敏胶囊</v>
          </cell>
          <cell r="F8823" t="str">
            <v/>
          </cell>
          <cell r="G8823" t="str">
            <v>12粒</v>
          </cell>
          <cell r="H8823" t="str">
            <v>盒</v>
          </cell>
          <cell r="I8823" t="str">
            <v>大同市利群药业有限责任公司</v>
          </cell>
          <cell r="J8823" t="str">
            <v>大同利群</v>
          </cell>
        </row>
        <row r="8824">
          <cell r="D8824">
            <v>204439</v>
          </cell>
          <cell r="E8824" t="str">
            <v>盐水清洗液体敷料</v>
          </cell>
          <cell r="F8824" t="str">
            <v/>
          </cell>
          <cell r="G8824" t="str">
            <v>0.9% 500ml</v>
          </cell>
          <cell r="H8824" t="str">
            <v>瓶</v>
          </cell>
          <cell r="I8824" t="str">
            <v>江西真美生物科技有限公司</v>
          </cell>
          <cell r="J8824" t="str">
            <v>江西真美</v>
          </cell>
        </row>
        <row r="8825">
          <cell r="D8825">
            <v>63013</v>
          </cell>
          <cell r="E8825" t="str">
            <v>透气胶带</v>
          </cell>
          <cell r="F8825" t="str">
            <v/>
          </cell>
          <cell r="G8825" t="str">
            <v>A型1.25cmx9.1m/卷</v>
          </cell>
          <cell r="H8825" t="str">
            <v>袋</v>
          </cell>
          <cell r="I8825" t="str">
            <v>稳健医疗（黄冈）有限公司</v>
          </cell>
          <cell r="J8825" t="str">
            <v>稳健医疗（黄冈）</v>
          </cell>
        </row>
        <row r="8826">
          <cell r="D8826">
            <v>13265</v>
          </cell>
          <cell r="E8826" t="str">
            <v>天然胶乳橡胶避孕套(杜蕾斯)</v>
          </cell>
          <cell r="F8826" t="str">
            <v/>
          </cell>
          <cell r="G8826" t="str">
            <v>12只(活力装)</v>
          </cell>
          <cell r="H8826" t="str">
            <v>盒</v>
          </cell>
          <cell r="I8826" t="str">
            <v>青岛伦敦杜蕾斯有限公司</v>
          </cell>
          <cell r="J8826" t="str">
            <v>青岛伦敦杜蕾斯</v>
          </cell>
        </row>
        <row r="8827">
          <cell r="D8827">
            <v>131898</v>
          </cell>
          <cell r="E8827" t="str">
            <v>玉屏风颗粒</v>
          </cell>
          <cell r="F8827" t="str">
            <v/>
          </cell>
          <cell r="G8827" t="str">
            <v>5gx18袋</v>
          </cell>
          <cell r="H8827" t="str">
            <v>盒</v>
          </cell>
          <cell r="I8827" t="str">
            <v>广东环球制药有限公司</v>
          </cell>
          <cell r="J8827" t="str">
            <v>广东环球</v>
          </cell>
        </row>
        <row r="8828">
          <cell r="D8828">
            <v>5326</v>
          </cell>
          <cell r="E8828" t="str">
            <v>止咳枇杷颗粒</v>
          </cell>
          <cell r="F8828" t="str">
            <v/>
          </cell>
          <cell r="G8828" t="str">
            <v>10gx10袋</v>
          </cell>
          <cell r="H8828" t="str">
            <v>盒</v>
          </cell>
          <cell r="I8828" t="str">
            <v>太极集团四川绵阳制药有限公司</v>
          </cell>
          <cell r="J8828" t="str">
            <v>四川绵阳制药</v>
          </cell>
        </row>
        <row r="8829">
          <cell r="D8829">
            <v>13565</v>
          </cell>
          <cell r="E8829" t="str">
            <v>妥布霉素滴眼液(托百士)</v>
          </cell>
          <cell r="F8829" t="str">
            <v/>
          </cell>
          <cell r="G8829" t="str">
            <v>0.3%x5ml</v>
          </cell>
          <cell r="H8829" t="str">
            <v>支</v>
          </cell>
          <cell r="I8829" t="str">
            <v>比利时制药</v>
          </cell>
          <cell r="J8829" t="str">
            <v>比利时</v>
          </cell>
        </row>
        <row r="8830">
          <cell r="D8830">
            <v>172655</v>
          </cell>
          <cell r="E8830" t="str">
            <v>大枣</v>
          </cell>
          <cell r="F8830" t="str">
            <v/>
          </cell>
          <cell r="G8830" t="str">
            <v>500g（净制）</v>
          </cell>
          <cell r="H8830" t="str">
            <v>袋</v>
          </cell>
          <cell r="I8830" t="str">
            <v>重庆中药饮片厂有限公司</v>
          </cell>
          <cell r="J8830" t="str">
            <v>新疆</v>
          </cell>
        </row>
        <row r="8831">
          <cell r="D8831">
            <v>119034</v>
          </cell>
          <cell r="E8831" t="str">
            <v>橡皮膏</v>
          </cell>
          <cell r="F8831" t="str">
            <v/>
          </cell>
          <cell r="G8831" t="str">
            <v>0.9cmx10m/卷</v>
          </cell>
          <cell r="H8831" t="str">
            <v>袋</v>
          </cell>
          <cell r="I8831" t="str">
            <v>稳健医疗（黄冈）有限公司</v>
          </cell>
          <cell r="J8831" t="str">
            <v>稳健医疗（黄冈）</v>
          </cell>
        </row>
        <row r="8832">
          <cell r="D8832">
            <v>140679</v>
          </cell>
          <cell r="E8832" t="str">
            <v>生理性海水鼻腔喷雾器</v>
          </cell>
          <cell r="F8832" t="str">
            <v/>
          </cell>
          <cell r="G8832" t="str">
            <v>50ml</v>
          </cell>
          <cell r="H8832" t="str">
            <v>瓶</v>
          </cell>
          <cell r="I8832" t="str">
            <v>浙江朗柯生物工程有限公司</v>
          </cell>
          <cell r="J8832" t="str">
            <v>浙江朗柯生物</v>
          </cell>
        </row>
        <row r="8833">
          <cell r="D8833">
            <v>43973</v>
          </cell>
          <cell r="E8833" t="str">
            <v>维U颠茄铝胶囊Ⅱ</v>
          </cell>
          <cell r="F8833" t="str">
            <v/>
          </cell>
          <cell r="G8833" t="str">
            <v>16粒(斯达舒)</v>
          </cell>
          <cell r="H8833" t="str">
            <v>盒</v>
          </cell>
          <cell r="I8833" t="str">
            <v>辽宁新高制药有限公司（原：修正药业集团股份有限公司）</v>
          </cell>
          <cell r="J8833" t="str">
            <v>修正药业股份</v>
          </cell>
        </row>
        <row r="8834">
          <cell r="D8834">
            <v>151010</v>
          </cell>
          <cell r="E8834" t="str">
            <v>防风通圣丸</v>
          </cell>
          <cell r="F8834" t="str">
            <v/>
          </cell>
          <cell r="G8834" t="str">
            <v>6gx10袋（水丸）</v>
          </cell>
          <cell r="H8834" t="str">
            <v>盒</v>
          </cell>
          <cell r="I8834" t="str">
            <v>太极集团四川绵阳制药有限公司</v>
          </cell>
          <cell r="J8834" t="str">
            <v>四川绵阳制药</v>
          </cell>
        </row>
        <row r="8835">
          <cell r="D8835">
            <v>1797</v>
          </cell>
          <cell r="E8835" t="str">
            <v>云南白药气雾剂</v>
          </cell>
          <cell r="F8835" t="str">
            <v/>
          </cell>
          <cell r="G8835" t="str">
            <v>50g+60g</v>
          </cell>
          <cell r="H8835" t="str">
            <v>盒</v>
          </cell>
          <cell r="I8835" t="str">
            <v>云南白药集团股份有限公司</v>
          </cell>
          <cell r="J8835" t="str">
            <v>云南白药股份</v>
          </cell>
        </row>
        <row r="8836">
          <cell r="D8836">
            <v>20180</v>
          </cell>
          <cell r="E8836" t="str">
            <v>阿莫西林克拉维酸钾颗粒(安奇颗粒)</v>
          </cell>
          <cell r="F8836" t="str">
            <v/>
          </cell>
          <cell r="G8836" t="str">
            <v>0.15625gx9袋</v>
          </cell>
          <cell r="H8836" t="str">
            <v>盒</v>
          </cell>
          <cell r="I8836" t="str">
            <v>南京先声制药有限公司</v>
          </cell>
          <cell r="J8836" t="str">
            <v>南京先声制药</v>
          </cell>
        </row>
        <row r="8837">
          <cell r="D8837">
            <v>124081</v>
          </cell>
          <cell r="E8837" t="str">
            <v>苯扎氯铵贴</v>
          </cell>
          <cell r="F8837" t="str">
            <v>邦迪</v>
          </cell>
          <cell r="G8837" t="str">
            <v>22.5mmx12.7mmx20s（防水型）</v>
          </cell>
          <cell r="H8837" t="str">
            <v>盒</v>
          </cell>
          <cell r="I8837" t="str">
            <v>上海强生有限公司</v>
          </cell>
          <cell r="J8837" t="str">
            <v>上海强生</v>
          </cell>
        </row>
        <row r="8838">
          <cell r="D8838">
            <v>31227</v>
          </cell>
          <cell r="E8838" t="str">
            <v>复方硫酸软骨素滴眼液(润洁)</v>
          </cell>
          <cell r="F8838" t="str">
            <v/>
          </cell>
          <cell r="G8838" t="str">
            <v>10ml(蓝)</v>
          </cell>
          <cell r="H8838" t="str">
            <v>盒</v>
          </cell>
          <cell r="I8838" t="str">
            <v>山东博士伦福瑞达制药有限公司(山东正大福瑞达公司</v>
          </cell>
          <cell r="J8838" t="str">
            <v>博士伦福瑞达</v>
          </cell>
        </row>
        <row r="8839">
          <cell r="D8839">
            <v>1814</v>
          </cell>
          <cell r="E8839" t="str">
            <v>安神补脑液</v>
          </cell>
          <cell r="F8839" t="str">
            <v/>
          </cell>
          <cell r="G8839" t="str">
            <v>10mlx10支</v>
          </cell>
          <cell r="H8839" t="str">
            <v>盒</v>
          </cell>
          <cell r="I8839" t="str">
            <v>吉林敖东延边药业股份有限公司</v>
          </cell>
          <cell r="J8839" t="str">
            <v>吉林敖东延边</v>
          </cell>
        </row>
        <row r="8840">
          <cell r="D8840">
            <v>182316</v>
          </cell>
          <cell r="E8840" t="str">
            <v>双歧杆菌四联活菌片(思连康)</v>
          </cell>
          <cell r="F8840" t="str">
            <v/>
          </cell>
          <cell r="G8840" t="str">
            <v>0.5g×36片</v>
          </cell>
          <cell r="H8840" t="str">
            <v>盒</v>
          </cell>
          <cell r="I8840" t="str">
            <v>杭州龙达新科生物制药有限公司</v>
          </cell>
          <cell r="J8840" t="str">
            <v>杭州远大生物</v>
          </cell>
        </row>
        <row r="8841">
          <cell r="D8841">
            <v>12861</v>
          </cell>
          <cell r="E8841" t="str">
            <v>布洛芬混悬液(美林)</v>
          </cell>
          <cell r="F8841" t="str">
            <v/>
          </cell>
          <cell r="G8841" t="str">
            <v>100ml:2g</v>
          </cell>
          <cell r="H8841" t="str">
            <v>瓶</v>
          </cell>
          <cell r="I8841" t="str">
            <v>上海强生制药有限公司</v>
          </cell>
          <cell r="J8841" t="str">
            <v>上海强生制药</v>
          </cell>
        </row>
        <row r="8842">
          <cell r="D8842">
            <v>101716</v>
          </cell>
          <cell r="E8842" t="str">
            <v>他达拉非片(希爱力)</v>
          </cell>
          <cell r="F8842" t="str">
            <v/>
          </cell>
          <cell r="G8842" t="str">
            <v>20mgx1粒</v>
          </cell>
          <cell r="H8842" t="str">
            <v>盒</v>
          </cell>
          <cell r="I8842" t="str">
            <v>Lilly del Caribe lnc.PUERTO RICO(波多黎各）</v>
          </cell>
          <cell r="J8842" t="str">
            <v>Lilly del Caribe(波多黎各）</v>
          </cell>
        </row>
        <row r="8843">
          <cell r="D8843">
            <v>84546</v>
          </cell>
          <cell r="E8843" t="str">
            <v>多维元素片(29)(善存)</v>
          </cell>
          <cell r="F8843" t="str">
            <v/>
          </cell>
          <cell r="G8843" t="str">
            <v>100片(薄膜衣)</v>
          </cell>
          <cell r="H8843" t="str">
            <v>瓶</v>
          </cell>
          <cell r="I8843" t="str">
            <v>惠氏制药有限公司</v>
          </cell>
          <cell r="J8843" t="str">
            <v>惠氏制药</v>
          </cell>
        </row>
        <row r="8844">
          <cell r="D8844">
            <v>958</v>
          </cell>
          <cell r="E8844" t="str">
            <v>硝酸咪康唑栓</v>
          </cell>
          <cell r="F8844" t="str">
            <v>达克宁栓</v>
          </cell>
          <cell r="G8844" t="str">
            <v>7枚</v>
          </cell>
          <cell r="H8844" t="str">
            <v>盒</v>
          </cell>
          <cell r="I8844" t="str">
            <v>西安杨森制药有限公司</v>
          </cell>
          <cell r="J8844" t="str">
            <v>西安杨森</v>
          </cell>
        </row>
        <row r="8845">
          <cell r="D8845">
            <v>148769</v>
          </cell>
          <cell r="E8845" t="str">
            <v>杞菊地黄丸</v>
          </cell>
          <cell r="F8845" t="str">
            <v/>
          </cell>
          <cell r="G8845" t="str">
            <v>6gx10袋(水蜜丸)</v>
          </cell>
          <cell r="H8845" t="str">
            <v>盒</v>
          </cell>
          <cell r="I8845" t="str">
            <v>太极集团四川绵阳制药有限公司</v>
          </cell>
          <cell r="J8845" t="str">
            <v>四川绵阳制药</v>
          </cell>
        </row>
        <row r="8846">
          <cell r="D8846">
            <v>14438</v>
          </cell>
          <cell r="E8846" t="str">
            <v>抗骨增生片</v>
          </cell>
          <cell r="F8846" t="str">
            <v/>
          </cell>
          <cell r="G8846" t="str">
            <v>100片</v>
          </cell>
          <cell r="H8846" t="str">
            <v>瓶</v>
          </cell>
          <cell r="I8846" t="str">
            <v>太极集团四川绵阳制药有限公司</v>
          </cell>
          <cell r="J8846" t="str">
            <v>四川绵阳制药</v>
          </cell>
        </row>
        <row r="8847">
          <cell r="D8847">
            <v>123058</v>
          </cell>
          <cell r="E8847" t="str">
            <v>小儿肺热咳喘口服液</v>
          </cell>
          <cell r="F8847" t="str">
            <v/>
          </cell>
          <cell r="G8847" t="str">
            <v>10mlx8支</v>
          </cell>
          <cell r="H8847" t="str">
            <v>盒</v>
          </cell>
          <cell r="I8847" t="str">
            <v>黑龙江葵花药业股份有限公司</v>
          </cell>
          <cell r="J8847" t="str">
            <v>黑龙江葵花</v>
          </cell>
        </row>
        <row r="8848">
          <cell r="D8848">
            <v>30334</v>
          </cell>
          <cell r="E8848" t="str">
            <v>丙戊酸钠缓释片(I）</v>
          </cell>
          <cell r="F8848" t="str">
            <v>德巴金</v>
          </cell>
          <cell r="G8848" t="str">
            <v>0.5gx30片</v>
          </cell>
          <cell r="H8848" t="str">
            <v>盒</v>
          </cell>
          <cell r="I8848" t="str">
            <v>赛诺菲(杭州)制药有限公司</v>
          </cell>
          <cell r="J8848" t="str">
            <v>赛诺菲(杭州)制药</v>
          </cell>
        </row>
        <row r="8849">
          <cell r="D8849">
            <v>201253</v>
          </cell>
          <cell r="E8849" t="str">
            <v>生理性海水鼻腔喷雾器（鼻朗）</v>
          </cell>
          <cell r="F8849" t="str">
            <v/>
          </cell>
          <cell r="G8849" t="str">
            <v>79ml</v>
          </cell>
          <cell r="H8849" t="str">
            <v>盒</v>
          </cell>
          <cell r="I8849" t="str">
            <v>浙江朗柯生物工程有限公司</v>
          </cell>
          <cell r="J8849" t="str">
            <v>浙江朗柯生物</v>
          </cell>
        </row>
        <row r="8850">
          <cell r="D8850">
            <v>55863</v>
          </cell>
          <cell r="E8850" t="str">
            <v>银黄含化片</v>
          </cell>
          <cell r="F8850" t="str">
            <v/>
          </cell>
          <cell r="G8850" t="str">
            <v>24片</v>
          </cell>
          <cell r="H8850" t="str">
            <v>袋</v>
          </cell>
          <cell r="I8850" t="str">
            <v>鲁南厚普制药有限公司</v>
          </cell>
          <cell r="J8850" t="str">
            <v>鲁南厚普制药</v>
          </cell>
        </row>
        <row r="8851">
          <cell r="D8851">
            <v>109792</v>
          </cell>
          <cell r="E8851" t="str">
            <v>缬沙坦胶囊</v>
          </cell>
          <cell r="F8851" t="str">
            <v/>
          </cell>
          <cell r="G8851" t="str">
            <v>80mgx14粒</v>
          </cell>
          <cell r="H8851" t="str">
            <v>盒</v>
          </cell>
          <cell r="I8851" t="str">
            <v>湖南千金湘江药业股份有限公司</v>
          </cell>
          <cell r="J8851" t="str">
            <v>湖南千金湘江</v>
          </cell>
        </row>
        <row r="8852">
          <cell r="D8852">
            <v>3112</v>
          </cell>
          <cell r="E8852" t="str">
            <v>秋水仙碱片</v>
          </cell>
          <cell r="F8852" t="str">
            <v/>
          </cell>
          <cell r="G8852" t="str">
            <v>0.5mgx20片</v>
          </cell>
          <cell r="H8852" t="str">
            <v>盒</v>
          </cell>
          <cell r="I8852" t="str">
            <v>云南植物药业有限公司</v>
          </cell>
          <cell r="J8852" t="str">
            <v>云南植物</v>
          </cell>
        </row>
        <row r="8853">
          <cell r="D8853">
            <v>178420</v>
          </cell>
          <cell r="E8853" t="str">
            <v>血脂康胶囊</v>
          </cell>
          <cell r="F8853" t="str">
            <v/>
          </cell>
          <cell r="G8853" t="str">
            <v>0.3x36粒</v>
          </cell>
          <cell r="H8853" t="str">
            <v>盒</v>
          </cell>
          <cell r="I8853" t="str">
            <v>北京北大维信生物科技有限公司</v>
          </cell>
          <cell r="J8853" t="str">
            <v>北京北大维信</v>
          </cell>
        </row>
        <row r="8854">
          <cell r="D8854">
            <v>53786</v>
          </cell>
          <cell r="E8854" t="str">
            <v>丁苯酞软胶囊(恩必普)</v>
          </cell>
          <cell r="F8854" t="str">
            <v/>
          </cell>
          <cell r="G8854" t="str">
            <v>0.1gx24粒</v>
          </cell>
          <cell r="H8854" t="str">
            <v>瓶</v>
          </cell>
          <cell r="I8854" t="str">
            <v>石药集团恩必普药业有限公司</v>
          </cell>
          <cell r="J8854" t="str">
            <v>石药恩必普</v>
          </cell>
        </row>
        <row r="8855">
          <cell r="D8855">
            <v>1835</v>
          </cell>
          <cell r="E8855" t="str">
            <v>京都念慈菴蜜炼川贝枇杷膏</v>
          </cell>
          <cell r="F8855" t="str">
            <v/>
          </cell>
          <cell r="G8855" t="str">
            <v>150ml</v>
          </cell>
          <cell r="H8855" t="str">
            <v>瓶</v>
          </cell>
          <cell r="I8855" t="str">
            <v>香港京都念慈庵总厂有限公司</v>
          </cell>
          <cell r="J8855" t="str">
            <v>京都念慈菴</v>
          </cell>
        </row>
        <row r="8856">
          <cell r="D8856">
            <v>87398</v>
          </cell>
          <cell r="E8856" t="str">
            <v>依帕司他片(唐林)</v>
          </cell>
          <cell r="F8856" t="str">
            <v/>
          </cell>
          <cell r="G8856" t="str">
            <v>50mgx10片</v>
          </cell>
          <cell r="H8856" t="str">
            <v>盒</v>
          </cell>
          <cell r="I8856" t="str">
            <v>扬子江药业集团南京海陵药业有限公司</v>
          </cell>
          <cell r="J8856" t="str">
            <v>扬子江南京海陵</v>
          </cell>
        </row>
        <row r="8857">
          <cell r="D8857">
            <v>101040</v>
          </cell>
          <cell r="E8857" t="str">
            <v>头孢地尼分散片</v>
          </cell>
          <cell r="F8857" t="str">
            <v/>
          </cell>
          <cell r="G8857" t="str">
            <v>0.1gx6片</v>
          </cell>
          <cell r="H8857" t="str">
            <v>盒</v>
          </cell>
          <cell r="I8857" t="str">
            <v>广东博洲药业有限公司</v>
          </cell>
          <cell r="J8857" t="str">
            <v>广东博洲</v>
          </cell>
        </row>
        <row r="8858">
          <cell r="D8858">
            <v>126112</v>
          </cell>
          <cell r="E8858" t="str">
            <v>丁酸氢化可的松乳膏（尤卓尔）</v>
          </cell>
          <cell r="F8858" t="str">
            <v>尤卓尔</v>
          </cell>
          <cell r="G8858" t="str">
            <v>20g:20mg(0.1%)</v>
          </cell>
          <cell r="H8858" t="str">
            <v>支</v>
          </cell>
          <cell r="I8858" t="str">
            <v>天津金耀药业有限公司（原天津药业集团有限公司）</v>
          </cell>
          <cell r="J8858" t="str">
            <v>天津金耀药业</v>
          </cell>
        </row>
        <row r="8859">
          <cell r="D8859">
            <v>38059</v>
          </cell>
          <cell r="E8859" t="str">
            <v>四季感冒片</v>
          </cell>
          <cell r="F8859" t="str">
            <v/>
          </cell>
          <cell r="G8859" t="str">
            <v>0.38gx12片x2板(薄膜衣)</v>
          </cell>
          <cell r="H8859" t="str">
            <v>盒</v>
          </cell>
          <cell r="I8859" t="str">
            <v>山东明仁福瑞达制药有限公司(原：山东大正药业)</v>
          </cell>
          <cell r="J8859" t="str">
            <v>山东明仁福瑞达</v>
          </cell>
        </row>
        <row r="8860">
          <cell r="D8860">
            <v>147858</v>
          </cell>
          <cell r="E8860" t="str">
            <v>硫酸氢氯吡格雷片</v>
          </cell>
          <cell r="F8860" t="str">
            <v/>
          </cell>
          <cell r="G8860" t="str">
            <v>75mg*7片</v>
          </cell>
          <cell r="H8860" t="str">
            <v>盒</v>
          </cell>
          <cell r="I8860" t="str">
            <v>深圳信立泰药业股份有限公司</v>
          </cell>
          <cell r="J8860" t="str">
            <v>深圳信立泰药业</v>
          </cell>
        </row>
        <row r="8861">
          <cell r="D8861">
            <v>171306</v>
          </cell>
          <cell r="E8861" t="str">
            <v>氨糖软骨素钙片</v>
          </cell>
          <cell r="F8861" t="str">
            <v/>
          </cell>
          <cell r="G8861" t="str">
            <v>285.6g(1.02gx80片x1瓶+1.02gx100片x2瓶)</v>
          </cell>
          <cell r="H8861" t="str">
            <v>盒</v>
          </cell>
          <cell r="I8861" t="str">
            <v>汤臣倍健股份有限公司</v>
          </cell>
          <cell r="J8861" t="str">
            <v>汤臣倍健</v>
          </cell>
        </row>
        <row r="8862">
          <cell r="D8862">
            <v>177234</v>
          </cell>
          <cell r="E8862" t="str">
            <v>晕车冷敷贴</v>
          </cell>
          <cell r="F8862" t="str">
            <v/>
          </cell>
          <cell r="G8862" t="str">
            <v>6贴（QW/LFT-E）</v>
          </cell>
          <cell r="H8862" t="str">
            <v>盒</v>
          </cell>
          <cell r="I8862" t="str">
            <v>沧州前卫医疗用品有限公司</v>
          </cell>
          <cell r="J8862" t="str">
            <v>沧州前卫</v>
          </cell>
        </row>
        <row r="8863">
          <cell r="D8863">
            <v>136491</v>
          </cell>
          <cell r="E8863" t="str">
            <v>恩替卡韦胶囊</v>
          </cell>
          <cell r="F8863" t="str">
            <v>甘倍轻</v>
          </cell>
          <cell r="G8863" t="str">
            <v>0.5mgx7粒</v>
          </cell>
          <cell r="H8863" t="str">
            <v>盒</v>
          </cell>
          <cell r="I8863" t="str">
            <v>海思科制药（眉山）有限公司</v>
          </cell>
          <cell r="J8863" t="str">
            <v>海思科制药</v>
          </cell>
        </row>
        <row r="8864">
          <cell r="D8864">
            <v>29029</v>
          </cell>
          <cell r="E8864" t="str">
            <v>胱氨酸片</v>
          </cell>
          <cell r="F8864" t="str">
            <v/>
          </cell>
          <cell r="G8864" t="str">
            <v>50mgx100片</v>
          </cell>
          <cell r="H8864" t="str">
            <v>瓶</v>
          </cell>
          <cell r="I8864" t="str">
            <v>山西汾河制药有限公司(原山西汾河制药厂)</v>
          </cell>
          <cell r="J8864" t="str">
            <v>山西汾河</v>
          </cell>
        </row>
        <row r="8865">
          <cell r="D8865">
            <v>203808</v>
          </cell>
          <cell r="E8865" t="str">
            <v>盐酸二甲双胍片</v>
          </cell>
          <cell r="F8865" t="str">
            <v>格华止</v>
          </cell>
          <cell r="G8865" t="str">
            <v>0.5gx60片</v>
          </cell>
          <cell r="H8865" t="str">
            <v>盒</v>
          </cell>
          <cell r="I8865" t="str">
            <v>中美上海施贵宝制药有限公司</v>
          </cell>
          <cell r="J8865" t="str">
            <v>上海施贵宝</v>
          </cell>
        </row>
        <row r="8866">
          <cell r="D8866">
            <v>140288</v>
          </cell>
          <cell r="E8866" t="str">
            <v>复方石韦胶囊</v>
          </cell>
          <cell r="F8866" t="str">
            <v/>
          </cell>
          <cell r="G8866" t="str">
            <v>0.45gx3板x12粒</v>
          </cell>
          <cell r="H8866" t="str">
            <v>盒</v>
          </cell>
          <cell r="I8866" t="str">
            <v>陕西步长高新制药有限公司</v>
          </cell>
          <cell r="J8866" t="str">
            <v>陕西步长高新制药</v>
          </cell>
        </row>
        <row r="8867">
          <cell r="D8867">
            <v>108033</v>
          </cell>
          <cell r="E8867" t="str">
            <v>复方氨酚烷胺片</v>
          </cell>
          <cell r="F8867" t="str">
            <v/>
          </cell>
          <cell r="G8867" t="str">
            <v>18片(复方)</v>
          </cell>
          <cell r="H8867" t="str">
            <v>盒</v>
          </cell>
          <cell r="I8867" t="str">
            <v>四川恩威制药有限公司</v>
          </cell>
          <cell r="J8867" t="str">
            <v>四川恩威</v>
          </cell>
        </row>
        <row r="8868">
          <cell r="D8868">
            <v>187680</v>
          </cell>
          <cell r="E8868" t="str">
            <v>沙库巴曲缬沙坦钠片</v>
          </cell>
          <cell r="F8868" t="str">
            <v>诺欣妥</v>
          </cell>
          <cell r="G8868" t="str">
            <v>50mgx28片</v>
          </cell>
          <cell r="H8868" t="str">
            <v>盒</v>
          </cell>
          <cell r="I8868" t="str">
            <v>北京诺华制药有限公司</v>
          </cell>
          <cell r="J8868" t="str">
            <v>北京诺华</v>
          </cell>
        </row>
        <row r="8869">
          <cell r="D8869">
            <v>54357</v>
          </cell>
          <cell r="E8869" t="str">
            <v>头孢地尼胶囊（世扶尼）</v>
          </cell>
          <cell r="F8869" t="str">
            <v/>
          </cell>
          <cell r="G8869" t="str">
            <v>0.1gx6粒</v>
          </cell>
          <cell r="H8869" t="str">
            <v>盒</v>
          </cell>
          <cell r="I8869" t="str">
            <v>天津市津康制药有限公司</v>
          </cell>
          <cell r="J8869" t="str">
            <v>天津津康</v>
          </cell>
        </row>
        <row r="8870">
          <cell r="D8870">
            <v>136604</v>
          </cell>
          <cell r="E8870" t="str">
            <v>藿香清胃片</v>
          </cell>
          <cell r="F8870" t="str">
            <v/>
          </cell>
          <cell r="G8870" t="str">
            <v>12片x2板薄膜衣</v>
          </cell>
          <cell r="H8870" t="str">
            <v>盒</v>
          </cell>
          <cell r="I8870" t="str">
            <v>广州花城药业有限公司</v>
          </cell>
          <cell r="J8870" t="str">
            <v>广州花城</v>
          </cell>
        </row>
        <row r="8871">
          <cell r="D8871">
            <v>152866</v>
          </cell>
          <cell r="E8871" t="str">
            <v>复方氨酚烷胺胶囊</v>
          </cell>
          <cell r="F8871" t="str">
            <v/>
          </cell>
          <cell r="G8871" t="str">
            <v>12粒x2板</v>
          </cell>
          <cell r="H8871" t="str">
            <v>盒</v>
          </cell>
          <cell r="I8871" t="str">
            <v>江西铜鼓仁和制药有限公司</v>
          </cell>
          <cell r="J8871" t="str">
            <v>江西铜鼓仁和</v>
          </cell>
        </row>
        <row r="8872">
          <cell r="D8872">
            <v>32909</v>
          </cell>
          <cell r="E8872" t="str">
            <v>尿毒清颗粒</v>
          </cell>
          <cell r="F8872" t="str">
            <v/>
          </cell>
          <cell r="G8872" t="str">
            <v>5gx15袋（无糖型）</v>
          </cell>
          <cell r="H8872" t="str">
            <v>盒</v>
          </cell>
          <cell r="I8872" t="str">
            <v/>
          </cell>
          <cell r="J8872" t="str">
            <v>康臣药业（内蒙古）</v>
          </cell>
        </row>
        <row r="8873">
          <cell r="D8873">
            <v>135024</v>
          </cell>
          <cell r="E8873" t="str">
            <v>可丽蓝早早孕测试笔[人绒毛膜促性腺激素(HCG)电子测试笔</v>
          </cell>
          <cell r="F8873" t="str">
            <v>可丽蓝</v>
          </cell>
          <cell r="G8873" t="str">
            <v>1支装</v>
          </cell>
          <cell r="H8873" t="str">
            <v>盒</v>
          </cell>
          <cell r="I8873" t="str">
            <v>美艾利尔（上海）诊断产品有限公司</v>
          </cell>
          <cell r="J8873" t="str">
            <v>美艾利尔（上海）</v>
          </cell>
        </row>
        <row r="8874">
          <cell r="D8874">
            <v>45464</v>
          </cell>
          <cell r="E8874" t="str">
            <v>格列美脲片</v>
          </cell>
          <cell r="F8874" t="str">
            <v/>
          </cell>
          <cell r="G8874" t="str">
            <v>2mgx10片</v>
          </cell>
          <cell r="H8874" t="str">
            <v>盒</v>
          </cell>
          <cell r="I8874" t="str">
            <v>上海天赐福生物工程有限公司</v>
          </cell>
          <cell r="J8874" t="str">
            <v>上海天赐福</v>
          </cell>
        </row>
        <row r="8875">
          <cell r="D8875">
            <v>27622</v>
          </cell>
          <cell r="E8875" t="str">
            <v>复方鱼腥草片</v>
          </cell>
          <cell r="F8875" t="str">
            <v/>
          </cell>
          <cell r="G8875" t="str">
            <v>12片x3板(糖衣)</v>
          </cell>
          <cell r="H8875" t="str">
            <v>盒</v>
          </cell>
          <cell r="I8875" t="str">
            <v>太极集团四川绵阳制药有限公司</v>
          </cell>
          <cell r="J8875" t="str">
            <v>四川绵阳制药</v>
          </cell>
        </row>
        <row r="8876">
          <cell r="D8876">
            <v>134060</v>
          </cell>
          <cell r="E8876" t="str">
            <v>参松养心胶囊</v>
          </cell>
          <cell r="F8876" t="str">
            <v/>
          </cell>
          <cell r="G8876" t="str">
            <v>0.4gx84粒</v>
          </cell>
          <cell r="H8876" t="str">
            <v>盒</v>
          </cell>
          <cell r="I8876" t="str">
            <v>北京以岭药业有限公司</v>
          </cell>
          <cell r="J8876" t="str">
            <v>北京以岭</v>
          </cell>
        </row>
        <row r="8877">
          <cell r="D8877">
            <v>182767</v>
          </cell>
          <cell r="E8877" t="str">
            <v>柴银口服液</v>
          </cell>
          <cell r="F8877" t="str">
            <v/>
          </cell>
          <cell r="G8877" t="str">
            <v>20mlx9支</v>
          </cell>
          <cell r="H8877" t="str">
            <v>盒</v>
          </cell>
          <cell r="I8877" t="str">
            <v>鲁南厚普制药有限公司</v>
          </cell>
          <cell r="J8877" t="str">
            <v>鲁南厚普</v>
          </cell>
        </row>
        <row r="8878">
          <cell r="D8878">
            <v>45558</v>
          </cell>
          <cell r="E8878" t="str">
            <v>柴黄颗粒</v>
          </cell>
          <cell r="F8878" t="str">
            <v/>
          </cell>
          <cell r="G8878" t="str">
            <v>3gx10袋</v>
          </cell>
          <cell r="H8878" t="str">
            <v>盒</v>
          </cell>
          <cell r="I8878" t="str">
            <v>四川百利药业有限责任公司</v>
          </cell>
          <cell r="J8878" t="str">
            <v>四川百利药业</v>
          </cell>
        </row>
        <row r="8879">
          <cell r="D8879">
            <v>162875</v>
          </cell>
          <cell r="E8879" t="str">
            <v>健力多氨糖软骨素钙片</v>
          </cell>
          <cell r="F8879" t="str">
            <v/>
          </cell>
          <cell r="G8879" t="str">
            <v>102g(1.02gx100片)</v>
          </cell>
          <cell r="H8879" t="str">
            <v>盒</v>
          </cell>
          <cell r="I8879" t="str">
            <v>汤臣倍健股份有限公司</v>
          </cell>
          <cell r="J8879" t="str">
            <v>汤臣倍健</v>
          </cell>
        </row>
        <row r="8880">
          <cell r="D8880">
            <v>2474</v>
          </cell>
          <cell r="E8880" t="str">
            <v>鼻渊舒口服液</v>
          </cell>
          <cell r="F8880" t="str">
            <v/>
          </cell>
          <cell r="G8880" t="str">
            <v>10mlx6支(无糖)</v>
          </cell>
          <cell r="H8880" t="str">
            <v>盒</v>
          </cell>
          <cell r="I8880" t="str">
            <v>成都华神集团股份有限公司制药厂</v>
          </cell>
          <cell r="J8880" t="str">
            <v>成都华神集团</v>
          </cell>
        </row>
        <row r="8881">
          <cell r="D8881">
            <v>105426</v>
          </cell>
          <cell r="E8881" t="str">
            <v>医用绷带(纱布绷带)</v>
          </cell>
          <cell r="F8881" t="str">
            <v/>
          </cell>
          <cell r="G8881" t="str">
            <v>A型,8cmx6mx2卷</v>
          </cell>
          <cell r="H8881" t="str">
            <v>袋</v>
          </cell>
          <cell r="I8881" t="str">
            <v>稳健医疗用品股份有限公司(稳健实业(深圳)有限公司)</v>
          </cell>
          <cell r="J8881" t="str">
            <v>稳健实业(深圳)</v>
          </cell>
        </row>
        <row r="8882">
          <cell r="D8882">
            <v>135290</v>
          </cell>
          <cell r="E8882" t="str">
            <v>医用退热贴（原解热贴）</v>
          </cell>
          <cell r="F8882" t="str">
            <v/>
          </cell>
          <cell r="G8882" t="str">
            <v>6片（5cmx11cm）（儿童型）</v>
          </cell>
          <cell r="H8882" t="str">
            <v>盒</v>
          </cell>
          <cell r="I8882" t="str">
            <v>久光制药株式会社</v>
          </cell>
          <cell r="J8882" t="str">
            <v>久光制药株式会社</v>
          </cell>
        </row>
        <row r="8883">
          <cell r="D8883">
            <v>172731</v>
          </cell>
          <cell r="E8883" t="str">
            <v>护肝片</v>
          </cell>
          <cell r="F8883" t="str">
            <v/>
          </cell>
          <cell r="G8883" t="str">
            <v>0.35g×200片（糖衣片）</v>
          </cell>
          <cell r="H8883" t="str">
            <v>盒</v>
          </cell>
          <cell r="I8883" t="str">
            <v>黑龙江葵花药业股份有限公司</v>
          </cell>
          <cell r="J8883" t="str">
            <v>黑龙江葵花药业</v>
          </cell>
        </row>
        <row r="8884">
          <cell r="D8884">
            <v>45681</v>
          </cell>
          <cell r="E8884" t="str">
            <v>厄贝沙坦片</v>
          </cell>
          <cell r="F8884" t="str">
            <v/>
          </cell>
          <cell r="G8884" t="str">
            <v>0.15gx7片</v>
          </cell>
          <cell r="H8884" t="str">
            <v>盒</v>
          </cell>
          <cell r="I8884" t="str">
            <v>江苏恒瑞医药股份有限公司</v>
          </cell>
          <cell r="J8884" t="str">
            <v>江苏恒瑞医药</v>
          </cell>
        </row>
        <row r="8885">
          <cell r="D8885">
            <v>3056</v>
          </cell>
          <cell r="E8885" t="str">
            <v>红霉素软膏</v>
          </cell>
          <cell r="F8885" t="str">
            <v/>
          </cell>
          <cell r="G8885" t="str">
            <v>8g</v>
          </cell>
          <cell r="H8885" t="str">
            <v>支</v>
          </cell>
          <cell r="I8885" t="str">
            <v>新乡华青药业有限公司</v>
          </cell>
          <cell r="J8885" t="str">
            <v>新乡华青</v>
          </cell>
        </row>
        <row r="8886">
          <cell r="D8886">
            <v>6722</v>
          </cell>
          <cell r="E8886" t="str">
            <v>枯草杆菌二联活菌颗粒</v>
          </cell>
          <cell r="F8886" t="str">
            <v>妈咪爱</v>
          </cell>
          <cell r="G8886" t="str">
            <v>1gx10袋</v>
          </cell>
          <cell r="H8886" t="str">
            <v>盒</v>
          </cell>
          <cell r="I8886" t="str">
            <v>北京韩美药品有限公司</v>
          </cell>
          <cell r="J8886" t="str">
            <v>北京韩美</v>
          </cell>
        </row>
        <row r="8887">
          <cell r="D8887">
            <v>53781</v>
          </cell>
          <cell r="E8887" t="str">
            <v>马来酸曲美布汀片(舒丽启能)</v>
          </cell>
          <cell r="F8887" t="str">
            <v/>
          </cell>
          <cell r="G8887" t="str">
            <v>0.1gx20片</v>
          </cell>
          <cell r="H8887" t="str">
            <v>盒</v>
          </cell>
          <cell r="I8887" t="str">
            <v/>
          </cell>
          <cell r="J8887" t="str">
            <v>天津田边</v>
          </cell>
        </row>
        <row r="8888">
          <cell r="D8888">
            <v>166044</v>
          </cell>
          <cell r="E8888" t="str">
            <v>盐酸西替利嗪糖浆</v>
          </cell>
          <cell r="F8888" t="str">
            <v>贝分</v>
          </cell>
          <cell r="G8888" t="str">
            <v>120ml（0.1%）</v>
          </cell>
          <cell r="H8888" t="str">
            <v>瓶</v>
          </cell>
          <cell r="I8888" t="str">
            <v>鲁南贝特制药有限公司(原山东鲁南贝特制药有限公司)</v>
          </cell>
          <cell r="J8888" t="str">
            <v>鲁南贝特制药</v>
          </cell>
        </row>
        <row r="8889">
          <cell r="D8889">
            <v>74917</v>
          </cell>
          <cell r="E8889" t="str">
            <v>金栀洁龈含漱液</v>
          </cell>
          <cell r="F8889" t="str">
            <v/>
          </cell>
          <cell r="G8889" t="str">
            <v>200ml</v>
          </cell>
          <cell r="H8889" t="str">
            <v>瓶</v>
          </cell>
          <cell r="I8889" t="str">
            <v>四川恩威制药有限公司</v>
          </cell>
          <cell r="J8889" t="str">
            <v>四川恩威</v>
          </cell>
        </row>
        <row r="8890">
          <cell r="D8890">
            <v>1860</v>
          </cell>
          <cell r="E8890" t="str">
            <v>蜜炼川贝枇杷膏</v>
          </cell>
          <cell r="F8890" t="str">
            <v/>
          </cell>
          <cell r="G8890" t="str">
            <v>300ml</v>
          </cell>
          <cell r="H8890" t="str">
            <v>瓶</v>
          </cell>
          <cell r="I8890" t="str">
            <v>香港京都念慈庵总厂有限公司</v>
          </cell>
          <cell r="J8890" t="str">
            <v>京都念慈庵</v>
          </cell>
        </row>
        <row r="8891">
          <cell r="D8891">
            <v>135267</v>
          </cell>
          <cell r="E8891" t="str">
            <v>脑络通胶囊</v>
          </cell>
          <cell r="F8891" t="str">
            <v/>
          </cell>
          <cell r="G8891" t="str">
            <v>0.5g*60粒</v>
          </cell>
          <cell r="H8891" t="str">
            <v>瓶</v>
          </cell>
          <cell r="I8891" t="str">
            <v>广州白云山光华制药股份有限公司</v>
          </cell>
          <cell r="J8891" t="str">
            <v>白云山光华</v>
          </cell>
        </row>
        <row r="8892">
          <cell r="D8892">
            <v>152211</v>
          </cell>
          <cell r="E8892" t="str">
            <v>复方丹参滴丸</v>
          </cell>
          <cell r="F8892" t="str">
            <v/>
          </cell>
          <cell r="G8892" t="str">
            <v>27mgx150丸x2小瓶(薄膜滴丸)</v>
          </cell>
          <cell r="H8892" t="str">
            <v>盒</v>
          </cell>
          <cell r="I8892" t="str">
            <v>天士力医药集团股份有限公司(原:天士力制药集团股份有限公司)</v>
          </cell>
          <cell r="J8892" t="str">
            <v>天津天士力</v>
          </cell>
        </row>
        <row r="8893">
          <cell r="D8893">
            <v>1335</v>
          </cell>
          <cell r="E8893" t="str">
            <v>通宣理肺丸</v>
          </cell>
          <cell r="F8893" t="str">
            <v/>
          </cell>
          <cell r="G8893" t="str">
            <v>6gx9袋</v>
          </cell>
          <cell r="H8893" t="str">
            <v>盒</v>
          </cell>
          <cell r="I8893" t="str">
            <v>太极集团四川绵阳制药有限公司</v>
          </cell>
          <cell r="J8893" t="str">
            <v>四川绵阳制药</v>
          </cell>
        </row>
        <row r="8894">
          <cell r="D8894">
            <v>90471</v>
          </cell>
          <cell r="E8894" t="str">
            <v>非那雄胺片</v>
          </cell>
          <cell r="F8894" t="str">
            <v/>
          </cell>
          <cell r="G8894" t="str">
            <v>5mgx10片（薄膜衣）</v>
          </cell>
          <cell r="H8894" t="str">
            <v>盒</v>
          </cell>
          <cell r="I8894" t="str">
            <v>杭州康恩贝制药有限公司</v>
          </cell>
          <cell r="J8894" t="str">
            <v>杭州康恩贝</v>
          </cell>
        </row>
        <row r="8895">
          <cell r="D8895">
            <v>117370</v>
          </cell>
          <cell r="E8895" t="str">
            <v>十五味黑药丸</v>
          </cell>
          <cell r="F8895" t="str">
            <v/>
          </cell>
          <cell r="G8895" t="str">
            <v>0.8gx8丸x2板</v>
          </cell>
          <cell r="H8895" t="str">
            <v>盒</v>
          </cell>
          <cell r="I8895" t="str">
            <v>西藏藏医学院藏药有限公司</v>
          </cell>
          <cell r="J8895" t="str">
            <v>西藏藏医学院</v>
          </cell>
        </row>
        <row r="8896">
          <cell r="D8896">
            <v>187344</v>
          </cell>
          <cell r="E8896" t="str">
            <v>奥美拉唑肠溶片</v>
          </cell>
          <cell r="F8896" t="str">
            <v/>
          </cell>
          <cell r="G8896" t="str">
            <v>10mgx28片</v>
          </cell>
          <cell r="H8896" t="str">
            <v>盒</v>
          </cell>
          <cell r="I8896" t="str">
            <v>山东新时代药业有限公司</v>
          </cell>
          <cell r="J8896" t="str">
            <v>山东新时代</v>
          </cell>
        </row>
        <row r="8897">
          <cell r="D8897">
            <v>587</v>
          </cell>
          <cell r="E8897" t="str">
            <v>左炔诺孕酮片(毓婷)</v>
          </cell>
          <cell r="F8897" t="str">
            <v/>
          </cell>
          <cell r="G8897" t="str">
            <v>0.75mgx2片</v>
          </cell>
          <cell r="H8897" t="str">
            <v>盒</v>
          </cell>
          <cell r="I8897" t="str">
            <v>北京紫竹药业有限公司</v>
          </cell>
          <cell r="J8897" t="str">
            <v>华润紫竹药业</v>
          </cell>
        </row>
        <row r="8898">
          <cell r="D8898">
            <v>66444</v>
          </cell>
          <cell r="E8898" t="str">
            <v>重组人表皮生长因子凝胶(易孚)</v>
          </cell>
          <cell r="F8898" t="str">
            <v/>
          </cell>
          <cell r="G8898" t="str">
            <v>10万IU（200ug）:20g</v>
          </cell>
          <cell r="H8898" t="str">
            <v>支
</v>
          </cell>
          <cell r="I8898" t="str">
            <v>桂林华诺威基因药业有限公司</v>
          </cell>
          <cell r="J8898" t="str">
            <v>桂林华诺威
</v>
          </cell>
        </row>
        <row r="8899">
          <cell r="D8899">
            <v>161589</v>
          </cell>
          <cell r="E8899" t="str">
            <v>盐酸氨基葡萄糖胶囊</v>
          </cell>
          <cell r="F8899" t="str">
            <v/>
          </cell>
          <cell r="G8899" t="str">
            <v>0.75gx60粒</v>
          </cell>
          <cell r="H8899" t="str">
            <v>盒</v>
          </cell>
          <cell r="I8899" t="str">
            <v>浙江诚意药业股份有限公司</v>
          </cell>
          <cell r="J8899" t="str">
            <v>浙江诚意</v>
          </cell>
        </row>
        <row r="8900">
          <cell r="D8900">
            <v>188542</v>
          </cell>
          <cell r="E8900" t="str">
            <v>阿莫西林克拉维酸钾分散片</v>
          </cell>
          <cell r="F8900" t="str">
            <v/>
          </cell>
          <cell r="G8900" t="str">
            <v>0.2285gx18片</v>
          </cell>
          <cell r="H8900" t="str">
            <v>盒</v>
          </cell>
          <cell r="I8900" t="str">
            <v>鲁南贝特制药有限公司(原山东鲁南贝特制药有限公司)</v>
          </cell>
          <cell r="J8900" t="str">
            <v>鲁南贝特</v>
          </cell>
        </row>
        <row r="8901">
          <cell r="D8901">
            <v>159294</v>
          </cell>
          <cell r="E8901" t="str">
            <v>白燕窝（燕条/盏条）</v>
          </cell>
          <cell r="F8901" t="str">
            <v/>
          </cell>
          <cell r="G8901" t="str">
            <v>10g/袋</v>
          </cell>
          <cell r="H8901" t="str">
            <v>袋</v>
          </cell>
          <cell r="I8901" t="str">
            <v>SUNSHINE REGION SDN BHD</v>
          </cell>
          <cell r="J8901" t="str">
            <v>马来西亚</v>
          </cell>
        </row>
        <row r="8902">
          <cell r="D8902">
            <v>164485</v>
          </cell>
          <cell r="E8902" t="str">
            <v>复方金钱草颗粒</v>
          </cell>
          <cell r="F8902" t="str">
            <v/>
          </cell>
          <cell r="G8902" t="str">
            <v>10gx20袋</v>
          </cell>
          <cell r="H8902" t="str">
            <v>袋</v>
          </cell>
          <cell r="I8902" t="str">
            <v>广西万通制药有限公司</v>
          </cell>
          <cell r="J8902" t="str">
            <v>广西万通</v>
          </cell>
        </row>
        <row r="8903">
          <cell r="D8903">
            <v>182771</v>
          </cell>
          <cell r="E8903" t="str">
            <v>便携式氧气呼吸器</v>
          </cell>
          <cell r="F8903" t="str">
            <v/>
          </cell>
          <cell r="G8903" t="str">
            <v>LFBZ1-960</v>
          </cell>
          <cell r="H8903" t="str">
            <v>瓶</v>
          </cell>
          <cell r="I8903" t="str">
            <v>连云港利丰医用氧产品有限公司</v>
          </cell>
          <cell r="J8903" t="str">
            <v>连云港利丰</v>
          </cell>
        </row>
        <row r="8904">
          <cell r="D8904">
            <v>149974</v>
          </cell>
          <cell r="E8904" t="str">
            <v>硝苯地平控释片</v>
          </cell>
          <cell r="F8904" t="str">
            <v>欣然</v>
          </cell>
          <cell r="G8904" t="str">
            <v>30mgx7片</v>
          </cell>
          <cell r="H8904" t="str">
            <v>盒</v>
          </cell>
          <cell r="I8904" t="str">
            <v>上海现代制药股份有限公司(上海现代浦东药厂有限公司</v>
          </cell>
          <cell r="J8904" t="str">
            <v>上海现代制药</v>
          </cell>
        </row>
        <row r="8905">
          <cell r="D8905">
            <v>190556</v>
          </cell>
          <cell r="E8905" t="str">
            <v>养生堂维生素k2软胶囊</v>
          </cell>
          <cell r="F8905" t="str">
            <v/>
          </cell>
          <cell r="G8905" t="str">
            <v>17.1g（0.38gx45粒）</v>
          </cell>
          <cell r="H8905" t="str">
            <v>瓶</v>
          </cell>
          <cell r="I8905" t="str">
            <v>杭州养生堂保健品有限公司</v>
          </cell>
          <cell r="J8905" t="str">
            <v>杭州养生堂</v>
          </cell>
        </row>
        <row r="8906">
          <cell r="D8906">
            <v>109981</v>
          </cell>
          <cell r="E8906" t="str">
            <v>小儿咽扁颗粒</v>
          </cell>
          <cell r="F8906" t="str">
            <v/>
          </cell>
          <cell r="G8906" t="str">
            <v>8gx8袋</v>
          </cell>
          <cell r="H8906" t="str">
            <v>盒</v>
          </cell>
          <cell r="I8906" t="str">
            <v>江西药都仁和制药有限公司</v>
          </cell>
          <cell r="J8906" t="str">
            <v>江西药都仁和</v>
          </cell>
        </row>
        <row r="8907">
          <cell r="D8907">
            <v>189881</v>
          </cell>
          <cell r="E8907" t="str">
            <v>保妇康栓</v>
          </cell>
          <cell r="F8907" t="str">
            <v/>
          </cell>
          <cell r="G8907" t="str">
            <v>1.74gx14粒(OTC装)</v>
          </cell>
          <cell r="H8907" t="str">
            <v>盒</v>
          </cell>
          <cell r="I8907" t="str">
            <v>海南碧凯药业有限公司</v>
          </cell>
          <cell r="J8907" t="str">
            <v>海南碧凯</v>
          </cell>
        </row>
        <row r="8908">
          <cell r="D8908">
            <v>53884</v>
          </cell>
          <cell r="E8908" t="str">
            <v>糠酸莫米松鼻喷雾剂(内舒拿)</v>
          </cell>
          <cell r="F8908" t="str">
            <v/>
          </cell>
          <cell r="G8908" t="str">
            <v>60揿(50μg)(0.05%)</v>
          </cell>
          <cell r="H8908" t="str">
            <v>支</v>
          </cell>
          <cell r="I8908" t="str">
            <v/>
          </cell>
          <cell r="J8908" t="str">
            <v>Schering-PloughLaboN.V.,Belgium</v>
          </cell>
        </row>
        <row r="8909">
          <cell r="D8909">
            <v>17327</v>
          </cell>
          <cell r="E8909" t="str">
            <v>炔雌醇环丙孕酮片(达英-35)</v>
          </cell>
          <cell r="F8909" t="str">
            <v/>
          </cell>
          <cell r="G8909" t="str">
            <v>2mg:0.035mgx21片</v>
          </cell>
          <cell r="H8909" t="str">
            <v>盒</v>
          </cell>
          <cell r="I8909" t="str">
            <v>拜耳医药保健有限公司广州分公司</v>
          </cell>
          <cell r="J8909" t="str">
            <v>拜耳广州公司</v>
          </cell>
        </row>
        <row r="8910">
          <cell r="D8910">
            <v>67694</v>
          </cell>
          <cell r="E8910" t="str">
            <v>复方酮康唑发用洗剂</v>
          </cell>
          <cell r="F8910" t="str">
            <v/>
          </cell>
          <cell r="G8910" t="str">
            <v>100ml
</v>
          </cell>
          <cell r="H8910" t="str">
            <v>盒</v>
          </cell>
          <cell r="I8910" t="str">
            <v>滇虹药业集团股份有限公司</v>
          </cell>
          <cell r="J8910" t="str">
            <v>滇虹药业股份</v>
          </cell>
        </row>
        <row r="8911">
          <cell r="D8911">
            <v>152404</v>
          </cell>
          <cell r="E8911" t="str">
            <v>康麦斯牌多种维生素及矿物质片</v>
          </cell>
          <cell r="F8911" t="str">
            <v/>
          </cell>
          <cell r="G8911" t="str">
            <v>1360mgx60片</v>
          </cell>
          <cell r="H8911" t="str">
            <v>瓶</v>
          </cell>
          <cell r="I8911" t="str">
            <v>康龙集团公司(Kang Long Group gorp)</v>
          </cell>
          <cell r="J8911" t="str">
            <v>美国康龙</v>
          </cell>
        </row>
        <row r="8912">
          <cell r="D8912">
            <v>24929</v>
          </cell>
          <cell r="E8912" t="str">
            <v>百乐眠胶囊</v>
          </cell>
          <cell r="F8912" t="str">
            <v/>
          </cell>
          <cell r="G8912" t="str">
            <v>0.27gx24粒</v>
          </cell>
          <cell r="H8912" t="str">
            <v>盒</v>
          </cell>
          <cell r="I8912" t="str">
            <v>江苏扬子江药业集团有限公司</v>
          </cell>
          <cell r="J8912" t="str">
            <v>江苏扬子江</v>
          </cell>
        </row>
        <row r="8913">
          <cell r="D8913">
            <v>4646</v>
          </cell>
          <cell r="E8913" t="str">
            <v>肺宁颗粒</v>
          </cell>
          <cell r="F8913" t="str">
            <v/>
          </cell>
          <cell r="G8913" t="str">
            <v>10gx10袋</v>
          </cell>
          <cell r="H8913" t="str">
            <v>盒</v>
          </cell>
          <cell r="I8913" t="str">
            <v>辽宁新高制药有限公司（原：修正药业集团股份有限公司）</v>
          </cell>
          <cell r="J8913" t="str">
            <v>修正药业</v>
          </cell>
        </row>
        <row r="8914">
          <cell r="D8914">
            <v>74908</v>
          </cell>
          <cell r="E8914" t="str">
            <v>胃康灵胶囊</v>
          </cell>
          <cell r="F8914" t="str">
            <v/>
          </cell>
          <cell r="G8914" t="str">
            <v>0.4gx48粒</v>
          </cell>
          <cell r="H8914" t="str">
            <v>盒</v>
          </cell>
          <cell r="I8914" t="str">
            <v>黑龙江葵花药业股份有限公司</v>
          </cell>
          <cell r="J8914" t="str">
            <v>黑龙江葵花</v>
          </cell>
        </row>
        <row r="8915">
          <cell r="D8915">
            <v>22512</v>
          </cell>
          <cell r="E8915" t="str">
            <v>叶酸片</v>
          </cell>
          <cell r="F8915" t="str">
            <v/>
          </cell>
          <cell r="G8915" t="str">
            <v>0.4mgx31片</v>
          </cell>
          <cell r="H8915" t="str">
            <v>瓶</v>
          </cell>
          <cell r="I8915" t="str">
            <v>北京麦迪海药业有限责任公司</v>
          </cell>
          <cell r="J8915" t="str">
            <v>北京麦迪海</v>
          </cell>
        </row>
        <row r="8916">
          <cell r="D8916">
            <v>83198</v>
          </cell>
          <cell r="E8916" t="str">
            <v>小儿氨酚烷胺颗粒</v>
          </cell>
          <cell r="F8916" t="str">
            <v/>
          </cell>
          <cell r="G8916" t="str">
            <v>6gx12袋</v>
          </cell>
          <cell r="H8916" t="str">
            <v>盒</v>
          </cell>
          <cell r="I8916" t="str">
            <v>葵花药业集团(唐山)生物制药有限公司</v>
          </cell>
          <cell r="J8916" t="str">
            <v>葵花(唐山)生物</v>
          </cell>
        </row>
        <row r="8917">
          <cell r="D8917">
            <v>39734</v>
          </cell>
          <cell r="E8917" t="str">
            <v>氯化钾缓释片</v>
          </cell>
          <cell r="F8917" t="str">
            <v/>
          </cell>
          <cell r="G8917" t="str">
            <v>0.5gx12片x2板</v>
          </cell>
          <cell r="H8917" t="str">
            <v>盒</v>
          </cell>
          <cell r="I8917" t="str">
            <v>上海海虹实业(集团)巢湖今辰药业有限公司</v>
          </cell>
          <cell r="J8917" t="str">
            <v>上海海虹巢湖今辰</v>
          </cell>
        </row>
        <row r="8918">
          <cell r="D8918">
            <v>763</v>
          </cell>
          <cell r="E8918" t="str">
            <v>小儿氨酚黄那敏颗粒</v>
          </cell>
          <cell r="F8918" t="str">
            <v/>
          </cell>
          <cell r="G8918" t="str">
            <v>12袋</v>
          </cell>
          <cell r="H8918" t="str">
            <v>盒</v>
          </cell>
          <cell r="I8918" t="str">
            <v>哈药集团制药六厂</v>
          </cell>
          <cell r="J8918" t="str">
            <v>哈药制药六厂</v>
          </cell>
        </row>
        <row r="8919">
          <cell r="D8919">
            <v>137702</v>
          </cell>
          <cell r="E8919" t="str">
            <v>跌打镇痛膏</v>
          </cell>
          <cell r="F8919" t="str">
            <v/>
          </cell>
          <cell r="G8919" t="str">
            <v>10cmx7cmx8贴</v>
          </cell>
          <cell r="H8919" t="str">
            <v>盒</v>
          </cell>
          <cell r="I8919" t="str">
            <v>广州白云山制药股份有限公司白云山何济公制药厂</v>
          </cell>
          <cell r="J8919" t="str">
            <v>白云山何济公</v>
          </cell>
        </row>
        <row r="8920">
          <cell r="D8920">
            <v>40393</v>
          </cell>
          <cell r="E8920" t="str">
            <v>小儿氨酚黄那敏颗粒</v>
          </cell>
          <cell r="F8920" t="str">
            <v/>
          </cell>
          <cell r="G8920" t="str">
            <v>6gx10袋</v>
          </cell>
          <cell r="H8920" t="str">
            <v>盒</v>
          </cell>
          <cell r="I8920" t="str">
            <v>华润三九(北京)药业有限公司(原北京三九药业有限公司)</v>
          </cell>
          <cell r="J8920" t="str">
            <v>华润三九(北京)</v>
          </cell>
        </row>
        <row r="8921">
          <cell r="D8921">
            <v>19559</v>
          </cell>
          <cell r="E8921" t="str">
            <v>十滴水</v>
          </cell>
          <cell r="F8921" t="str">
            <v/>
          </cell>
          <cell r="G8921" t="str">
            <v>5mlx10支</v>
          </cell>
          <cell r="H8921" t="str">
            <v>盒</v>
          </cell>
          <cell r="I8921" t="str">
            <v>四川省通园制药集团有限公司</v>
          </cell>
          <cell r="J8921" t="str">
            <v>四川通园制药</v>
          </cell>
        </row>
        <row r="8922">
          <cell r="D8922">
            <v>50287</v>
          </cell>
          <cell r="E8922" t="str">
            <v>小儿咳喘灵颗粒</v>
          </cell>
          <cell r="F8922" t="str">
            <v/>
          </cell>
          <cell r="G8922" t="str">
            <v>2gx10袋</v>
          </cell>
          <cell r="H8922" t="str">
            <v>盒</v>
          </cell>
          <cell r="I8922" t="str">
            <v>太极集团四川南充制药有限公司</v>
          </cell>
          <cell r="J8922" t="str">
            <v>四川南充制药</v>
          </cell>
        </row>
        <row r="8923">
          <cell r="D8923">
            <v>17379</v>
          </cell>
          <cell r="E8923" t="str">
            <v>盐酸坦索罗辛缓释胶囊(哈乐)</v>
          </cell>
          <cell r="F8923" t="str">
            <v>哈乐</v>
          </cell>
          <cell r="G8923" t="str">
            <v>0.2mgx10粒</v>
          </cell>
          <cell r="H8923" t="str">
            <v>盒</v>
          </cell>
          <cell r="I8923" t="str">
            <v>安斯泰来制药(中国)有限公司</v>
          </cell>
          <cell r="J8923" t="str">
            <v>中国安斯泰来</v>
          </cell>
        </row>
        <row r="8924">
          <cell r="D8924">
            <v>152000</v>
          </cell>
          <cell r="E8924" t="str">
            <v>除湿白带丸</v>
          </cell>
          <cell r="F8924" t="str">
            <v/>
          </cell>
          <cell r="G8924" t="str">
            <v>6gx10袋（水丸）</v>
          </cell>
          <cell r="H8924" t="str">
            <v>盒</v>
          </cell>
          <cell r="I8924" t="str">
            <v>太极集团四川绵阳制药有限公司</v>
          </cell>
          <cell r="J8924" t="str">
            <v>四川绵阳制药</v>
          </cell>
        </row>
        <row r="8925">
          <cell r="D8925">
            <v>54126</v>
          </cell>
          <cell r="E8925" t="str">
            <v>百咳静糖浆</v>
          </cell>
          <cell r="F8925" t="str">
            <v/>
          </cell>
          <cell r="G8925" t="str">
            <v>120ml(低糖型)(儿童型)</v>
          </cell>
          <cell r="H8925" t="str">
            <v>瓶</v>
          </cell>
          <cell r="I8925" t="str">
            <v>太极集团四川天诚制药有限公司</v>
          </cell>
          <cell r="J8925" t="str">
            <v>四川天诚制药</v>
          </cell>
        </row>
        <row r="8926">
          <cell r="D8926">
            <v>154800</v>
          </cell>
          <cell r="E8926" t="str">
            <v>盐酸氨溴索分散片</v>
          </cell>
          <cell r="F8926" t="str">
            <v/>
          </cell>
          <cell r="G8926" t="str">
            <v>30mgx20片</v>
          </cell>
          <cell r="H8926" t="str">
            <v>盒</v>
          </cell>
          <cell r="I8926" t="str">
            <v>烟台大洋制药有限公司</v>
          </cell>
          <cell r="J8926" t="str">
            <v>烟台东诚大洋</v>
          </cell>
        </row>
        <row r="8927">
          <cell r="D8927">
            <v>31208</v>
          </cell>
          <cell r="E8927" t="str">
            <v>滴通鼻炎水</v>
          </cell>
          <cell r="F8927" t="str">
            <v/>
          </cell>
          <cell r="G8927" t="str">
            <v>10ml</v>
          </cell>
          <cell r="H8927" t="str">
            <v>支</v>
          </cell>
          <cell r="I8927" t="str">
            <v>广州白云山制药股份有限公司白云山何济公制药厂</v>
          </cell>
          <cell r="J8927" t="str">
            <v>白云山何济公</v>
          </cell>
        </row>
        <row r="8928">
          <cell r="D8928">
            <v>170212</v>
          </cell>
          <cell r="E8928" t="str">
            <v>利尔康牌75%酒精消毒液</v>
          </cell>
          <cell r="F8928" t="str">
            <v/>
          </cell>
          <cell r="G8928" t="str">
            <v>250ml</v>
          </cell>
          <cell r="H8928" t="str">
            <v>瓶</v>
          </cell>
          <cell r="I8928" t="str">
            <v>山东利尔康医疗科技股份有限公司</v>
          </cell>
          <cell r="J8928" t="str">
            <v>山东利尔康</v>
          </cell>
        </row>
        <row r="8929">
          <cell r="D8929">
            <v>60</v>
          </cell>
          <cell r="E8929" t="str">
            <v>维生素E软胶囊</v>
          </cell>
          <cell r="F8929" t="str">
            <v/>
          </cell>
          <cell r="G8929" t="str">
            <v>100mgx60粒</v>
          </cell>
          <cell r="H8929" t="str">
            <v>瓶</v>
          </cell>
          <cell r="I8929" t="str">
            <v>国药控股星鲨制药(厦门)有限公司(原:厦门星鲨制药)</v>
          </cell>
          <cell r="J8929" t="str">
            <v>国药控股星鲨制药</v>
          </cell>
        </row>
        <row r="8930">
          <cell r="D8930">
            <v>8514</v>
          </cell>
          <cell r="E8930" t="str">
            <v>珍珠明目滴眼液</v>
          </cell>
          <cell r="F8930" t="str">
            <v/>
          </cell>
          <cell r="G8930" t="str">
            <v>8ml</v>
          </cell>
          <cell r="H8930" t="str">
            <v>支</v>
          </cell>
          <cell r="I8930" t="str">
            <v>武汉五景药业有限公司</v>
          </cell>
          <cell r="J8930" t="str">
            <v>武汉五景药业</v>
          </cell>
        </row>
        <row r="8931">
          <cell r="D8931">
            <v>117590</v>
          </cell>
          <cell r="E8931" t="str">
            <v>口炎清颗粒</v>
          </cell>
          <cell r="F8931" t="str">
            <v/>
          </cell>
          <cell r="G8931" t="str">
            <v>10gx12袋(盒装)</v>
          </cell>
          <cell r="H8931" t="str">
            <v>盒</v>
          </cell>
          <cell r="I8931" t="str">
            <v>广州白云山和记黄埔中药有限公司(原广州白云山中药厂</v>
          </cell>
          <cell r="J8931" t="str">
            <v>白云山和记黄埔</v>
          </cell>
        </row>
        <row r="8932">
          <cell r="D8932">
            <v>153856</v>
          </cell>
          <cell r="E8932" t="str">
            <v>复方聚维酮碘搽剂</v>
          </cell>
          <cell r="F8932" t="str">
            <v/>
          </cell>
          <cell r="G8932" t="str">
            <v>3mlx2瓶</v>
          </cell>
          <cell r="H8932" t="str">
            <v>盒</v>
          </cell>
          <cell r="I8932" t="str">
            <v/>
          </cell>
          <cell r="J8932" t="str">
            <v>哈尔滨乐泰</v>
          </cell>
        </row>
        <row r="8933">
          <cell r="D8933">
            <v>69334</v>
          </cell>
          <cell r="E8933" t="str">
            <v>左氧氟沙星滴眼液</v>
          </cell>
          <cell r="F8933" t="str">
            <v/>
          </cell>
          <cell r="G8933" t="str">
            <v>5ml:24.4mg</v>
          </cell>
          <cell r="H8933" t="str">
            <v>支</v>
          </cell>
          <cell r="I8933" t="str">
            <v>参天制药（中国）有限公司</v>
          </cell>
          <cell r="J8933" t="str">
            <v>参天制药(中国)</v>
          </cell>
        </row>
        <row r="8934">
          <cell r="D8934">
            <v>28084</v>
          </cell>
          <cell r="E8934" t="str">
            <v>清热通淋片(优泌泰)</v>
          </cell>
          <cell r="F8934" t="str">
            <v/>
          </cell>
          <cell r="G8934" t="str">
            <v>0.39gx12片x3板</v>
          </cell>
          <cell r="H8934" t="str">
            <v>盒</v>
          </cell>
          <cell r="I8934" t="str">
            <v>江西杏林白马药业有限公司</v>
          </cell>
          <cell r="J8934" t="str">
            <v>江西杏林白马</v>
          </cell>
        </row>
        <row r="8935">
          <cell r="D8935">
            <v>81941</v>
          </cell>
          <cell r="E8935" t="str">
            <v>复方丹参滴丸</v>
          </cell>
          <cell r="F8935" t="str">
            <v/>
          </cell>
          <cell r="G8935" t="str">
            <v>27mgx180丸</v>
          </cell>
          <cell r="H8935" t="str">
            <v>盒</v>
          </cell>
          <cell r="I8935" t="str">
            <v>天士力医药集团股份有限公司(原:天士力制药集团股份有限公司)</v>
          </cell>
          <cell r="J8935" t="str">
            <v>天士力医药集团</v>
          </cell>
        </row>
        <row r="8936">
          <cell r="D8936">
            <v>136484</v>
          </cell>
          <cell r="E8936" t="str">
            <v>枸橼酸西地那非片(金戈)</v>
          </cell>
          <cell r="F8936" t="str">
            <v>金戈</v>
          </cell>
          <cell r="G8936" t="str">
            <v>50mgx2片</v>
          </cell>
          <cell r="H8936" t="str">
            <v>盒</v>
          </cell>
          <cell r="I8936" t="str">
            <v>广州白云山制药股份有限公司广州白云山制药总厂</v>
          </cell>
          <cell r="J8936" t="str">
            <v>广州白云山总厂</v>
          </cell>
        </row>
        <row r="8937">
          <cell r="D8937">
            <v>114938</v>
          </cell>
          <cell r="E8937" t="str">
            <v>罗红霉素片</v>
          </cell>
          <cell r="F8937" t="str">
            <v/>
          </cell>
          <cell r="G8937" t="str">
            <v>0.15gx24片</v>
          </cell>
          <cell r="H8937" t="str">
            <v>盒</v>
          </cell>
          <cell r="I8937" t="str">
            <v>石药集团欧意药业有限公司(原:石家庄欧意药业公司)</v>
          </cell>
          <cell r="J8937" t="str">
            <v>石药欧意</v>
          </cell>
        </row>
        <row r="8938">
          <cell r="D8938">
            <v>31200</v>
          </cell>
          <cell r="E8938" t="str">
            <v>洁尔阴洗液</v>
          </cell>
          <cell r="F8938" t="str">
            <v/>
          </cell>
          <cell r="G8938" t="str">
            <v>160ml</v>
          </cell>
          <cell r="H8938" t="str">
            <v>瓶</v>
          </cell>
          <cell r="I8938" t="str">
            <v>四川恩威制药有限公司</v>
          </cell>
          <cell r="J8938" t="str">
            <v>四川恩威制药</v>
          </cell>
        </row>
        <row r="8939">
          <cell r="D8939">
            <v>62663</v>
          </cell>
          <cell r="E8939" t="str">
            <v>益生菌冲剂(合生元)</v>
          </cell>
          <cell r="F8939" t="str">
            <v/>
          </cell>
          <cell r="G8939" t="str">
            <v>1.5gx26袋(儿童型)</v>
          </cell>
          <cell r="H8939" t="str">
            <v>盒</v>
          </cell>
          <cell r="I8939" t="str">
            <v>合生元(广州)健康产品有限公司</v>
          </cell>
          <cell r="J8939" t="str">
            <v>合生元(广州)</v>
          </cell>
        </row>
        <row r="8940">
          <cell r="D8940">
            <v>137825</v>
          </cell>
          <cell r="E8940" t="str">
            <v>抗病毒口服液</v>
          </cell>
          <cell r="F8940" t="str">
            <v/>
          </cell>
          <cell r="G8940" t="str">
            <v>10mlx12支</v>
          </cell>
          <cell r="H8940" t="str">
            <v>盒</v>
          </cell>
          <cell r="I8940" t="str">
            <v>杭州华润老桐君药业有限公司(原杭州老桐君制药有限公司)</v>
          </cell>
          <cell r="J8940" t="str">
            <v>杭州华润老桐君</v>
          </cell>
        </row>
        <row r="8941">
          <cell r="D8941">
            <v>38857</v>
          </cell>
          <cell r="E8941" t="str">
            <v>凡士林倍润护手霜</v>
          </cell>
          <cell r="F8941" t="str">
            <v/>
          </cell>
          <cell r="G8941" t="str">
            <v>80g</v>
          </cell>
          <cell r="H8941" t="str">
            <v>支</v>
          </cell>
          <cell r="I8941" t="str">
            <v>南通市潘妍化妆品厂</v>
          </cell>
          <cell r="J8941" t="str">
            <v>南通潘妍</v>
          </cell>
        </row>
        <row r="8942">
          <cell r="D8942">
            <v>97070</v>
          </cell>
          <cell r="E8942" t="str">
            <v>硝呋太尔制霉素阴道软胶囊</v>
          </cell>
          <cell r="F8942" t="str">
            <v/>
          </cell>
          <cell r="G8942" t="str">
            <v>6粒</v>
          </cell>
          <cell r="H8942" t="str">
            <v>瓶</v>
          </cell>
          <cell r="I8942" t="str">
            <v>国药集团川抗制药有限公司(原:成都川抗万乐药业)</v>
          </cell>
          <cell r="J8942" t="str">
            <v>国药集团川抗制药</v>
          </cell>
        </row>
        <row r="8943">
          <cell r="D8943">
            <v>17214</v>
          </cell>
          <cell r="E8943" t="str">
            <v>阿奇霉素片(希舒美)</v>
          </cell>
          <cell r="F8943" t="str">
            <v/>
          </cell>
          <cell r="G8943" t="str">
            <v>250mgx6片</v>
          </cell>
          <cell r="H8943" t="str">
            <v>盒</v>
          </cell>
          <cell r="I8943" t="str">
            <v>大连辉瑞制药有限公司</v>
          </cell>
          <cell r="J8943" t="str">
            <v>大连辉瑞</v>
          </cell>
        </row>
        <row r="8944">
          <cell r="D8944">
            <v>141873</v>
          </cell>
          <cell r="E8944" t="str">
            <v>泡腾含氯消毒片</v>
          </cell>
          <cell r="F8944" t="str">
            <v/>
          </cell>
          <cell r="G8944" t="str">
            <v>1gx100片</v>
          </cell>
          <cell r="H8944" t="str">
            <v>瓶</v>
          </cell>
          <cell r="I8944" t="str">
            <v>成都中光洗消剂有限公司</v>
          </cell>
          <cell r="J8944" t="str">
            <v>成都中光</v>
          </cell>
        </row>
        <row r="8945">
          <cell r="D8945">
            <v>37167</v>
          </cell>
          <cell r="E8945" t="str">
            <v>咽炎片</v>
          </cell>
          <cell r="F8945" t="str">
            <v/>
          </cell>
          <cell r="G8945" t="str">
            <v>0.26gx30片(薄膜衣)</v>
          </cell>
          <cell r="H8945" t="str">
            <v>盒</v>
          </cell>
          <cell r="I8945" t="str">
            <v>吉林市吴太感康药业有限公司</v>
          </cell>
          <cell r="J8945" t="str">
            <v>吉林吴太感康</v>
          </cell>
        </row>
        <row r="8946">
          <cell r="D8946">
            <v>95470</v>
          </cell>
          <cell r="E8946" t="str">
            <v>阿莫西林胶囊</v>
          </cell>
          <cell r="F8946" t="str">
            <v>阿莫灵</v>
          </cell>
          <cell r="G8946" t="str">
            <v>0.25gx36粒</v>
          </cell>
          <cell r="H8946" t="str">
            <v>盒</v>
          </cell>
          <cell r="I8946" t="str">
            <v>澳美制药厂</v>
          </cell>
          <cell r="J8946" t="str">
            <v>香港澳美</v>
          </cell>
        </row>
        <row r="8947">
          <cell r="D8947">
            <v>173317</v>
          </cell>
          <cell r="E8947" t="str">
            <v>瑞舒伐他汀钙片</v>
          </cell>
          <cell r="F8947" t="str">
            <v/>
          </cell>
          <cell r="G8947" t="str">
            <v>5mgx28片</v>
          </cell>
          <cell r="H8947" t="str">
            <v>盒</v>
          </cell>
          <cell r="I8947" t="str">
            <v>鲁南贝特制药有限公司(原山东鲁南贝特制药有限公司)</v>
          </cell>
          <cell r="J8947" t="str">
            <v>鲁南贝特制药</v>
          </cell>
        </row>
        <row r="8948">
          <cell r="D8948">
            <v>135132</v>
          </cell>
          <cell r="E8948" t="str">
            <v>板蓝根颗粒</v>
          </cell>
          <cell r="F8948" t="str">
            <v/>
          </cell>
          <cell r="G8948" t="str">
            <v>10gx10袋</v>
          </cell>
          <cell r="H8948" t="str">
            <v>盒</v>
          </cell>
          <cell r="I8948" t="str">
            <v>太极集团四川绵阳制药有限公司</v>
          </cell>
          <cell r="J8948" t="str">
            <v>四川绵阳制药</v>
          </cell>
        </row>
        <row r="8949">
          <cell r="D8949">
            <v>21580</v>
          </cell>
          <cell r="E8949" t="str">
            <v>补肾益寿胶囊</v>
          </cell>
          <cell r="F8949" t="str">
            <v/>
          </cell>
          <cell r="G8949" t="str">
            <v>0.3gx60粒</v>
          </cell>
          <cell r="H8949" t="str">
            <v>盒</v>
          </cell>
          <cell r="I8949" t="str">
            <v>太极集团重庆涪陵制药厂有限公司</v>
          </cell>
          <cell r="J8949" t="str">
            <v>太极涪陵药厂</v>
          </cell>
        </row>
        <row r="8950">
          <cell r="D8950">
            <v>98990</v>
          </cell>
          <cell r="E8950" t="str">
            <v>水杨酸苯酚贴膏</v>
          </cell>
          <cell r="F8950" t="str">
            <v/>
          </cell>
          <cell r="G8950" t="str">
            <v>0.2gx3片x3袋</v>
          </cell>
          <cell r="H8950" t="str">
            <v>盒</v>
          </cell>
          <cell r="I8950" t="str">
            <v>黄石卫生材料药业有限公司</v>
          </cell>
          <cell r="J8950" t="str">
            <v>黄石卫生材料</v>
          </cell>
        </row>
        <row r="8951">
          <cell r="D8951">
            <v>127428</v>
          </cell>
          <cell r="E8951" t="str">
            <v>复方水杨酸甲酯薄荷醇贴剂</v>
          </cell>
          <cell r="F8951" t="str">
            <v/>
          </cell>
          <cell r="G8951" t="str">
            <v>6.5cmx4.2cmx20贴</v>
          </cell>
          <cell r="H8951" t="str">
            <v>盒</v>
          </cell>
          <cell r="I8951" t="str">
            <v>久光制药株式会社</v>
          </cell>
          <cell r="J8951" t="str">
            <v>久光制药株式会社</v>
          </cell>
        </row>
        <row r="8952">
          <cell r="D8952">
            <v>199432</v>
          </cell>
          <cell r="E8952" t="str">
            <v>一次性使用医用口罩</v>
          </cell>
          <cell r="F8952" t="str">
            <v/>
          </cell>
          <cell r="G8952" t="str">
            <v>175mmx95mm 耳挂式 10只</v>
          </cell>
          <cell r="H8952" t="str">
            <v>袋</v>
          </cell>
          <cell r="I8952" t="str">
            <v>中山宇安医疗器械有限公司</v>
          </cell>
          <cell r="J8952" t="str">
            <v>广东中山宇安</v>
          </cell>
        </row>
        <row r="8953">
          <cell r="D8953">
            <v>35511</v>
          </cell>
          <cell r="E8953" t="str">
            <v>通窍鼻炎颗粒</v>
          </cell>
          <cell r="F8953" t="str">
            <v/>
          </cell>
          <cell r="G8953" t="str">
            <v>2gx9袋</v>
          </cell>
          <cell r="H8953" t="str">
            <v>盒</v>
          </cell>
          <cell r="I8953" t="str">
            <v>四川川大华西药业股份有限公司</v>
          </cell>
          <cell r="J8953" t="str">
            <v>四川川大华西</v>
          </cell>
        </row>
        <row r="8954">
          <cell r="D8954">
            <v>30878</v>
          </cell>
          <cell r="E8954" t="str">
            <v>四季抗病毒合剂</v>
          </cell>
          <cell r="F8954" t="str">
            <v/>
          </cell>
          <cell r="G8954" t="str">
            <v>120ml</v>
          </cell>
          <cell r="H8954" t="str">
            <v>瓶</v>
          </cell>
          <cell r="I8954" t="str">
            <v>陕西海天制药有限公司</v>
          </cell>
          <cell r="J8954" t="str">
            <v>陕西海天制药</v>
          </cell>
        </row>
        <row r="8955">
          <cell r="D8955">
            <v>53945</v>
          </cell>
          <cell r="E8955" t="str">
            <v>胞磷胆碱钠片(欣可来)</v>
          </cell>
          <cell r="F8955" t="str">
            <v/>
          </cell>
          <cell r="G8955" t="str">
            <v>0.2gx6片x2板</v>
          </cell>
          <cell r="H8955" t="str">
            <v>盒</v>
          </cell>
          <cell r="I8955" t="str">
            <v>四川梓橦宫药业有限公司</v>
          </cell>
          <cell r="J8955" t="str">
            <v>四川梓橦宫</v>
          </cell>
        </row>
        <row r="8956">
          <cell r="D8956">
            <v>49938</v>
          </cell>
          <cell r="E8956" t="str">
            <v>麻仁丸</v>
          </cell>
          <cell r="F8956" t="str">
            <v/>
          </cell>
          <cell r="G8956" t="str">
            <v>6gx10袋(水蜜丸)</v>
          </cell>
          <cell r="H8956" t="str">
            <v>盒</v>
          </cell>
          <cell r="I8956" t="str">
            <v>太极集团重庆桐君阁药厂有限公司</v>
          </cell>
          <cell r="J8956" t="str">
            <v>桐君阁药厂</v>
          </cell>
        </row>
        <row r="8957">
          <cell r="D8957">
            <v>37164</v>
          </cell>
          <cell r="E8957" t="str">
            <v>头孢克肟颗粒(达力芬)</v>
          </cell>
          <cell r="F8957" t="str">
            <v>达力芬</v>
          </cell>
          <cell r="G8957" t="str">
            <v>50mgx6包(无糖型)</v>
          </cell>
          <cell r="H8957" t="str">
            <v>盒</v>
          </cell>
          <cell r="I8957" t="str">
            <v>国药集团致君(深圳)制药有限公司(原深圳致君制药有限公司)</v>
          </cell>
          <cell r="J8957" t="str">
            <v>国药集团致君</v>
          </cell>
        </row>
        <row r="8958">
          <cell r="D8958">
            <v>38929</v>
          </cell>
          <cell r="E8958" t="str">
            <v>厄贝沙坦氢氯噻嗪片(安博诺)</v>
          </cell>
          <cell r="F8958" t="str">
            <v/>
          </cell>
          <cell r="G8958" t="str">
            <v>150mg:12.5mgx7片</v>
          </cell>
          <cell r="H8958" t="str">
            <v>盒</v>
          </cell>
          <cell r="I8958" t="str">
            <v>赛诺菲(杭州)制药有限公司</v>
          </cell>
          <cell r="J8958" t="str">
            <v>赛诺菲安万特(杭州)</v>
          </cell>
        </row>
        <row r="8959">
          <cell r="D8959">
            <v>36345</v>
          </cell>
          <cell r="E8959" t="str">
            <v>大卫排卵(LH)检测试条[促黄体生成素(LH)检测试纸(胶体金法)]</v>
          </cell>
          <cell r="F8959" t="str">
            <v/>
          </cell>
          <cell r="G8959" t="str">
            <v>1人份/袋(RH-LH-S)</v>
          </cell>
          <cell r="H8959" t="str">
            <v>条</v>
          </cell>
          <cell r="I8959" t="str">
            <v>润和生物医药科技(汕头)有限公司</v>
          </cell>
          <cell r="J8959" t="str">
            <v>润和生物(汕头)</v>
          </cell>
        </row>
        <row r="8960">
          <cell r="D8960">
            <v>197516</v>
          </cell>
          <cell r="E8960" t="str">
            <v>野菜酒精免洗洗手液</v>
          </cell>
          <cell r="F8960" t="str">
            <v/>
          </cell>
          <cell r="G8960" t="str">
            <v>75ml</v>
          </cell>
          <cell r="H8960" t="str">
            <v>瓶</v>
          </cell>
          <cell r="I8960" t="str">
            <v>上海美臣实业有限公司</v>
          </cell>
          <cell r="J8960" t="str">
            <v>上海美臣</v>
          </cell>
        </row>
        <row r="8961">
          <cell r="D8961">
            <v>25404</v>
          </cell>
          <cell r="E8961" t="str">
            <v>盐酸伐昔洛韦片(明竹欣)</v>
          </cell>
          <cell r="F8961" t="str">
            <v/>
          </cell>
          <cell r="G8961" t="str">
            <v>0.3gx6片(薄膜衣片)</v>
          </cell>
          <cell r="H8961" t="str">
            <v>盒</v>
          </cell>
          <cell r="I8961" t="str">
            <v>四川明欣药业有限责任公司</v>
          </cell>
          <cell r="J8961" t="str">
            <v>四川明欣</v>
          </cell>
        </row>
        <row r="8962">
          <cell r="D8962">
            <v>17315</v>
          </cell>
          <cell r="E8962" t="str">
            <v>甲磺酸溴隐亭片</v>
          </cell>
          <cell r="F8962" t="str">
            <v/>
          </cell>
          <cell r="G8962" t="str">
            <v>2.5mgx30片</v>
          </cell>
          <cell r="H8962" t="str">
            <v>瓶</v>
          </cell>
          <cell r="I8962" t="str">
            <v>匈牙利吉瑞大药厂</v>
          </cell>
          <cell r="J8962" t="str">
            <v>匈牙利吉瑞</v>
          </cell>
        </row>
        <row r="8963">
          <cell r="D8963">
            <v>179811</v>
          </cell>
          <cell r="E8963" t="str">
            <v>潘靓橄榄油护手霜</v>
          </cell>
          <cell r="F8963" t="str">
            <v/>
          </cell>
          <cell r="G8963" t="str">
            <v>80g</v>
          </cell>
          <cell r="H8963" t="str">
            <v>支</v>
          </cell>
          <cell r="I8963" t="str">
            <v>南通市潘妍化妆品厂</v>
          </cell>
          <cell r="J8963" t="str">
            <v>南通市潘妍</v>
          </cell>
        </row>
        <row r="8964">
          <cell r="D8964">
            <v>11424</v>
          </cell>
          <cell r="E8964" t="str">
            <v>金匮肾气丸</v>
          </cell>
          <cell r="F8964" t="str">
            <v/>
          </cell>
          <cell r="G8964" t="str">
            <v>360粒</v>
          </cell>
          <cell r="H8964" t="str">
            <v>盒</v>
          </cell>
          <cell r="I8964" t="str">
            <v>北京同仁堂科技发展股份有限公司制药厂</v>
          </cell>
          <cell r="J8964" t="str">
            <v>北京同仁堂</v>
          </cell>
        </row>
        <row r="8965">
          <cell r="D8965">
            <v>263</v>
          </cell>
          <cell r="E8965" t="str">
            <v>苯巴比妥东莨菪碱片(晕动片)</v>
          </cell>
          <cell r="F8965" t="str">
            <v/>
          </cell>
          <cell r="G8965" t="str">
            <v>12片</v>
          </cell>
          <cell r="H8965" t="str">
            <v>盒</v>
          </cell>
          <cell r="I8965" t="str">
            <v>广州白云山光华制药股份有限公司</v>
          </cell>
          <cell r="J8965" t="str">
            <v>广州白云山光华</v>
          </cell>
        </row>
        <row r="8966">
          <cell r="D8966">
            <v>92130</v>
          </cell>
          <cell r="E8966" t="str">
            <v>荡涤灵颗粒</v>
          </cell>
          <cell r="F8966" t="str">
            <v/>
          </cell>
          <cell r="G8966" t="str">
            <v>20gx6袋</v>
          </cell>
          <cell r="H8966" t="str">
            <v>盒</v>
          </cell>
          <cell r="I8966" t="str">
            <v>太极集团四川绵阳制药有限公司</v>
          </cell>
          <cell r="J8966" t="str">
            <v>四川绵阳制药</v>
          </cell>
        </row>
        <row r="8967">
          <cell r="D8967">
            <v>272</v>
          </cell>
          <cell r="E8967" t="str">
            <v>复方利血平氨苯蝶啶片(0号)</v>
          </cell>
          <cell r="F8967" t="str">
            <v/>
          </cell>
          <cell r="G8967" t="str">
            <v>10片(薄膜衣)</v>
          </cell>
          <cell r="H8967" t="str">
            <v>盒</v>
          </cell>
          <cell r="I8967" t="str">
            <v>北京双鹤药业股份有限公司</v>
          </cell>
          <cell r="J8967" t="str">
            <v>华润双鹤药业</v>
          </cell>
        </row>
        <row r="8968">
          <cell r="D8968">
            <v>102958</v>
          </cell>
          <cell r="E8968" t="str">
            <v>小儿感冒颗粒</v>
          </cell>
          <cell r="F8968" t="str">
            <v/>
          </cell>
          <cell r="G8968" t="str">
            <v>6gx10袋</v>
          </cell>
          <cell r="H8968" t="str">
            <v>盒</v>
          </cell>
          <cell r="I8968" t="str">
            <v>葵花药业集团(冀州)有限公司（原河北得菲尔）</v>
          </cell>
          <cell r="J8968" t="str">
            <v>葵花(冀州)</v>
          </cell>
        </row>
        <row r="8969">
          <cell r="D8969">
            <v>105300</v>
          </cell>
          <cell r="E8969" t="str">
            <v>卫生棉签</v>
          </cell>
          <cell r="F8969" t="str">
            <v/>
          </cell>
          <cell r="G8969" t="str">
            <v>7.5cmx200支(塑棒双头)</v>
          </cell>
          <cell r="H8969" t="str">
            <v>盒</v>
          </cell>
          <cell r="I8969" t="str">
            <v>稳健医疗用品股份有限公司(稳健实业(深圳)有限公司)</v>
          </cell>
          <cell r="J8969" t="str">
            <v>稳健实业(深圳)</v>
          </cell>
        </row>
        <row r="8970">
          <cell r="D8970">
            <v>124789</v>
          </cell>
          <cell r="E8970" t="str">
            <v>丁苯酞氯化钠注射液</v>
          </cell>
          <cell r="F8970" t="str">
            <v/>
          </cell>
          <cell r="G8970" t="str">
            <v>100ml：25mg：0.9g</v>
          </cell>
          <cell r="H8970" t="str">
            <v>瓶</v>
          </cell>
          <cell r="I8970" t="str">
            <v>石药集团恩必普药业有限公司</v>
          </cell>
          <cell r="J8970" t="str">
            <v>石药恩必普</v>
          </cell>
        </row>
        <row r="8971">
          <cell r="D8971">
            <v>113448</v>
          </cell>
          <cell r="E8971" t="str">
            <v>盐酸二甲双胍缓释片(圣邦杰)</v>
          </cell>
          <cell r="F8971" t="str">
            <v>圣邦杰</v>
          </cell>
          <cell r="G8971" t="str">
            <v>0.5gx30片</v>
          </cell>
          <cell r="H8971" t="str">
            <v>瓶</v>
          </cell>
          <cell r="I8971" t="str">
            <v>山东司邦得制药有限公司(原:山东龙山制药有限公司)</v>
          </cell>
          <cell r="J8971" t="str">
            <v>山东司邦得</v>
          </cell>
        </row>
        <row r="8972">
          <cell r="D8972">
            <v>55334</v>
          </cell>
          <cell r="E8972" t="str">
            <v>复方利血平氨苯蝶啶片</v>
          </cell>
          <cell r="F8972" t="str">
            <v/>
          </cell>
          <cell r="G8972" t="str">
            <v>30片</v>
          </cell>
          <cell r="H8972" t="str">
            <v>盒</v>
          </cell>
          <cell r="I8972" t="str">
            <v>北京双鹤药业股份有限公司</v>
          </cell>
          <cell r="J8972" t="str">
            <v>华润双鹤药业股份有限公司</v>
          </cell>
        </row>
        <row r="8973">
          <cell r="D8973">
            <v>155189</v>
          </cell>
          <cell r="E8973" t="str">
            <v>凡士林</v>
          </cell>
          <cell r="F8973" t="str">
            <v/>
          </cell>
          <cell r="G8973" t="str">
            <v>100g</v>
          </cell>
          <cell r="H8973" t="str">
            <v>瓶</v>
          </cell>
          <cell r="I8973" t="str">
            <v>南通市潘妍化妆品厂</v>
          </cell>
          <cell r="J8973" t="str">
            <v>南通市潘妍</v>
          </cell>
        </row>
        <row r="8974">
          <cell r="D8974">
            <v>43918</v>
          </cell>
          <cell r="E8974" t="str">
            <v>复方甘草口服溶液</v>
          </cell>
          <cell r="F8974" t="str">
            <v/>
          </cell>
          <cell r="G8974" t="str">
            <v>180ml</v>
          </cell>
          <cell r="H8974" t="str">
            <v>瓶</v>
          </cell>
          <cell r="I8974" t="str">
            <v>西南药业股份有限公司</v>
          </cell>
          <cell r="J8974" t="str">
            <v>西南药业</v>
          </cell>
        </row>
        <row r="8975">
          <cell r="D8975">
            <v>39271</v>
          </cell>
          <cell r="E8975" t="str">
            <v>多维元素片21(21金维他)</v>
          </cell>
          <cell r="F8975" t="str">
            <v/>
          </cell>
          <cell r="G8975" t="str">
            <v>100片</v>
          </cell>
          <cell r="H8975" t="str">
            <v>瓶</v>
          </cell>
          <cell r="I8975" t="str">
            <v>杭州民生健康药业有限公司（原杭州赛诺菲民生健康药业有限公司）</v>
          </cell>
          <cell r="J8975" t="str">
            <v>杭州民生健康药业</v>
          </cell>
        </row>
        <row r="8976">
          <cell r="D8976">
            <v>13293</v>
          </cell>
          <cell r="E8976" t="str">
            <v>阿托伐他汀钙片(阿乐)</v>
          </cell>
          <cell r="F8976" t="str">
            <v/>
          </cell>
          <cell r="G8976" t="str">
            <v>10mgx7片</v>
          </cell>
          <cell r="H8976" t="str">
            <v>盒</v>
          </cell>
          <cell r="I8976" t="str">
            <v>北京嘉林药业股份有限公司</v>
          </cell>
          <cell r="J8976" t="str">
            <v>北京嘉林</v>
          </cell>
        </row>
        <row r="8977">
          <cell r="D8977">
            <v>104983</v>
          </cell>
          <cell r="E8977" t="str">
            <v>聚维酮碘溶液</v>
          </cell>
          <cell r="F8977" t="str">
            <v/>
          </cell>
          <cell r="G8977" t="str">
            <v>5%:150ml</v>
          </cell>
          <cell r="H8977" t="str">
            <v>盒</v>
          </cell>
          <cell r="I8977" t="str">
            <v>亚宝药业四川制药有限公司</v>
          </cell>
          <cell r="J8977" t="str">
            <v>亚宝四川制药</v>
          </cell>
        </row>
        <row r="8978">
          <cell r="D8978">
            <v>12019</v>
          </cell>
          <cell r="E8978" t="str">
            <v>阿法骨化醇软胶囊(阿法D3)</v>
          </cell>
          <cell r="F8978" t="str">
            <v/>
          </cell>
          <cell r="G8978" t="str">
            <v>0.25ugx20粒</v>
          </cell>
          <cell r="H8978" t="str">
            <v>盒</v>
          </cell>
          <cell r="I8978" t="str">
            <v>昆明贝克诺顿制药有限公司</v>
          </cell>
          <cell r="J8978" t="str">
            <v>昆明贝克诺顿</v>
          </cell>
        </row>
        <row r="8979">
          <cell r="D8979">
            <v>82097</v>
          </cell>
          <cell r="E8979" t="str">
            <v>三金片</v>
          </cell>
          <cell r="F8979" t="str">
            <v/>
          </cell>
          <cell r="G8979" t="str">
            <v>0.29gx54片(薄膜衣)</v>
          </cell>
          <cell r="H8979" t="str">
            <v>盒</v>
          </cell>
          <cell r="I8979" t="str">
            <v>桂林三金药业股份有限公司</v>
          </cell>
          <cell r="J8979" t="str">
            <v>桂林三金</v>
          </cell>
        </row>
        <row r="8980">
          <cell r="D8980">
            <v>201117</v>
          </cell>
          <cell r="E8980" t="str">
            <v>血糖试纸（葡萄糖脱氢酶法）</v>
          </cell>
          <cell r="F8980" t="str">
            <v/>
          </cell>
          <cell r="G8980" t="str">
            <v>50片 智航型</v>
          </cell>
          <cell r="H8980" t="str">
            <v>盒</v>
          </cell>
          <cell r="I8980" t="str">
            <v>罗氏诊断产品（上海）有限公司</v>
          </cell>
          <cell r="J8980" t="str">
            <v>罗氏血糖健康医护公司</v>
          </cell>
        </row>
        <row r="8981">
          <cell r="D8981">
            <v>83600</v>
          </cell>
          <cell r="E8981" t="str">
            <v>左氧氟沙星片</v>
          </cell>
          <cell r="F8981" t="str">
            <v>可乐必妥</v>
          </cell>
          <cell r="G8981" t="str">
            <v>0.5gx4片</v>
          </cell>
          <cell r="H8981" t="str">
            <v>盒</v>
          </cell>
          <cell r="I8981" t="str">
            <v>第一三共制药(北京)有限公司</v>
          </cell>
          <cell r="J8981" t="str">
            <v>第一三共制药(北京)</v>
          </cell>
        </row>
        <row r="8982">
          <cell r="D8982">
            <v>153840</v>
          </cell>
          <cell r="E8982" t="str">
            <v>复方氨酚肾素片</v>
          </cell>
          <cell r="F8982" t="str">
            <v/>
          </cell>
          <cell r="G8982" t="str">
            <v>18片</v>
          </cell>
          <cell r="H8982" t="str">
            <v>盒</v>
          </cell>
          <cell r="I8982" t="str">
            <v>幸福医药有限公司</v>
          </cell>
          <cell r="J8982" t="str">
            <v>幸福医药</v>
          </cell>
        </row>
        <row r="8983">
          <cell r="D8983">
            <v>21847</v>
          </cell>
          <cell r="E8983" t="str">
            <v>多糖铁复合物胶囊(原多糖铁胶囊)红源达</v>
          </cell>
          <cell r="F8983" t="str">
            <v/>
          </cell>
          <cell r="G8983" t="str">
            <v>0.15gx10粒</v>
          </cell>
          <cell r="H8983" t="str">
            <v>盒</v>
          </cell>
          <cell r="I8983" t="str">
            <v>青岛国风药业股份有限公司</v>
          </cell>
          <cell r="J8983" t="str">
            <v>上海医药集团青岛国风</v>
          </cell>
        </row>
        <row r="8984">
          <cell r="D8984">
            <v>114983</v>
          </cell>
          <cell r="E8984" t="str">
            <v>头孢克肟颗粒</v>
          </cell>
          <cell r="F8984" t="str">
            <v>世福素</v>
          </cell>
          <cell r="G8984" t="str">
            <v>50mgx8袋</v>
          </cell>
          <cell r="H8984" t="str">
            <v>盒</v>
          </cell>
          <cell r="I8984" t="str">
            <v>广州白云山制药股份有限公司广州白云山制药总厂</v>
          </cell>
          <cell r="J8984" t="str">
            <v>广州白云山总厂</v>
          </cell>
        </row>
        <row r="8985">
          <cell r="D8985">
            <v>30509</v>
          </cell>
          <cell r="E8985" t="str">
            <v>通窍鼻炎片</v>
          </cell>
          <cell r="F8985" t="str">
            <v/>
          </cell>
          <cell r="G8985" t="str">
            <v>0.41gx12片x4板(薄膜衣)</v>
          </cell>
          <cell r="H8985" t="str">
            <v>盒</v>
          </cell>
          <cell r="I8985" t="str">
            <v>江西杏林白马药业有限公司</v>
          </cell>
          <cell r="J8985" t="str">
            <v>江西杏林白马</v>
          </cell>
        </row>
        <row r="8986">
          <cell r="D8986">
            <v>154040</v>
          </cell>
          <cell r="E8986" t="str">
            <v>口洁喷雾剂</v>
          </cell>
          <cell r="F8986" t="str">
            <v/>
          </cell>
          <cell r="G8986" t="str">
            <v>20mL</v>
          </cell>
          <cell r="H8986" t="str">
            <v>瓶</v>
          </cell>
          <cell r="I8986" t="str">
            <v>广州白云山制药股份有限公司白云山何济公制药厂</v>
          </cell>
          <cell r="J8986" t="str">
            <v>白云山何济公</v>
          </cell>
        </row>
        <row r="8987">
          <cell r="D8987">
            <v>6085</v>
          </cell>
          <cell r="E8987" t="str">
            <v>肤痔清软膏</v>
          </cell>
          <cell r="F8987" t="str">
            <v/>
          </cell>
          <cell r="G8987" t="str">
            <v>15g</v>
          </cell>
          <cell r="H8987" t="str">
            <v>支</v>
          </cell>
          <cell r="I8987" t="str">
            <v>贵州绿太阳制药有限公司</v>
          </cell>
          <cell r="J8987" t="str">
            <v>贵州绿太阳</v>
          </cell>
        </row>
        <row r="8988">
          <cell r="D8988">
            <v>66747</v>
          </cell>
          <cell r="E8988" t="str">
            <v>葡萄糖粉剂</v>
          </cell>
          <cell r="F8988" t="str">
            <v/>
          </cell>
          <cell r="G8988" t="str">
            <v>20gx18包</v>
          </cell>
          <cell r="H8988" t="str">
            <v>袋</v>
          </cell>
          <cell r="I8988" t="str">
            <v>重庆和平制药有限公司</v>
          </cell>
          <cell r="J8988" t="str">
            <v>重庆和平制药</v>
          </cell>
        </row>
        <row r="8989">
          <cell r="D8989">
            <v>60331</v>
          </cell>
          <cell r="E8989" t="str">
            <v>氨咖黄敏胶囊</v>
          </cell>
          <cell r="F8989" t="str">
            <v/>
          </cell>
          <cell r="G8989" t="str">
            <v>10粒</v>
          </cell>
          <cell r="H8989" t="str">
            <v>板</v>
          </cell>
          <cell r="I8989" t="str">
            <v>重庆申高生化制药有限公司(原：重庆荣高生化制药)</v>
          </cell>
          <cell r="J8989" t="str">
            <v>重庆申高生化制药</v>
          </cell>
        </row>
        <row r="8990">
          <cell r="D8990">
            <v>8092</v>
          </cell>
          <cell r="E8990" t="str">
            <v>氨酚伪麻美芬片Ⅱ/氨麻苯美片(白加黑)</v>
          </cell>
          <cell r="F8990" t="str">
            <v/>
          </cell>
          <cell r="G8990" t="str">
            <v>15片</v>
          </cell>
          <cell r="H8990" t="str">
            <v>盒</v>
          </cell>
          <cell r="I8990" t="str">
            <v>东盛科技启东盖天力制药股份有限公司</v>
          </cell>
          <cell r="J8990" t="str">
            <v>拜耳医药启东</v>
          </cell>
        </row>
        <row r="8991">
          <cell r="D8991">
            <v>135401</v>
          </cell>
          <cell r="E8991" t="str">
            <v>止咳宝片</v>
          </cell>
          <cell r="F8991" t="str">
            <v/>
          </cell>
          <cell r="G8991" t="str">
            <v>0.35g*12片*3板</v>
          </cell>
          <cell r="H8991" t="str">
            <v>盒</v>
          </cell>
          <cell r="I8991" t="str">
            <v>广东台城制药股份有限公司
</v>
          </cell>
          <cell r="J8991" t="str">
            <v>特一药业集团</v>
          </cell>
        </row>
        <row r="8992">
          <cell r="D8992">
            <v>66073</v>
          </cell>
          <cell r="E8992" t="str">
            <v>维生素C咀嚼片</v>
          </cell>
          <cell r="F8992" t="str">
            <v/>
          </cell>
          <cell r="G8992" t="str">
            <v>100mgx60片</v>
          </cell>
          <cell r="H8992" t="str">
            <v>瓶</v>
          </cell>
          <cell r="I8992" t="str">
            <v>西南药业股份有限公司</v>
          </cell>
          <cell r="J8992" t="str">
            <v>西南药业</v>
          </cell>
        </row>
        <row r="8993">
          <cell r="D8993">
            <v>1988</v>
          </cell>
          <cell r="E8993" t="str">
            <v>麝香痔疮栓</v>
          </cell>
          <cell r="F8993" t="str">
            <v/>
          </cell>
          <cell r="G8993" t="str">
            <v>1.5gx6粒</v>
          </cell>
          <cell r="H8993" t="str">
            <v>盒</v>
          </cell>
          <cell r="I8993" t="str">
            <v>马应龙药业集团股份有限公司</v>
          </cell>
          <cell r="J8993" t="str">
            <v>马应龙股份</v>
          </cell>
        </row>
        <row r="8994">
          <cell r="D8994">
            <v>94</v>
          </cell>
          <cell r="E8994" t="str">
            <v>盐酸氟桂利嗪胶囊(西比灵)</v>
          </cell>
          <cell r="F8994" t="str">
            <v/>
          </cell>
          <cell r="G8994" t="str">
            <v>5mgx20粒</v>
          </cell>
          <cell r="H8994" t="str">
            <v>盒</v>
          </cell>
          <cell r="I8994" t="str">
            <v>西安杨森制药有限公司</v>
          </cell>
          <cell r="J8994" t="str">
            <v>西安杨森</v>
          </cell>
        </row>
        <row r="8995">
          <cell r="D8995">
            <v>186924</v>
          </cell>
          <cell r="E8995" t="str">
            <v>利伐沙班片</v>
          </cell>
          <cell r="F8995" t="str">
            <v/>
          </cell>
          <cell r="G8995" t="str">
            <v>15mgx7片</v>
          </cell>
          <cell r="H8995" t="str">
            <v>盒</v>
          </cell>
          <cell r="I8995" t="str">
            <v>拜耳医药保健有限公司</v>
          </cell>
          <cell r="J8995" t="str">
            <v>拜耳医药</v>
          </cell>
        </row>
        <row r="8996">
          <cell r="D8996">
            <v>19608</v>
          </cell>
          <cell r="E8996" t="str">
            <v>缬沙坦胶囊(代文)</v>
          </cell>
          <cell r="F8996" t="str">
            <v/>
          </cell>
          <cell r="G8996" t="str">
            <v>80mgx7粒</v>
          </cell>
          <cell r="H8996" t="str">
            <v>盒</v>
          </cell>
          <cell r="I8996" t="str">
            <v>北京诺华制药有限公司</v>
          </cell>
          <cell r="J8996" t="str">
            <v>北京诺华</v>
          </cell>
        </row>
        <row r="8997">
          <cell r="D8997">
            <v>827</v>
          </cell>
          <cell r="E8997" t="str">
            <v>复方酮康唑软膏(皮康王)</v>
          </cell>
          <cell r="F8997" t="str">
            <v/>
          </cell>
          <cell r="G8997" t="str">
            <v>7g</v>
          </cell>
          <cell r="H8997" t="str">
            <v>瓶</v>
          </cell>
          <cell r="I8997" t="str">
            <v>滇虹药业集团股份有限公司</v>
          </cell>
          <cell r="J8997" t="str">
            <v>滇虹股份</v>
          </cell>
        </row>
        <row r="8998">
          <cell r="D8998">
            <v>117371</v>
          </cell>
          <cell r="E8998" t="str">
            <v>二十五味鬼臼丸</v>
          </cell>
          <cell r="F8998" t="str">
            <v/>
          </cell>
          <cell r="G8998" t="str">
            <v>1gx8丸</v>
          </cell>
          <cell r="H8998" t="str">
            <v>盒</v>
          </cell>
          <cell r="I8998" t="str">
            <v>西藏藏医学院藏药有限公司</v>
          </cell>
          <cell r="J8998" t="str">
            <v>西藏藏医学院</v>
          </cell>
        </row>
        <row r="8999">
          <cell r="D8999">
            <v>12616</v>
          </cell>
          <cell r="E8999" t="str">
            <v>奥美拉唑肠溶胶囊</v>
          </cell>
          <cell r="F8999" t="str">
            <v/>
          </cell>
          <cell r="G8999" t="str">
            <v>20mgx14粒</v>
          </cell>
          <cell r="H8999" t="str">
            <v>瓶</v>
          </cell>
          <cell r="I8999" t="str">
            <v>海南三叶制药厂有限公司</v>
          </cell>
          <cell r="J8999" t="str">
            <v>海南三叶</v>
          </cell>
        </row>
        <row r="9000">
          <cell r="D9000">
            <v>183811</v>
          </cell>
          <cell r="E9000" t="str">
            <v>参芪颗粒</v>
          </cell>
          <cell r="F9000" t="str">
            <v>四川绵阳制药</v>
          </cell>
          <cell r="G9000" t="str">
            <v>10g×12袋×3小盒</v>
          </cell>
          <cell r="H9000" t="str">
            <v>盒</v>
          </cell>
          <cell r="I9000" t="str">
            <v>太极集团四川绵阳制药有限公司</v>
          </cell>
          <cell r="J9000" t="str">
            <v>四川绵阳制药</v>
          </cell>
        </row>
        <row r="9001">
          <cell r="D9001">
            <v>58027</v>
          </cell>
          <cell r="E9001" t="str">
            <v>人参健脾丸</v>
          </cell>
          <cell r="F9001" t="str">
            <v/>
          </cell>
          <cell r="G9001" t="str">
            <v>6gx10丸</v>
          </cell>
          <cell r="H9001" t="str">
            <v>盒</v>
          </cell>
          <cell r="I9001" t="str">
            <v>北京同仁堂股份有限公司同仁堂制药厂</v>
          </cell>
          <cell r="J9001" t="str">
            <v>北京同仁堂</v>
          </cell>
        </row>
        <row r="9002">
          <cell r="D9002">
            <v>166334</v>
          </cell>
          <cell r="E9002" t="str">
            <v>比沙可啶肠溶片</v>
          </cell>
          <cell r="F9002" t="str">
            <v/>
          </cell>
          <cell r="G9002" t="str">
            <v>5mgx16片</v>
          </cell>
          <cell r="H9002" t="str">
            <v>盒</v>
          </cell>
          <cell r="I9002" t="str">
            <v>中国药科大学制药有限公司</v>
          </cell>
          <cell r="J9002" t="str">
            <v>中国药科大学</v>
          </cell>
        </row>
        <row r="9003">
          <cell r="D9003">
            <v>21692</v>
          </cell>
          <cell r="E9003" t="str">
            <v>蓝芩口服液</v>
          </cell>
          <cell r="F9003" t="str">
            <v/>
          </cell>
          <cell r="G9003" t="str">
            <v>10mlx6支(非浓缩型)</v>
          </cell>
          <cell r="H9003" t="str">
            <v>盒</v>
          </cell>
          <cell r="I9003" t="str">
            <v>江苏扬子江药业集团有限公司</v>
          </cell>
          <cell r="J9003" t="str">
            <v>扬子江药业</v>
          </cell>
        </row>
        <row r="9004">
          <cell r="D9004">
            <v>9208</v>
          </cell>
          <cell r="E9004" t="str">
            <v>清凉喉片</v>
          </cell>
          <cell r="F9004" t="str">
            <v/>
          </cell>
          <cell r="G9004" t="str">
            <v>16片</v>
          </cell>
          <cell r="H9004" t="str">
            <v>瓶</v>
          </cell>
          <cell r="I9004" t="str">
            <v>中山市恒生药业有限公司</v>
          </cell>
          <cell r="J9004" t="str">
            <v>中山恒生</v>
          </cell>
        </row>
        <row r="9005">
          <cell r="D9005">
            <v>932</v>
          </cell>
          <cell r="E9005" t="str">
            <v>红霉素眼膏</v>
          </cell>
          <cell r="F9005" t="str">
            <v/>
          </cell>
          <cell r="G9005" t="str">
            <v>2g</v>
          </cell>
          <cell r="H9005" t="str">
            <v>支</v>
          </cell>
          <cell r="I9005" t="str">
            <v>南京白敬宇制药有限责任公司</v>
          </cell>
          <cell r="J9005" t="str">
            <v>南京白敬宇</v>
          </cell>
        </row>
        <row r="9006">
          <cell r="D9006">
            <v>175826</v>
          </cell>
          <cell r="E9006" t="str">
            <v>小儿消积止咳口服液</v>
          </cell>
          <cell r="F9006" t="str">
            <v/>
          </cell>
          <cell r="G9006" t="str">
            <v>10mlx10支</v>
          </cell>
          <cell r="H9006" t="str">
            <v>盒</v>
          </cell>
          <cell r="I9006" t="str">
            <v>鲁南厚普制药有限公司</v>
          </cell>
          <cell r="J9006" t="str">
            <v>鲁南厚普</v>
          </cell>
        </row>
        <row r="9007">
          <cell r="D9007">
            <v>2624</v>
          </cell>
          <cell r="E9007" t="str">
            <v>云南白药创可贴</v>
          </cell>
          <cell r="F9007" t="str">
            <v/>
          </cell>
          <cell r="G9007" t="str">
            <v>1.5cmx2.3cmx50片(经济型)</v>
          </cell>
          <cell r="H9007" t="str">
            <v>盒</v>
          </cell>
          <cell r="I9007" t="str">
            <v>云南白药集团无锡药业有限公司</v>
          </cell>
          <cell r="J9007" t="str">
            <v>云南白药无锡</v>
          </cell>
        </row>
        <row r="9008">
          <cell r="D9008">
            <v>119012</v>
          </cell>
          <cell r="E9008" t="str">
            <v>医用消毒片(酒精消毒片)</v>
          </cell>
          <cell r="F9008" t="str">
            <v/>
          </cell>
          <cell r="G9008" t="str">
            <v>50袋x1片(3*6cm)(原3x3cm-2p)</v>
          </cell>
          <cell r="H9008" t="str">
            <v>盒</v>
          </cell>
          <cell r="I9008" t="str">
            <v>稳健医疗用品股份有限公司(稳健实业(深圳)有限公司)</v>
          </cell>
          <cell r="J9008" t="str">
            <v>稳健实业(深圳)</v>
          </cell>
        </row>
        <row r="9009">
          <cell r="D9009">
            <v>51007</v>
          </cell>
          <cell r="E9009" t="str">
            <v>阿司匹林肠溶片</v>
          </cell>
          <cell r="F9009" t="str">
            <v/>
          </cell>
          <cell r="G9009" t="str">
            <v>0.1gx30片</v>
          </cell>
          <cell r="H9009" t="str">
            <v>盒</v>
          </cell>
          <cell r="I9009" t="str">
            <v>拜耳医药保健有限公司</v>
          </cell>
          <cell r="J9009" t="str">
            <v>拜耳医药保健</v>
          </cell>
        </row>
        <row r="9010">
          <cell r="D9010">
            <v>54838</v>
          </cell>
          <cell r="E9010" t="str">
            <v>头孢地尼分散片（希福尼）</v>
          </cell>
          <cell r="F9010" t="str">
            <v/>
          </cell>
          <cell r="G9010" t="str">
            <v>50mgx6片（素片）</v>
          </cell>
          <cell r="H9010" t="str">
            <v>盒</v>
          </cell>
          <cell r="I9010" t="str">
            <v>天津市中央药业有限公司</v>
          </cell>
          <cell r="J9010" t="str">
            <v>天津中央</v>
          </cell>
        </row>
        <row r="9011">
          <cell r="D9011">
            <v>27623</v>
          </cell>
          <cell r="E9011" t="str">
            <v>小儿咳喘灵颗粒</v>
          </cell>
          <cell r="F9011" t="str">
            <v/>
          </cell>
          <cell r="G9011" t="str">
            <v>2gx10袋</v>
          </cell>
          <cell r="H9011" t="str">
            <v>盒</v>
          </cell>
          <cell r="I9011" t="str">
            <v>太极集团四川绵阳制药有限公司</v>
          </cell>
          <cell r="J9011" t="str">
            <v>四川绵阳制药</v>
          </cell>
        </row>
        <row r="9012">
          <cell r="D9012">
            <v>75171</v>
          </cell>
          <cell r="E9012" t="str">
            <v>米格列醇片</v>
          </cell>
          <cell r="F9012" t="str">
            <v/>
          </cell>
          <cell r="G9012" t="str">
            <v>50mgx10片x3板</v>
          </cell>
          <cell r="H9012" t="str">
            <v>盒</v>
          </cell>
          <cell r="I9012" t="str">
            <v>浙江医药股份有限公司新昌制药厂</v>
          </cell>
          <cell r="J9012" t="str">
            <v>浙江新昌</v>
          </cell>
        </row>
        <row r="9013">
          <cell r="D9013">
            <v>2223</v>
          </cell>
          <cell r="E9013" t="str">
            <v>维生素B2片</v>
          </cell>
          <cell r="F9013" t="str">
            <v/>
          </cell>
          <cell r="G9013" t="str">
            <v>5mgx100片</v>
          </cell>
          <cell r="H9013" t="str">
            <v>瓶</v>
          </cell>
          <cell r="I9013" t="str">
            <v>成都第一制药有限公司</v>
          </cell>
          <cell r="J9013" t="str">
            <v>成都第一制药</v>
          </cell>
        </row>
        <row r="9014">
          <cell r="D9014">
            <v>45375</v>
          </cell>
          <cell r="E9014" t="str">
            <v>赖氨酸磷酸氢钙片</v>
          </cell>
          <cell r="F9014" t="str">
            <v>金加劲</v>
          </cell>
          <cell r="G9014" t="str">
            <v>12片x5板</v>
          </cell>
          <cell r="H9014" t="str">
            <v>盒</v>
          </cell>
          <cell r="I9014" t="str">
            <v>广西嘉进药业有限公司</v>
          </cell>
          <cell r="J9014" t="str">
            <v>广西嘉进</v>
          </cell>
        </row>
        <row r="9015">
          <cell r="D9015">
            <v>126080</v>
          </cell>
          <cell r="E9015" t="str">
            <v>红景天参杞胶囊</v>
          </cell>
          <cell r="F9015" t="str">
            <v/>
          </cell>
          <cell r="G9015" t="str">
            <v>0.25gx30粒</v>
          </cell>
          <cell r="H9015" t="str">
            <v>盒</v>
          </cell>
          <cell r="I9015" t="str">
            <v>四川麦力若科技发展有限责任公司</v>
          </cell>
          <cell r="J9015" t="str">
            <v>四川麦力若委托成都润馨堂生产</v>
          </cell>
        </row>
        <row r="9016">
          <cell r="D9016">
            <v>2134</v>
          </cell>
          <cell r="E9016" t="str">
            <v>利胆片</v>
          </cell>
          <cell r="F9016" t="str">
            <v/>
          </cell>
          <cell r="G9016" t="str">
            <v>100片(糖衣)</v>
          </cell>
          <cell r="H9016" t="str">
            <v>瓶</v>
          </cell>
          <cell r="I9016" t="str">
            <v>太极集团四川绵阳制药有限公司</v>
          </cell>
          <cell r="J9016" t="str">
            <v>四川绵阳制药</v>
          </cell>
        </row>
        <row r="9017">
          <cell r="D9017">
            <v>2471</v>
          </cell>
          <cell r="E9017" t="str">
            <v>百咳静糖浆</v>
          </cell>
          <cell r="F9017" t="str">
            <v/>
          </cell>
          <cell r="G9017" t="str">
            <v>100ml(低糖)</v>
          </cell>
          <cell r="H9017" t="str">
            <v>瓶</v>
          </cell>
          <cell r="I9017" t="str">
            <v>太极集团四川天诚制药有限公司</v>
          </cell>
          <cell r="J9017" t="str">
            <v>四川天诚制药</v>
          </cell>
        </row>
        <row r="9018">
          <cell r="D9018">
            <v>85153</v>
          </cell>
          <cell r="E9018" t="str">
            <v>头孢呋辛酯片</v>
          </cell>
          <cell r="F9018" t="str">
            <v/>
          </cell>
          <cell r="G9018" t="str">
            <v>250mgx12片(薄膜衣片)</v>
          </cell>
          <cell r="H9018" t="str">
            <v>盒</v>
          </cell>
          <cell r="I9018" t="str">
            <v>石药集团欧意药业有限公司(原:石家庄欧意药业公司)</v>
          </cell>
          <cell r="J9018" t="str">
            <v>石药欧意</v>
          </cell>
        </row>
        <row r="9019">
          <cell r="D9019">
            <v>150090</v>
          </cell>
          <cell r="E9019" t="str">
            <v>薇诺娜舒敏保湿特护霜</v>
          </cell>
          <cell r="F9019" t="str">
            <v/>
          </cell>
          <cell r="G9019" t="str">
            <v>50g</v>
          </cell>
          <cell r="H9019" t="str">
            <v>支</v>
          </cell>
          <cell r="I9019" t="str">
            <v>云南贝泰妮生物科技集团股份有限公司  </v>
          </cell>
          <cell r="J9019" t="str">
            <v>云南贝泰妮</v>
          </cell>
        </row>
        <row r="9020">
          <cell r="D9020">
            <v>165051</v>
          </cell>
          <cell r="E9020" t="str">
            <v>盐酸金霉素眼膏</v>
          </cell>
          <cell r="F9020" t="str">
            <v/>
          </cell>
          <cell r="G9020" t="str">
            <v>0.5%x4g</v>
          </cell>
          <cell r="H9020" t="str">
            <v>盒</v>
          </cell>
          <cell r="I9020" t="str">
            <v>云南植物药业有限公司</v>
          </cell>
          <cell r="J9020" t="str">
            <v>云南植物药业</v>
          </cell>
        </row>
        <row r="9021">
          <cell r="D9021">
            <v>88631</v>
          </cell>
          <cell r="E9021" t="str">
            <v>肝苏颗粒</v>
          </cell>
          <cell r="F9021" t="str">
            <v/>
          </cell>
          <cell r="G9021" t="str">
            <v>3gx9袋</v>
          </cell>
          <cell r="H9021" t="str">
            <v>盒</v>
          </cell>
          <cell r="I9021" t="str">
            <v>四川古蔺肝苏药业有限公司</v>
          </cell>
          <cell r="J9021" t="str">
            <v>四川古蔺肝苏</v>
          </cell>
        </row>
        <row r="9022">
          <cell r="D9022">
            <v>1874</v>
          </cell>
          <cell r="E9022" t="str">
            <v>双黄连口服液</v>
          </cell>
          <cell r="F9022" t="str">
            <v/>
          </cell>
          <cell r="G9022" t="str">
            <v>10mlx10支</v>
          </cell>
          <cell r="H9022" t="str">
            <v>盒</v>
          </cell>
          <cell r="I9022" t="str">
            <v>哈药集团三精制药有限公司</v>
          </cell>
          <cell r="J9022" t="str">
            <v>哈药三精制药</v>
          </cell>
        </row>
        <row r="9023">
          <cell r="D9023">
            <v>39221</v>
          </cell>
          <cell r="E9023" t="str">
            <v>氯沙坦钾氢氯噻嗪片</v>
          </cell>
          <cell r="F9023" t="str">
            <v>海捷亚</v>
          </cell>
          <cell r="G9023" t="str">
            <v>50mg:12.5mgx7片</v>
          </cell>
          <cell r="H9023" t="str">
            <v>盒</v>
          </cell>
          <cell r="I9023" t="str">
            <v>杭州默沙东制药有限公司</v>
          </cell>
          <cell r="J9023" t="str">
            <v>杭州默沙东</v>
          </cell>
        </row>
        <row r="9024">
          <cell r="D9024">
            <v>115433</v>
          </cell>
          <cell r="E9024" t="str">
            <v>深海鱼油胶囊(康麦斯)</v>
          </cell>
          <cell r="F9024" t="str">
            <v/>
          </cell>
          <cell r="G9024" t="str">
            <v>274g(1370mgx200粒)</v>
          </cell>
          <cell r="H9024" t="str">
            <v>瓶</v>
          </cell>
          <cell r="I9024" t="str">
            <v>康龙集团公司(Kang Long Group gorp)</v>
          </cell>
          <cell r="J9024" t="str">
            <v>美国KangLong(美国康龙)</v>
          </cell>
        </row>
        <row r="9025">
          <cell r="D9025">
            <v>11229</v>
          </cell>
          <cell r="E9025" t="str">
            <v>萘敏维滴眼液(润洁)</v>
          </cell>
          <cell r="F9025" t="str">
            <v/>
          </cell>
          <cell r="G9025" t="str">
            <v>10ml(红色)</v>
          </cell>
          <cell r="H9025" t="str">
            <v>支</v>
          </cell>
          <cell r="I9025" t="str">
            <v>山东博士伦福瑞达制药有限公司(山东正大福瑞达公司</v>
          </cell>
          <cell r="J9025" t="str">
            <v>博士伦福瑞达</v>
          </cell>
        </row>
        <row r="9026">
          <cell r="D9026">
            <v>193429</v>
          </cell>
          <cell r="E9026" t="str">
            <v>头孢克肟分散片</v>
          </cell>
          <cell r="F9026" t="str">
            <v/>
          </cell>
          <cell r="G9026" t="str">
            <v>0.1gx4片x2板</v>
          </cell>
          <cell r="H9026" t="str">
            <v>盒</v>
          </cell>
          <cell r="I9026" t="str">
            <v>广州白云山制药股份有限公司广州白云山制药总厂</v>
          </cell>
          <cell r="J9026" t="str">
            <v>广州白云山总厂</v>
          </cell>
        </row>
        <row r="9027">
          <cell r="D9027">
            <v>45169</v>
          </cell>
          <cell r="E9027" t="str">
            <v>小儿感冒颗粒</v>
          </cell>
          <cell r="F9027" t="str">
            <v/>
          </cell>
          <cell r="G9027" t="str">
            <v>6gx10袋</v>
          </cell>
          <cell r="H9027" t="str">
            <v>盒</v>
          </cell>
          <cell r="I9027" t="str">
            <v>华润三九(枣庄)药业有限公司(原山东三九药业)</v>
          </cell>
          <cell r="J9027" t="str">
            <v>华润三九(枣庄)</v>
          </cell>
        </row>
        <row r="9028">
          <cell r="D9028">
            <v>47728</v>
          </cell>
          <cell r="E9028" t="str">
            <v>塞来昔布胶囊</v>
          </cell>
          <cell r="F9028" t="str">
            <v>西乐葆</v>
          </cell>
          <cell r="G9028" t="str">
            <v>0.2gx6粒</v>
          </cell>
          <cell r="H9028" t="str">
            <v>盒</v>
          </cell>
          <cell r="I9028" t="str">
            <v>大连辉瑞制药有限公司</v>
          </cell>
          <cell r="J9028" t="str">
            <v>辉瑞制药</v>
          </cell>
        </row>
        <row r="9029">
          <cell r="D9029">
            <v>1847</v>
          </cell>
          <cell r="E9029" t="str">
            <v>珍珠明目滴眼液</v>
          </cell>
          <cell r="F9029" t="str">
            <v/>
          </cell>
          <cell r="G9029" t="str">
            <v>8ml</v>
          </cell>
          <cell r="H9029" t="str">
            <v>支</v>
          </cell>
          <cell r="I9029" t="str">
            <v>湖北潜江制药股份有限公司</v>
          </cell>
          <cell r="J9029" t="str">
            <v>湖北潜江制药</v>
          </cell>
        </row>
        <row r="9030">
          <cell r="D9030">
            <v>952</v>
          </cell>
          <cell r="E9030" t="str">
            <v>曲咪新乳膏</v>
          </cell>
          <cell r="F9030" t="str">
            <v/>
          </cell>
          <cell r="G9030" t="str">
            <v>10g</v>
          </cell>
          <cell r="H9030" t="str">
            <v>支</v>
          </cell>
          <cell r="I9030" t="str">
            <v>广州白云山制药股份有限公司白云山何济公制药厂</v>
          </cell>
          <cell r="J9030" t="str">
            <v>白云山何济公</v>
          </cell>
        </row>
        <row r="9031">
          <cell r="D9031">
            <v>202231</v>
          </cell>
          <cell r="E9031" t="str">
            <v>医用外科口罩(非无菌型）</v>
          </cell>
          <cell r="F9031" t="str">
            <v/>
          </cell>
          <cell r="G9031" t="str">
            <v>10支 耳挂式 18cmx10cm</v>
          </cell>
          <cell r="H9031" t="str">
            <v>袋</v>
          </cell>
          <cell r="I9031" t="str">
            <v>湖南花香实业有限公司</v>
          </cell>
          <cell r="J9031" t="str">
            <v>湖南花香实业</v>
          </cell>
        </row>
        <row r="9032">
          <cell r="D9032">
            <v>164919</v>
          </cell>
          <cell r="E9032" t="str">
            <v>医用退热贴</v>
          </cell>
          <cell r="F9032" t="str">
            <v/>
          </cell>
          <cell r="G9032" t="str">
            <v>6片(儿童型50mmx110mm)(小林冰宝贴)</v>
          </cell>
          <cell r="H9032" t="str">
            <v>盒</v>
          </cell>
          <cell r="I9032" t="str">
            <v>合肥小林日用品有限公司</v>
          </cell>
          <cell r="J9032" t="str">
            <v>合肥小林</v>
          </cell>
        </row>
        <row r="9033">
          <cell r="D9033">
            <v>10773</v>
          </cell>
          <cell r="E9033" t="str">
            <v>维生素C片</v>
          </cell>
          <cell r="F9033" t="str">
            <v/>
          </cell>
          <cell r="G9033" t="str">
            <v>0.1gx100片</v>
          </cell>
          <cell r="H9033" t="str">
            <v>瓶</v>
          </cell>
          <cell r="I9033" t="str">
            <v>西南药业股份有限公司</v>
          </cell>
          <cell r="J9033" t="str">
            <v>西南药业</v>
          </cell>
        </row>
        <row r="9034">
          <cell r="D9034">
            <v>91385</v>
          </cell>
          <cell r="E9034" t="str">
            <v>盐酸克林霉素凝胶</v>
          </cell>
          <cell r="F9034" t="str">
            <v/>
          </cell>
          <cell r="G9034" t="str">
            <v>10g:0.1g</v>
          </cell>
          <cell r="H9034" t="str">
            <v>支</v>
          </cell>
          <cell r="I9034" t="str">
            <v>厦门金日制药有限公司</v>
          </cell>
          <cell r="J9034" t="str">
            <v>金日制药（中国）</v>
          </cell>
        </row>
        <row r="9035">
          <cell r="D9035">
            <v>173137</v>
          </cell>
          <cell r="E9035" t="str">
            <v>阿司匹林肠溶片</v>
          </cell>
          <cell r="F9035" t="str">
            <v/>
          </cell>
          <cell r="G9035" t="str">
            <v>100mgx48片</v>
          </cell>
          <cell r="H9035" t="str">
            <v>盒</v>
          </cell>
          <cell r="I9035" t="str">
            <v>沈阳奥吉娜药业有限公司</v>
          </cell>
          <cell r="J9035" t="str">
            <v>沈阳奥吉娜</v>
          </cell>
        </row>
        <row r="9036">
          <cell r="D9036">
            <v>194347</v>
          </cell>
          <cell r="E9036" t="str">
            <v>艾普拉唑肠溶片</v>
          </cell>
          <cell r="F9036" t="str">
            <v>壹丽安</v>
          </cell>
          <cell r="G9036" t="str">
            <v>5mgx14片</v>
          </cell>
          <cell r="H9036" t="str">
            <v>盒</v>
          </cell>
          <cell r="I9036" t="str">
            <v>丽珠集团丽珠制药厂</v>
          </cell>
          <cell r="J9036" t="str">
            <v>丽珠集团</v>
          </cell>
        </row>
        <row r="9037">
          <cell r="D9037">
            <v>52369</v>
          </cell>
          <cell r="E9037" t="str">
            <v>谷维素片</v>
          </cell>
          <cell r="F9037" t="str">
            <v/>
          </cell>
          <cell r="G9037" t="str">
            <v>10mgx100片</v>
          </cell>
          <cell r="H9037" t="str">
            <v>瓶</v>
          </cell>
          <cell r="I9037" t="str">
            <v>上海玉瑞生物科技(安阳)药业有限公司</v>
          </cell>
          <cell r="J9037" t="str">
            <v>上海玉瑞生物科技(安阳)</v>
          </cell>
        </row>
        <row r="9038">
          <cell r="D9038">
            <v>202136</v>
          </cell>
          <cell r="E9038" t="str">
            <v>医用外科口罩（无菌型）</v>
          </cell>
          <cell r="F9038" t="str">
            <v/>
          </cell>
          <cell r="G9038" t="str">
            <v>平面型耳挂式17.5cmx9.5cm 10个</v>
          </cell>
          <cell r="H9038" t="str">
            <v>袋</v>
          </cell>
          <cell r="I9038" t="str">
            <v>湖南特瑞精密医疗器械有限公司</v>
          </cell>
          <cell r="J9038" t="str">
            <v>湖南特瑞</v>
          </cell>
        </row>
        <row r="9039">
          <cell r="D9039">
            <v>101424</v>
          </cell>
          <cell r="E9039" t="str">
            <v>抗病毒颗粒</v>
          </cell>
          <cell r="F9039" t="str">
            <v/>
          </cell>
          <cell r="G9039" t="str">
            <v>4gx12袋(无蔗糖)</v>
          </cell>
          <cell r="H9039" t="str">
            <v>盒</v>
          </cell>
          <cell r="I9039" t="str">
            <v>四川光大制药有限公司</v>
          </cell>
          <cell r="J9039" t="str">
            <v>四川光大</v>
          </cell>
        </row>
        <row r="9040">
          <cell r="D9040">
            <v>155193</v>
          </cell>
          <cell r="E9040" t="str">
            <v>水润护手霜</v>
          </cell>
          <cell r="F9040" t="str">
            <v/>
          </cell>
          <cell r="G9040" t="str">
            <v>80g</v>
          </cell>
          <cell r="H9040" t="str">
            <v>支</v>
          </cell>
          <cell r="I9040" t="str">
            <v>无锡樱花梦美容制品有限公司</v>
          </cell>
          <cell r="J9040" t="str">
            <v>无锡樱花梦美容制品</v>
          </cell>
        </row>
        <row r="9041">
          <cell r="D9041">
            <v>4331</v>
          </cell>
          <cell r="E9041" t="str">
            <v>葡萄糖酸锌片</v>
          </cell>
          <cell r="F9041" t="str">
            <v/>
          </cell>
          <cell r="G9041" t="str">
            <v>70mgx100片</v>
          </cell>
          <cell r="H9041" t="str">
            <v>瓶</v>
          </cell>
          <cell r="I9041" t="str">
            <v>海南制药厂有限公司</v>
          </cell>
          <cell r="J9041" t="str">
            <v>海南制药</v>
          </cell>
        </row>
        <row r="9042">
          <cell r="D9042">
            <v>42956</v>
          </cell>
          <cell r="E9042" t="str">
            <v>风寒咳嗽颗粒</v>
          </cell>
          <cell r="F9042" t="str">
            <v/>
          </cell>
          <cell r="G9042" t="str">
            <v>5gx10袋</v>
          </cell>
          <cell r="H9042" t="str">
            <v>盒</v>
          </cell>
          <cell r="I9042" t="str">
            <v>太极集团四川绵阳制药有限公司</v>
          </cell>
          <cell r="J9042" t="str">
            <v>四川绵阳制药</v>
          </cell>
        </row>
        <row r="9043">
          <cell r="D9043">
            <v>114935</v>
          </cell>
          <cell r="E9043" t="str">
            <v>头孢克肟胶囊</v>
          </cell>
          <cell r="F9043" t="str">
            <v/>
          </cell>
          <cell r="G9043" t="str">
            <v>0.1gx8粒</v>
          </cell>
          <cell r="H9043" t="str">
            <v>盒</v>
          </cell>
          <cell r="I9043" t="str">
            <v>石药集团欧意药业有限公司(原:石家庄欧意药业公司)</v>
          </cell>
          <cell r="J9043" t="str">
            <v>石药欧意</v>
          </cell>
        </row>
        <row r="9044">
          <cell r="D9044">
            <v>198633</v>
          </cell>
          <cell r="E9044" t="str">
            <v>医用外科口罩</v>
          </cell>
          <cell r="F9044" t="str">
            <v/>
          </cell>
          <cell r="G9044" t="str">
            <v>10只 非无菌型 平面耳挂式 175mmx95mm</v>
          </cell>
          <cell r="H9044" t="str">
            <v>袋</v>
          </cell>
          <cell r="I9044" t="str">
            <v>宜宾丽雅新材料有限责任公司</v>
          </cell>
          <cell r="J9044" t="str">
            <v>宜宾丽雅</v>
          </cell>
        </row>
        <row r="9045">
          <cell r="D9045">
            <v>852</v>
          </cell>
          <cell r="E9045" t="str">
            <v>氯霉素滴眼液(润舒)</v>
          </cell>
          <cell r="F9045" t="str">
            <v/>
          </cell>
          <cell r="G9045" t="str">
            <v>5ml:12.5mg</v>
          </cell>
          <cell r="H9045" t="str">
            <v>支</v>
          </cell>
          <cell r="I9045" t="str">
            <v>山东博士伦福瑞达制药有限公司(山东正大福瑞达公司</v>
          </cell>
          <cell r="J9045" t="str">
            <v>山东博士伦福瑞达</v>
          </cell>
        </row>
        <row r="9046">
          <cell r="D9046">
            <v>143148</v>
          </cell>
          <cell r="E9046" t="str">
            <v>新复方芦荟胶囊</v>
          </cell>
          <cell r="F9046" t="str">
            <v/>
          </cell>
          <cell r="G9046" t="str">
            <v>0.43gx30粒</v>
          </cell>
          <cell r="H9046" t="str">
            <v>盒</v>
          </cell>
          <cell r="I9046" t="str">
            <v>河北万邦复临药业有限公司</v>
          </cell>
          <cell r="J9046" t="str">
            <v>河北万邦复临</v>
          </cell>
        </row>
        <row r="9047">
          <cell r="D9047">
            <v>202502</v>
          </cell>
          <cell r="E9047" t="str">
            <v>红霉素软膏</v>
          </cell>
          <cell r="F9047" t="str">
            <v/>
          </cell>
          <cell r="G9047" t="str">
            <v>1%:15g</v>
          </cell>
          <cell r="H9047" t="str">
            <v>支</v>
          </cell>
          <cell r="I9047" t="str">
            <v>福元药业有限公司（福元药业股份有限公司）</v>
          </cell>
          <cell r="J9047" t="str">
            <v>福元药业</v>
          </cell>
        </row>
        <row r="9048">
          <cell r="D9048">
            <v>40108</v>
          </cell>
          <cell r="E9048" t="str">
            <v>坎地沙坦酯片(维尔亚)</v>
          </cell>
          <cell r="F9048" t="str">
            <v/>
          </cell>
          <cell r="G9048" t="str">
            <v>4mgx14片</v>
          </cell>
          <cell r="H9048" t="str">
            <v>盒</v>
          </cell>
          <cell r="I9048" t="str">
            <v>重庆圣华曦药业股份有限公司</v>
          </cell>
          <cell r="J9048" t="str">
            <v>重庆圣华曦</v>
          </cell>
        </row>
        <row r="9049">
          <cell r="D9049">
            <v>90611</v>
          </cell>
          <cell r="E9049" t="str">
            <v>清喉咽颗粒</v>
          </cell>
          <cell r="F9049" t="str">
            <v/>
          </cell>
          <cell r="G9049" t="str">
            <v>18gx8袋</v>
          </cell>
          <cell r="H9049" t="str">
            <v>盒</v>
          </cell>
          <cell r="I9049" t="str">
            <v>太极集团四川绵阳制药有限公司</v>
          </cell>
          <cell r="J9049" t="str">
            <v>四川绵阳制药</v>
          </cell>
        </row>
        <row r="9050">
          <cell r="D9050">
            <v>190143</v>
          </cell>
          <cell r="E9050" t="str">
            <v>复方感冒灵颗粒</v>
          </cell>
          <cell r="F9050" t="str">
            <v/>
          </cell>
          <cell r="G9050" t="str">
            <v>14gx12袋</v>
          </cell>
          <cell r="H9050" t="str">
            <v>盒</v>
          </cell>
          <cell r="I9050" t="str">
            <v>广西宝瑞坦制药有限公司</v>
          </cell>
          <cell r="J9050" t="str">
            <v>广西宝瑞坦</v>
          </cell>
        </row>
        <row r="9051">
          <cell r="D9051">
            <v>181627</v>
          </cell>
          <cell r="E9051" t="str">
            <v>鼻渊通窍颗粒</v>
          </cell>
          <cell r="F9051" t="str">
            <v/>
          </cell>
          <cell r="G9051" t="str">
            <v>15gX15袋</v>
          </cell>
          <cell r="H9051" t="str">
            <v>袋</v>
          </cell>
          <cell r="I9051" t="str">
            <v>山东新时代药业有限公司</v>
          </cell>
          <cell r="J9051" t="str">
            <v>山东新时代药业</v>
          </cell>
        </row>
        <row r="9052">
          <cell r="D9052">
            <v>168318</v>
          </cell>
          <cell r="E9052" t="str">
            <v>碳酸钙D3片(Ⅱ)</v>
          </cell>
          <cell r="F9052" t="str">
            <v/>
          </cell>
          <cell r="G9052" t="str">
            <v>0.5g:5ugx100片</v>
          </cell>
          <cell r="H9052" t="str">
            <v>瓶</v>
          </cell>
          <cell r="I9052" t="str">
            <v>北京振东康远制药有限公司(原北京康远制药有限公司)</v>
          </cell>
          <cell r="J9052" t="str">
            <v>北京康远</v>
          </cell>
        </row>
        <row r="9053">
          <cell r="D9053">
            <v>35094</v>
          </cell>
          <cell r="E9053" t="str">
            <v>左炔诺孕酮片(金毓婷)</v>
          </cell>
          <cell r="F9053" t="str">
            <v/>
          </cell>
          <cell r="G9053" t="str">
            <v>1.5mgx1片(紧急避孕)</v>
          </cell>
          <cell r="H9053" t="str">
            <v>盒</v>
          </cell>
          <cell r="I9053" t="str">
            <v>北京紫竹药业有限公司</v>
          </cell>
          <cell r="J9053" t="str">
            <v>华润紫竹药业</v>
          </cell>
        </row>
        <row r="9054">
          <cell r="D9054">
            <v>131917</v>
          </cell>
          <cell r="E9054" t="str">
            <v>普济痔疮栓</v>
          </cell>
          <cell r="F9054" t="str">
            <v/>
          </cell>
          <cell r="G9054" t="str">
            <v>1.3gx10粒</v>
          </cell>
          <cell r="H9054" t="str">
            <v>盒</v>
          </cell>
          <cell r="I9054" t="str">
            <v>山东新时代药业有限公司</v>
          </cell>
          <cell r="J9054" t="str">
            <v>山东新时代</v>
          </cell>
        </row>
        <row r="9055">
          <cell r="D9055">
            <v>185513</v>
          </cell>
          <cell r="E9055" t="str">
            <v>独圣活血片</v>
          </cell>
          <cell r="F9055" t="str">
            <v/>
          </cell>
          <cell r="G9055" t="str">
            <v>0.41gx18片(薄膜衣)</v>
          </cell>
          <cell r="H9055" t="str">
            <v>盒</v>
          </cell>
          <cell r="I9055" t="str">
            <v>太极集团四川绵阳制药有限公司</v>
          </cell>
          <cell r="J9055" t="str">
            <v>四川绵阳制药</v>
          </cell>
        </row>
        <row r="9056">
          <cell r="D9056">
            <v>180965</v>
          </cell>
          <cell r="E9056" t="str">
            <v>铝碳酸镁咀嚼片</v>
          </cell>
          <cell r="F9056" t="str">
            <v>达喜</v>
          </cell>
          <cell r="G9056" t="str">
            <v>0.5gx30片</v>
          </cell>
          <cell r="H9056" t="str">
            <v>盒</v>
          </cell>
          <cell r="I9056" t="str">
            <v>拜耳医药保健有限公司</v>
          </cell>
          <cell r="J9056" t="str">
            <v>拜耳医药</v>
          </cell>
        </row>
        <row r="9057">
          <cell r="D9057">
            <v>148851</v>
          </cell>
          <cell r="E9057" t="str">
            <v>普乐安片</v>
          </cell>
          <cell r="F9057" t="str">
            <v>前列康</v>
          </cell>
          <cell r="G9057" t="str">
            <v>0.57gx150片（薄膜衣）</v>
          </cell>
          <cell r="H9057" t="str">
            <v>瓶</v>
          </cell>
          <cell r="I9057" t="str">
            <v>浙江康恩贝制药股份有限公司</v>
          </cell>
          <cell r="J9057" t="str">
            <v>浙江康恩贝</v>
          </cell>
        </row>
        <row r="9058">
          <cell r="D9058">
            <v>62646</v>
          </cell>
          <cell r="E9058" t="str">
            <v>萘非滴眼液(黄润洁)</v>
          </cell>
          <cell r="F9058" t="str">
            <v/>
          </cell>
          <cell r="G9058" t="str">
            <v>10ml(含玻璃酸钠)</v>
          </cell>
          <cell r="H9058" t="str">
            <v>盒</v>
          </cell>
          <cell r="I9058" t="str">
            <v>山东博士伦福瑞达制药有限公司(山东正大福瑞达公司</v>
          </cell>
          <cell r="J9058" t="str">
            <v>山东博士伦福瑞达</v>
          </cell>
        </row>
        <row r="9059">
          <cell r="D9059">
            <v>2234</v>
          </cell>
          <cell r="E9059" t="str">
            <v>胃复春片</v>
          </cell>
          <cell r="F9059" t="str">
            <v/>
          </cell>
          <cell r="G9059" t="str">
            <v>0.36gx60片</v>
          </cell>
          <cell r="H9059" t="str">
            <v>瓶</v>
          </cell>
          <cell r="I9059" t="str">
            <v>杭州胡庆余堂药业有限公司</v>
          </cell>
          <cell r="J9059" t="str">
            <v>杭州胡庆余堂</v>
          </cell>
        </row>
        <row r="9060">
          <cell r="D9060">
            <v>44283</v>
          </cell>
          <cell r="E9060" t="str">
            <v>兰索拉唑肠溶片</v>
          </cell>
          <cell r="F9060" t="str">
            <v/>
          </cell>
          <cell r="G9060" t="str">
            <v>15mgx14片</v>
          </cell>
          <cell r="H9060" t="str">
            <v>盒</v>
          </cell>
          <cell r="I9060" t="str">
            <v>扬子江药业集团四川海蓉药业有限公司</v>
          </cell>
          <cell r="J9060" t="str">
            <v>扬子江四川海蓉</v>
          </cell>
        </row>
        <row r="9061">
          <cell r="D9061">
            <v>62954</v>
          </cell>
          <cell r="E9061" t="str">
            <v>透气胶带</v>
          </cell>
          <cell r="F9061" t="str">
            <v/>
          </cell>
          <cell r="G9061" t="str">
            <v>B型1.25cmx9.1m/卷</v>
          </cell>
          <cell r="H9061" t="str">
            <v>袋</v>
          </cell>
          <cell r="I9061" t="str">
            <v>稳健医疗（黄冈）有限公司</v>
          </cell>
          <cell r="J9061" t="str">
            <v>稳健医疗（黄冈）</v>
          </cell>
        </row>
        <row r="9062">
          <cell r="D9062">
            <v>148890</v>
          </cell>
          <cell r="E9062" t="str">
            <v>归脾丸</v>
          </cell>
          <cell r="F9062" t="str">
            <v/>
          </cell>
          <cell r="G9062" t="str">
            <v>6gx10袋(水蜜丸)</v>
          </cell>
          <cell r="H9062" t="str">
            <v>盒</v>
          </cell>
          <cell r="I9062" t="str">
            <v>太极集团四川绵阳制药有限公司</v>
          </cell>
          <cell r="J9062" t="str">
            <v>四川绵阳制药</v>
          </cell>
        </row>
        <row r="9063">
          <cell r="D9063">
            <v>187717</v>
          </cell>
          <cell r="E9063" t="str">
            <v>注射用重组特立帕肽</v>
          </cell>
          <cell r="F9063" t="str">
            <v/>
          </cell>
          <cell r="G9063" t="str">
            <v>200U(20ug）x1支/盒</v>
          </cell>
          <cell r="H9063" t="str">
            <v>盒</v>
          </cell>
          <cell r="I9063" t="str">
            <v/>
          </cell>
          <cell r="J9063" t="str">
            <v>上海联合赛尔</v>
          </cell>
        </row>
        <row r="9064">
          <cell r="D9064">
            <v>38127</v>
          </cell>
          <cell r="E9064" t="str">
            <v>板蓝根颗粒</v>
          </cell>
          <cell r="F9064" t="str">
            <v/>
          </cell>
          <cell r="G9064" t="str">
            <v>10gx20袋</v>
          </cell>
          <cell r="H9064" t="str">
            <v>袋</v>
          </cell>
          <cell r="I9064" t="str">
            <v>太极集团四川绵阳制药有限公司</v>
          </cell>
          <cell r="J9064" t="str">
            <v>四川绵阳制药</v>
          </cell>
        </row>
        <row r="9065">
          <cell r="D9065">
            <v>33814</v>
          </cell>
          <cell r="E9065" t="str">
            <v>天然胶乳橡胶避孕套(杜蕾斯)</v>
          </cell>
          <cell r="F9065" t="str">
            <v/>
          </cell>
          <cell r="G9065" t="str">
            <v>10只(love装)</v>
          </cell>
          <cell r="H9065" t="str">
            <v>盒</v>
          </cell>
          <cell r="I9065" t="str">
            <v>青岛伦敦杜蕾斯有限公司</v>
          </cell>
          <cell r="J9065" t="str">
            <v>青岛伦敦杜蕾斯</v>
          </cell>
        </row>
        <row r="9066">
          <cell r="D9066">
            <v>47627</v>
          </cell>
          <cell r="E9066" t="str">
            <v>骨化三醇软胶囊(盖三淳)</v>
          </cell>
          <cell r="F9066" t="str">
            <v/>
          </cell>
          <cell r="G9066" t="str">
            <v>0.25ugx10粒</v>
          </cell>
          <cell r="H9066" t="str">
            <v>盒</v>
          </cell>
          <cell r="I9066" t="str">
            <v>正大制药（青岛）有限公司（原青岛正大海尔制药有限公司）</v>
          </cell>
          <cell r="J9066" t="str">
            <v>青岛正大海尔</v>
          </cell>
        </row>
        <row r="9067">
          <cell r="D9067">
            <v>36346</v>
          </cell>
          <cell r="E9067" t="str">
            <v>快速秀早早孕检测试条</v>
          </cell>
          <cell r="F9067" t="str">
            <v/>
          </cell>
          <cell r="G9067" t="str">
            <v>单条铝膜袋</v>
          </cell>
          <cell r="H9067" t="str">
            <v>条</v>
          </cell>
          <cell r="I9067" t="str">
            <v>润和生物医药科技(汕头)有限公司</v>
          </cell>
          <cell r="J9067" t="str">
            <v>汕头润和</v>
          </cell>
        </row>
        <row r="9068">
          <cell r="D9068">
            <v>173316</v>
          </cell>
          <cell r="E9068" t="str">
            <v>孟鲁司特钠片</v>
          </cell>
          <cell r="F9068" t="str">
            <v/>
          </cell>
          <cell r="G9068" t="str">
            <v>10mgx12片</v>
          </cell>
          <cell r="H9068" t="str">
            <v>盒</v>
          </cell>
          <cell r="I9068" t="str">
            <v>鲁南贝特制药有限公司(原山东鲁南贝特制药有限公司)</v>
          </cell>
          <cell r="J9068" t="str">
            <v>鲁南贝特制药</v>
          </cell>
        </row>
        <row r="9069">
          <cell r="D9069">
            <v>17264</v>
          </cell>
          <cell r="E9069" t="str">
            <v>多糖铁复合物胶囊</v>
          </cell>
          <cell r="F9069" t="str">
            <v>力蜚能</v>
          </cell>
          <cell r="G9069" t="str">
            <v>150mgx10粒</v>
          </cell>
          <cell r="H9069" t="str">
            <v>盒</v>
          </cell>
          <cell r="I9069" t="str">
            <v>优时比（珠海）制药有限公司（原珠海许瓦兹制药有限公司）</v>
          </cell>
          <cell r="J9069" t="str">
            <v>优时比（珠海）制药</v>
          </cell>
        </row>
        <row r="9070">
          <cell r="D9070">
            <v>115396</v>
          </cell>
          <cell r="E9070" t="str">
            <v>肺力咳合剂</v>
          </cell>
          <cell r="F9070" t="str">
            <v/>
          </cell>
          <cell r="G9070" t="str">
            <v>150ml</v>
          </cell>
          <cell r="H9070" t="str">
            <v>瓶</v>
          </cell>
          <cell r="I9070" t="str">
            <v>贵州健兴药业有限公司</v>
          </cell>
          <cell r="J9070" t="str">
            <v>贵州健兴</v>
          </cell>
        </row>
        <row r="9071">
          <cell r="D9071">
            <v>46834</v>
          </cell>
          <cell r="E9071" t="str">
            <v>消炎镇痛膏</v>
          </cell>
          <cell r="F9071" t="str">
            <v/>
          </cell>
          <cell r="G9071" t="str">
            <v>7cmx10cmx2贴x3袋</v>
          </cell>
          <cell r="H9071" t="str">
            <v>盒</v>
          </cell>
          <cell r="I9071" t="str">
            <v>黄石卫生材料药业有限公司</v>
          </cell>
          <cell r="J9071" t="str">
            <v>黄石卫生材料</v>
          </cell>
        </row>
        <row r="9072">
          <cell r="D9072">
            <v>137250</v>
          </cell>
          <cell r="E9072" t="str">
            <v>金钙尔奇碳酸钙维D3元素片(4)(金钙尔奇D)</v>
          </cell>
          <cell r="F9072" t="str">
            <v/>
          </cell>
          <cell r="G9072" t="str">
            <v>100片</v>
          </cell>
          <cell r="H9072" t="str">
            <v>盒</v>
          </cell>
          <cell r="I9072" t="str">
            <v>惠氏制药有限公司</v>
          </cell>
          <cell r="J9072" t="str">
            <v>惠氏制药</v>
          </cell>
        </row>
        <row r="9073">
          <cell r="D9073">
            <v>110038</v>
          </cell>
          <cell r="E9073" t="str">
            <v>健胃消食片</v>
          </cell>
          <cell r="F9073" t="str">
            <v/>
          </cell>
          <cell r="G9073" t="str">
            <v>0.8gx8片x8板（薄膜衣）</v>
          </cell>
          <cell r="H9073" t="str">
            <v>盒</v>
          </cell>
          <cell r="I9073" t="str">
            <v>江中药业股份有限公司</v>
          </cell>
          <cell r="J9073" t="str">
            <v>江中药业股份</v>
          </cell>
        </row>
        <row r="9074">
          <cell r="D9074">
            <v>163862</v>
          </cell>
          <cell r="E9074" t="str">
            <v>盐酸赛洛唑啉鼻用喷雾剂</v>
          </cell>
          <cell r="F9074" t="str">
            <v/>
          </cell>
          <cell r="G9074" t="str">
            <v>10ml:10mg</v>
          </cell>
          <cell r="H9074" t="str">
            <v>盒</v>
          </cell>
          <cell r="I9074" t="str">
            <v>Novartis Consumer Health SA (诺华）</v>
          </cell>
          <cell r="J9074" t="str">
            <v>NovartisConsumerHealthSA</v>
          </cell>
        </row>
        <row r="9075">
          <cell r="D9075">
            <v>2100</v>
          </cell>
          <cell r="E9075" t="str">
            <v>黄连上清片</v>
          </cell>
          <cell r="F9075" t="str">
            <v/>
          </cell>
          <cell r="G9075" t="str">
            <v>0.3gx24片x2板(糖衣)</v>
          </cell>
          <cell r="H9075" t="str">
            <v>盒</v>
          </cell>
          <cell r="I9075" t="str">
            <v>贵州百灵企业集团制药股份有限公司</v>
          </cell>
          <cell r="J9075" t="str">
            <v>贵州百灵制药</v>
          </cell>
        </row>
        <row r="9076">
          <cell r="D9076">
            <v>248</v>
          </cell>
          <cell r="E9076" t="str">
            <v>维生素B1片</v>
          </cell>
          <cell r="F9076" t="str">
            <v/>
          </cell>
          <cell r="G9076" t="str">
            <v>10mgx100片</v>
          </cell>
          <cell r="H9076" t="str">
            <v>瓶</v>
          </cell>
          <cell r="I9076" t="str">
            <v>湖北华中药业有限公司</v>
          </cell>
          <cell r="J9076" t="str">
            <v>华中药业股份</v>
          </cell>
        </row>
        <row r="9077">
          <cell r="D9077">
            <v>134725</v>
          </cell>
          <cell r="E9077" t="str">
            <v>万通筋骨贴</v>
          </cell>
          <cell r="F9077" t="str">
            <v/>
          </cell>
          <cell r="G9077" t="str">
            <v>7cmx10cmx10贴</v>
          </cell>
          <cell r="H9077" t="str">
            <v>盒</v>
          </cell>
          <cell r="I9077" t="str">
            <v>通化万通药业股份有限公司</v>
          </cell>
          <cell r="J9077" t="str">
            <v>通化万通</v>
          </cell>
        </row>
        <row r="9078">
          <cell r="D9078">
            <v>7987</v>
          </cell>
          <cell r="E9078" t="str">
            <v>养阴口香合剂</v>
          </cell>
          <cell r="F9078" t="str">
            <v/>
          </cell>
          <cell r="G9078" t="str">
            <v>30mlx4瓶</v>
          </cell>
          <cell r="H9078" t="str">
            <v>盒</v>
          </cell>
          <cell r="I9078" t="str">
            <v>贵州万顺堂药业有限公司</v>
          </cell>
          <cell r="J9078" t="str">
            <v>贵州万顺堂</v>
          </cell>
        </row>
        <row r="9079">
          <cell r="D9079">
            <v>101452</v>
          </cell>
          <cell r="E9079" t="str">
            <v>红霉素眼膏</v>
          </cell>
          <cell r="F9079" t="str">
            <v/>
          </cell>
          <cell r="G9079" t="str">
            <v>0.5%x2g</v>
          </cell>
          <cell r="H9079" t="str">
            <v>支</v>
          </cell>
          <cell r="I9079" t="str">
            <v>辰欣佛都药业(汶上)有限公司</v>
          </cell>
          <cell r="J9079" t="str">
            <v>辰欣佛都</v>
          </cell>
        </row>
        <row r="9080">
          <cell r="D9080">
            <v>182090</v>
          </cell>
          <cell r="E9080" t="str">
            <v>阿托伐他汀钙片</v>
          </cell>
          <cell r="F9080" t="str">
            <v>立普妥</v>
          </cell>
          <cell r="G9080" t="str">
            <v>20mgx28片</v>
          </cell>
          <cell r="H9080" t="str">
            <v>盒</v>
          </cell>
          <cell r="I9080" t="str">
            <v>大连辉瑞制药有限公司</v>
          </cell>
          <cell r="J9080" t="str">
            <v>辉瑞制药</v>
          </cell>
        </row>
        <row r="9081">
          <cell r="D9081">
            <v>190079</v>
          </cell>
          <cell r="E9081" t="str">
            <v>通宣理肺丸</v>
          </cell>
          <cell r="F9081" t="str">
            <v/>
          </cell>
          <cell r="G9081" t="str">
            <v>7gx9袋(每100丸重10g水蜜丸）</v>
          </cell>
          <cell r="H9081" t="str">
            <v>盒</v>
          </cell>
          <cell r="I9081" t="str">
            <v>太极集团四川绵阳制药有限公司</v>
          </cell>
          <cell r="J9081" t="str">
            <v>四川绵阳制药</v>
          </cell>
        </row>
        <row r="9082">
          <cell r="D9082">
            <v>2548</v>
          </cell>
          <cell r="E9082" t="str">
            <v>温胃舒颗粒</v>
          </cell>
          <cell r="F9082" t="str">
            <v/>
          </cell>
          <cell r="G9082" t="str">
            <v>10gx6袋</v>
          </cell>
          <cell r="H9082" t="str">
            <v>盒</v>
          </cell>
          <cell r="I9082" t="str">
            <v>合肥华润神鹿药业有限公司(合肥神鹿双鹤药业)</v>
          </cell>
          <cell r="J9082" t="str">
            <v>合肥华润神鹿(原合肥神鹿双鹤)</v>
          </cell>
        </row>
        <row r="9083">
          <cell r="D9083">
            <v>50112</v>
          </cell>
          <cell r="E9083" t="str">
            <v>麝香痔疮栓</v>
          </cell>
          <cell r="F9083" t="str">
            <v/>
          </cell>
          <cell r="G9083" t="str">
            <v>1.5g(原0.33g)x12粒</v>
          </cell>
          <cell r="H9083" t="str">
            <v>盒</v>
          </cell>
          <cell r="I9083" t="str">
            <v>马应龙药业集团股份有限公司</v>
          </cell>
          <cell r="J9083" t="str">
            <v>马应龙股份</v>
          </cell>
        </row>
        <row r="9084">
          <cell r="D9084">
            <v>24147</v>
          </cell>
          <cell r="E9084" t="str">
            <v>降脂灵片</v>
          </cell>
          <cell r="F9084" t="str">
            <v/>
          </cell>
          <cell r="G9084" t="str">
            <v>0.25gx100片</v>
          </cell>
          <cell r="H9084" t="str">
            <v>瓶</v>
          </cell>
          <cell r="I9084" t="str">
            <v>太极集团重庆桐君阁药厂有限公司</v>
          </cell>
          <cell r="J9084" t="str">
            <v>桐君阁药厂</v>
          </cell>
        </row>
        <row r="9085">
          <cell r="D9085">
            <v>190961</v>
          </cell>
          <cell r="E9085" t="str">
            <v>医用冷敷贴</v>
          </cell>
          <cell r="F9085" t="str">
            <v/>
          </cell>
          <cell r="G9085" t="str">
            <v>直径2.5cmx6贴(晕车型/B型)</v>
          </cell>
          <cell r="H9085" t="str">
            <v>盒</v>
          </cell>
          <cell r="I9085" t="str">
            <v>创邦医疗健康科技(云南)有限公司</v>
          </cell>
          <cell r="J9085" t="str">
            <v>昆明创邦</v>
          </cell>
        </row>
        <row r="9086">
          <cell r="D9086">
            <v>1827</v>
          </cell>
          <cell r="E9086" t="str">
            <v>马应龙麝香痔疮膏</v>
          </cell>
          <cell r="F9086" t="str">
            <v/>
          </cell>
          <cell r="G9086" t="str">
            <v>10g</v>
          </cell>
          <cell r="H9086" t="str">
            <v>支</v>
          </cell>
          <cell r="I9086" t="str">
            <v>马应龙药业集团股份有限公司</v>
          </cell>
          <cell r="J9086" t="str">
            <v>马应龙股份</v>
          </cell>
        </row>
        <row r="9087">
          <cell r="D9087">
            <v>176101</v>
          </cell>
          <cell r="E9087" t="str">
            <v>苯磺酸氨氯地平片</v>
          </cell>
          <cell r="F9087" t="str">
            <v/>
          </cell>
          <cell r="G9087" t="str">
            <v>5mgx28片</v>
          </cell>
          <cell r="H9087" t="str">
            <v>盒</v>
          </cell>
          <cell r="I9087" t="str">
            <v>江苏鹏鹞药业有限公司</v>
          </cell>
          <cell r="J9087" t="str">
            <v>江苏鹏鹞</v>
          </cell>
        </row>
        <row r="9088">
          <cell r="D9088">
            <v>52540</v>
          </cell>
          <cell r="E9088" t="str">
            <v>左炔诺孕酮肠溶片</v>
          </cell>
          <cell r="F9088" t="str">
            <v/>
          </cell>
          <cell r="G9088" t="str">
            <v>1.5mgx1片</v>
          </cell>
          <cell r="H9088" t="str">
            <v>盒</v>
          </cell>
          <cell r="I9088" t="str">
            <v>广州朗圣药业有限公司</v>
          </cell>
          <cell r="J9088" t="str">
            <v>广州朗圣药业</v>
          </cell>
        </row>
        <row r="9089">
          <cell r="D9089">
            <v>92486</v>
          </cell>
          <cell r="E9089" t="str">
            <v>开喉剑喷雾剂</v>
          </cell>
          <cell r="F9089" t="str">
            <v/>
          </cell>
          <cell r="G9089" t="str">
            <v>20ml</v>
          </cell>
          <cell r="H9089" t="str">
            <v>瓶</v>
          </cell>
          <cell r="I9089" t="str">
            <v>贵州三力制药有限公司</v>
          </cell>
          <cell r="J9089" t="str">
            <v>贵州三力</v>
          </cell>
        </row>
        <row r="9090">
          <cell r="D9090">
            <v>124641</v>
          </cell>
          <cell r="E9090" t="str">
            <v>盐酸多西环素片</v>
          </cell>
          <cell r="F9090" t="str">
            <v/>
          </cell>
          <cell r="G9090" t="str">
            <v>0.1gx12片</v>
          </cell>
          <cell r="H9090" t="str">
            <v>盒</v>
          </cell>
          <cell r="I9090" t="str">
            <v>河北东风药业有限公司</v>
          </cell>
          <cell r="J9090" t="str">
            <v>河北东风药业</v>
          </cell>
        </row>
        <row r="9091">
          <cell r="D9091">
            <v>43732</v>
          </cell>
          <cell r="E9091" t="str">
            <v>痔炎消片</v>
          </cell>
          <cell r="F9091" t="str">
            <v/>
          </cell>
          <cell r="G9091" t="str">
            <v>0.53gx10片x3板(薄膜衣)</v>
          </cell>
          <cell r="H9091" t="str">
            <v>盒</v>
          </cell>
          <cell r="I9091" t="str">
            <v>马应龙药业集团股份有限公司</v>
          </cell>
          <cell r="J9091" t="str">
            <v>马应龙股份</v>
          </cell>
        </row>
        <row r="9092">
          <cell r="D9092">
            <v>158603</v>
          </cell>
          <cell r="E9092" t="str">
            <v>善存小佳维咀嚼片</v>
          </cell>
          <cell r="F9092" t="str">
            <v/>
          </cell>
          <cell r="G9092" t="str">
            <v>1.95gx80片(香甜柠檬味)</v>
          </cell>
          <cell r="H9092" t="str">
            <v>瓶</v>
          </cell>
          <cell r="I9092" t="str">
            <v>惠氏制药有限公司</v>
          </cell>
          <cell r="J9092" t="str">
            <v>惠氏制药</v>
          </cell>
        </row>
        <row r="9093">
          <cell r="D9093">
            <v>55824</v>
          </cell>
          <cell r="E9093" t="str">
            <v>健胃消食片</v>
          </cell>
          <cell r="F9093" t="str">
            <v/>
          </cell>
          <cell r="G9093" t="str">
            <v>0.8gx8片x4板(薄膜衣片)</v>
          </cell>
          <cell r="H9093" t="str">
            <v>盒</v>
          </cell>
          <cell r="I9093" t="str">
            <v>江中药业股份有限公司</v>
          </cell>
          <cell r="J9093" t="str">
            <v>江中药业</v>
          </cell>
        </row>
        <row r="9094">
          <cell r="D9094">
            <v>3169</v>
          </cell>
          <cell r="E9094" t="str">
            <v>咳特灵片</v>
          </cell>
          <cell r="F9094" t="str">
            <v/>
          </cell>
          <cell r="G9094" t="str">
            <v>100片</v>
          </cell>
          <cell r="H9094" t="str">
            <v>瓶</v>
          </cell>
          <cell r="I9094" t="str">
            <v>广州白云山制药股份有限公司广州白云山制药总厂</v>
          </cell>
          <cell r="J9094" t="str">
            <v>广州白云山总厂</v>
          </cell>
        </row>
        <row r="9095">
          <cell r="D9095">
            <v>34023</v>
          </cell>
          <cell r="E9095" t="str">
            <v>云南白药膏</v>
          </cell>
          <cell r="F9095" t="str">
            <v/>
          </cell>
          <cell r="G9095" t="str">
            <v>6.5cmx10cmx8片</v>
          </cell>
          <cell r="H9095" t="str">
            <v>盒</v>
          </cell>
          <cell r="I9095" t="str">
            <v>云南白药集团无锡药业有限公司</v>
          </cell>
          <cell r="J9095" t="str">
            <v>云南白药无锡</v>
          </cell>
        </row>
        <row r="9096">
          <cell r="D9096">
            <v>135106</v>
          </cell>
          <cell r="E9096" t="str">
            <v>阿法骨化醇软胶囊(法能)</v>
          </cell>
          <cell r="F9096" t="str">
            <v/>
          </cell>
          <cell r="G9096" t="str">
            <v>0.5μgx20粒</v>
          </cell>
          <cell r="H9096" t="str">
            <v>盒</v>
          </cell>
          <cell r="I9096" t="str">
            <v>南通华山药业有限公司</v>
          </cell>
          <cell r="J9096" t="str">
            <v>南通华山药业</v>
          </cell>
        </row>
        <row r="9097">
          <cell r="D9097">
            <v>186446</v>
          </cell>
          <cell r="E9097" t="str">
            <v>三黄片</v>
          </cell>
          <cell r="F9097" t="str">
            <v/>
          </cell>
          <cell r="G9097" t="str">
            <v>0.26gx50片（薄膜）</v>
          </cell>
          <cell r="H9097" t="str">
            <v>袋</v>
          </cell>
          <cell r="I9097" t="str">
            <v>湖北德东药业有限公司(原湖北沙隆达生物化学制药厂)</v>
          </cell>
          <cell r="J9097" t="str">
            <v>湖北仁悦</v>
          </cell>
        </row>
        <row r="9098">
          <cell r="D9098">
            <v>243</v>
          </cell>
          <cell r="E9098" t="str">
            <v>乙酰螺旋霉素片</v>
          </cell>
          <cell r="F9098" t="str">
            <v/>
          </cell>
          <cell r="G9098" t="str">
            <v>100mgx12片(薄膜衣)</v>
          </cell>
          <cell r="H9098" t="str">
            <v>板</v>
          </cell>
          <cell r="I9098" t="str">
            <v>重庆科瑞制药(集团)有限公司</v>
          </cell>
          <cell r="J9098" t="str">
            <v>重庆科瑞</v>
          </cell>
        </row>
        <row r="9099">
          <cell r="D9099">
            <v>122482</v>
          </cell>
          <cell r="E9099" t="str">
            <v>蚕蛾公补片</v>
          </cell>
          <cell r="F9099" t="str">
            <v/>
          </cell>
          <cell r="G9099" t="str">
            <v>0.23x24片(糖衣)</v>
          </cell>
          <cell r="H9099" t="str">
            <v>盒</v>
          </cell>
          <cell r="I9099" t="str">
            <v>太极集团重庆桐君阁药厂有限公司</v>
          </cell>
          <cell r="J9099" t="str">
            <v>桐君阁药厂</v>
          </cell>
        </row>
        <row r="9100">
          <cell r="D9100">
            <v>72813</v>
          </cell>
          <cell r="E9100" t="str">
            <v>清凉油</v>
          </cell>
          <cell r="F9100" t="str">
            <v/>
          </cell>
          <cell r="G9100" t="str">
            <v>3g</v>
          </cell>
          <cell r="H9100" t="str">
            <v>盒</v>
          </cell>
          <cell r="I9100" t="str">
            <v>南通薄荷厂有限公司</v>
          </cell>
          <cell r="J9100" t="str">
            <v>南通薄荷厂</v>
          </cell>
        </row>
        <row r="9101">
          <cell r="D9101">
            <v>102805</v>
          </cell>
          <cell r="E9101" t="str">
            <v>接触性创面敷贴</v>
          </cell>
          <cell r="F9101" t="str">
            <v/>
          </cell>
          <cell r="G9101" t="str">
            <v>6cmx7cm,芯4cmx2cmx1片(防水型带吸水垫)</v>
          </cell>
          <cell r="H9101" t="str">
            <v>袋</v>
          </cell>
          <cell r="I9101" t="str">
            <v>稳健医疗用品股份有限公司(稳健实业(深圳)有限公司)</v>
          </cell>
          <cell r="J9101" t="str">
            <v>稳健实业(深圳)</v>
          </cell>
        </row>
        <row r="9102">
          <cell r="D9102">
            <v>124091</v>
          </cell>
          <cell r="E9102" t="str">
            <v>胶体果胶铋胶囊</v>
          </cell>
          <cell r="F9102" t="str">
            <v/>
          </cell>
          <cell r="G9102" t="str">
            <v>50mgx24粒</v>
          </cell>
          <cell r="H9102" t="str">
            <v>盒</v>
          </cell>
          <cell r="I9102" t="str">
            <v>广州白云山光华制药股份有限公司</v>
          </cell>
          <cell r="J9102" t="str">
            <v>广州白云山光华</v>
          </cell>
        </row>
        <row r="9103">
          <cell r="D9103">
            <v>138325</v>
          </cell>
          <cell r="E9103" t="str">
            <v>天然维生素E软胶囊（养生堂）</v>
          </cell>
          <cell r="F9103" t="str">
            <v/>
          </cell>
          <cell r="G9103" t="str">
            <v>50g（250mgx200粒）</v>
          </cell>
          <cell r="H9103" t="str">
            <v>瓶</v>
          </cell>
          <cell r="I9103" t="str">
            <v>养生堂药业有限公司</v>
          </cell>
          <cell r="J9103" t="str">
            <v>养生堂药业(海南养生堂)</v>
          </cell>
        </row>
        <row r="9104">
          <cell r="D9104">
            <v>168727</v>
          </cell>
          <cell r="E9104" t="str">
            <v>八珍益母片</v>
          </cell>
          <cell r="F9104" t="str">
            <v/>
          </cell>
          <cell r="G9104" t="str">
            <v>15片x6板（糖衣片）</v>
          </cell>
          <cell r="H9104" t="str">
            <v>盒</v>
          </cell>
          <cell r="I9104" t="str">
            <v>太极集团四川绵阳制药有限公司</v>
          </cell>
          <cell r="J9104" t="str">
            <v>四川绵阳制药</v>
          </cell>
        </row>
        <row r="9105">
          <cell r="D9105">
            <v>59759</v>
          </cell>
          <cell r="E9105" t="str">
            <v>乳果糖口服溶液</v>
          </cell>
          <cell r="F9105" t="str">
            <v/>
          </cell>
          <cell r="G9105" t="str">
            <v>15mlx6袋</v>
          </cell>
          <cell r="H9105" t="str">
            <v>盒</v>
          </cell>
          <cell r="I9105" t="str">
            <v>Abbott Biologicals B.V.</v>
          </cell>
          <cell r="J9105" t="str">
            <v>荷兰</v>
          </cell>
        </row>
        <row r="9106">
          <cell r="D9106">
            <v>114711</v>
          </cell>
          <cell r="E9106" t="str">
            <v>咽炎片</v>
          </cell>
          <cell r="F9106" t="str">
            <v/>
          </cell>
          <cell r="G9106" t="str">
            <v>0.25gx15片x2板(糖衣)</v>
          </cell>
          <cell r="H9106" t="str">
            <v>盒</v>
          </cell>
          <cell r="I9106" t="str">
            <v>成都迪康药业有限公司</v>
          </cell>
          <cell r="J9106" t="str">
            <v>成都迪康</v>
          </cell>
        </row>
        <row r="9107">
          <cell r="D9107">
            <v>60346</v>
          </cell>
          <cell r="E9107" t="str">
            <v>开塞露</v>
          </cell>
          <cell r="F9107" t="str">
            <v/>
          </cell>
          <cell r="G9107" t="str">
            <v>10ml</v>
          </cell>
          <cell r="H9107" t="str">
            <v>支</v>
          </cell>
          <cell r="I9107" t="str">
            <v>上海运佳黄浦制药有限公司</v>
          </cell>
          <cell r="J9107" t="str">
            <v>上海运佳黄浦</v>
          </cell>
        </row>
        <row r="9108">
          <cell r="D9108">
            <v>41531</v>
          </cell>
          <cell r="E9108" t="str">
            <v>川贝清肺糖浆</v>
          </cell>
          <cell r="F9108" t="str">
            <v/>
          </cell>
          <cell r="G9108" t="str">
            <v>120ml</v>
          </cell>
          <cell r="H9108" t="str">
            <v>瓶</v>
          </cell>
          <cell r="I9108" t="str">
            <v>太极集团四川天诚制药有限公司</v>
          </cell>
          <cell r="J9108" t="str">
            <v>四川天诚制药</v>
          </cell>
        </row>
        <row r="9109">
          <cell r="D9109">
            <v>153198</v>
          </cell>
          <cell r="E9109" t="str">
            <v>医用纱布块</v>
          </cell>
          <cell r="F9109" t="str">
            <v/>
          </cell>
          <cell r="G9109" t="str">
            <v>5片（10cmx10cm-8P)(灭菌型、不带X光线）</v>
          </cell>
          <cell r="H9109" t="str">
            <v>袋</v>
          </cell>
          <cell r="I9109" t="str">
            <v>振德医疗用品股份有限公司</v>
          </cell>
          <cell r="J9109" t="str">
            <v>振德医疗用品</v>
          </cell>
        </row>
        <row r="9110">
          <cell r="D9110">
            <v>169770</v>
          </cell>
          <cell r="E9110" t="str">
            <v>荆防颗粒</v>
          </cell>
          <cell r="F9110" t="str">
            <v/>
          </cell>
          <cell r="G9110" t="str">
            <v>15gx18袋</v>
          </cell>
          <cell r="H9110" t="str">
            <v>袋</v>
          </cell>
          <cell r="I9110" t="str">
            <v>九寨沟天然药业集团有限责任公司</v>
          </cell>
          <cell r="J9110" t="str">
            <v>九寨沟天然药业</v>
          </cell>
        </row>
        <row r="9111">
          <cell r="D9111">
            <v>23365</v>
          </cell>
          <cell r="E9111" t="str">
            <v>罗格列酮钠片(太罗)</v>
          </cell>
          <cell r="F9111" t="str">
            <v/>
          </cell>
          <cell r="G9111" t="str">
            <v>4mgx15片</v>
          </cell>
          <cell r="H9111" t="str">
            <v>盒</v>
          </cell>
          <cell r="I9111" t="str">
            <v>太极集团重庆涪陵制药厂有限公司</v>
          </cell>
          <cell r="J9111" t="str">
            <v>太极涪陵药厂</v>
          </cell>
        </row>
        <row r="9112">
          <cell r="D9112">
            <v>200082</v>
          </cell>
          <cell r="E9112" t="str">
            <v>百合固金片</v>
          </cell>
          <cell r="F9112" t="str">
            <v/>
          </cell>
          <cell r="G9112" t="str">
            <v>0.4gx45片(薄膜衣)</v>
          </cell>
          <cell r="H9112" t="str">
            <v>盒</v>
          </cell>
          <cell r="I9112" t="str">
            <v>广州诺金制药有限公司</v>
          </cell>
          <cell r="J9112" t="str">
            <v>广州诺金制药</v>
          </cell>
        </row>
        <row r="9113">
          <cell r="D9113">
            <v>105511</v>
          </cell>
          <cell r="E9113" t="str">
            <v>利伐沙班片(拜瑞妥)</v>
          </cell>
          <cell r="F9113" t="str">
            <v/>
          </cell>
          <cell r="G9113" t="str">
            <v>10mgx5片</v>
          </cell>
          <cell r="H9113" t="str">
            <v>盒</v>
          </cell>
          <cell r="I9113" t="str">
            <v>拜耳医药保健有限公司</v>
          </cell>
          <cell r="J9113" t="str">
            <v>拜耳医药保健</v>
          </cell>
        </row>
        <row r="9114">
          <cell r="D9114">
            <v>104695</v>
          </cell>
          <cell r="E9114" t="str">
            <v>双歧杆菌乳杆菌三联活菌片(金双歧)</v>
          </cell>
          <cell r="F9114" t="str">
            <v/>
          </cell>
          <cell r="G9114" t="str">
            <v>0.5gx12片x3板</v>
          </cell>
          <cell r="H9114" t="str">
            <v>盒</v>
          </cell>
          <cell r="I9114" t="str">
            <v>内蒙古双奇药业股份有限公司</v>
          </cell>
          <cell r="J9114" t="str">
            <v>内蒙古双奇</v>
          </cell>
        </row>
        <row r="9115">
          <cell r="D9115">
            <v>38445</v>
          </cell>
          <cell r="E9115" t="str">
            <v>血塞通片</v>
          </cell>
          <cell r="F9115" t="str">
            <v/>
          </cell>
          <cell r="G9115" t="str">
            <v>0.1gx12片</v>
          </cell>
          <cell r="H9115" t="str">
            <v>盒</v>
          </cell>
          <cell r="I9115" t="str">
            <v>云南维和药业股份有限公司</v>
          </cell>
          <cell r="J9115" t="str">
            <v>云南维和药业</v>
          </cell>
        </row>
        <row r="9116">
          <cell r="D9116">
            <v>161243</v>
          </cell>
          <cell r="E9116" t="str">
            <v>雷贝拉唑钠肠溶片</v>
          </cell>
          <cell r="F9116" t="str">
            <v>安斯菲</v>
          </cell>
          <cell r="G9116" t="str">
            <v>20mgx5片</v>
          </cell>
          <cell r="H9116" t="str">
            <v>盒</v>
          </cell>
          <cell r="I9116" t="str">
            <v>成都迪康药业有限公司</v>
          </cell>
          <cell r="J9116" t="str">
            <v>成都迪康</v>
          </cell>
        </row>
        <row r="9117">
          <cell r="D9117">
            <v>164949</v>
          </cell>
          <cell r="E9117" t="str">
            <v>还少丹</v>
          </cell>
          <cell r="F9117" t="str">
            <v/>
          </cell>
          <cell r="G9117" t="str">
            <v>9gx20袋（20丸重1克）</v>
          </cell>
          <cell r="H9117" t="str">
            <v>盒</v>
          </cell>
          <cell r="I9117" t="str">
            <v>太极集团重庆桐君阁药厂有限公司</v>
          </cell>
          <cell r="J9117" t="str">
            <v>桐君阁药厂</v>
          </cell>
        </row>
        <row r="9118">
          <cell r="D9118">
            <v>152725</v>
          </cell>
          <cell r="E9118" t="str">
            <v>医用胶带</v>
          </cell>
          <cell r="F9118" t="str">
            <v/>
          </cell>
          <cell r="G9118" t="str">
            <v>1卷（无纺布型1.25cmx914cm）</v>
          </cell>
          <cell r="H9118" t="str">
            <v>卷</v>
          </cell>
          <cell r="I9118" t="str">
            <v>振德医疗用品股份有限公司</v>
          </cell>
          <cell r="J9118" t="str">
            <v>振德医疗用品</v>
          </cell>
        </row>
        <row r="9119">
          <cell r="D9119">
            <v>182086</v>
          </cell>
          <cell r="E9119" t="str">
            <v>苯磺酸氨氯地平片</v>
          </cell>
          <cell r="F9119" t="str">
            <v>络活喜</v>
          </cell>
          <cell r="G9119" t="str">
            <v>5mgx28片</v>
          </cell>
          <cell r="H9119" t="str">
            <v>盒</v>
          </cell>
          <cell r="I9119" t="str">
            <v>大连辉瑞制药有限公司</v>
          </cell>
          <cell r="J9119" t="str">
            <v>辉瑞制药</v>
          </cell>
        </row>
        <row r="9120">
          <cell r="D9120">
            <v>94966</v>
          </cell>
          <cell r="E9120" t="str">
            <v>碳酸氢钠片</v>
          </cell>
          <cell r="F9120" t="str">
            <v/>
          </cell>
          <cell r="G9120" t="str">
            <v>0.5gx100片</v>
          </cell>
          <cell r="H9120" t="str">
            <v>瓶</v>
          </cell>
          <cell r="I9120" t="str">
            <v>上海玉瑞生物科技(安阳)药业有限公司</v>
          </cell>
          <cell r="J9120" t="str">
            <v>上海玉瑞(安阳)</v>
          </cell>
        </row>
        <row r="9121">
          <cell r="D9121">
            <v>185260</v>
          </cell>
          <cell r="E9121" t="str">
            <v>盐酸二甲双胍缓释片</v>
          </cell>
          <cell r="F9121" t="str">
            <v/>
          </cell>
          <cell r="G9121" t="str">
            <v>0.5gx30片</v>
          </cell>
          <cell r="H9121" t="str">
            <v>盒</v>
          </cell>
          <cell r="I9121" t="str">
            <v>德国Merck KGaA</v>
          </cell>
          <cell r="J9121" t="str">
            <v>德国</v>
          </cell>
        </row>
        <row r="9122">
          <cell r="D9122">
            <v>14608</v>
          </cell>
          <cell r="E9122" t="str">
            <v>健胃消食片</v>
          </cell>
          <cell r="F9122" t="str">
            <v/>
          </cell>
          <cell r="G9122" t="str">
            <v>0.5gx12片x3板(小儿)</v>
          </cell>
          <cell r="H9122" t="str">
            <v>盒</v>
          </cell>
          <cell r="I9122" t="str">
            <v>江中药业股份有限公司</v>
          </cell>
          <cell r="J9122" t="str">
            <v>江中制药</v>
          </cell>
        </row>
        <row r="9123">
          <cell r="D9123">
            <v>146183</v>
          </cell>
          <cell r="E9123" t="str">
            <v>消毒酒精</v>
          </cell>
          <cell r="F9123" t="str">
            <v/>
          </cell>
          <cell r="G9123" t="str">
            <v>100ml(75%±5%)(喷雾型)</v>
          </cell>
          <cell r="H9123" t="str">
            <v>瓶</v>
          </cell>
          <cell r="I9123" t="str">
            <v>杭州欧拓普生物技术有限公司</v>
          </cell>
          <cell r="J9123" t="str">
            <v>杭州欧拓普</v>
          </cell>
        </row>
        <row r="9124">
          <cell r="D9124">
            <v>108835</v>
          </cell>
          <cell r="E9124" t="str">
            <v>复方青橄榄利咽含片(慢严舒柠)</v>
          </cell>
          <cell r="F9124" t="str">
            <v/>
          </cell>
          <cell r="G9124" t="str">
            <v>0.5gx24片</v>
          </cell>
          <cell r="H9124" t="str">
            <v>盒</v>
          </cell>
          <cell r="I9124" t="str">
            <v>桂龙药业(安徽)有限公司</v>
          </cell>
          <cell r="J9124" t="str">
            <v>桂龙药业(安徽)</v>
          </cell>
        </row>
        <row r="9125">
          <cell r="D9125">
            <v>42606</v>
          </cell>
          <cell r="E9125" t="str">
            <v>银杏叶片</v>
          </cell>
          <cell r="F9125" t="str">
            <v/>
          </cell>
          <cell r="G9125" t="str">
            <v>19.2mg:4.8mgx96片(薄膜衣)</v>
          </cell>
          <cell r="H9125" t="str">
            <v>盒</v>
          </cell>
          <cell r="I9125" t="str">
            <v>深圳海王药业有限公司</v>
          </cell>
          <cell r="J9125" t="str">
            <v>深圳海王药业</v>
          </cell>
        </row>
        <row r="9126">
          <cell r="D9126">
            <v>152785</v>
          </cell>
          <cell r="E9126" t="str">
            <v>医用胶带</v>
          </cell>
          <cell r="F9126" t="str">
            <v/>
          </cell>
          <cell r="G9126" t="str">
            <v>1卷（PE型1.25cmx914cm）</v>
          </cell>
          <cell r="H9126" t="str">
            <v>卷</v>
          </cell>
          <cell r="I9126" t="str">
            <v>振德医疗用品股份有限公司</v>
          </cell>
          <cell r="J9126" t="str">
            <v>振德医疗用品</v>
          </cell>
        </row>
        <row r="9127">
          <cell r="D9127">
            <v>136485</v>
          </cell>
          <cell r="E9127" t="str">
            <v>枸橼酸西地那非片</v>
          </cell>
          <cell r="F9127" t="str">
            <v/>
          </cell>
          <cell r="G9127" t="str">
            <v>50mgx1片</v>
          </cell>
          <cell r="H9127" t="str">
            <v>盒</v>
          </cell>
          <cell r="I9127" t="str">
            <v>广州白云山制药股份有限公司广州白云山制药总厂</v>
          </cell>
          <cell r="J9127" t="str">
            <v>广州白云山总厂</v>
          </cell>
        </row>
        <row r="9128">
          <cell r="D9128">
            <v>159779</v>
          </cell>
          <cell r="E9128" t="str">
            <v>鲜竹沥</v>
          </cell>
          <cell r="F9128" t="str">
            <v/>
          </cell>
          <cell r="G9128" t="str">
            <v>15mlx12支</v>
          </cell>
          <cell r="H9128" t="str">
            <v>盒</v>
          </cell>
          <cell r="I9128" t="str">
            <v>四川省通园制药集团有限公司</v>
          </cell>
          <cell r="J9128" t="str">
            <v>四川通园</v>
          </cell>
        </row>
        <row r="9129">
          <cell r="D9129">
            <v>86079</v>
          </cell>
          <cell r="E9129" t="str">
            <v>珍珠明目滴眼液(E洁)</v>
          </cell>
          <cell r="F9129" t="str">
            <v/>
          </cell>
          <cell r="G9129" t="str">
            <v>15ml/支</v>
          </cell>
          <cell r="H9129" t="str">
            <v>盒</v>
          </cell>
          <cell r="I9129" t="str">
            <v>武汉五景药业有限公司</v>
          </cell>
          <cell r="J9129" t="str">
            <v>武汉五景药业</v>
          </cell>
        </row>
        <row r="9130">
          <cell r="D9130">
            <v>122671</v>
          </cell>
          <cell r="E9130" t="str">
            <v>逍遥丸</v>
          </cell>
          <cell r="F9130" t="str">
            <v/>
          </cell>
          <cell r="G9130" t="str">
            <v>126丸(浓缩丸)</v>
          </cell>
          <cell r="H9130" t="str">
            <v>瓶</v>
          </cell>
          <cell r="I9130" t="str">
            <v>太极集团重庆中药二厂</v>
          </cell>
          <cell r="J9130" t="str">
            <v>重庆中药二厂</v>
          </cell>
        </row>
        <row r="9131">
          <cell r="D9131">
            <v>187382</v>
          </cell>
          <cell r="E9131" t="str">
            <v>医用护理垫</v>
          </cell>
          <cell r="F9131" t="str">
            <v/>
          </cell>
          <cell r="G9131" t="str">
            <v>29cmx15.5cmx6片（热风无纺布面层）</v>
          </cell>
          <cell r="H9131" t="str">
            <v>包</v>
          </cell>
          <cell r="I9131" t="str">
            <v>上海月月舒妇女用品有限公司</v>
          </cell>
          <cell r="J9131" t="str">
            <v>上海月月舒</v>
          </cell>
        </row>
        <row r="9132">
          <cell r="D9132">
            <v>157625</v>
          </cell>
          <cell r="E9132" t="str">
            <v>珍珠原液密集补水面膜</v>
          </cell>
          <cell r="F9132" t="str">
            <v/>
          </cell>
          <cell r="G9132" t="str">
            <v>30gx5袋</v>
          </cell>
          <cell r="H9132" t="str">
            <v>盒</v>
          </cell>
          <cell r="I9132" t="str">
            <v>海南京润珍珠生物技术股份有限公司</v>
          </cell>
          <cell r="J9132" t="str">
            <v>海南京润珍珠</v>
          </cell>
        </row>
        <row r="9133">
          <cell r="D9133">
            <v>46433</v>
          </cell>
          <cell r="E9133" t="str">
            <v>伤湿止痛膏</v>
          </cell>
          <cell r="F9133" t="str">
            <v/>
          </cell>
          <cell r="G9133" t="str">
            <v>7cmx10cmx4贴</v>
          </cell>
          <cell r="H9133" t="str">
            <v>盒</v>
          </cell>
          <cell r="I9133" t="str">
            <v>黄石卫生材料药业有限公司</v>
          </cell>
          <cell r="J9133" t="str">
            <v>黄石卫生材料</v>
          </cell>
        </row>
        <row r="9134">
          <cell r="D9134">
            <v>152102</v>
          </cell>
          <cell r="E9134" t="str">
            <v>金嗓子喉片</v>
          </cell>
          <cell r="F9134" t="str">
            <v/>
          </cell>
          <cell r="G9134" t="str">
            <v>2gx8片x2板</v>
          </cell>
          <cell r="H9134" t="str">
            <v>盒</v>
          </cell>
          <cell r="I9134" t="str">
            <v>广西金嗓子有限责任公司</v>
          </cell>
          <cell r="J9134" t="str">
            <v>广西金嗓子</v>
          </cell>
        </row>
        <row r="9135">
          <cell r="D9135">
            <v>83269</v>
          </cell>
          <cell r="E9135" t="str">
            <v>橘红丸</v>
          </cell>
          <cell r="F9135" t="str">
            <v/>
          </cell>
          <cell r="G9135" t="str">
            <v>7.2gx12袋(水蜜丸)</v>
          </cell>
          <cell r="H9135" t="str">
            <v>盒</v>
          </cell>
          <cell r="I9135" t="str">
            <v>太极集团四川绵阳制药有限公司</v>
          </cell>
          <cell r="J9135" t="str">
            <v>四川绵阳制药</v>
          </cell>
        </row>
        <row r="9136">
          <cell r="D9136">
            <v>202124</v>
          </cell>
          <cell r="E9136" t="str">
            <v>一次性使用医用口罩</v>
          </cell>
          <cell r="F9136" t="str">
            <v/>
          </cell>
          <cell r="G9136" t="str">
            <v>14x8cmx10个挂耳型S号(TNK-KZ)</v>
          </cell>
          <cell r="H9136" t="str">
            <v>包</v>
          </cell>
          <cell r="I9136" t="str">
            <v>汕头市泰恩康医用器材厂有限公司</v>
          </cell>
          <cell r="J9136" t="str">
            <v>汕头泰恩康</v>
          </cell>
        </row>
        <row r="9137">
          <cell r="D9137">
            <v>792</v>
          </cell>
          <cell r="E9137" t="str">
            <v>复方氨酚那敏颗粒(速效感冒)</v>
          </cell>
          <cell r="F9137" t="str">
            <v/>
          </cell>
          <cell r="G9137" t="str">
            <v>复方:50袋</v>
          </cell>
          <cell r="H9137" t="str">
            <v>袋</v>
          </cell>
          <cell r="I9137" t="str">
            <v>河北长天药业有限公司</v>
          </cell>
          <cell r="J9137" t="str">
            <v>河北长天</v>
          </cell>
        </row>
        <row r="9138">
          <cell r="D9138">
            <v>2739</v>
          </cell>
          <cell r="E9138" t="str">
            <v>纱布绷带</v>
          </cell>
          <cell r="F9138" t="str">
            <v/>
          </cell>
          <cell r="G9138" t="str">
            <v>WS/BD-8x600</v>
          </cell>
          <cell r="H9138" t="str">
            <v>只</v>
          </cell>
          <cell r="I9138" t="str">
            <v>成都市卫生材料厂</v>
          </cell>
          <cell r="J9138" t="str">
            <v>成都卫材厂</v>
          </cell>
        </row>
        <row r="9139">
          <cell r="D9139">
            <v>108027</v>
          </cell>
          <cell r="E9139" t="str">
            <v>左炔诺孕酮片(保仕婷)</v>
          </cell>
          <cell r="F9139" t="str">
            <v/>
          </cell>
          <cell r="G9139" t="str">
            <v>1.5mgx1片</v>
          </cell>
          <cell r="H9139" t="str">
            <v>盒</v>
          </cell>
          <cell r="I9139" t="str">
            <v>Gedeon Richter Plc</v>
          </cell>
          <cell r="J9139" t="str">
            <v>匈牙利GedeonRichter</v>
          </cell>
        </row>
        <row r="9140">
          <cell r="D9140">
            <v>121340</v>
          </cell>
          <cell r="E9140" t="str">
            <v>西地碘含片(华素片)</v>
          </cell>
          <cell r="F9140" t="str">
            <v/>
          </cell>
          <cell r="G9140" t="str">
            <v>1.5mgx15片x3板</v>
          </cell>
          <cell r="H9140" t="str">
            <v>盒</v>
          </cell>
          <cell r="I9140" t="str">
            <v>北京华素制药股份有限公司(原：北京四环医药)</v>
          </cell>
          <cell r="J9140" t="str">
            <v>北京华素制药</v>
          </cell>
        </row>
        <row r="9141">
          <cell r="D9141">
            <v>8302</v>
          </cell>
          <cell r="E9141" t="str">
            <v>84消毒液</v>
          </cell>
          <cell r="F9141" t="str">
            <v/>
          </cell>
          <cell r="G9141" t="str">
            <v>450ml</v>
          </cell>
          <cell r="H9141" t="str">
            <v>瓶</v>
          </cell>
          <cell r="I9141" t="str">
            <v>成都中光洗消剂有限公司</v>
          </cell>
          <cell r="J9141" t="str">
            <v>成都中光洗消剂</v>
          </cell>
        </row>
        <row r="9142">
          <cell r="D9142">
            <v>182964</v>
          </cell>
          <cell r="E9142" t="str">
            <v>蛋白粉</v>
          </cell>
          <cell r="F9142" t="str">
            <v/>
          </cell>
          <cell r="G9142" t="str">
            <v>600g(450g/罐+150g/罐)</v>
          </cell>
          <cell r="H9142" t="str">
            <v>盒</v>
          </cell>
          <cell r="I9142" t="str">
            <v>汤臣倍健股份有限公司</v>
          </cell>
          <cell r="J9142" t="str">
            <v>汤臣倍健</v>
          </cell>
        </row>
        <row r="9143">
          <cell r="D9143">
            <v>59379</v>
          </cell>
          <cell r="E9143" t="str">
            <v>感冒清片</v>
          </cell>
          <cell r="F9143" t="str">
            <v>新增</v>
          </cell>
          <cell r="G9143" t="str">
            <v>0.22gx100片(薄膜衣)</v>
          </cell>
          <cell r="H9143" t="str">
            <v>瓶</v>
          </cell>
          <cell r="I9143" t="str">
            <v>广东一片天制药有限公司</v>
          </cell>
          <cell r="J9143" t="str">
            <v>广东一片天</v>
          </cell>
        </row>
        <row r="9144">
          <cell r="D9144">
            <v>132652</v>
          </cell>
          <cell r="E9144" t="str">
            <v>消炎镇痛膏</v>
          </cell>
          <cell r="F9144" t="str">
            <v/>
          </cell>
          <cell r="G9144" t="str">
            <v>7cmx10cmx2贴x2袋</v>
          </cell>
          <cell r="H9144" t="str">
            <v>盒</v>
          </cell>
          <cell r="I9144" t="str">
            <v>云南白药集团股份有限公司</v>
          </cell>
          <cell r="J9144" t="str">
            <v>云南白药股份</v>
          </cell>
        </row>
        <row r="9145">
          <cell r="D9145">
            <v>189712</v>
          </cell>
          <cell r="E9145" t="str">
            <v>碘伏消毒液</v>
          </cell>
          <cell r="F9145" t="str">
            <v/>
          </cell>
          <cell r="G9145" t="str">
            <v>100ml(喷雾型）</v>
          </cell>
          <cell r="H9145" t="str">
            <v>瓶</v>
          </cell>
          <cell r="I9145" t="str">
            <v>山东安捷高科消毒科技有限公司</v>
          </cell>
          <cell r="J9145" t="str">
            <v>山东安捷高科</v>
          </cell>
        </row>
        <row r="9146">
          <cell r="D9146">
            <v>166630</v>
          </cell>
          <cell r="E9146" t="str">
            <v>香砂养胃丸</v>
          </cell>
          <cell r="F9146" t="str">
            <v/>
          </cell>
          <cell r="G9146" t="str">
            <v>90丸(浓缩水丸)</v>
          </cell>
          <cell r="H9146" t="str">
            <v>瓶</v>
          </cell>
          <cell r="I9146" t="str">
            <v>太极集团重庆中药二厂</v>
          </cell>
          <cell r="J9146" t="str">
            <v>重庆中药二厂</v>
          </cell>
        </row>
        <row r="9147">
          <cell r="D9147">
            <v>18480</v>
          </cell>
          <cell r="E9147" t="str">
            <v>盐酸苯环壬酯片(飞赛乐)</v>
          </cell>
          <cell r="F9147" t="str">
            <v/>
          </cell>
          <cell r="G9147" t="str">
            <v>2mgx6片</v>
          </cell>
          <cell r="H9147" t="str">
            <v>盒</v>
          </cell>
          <cell r="I9147" t="str">
            <v>北京华素制药股份有限公司(原：北京四环医药)</v>
          </cell>
          <cell r="J9147" t="str">
            <v>北京华素制药</v>
          </cell>
        </row>
        <row r="9148">
          <cell r="D9148">
            <v>144502</v>
          </cell>
          <cell r="E9148" t="str">
            <v>盐酸氨基葡萄糖胶囊(奥泰灵)</v>
          </cell>
          <cell r="F9148" t="str">
            <v/>
          </cell>
          <cell r="G9148" t="str">
            <v>0.75gx60粒</v>
          </cell>
          <cell r="H9148" t="str">
            <v>盒</v>
          </cell>
          <cell r="I9148" t="str">
            <v>澳美制药厂</v>
          </cell>
          <cell r="J9148" t="str">
            <v>澳美制药</v>
          </cell>
        </row>
        <row r="9149">
          <cell r="D9149">
            <v>152190</v>
          </cell>
          <cell r="E9149" t="str">
            <v>复合维生素片(爱乐维)</v>
          </cell>
          <cell r="F9149" t="str">
            <v/>
          </cell>
          <cell r="G9149" t="str">
            <v>100片</v>
          </cell>
          <cell r="H9149" t="str">
            <v>盒</v>
          </cell>
          <cell r="I9149" t="str">
            <v>东盛科技启东盖天力制药股份有限公司</v>
          </cell>
          <cell r="J9149" t="str">
            <v>拜耳启东</v>
          </cell>
        </row>
        <row r="9150">
          <cell r="D9150">
            <v>48640</v>
          </cell>
          <cell r="E9150" t="str">
            <v>盐酸苯环壬酯片(飞赛乐)</v>
          </cell>
          <cell r="F9150" t="str">
            <v>飞赛乐</v>
          </cell>
          <cell r="G9150" t="str">
            <v>2mgx2片</v>
          </cell>
          <cell r="H9150" t="str">
            <v>盒</v>
          </cell>
          <cell r="I9150" t="str">
            <v>北京华素制药股份有限公司(原：北京四环医药)</v>
          </cell>
          <cell r="J9150" t="str">
            <v>北京华素制药</v>
          </cell>
        </row>
        <row r="9151">
          <cell r="D9151">
            <v>17276</v>
          </cell>
          <cell r="E9151" t="str">
            <v>阿托伐他汀钙片(立普妥)</v>
          </cell>
          <cell r="F9151" t="str">
            <v/>
          </cell>
          <cell r="G9151" t="str">
            <v>10mgx7片</v>
          </cell>
          <cell r="H9151" t="str">
            <v>盒</v>
          </cell>
          <cell r="I9151" t="str">
            <v>大连辉瑞制药有限公司</v>
          </cell>
          <cell r="J9151" t="str">
            <v>辉瑞制药(分装)</v>
          </cell>
        </row>
        <row r="9152">
          <cell r="D9152">
            <v>2078</v>
          </cell>
          <cell r="E9152" t="str">
            <v>复合维生素B片</v>
          </cell>
          <cell r="F9152" t="str">
            <v/>
          </cell>
          <cell r="G9152" t="str">
            <v>100片</v>
          </cell>
          <cell r="H9152" t="str">
            <v>瓶</v>
          </cell>
          <cell r="I9152" t="str">
            <v>成都第一制药有限公司</v>
          </cell>
          <cell r="J9152" t="str">
            <v>成都第一制药</v>
          </cell>
        </row>
        <row r="9153">
          <cell r="D9153">
            <v>4265</v>
          </cell>
          <cell r="E9153" t="str">
            <v>维生素B1片</v>
          </cell>
          <cell r="F9153" t="str">
            <v/>
          </cell>
          <cell r="G9153" t="str">
            <v>10mgx100片</v>
          </cell>
          <cell r="H9153" t="str">
            <v>瓶</v>
          </cell>
          <cell r="I9153" t="str">
            <v>成都第一制药有限公司</v>
          </cell>
          <cell r="J9153" t="str">
            <v>成都第一制药</v>
          </cell>
        </row>
        <row r="9154">
          <cell r="D9154">
            <v>34493</v>
          </cell>
          <cell r="E9154" t="str">
            <v>氨溴特罗口服溶液</v>
          </cell>
          <cell r="F9154" t="str">
            <v>易坦静</v>
          </cell>
          <cell r="G9154" t="str">
            <v>60ml</v>
          </cell>
          <cell r="H9154" t="str">
            <v>瓶</v>
          </cell>
          <cell r="I9154" t="str">
            <v>北京韩美药品有限公司</v>
          </cell>
          <cell r="J9154" t="str">
            <v>北京韩美</v>
          </cell>
        </row>
        <row r="9155">
          <cell r="D9155">
            <v>57738</v>
          </cell>
          <cell r="E9155" t="str">
            <v>甲硝唑凝胶</v>
          </cell>
          <cell r="F9155" t="str">
            <v/>
          </cell>
          <cell r="G9155" t="str">
            <v>10g:75mg</v>
          </cell>
          <cell r="H9155" t="str">
            <v>支</v>
          </cell>
          <cell r="I9155" t="str">
            <v>湖北康正药业有限公司</v>
          </cell>
          <cell r="J9155" t="str">
            <v>湖北康正</v>
          </cell>
        </row>
        <row r="9156">
          <cell r="D9156">
            <v>187380</v>
          </cell>
          <cell r="E9156" t="str">
            <v>医用护理垫</v>
          </cell>
          <cell r="F9156" t="str">
            <v/>
          </cell>
          <cell r="G9156" t="str">
            <v>24cmx15.5cmx8片（热风无纺布面层）</v>
          </cell>
          <cell r="H9156" t="str">
            <v>包</v>
          </cell>
          <cell r="I9156" t="str">
            <v>上海月月舒妇女用品有限公司</v>
          </cell>
          <cell r="J9156" t="str">
            <v>上海月月舒</v>
          </cell>
        </row>
        <row r="9157">
          <cell r="D9157">
            <v>37435</v>
          </cell>
          <cell r="E9157" t="str">
            <v>清火片</v>
          </cell>
          <cell r="F9157" t="str">
            <v/>
          </cell>
          <cell r="G9157" t="str">
            <v>24片(糖衣)</v>
          </cell>
          <cell r="H9157" t="str">
            <v>盒</v>
          </cell>
          <cell r="I9157" t="str">
            <v>伊春金北药制药有限公司(原伊春日诺制药)</v>
          </cell>
          <cell r="J9157" t="str">
            <v>伊春金北药</v>
          </cell>
        </row>
        <row r="9158">
          <cell r="D9158">
            <v>40990</v>
          </cell>
          <cell r="E9158" t="str">
            <v>西地碘含片(华素片)</v>
          </cell>
          <cell r="F9158" t="str">
            <v/>
          </cell>
          <cell r="G9158" t="str">
            <v>1.5mgx15片x2板</v>
          </cell>
          <cell r="H9158" t="str">
            <v>盒</v>
          </cell>
          <cell r="I9158" t="str">
            <v>北京华素制药股份有限公司(原：北京四环医药)</v>
          </cell>
          <cell r="J9158" t="str">
            <v>北京华素制药</v>
          </cell>
        </row>
        <row r="9159">
          <cell r="D9159">
            <v>65072</v>
          </cell>
          <cell r="E9159" t="str">
            <v>通宣理肺丸</v>
          </cell>
          <cell r="F9159" t="str">
            <v/>
          </cell>
          <cell r="G9159" t="str">
            <v>32丸x4板(浓缩丸)</v>
          </cell>
          <cell r="H9159" t="str">
            <v>盒</v>
          </cell>
          <cell r="I9159" t="str">
            <v>太极集团重庆中药二厂</v>
          </cell>
          <cell r="J9159" t="str">
            <v>重庆中药二厂</v>
          </cell>
        </row>
        <row r="9160">
          <cell r="D9160">
            <v>124048</v>
          </cell>
          <cell r="E9160" t="str">
            <v>红牛维生素功能饮料</v>
          </cell>
          <cell r="F9160" t="str">
            <v/>
          </cell>
          <cell r="G9160" t="str">
            <v>250ml</v>
          </cell>
          <cell r="H9160" t="str">
            <v>罐</v>
          </cell>
          <cell r="I9160" t="str">
            <v>红牛维他命饮料(湖北)有限公司</v>
          </cell>
          <cell r="J9160" t="str">
            <v>红牛维他命</v>
          </cell>
        </row>
        <row r="9161">
          <cell r="D9161">
            <v>197355</v>
          </cell>
          <cell r="E9161" t="str">
            <v>钙维生素D3维生素K2软胶囊</v>
          </cell>
          <cell r="F9161" t="str">
            <v/>
          </cell>
          <cell r="G9161" t="str">
            <v>100g(1gx100粒)</v>
          </cell>
          <cell r="H9161" t="str">
            <v>盒</v>
          </cell>
          <cell r="I9161" t="str">
            <v>杭州养生堂保健品有限公司</v>
          </cell>
          <cell r="J9161" t="str">
            <v>杭州养生堂</v>
          </cell>
        </row>
        <row r="9162">
          <cell r="D9162">
            <v>556</v>
          </cell>
          <cell r="E9162" t="str">
            <v>多酶片</v>
          </cell>
          <cell r="F9162" t="str">
            <v/>
          </cell>
          <cell r="G9162" t="str">
            <v>100片</v>
          </cell>
          <cell r="H9162" t="str">
            <v>瓶</v>
          </cell>
          <cell r="I9162" t="str">
            <v>四川菲德力制药有限公司</v>
          </cell>
          <cell r="J9162" t="str">
            <v>四川菲德力</v>
          </cell>
        </row>
        <row r="9163">
          <cell r="D9163">
            <v>30351</v>
          </cell>
          <cell r="E9163" t="str">
            <v>云南白药创可贴</v>
          </cell>
          <cell r="F9163" t="str">
            <v/>
          </cell>
          <cell r="G9163" t="str">
            <v>1.5cmx2.3cmx100片(轻巧透气型)</v>
          </cell>
          <cell r="H9163" t="str">
            <v>盒</v>
          </cell>
          <cell r="I9163" t="str">
            <v>云南白药集团无锡药业有限公司</v>
          </cell>
          <cell r="J9163" t="str">
            <v>云南白药无锡</v>
          </cell>
        </row>
        <row r="9164">
          <cell r="D9164">
            <v>10819</v>
          </cell>
          <cell r="E9164" t="str">
            <v>多巴丝肼片</v>
          </cell>
          <cell r="F9164" t="str">
            <v>美多芭</v>
          </cell>
          <cell r="G9164" t="str">
            <v>250mgx40片</v>
          </cell>
          <cell r="H9164" t="str">
            <v>盒</v>
          </cell>
          <cell r="I9164" t="str">
            <v>上海罗氏制药有限公司</v>
          </cell>
          <cell r="J9164" t="str">
            <v>上海罗氏制药</v>
          </cell>
        </row>
        <row r="9165">
          <cell r="D9165">
            <v>164920</v>
          </cell>
          <cell r="E9165" t="str">
            <v>医用退热贴</v>
          </cell>
          <cell r="F9165" t="str">
            <v/>
          </cell>
          <cell r="G9165" t="str">
            <v>6片(0-2岁婴儿40mmx90mm)(小林冰宝贴)</v>
          </cell>
          <cell r="H9165" t="str">
            <v>盒</v>
          </cell>
          <cell r="I9165" t="str">
            <v>合肥小林日用品有限公司</v>
          </cell>
          <cell r="J9165" t="str">
            <v>合肥小林</v>
          </cell>
        </row>
        <row r="9166">
          <cell r="D9166">
            <v>135946</v>
          </cell>
          <cell r="E9166" t="str">
            <v>阿莫西林胶囊</v>
          </cell>
          <cell r="F9166" t="str">
            <v/>
          </cell>
          <cell r="G9166" t="str">
            <v>0.5g*12粒*2板</v>
          </cell>
          <cell r="H9166" t="str">
            <v>盒</v>
          </cell>
          <cell r="I9166" t="str">
            <v>广州白云山制药股份有限公司广州白云山制药总厂</v>
          </cell>
          <cell r="J9166" t="str">
            <v>广州白云山总厂</v>
          </cell>
        </row>
        <row r="9167">
          <cell r="D9167">
            <v>28282</v>
          </cell>
          <cell r="E9167" t="str">
            <v>75%消毒酒精</v>
          </cell>
          <cell r="F9167" t="str">
            <v/>
          </cell>
          <cell r="G9167" t="str">
            <v>100ml</v>
          </cell>
          <cell r="H9167" t="str">
            <v>瓶</v>
          </cell>
          <cell r="I9167" t="str">
            <v>四川省伊洁士医疗科技有限公司</v>
          </cell>
          <cell r="J9167" t="str">
            <v>四川省伊洁士</v>
          </cell>
        </row>
        <row r="9168">
          <cell r="D9168">
            <v>48187</v>
          </cell>
          <cell r="E9168" t="str">
            <v>诺氟沙星胶囊</v>
          </cell>
          <cell r="F9168" t="str">
            <v/>
          </cell>
          <cell r="G9168" t="str">
            <v>0.1gx10粒x3板</v>
          </cell>
          <cell r="H9168" t="str">
            <v>盒</v>
          </cell>
          <cell r="I9168" t="str">
            <v>西南药业股份有限公司</v>
          </cell>
          <cell r="J9168" t="str">
            <v>西南药业</v>
          </cell>
        </row>
        <row r="9169">
          <cell r="D9169">
            <v>849</v>
          </cell>
          <cell r="E9169" t="str">
            <v>酮康唑洗剂(采乐)</v>
          </cell>
          <cell r="F9169" t="str">
            <v/>
          </cell>
          <cell r="G9169" t="str">
            <v>2%：50ml</v>
          </cell>
          <cell r="H9169" t="str">
            <v>瓶</v>
          </cell>
          <cell r="I9169" t="str">
            <v>西安杨森制药有限公司</v>
          </cell>
          <cell r="J9169" t="str">
            <v>西安杨森</v>
          </cell>
        </row>
        <row r="9170">
          <cell r="D9170">
            <v>3564</v>
          </cell>
          <cell r="E9170" t="str">
            <v>非洛地平缓释片(波依定)</v>
          </cell>
          <cell r="F9170" t="str">
            <v/>
          </cell>
          <cell r="G9170" t="str">
            <v>2.5mgx10片</v>
          </cell>
          <cell r="H9170" t="str">
            <v>盒</v>
          </cell>
          <cell r="I9170" t="str">
            <v>阿斯利康制药有限公司</v>
          </cell>
          <cell r="J9170" t="str">
            <v>阿斯利康</v>
          </cell>
        </row>
        <row r="9171">
          <cell r="D9171">
            <v>99401</v>
          </cell>
          <cell r="E9171" t="str">
            <v>右美沙芬愈创甘油醚糖浆</v>
          </cell>
          <cell r="F9171" t="str">
            <v/>
          </cell>
          <cell r="G9171" t="str">
            <v>120ml（1ml:1.5mg:10mg)</v>
          </cell>
          <cell r="H9171" t="str">
            <v>瓶</v>
          </cell>
          <cell r="I9171" t="str">
            <v>史达德药业（北京）有限公司</v>
          </cell>
          <cell r="J9171" t="str">
            <v>史达德药业</v>
          </cell>
        </row>
        <row r="9172">
          <cell r="D9172">
            <v>1836</v>
          </cell>
          <cell r="E9172" t="str">
            <v>藿香正气水</v>
          </cell>
          <cell r="F9172" t="str">
            <v/>
          </cell>
          <cell r="G9172" t="str">
            <v>10mlx10支</v>
          </cell>
          <cell r="H9172" t="str">
            <v>盒</v>
          </cell>
          <cell r="I9172" t="str">
            <v>太极集团四川南充制药有限公司</v>
          </cell>
          <cell r="J9172" t="str">
            <v>四川南充制药</v>
          </cell>
        </row>
        <row r="9173">
          <cell r="D9173">
            <v>176958</v>
          </cell>
          <cell r="E9173" t="str">
            <v>钙尔奇钙维D维K软胶囊</v>
          </cell>
          <cell r="F9173" t="str">
            <v/>
          </cell>
          <cell r="G9173" t="str">
            <v>1.05gx110粒+28粒x2盒</v>
          </cell>
          <cell r="H9173" t="str">
            <v>盒</v>
          </cell>
          <cell r="I9173" t="str">
            <v>惠氏制药有限公司</v>
          </cell>
          <cell r="J9173" t="str">
            <v>惠氏制药</v>
          </cell>
        </row>
        <row r="9174">
          <cell r="D9174">
            <v>104146</v>
          </cell>
          <cell r="E9174" t="str">
            <v>糠酸莫米松凝胶</v>
          </cell>
          <cell r="F9174" t="str">
            <v/>
          </cell>
          <cell r="G9174" t="str">
            <v>10g(5g:5mg)</v>
          </cell>
          <cell r="H9174" t="str">
            <v>盒</v>
          </cell>
          <cell r="I9174" t="str">
            <v>江西三九药业有限公司</v>
          </cell>
          <cell r="J9174" t="str">
            <v>华润三九(南昌)</v>
          </cell>
        </row>
        <row r="9175">
          <cell r="D9175">
            <v>105245</v>
          </cell>
          <cell r="E9175" t="str">
            <v>强力枇杷露</v>
          </cell>
          <cell r="F9175" t="str">
            <v/>
          </cell>
          <cell r="G9175" t="str">
            <v>225ml</v>
          </cell>
          <cell r="H9175" t="str">
            <v>盒</v>
          </cell>
          <cell r="I9175" t="str">
            <v>江西三九药业有限公司</v>
          </cell>
          <cell r="J9175" t="str">
            <v>华润三九(南昌)</v>
          </cell>
        </row>
        <row r="9176">
          <cell r="D9176">
            <v>42782</v>
          </cell>
          <cell r="E9176" t="str">
            <v>夫西地酸乳膏(奥络)</v>
          </cell>
          <cell r="F9176" t="str">
            <v/>
          </cell>
          <cell r="G9176" t="str">
            <v>2%(10g:0.2g)</v>
          </cell>
          <cell r="H9176" t="str">
            <v>支</v>
          </cell>
          <cell r="I9176" t="str">
            <v>澳美制药厂</v>
          </cell>
          <cell r="J9176" t="str">
            <v>香港澳美</v>
          </cell>
        </row>
        <row r="9177">
          <cell r="D9177">
            <v>28207</v>
          </cell>
          <cell r="E9177" t="str">
            <v>四季感冒片</v>
          </cell>
          <cell r="F9177" t="str">
            <v/>
          </cell>
          <cell r="G9177" t="str">
            <v>0.36gx12片x2板(薄膜衣)</v>
          </cell>
          <cell r="H9177" t="str">
            <v>盒</v>
          </cell>
          <cell r="I9177" t="str">
            <v>云南白药集团股份有限公司</v>
          </cell>
          <cell r="J9177" t="str">
            <v>云南白药股份</v>
          </cell>
        </row>
        <row r="9178">
          <cell r="D9178">
            <v>192641</v>
          </cell>
          <cell r="E9178" t="str">
            <v>便携式氧气呼吸器</v>
          </cell>
          <cell r="F9178" t="str">
            <v/>
          </cell>
          <cell r="G9178" t="str">
            <v>SFK-3/1000ml</v>
          </cell>
          <cell r="H9178" t="str">
            <v>瓶</v>
          </cell>
          <cell r="I9178" t="str">
            <v>宝鸡市双峰气体有限公司</v>
          </cell>
          <cell r="J9178" t="str">
            <v>宝鸡双峰</v>
          </cell>
        </row>
        <row r="9179">
          <cell r="D9179">
            <v>66290</v>
          </cell>
          <cell r="E9179" t="str">
            <v>川贝止咳露(川贝枇杷露)</v>
          </cell>
          <cell r="F9179" t="str">
            <v/>
          </cell>
          <cell r="G9179" t="str">
            <v>180ml</v>
          </cell>
          <cell r="H9179" t="str">
            <v>瓶</v>
          </cell>
          <cell r="I9179" t="str">
            <v>太极集团四川天诚制药有限公司</v>
          </cell>
          <cell r="J9179" t="str">
            <v>四川天诚制药</v>
          </cell>
        </row>
        <row r="9180">
          <cell r="D9180">
            <v>14685</v>
          </cell>
          <cell r="E9180" t="str">
            <v>清火栀麦片</v>
          </cell>
          <cell r="F9180" t="str">
            <v/>
          </cell>
          <cell r="G9180" t="str">
            <v>24片</v>
          </cell>
          <cell r="H9180" t="str">
            <v>盒</v>
          </cell>
          <cell r="I9180" t="str">
            <v>四川旭阳药业有限责任公司</v>
          </cell>
          <cell r="J9180" t="str">
            <v>四川旭阳药业</v>
          </cell>
        </row>
        <row r="9181">
          <cell r="D9181">
            <v>9627</v>
          </cell>
          <cell r="E9181" t="str">
            <v>维生素B6片</v>
          </cell>
          <cell r="F9181" t="str">
            <v/>
          </cell>
          <cell r="G9181" t="str">
            <v>10mgx100片</v>
          </cell>
          <cell r="H9181" t="str">
            <v>瓶</v>
          </cell>
          <cell r="I9181" t="str">
            <v>成都第一制药有限公司</v>
          </cell>
          <cell r="J9181" t="str">
            <v>成都第一制药</v>
          </cell>
        </row>
        <row r="9182">
          <cell r="D9182">
            <v>54467</v>
          </cell>
          <cell r="E9182" t="str">
            <v>板蓝根颗粒</v>
          </cell>
          <cell r="F9182" t="str">
            <v/>
          </cell>
          <cell r="G9182" t="str">
            <v>10gx20袋</v>
          </cell>
          <cell r="H9182" t="str">
            <v>袋</v>
          </cell>
          <cell r="I9182" t="str">
            <v>太极集团四川南充制药有限公司</v>
          </cell>
          <cell r="J9182" t="str">
            <v>四川南充制药</v>
          </cell>
        </row>
        <row r="9183">
          <cell r="D9183">
            <v>165957</v>
          </cell>
          <cell r="E9183" t="str">
            <v>依巴斯汀片</v>
          </cell>
          <cell r="F9183" t="str">
            <v>苏迪</v>
          </cell>
          <cell r="G9183" t="str">
            <v>10mgx14片</v>
          </cell>
          <cell r="H9183" t="str">
            <v>盒</v>
          </cell>
          <cell r="I9183" t="str">
            <v>江苏联环药业股份有限公司</v>
          </cell>
          <cell r="J9183" t="str">
            <v>江苏联环</v>
          </cell>
        </row>
        <row r="9184">
          <cell r="D9184">
            <v>82179</v>
          </cell>
          <cell r="E9184" t="str">
            <v>维生素AD滴剂</v>
          </cell>
          <cell r="F9184" t="str">
            <v>伊可新</v>
          </cell>
          <cell r="G9184" t="str">
            <v>1500U：500Ux30粒（0-1岁）</v>
          </cell>
          <cell r="H9184" t="str">
            <v>盒</v>
          </cell>
          <cell r="I9184" t="str">
            <v>山东达因海洋生物制药股份有限公司</v>
          </cell>
          <cell r="J9184" t="str">
            <v>山东达因海洋</v>
          </cell>
        </row>
        <row r="9185">
          <cell r="D9185">
            <v>135545</v>
          </cell>
          <cell r="E9185" t="str">
            <v>舒筋活血片</v>
          </cell>
          <cell r="F9185" t="str">
            <v>太极独圣</v>
          </cell>
          <cell r="G9185" t="str">
            <v>0.37g*15片*4板（薄膜衣片）</v>
          </cell>
          <cell r="H9185" t="str">
            <v>盒</v>
          </cell>
          <cell r="I9185" t="str">
            <v>太极集团四川绵阳制药有限公司</v>
          </cell>
          <cell r="J9185" t="str">
            <v>四川绵阳制药</v>
          </cell>
        </row>
        <row r="9186">
          <cell r="D9186">
            <v>36094</v>
          </cell>
          <cell r="E9186" t="str">
            <v>富马酸比索洛尔片</v>
          </cell>
          <cell r="F9186" t="str">
            <v/>
          </cell>
          <cell r="G9186" t="str">
            <v>5mgx10片</v>
          </cell>
          <cell r="H9186" t="str">
            <v>盒</v>
          </cell>
          <cell r="I9186" t="str">
            <v/>
          </cell>
          <cell r="J9186" t="str">
            <v>默克制药(江苏)</v>
          </cell>
        </row>
        <row r="9187">
          <cell r="D9187">
            <v>44883</v>
          </cell>
          <cell r="E9187" t="str">
            <v>头孢克肟分散片</v>
          </cell>
          <cell r="F9187" t="str">
            <v/>
          </cell>
          <cell r="G9187" t="str">
            <v>100mgx6片</v>
          </cell>
          <cell r="H9187" t="str">
            <v>盒</v>
          </cell>
          <cell r="I9187" t="str">
            <v>成都倍特药业有限公司(原四川方向药业有限责任公司)</v>
          </cell>
          <cell r="J9187" t="str">
            <v>成都倍特药业</v>
          </cell>
        </row>
        <row r="9188">
          <cell r="D9188">
            <v>160637</v>
          </cell>
          <cell r="E9188" t="str">
            <v>桔贝合剂</v>
          </cell>
          <cell r="F9188" t="str">
            <v/>
          </cell>
          <cell r="G9188" t="str">
            <v>100ml</v>
          </cell>
          <cell r="H9188" t="str">
            <v>瓶</v>
          </cell>
          <cell r="I9188" t="str">
            <v>太极集团重庆桐君阁药厂有限公司</v>
          </cell>
          <cell r="J9188" t="str">
            <v>桐君阁药厂</v>
          </cell>
        </row>
        <row r="9189">
          <cell r="D9189">
            <v>32625</v>
          </cell>
          <cell r="E9189" t="str">
            <v>孟鲁司特钠咀嚼片(顺尔宁)</v>
          </cell>
          <cell r="F9189" t="str">
            <v/>
          </cell>
          <cell r="G9189" t="str">
            <v>4mgx5片</v>
          </cell>
          <cell r="H9189" t="str">
            <v>盒</v>
          </cell>
          <cell r="I9189" t="str">
            <v>杭州默沙东制药有限公司</v>
          </cell>
          <cell r="J9189" t="str">
            <v>杭州默沙东</v>
          </cell>
        </row>
        <row r="9190">
          <cell r="D9190">
            <v>81386</v>
          </cell>
          <cell r="E9190" t="str">
            <v>麝香壮骨膏</v>
          </cell>
          <cell r="F9190" t="str">
            <v/>
          </cell>
          <cell r="G9190" t="str">
            <v>2贴x5袋</v>
          </cell>
          <cell r="H9190" t="str">
            <v>盒</v>
          </cell>
          <cell r="I9190" t="str">
            <v>辽宁新高制药有限公司（原：修正药业集团股份有限公司）</v>
          </cell>
          <cell r="J9190" t="str">
            <v>修正药业</v>
          </cell>
        </row>
        <row r="9191">
          <cell r="D9191">
            <v>199046</v>
          </cell>
          <cell r="E9191" t="str">
            <v>一次性使用医用口罩</v>
          </cell>
          <cell r="F9191" t="str">
            <v/>
          </cell>
          <cell r="G9191" t="str">
            <v>14.5cmx9cm 30只 儿童型 非无菌型</v>
          </cell>
          <cell r="H9191" t="str">
            <v>盒</v>
          </cell>
          <cell r="I9191" t="str">
            <v>湖南一喜科技服务有限公司</v>
          </cell>
          <cell r="J9191" t="str">
            <v>湖南一喜</v>
          </cell>
        </row>
        <row r="9192">
          <cell r="D9192">
            <v>104876</v>
          </cell>
          <cell r="E9192" t="str">
            <v>急支糖浆</v>
          </cell>
          <cell r="F9192" t="str">
            <v/>
          </cell>
          <cell r="G9192" t="str">
            <v>300ml</v>
          </cell>
          <cell r="H9192" t="str">
            <v>瓶</v>
          </cell>
          <cell r="I9192" t="str">
            <v>太极集团重庆涪陵制药厂有限公司</v>
          </cell>
          <cell r="J9192" t="str">
            <v>太极涪陵药厂</v>
          </cell>
        </row>
        <row r="9193">
          <cell r="D9193">
            <v>134167</v>
          </cell>
          <cell r="E9193" t="str">
            <v>蒲地蓝消炎口服液</v>
          </cell>
          <cell r="F9193" t="str">
            <v/>
          </cell>
          <cell r="G9193" t="str">
            <v>10mlx10支</v>
          </cell>
          <cell r="H9193" t="str">
            <v>盒</v>
          </cell>
          <cell r="I9193" t="str">
            <v>济川药业集团有限公司（原济川药业集团股份有限公司）</v>
          </cell>
          <cell r="J9193" t="str">
            <v>济川药业</v>
          </cell>
        </row>
        <row r="9194">
          <cell r="D9194">
            <v>188540</v>
          </cell>
          <cell r="E9194" t="str">
            <v>桔贝合剂</v>
          </cell>
          <cell r="F9194" t="str">
            <v/>
          </cell>
          <cell r="G9194" t="str">
            <v>10mlx6支</v>
          </cell>
          <cell r="H9194" t="str">
            <v>盒</v>
          </cell>
          <cell r="I9194" t="str">
            <v>鲁南厚普制药有限公司</v>
          </cell>
          <cell r="J9194" t="str">
            <v>鲁南厚普</v>
          </cell>
        </row>
        <row r="9195">
          <cell r="D9195">
            <v>204282</v>
          </cell>
          <cell r="E9195" t="str">
            <v>防水创可贴（邦迪）</v>
          </cell>
          <cell r="F9195" t="str">
            <v/>
          </cell>
          <cell r="G9195" t="str">
            <v>70mmx22mmx5片</v>
          </cell>
          <cell r="H9195" t="str">
            <v>包</v>
          </cell>
          <cell r="I9195" t="str">
            <v>上海强生有限公司</v>
          </cell>
          <cell r="J9195" t="str">
            <v>上海强生</v>
          </cell>
        </row>
        <row r="9196">
          <cell r="D9196">
            <v>72817</v>
          </cell>
          <cell r="E9196" t="str">
            <v>清凉油</v>
          </cell>
          <cell r="F9196" t="str">
            <v>野虎清凉油</v>
          </cell>
          <cell r="G9196" t="str">
            <v>3g</v>
          </cell>
          <cell r="H9196" t="str">
            <v>盒</v>
          </cell>
          <cell r="I9196" t="str">
            <v>上海中华药业南通有限公司(南通中宝药业)</v>
          </cell>
          <cell r="J9196" t="str">
            <v>上海中华药业南通</v>
          </cell>
        </row>
        <row r="9197">
          <cell r="D9197">
            <v>159519</v>
          </cell>
          <cell r="E9197" t="str">
            <v>氨基葡萄糖硫酸软骨素钙软胶囊</v>
          </cell>
          <cell r="F9197" t="str">
            <v/>
          </cell>
          <cell r="G9197" t="str">
            <v>0.5gx60粒</v>
          </cell>
          <cell r="H9197" t="str">
            <v>盒</v>
          </cell>
          <cell r="I9197" t="str">
            <v>威海百合生物技术股份有限公司</v>
          </cell>
          <cell r="J9197" t="str">
            <v>威海百合生物技术</v>
          </cell>
        </row>
        <row r="9198">
          <cell r="D9198">
            <v>69796</v>
          </cell>
          <cell r="E9198" t="str">
            <v>马应龙麝香痔疮膏</v>
          </cell>
          <cell r="F9198" t="str">
            <v/>
          </cell>
          <cell r="G9198" t="str">
            <v>20g</v>
          </cell>
          <cell r="H9198" t="str">
            <v>支</v>
          </cell>
          <cell r="I9198" t="str">
            <v>马应龙药业集团股份有限公司</v>
          </cell>
          <cell r="J9198" t="str">
            <v>马应龙股份</v>
          </cell>
        </row>
        <row r="9199">
          <cell r="D9199">
            <v>2505</v>
          </cell>
          <cell r="E9199" t="str">
            <v>荆防颗粒</v>
          </cell>
          <cell r="F9199" t="str">
            <v/>
          </cell>
          <cell r="G9199" t="str">
            <v>15gx20袋</v>
          </cell>
          <cell r="H9199" t="str">
            <v>包</v>
          </cell>
          <cell r="I9199" t="str">
            <v>四川大千药业有限公司(四川乐山大千药业有限公司)</v>
          </cell>
          <cell r="J9199" t="str">
            <v>四川大千药业</v>
          </cell>
        </row>
        <row r="9200">
          <cell r="D9200">
            <v>183109</v>
          </cell>
          <cell r="E9200" t="str">
            <v>苏黄止咳胶囊</v>
          </cell>
          <cell r="F9200" t="str">
            <v/>
          </cell>
          <cell r="G9200" t="str">
            <v>0.45gX18粒</v>
          </cell>
          <cell r="H9200" t="str">
            <v>盒</v>
          </cell>
          <cell r="I9200" t="str">
            <v>扬子江药业集团北京海燕药业有限公司</v>
          </cell>
          <cell r="J9200" t="str">
            <v>扬子江北京海燕</v>
          </cell>
        </row>
        <row r="9201">
          <cell r="D9201">
            <v>98144</v>
          </cell>
          <cell r="E9201" t="str">
            <v>复方罗汉果止咳颗粒</v>
          </cell>
          <cell r="F9201" t="str">
            <v/>
          </cell>
          <cell r="G9201" t="str">
            <v>10gx9袋</v>
          </cell>
          <cell r="H9201" t="str">
            <v>盒</v>
          </cell>
          <cell r="I9201" t="str">
            <v>太极集团四川南充制药有限公司</v>
          </cell>
          <cell r="J9201" t="str">
            <v>四川南充制药</v>
          </cell>
        </row>
        <row r="9202">
          <cell r="D9202">
            <v>6045</v>
          </cell>
          <cell r="E9202" t="str">
            <v>氯雷他定片</v>
          </cell>
          <cell r="F9202" t="str">
            <v>开瑞坦</v>
          </cell>
          <cell r="G9202" t="str">
            <v>10mgx6片</v>
          </cell>
          <cell r="H9202" t="str">
            <v>盒</v>
          </cell>
          <cell r="I9202" t="str">
            <v>东盛科技启东盖天力制药股份有限公司</v>
          </cell>
          <cell r="J9202" t="str">
            <v>拜耳医药</v>
          </cell>
        </row>
        <row r="9203">
          <cell r="D9203">
            <v>146854</v>
          </cell>
          <cell r="E9203" t="str">
            <v>隐形眼镜护理液</v>
          </cell>
          <cell r="F9203" t="str">
            <v/>
          </cell>
          <cell r="G9203" t="str">
            <v>150ml</v>
          </cell>
          <cell r="H9203" t="str">
            <v>瓶</v>
          </cell>
          <cell r="I9203" t="str">
            <v>陕西仁康药业有限公司</v>
          </cell>
          <cell r="J9203" t="str">
            <v>陕西仁康</v>
          </cell>
        </row>
        <row r="9204">
          <cell r="D9204">
            <v>135540</v>
          </cell>
          <cell r="E9204" t="str">
            <v>保和颗粒</v>
          </cell>
          <cell r="F9204" t="str">
            <v>太极独圣</v>
          </cell>
          <cell r="G9204" t="str">
            <v>4.5gx8袋</v>
          </cell>
          <cell r="H9204" t="str">
            <v>盒</v>
          </cell>
          <cell r="I9204" t="str">
            <v>太极集团四川绵阳制药有限公司</v>
          </cell>
          <cell r="J9204" t="str">
            <v>四川绵阳制药</v>
          </cell>
        </row>
        <row r="9205">
          <cell r="D9205">
            <v>11203</v>
          </cell>
          <cell r="E9205" t="str">
            <v>碳酸钙D3片(钙尔奇D600)</v>
          </cell>
          <cell r="F9205" t="str">
            <v/>
          </cell>
          <cell r="G9205" t="str">
            <v>600mgx60片</v>
          </cell>
          <cell r="H9205" t="str">
            <v>瓶</v>
          </cell>
          <cell r="I9205" t="str">
            <v>惠氏制药有限公司</v>
          </cell>
          <cell r="J9205" t="str">
            <v>惠氏制药</v>
          </cell>
        </row>
        <row r="9206">
          <cell r="D9206">
            <v>115733</v>
          </cell>
          <cell r="E9206" t="str">
            <v>阿胶（太极天胶）</v>
          </cell>
          <cell r="F9206" t="str">
            <v/>
          </cell>
          <cell r="G9206" t="str">
            <v>250g</v>
          </cell>
          <cell r="H9206" t="str">
            <v>盒</v>
          </cell>
          <cell r="I9206" t="str">
            <v>太极集团甘肃天水羲皇阿胶有限公司</v>
          </cell>
          <cell r="J9206" t="str">
            <v>太极天水羲皇</v>
          </cell>
        </row>
        <row r="9207">
          <cell r="D9207">
            <v>2227</v>
          </cell>
          <cell r="E9207" t="str">
            <v>维生素B6片</v>
          </cell>
          <cell r="F9207" t="str">
            <v/>
          </cell>
          <cell r="G9207" t="str">
            <v>10mgx100片</v>
          </cell>
          <cell r="H9207" t="str">
            <v>瓶</v>
          </cell>
          <cell r="I9207" t="str">
            <v>湖北华中药业有限公司</v>
          </cell>
          <cell r="J9207" t="str">
            <v>湖北华中</v>
          </cell>
        </row>
        <row r="9208">
          <cell r="D9208">
            <v>75028</v>
          </cell>
          <cell r="E9208" t="str">
            <v>铁笛片</v>
          </cell>
          <cell r="F9208" t="str">
            <v/>
          </cell>
          <cell r="G9208" t="str">
            <v>1gx24片</v>
          </cell>
          <cell r="H9208" t="str">
            <v>盒</v>
          </cell>
          <cell r="I9208" t="str">
            <v>成都新希臣药业有限责任公司(原：成都希臣药业)</v>
          </cell>
          <cell r="J9208" t="str">
            <v>成都神鹤药业（原成都新希臣)</v>
          </cell>
        </row>
        <row r="9209">
          <cell r="D9209">
            <v>158934</v>
          </cell>
          <cell r="E9209" t="str">
            <v>黄连上清丸</v>
          </cell>
          <cell r="F9209" t="str">
            <v/>
          </cell>
          <cell r="G9209" t="str">
            <v>3gx10袋(浓缩丸）</v>
          </cell>
          <cell r="H9209" t="str">
            <v>盒</v>
          </cell>
          <cell r="I9209" t="str">
            <v>太极集团重庆中药二厂</v>
          </cell>
          <cell r="J9209" t="str">
            <v>重庆中药二厂</v>
          </cell>
        </row>
        <row r="9210">
          <cell r="D9210">
            <v>139200</v>
          </cell>
          <cell r="E9210" t="str">
            <v>碳酸钙D3片(钙尔奇)</v>
          </cell>
          <cell r="F9210" t="str">
            <v/>
          </cell>
          <cell r="G9210" t="str">
            <v>600mgx100片</v>
          </cell>
          <cell r="H9210" t="str">
            <v>盒</v>
          </cell>
          <cell r="I9210" t="str">
            <v>惠氏制药有限公司</v>
          </cell>
          <cell r="J9210" t="str">
            <v>惠氏制药</v>
          </cell>
        </row>
        <row r="9211">
          <cell r="D9211">
            <v>120144</v>
          </cell>
          <cell r="E9211" t="str">
            <v>消毒酒精</v>
          </cell>
          <cell r="F9211" t="str">
            <v/>
          </cell>
          <cell r="G9211" t="str">
            <v>500ml(75%±5%)</v>
          </cell>
          <cell r="H9211" t="str">
            <v>瓶</v>
          </cell>
          <cell r="I9211" t="str">
            <v>杭州欧拓普生物技术有限公司</v>
          </cell>
          <cell r="J9211" t="str">
            <v>杭州欧拓普</v>
          </cell>
        </row>
        <row r="9212">
          <cell r="D9212">
            <v>39495</v>
          </cell>
          <cell r="E9212" t="str">
            <v>艾司奥美拉唑镁肠溶片</v>
          </cell>
          <cell r="F9212" t="str">
            <v/>
          </cell>
          <cell r="G9212" t="str">
            <v>40mgx7片</v>
          </cell>
          <cell r="H9212" t="str">
            <v>盒</v>
          </cell>
          <cell r="I9212" t="str">
            <v>阿斯利康制药有限公司</v>
          </cell>
          <cell r="J9212" t="str">
            <v>阿斯利康</v>
          </cell>
        </row>
        <row r="9213">
          <cell r="D9213">
            <v>49939</v>
          </cell>
          <cell r="E9213" t="str">
            <v>强力天麻杜仲丸</v>
          </cell>
          <cell r="F9213" t="str">
            <v/>
          </cell>
          <cell r="G9213" t="str">
            <v>36丸x6板</v>
          </cell>
          <cell r="H9213" t="str">
            <v>盒</v>
          </cell>
          <cell r="I9213" t="str">
            <v>太极集团重庆桐君阁药厂有限公司</v>
          </cell>
          <cell r="J9213" t="str">
            <v>桐君阁药厂</v>
          </cell>
        </row>
        <row r="9214">
          <cell r="D9214">
            <v>75239</v>
          </cell>
          <cell r="E9214" t="str">
            <v>氨酚麻美干混悬剂</v>
          </cell>
          <cell r="F9214" t="str">
            <v/>
          </cell>
          <cell r="G9214" t="str">
            <v>6袋</v>
          </cell>
          <cell r="H9214" t="str">
            <v>盒</v>
          </cell>
          <cell r="I9214" t="str">
            <v>浙江康德药业集团股份有限公司(原名称:浙江康德药业集团有限公司)</v>
          </cell>
          <cell r="J9214" t="str">
            <v>浙江康德药业</v>
          </cell>
        </row>
        <row r="9215">
          <cell r="D9215">
            <v>31181</v>
          </cell>
          <cell r="E9215" t="str">
            <v>阿莫西林胶囊</v>
          </cell>
          <cell r="F9215" t="str">
            <v>阿莫灵</v>
          </cell>
          <cell r="G9215" t="str">
            <v>0.5gx20粒</v>
          </cell>
          <cell r="H9215" t="str">
            <v>盒</v>
          </cell>
          <cell r="I9215" t="str">
            <v>澳美制药厂</v>
          </cell>
          <cell r="J9215" t="str">
            <v>澳美制药厂</v>
          </cell>
        </row>
        <row r="9216">
          <cell r="D9216">
            <v>38113</v>
          </cell>
          <cell r="E9216" t="str">
            <v>小儿清肺化痰口服液</v>
          </cell>
          <cell r="F9216" t="str">
            <v/>
          </cell>
          <cell r="G9216" t="str">
            <v>10mlx6支</v>
          </cell>
          <cell r="H9216" t="str">
            <v>盒</v>
          </cell>
          <cell r="I9216" t="str">
            <v>葵花药业集团(冀州)有限公司（原河北得菲尔）</v>
          </cell>
          <cell r="J9216" t="str">
            <v>葵花(冀州)</v>
          </cell>
        </row>
        <row r="9217">
          <cell r="D9217">
            <v>195323</v>
          </cell>
          <cell r="E9217" t="str">
            <v>枸橼酸铋钾片/替硝唑片/克拉霉素片组合包装</v>
          </cell>
          <cell r="F9217" t="str">
            <v>丽珠维三联片</v>
          </cell>
          <cell r="G9217" t="str">
            <v>0.3gx0.5gx0.25gx7板x8片</v>
          </cell>
          <cell r="H9217" t="str">
            <v>盒</v>
          </cell>
          <cell r="I9217" t="str">
            <v>丽珠集团丽珠制药厂</v>
          </cell>
          <cell r="J9217" t="str">
            <v>丽珠集团</v>
          </cell>
        </row>
        <row r="9218">
          <cell r="D9218">
            <v>939</v>
          </cell>
          <cell r="E9218" t="str">
            <v>开塞露</v>
          </cell>
          <cell r="F9218" t="str">
            <v/>
          </cell>
          <cell r="G9218" t="str">
            <v>20mlx10支(含甘油)</v>
          </cell>
          <cell r="H9218" t="str">
            <v>盒</v>
          </cell>
          <cell r="I9218" t="str">
            <v>四川绵阳一康制药有限公司</v>
          </cell>
          <cell r="J9218" t="str">
            <v>绵阳一康</v>
          </cell>
        </row>
        <row r="9219">
          <cell r="D9219">
            <v>166005</v>
          </cell>
          <cell r="E9219" t="str">
            <v>人绒毛膜促性腺激素检测试纸（胶体金免疫层析法）</v>
          </cell>
          <cell r="F9219" t="str">
            <v/>
          </cell>
          <cell r="G9219" t="str">
            <v>验孕盒HCG-C03（1人份）</v>
          </cell>
          <cell r="H9219" t="str">
            <v>盒</v>
          </cell>
          <cell r="I9219" t="str">
            <v>深圳市比特科技有限公司</v>
          </cell>
          <cell r="J9219" t="str">
            <v>深圳市比特</v>
          </cell>
        </row>
        <row r="9220">
          <cell r="D9220">
            <v>108018</v>
          </cell>
          <cell r="E9220" t="str">
            <v>咽炎片</v>
          </cell>
          <cell r="F9220" t="str">
            <v/>
          </cell>
          <cell r="G9220" t="str">
            <v>0.25gx12片x4板(糖衣)</v>
          </cell>
          <cell r="H9220" t="str">
            <v>盒</v>
          </cell>
          <cell r="I9220" t="str">
            <v>黄石三九药业有限公司(原:三九黄石制药厂)</v>
          </cell>
          <cell r="J9220" t="str">
            <v>华润三九(黄石)</v>
          </cell>
        </row>
        <row r="9221">
          <cell r="D9221">
            <v>1290</v>
          </cell>
          <cell r="E9221" t="str">
            <v>地奥心血康胶囊</v>
          </cell>
          <cell r="F9221" t="str">
            <v/>
          </cell>
          <cell r="G9221" t="str">
            <v>100mgx10粒x2板</v>
          </cell>
          <cell r="H9221" t="str">
            <v>盒</v>
          </cell>
          <cell r="I9221" t="str">
            <v>成都地奥制药集团有限公司</v>
          </cell>
          <cell r="J9221" t="str">
            <v>成都地奥制药</v>
          </cell>
        </row>
        <row r="9222">
          <cell r="D9222">
            <v>27689</v>
          </cell>
          <cell r="E9222" t="str">
            <v>速效救心丸</v>
          </cell>
          <cell r="F9222" t="str">
            <v/>
          </cell>
          <cell r="G9222" t="str">
            <v>40mgx60丸x2瓶</v>
          </cell>
          <cell r="H9222" t="str">
            <v>盒</v>
          </cell>
          <cell r="I9222" t="str">
            <v>天津中新药业集团股份有限公司第六中药厂</v>
          </cell>
          <cell r="J9222" t="str">
            <v>天津第六中药</v>
          </cell>
        </row>
        <row r="9223">
          <cell r="D9223">
            <v>105146</v>
          </cell>
          <cell r="E9223" t="str">
            <v>独圣活血片</v>
          </cell>
          <cell r="F9223" t="str">
            <v/>
          </cell>
          <cell r="G9223" t="str">
            <v>0.41gx15片x2板(薄膜衣片)</v>
          </cell>
          <cell r="H9223" t="str">
            <v>盒</v>
          </cell>
          <cell r="I9223" t="str">
            <v>太极集团四川绵阳制药有限公司</v>
          </cell>
          <cell r="J9223" t="str">
            <v>四川绵阳制药</v>
          </cell>
        </row>
        <row r="9224">
          <cell r="D9224">
            <v>838</v>
          </cell>
          <cell r="E9224" t="str">
            <v>红霉素软膏</v>
          </cell>
          <cell r="F9224" t="str">
            <v/>
          </cell>
          <cell r="G9224" t="str">
            <v>1%x10g</v>
          </cell>
          <cell r="H9224" t="str">
            <v>支</v>
          </cell>
          <cell r="I9224" t="str">
            <v>重庆科瑞制药(集团)有限公司</v>
          </cell>
          <cell r="J9224" t="str">
            <v>重庆科瑞</v>
          </cell>
        </row>
        <row r="9225">
          <cell r="D9225">
            <v>147320</v>
          </cell>
          <cell r="E9225" t="str">
            <v>开喉剑喷雾剂（儿童型）</v>
          </cell>
          <cell r="F9225" t="str">
            <v/>
          </cell>
          <cell r="G9225" t="str">
            <v>20ml</v>
          </cell>
          <cell r="H9225" t="str">
            <v>瓶</v>
          </cell>
          <cell r="I9225" t="str">
            <v>贵州三力制药有限公司</v>
          </cell>
          <cell r="J9225" t="str">
            <v>贵州三力</v>
          </cell>
        </row>
        <row r="9226">
          <cell r="D9226">
            <v>133728</v>
          </cell>
          <cell r="E9226" t="str">
            <v>磷酸西格列汀片</v>
          </cell>
          <cell r="F9226" t="str">
            <v>捷诺维</v>
          </cell>
          <cell r="G9226" t="str">
            <v>100mgx7片x1板</v>
          </cell>
          <cell r="H9226" t="str">
            <v>盒</v>
          </cell>
          <cell r="I9226" t="str">
            <v>杭州默沙东制药有限公司</v>
          </cell>
          <cell r="J9226" t="str">
            <v>杭州默沙东制药（分装）</v>
          </cell>
        </row>
        <row r="9227">
          <cell r="D9227">
            <v>45137</v>
          </cell>
          <cell r="E9227" t="str">
            <v>上清片</v>
          </cell>
          <cell r="F9227" t="str">
            <v/>
          </cell>
          <cell r="G9227" t="str">
            <v>0.3gx15片x2板(糖衣)</v>
          </cell>
          <cell r="H9227" t="str">
            <v>盒</v>
          </cell>
          <cell r="I9227" t="str">
            <v>太极集团四川绵阳制药有限公司</v>
          </cell>
          <cell r="J9227" t="str">
            <v>四川绵阳制药</v>
          </cell>
        </row>
        <row r="9228">
          <cell r="D9228">
            <v>124775</v>
          </cell>
          <cell r="E9228" t="str">
            <v>布洛芬缓释胶囊</v>
          </cell>
          <cell r="F9228" t="str">
            <v>芬必得</v>
          </cell>
          <cell r="G9228" t="str">
            <v>0.4gx24粒</v>
          </cell>
          <cell r="H9228" t="str">
            <v>盒</v>
          </cell>
          <cell r="I9228" t="str">
            <v>中美天津史克制药有限公司</v>
          </cell>
          <cell r="J9228" t="str">
            <v>中美天津史克</v>
          </cell>
        </row>
        <row r="9229">
          <cell r="D9229">
            <v>140223</v>
          </cell>
          <cell r="E9229" t="str">
            <v>风寒感冒颗粒</v>
          </cell>
          <cell r="F9229" t="str">
            <v/>
          </cell>
          <cell r="G9229" t="str">
            <v>8gx10袋</v>
          </cell>
          <cell r="H9229" t="str">
            <v>盒</v>
          </cell>
          <cell r="I9229" t="str">
            <v>贵州百灵企业集团制药股份有限公司</v>
          </cell>
          <cell r="J9229" t="str">
            <v>贵州百灵(贵州百灵世禧)</v>
          </cell>
        </row>
        <row r="9230">
          <cell r="D9230">
            <v>183439</v>
          </cell>
          <cell r="E9230" t="str">
            <v>维生素D滴剂</v>
          </cell>
          <cell r="F9230" t="str">
            <v/>
          </cell>
          <cell r="G9230" t="str">
            <v>400单位x60粒</v>
          </cell>
          <cell r="H9230" t="str">
            <v>盒</v>
          </cell>
          <cell r="I9230" t="str">
            <v>青岛双鲸药业股份有限公司</v>
          </cell>
          <cell r="J9230" t="str">
            <v>青岛双鲸药业</v>
          </cell>
        </row>
        <row r="9231">
          <cell r="D9231">
            <v>78</v>
          </cell>
          <cell r="E9231" t="str">
            <v>阿莫西林胶囊</v>
          </cell>
          <cell r="F9231" t="str">
            <v/>
          </cell>
          <cell r="G9231" t="str">
            <v>0.25gx50粒</v>
          </cell>
          <cell r="H9231" t="str">
            <v>盒</v>
          </cell>
          <cell r="I9231" t="str">
            <v>哈药集团制药总厂</v>
          </cell>
          <cell r="J9231" t="str">
            <v>哈药制药总厂</v>
          </cell>
        </row>
        <row r="9232">
          <cell r="D9232">
            <v>166599</v>
          </cell>
          <cell r="E9232" t="str">
            <v>康麦斯牌碳酸钙维生素D软胶囊</v>
          </cell>
          <cell r="F9232" t="str">
            <v/>
          </cell>
          <cell r="G9232" t="str">
            <v>200g（2gx100粒）</v>
          </cell>
          <cell r="H9232" t="str">
            <v>瓶</v>
          </cell>
          <cell r="I9232" t="str">
            <v>康龙集团公司(Kang Long Group gorp)</v>
          </cell>
          <cell r="J9232" t="str">
            <v>美国康龙集团公司</v>
          </cell>
        </row>
        <row r="9233">
          <cell r="D9233">
            <v>23895</v>
          </cell>
          <cell r="E9233" t="str">
            <v>枸橼酸西地那非片</v>
          </cell>
          <cell r="F9233" t="str">
            <v>万艾可</v>
          </cell>
          <cell r="G9233" t="str">
            <v>100mgx1片</v>
          </cell>
          <cell r="H9233" t="str">
            <v>盒</v>
          </cell>
          <cell r="I9233" t="str">
            <v>大连辉瑞制药有限公司</v>
          </cell>
          <cell r="J9233" t="str">
            <v>辉瑞制药</v>
          </cell>
        </row>
        <row r="9234">
          <cell r="D9234">
            <v>45012</v>
          </cell>
          <cell r="E9234" t="str">
            <v>麻杏止咳片</v>
          </cell>
          <cell r="F9234" t="str">
            <v/>
          </cell>
          <cell r="G9234" t="str">
            <v>0.26gx15片x3板(薄膜衣)</v>
          </cell>
          <cell r="H9234" t="str">
            <v>盒</v>
          </cell>
          <cell r="I9234" t="str">
            <v>太极集团四川绵阳制药有限公司</v>
          </cell>
          <cell r="J9234" t="str">
            <v>四川绵阳制药</v>
          </cell>
        </row>
        <row r="9235">
          <cell r="D9235">
            <v>84718</v>
          </cell>
          <cell r="E9235" t="str">
            <v>丁细牙痛胶囊</v>
          </cell>
          <cell r="F9235" t="str">
            <v/>
          </cell>
          <cell r="G9235" t="str">
            <v>0.45gx24粒</v>
          </cell>
          <cell r="H9235" t="str">
            <v>盒</v>
          </cell>
          <cell r="I9235" t="str">
            <v>深圳市泰康制药有限公司</v>
          </cell>
          <cell r="J9235" t="str">
            <v>深圳市泰康</v>
          </cell>
        </row>
        <row r="9236">
          <cell r="D9236">
            <v>59821</v>
          </cell>
          <cell r="E9236" t="str">
            <v>洁尔阴洗液</v>
          </cell>
          <cell r="F9236" t="str">
            <v/>
          </cell>
          <cell r="G9236" t="str">
            <v>260ml</v>
          </cell>
          <cell r="H9236" t="str">
            <v>瓶</v>
          </cell>
          <cell r="I9236" t="str">
            <v>四川恩威制药有限公司</v>
          </cell>
          <cell r="J9236" t="str">
            <v>四川恩威</v>
          </cell>
        </row>
        <row r="9237">
          <cell r="D9237">
            <v>144658</v>
          </cell>
          <cell r="E9237" t="str">
            <v>小儿柴桂退热颗粒</v>
          </cell>
          <cell r="F9237" t="str">
            <v/>
          </cell>
          <cell r="G9237" t="str">
            <v>5g*10袋</v>
          </cell>
          <cell r="H9237" t="str">
            <v>盒</v>
          </cell>
          <cell r="I9237" t="str">
            <v>襄樊隆中药业有限责任公司</v>
          </cell>
          <cell r="J9237" t="str">
            <v>葵花药业襄阳(湖北襄阳隆中)</v>
          </cell>
        </row>
        <row r="9238">
          <cell r="D9238">
            <v>207420</v>
          </cell>
          <cell r="E9238" t="str">
            <v>5.5抑菌液（快干免洗净手）</v>
          </cell>
          <cell r="F9238" t="str">
            <v>快干免洗净手</v>
          </cell>
          <cell r="G9238" t="str">
            <v>70ml</v>
          </cell>
          <cell r="H9238" t="str">
            <v>瓶</v>
          </cell>
          <cell r="I9238" t="str">
            <v>深圳九邦医疗控股有限公司（原：深圳三九九正生物医药有限公司）</v>
          </cell>
          <cell r="J9238" t="str">
            <v>深圳三九九正</v>
          </cell>
        </row>
        <row r="9239">
          <cell r="D9239">
            <v>40935</v>
          </cell>
          <cell r="E9239" t="str">
            <v>甲硝唑口颊片</v>
          </cell>
          <cell r="F9239" t="str">
            <v/>
          </cell>
          <cell r="G9239" t="str">
            <v>10片x2板</v>
          </cell>
          <cell r="H9239" t="str">
            <v>盒</v>
          </cell>
          <cell r="I9239" t="str">
            <v>武汉远大制药集团有限公司</v>
          </cell>
          <cell r="J9239" t="str">
            <v>武汉远大制药</v>
          </cell>
        </row>
        <row r="9240">
          <cell r="D9240">
            <v>144706</v>
          </cell>
          <cell r="E9240" t="str">
            <v>九味羌活丸</v>
          </cell>
          <cell r="F9240" t="str">
            <v/>
          </cell>
          <cell r="G9240" t="str">
            <v>6g*10袋</v>
          </cell>
          <cell r="H9240" t="str">
            <v>盒</v>
          </cell>
          <cell r="I9240" t="str">
            <v>太极集团四川绵阳制药有限公司</v>
          </cell>
          <cell r="J9240" t="str">
            <v>四川绵阳制药</v>
          </cell>
        </row>
        <row r="9241">
          <cell r="D9241">
            <v>135143</v>
          </cell>
          <cell r="E9241" t="str">
            <v>元胡止痛片</v>
          </cell>
          <cell r="F9241" t="str">
            <v/>
          </cell>
          <cell r="G9241" t="str">
            <v>15片x3板（糖衣片）</v>
          </cell>
          <cell r="H9241" t="str">
            <v>盒</v>
          </cell>
          <cell r="I9241" t="str">
            <v>太极集团四川绵阳制药有限公司</v>
          </cell>
          <cell r="J9241" t="str">
            <v>四川绵阳制药</v>
          </cell>
        </row>
        <row r="9242">
          <cell r="D9242">
            <v>44460</v>
          </cell>
          <cell r="E9242" t="str">
            <v>艾司奥美拉唑镁肠溶片（耐信）（原埃索美拉唑镁肠溶片)</v>
          </cell>
          <cell r="F9242" t="str">
            <v/>
          </cell>
          <cell r="G9242" t="str">
            <v>20mgx7片</v>
          </cell>
          <cell r="H9242" t="str">
            <v>盒</v>
          </cell>
          <cell r="I9242" t="str">
            <v>阿斯利康制药有限公司</v>
          </cell>
          <cell r="J9242" t="str">
            <v>阿斯利康</v>
          </cell>
        </row>
        <row r="9243">
          <cell r="D9243">
            <v>139798</v>
          </cell>
          <cell r="E9243" t="str">
            <v>玄麦甘桔颗粒</v>
          </cell>
          <cell r="F9243" t="str">
            <v/>
          </cell>
          <cell r="G9243" t="str">
            <v>10gx22袋</v>
          </cell>
          <cell r="H9243" t="str">
            <v>袋</v>
          </cell>
          <cell r="I9243" t="str">
            <v>太极集团重庆中药二厂</v>
          </cell>
          <cell r="J9243" t="str">
            <v>重庆中药二厂</v>
          </cell>
        </row>
        <row r="9244">
          <cell r="D9244">
            <v>173710</v>
          </cell>
          <cell r="E9244" t="str">
            <v>咽炎片</v>
          </cell>
          <cell r="F9244" t="str">
            <v/>
          </cell>
          <cell r="G9244" t="str">
            <v>0.25gx15片x2板(糖衣)</v>
          </cell>
          <cell r="H9244" t="str">
            <v>盒</v>
          </cell>
          <cell r="I9244" t="str">
            <v>西安科力药业有限公司</v>
          </cell>
          <cell r="J9244" t="str">
            <v>西安科力药业</v>
          </cell>
        </row>
        <row r="9245">
          <cell r="D9245">
            <v>166880</v>
          </cell>
          <cell r="E9245" t="str">
            <v>五子衍宗丸</v>
          </cell>
          <cell r="F9245" t="str">
            <v/>
          </cell>
          <cell r="G9245" t="str">
            <v>10丸x30袋(浓缩丸）</v>
          </cell>
          <cell r="H9245" t="str">
            <v>盒</v>
          </cell>
          <cell r="I9245" t="str">
            <v>太极集团四川绵阳制药有限公司</v>
          </cell>
          <cell r="J9245" t="str">
            <v>四川绵阳制药</v>
          </cell>
        </row>
        <row r="9246">
          <cell r="D9246">
            <v>49473</v>
          </cell>
          <cell r="E9246" t="str">
            <v>阿莫西林胶囊</v>
          </cell>
          <cell r="F9246" t="str">
            <v/>
          </cell>
          <cell r="G9246" t="str">
            <v>0.25gx36粒</v>
          </cell>
          <cell r="H9246" t="str">
            <v>盒</v>
          </cell>
          <cell r="I9246" t="str">
            <v>西南药业股份有限公司</v>
          </cell>
          <cell r="J9246" t="str">
            <v>西南药业</v>
          </cell>
        </row>
        <row r="9247">
          <cell r="D9247">
            <v>38124</v>
          </cell>
          <cell r="E9247" t="str">
            <v>小儿清热止咳合剂（原小儿清热止咳口服液）</v>
          </cell>
          <cell r="F9247" t="str">
            <v/>
          </cell>
          <cell r="G9247" t="str">
            <v>10mlx6支</v>
          </cell>
          <cell r="H9247" t="str">
            <v>盒</v>
          </cell>
          <cell r="I9247" t="str">
            <v>太极集团重庆桐君阁药厂有限公司</v>
          </cell>
          <cell r="J9247" t="str">
            <v>桐君阁药厂</v>
          </cell>
        </row>
        <row r="9248">
          <cell r="D9248">
            <v>63123</v>
          </cell>
          <cell r="E9248" t="str">
            <v>复方冬凌草含片</v>
          </cell>
          <cell r="F9248" t="str">
            <v/>
          </cell>
          <cell r="G9248" t="str">
            <v>0.6gx48片</v>
          </cell>
          <cell r="H9248" t="str">
            <v>盒</v>
          </cell>
          <cell r="I9248" t="str">
            <v>河南省济源市济世药业有限公司</v>
          </cell>
          <cell r="J9248" t="str">
            <v>河南济源济世</v>
          </cell>
        </row>
        <row r="9249">
          <cell r="D9249">
            <v>113219</v>
          </cell>
          <cell r="E9249" t="str">
            <v>阿托伐他汀钙片(阿乐)</v>
          </cell>
          <cell r="F9249" t="str">
            <v/>
          </cell>
          <cell r="G9249" t="str">
            <v>20mgx7片(薄膜衣)</v>
          </cell>
          <cell r="H9249" t="str">
            <v>盒</v>
          </cell>
          <cell r="I9249" t="str">
            <v>北京嘉林药业股份有限公司</v>
          </cell>
          <cell r="J9249" t="str">
            <v>北京嘉林</v>
          </cell>
        </row>
        <row r="9250">
          <cell r="D9250">
            <v>253</v>
          </cell>
          <cell r="E9250" t="str">
            <v>复方甘草片</v>
          </cell>
          <cell r="F9250" t="str">
            <v/>
          </cell>
          <cell r="G9250" t="str">
            <v>100片</v>
          </cell>
          <cell r="H9250" t="str">
            <v>瓶</v>
          </cell>
          <cell r="I9250" t="str">
            <v>西南药业股份有限公司</v>
          </cell>
          <cell r="J9250" t="str">
            <v>西南药业</v>
          </cell>
        </row>
        <row r="9251">
          <cell r="D9251">
            <v>157189</v>
          </cell>
          <cell r="E9251" t="str">
            <v>人血白蛋白</v>
          </cell>
          <cell r="F9251" t="str">
            <v>安博灵</v>
          </cell>
          <cell r="G9251" t="str">
            <v>20%：50ml</v>
          </cell>
          <cell r="H9251" t="str">
            <v>瓶</v>
          </cell>
          <cell r="I9251" t="str">
            <v>瑞士杰特贝林生物制品有限公司</v>
          </cell>
          <cell r="J9251" t="str">
            <v>瑞士杰特贝林</v>
          </cell>
        </row>
        <row r="9252">
          <cell r="D9252">
            <v>148955</v>
          </cell>
          <cell r="E9252" t="str">
            <v>定坤丹</v>
          </cell>
          <cell r="F9252" t="str">
            <v/>
          </cell>
          <cell r="G9252" t="str">
            <v>7gx4瓶（水蜜丸）</v>
          </cell>
          <cell r="H9252" t="str">
            <v>盒</v>
          </cell>
          <cell r="I9252" t="str">
            <v>山西广誉远国药有限公司</v>
          </cell>
          <cell r="J9252" t="str">
            <v>山西广誉远国药</v>
          </cell>
        </row>
        <row r="9253">
          <cell r="D9253">
            <v>43917</v>
          </cell>
          <cell r="E9253" t="str">
            <v>琥珀酸美托洛尔缓释片(倍他乐克)</v>
          </cell>
          <cell r="F9253" t="str">
            <v/>
          </cell>
          <cell r="G9253" t="str">
            <v>47.5mgx7片</v>
          </cell>
          <cell r="H9253" t="str">
            <v>盒</v>
          </cell>
          <cell r="I9253" t="str">
            <v>阿斯利康制药有限公司</v>
          </cell>
          <cell r="J9253" t="str">
            <v>阿斯利康</v>
          </cell>
        </row>
        <row r="9254">
          <cell r="D9254">
            <v>1223</v>
          </cell>
          <cell r="E9254" t="str">
            <v>感冒灵胶囊</v>
          </cell>
          <cell r="F9254" t="str">
            <v/>
          </cell>
          <cell r="G9254" t="str">
            <v>12粒</v>
          </cell>
          <cell r="H9254" t="str">
            <v>盒</v>
          </cell>
          <cell r="I9254" t="str">
            <v>三九医药股份有限公司</v>
          </cell>
          <cell r="J9254" t="str">
            <v>华润三九医药</v>
          </cell>
        </row>
        <row r="9255">
          <cell r="D9255">
            <v>184709</v>
          </cell>
          <cell r="E9255" t="str">
            <v>洁芙柔免洗手消毒凝胶</v>
          </cell>
          <cell r="F9255" t="str">
            <v/>
          </cell>
          <cell r="G9255" t="str">
            <v>60ml</v>
          </cell>
          <cell r="H9255" t="str">
            <v>瓶</v>
          </cell>
          <cell r="I9255" t="str">
            <v>上海利康消毒高科技有限公司</v>
          </cell>
          <cell r="J9255" t="str">
            <v>上海利康消毒</v>
          </cell>
        </row>
        <row r="9256">
          <cell r="D9256">
            <v>124045</v>
          </cell>
          <cell r="E9256" t="str">
            <v>小儿氨酚黄那敏颗粒</v>
          </cell>
          <cell r="F9256" t="str">
            <v>小快克</v>
          </cell>
          <cell r="G9256" t="str">
            <v>4gx15袋</v>
          </cell>
          <cell r="H9256" t="str">
            <v>盒</v>
          </cell>
          <cell r="I9256" t="str">
            <v>浙江亚峰药厂有限公司</v>
          </cell>
          <cell r="J9256" t="str">
            <v>浙江亚峰</v>
          </cell>
        </row>
        <row r="9257">
          <cell r="D9257">
            <v>63466</v>
          </cell>
          <cell r="E9257" t="str">
            <v>克拉霉素缓释片</v>
          </cell>
          <cell r="F9257" t="str">
            <v/>
          </cell>
          <cell r="G9257" t="str">
            <v>0.5gx3片</v>
          </cell>
          <cell r="H9257" t="str">
            <v>盒</v>
          </cell>
          <cell r="I9257" t="str">
            <v>江苏恒瑞医药股份有限公司</v>
          </cell>
          <cell r="J9257" t="str">
            <v>江苏恒瑞</v>
          </cell>
        </row>
        <row r="9258">
          <cell r="D9258">
            <v>122181</v>
          </cell>
          <cell r="E9258" t="str">
            <v>小儿氨酚黄那敏颗粒</v>
          </cell>
          <cell r="F9258" t="str">
            <v/>
          </cell>
          <cell r="G9258" t="str">
            <v>6gx20袋</v>
          </cell>
          <cell r="H9258" t="str">
            <v>盒</v>
          </cell>
          <cell r="I9258" t="str">
            <v>黄石三九药业有限公司(原:三九黄石制药厂)</v>
          </cell>
          <cell r="J9258" t="str">
            <v>华润三九(黄石)</v>
          </cell>
        </row>
        <row r="9259">
          <cell r="D9259">
            <v>123739</v>
          </cell>
          <cell r="E9259" t="str">
            <v>头孢丙烯分散片</v>
          </cell>
          <cell r="F9259" t="str">
            <v/>
          </cell>
          <cell r="G9259" t="str">
            <v>0.25gx8片</v>
          </cell>
          <cell r="H9259" t="str">
            <v>盒</v>
          </cell>
          <cell r="I9259" t="str">
            <v>广州白云山制药股份有限公司广州白云山制药总厂</v>
          </cell>
          <cell r="J9259" t="str">
            <v>广州白云山总厂</v>
          </cell>
        </row>
        <row r="9260">
          <cell r="D9260">
            <v>205225</v>
          </cell>
          <cell r="E9260" t="str">
            <v>美团小药箱</v>
          </cell>
          <cell r="F9260" t="str">
            <v/>
          </cell>
          <cell r="G9260" t="str">
            <v>50cmx50cm</v>
          </cell>
          <cell r="H9260" t="str">
            <v>个</v>
          </cell>
          <cell r="I9260" t="str">
            <v>浙江礼德进出口有限公司</v>
          </cell>
          <cell r="J9260" t="str">
            <v>浙江礼德进出口</v>
          </cell>
        </row>
        <row r="9261">
          <cell r="D9261">
            <v>72815</v>
          </cell>
          <cell r="E9261" t="str">
            <v>氨咖黄敏胶囊</v>
          </cell>
          <cell r="F9261" t="str">
            <v/>
          </cell>
          <cell r="G9261" t="str">
            <v>10粒</v>
          </cell>
          <cell r="H9261" t="str">
            <v>板</v>
          </cell>
          <cell r="I9261" t="str">
            <v>重庆迪康长江制药有限公司</v>
          </cell>
          <cell r="J9261" t="str">
            <v>重庆迪康长江</v>
          </cell>
        </row>
        <row r="9262">
          <cell r="D9262">
            <v>135320</v>
          </cell>
          <cell r="E9262" t="str">
            <v>桂林西瓜霜</v>
          </cell>
          <cell r="F9262" t="str">
            <v/>
          </cell>
          <cell r="G9262" t="str">
            <v>3.5g</v>
          </cell>
          <cell r="H9262" t="str">
            <v>盒</v>
          </cell>
          <cell r="I9262" t="str">
            <v>桂林三金药业股份有限公司</v>
          </cell>
          <cell r="J9262" t="str">
            <v>桂林三金</v>
          </cell>
        </row>
        <row r="9263">
          <cell r="D9263">
            <v>40989</v>
          </cell>
          <cell r="E9263" t="str">
            <v>阿托伐他汀钙片</v>
          </cell>
          <cell r="F9263" t="str">
            <v>立普妥</v>
          </cell>
          <cell r="G9263" t="str">
            <v>20mgx7片</v>
          </cell>
          <cell r="H9263" t="str">
            <v>盒</v>
          </cell>
          <cell r="I9263" t="str">
            <v>大连辉瑞制药有限公司</v>
          </cell>
          <cell r="J9263" t="str">
            <v>辉瑞制药</v>
          </cell>
        </row>
        <row r="9264">
          <cell r="D9264">
            <v>109800</v>
          </cell>
          <cell r="E9264" t="str">
            <v>三七伤药片</v>
          </cell>
          <cell r="F9264" t="str">
            <v/>
          </cell>
          <cell r="G9264" t="str">
            <v>15片x3板(糖衣片)</v>
          </cell>
          <cell r="H9264" t="str">
            <v>盒</v>
          </cell>
          <cell r="I9264" t="str">
            <v>太极集团四川绵阳制药有限公司</v>
          </cell>
          <cell r="J9264" t="str">
            <v>四川绵阳制药</v>
          </cell>
        </row>
        <row r="9265">
          <cell r="D9265">
            <v>136401</v>
          </cell>
          <cell r="E9265" t="str">
            <v>复方丹参片</v>
          </cell>
          <cell r="F9265" t="str">
            <v/>
          </cell>
          <cell r="G9265" t="str">
            <v>0.32gx120片（薄膜衣）瓶装/盒</v>
          </cell>
          <cell r="H9265" t="str">
            <v>盒</v>
          </cell>
          <cell r="I9265" t="str">
            <v>太极集团四川绵阳制药有限公司</v>
          </cell>
          <cell r="J9265" t="str">
            <v>四川绵阳制药</v>
          </cell>
        </row>
        <row r="9266">
          <cell r="D9266">
            <v>14006</v>
          </cell>
          <cell r="E9266" t="str">
            <v>甲磺酸倍他司汀片(敏使朗)</v>
          </cell>
          <cell r="F9266" t="str">
            <v/>
          </cell>
          <cell r="G9266" t="str">
            <v>6mgx10片x3板</v>
          </cell>
          <cell r="H9266" t="str">
            <v>盒</v>
          </cell>
          <cell r="I9266" t="str">
            <v>卫材(中国)药业有限公司</v>
          </cell>
          <cell r="J9266" t="str">
            <v>卫材(中国)药业</v>
          </cell>
        </row>
        <row r="9267">
          <cell r="D9267">
            <v>120776</v>
          </cell>
          <cell r="E9267" t="str">
            <v>复方黄连素片</v>
          </cell>
          <cell r="F9267" t="str">
            <v/>
          </cell>
          <cell r="G9267" t="str">
            <v>0.17gx24片x2板（薄膜衣）</v>
          </cell>
          <cell r="H9267" t="str">
            <v>盒</v>
          </cell>
          <cell r="I9267" t="str">
            <v>太极集团四川绵阳制药有限公司</v>
          </cell>
          <cell r="J9267" t="str">
            <v>四川绵阳制药</v>
          </cell>
        </row>
        <row r="9268">
          <cell r="D9268">
            <v>175659</v>
          </cell>
          <cell r="E9268" t="str">
            <v>便携式氧气呼吸器</v>
          </cell>
          <cell r="F9268" t="str">
            <v/>
          </cell>
          <cell r="G9268" t="str">
            <v>LFBZ-960</v>
          </cell>
          <cell r="H9268" t="str">
            <v>瓶</v>
          </cell>
          <cell r="I9268" t="str">
            <v>连云港利丰医用氧产品有限公司</v>
          </cell>
          <cell r="J9268" t="str">
            <v>连云港利丰</v>
          </cell>
        </row>
        <row r="9269">
          <cell r="D9269">
            <v>3040</v>
          </cell>
          <cell r="E9269" t="str">
            <v>复方板蓝根颗粒</v>
          </cell>
          <cell r="F9269" t="str">
            <v/>
          </cell>
          <cell r="G9269" t="str">
            <v>15gx20袋</v>
          </cell>
          <cell r="H9269" t="str">
            <v>袋</v>
          </cell>
          <cell r="I9269" t="str">
            <v>太极集团四川南充制药有限公司</v>
          </cell>
          <cell r="J9269" t="str">
            <v>四川南充制药</v>
          </cell>
        </row>
        <row r="9270">
          <cell r="D9270">
            <v>101034</v>
          </cell>
          <cell r="E9270" t="str">
            <v>盐酸左氧氟沙星片</v>
          </cell>
          <cell r="F9270" t="str">
            <v>维力泰</v>
          </cell>
          <cell r="G9270" t="str">
            <v>0.1gx10片x2板(薄膜衣)</v>
          </cell>
          <cell r="H9270" t="str">
            <v>盒</v>
          </cell>
          <cell r="I9270" t="str">
            <v>广州白云山制药股份有限公司广州白云山制药总厂</v>
          </cell>
          <cell r="J9270" t="str">
            <v>广州白云山总厂</v>
          </cell>
        </row>
        <row r="9271">
          <cell r="D9271">
            <v>2085</v>
          </cell>
          <cell r="E9271" t="str">
            <v>感冒清片(金装)</v>
          </cell>
          <cell r="F9271" t="str">
            <v/>
          </cell>
          <cell r="G9271" t="str">
            <v>100片</v>
          </cell>
          <cell r="H9271" t="str">
            <v>瓶</v>
          </cell>
          <cell r="I9271" t="str">
            <v>广州花城药业有限公司</v>
          </cell>
          <cell r="J9271" t="str">
            <v>广州花城制药</v>
          </cell>
        </row>
        <row r="9272">
          <cell r="D9272">
            <v>72511</v>
          </cell>
          <cell r="E9272" t="str">
            <v>通宣理肺颗粒</v>
          </cell>
          <cell r="F9272" t="str">
            <v/>
          </cell>
          <cell r="G9272" t="str">
            <v>9gx10袋</v>
          </cell>
          <cell r="H9272" t="str">
            <v>盒</v>
          </cell>
          <cell r="I9272" t="str">
            <v>太极集团四川绵阳制药有限公司</v>
          </cell>
          <cell r="J9272" t="str">
            <v>四川绵阳制药</v>
          </cell>
        </row>
        <row r="9273">
          <cell r="D9273">
            <v>82184</v>
          </cell>
          <cell r="E9273" t="str">
            <v>维生素AD滴剂</v>
          </cell>
          <cell r="F9273" t="str">
            <v>伊可新</v>
          </cell>
          <cell r="G9273" t="str">
            <v>2000U：700Ux30粒（1岁以上）</v>
          </cell>
          <cell r="H9273" t="str">
            <v>盒</v>
          </cell>
          <cell r="I9273" t="str">
            <v>山东达因海洋生物制药股份有限公司</v>
          </cell>
          <cell r="J9273" t="str">
            <v>山东达因海洋</v>
          </cell>
        </row>
        <row r="9274">
          <cell r="D9274">
            <v>138584</v>
          </cell>
          <cell r="E9274" t="str">
            <v>天然维生素C咀嚼片</v>
          </cell>
          <cell r="F9274" t="str">
            <v/>
          </cell>
          <cell r="G9274" t="str">
            <v>110.5克（850mgx130片）</v>
          </cell>
          <cell r="H9274" t="str">
            <v>瓶</v>
          </cell>
          <cell r="I9274" t="str">
            <v>养生堂药业有限公司</v>
          </cell>
          <cell r="J9274" t="str">
            <v>海南养生堂</v>
          </cell>
        </row>
        <row r="9275">
          <cell r="D9275">
            <v>165881</v>
          </cell>
          <cell r="E9275" t="str">
            <v>洁尔阴洗液</v>
          </cell>
          <cell r="F9275" t="str">
            <v/>
          </cell>
          <cell r="G9275" t="str">
            <v>300ml(内附冲洗器1个)</v>
          </cell>
          <cell r="H9275" t="str">
            <v>盒</v>
          </cell>
          <cell r="I9275" t="str">
            <v>四川恩威制药有限公司</v>
          </cell>
          <cell r="J9275" t="str">
            <v>四川恩威制药</v>
          </cell>
        </row>
        <row r="9276">
          <cell r="D9276">
            <v>75285</v>
          </cell>
          <cell r="E9276" t="str">
            <v>人绒毛膜促性腺激素检测试纸（胶体金免疫层析法）</v>
          </cell>
          <cell r="F9276" t="str">
            <v>BCT验孕棒</v>
          </cell>
          <cell r="G9276" t="str">
            <v>HCG-D04(1人份/盒)</v>
          </cell>
          <cell r="H9276" t="str">
            <v>盒</v>
          </cell>
          <cell r="I9276" t="str">
            <v>深圳市比特科技有限公司</v>
          </cell>
          <cell r="J9276" t="str">
            <v>深圳比特科技</v>
          </cell>
        </row>
        <row r="9277">
          <cell r="D9277">
            <v>43016</v>
          </cell>
          <cell r="E9277" t="str">
            <v>阿奇霉素片</v>
          </cell>
          <cell r="F9277" t="str">
            <v/>
          </cell>
          <cell r="G9277" t="str">
            <v>0.25gx6片x2板</v>
          </cell>
          <cell r="H9277" t="str">
            <v>盒</v>
          </cell>
          <cell r="I9277" t="str">
            <v>西南药业股份有限公司</v>
          </cell>
          <cell r="J9277" t="str">
            <v>西南药业</v>
          </cell>
        </row>
        <row r="9278">
          <cell r="D9278">
            <v>118646</v>
          </cell>
          <cell r="E9278" t="str">
            <v>盐酸氨溴索口服溶液(奥勃抒)</v>
          </cell>
          <cell r="F9278" t="str">
            <v/>
          </cell>
          <cell r="G9278" t="str">
            <v>10ml:30mgx15袋</v>
          </cell>
          <cell r="H9278" t="str">
            <v>盒</v>
          </cell>
          <cell r="I9278" t="str">
            <v>澳美制药厂</v>
          </cell>
          <cell r="J9278" t="str">
            <v>香港澳美</v>
          </cell>
        </row>
        <row r="9279">
          <cell r="D9279">
            <v>124138</v>
          </cell>
          <cell r="E9279" t="str">
            <v>苯扎氯铵贴</v>
          </cell>
          <cell r="F9279" t="str">
            <v/>
          </cell>
          <cell r="G9279" t="str">
            <v>25mmx18mmx8贴</v>
          </cell>
          <cell r="H9279" t="str">
            <v>盒</v>
          </cell>
          <cell r="I9279" t="str">
            <v>上海强生有限公司</v>
          </cell>
          <cell r="J9279" t="str">
            <v>上海强生</v>
          </cell>
        </row>
        <row r="9280">
          <cell r="D9280">
            <v>134968</v>
          </cell>
          <cell r="E9280" t="str">
            <v>牛黄解毒片</v>
          </cell>
          <cell r="F9280" t="str">
            <v/>
          </cell>
          <cell r="G9280" t="str">
            <v>30片</v>
          </cell>
          <cell r="H9280" t="str">
            <v>盒</v>
          </cell>
          <cell r="I9280" t="str">
            <v>太极集团四川绵阳制药有限公司</v>
          </cell>
          <cell r="J9280" t="str">
            <v>四川绵阳制药</v>
          </cell>
        </row>
        <row r="9281">
          <cell r="D9281">
            <v>106211</v>
          </cell>
          <cell r="E9281" t="str">
            <v>风寒感冒颗粒</v>
          </cell>
          <cell r="F9281" t="str">
            <v/>
          </cell>
          <cell r="G9281" t="str">
            <v>8gx6袋</v>
          </cell>
          <cell r="H9281" t="str">
            <v>盒</v>
          </cell>
          <cell r="I9281" t="str">
            <v>云南白药集团股份有限公司</v>
          </cell>
          <cell r="J9281" t="str">
            <v>云南白药股份</v>
          </cell>
        </row>
        <row r="9282">
          <cell r="D9282">
            <v>39103</v>
          </cell>
          <cell r="E9282" t="str">
            <v>葡萄糖酸钙锌口服溶液</v>
          </cell>
          <cell r="F9282" t="str">
            <v/>
          </cell>
          <cell r="G9282" t="str">
            <v>10mlx24支</v>
          </cell>
          <cell r="H9282" t="str">
            <v>盒</v>
          </cell>
          <cell r="I9282" t="str">
            <v>澳诺(中国)制药有限公司</v>
          </cell>
          <cell r="J9282" t="str">
            <v>澳诺(中国)制药</v>
          </cell>
        </row>
        <row r="9283">
          <cell r="D9283">
            <v>108833</v>
          </cell>
          <cell r="E9283" t="str">
            <v>复方青橄榄利咽含片(慢严舒柠)</v>
          </cell>
          <cell r="F9283" t="str">
            <v/>
          </cell>
          <cell r="G9283" t="str">
            <v>0.5gx8片x4袋(铁盒)</v>
          </cell>
          <cell r="H9283" t="str">
            <v>盒</v>
          </cell>
          <cell r="I9283" t="str">
            <v>桂龙药业(安徽)有限公司</v>
          </cell>
          <cell r="J9283" t="str">
            <v>桂龙药业(安徽)</v>
          </cell>
        </row>
        <row r="9284">
          <cell r="D9284">
            <v>96799</v>
          </cell>
          <cell r="E9284" t="str">
            <v>精制银翘解毒片</v>
          </cell>
          <cell r="F9284" t="str">
            <v/>
          </cell>
          <cell r="G9284" t="str">
            <v>15片x3板(每片含扑热息痛44mg)</v>
          </cell>
          <cell r="H9284" t="str">
            <v>盒</v>
          </cell>
          <cell r="I9284" t="str">
            <v>太极集团四川绵阳制药有限公司</v>
          </cell>
          <cell r="J9284" t="str">
            <v>四川绵阳制药</v>
          </cell>
        </row>
        <row r="9285">
          <cell r="D9285">
            <v>2015</v>
          </cell>
          <cell r="E9285" t="str">
            <v>酒石酸美托洛尔片</v>
          </cell>
          <cell r="F9285" t="str">
            <v/>
          </cell>
          <cell r="G9285" t="str">
            <v>25mgx20片</v>
          </cell>
          <cell r="H9285" t="str">
            <v>盒</v>
          </cell>
          <cell r="I9285" t="str">
            <v>阿斯利康制药有限公司</v>
          </cell>
          <cell r="J9285" t="str">
            <v>阿斯利康</v>
          </cell>
        </row>
        <row r="9286">
          <cell r="D9286">
            <v>121981</v>
          </cell>
          <cell r="E9286" t="str">
            <v>小儿感冒颗粒</v>
          </cell>
          <cell r="F9286" t="str">
            <v/>
          </cell>
          <cell r="G9286" t="str">
            <v>6gx24袋</v>
          </cell>
          <cell r="H9286" t="str">
            <v>盒</v>
          </cell>
          <cell r="I9286" t="str">
            <v>华润三九(枣庄)药业有限公司(原山东三九药业)</v>
          </cell>
          <cell r="J9286" t="str">
            <v>华润三九(枣庄)</v>
          </cell>
        </row>
        <row r="9287">
          <cell r="D9287">
            <v>142709</v>
          </cell>
          <cell r="E9287" t="str">
            <v>苯磺酸氨氯地平片</v>
          </cell>
          <cell r="F9287" t="str">
            <v/>
          </cell>
          <cell r="G9287" t="str">
            <v>5mgx21片</v>
          </cell>
          <cell r="H9287" t="str">
            <v>盒</v>
          </cell>
          <cell r="I9287" t="str">
            <v>江西制药有限责任公司</v>
          </cell>
          <cell r="J9287" t="str">
            <v>江西制药</v>
          </cell>
        </row>
        <row r="9288">
          <cell r="D9288">
            <v>2025</v>
          </cell>
          <cell r="E9288" t="str">
            <v>非洛地平缓释片(波依定)</v>
          </cell>
          <cell r="F9288" t="str">
            <v/>
          </cell>
          <cell r="G9288" t="str">
            <v>5mgx10片</v>
          </cell>
          <cell r="H9288" t="str">
            <v>盒</v>
          </cell>
          <cell r="I9288" t="str">
            <v>阿斯利康制药有限公司</v>
          </cell>
          <cell r="J9288" t="str">
            <v>阿斯利康</v>
          </cell>
        </row>
        <row r="9289">
          <cell r="D9289">
            <v>9955</v>
          </cell>
          <cell r="E9289" t="str">
            <v>藿香正气水</v>
          </cell>
          <cell r="F9289" t="str">
            <v/>
          </cell>
          <cell r="G9289" t="str">
            <v>10mlx10支</v>
          </cell>
          <cell r="H9289" t="str">
            <v>盒</v>
          </cell>
          <cell r="I9289" t="str">
            <v>四川彩虹制药有限公司</v>
          </cell>
          <cell r="J9289" t="str">
            <v>四川彩虹</v>
          </cell>
        </row>
        <row r="9290">
          <cell r="D9290">
            <v>180172</v>
          </cell>
          <cell r="E9290" t="str">
            <v>西瓜霜润喉片</v>
          </cell>
          <cell r="F9290" t="str">
            <v/>
          </cell>
          <cell r="G9290" t="str">
            <v>0.6g×36片</v>
          </cell>
          <cell r="H9290" t="str">
            <v>盒</v>
          </cell>
          <cell r="I9290" t="str">
            <v>桂林三金药业股份有限公司</v>
          </cell>
          <cell r="J9290" t="str">
            <v>桂林三金药业</v>
          </cell>
        </row>
        <row r="9291">
          <cell r="D9291">
            <v>1841</v>
          </cell>
          <cell r="E9291" t="str">
            <v>通天口服液</v>
          </cell>
          <cell r="F9291" t="str">
            <v/>
          </cell>
          <cell r="G9291" t="str">
            <v>10mlx6支</v>
          </cell>
          <cell r="H9291" t="str">
            <v>盒</v>
          </cell>
          <cell r="I9291" t="str">
            <v>太极集团重庆涪陵制药厂有限公司</v>
          </cell>
          <cell r="J9291" t="str">
            <v>太极涪陵药厂</v>
          </cell>
        </row>
        <row r="9292">
          <cell r="D9292">
            <v>184369</v>
          </cell>
          <cell r="E9292" t="str">
            <v>类人胶原蛋白敷料</v>
          </cell>
          <cell r="F9292" t="str">
            <v/>
          </cell>
          <cell r="G9292" t="str">
            <v>HCD02421椭圆形5片</v>
          </cell>
          <cell r="H9292" t="str">
            <v>盒</v>
          </cell>
          <cell r="I9292" t="str">
            <v>陕西巨子生物技术有限公司</v>
          </cell>
          <cell r="J9292" t="str">
            <v>陕西巨子生物</v>
          </cell>
        </row>
        <row r="9293">
          <cell r="D9293">
            <v>134594</v>
          </cell>
          <cell r="E9293" t="str">
            <v>人血白蛋白</v>
          </cell>
          <cell r="F9293" t="str">
            <v/>
          </cell>
          <cell r="G9293" t="str">
            <v>20%(50ml：10g)</v>
          </cell>
          <cell r="H9293" t="str">
            <v>瓶</v>
          </cell>
          <cell r="I9293" t="str">
            <v>成都蓉生药业有限公司</v>
          </cell>
          <cell r="J9293" t="str">
            <v>成都蓉生</v>
          </cell>
        </row>
        <row r="9294">
          <cell r="D9294">
            <v>37749</v>
          </cell>
          <cell r="E9294" t="str">
            <v>人绒毛膜促性腺激素(HCG)检测试纸(胶体金法)</v>
          </cell>
          <cell r="F9294" t="str">
            <v/>
          </cell>
          <cell r="G9294" t="str">
            <v>RH-HCG-S(单条装)大卫早早孕</v>
          </cell>
          <cell r="H9294" t="str">
            <v>条</v>
          </cell>
          <cell r="I9294" t="str">
            <v>润和生物医药科技(汕头)有限公司</v>
          </cell>
          <cell r="J9294" t="str">
            <v>润和生物医药</v>
          </cell>
        </row>
        <row r="9295">
          <cell r="D9295">
            <v>68790</v>
          </cell>
          <cell r="E9295" t="str">
            <v>三黄片</v>
          </cell>
          <cell r="F9295" t="str">
            <v/>
          </cell>
          <cell r="G9295" t="str">
            <v>12片x3板(糖衣片)</v>
          </cell>
          <cell r="H9295" t="str">
            <v>盒</v>
          </cell>
          <cell r="I9295" t="str">
            <v>河南福森药业有限公司(原河南淅川制药有限公司)</v>
          </cell>
          <cell r="J9295" t="str">
            <v>河南福森</v>
          </cell>
        </row>
        <row r="9296">
          <cell r="D9296">
            <v>3702</v>
          </cell>
          <cell r="E9296" t="str">
            <v>板蓝根颗粒</v>
          </cell>
          <cell r="F9296" t="str">
            <v/>
          </cell>
          <cell r="G9296" t="str">
            <v>10gx20袋</v>
          </cell>
          <cell r="H9296" t="str">
            <v>袋</v>
          </cell>
          <cell r="I9296" t="str">
            <v>广州白云山和记黄埔中药有限公司(原广州白云山中药厂</v>
          </cell>
          <cell r="J9296" t="str">
            <v>白云山和记黄埔</v>
          </cell>
        </row>
        <row r="9297">
          <cell r="D9297">
            <v>171872</v>
          </cell>
          <cell r="E9297" t="str">
            <v>苦金片</v>
          </cell>
          <cell r="F9297" t="str">
            <v/>
          </cell>
          <cell r="G9297" t="str">
            <v>0.41gx12片</v>
          </cell>
          <cell r="H9297" t="str">
            <v>盒</v>
          </cell>
          <cell r="I9297" t="str">
            <v>青岛国风药业股份有限公司</v>
          </cell>
          <cell r="J9297" t="str">
            <v>上药青岛国风</v>
          </cell>
        </row>
        <row r="9298">
          <cell r="D9298">
            <v>161888</v>
          </cell>
          <cell r="E9298" t="str">
            <v>生理性海水鼻腔喷雾器</v>
          </cell>
          <cell r="F9298" t="str">
            <v/>
          </cell>
          <cell r="G9298" t="str">
            <v>50ml（宝贝分享）</v>
          </cell>
          <cell r="H9298" t="str">
            <v>瓶</v>
          </cell>
          <cell r="I9298" t="str">
            <v>浙江朗柯生物工程有限公司</v>
          </cell>
          <cell r="J9298" t="str">
            <v>浙江朗柯</v>
          </cell>
        </row>
        <row r="9299">
          <cell r="D9299">
            <v>148772</v>
          </cell>
          <cell r="E9299" t="str">
            <v>布洛芬混悬液</v>
          </cell>
          <cell r="F9299" t="str">
            <v>美林</v>
          </cell>
          <cell r="G9299" t="str">
            <v>35ml（30ml：0.6g）</v>
          </cell>
          <cell r="H9299" t="str">
            <v>盒</v>
          </cell>
          <cell r="I9299" t="str">
            <v>上海强生制药有限公司</v>
          </cell>
          <cell r="J9299" t="str">
            <v>上海强生制药</v>
          </cell>
        </row>
        <row r="9300">
          <cell r="D9300">
            <v>113942</v>
          </cell>
          <cell r="E9300" t="str">
            <v>板蓝根颗粒</v>
          </cell>
          <cell r="F9300" t="str">
            <v/>
          </cell>
          <cell r="G9300" t="str">
            <v>5gx20袋</v>
          </cell>
          <cell r="H9300" t="str">
            <v>袋</v>
          </cell>
          <cell r="I9300" t="str">
            <v>太极集团四川南充制药有限公司</v>
          </cell>
          <cell r="J9300" t="str">
            <v>四川南充制药</v>
          </cell>
        </row>
        <row r="9301">
          <cell r="D9301">
            <v>1638</v>
          </cell>
          <cell r="E9301" t="str">
            <v>三九胃泰颗粒</v>
          </cell>
          <cell r="F9301" t="str">
            <v/>
          </cell>
          <cell r="G9301" t="str">
            <v>20gx6袋</v>
          </cell>
          <cell r="H9301" t="str">
            <v>盒</v>
          </cell>
          <cell r="I9301" t="str">
            <v>三九医药股份有限公司</v>
          </cell>
          <cell r="J9301" t="str">
            <v>华润三九医药</v>
          </cell>
        </row>
        <row r="9302">
          <cell r="D9302">
            <v>139378</v>
          </cell>
          <cell r="E9302" t="str">
            <v>复方板蓝根颗粒</v>
          </cell>
          <cell r="F9302" t="str">
            <v/>
          </cell>
          <cell r="G9302" t="str">
            <v>15g*22袋</v>
          </cell>
          <cell r="H9302" t="str">
            <v>袋</v>
          </cell>
          <cell r="I9302" t="str">
            <v>太极集团重庆中药二厂</v>
          </cell>
          <cell r="J9302" t="str">
            <v>重庆中药二厂</v>
          </cell>
        </row>
        <row r="9303">
          <cell r="D9303">
            <v>118357</v>
          </cell>
          <cell r="E9303" t="str">
            <v>复方氨酚烷胺胶囊(快克)</v>
          </cell>
          <cell r="F9303" t="str">
            <v/>
          </cell>
          <cell r="G9303" t="str">
            <v>16粒</v>
          </cell>
          <cell r="H9303" t="str">
            <v>盒</v>
          </cell>
          <cell r="I9303" t="str">
            <v>海南亚洲制药有限公司</v>
          </cell>
          <cell r="J9303" t="str">
            <v>海南亚洲制药</v>
          </cell>
        </row>
        <row r="9304">
          <cell r="D9304">
            <v>123748</v>
          </cell>
          <cell r="E9304" t="str">
            <v>抗病毒颗粒</v>
          </cell>
          <cell r="F9304" t="str">
            <v/>
          </cell>
          <cell r="G9304" t="str">
            <v>9gx8袋</v>
          </cell>
          <cell r="H9304" t="str">
            <v>盒</v>
          </cell>
          <cell r="I9304" t="str">
            <v>四川光大制药有限公司</v>
          </cell>
          <cell r="J9304" t="str">
            <v>四川光大</v>
          </cell>
        </row>
        <row r="9305">
          <cell r="D9305">
            <v>45545</v>
          </cell>
          <cell r="E9305" t="str">
            <v>橘红颗粒</v>
          </cell>
          <cell r="F9305" t="str">
            <v/>
          </cell>
          <cell r="G9305" t="str">
            <v>11gx10袋</v>
          </cell>
          <cell r="H9305" t="str">
            <v>盒</v>
          </cell>
          <cell r="I9305" t="str">
            <v>太极集团四川绵阳制药有限公司</v>
          </cell>
          <cell r="J9305" t="str">
            <v>四川绵阳制药</v>
          </cell>
        </row>
        <row r="9306">
          <cell r="D9306">
            <v>62809</v>
          </cell>
          <cell r="E9306" t="str">
            <v>人绒毛膜促性腺激素检测试纸（胶体金免疫层析法）</v>
          </cell>
          <cell r="F9306" t="str">
            <v>BCT验孕纸</v>
          </cell>
          <cell r="G9306" t="str">
            <v>HCG-A02(1人份)</v>
          </cell>
          <cell r="H9306" t="str">
            <v>盒</v>
          </cell>
          <cell r="I9306" t="str">
            <v>深圳市比特科技有限公司</v>
          </cell>
          <cell r="J9306" t="str">
            <v>深圳比特</v>
          </cell>
        </row>
        <row r="9307">
          <cell r="D9307">
            <v>190565</v>
          </cell>
          <cell r="E9307" t="str">
            <v>一次性使用医用口罩</v>
          </cell>
          <cell r="F9307" t="str">
            <v/>
          </cell>
          <cell r="G9307" t="str">
            <v>10只（17x18cm-3p浅绿橡筋非灭菌型）</v>
          </cell>
          <cell r="H9307" t="str">
            <v>包</v>
          </cell>
          <cell r="I9307" t="str">
            <v>振德医疗用品股份有限公司</v>
          </cell>
          <cell r="J9307" t="str">
            <v>振德医疗用品</v>
          </cell>
        </row>
        <row r="9308">
          <cell r="D9308">
            <v>109590</v>
          </cell>
          <cell r="E9308" t="str">
            <v>咽立爽口含滴丸</v>
          </cell>
          <cell r="F9308" t="str">
            <v/>
          </cell>
          <cell r="G9308" t="str">
            <v>0.025gx50丸</v>
          </cell>
          <cell r="H9308" t="str">
            <v>盒</v>
          </cell>
          <cell r="I9308" t="str">
            <v>贵州黄果树立爽药业有限公司</v>
          </cell>
          <cell r="J9308" t="str">
            <v>贵州黄果树立爽</v>
          </cell>
        </row>
        <row r="9309">
          <cell r="D9309">
            <v>1362</v>
          </cell>
          <cell r="E9309" t="str">
            <v>咳特灵胶囊</v>
          </cell>
          <cell r="F9309" t="str">
            <v/>
          </cell>
          <cell r="G9309" t="str">
            <v>30粒</v>
          </cell>
          <cell r="H9309" t="str">
            <v>瓶</v>
          </cell>
          <cell r="I9309" t="str">
            <v>广州白云山制药股份有限公司广州白云山制药总厂</v>
          </cell>
          <cell r="J9309" t="str">
            <v>广州白云山总厂</v>
          </cell>
        </row>
        <row r="9310">
          <cell r="D9310">
            <v>152346</v>
          </cell>
          <cell r="E9310" t="str">
            <v>小儿豉翘清热颗粒</v>
          </cell>
          <cell r="F9310" t="str">
            <v/>
          </cell>
          <cell r="G9310" t="str">
            <v>2gx9袋</v>
          </cell>
          <cell r="H9310" t="str">
            <v>盒</v>
          </cell>
          <cell r="I9310" t="str">
            <v>济川药业集团有限公司（原济川药业集团股份有限公司）</v>
          </cell>
          <cell r="J9310" t="str">
            <v>济川药业集团（原江苏济川制药）</v>
          </cell>
        </row>
        <row r="9311">
          <cell r="D9311">
            <v>832</v>
          </cell>
          <cell r="E9311" t="str">
            <v>复方醋酸地塞米松乳膏(皮炎平软膏)</v>
          </cell>
          <cell r="F9311" t="str">
            <v/>
          </cell>
          <cell r="G9311" t="str">
            <v>20g</v>
          </cell>
          <cell r="H9311" t="str">
            <v>支</v>
          </cell>
          <cell r="I9311" t="str">
            <v>三九医药股份有限公司</v>
          </cell>
          <cell r="J9311" t="str">
            <v>华润三九医药</v>
          </cell>
        </row>
        <row r="9312">
          <cell r="D9312">
            <v>11243</v>
          </cell>
          <cell r="E9312" t="str">
            <v>阿莫西林胶囊(阿莫仙)</v>
          </cell>
          <cell r="F9312" t="str">
            <v>联邦阿莫仙</v>
          </cell>
          <cell r="G9312" t="str">
            <v>500mgx24粒</v>
          </cell>
          <cell r="H9312" t="str">
            <v>盒</v>
          </cell>
          <cell r="I9312" t="str">
            <v>珠海联邦制药股份有限公司中山分公司</v>
          </cell>
          <cell r="J9312" t="str">
            <v>珠海联邦中山</v>
          </cell>
        </row>
        <row r="9313">
          <cell r="D9313">
            <v>135947</v>
          </cell>
          <cell r="E9313" t="str">
            <v>复方银翘氨敏胶囊(力克舒)</v>
          </cell>
          <cell r="F9313" t="str">
            <v/>
          </cell>
          <cell r="G9313" t="str">
            <v>24粒</v>
          </cell>
          <cell r="H9313" t="str">
            <v>盒</v>
          </cell>
          <cell r="I9313" t="str">
            <v>四川恩威制药有限公司</v>
          </cell>
          <cell r="J9313" t="str">
            <v>四川恩威</v>
          </cell>
        </row>
        <row r="9314">
          <cell r="D9314">
            <v>142706</v>
          </cell>
          <cell r="E9314" t="str">
            <v>人工牛黄甲硝唑胶囊</v>
          </cell>
          <cell r="F9314" t="str">
            <v/>
          </cell>
          <cell r="G9314" t="str">
            <v>0.2g:5mgx24粒</v>
          </cell>
          <cell r="H9314" t="str">
            <v>盒</v>
          </cell>
          <cell r="I9314" t="str">
            <v>江西药都仁和制药有限公司</v>
          </cell>
          <cell r="J9314" t="str">
            <v>江西药都仁和</v>
          </cell>
        </row>
        <row r="9315">
          <cell r="D9315">
            <v>1544</v>
          </cell>
          <cell r="E9315" t="str">
            <v>维C银翘片</v>
          </cell>
          <cell r="F9315" t="str">
            <v/>
          </cell>
          <cell r="G9315" t="str">
            <v>12片x2板(糖衣片)</v>
          </cell>
          <cell r="H9315" t="str">
            <v>盒</v>
          </cell>
          <cell r="I9315" t="str">
            <v>贵州百灵企业集团制药股份有限公司</v>
          </cell>
          <cell r="J9315" t="str">
            <v>贵州百灵制药</v>
          </cell>
        </row>
        <row r="9316">
          <cell r="D9316">
            <v>148531</v>
          </cell>
          <cell r="E9316" t="str">
            <v>龙胆泻肝丸</v>
          </cell>
          <cell r="F9316" t="str">
            <v/>
          </cell>
          <cell r="G9316" t="str">
            <v>6gx10袋(水丸)</v>
          </cell>
          <cell r="H9316" t="str">
            <v>盒</v>
          </cell>
          <cell r="I9316" t="str">
            <v>太极集团四川绵阳制药有限公司</v>
          </cell>
          <cell r="J9316" t="str">
            <v>四川绵阳制药</v>
          </cell>
        </row>
        <row r="9317">
          <cell r="D9317">
            <v>153885</v>
          </cell>
          <cell r="E9317" t="str">
            <v>清肺止咳丸</v>
          </cell>
          <cell r="F9317" t="str">
            <v/>
          </cell>
          <cell r="G9317" t="str">
            <v>0.25gx12丸x2板</v>
          </cell>
          <cell r="H9317" t="str">
            <v>盒</v>
          </cell>
          <cell r="I9317" t="str">
            <v>西藏藏医学院藏药有限公司</v>
          </cell>
          <cell r="J9317" t="str">
            <v>西藏藏医学院</v>
          </cell>
        </row>
        <row r="9318">
          <cell r="D9318">
            <v>118013</v>
          </cell>
          <cell r="E9318" t="str">
            <v>复方嗜酸乳杆菌片</v>
          </cell>
          <cell r="F9318" t="str">
            <v/>
          </cell>
          <cell r="G9318" t="str">
            <v>0.5gx12片</v>
          </cell>
          <cell r="H9318" t="str">
            <v>盒</v>
          </cell>
          <cell r="I9318" t="str">
            <v>通化金马药业集团股份有限公司</v>
          </cell>
          <cell r="J9318" t="str">
            <v>通化金马药业</v>
          </cell>
        </row>
        <row r="9319">
          <cell r="D9319">
            <v>170165</v>
          </cell>
          <cell r="E9319" t="str">
            <v>棉签</v>
          </cell>
          <cell r="F9319" t="str">
            <v/>
          </cell>
          <cell r="G9319" t="str">
            <v>80支（10cm单头）</v>
          </cell>
          <cell r="H9319" t="str">
            <v>袋</v>
          </cell>
          <cell r="I9319" t="str">
            <v>振德医疗用品股份有限公司</v>
          </cell>
          <cell r="J9319" t="str">
            <v>振德医疗用品</v>
          </cell>
        </row>
        <row r="9320">
          <cell r="D9320">
            <v>111824</v>
          </cell>
          <cell r="E9320" t="str">
            <v>小儿肺热咳喘颗粒</v>
          </cell>
          <cell r="F9320" t="str">
            <v/>
          </cell>
          <cell r="G9320" t="str">
            <v>3gx6袋</v>
          </cell>
          <cell r="H9320" t="str">
            <v>盒</v>
          </cell>
          <cell r="I9320" t="str">
            <v>黑龙江葵花药业股份有限公司</v>
          </cell>
          <cell r="J9320" t="str">
            <v>黑龙江葵花</v>
          </cell>
        </row>
        <row r="9321">
          <cell r="D9321">
            <v>110029</v>
          </cell>
          <cell r="E9321" t="str">
            <v>复方醋酸地塞米松乳膏(皮炎平)</v>
          </cell>
          <cell r="F9321" t="str">
            <v/>
          </cell>
          <cell r="G9321" t="str">
            <v>30g:22.5mg</v>
          </cell>
          <cell r="H9321" t="str">
            <v>盒</v>
          </cell>
          <cell r="I9321" t="str">
            <v>三九医药股份有限公司</v>
          </cell>
          <cell r="J9321" t="str">
            <v>华润三九医药</v>
          </cell>
        </row>
        <row r="9322">
          <cell r="D9322">
            <v>82219</v>
          </cell>
          <cell r="E9322" t="str">
            <v>盐酸特比萘芬凝胶(时脱扑)</v>
          </cell>
          <cell r="F9322" t="str">
            <v/>
          </cell>
          <cell r="G9322" t="str">
            <v>20g(10g:0.1g)</v>
          </cell>
          <cell r="H9322" t="str">
            <v>支</v>
          </cell>
          <cell r="I9322" t="str">
            <v>太极集团四川天诚制药有限公司</v>
          </cell>
          <cell r="J9322" t="str">
            <v>四川天诚制药</v>
          </cell>
        </row>
        <row r="9323">
          <cell r="D9323">
            <v>126660</v>
          </cell>
          <cell r="E9323" t="str">
            <v>金嗓子喉片</v>
          </cell>
          <cell r="F9323" t="str">
            <v/>
          </cell>
          <cell r="G9323" t="str">
            <v>2gx6片x2板</v>
          </cell>
          <cell r="H9323" t="str">
            <v>盒</v>
          </cell>
          <cell r="I9323" t="str">
            <v>广西金嗓子有限责任公司</v>
          </cell>
          <cell r="J9323" t="str">
            <v>广西金嗓子</v>
          </cell>
        </row>
        <row r="9324">
          <cell r="D9324">
            <v>148056</v>
          </cell>
          <cell r="E9324" t="str">
            <v>黄连上清丸</v>
          </cell>
          <cell r="F9324" t="str">
            <v/>
          </cell>
          <cell r="G9324" t="str">
            <v>6gx10袋（水丸）</v>
          </cell>
          <cell r="H9324" t="str">
            <v>盒</v>
          </cell>
          <cell r="I9324" t="str">
            <v>太极集团四川绵阳制药有限公司</v>
          </cell>
          <cell r="J9324" t="str">
            <v>四川绵阳制药</v>
          </cell>
        </row>
        <row r="9325">
          <cell r="D9325">
            <v>508</v>
          </cell>
          <cell r="E9325" t="str">
            <v>复方黄连素片</v>
          </cell>
          <cell r="F9325" t="str">
            <v/>
          </cell>
          <cell r="G9325" t="str">
            <v>30mgx100片(糖衣)</v>
          </cell>
          <cell r="H9325" t="str">
            <v>瓶</v>
          </cell>
          <cell r="I9325" t="str">
            <v>太极集团四川绵阳制药有限公司</v>
          </cell>
          <cell r="J9325" t="str">
            <v>四川绵阳制药</v>
          </cell>
        </row>
        <row r="9326">
          <cell r="D9326">
            <v>36163</v>
          </cell>
          <cell r="E9326" t="str">
            <v>盐酸二甲双胍缓释片(倍顺)</v>
          </cell>
          <cell r="F9326" t="str">
            <v/>
          </cell>
          <cell r="G9326" t="str">
            <v>0.5gx10片x3板</v>
          </cell>
          <cell r="H9326" t="str">
            <v>盒</v>
          </cell>
          <cell r="I9326" t="str">
            <v>成都恒瑞制药有限公司</v>
          </cell>
          <cell r="J9326" t="str">
            <v>成都恒瑞</v>
          </cell>
        </row>
        <row r="9327">
          <cell r="D9327">
            <v>58522</v>
          </cell>
          <cell r="E9327" t="str">
            <v>沉香化气片</v>
          </cell>
          <cell r="F9327" t="str">
            <v/>
          </cell>
          <cell r="G9327" t="str">
            <v>0.5gx12片x2板</v>
          </cell>
          <cell r="H9327" t="str">
            <v>盒</v>
          </cell>
          <cell r="I9327" t="str">
            <v>太极集团重庆桐君阁药厂有限公司</v>
          </cell>
          <cell r="J9327" t="str">
            <v>桐君阁药厂</v>
          </cell>
        </row>
        <row r="9328">
          <cell r="D9328">
            <v>202126</v>
          </cell>
          <cell r="E9328" t="str">
            <v>医用外科口罩</v>
          </cell>
          <cell r="F9328" t="str">
            <v/>
          </cell>
          <cell r="G9328" t="str">
            <v>17.5x9.5cmx10个(TNK-WKA挂耳式)</v>
          </cell>
          <cell r="H9328" t="str">
            <v>包</v>
          </cell>
          <cell r="I9328" t="str">
            <v>汕头市泰恩康医用器材厂有限公司</v>
          </cell>
          <cell r="J9328" t="str">
            <v>汕头泰恩康</v>
          </cell>
        </row>
        <row r="9329">
          <cell r="D9329">
            <v>37050</v>
          </cell>
          <cell r="E9329" t="str">
            <v>夏桑菊颗粒</v>
          </cell>
          <cell r="F9329" t="str">
            <v/>
          </cell>
          <cell r="G9329" t="str">
            <v>10gx20袋</v>
          </cell>
          <cell r="H9329" t="str">
            <v>袋</v>
          </cell>
          <cell r="I9329" t="str">
            <v>太极集团四川绵阳制药有限公司</v>
          </cell>
          <cell r="J9329" t="str">
            <v>四川绵阳制药</v>
          </cell>
        </row>
        <row r="9330">
          <cell r="D9330">
            <v>53857</v>
          </cell>
          <cell r="E9330" t="str">
            <v>小儿氨酚黄那敏颗粒</v>
          </cell>
          <cell r="F9330" t="str">
            <v/>
          </cell>
          <cell r="G9330" t="str">
            <v>3gx10袋</v>
          </cell>
          <cell r="H9330" t="str">
            <v>盒</v>
          </cell>
          <cell r="I9330" t="str">
            <v>葵花药业集团(重庆)有限公司</v>
          </cell>
          <cell r="J9330" t="str">
            <v>葵花药业(重庆)</v>
          </cell>
        </row>
        <row r="9331">
          <cell r="D9331">
            <v>48831</v>
          </cell>
          <cell r="E9331" t="str">
            <v>复方对乙酰氨基酚片Ⅱ(散列通)</v>
          </cell>
          <cell r="F9331" t="str">
            <v/>
          </cell>
          <cell r="G9331" t="str">
            <v>20片</v>
          </cell>
          <cell r="H9331" t="str">
            <v>盒</v>
          </cell>
          <cell r="I9331" t="str">
            <v>西南药业股份有限公司</v>
          </cell>
          <cell r="J9331" t="str">
            <v>西南药业</v>
          </cell>
        </row>
        <row r="9332">
          <cell r="D9332">
            <v>1804</v>
          </cell>
          <cell r="E9332" t="str">
            <v>鼻窦炎口服液</v>
          </cell>
          <cell r="F9332" t="str">
            <v/>
          </cell>
          <cell r="G9332" t="str">
            <v>10mlx6支</v>
          </cell>
          <cell r="H9332" t="str">
            <v>盒</v>
          </cell>
          <cell r="I9332" t="str">
            <v>太极集团重庆桐君阁药厂有限公司</v>
          </cell>
          <cell r="J9332" t="str">
            <v>桐君阁药厂</v>
          </cell>
        </row>
        <row r="9333">
          <cell r="D9333">
            <v>66292</v>
          </cell>
          <cell r="E9333" t="str">
            <v>川贝清肺糖浆</v>
          </cell>
          <cell r="F9333" t="str">
            <v/>
          </cell>
          <cell r="G9333" t="str">
            <v>180ml</v>
          </cell>
          <cell r="H9333" t="str">
            <v>瓶</v>
          </cell>
          <cell r="I9333" t="str">
            <v>太极集团四川天诚制药有限公司</v>
          </cell>
          <cell r="J9333" t="str">
            <v>四川天诚制药</v>
          </cell>
        </row>
        <row r="9334">
          <cell r="D9334">
            <v>197095</v>
          </cell>
          <cell r="E9334" t="str">
            <v>一次性使用灭菌橡胶外科手套</v>
          </cell>
          <cell r="F9334" t="str">
            <v/>
          </cell>
          <cell r="G9334" t="str">
            <v>7.5（1双）</v>
          </cell>
          <cell r="H9334" t="str">
            <v>包</v>
          </cell>
          <cell r="I9334" t="str">
            <v>桂林恒保健康防护有限公司</v>
          </cell>
          <cell r="J9334" t="str">
            <v>桂林恒保</v>
          </cell>
        </row>
        <row r="9335">
          <cell r="D9335">
            <v>30352</v>
          </cell>
          <cell r="E9335" t="str">
            <v>云南白药创可贴</v>
          </cell>
          <cell r="F9335" t="str">
            <v/>
          </cell>
          <cell r="G9335" t="str">
            <v>20片(轻巧护翼型)(1.5x2.3cm)</v>
          </cell>
          <cell r="H9335" t="str">
            <v>盒</v>
          </cell>
          <cell r="I9335" t="str">
            <v>云南白药集团无锡药业有限公司</v>
          </cell>
          <cell r="J9335" t="str">
            <v>云南白药无锡</v>
          </cell>
        </row>
        <row r="9336">
          <cell r="D9336">
            <v>119406</v>
          </cell>
          <cell r="E9336" t="str">
            <v>绿盾PM2.5口罩</v>
          </cell>
          <cell r="F9336" t="str">
            <v/>
          </cell>
          <cell r="G9336" t="str">
            <v>成人均码(1只)</v>
          </cell>
          <cell r="H9336" t="str">
            <v>袋</v>
          </cell>
          <cell r="I9336" t="str">
            <v>海门市林安安全设备实业有限公司</v>
          </cell>
          <cell r="J9336" t="str">
            <v>海门林安(上海兴诺)</v>
          </cell>
        </row>
        <row r="9337">
          <cell r="D9337">
            <v>170239</v>
          </cell>
          <cell r="E9337" t="str">
            <v>一次性使用医用口罩</v>
          </cell>
          <cell r="F9337" t="str">
            <v/>
          </cell>
          <cell r="G9337" t="str">
            <v>10只（17x18cm-3p粉红橡筋非灭菌型)</v>
          </cell>
          <cell r="H9337" t="str">
            <v>包</v>
          </cell>
          <cell r="I9337" t="str">
            <v>振德医疗用品股份有限公司</v>
          </cell>
          <cell r="J9337" t="str">
            <v>振德医疗用品</v>
          </cell>
        </row>
        <row r="9338">
          <cell r="D9338">
            <v>196274</v>
          </cell>
          <cell r="E9338" t="str">
            <v>棉片</v>
          </cell>
          <cell r="F9338" t="str">
            <v/>
          </cell>
          <cell r="G9338" t="str">
            <v>13cmx18cmx4包(日用型)</v>
          </cell>
          <cell r="H9338" t="str">
            <v>袋</v>
          </cell>
          <cell r="I9338" t="str">
            <v>泉州长晟医药科技有限公司</v>
          </cell>
          <cell r="J9338" t="str">
            <v>泉州长晟</v>
          </cell>
        </row>
        <row r="9339">
          <cell r="D9339">
            <v>199229</v>
          </cell>
          <cell r="E9339" t="str">
            <v>润本卫生湿巾(含酒精)</v>
          </cell>
          <cell r="F9339" t="str">
            <v/>
          </cell>
          <cell r="G9339" t="str">
            <v>188mmx140mmx20片</v>
          </cell>
          <cell r="H9339" t="str">
            <v>包</v>
          </cell>
          <cell r="I9339" t="str">
            <v>广州润峰婴儿用品有限公司</v>
          </cell>
          <cell r="J9339" t="str">
            <v>广州润峰</v>
          </cell>
        </row>
        <row r="9340">
          <cell r="D9340">
            <v>136714</v>
          </cell>
          <cell r="E9340" t="str">
            <v>复方氨酚溴敏胶囊</v>
          </cell>
          <cell r="F9340" t="str">
            <v/>
          </cell>
          <cell r="G9340" t="str">
            <v>20粒</v>
          </cell>
          <cell r="H9340" t="str">
            <v>盒</v>
          </cell>
          <cell r="I9340" t="str">
            <v>澳美制药厂</v>
          </cell>
          <cell r="J9340" t="str">
            <v>香港澳美制药厂</v>
          </cell>
        </row>
        <row r="9341">
          <cell r="D9341">
            <v>165950</v>
          </cell>
          <cell r="E9341" t="str">
            <v>非布司他片</v>
          </cell>
          <cell r="F9341" t="str">
            <v>优立通</v>
          </cell>
          <cell r="G9341" t="str">
            <v>40mgx8片</v>
          </cell>
          <cell r="H9341" t="str">
            <v>盒</v>
          </cell>
          <cell r="I9341" t="str">
            <v>江苏万邦生化制药股份有限公司</v>
          </cell>
          <cell r="J9341" t="str">
            <v>江苏万邦生化</v>
          </cell>
        </row>
        <row r="9342">
          <cell r="D9342">
            <v>139379</v>
          </cell>
          <cell r="E9342" t="str">
            <v>感冒清热颗粒</v>
          </cell>
          <cell r="F9342" t="str">
            <v/>
          </cell>
          <cell r="G9342" t="str">
            <v>12g*12袋</v>
          </cell>
          <cell r="H9342" t="str">
            <v>盒</v>
          </cell>
          <cell r="I9342" t="str">
            <v>太极集团重庆中药二厂</v>
          </cell>
          <cell r="J9342" t="str">
            <v>重庆中药二厂</v>
          </cell>
        </row>
        <row r="9343">
          <cell r="D9343">
            <v>59169</v>
          </cell>
          <cell r="E9343" t="str">
            <v>奇正消痛贴膏</v>
          </cell>
          <cell r="F9343" t="str">
            <v/>
          </cell>
          <cell r="G9343" t="str">
            <v>1.2g:2.5ml/贴(OTC装)</v>
          </cell>
          <cell r="H9343" t="str">
            <v>贴</v>
          </cell>
          <cell r="I9343" t="str">
            <v>西藏奇正藏药股份有限公司</v>
          </cell>
          <cell r="J9343" t="str">
            <v>西藏奇正</v>
          </cell>
        </row>
        <row r="9344">
          <cell r="D9344">
            <v>41077</v>
          </cell>
          <cell r="E9344" t="str">
            <v>玄麦甘桔颗粒</v>
          </cell>
          <cell r="F9344" t="str">
            <v/>
          </cell>
          <cell r="G9344" t="str">
            <v>10gx20袋</v>
          </cell>
          <cell r="H9344" t="str">
            <v>袋</v>
          </cell>
          <cell r="I9344" t="str">
            <v>太极集团四川绵阳制药有限公司</v>
          </cell>
          <cell r="J9344" t="str">
            <v>四川绵阳制药</v>
          </cell>
        </row>
        <row r="9345">
          <cell r="D9345">
            <v>3662</v>
          </cell>
          <cell r="E9345" t="str">
            <v>苯磺酸氨氯地平片</v>
          </cell>
          <cell r="F9345" t="str">
            <v/>
          </cell>
          <cell r="G9345" t="str">
            <v>5mgx7片</v>
          </cell>
          <cell r="H9345" t="str">
            <v>盒</v>
          </cell>
          <cell r="I9345" t="str">
            <v>大连辉瑞制药有限公司</v>
          </cell>
          <cell r="J9345" t="str">
            <v>大连辉瑞</v>
          </cell>
        </row>
        <row r="9346">
          <cell r="D9346">
            <v>250</v>
          </cell>
          <cell r="E9346" t="str">
            <v>维生素B2片</v>
          </cell>
          <cell r="F9346" t="str">
            <v/>
          </cell>
          <cell r="G9346" t="str">
            <v>5mgx100片</v>
          </cell>
          <cell r="H9346" t="str">
            <v>瓶</v>
          </cell>
          <cell r="I9346" t="str">
            <v>湖北华中药业有限公司</v>
          </cell>
          <cell r="J9346" t="str">
            <v>华中药业股份</v>
          </cell>
        </row>
        <row r="9347">
          <cell r="D9347">
            <v>137775</v>
          </cell>
          <cell r="E9347" t="str">
            <v>抗病毒颗粒</v>
          </cell>
          <cell r="F9347" t="str">
            <v/>
          </cell>
          <cell r="G9347" t="str">
            <v>4g*20袋（无糖）</v>
          </cell>
          <cell r="H9347" t="str">
            <v>盒</v>
          </cell>
          <cell r="I9347" t="str">
            <v>四川光大制药有限公司</v>
          </cell>
          <cell r="J9347" t="str">
            <v>四川光大制药</v>
          </cell>
        </row>
        <row r="9348">
          <cell r="D9348">
            <v>16571</v>
          </cell>
          <cell r="E9348" t="str">
            <v>盐酸二甲双胍片(格华止)</v>
          </cell>
          <cell r="F9348" t="str">
            <v>格华止</v>
          </cell>
          <cell r="G9348" t="str">
            <v>0.85gx20片</v>
          </cell>
          <cell r="H9348" t="str">
            <v>盒</v>
          </cell>
          <cell r="I9348" t="str">
            <v>中美上海施贵宝制药有限公司</v>
          </cell>
          <cell r="J9348" t="str">
            <v>上海施贵宝制药</v>
          </cell>
        </row>
        <row r="9349">
          <cell r="D9349">
            <v>174232</v>
          </cell>
          <cell r="E9349" t="str">
            <v>葡萄糖酸钙锌口服溶液</v>
          </cell>
          <cell r="F9349" t="str">
            <v/>
          </cell>
          <cell r="G9349" t="str">
            <v>10mlx48支</v>
          </cell>
          <cell r="H9349" t="str">
            <v>盒</v>
          </cell>
          <cell r="I9349" t="str">
            <v>澳诺(中国)制药有限公司</v>
          </cell>
          <cell r="J9349" t="str">
            <v>澳诺(中国)制药</v>
          </cell>
        </row>
        <row r="9350">
          <cell r="D9350">
            <v>58880</v>
          </cell>
          <cell r="E9350" t="str">
            <v>复方板蓝根颗粒</v>
          </cell>
          <cell r="F9350" t="str">
            <v/>
          </cell>
          <cell r="G9350" t="str">
            <v>15g×20袋</v>
          </cell>
          <cell r="H9350" t="str">
            <v>袋</v>
          </cell>
          <cell r="I9350" t="str">
            <v>太极集团四川绵阳制药有限公司</v>
          </cell>
          <cell r="J9350" t="str">
            <v>四川绵阳制药</v>
          </cell>
        </row>
        <row r="9351">
          <cell r="D9351">
            <v>1466</v>
          </cell>
          <cell r="E9351" t="str">
            <v>复方熊胆薄荷含片(熊胆舒喉片)</v>
          </cell>
          <cell r="F9351" t="str">
            <v/>
          </cell>
          <cell r="G9351" t="str">
            <v>8片x2板</v>
          </cell>
          <cell r="H9351" t="str">
            <v>盒</v>
          </cell>
          <cell r="I9351" t="str">
            <v>太极集团重庆桐君阁药厂有限公司</v>
          </cell>
          <cell r="J9351" t="str">
            <v>桐君阁药厂</v>
          </cell>
        </row>
        <row r="9352">
          <cell r="D9352">
            <v>180867</v>
          </cell>
          <cell r="E9352" t="str">
            <v>荆防颗粒</v>
          </cell>
          <cell r="F9352" t="str">
            <v/>
          </cell>
          <cell r="G9352" t="str">
            <v>15gx10袋</v>
          </cell>
          <cell r="H9352" t="str">
            <v>盒</v>
          </cell>
          <cell r="I9352" t="str">
            <v>山东新时代药业有限公司</v>
          </cell>
          <cell r="J9352" t="str">
            <v>山东新时代</v>
          </cell>
        </row>
        <row r="9353">
          <cell r="D9353">
            <v>60299</v>
          </cell>
          <cell r="E9353" t="str">
            <v>开塞露</v>
          </cell>
          <cell r="F9353" t="str">
            <v/>
          </cell>
          <cell r="G9353" t="str">
            <v>20ml(含甘油)</v>
          </cell>
          <cell r="H9353" t="str">
            <v>支</v>
          </cell>
          <cell r="I9353" t="str">
            <v>上海运佳黄浦制药有限公司</v>
          </cell>
          <cell r="J9353" t="str">
            <v>上海运佳黄浦</v>
          </cell>
        </row>
        <row r="9354">
          <cell r="D9354">
            <v>110301</v>
          </cell>
          <cell r="E9354" t="str">
            <v>盐酸多西环素分散片</v>
          </cell>
          <cell r="F9354" t="str">
            <v/>
          </cell>
          <cell r="G9354" t="str">
            <v>0.1gx12片</v>
          </cell>
          <cell r="H9354" t="str">
            <v>盒</v>
          </cell>
          <cell r="I9354" t="str">
            <v>富祥(大连)制药有限公司</v>
          </cell>
          <cell r="J9354" t="str">
            <v>富祥(大连)制药</v>
          </cell>
        </row>
        <row r="9355">
          <cell r="D9355">
            <v>132433</v>
          </cell>
          <cell r="E9355" t="str">
            <v>复方感冒灵颗粒</v>
          </cell>
          <cell r="F9355" t="str">
            <v>999复方感冒灵颗粒</v>
          </cell>
          <cell r="G9355" t="str">
            <v>14gx15袋</v>
          </cell>
          <cell r="H9355" t="str">
            <v>盒</v>
          </cell>
          <cell r="I9355" t="str">
            <v>湖南三九南开制药有限公司</v>
          </cell>
          <cell r="J9355" t="str">
            <v>华润三九(郴州)</v>
          </cell>
        </row>
        <row r="9356">
          <cell r="D9356">
            <v>249</v>
          </cell>
          <cell r="E9356" t="str">
            <v>维生素C片</v>
          </cell>
          <cell r="F9356" t="str">
            <v/>
          </cell>
          <cell r="G9356" t="str">
            <v>0.1gx100片</v>
          </cell>
          <cell r="H9356" t="str">
            <v>瓶</v>
          </cell>
          <cell r="I9356" t="str">
            <v>湖北华中药业有限公司</v>
          </cell>
          <cell r="J9356" t="str">
            <v>华中药业股份</v>
          </cell>
        </row>
        <row r="9357">
          <cell r="D9357">
            <v>202156</v>
          </cell>
          <cell r="E9357" t="str">
            <v>一次性使用医用口罩</v>
          </cell>
          <cell r="F9357" t="str">
            <v/>
          </cell>
          <cell r="G9357" t="str">
            <v>10只（17cmx18cm-3p）（浅蓝橡筋灭菌型）</v>
          </cell>
          <cell r="H9357" t="str">
            <v>袋</v>
          </cell>
          <cell r="I9357" t="str">
            <v>振德医疗用品股份有限公司</v>
          </cell>
          <cell r="J9357" t="str">
            <v>振德医疗用品</v>
          </cell>
        </row>
        <row r="9358">
          <cell r="D9358">
            <v>2012</v>
          </cell>
          <cell r="E9358" t="str">
            <v>阿卡波糖片</v>
          </cell>
          <cell r="F9358" t="str">
            <v>拜唐苹</v>
          </cell>
          <cell r="G9358" t="str">
            <v>50mgx30片</v>
          </cell>
          <cell r="H9358" t="str">
            <v>盒</v>
          </cell>
          <cell r="I9358" t="str">
            <v>拜耳医药保健有限公司</v>
          </cell>
          <cell r="J9358" t="str">
            <v>拜耳医药保健</v>
          </cell>
        </row>
        <row r="9359">
          <cell r="D9359">
            <v>119118</v>
          </cell>
          <cell r="E9359" t="str">
            <v>医用护理口罩</v>
          </cell>
          <cell r="F9359" t="str">
            <v/>
          </cell>
          <cell r="G9359" t="str">
            <v>17cmx9cm-3层x5只(挂耳型)灭菌级</v>
          </cell>
          <cell r="H9359" t="str">
            <v>袋</v>
          </cell>
          <cell r="I9359" t="str">
            <v>稳健医疗用品股份有限公司(稳健实业(深圳)有限公司)</v>
          </cell>
          <cell r="J9359" t="str">
            <v>稳健实业(深圳)</v>
          </cell>
        </row>
        <row r="9360">
          <cell r="D9360">
            <v>46760</v>
          </cell>
          <cell r="E9360" t="str">
            <v>复方氨酚烷胺胶囊</v>
          </cell>
          <cell r="F9360" t="str">
            <v/>
          </cell>
          <cell r="G9360" t="str">
            <v>12粒</v>
          </cell>
          <cell r="H9360" t="str">
            <v>盒</v>
          </cell>
          <cell r="I9360" t="str">
            <v>太极集团重庆涪陵制药厂有限公司</v>
          </cell>
          <cell r="J9360" t="str">
            <v>太极涪陵药厂</v>
          </cell>
        </row>
        <row r="9361">
          <cell r="D9361">
            <v>9984</v>
          </cell>
          <cell r="E9361" t="str">
            <v>医用棉签</v>
          </cell>
          <cell r="F9361" t="str">
            <v/>
          </cell>
          <cell r="G9361" t="str">
            <v>40支Ⅰ型</v>
          </cell>
          <cell r="H9361" t="str">
            <v>袋</v>
          </cell>
          <cell r="I9361" t="str">
            <v>成都市卫生材料厂</v>
          </cell>
          <cell r="J9361" t="str">
            <v>成都卫材厂</v>
          </cell>
        </row>
        <row r="9362">
          <cell r="D9362">
            <v>38449</v>
          </cell>
          <cell r="E9362" t="str">
            <v>碘伏消毒液</v>
          </cell>
          <cell r="F9362" t="str">
            <v/>
          </cell>
          <cell r="G9362" t="str">
            <v>100ml(喷雾型）</v>
          </cell>
          <cell r="H9362" t="str">
            <v>瓶</v>
          </cell>
          <cell r="I9362" t="str">
            <v>四川省伊洁士医疗科技有限公司</v>
          </cell>
          <cell r="J9362" t="str">
            <v>四川省伊洁士</v>
          </cell>
        </row>
        <row r="9363">
          <cell r="D9363">
            <v>205240</v>
          </cell>
          <cell r="E9363" t="str">
            <v>医用外科口罩</v>
          </cell>
          <cell r="F9363" t="str">
            <v/>
          </cell>
          <cell r="G9363" t="str">
            <v>Ⅰ型（17cmx18cm-3P浅蓝橡筋）5只</v>
          </cell>
          <cell r="H9363" t="str">
            <v>包</v>
          </cell>
          <cell r="I9363" t="str">
            <v>振德医疗用品股份有限公司</v>
          </cell>
          <cell r="J9363" t="str">
            <v>振德医疗用品</v>
          </cell>
        </row>
        <row r="9364">
          <cell r="D9364">
            <v>63027</v>
          </cell>
          <cell r="E9364" t="str">
            <v>棉签</v>
          </cell>
          <cell r="F9364" t="str">
            <v/>
          </cell>
          <cell r="G9364" t="str">
            <v>10cmx50支(竹棒型,单头)灭菌级</v>
          </cell>
          <cell r="H9364" t="str">
            <v>袋</v>
          </cell>
          <cell r="I9364" t="str">
            <v>稳健医疗用品股份有限公司(稳健实业(深圳)有限公司)</v>
          </cell>
          <cell r="J9364" t="str">
            <v>稳健医疗</v>
          </cell>
        </row>
        <row r="9365">
          <cell r="D9365">
            <v>172547</v>
          </cell>
          <cell r="E9365" t="str">
            <v>金银花露</v>
          </cell>
          <cell r="F9365" t="str">
            <v/>
          </cell>
          <cell r="G9365" t="str">
            <v>340ml(含蔗糖)</v>
          </cell>
          <cell r="H9365" t="str">
            <v>瓶</v>
          </cell>
          <cell r="I9365" t="str">
            <v>湖北同德堂药业有限公司</v>
          </cell>
          <cell r="J9365" t="str">
            <v>湖北同德堂</v>
          </cell>
        </row>
        <row r="9366">
          <cell r="D9366">
            <v>15308</v>
          </cell>
          <cell r="E9366" t="str">
            <v>硝苯地平控释片(拜新同)</v>
          </cell>
          <cell r="F9366" t="str">
            <v/>
          </cell>
          <cell r="G9366" t="str">
            <v>30mgx7片</v>
          </cell>
          <cell r="H9366" t="str">
            <v>盒</v>
          </cell>
          <cell r="I9366" t="str">
            <v>拜耳医药保健有限公司</v>
          </cell>
          <cell r="J9366" t="str">
            <v>拜耳医药保健</v>
          </cell>
        </row>
        <row r="9367">
          <cell r="D9367">
            <v>196777</v>
          </cell>
          <cell r="E9367" t="str">
            <v>75%消毒酒精</v>
          </cell>
          <cell r="F9367" t="str">
            <v/>
          </cell>
          <cell r="G9367" t="str">
            <v>500ml</v>
          </cell>
          <cell r="H9367" t="str">
            <v>瓶</v>
          </cell>
          <cell r="I9367" t="str">
            <v>成都中光洗消剂有限公司</v>
          </cell>
          <cell r="J9367" t="str">
            <v>成都中光</v>
          </cell>
        </row>
        <row r="9368">
          <cell r="D9368">
            <v>197165</v>
          </cell>
          <cell r="E9368" t="str">
            <v>医用外科口罩</v>
          </cell>
          <cell r="F9368" t="str">
            <v/>
          </cell>
          <cell r="G9368" t="str">
            <v>Ⅰ型（17cmx18cm-3P浅蓝橡筋）10只</v>
          </cell>
          <cell r="H9368" t="str">
            <v>袋</v>
          </cell>
          <cell r="I9368" t="str">
            <v>振德医疗用品股份有限公司</v>
          </cell>
          <cell r="J9368" t="str">
            <v>振德医疗</v>
          </cell>
        </row>
        <row r="9369">
          <cell r="D9369">
            <v>155108</v>
          </cell>
          <cell r="E9369" t="str">
            <v>复方鱼腥草合剂</v>
          </cell>
          <cell r="F9369" t="str">
            <v/>
          </cell>
          <cell r="G9369" t="str">
            <v>10mlx18瓶</v>
          </cell>
          <cell r="H9369" t="str">
            <v>盒</v>
          </cell>
          <cell r="I9369" t="str">
            <v>浙江康恩贝中药有限公司</v>
          </cell>
          <cell r="J9369" t="str">
            <v>浙江康恩贝中药</v>
          </cell>
        </row>
        <row r="9370">
          <cell r="D9370">
            <v>104690</v>
          </cell>
          <cell r="E9370" t="str">
            <v>炎可宁胶囊</v>
          </cell>
          <cell r="F9370" t="str">
            <v/>
          </cell>
          <cell r="G9370" t="str">
            <v>0.4g*3板*9粒</v>
          </cell>
          <cell r="H9370" t="str">
            <v>盒</v>
          </cell>
          <cell r="I9370" t="str">
            <v>太极集团四川绵阳制药有限公司</v>
          </cell>
          <cell r="J9370" t="str">
            <v>四川绵阳制药</v>
          </cell>
        </row>
        <row r="9371">
          <cell r="D9371">
            <v>204971</v>
          </cell>
          <cell r="E9371" t="str">
            <v>医用外科口罩</v>
          </cell>
          <cell r="F9371" t="str">
            <v/>
          </cell>
          <cell r="G9371" t="str">
            <v>10枚装 中号 A型:耳带式</v>
          </cell>
          <cell r="H9371" t="str">
            <v>袋</v>
          </cell>
          <cell r="I9371" t="str">
            <v>河南省超亚医药器械有限公司</v>
          </cell>
          <cell r="J9371" t="str">
            <v>河南超亚</v>
          </cell>
        </row>
        <row r="9372">
          <cell r="D9372">
            <v>47683</v>
          </cell>
          <cell r="E9372" t="str">
            <v>藿香正气口服液</v>
          </cell>
          <cell r="F9372" t="str">
            <v/>
          </cell>
          <cell r="G9372" t="str">
            <v>10mlx10支</v>
          </cell>
          <cell r="H9372" t="str">
            <v>盒</v>
          </cell>
          <cell r="I9372" t="str">
            <v>太极集团重庆涪陵制药厂有限公司</v>
          </cell>
          <cell r="J9372" t="str">
            <v>太极涪陵药厂</v>
          </cell>
        </row>
        <row r="9373">
          <cell r="D9373">
            <v>205771</v>
          </cell>
          <cell r="E9373" t="str">
            <v>医用外科口罩</v>
          </cell>
          <cell r="F9373" t="str">
            <v/>
          </cell>
          <cell r="G9373" t="str">
            <v>非无菌耳挂式平面型17.5cmx9.5cmx10只</v>
          </cell>
          <cell r="H9373" t="str">
            <v>袋</v>
          </cell>
          <cell r="I9373" t="str">
            <v>青岛沃普艾斯日用品有限公司</v>
          </cell>
          <cell r="J9373" t="str">
            <v>青岛沃普艾斯</v>
          </cell>
        </row>
        <row r="9374">
          <cell r="D9374">
            <v>141233</v>
          </cell>
          <cell r="E9374" t="str">
            <v>抗病毒颗粒</v>
          </cell>
          <cell r="F9374" t="str">
            <v/>
          </cell>
          <cell r="G9374" t="str">
            <v>9gx20袋</v>
          </cell>
          <cell r="H9374" t="str">
            <v>盒</v>
          </cell>
          <cell r="I9374" t="str">
            <v>四川光大制药有限公司</v>
          </cell>
          <cell r="J9374" t="str">
            <v>四川光大</v>
          </cell>
        </row>
        <row r="9375">
          <cell r="D9375">
            <v>1846</v>
          </cell>
          <cell r="E9375" t="str">
            <v>藿香正气口服液</v>
          </cell>
          <cell r="F9375" t="str">
            <v/>
          </cell>
          <cell r="G9375" t="str">
            <v>10mlx5支</v>
          </cell>
          <cell r="H9375" t="str">
            <v>盒</v>
          </cell>
          <cell r="I9375" t="str">
            <v>太极集团重庆涪陵制药厂有限公司</v>
          </cell>
          <cell r="J9375" t="str">
            <v>太极涪陵药厂</v>
          </cell>
        </row>
        <row r="9376">
          <cell r="D9376">
            <v>198971</v>
          </cell>
          <cell r="E9376" t="str">
            <v>折叠式KN95防护口罩</v>
          </cell>
          <cell r="F9376" t="str">
            <v/>
          </cell>
          <cell r="G9376" t="str">
            <v>均码</v>
          </cell>
          <cell r="H9376" t="str">
            <v>个</v>
          </cell>
          <cell r="I9376" t="str">
            <v>东莞市锦图服饰辅料有限公司</v>
          </cell>
          <cell r="J9376" t="str">
            <v>广东东莞锦图</v>
          </cell>
        </row>
        <row r="9377">
          <cell r="D9377">
            <v>201173</v>
          </cell>
          <cell r="E9377" t="str">
            <v>丹参口服液</v>
          </cell>
          <cell r="F9377" t="str">
            <v/>
          </cell>
          <cell r="G9377" t="str">
            <v>10mlx6支</v>
          </cell>
          <cell r="H9377" t="str">
            <v>盒</v>
          </cell>
          <cell r="I9377" t="str">
            <v>太极集团重庆涪陵制药厂有限公司</v>
          </cell>
          <cell r="J9377" t="str">
            <v>太极涪陵药厂</v>
          </cell>
        </row>
        <row r="9378">
          <cell r="D9378">
            <v>200182</v>
          </cell>
          <cell r="E9378" t="str">
            <v>医用外科口罩</v>
          </cell>
          <cell r="F9378" t="str">
            <v/>
          </cell>
          <cell r="G9378" t="str">
            <v>10枚装 大号 A型:耳带式</v>
          </cell>
          <cell r="H9378" t="str">
            <v>袋</v>
          </cell>
          <cell r="I9378" t="str">
            <v>河南省超亚医药器械有限公司</v>
          </cell>
          <cell r="J9378" t="str">
            <v>河南超亚</v>
          </cell>
        </row>
        <row r="9379">
          <cell r="D9379">
            <v>202230</v>
          </cell>
          <cell r="E9379" t="str">
            <v>一次性使用医用口罩</v>
          </cell>
          <cell r="F9379" t="str">
            <v/>
          </cell>
          <cell r="G9379" t="str">
            <v>10支(17.5cmx9.5cm-J非无菌型)(独立包装)</v>
          </cell>
          <cell r="H9379" t="str">
            <v>袋</v>
          </cell>
          <cell r="I9379" t="str">
            <v>四川省乐至贵均卫生材料有限公司</v>
          </cell>
          <cell r="J9379" t="str">
            <v>四川乐至贵均</v>
          </cell>
        </row>
        <row r="9380">
          <cell r="D9380">
            <v>1637</v>
          </cell>
          <cell r="E9380" t="str">
            <v>感冒灵颗粒</v>
          </cell>
          <cell r="F9380" t="str">
            <v/>
          </cell>
          <cell r="G9380" t="str">
            <v>10gx9袋</v>
          </cell>
          <cell r="H9380" t="str">
            <v>盒</v>
          </cell>
          <cell r="I9380" t="str">
            <v>三九医药股份有限公司</v>
          </cell>
          <cell r="J9380" t="str">
            <v>华润三九医药</v>
          </cell>
        </row>
        <row r="9381">
          <cell r="D9381">
            <v>202038</v>
          </cell>
          <cell r="E9381" t="str">
            <v>一次性使用医用外科口罩</v>
          </cell>
          <cell r="F9381" t="str">
            <v/>
          </cell>
          <cell r="G9381" t="str">
            <v>无菌型 挂耳式 10只</v>
          </cell>
          <cell r="H9381" t="str">
            <v>袋</v>
          </cell>
          <cell r="I9381" t="str">
            <v>山东九尔实业集团有限公司</v>
          </cell>
          <cell r="J9381" t="str">
            <v>山东九尔实业</v>
          </cell>
        </row>
        <row r="9382">
          <cell r="D9382">
            <v>198315</v>
          </cell>
          <cell r="E9382" t="str">
            <v>一次性使用医用口罩</v>
          </cell>
          <cell r="F9382" t="str">
            <v/>
          </cell>
          <cell r="G9382" t="str">
            <v>10个 RK/KZ-A 175mmx95mm</v>
          </cell>
          <cell r="H9382" t="str">
            <v>包</v>
          </cell>
          <cell r="I9382" t="str">
            <v>四川蓉康世圣药业有限责任公司新都分公司</v>
          </cell>
          <cell r="J9382" t="str">
            <v>四川蓉康世圣新都</v>
          </cell>
        </row>
        <row r="9383">
          <cell r="D9383">
            <v>205798</v>
          </cell>
          <cell r="E9383" t="str">
            <v>一次性使用医用口罩</v>
          </cell>
          <cell r="F9383" t="str">
            <v/>
          </cell>
          <cell r="G9383" t="str">
            <v>1只(17.5cmx9.5cm-J非无菌型)(独立包装)</v>
          </cell>
          <cell r="H9383" t="str">
            <v>只</v>
          </cell>
          <cell r="I9383" t="str">
            <v>四川省乐至贵均卫生材料有限公司</v>
          </cell>
          <cell r="J9383" t="str">
            <v>四川乐至贵均</v>
          </cell>
        </row>
        <row r="9384">
          <cell r="D9384">
            <v>206431</v>
          </cell>
          <cell r="E9384" t="str">
            <v>医用外科口罩</v>
          </cell>
          <cell r="F9384" t="str">
            <v/>
          </cell>
          <cell r="G9384" t="str">
            <v>1片 平面耳挂式 大号</v>
          </cell>
          <cell r="H9384" t="str">
            <v>片</v>
          </cell>
          <cell r="I9384" t="str">
            <v>河南省科隆医疗器械有限公司</v>
          </cell>
          <cell r="J9384" t="str">
            <v>河南科隆</v>
          </cell>
        </row>
        <row r="9385">
          <cell r="D9385">
            <v>186196</v>
          </cell>
          <cell r="E9385" t="str">
            <v>医用外科口罩</v>
          </cell>
          <cell r="F9385" t="str">
            <v>长方形挂耳17cmx9cm-3P(10只装）普通级</v>
          </cell>
          <cell r="G9385" t="str">
            <v>稳健医疗（黄冈）有限公司</v>
          </cell>
          <cell r="H9385" t="str">
            <v>袋</v>
          </cell>
          <cell r="I9385" t="str">
            <v>稳健医疗用品股份有限公司(稳健实业(深圳)有限公司)</v>
          </cell>
        </row>
        <row r="9391">
          <cell r="G9391" t="str">
            <v>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1295.33</v>
          </cell>
        </row>
        <row r="6">
          <cell r="A6">
            <v>54</v>
          </cell>
          <cell r="B6">
            <v>10476.33</v>
          </cell>
        </row>
        <row r="7">
          <cell r="A7">
            <v>56</v>
          </cell>
          <cell r="B7">
            <v>8325.98</v>
          </cell>
        </row>
        <row r="8">
          <cell r="A8">
            <v>307</v>
          </cell>
          <cell r="B8">
            <v>14047.21</v>
          </cell>
        </row>
        <row r="9">
          <cell r="A9">
            <v>308</v>
          </cell>
          <cell r="B9">
            <v>1474.45</v>
          </cell>
        </row>
        <row r="10">
          <cell r="A10">
            <v>311</v>
          </cell>
          <cell r="B10">
            <v>1257.35</v>
          </cell>
        </row>
        <row r="11">
          <cell r="A11">
            <v>329</v>
          </cell>
          <cell r="B11">
            <v>2940.28</v>
          </cell>
        </row>
        <row r="12">
          <cell r="A12">
            <v>337</v>
          </cell>
          <cell r="B12">
            <v>11700.93</v>
          </cell>
        </row>
        <row r="13">
          <cell r="A13">
            <v>339</v>
          </cell>
          <cell r="B13">
            <v>2077.3</v>
          </cell>
        </row>
        <row r="14">
          <cell r="A14">
            <v>341</v>
          </cell>
          <cell r="B14">
            <v>6174.47</v>
          </cell>
        </row>
        <row r="15">
          <cell r="A15">
            <v>343</v>
          </cell>
          <cell r="B15">
            <v>8303.85</v>
          </cell>
        </row>
        <row r="16">
          <cell r="A16">
            <v>347</v>
          </cell>
          <cell r="B16">
            <v>994.83</v>
          </cell>
        </row>
        <row r="17">
          <cell r="A17">
            <v>349</v>
          </cell>
          <cell r="B17">
            <v>4083.37</v>
          </cell>
        </row>
        <row r="18">
          <cell r="A18">
            <v>351</v>
          </cell>
          <cell r="B18">
            <v>2472.01</v>
          </cell>
        </row>
        <row r="19">
          <cell r="A19">
            <v>355</v>
          </cell>
          <cell r="B19">
            <v>3112.1</v>
          </cell>
        </row>
        <row r="20">
          <cell r="A20">
            <v>357</v>
          </cell>
          <cell r="B20">
            <v>3702.19</v>
          </cell>
        </row>
        <row r="21">
          <cell r="A21">
            <v>359</v>
          </cell>
          <cell r="B21">
            <v>4159.17</v>
          </cell>
        </row>
        <row r="22">
          <cell r="A22">
            <v>365</v>
          </cell>
          <cell r="B22">
            <v>3136.12</v>
          </cell>
        </row>
        <row r="23">
          <cell r="A23">
            <v>367</v>
          </cell>
          <cell r="B23">
            <v>5892.25</v>
          </cell>
        </row>
        <row r="24">
          <cell r="A24">
            <v>371</v>
          </cell>
          <cell r="B24">
            <v>6406.57</v>
          </cell>
        </row>
        <row r="25">
          <cell r="A25">
            <v>373</v>
          </cell>
          <cell r="B25">
            <v>4609.23</v>
          </cell>
        </row>
        <row r="26">
          <cell r="A26">
            <v>377</v>
          </cell>
          <cell r="B26">
            <v>2258.22</v>
          </cell>
        </row>
        <row r="27">
          <cell r="A27">
            <v>379</v>
          </cell>
          <cell r="B27">
            <v>5217.66</v>
          </cell>
        </row>
        <row r="28">
          <cell r="A28">
            <v>385</v>
          </cell>
          <cell r="B28">
            <v>7057.02</v>
          </cell>
        </row>
        <row r="29">
          <cell r="A29">
            <v>387</v>
          </cell>
          <cell r="B29">
            <v>8005.45</v>
          </cell>
        </row>
        <row r="30">
          <cell r="A30">
            <v>391</v>
          </cell>
          <cell r="B30">
            <v>3424.78</v>
          </cell>
        </row>
        <row r="31">
          <cell r="A31">
            <v>399</v>
          </cell>
          <cell r="B31">
            <v>4050.81</v>
          </cell>
        </row>
        <row r="32">
          <cell r="A32">
            <v>511</v>
          </cell>
          <cell r="B32">
            <v>4479</v>
          </cell>
        </row>
        <row r="33">
          <cell r="A33">
            <v>513</v>
          </cell>
          <cell r="B33">
            <v>4514.04</v>
          </cell>
        </row>
        <row r="34">
          <cell r="A34">
            <v>514</v>
          </cell>
          <cell r="B34">
            <v>8600.6</v>
          </cell>
        </row>
        <row r="35">
          <cell r="A35">
            <v>515</v>
          </cell>
          <cell r="B35">
            <v>2389.19</v>
          </cell>
        </row>
        <row r="36">
          <cell r="A36">
            <v>517</v>
          </cell>
          <cell r="B36">
            <v>6050.58</v>
          </cell>
        </row>
        <row r="37">
          <cell r="A37">
            <v>539</v>
          </cell>
          <cell r="B37">
            <v>1655.23</v>
          </cell>
        </row>
        <row r="38">
          <cell r="A38">
            <v>545</v>
          </cell>
          <cell r="B38">
            <v>3594.17</v>
          </cell>
        </row>
        <row r="39">
          <cell r="A39">
            <v>546</v>
          </cell>
          <cell r="B39">
            <v>8527.14000000001</v>
          </cell>
        </row>
        <row r="40">
          <cell r="A40">
            <v>549</v>
          </cell>
          <cell r="B40">
            <v>3758.36</v>
          </cell>
        </row>
        <row r="41">
          <cell r="A41">
            <v>570</v>
          </cell>
          <cell r="B41">
            <v>1900.98</v>
          </cell>
        </row>
        <row r="42">
          <cell r="A42">
            <v>571</v>
          </cell>
          <cell r="B42">
            <v>9534.42</v>
          </cell>
        </row>
        <row r="43">
          <cell r="A43">
            <v>572</v>
          </cell>
          <cell r="B43">
            <v>3825.24</v>
          </cell>
        </row>
        <row r="44">
          <cell r="A44">
            <v>573</v>
          </cell>
          <cell r="B44">
            <v>3076.43</v>
          </cell>
        </row>
        <row r="45">
          <cell r="A45">
            <v>578</v>
          </cell>
          <cell r="B45">
            <v>10919.61</v>
          </cell>
        </row>
        <row r="46">
          <cell r="A46">
            <v>581</v>
          </cell>
          <cell r="B46">
            <v>6363.15</v>
          </cell>
        </row>
        <row r="47">
          <cell r="A47">
            <v>582</v>
          </cell>
          <cell r="B47">
            <v>2927.93</v>
          </cell>
        </row>
        <row r="48">
          <cell r="A48">
            <v>585</v>
          </cell>
          <cell r="B48">
            <v>6737.18000000001</v>
          </cell>
        </row>
        <row r="49">
          <cell r="A49">
            <v>587</v>
          </cell>
          <cell r="B49">
            <v>3467.24</v>
          </cell>
        </row>
        <row r="50">
          <cell r="A50">
            <v>591</v>
          </cell>
          <cell r="B50">
            <v>4140.79</v>
          </cell>
        </row>
        <row r="51">
          <cell r="A51">
            <v>594</v>
          </cell>
          <cell r="B51">
            <v>1770.4</v>
          </cell>
        </row>
        <row r="52">
          <cell r="A52">
            <v>598</v>
          </cell>
          <cell r="B52">
            <v>4748.32</v>
          </cell>
        </row>
        <row r="53">
          <cell r="A53">
            <v>704</v>
          </cell>
          <cell r="B53">
            <v>3982.71</v>
          </cell>
        </row>
        <row r="54">
          <cell r="A54">
            <v>706</v>
          </cell>
          <cell r="B54">
            <v>2904.23</v>
          </cell>
        </row>
        <row r="55">
          <cell r="A55">
            <v>707</v>
          </cell>
          <cell r="B55">
            <v>4897.46</v>
          </cell>
        </row>
        <row r="56">
          <cell r="A56">
            <v>709</v>
          </cell>
          <cell r="B56">
            <v>7180.84</v>
          </cell>
        </row>
        <row r="57">
          <cell r="A57">
            <v>710</v>
          </cell>
          <cell r="B57">
            <v>3430.17</v>
          </cell>
        </row>
        <row r="58">
          <cell r="A58">
            <v>712</v>
          </cell>
          <cell r="B58">
            <v>10490.6</v>
          </cell>
        </row>
        <row r="59">
          <cell r="A59">
            <v>713</v>
          </cell>
          <cell r="B59">
            <v>3260.34</v>
          </cell>
        </row>
        <row r="60">
          <cell r="A60">
            <v>716</v>
          </cell>
          <cell r="B60">
            <v>3935.53</v>
          </cell>
        </row>
        <row r="61">
          <cell r="A61">
            <v>717</v>
          </cell>
          <cell r="B61">
            <v>5593.61</v>
          </cell>
        </row>
        <row r="62">
          <cell r="A62">
            <v>720</v>
          </cell>
          <cell r="B62">
            <v>2336.72</v>
          </cell>
        </row>
        <row r="63">
          <cell r="A63">
            <v>721</v>
          </cell>
          <cell r="B63">
            <v>3215.3</v>
          </cell>
        </row>
        <row r="64">
          <cell r="A64">
            <v>723</v>
          </cell>
          <cell r="B64">
            <v>1919.15</v>
          </cell>
        </row>
        <row r="65">
          <cell r="A65">
            <v>724</v>
          </cell>
          <cell r="B65">
            <v>8336.12</v>
          </cell>
        </row>
        <row r="66">
          <cell r="A66">
            <v>726</v>
          </cell>
          <cell r="B66">
            <v>7488.03</v>
          </cell>
        </row>
        <row r="67">
          <cell r="A67">
            <v>727</v>
          </cell>
          <cell r="B67">
            <v>2818.42</v>
          </cell>
        </row>
        <row r="68">
          <cell r="A68">
            <v>730</v>
          </cell>
          <cell r="B68">
            <v>4865.03</v>
          </cell>
        </row>
        <row r="69">
          <cell r="A69">
            <v>732</v>
          </cell>
          <cell r="B69">
            <v>4630.79</v>
          </cell>
        </row>
        <row r="70">
          <cell r="A70">
            <v>733</v>
          </cell>
          <cell r="B70">
            <v>3264.96</v>
          </cell>
        </row>
        <row r="71">
          <cell r="A71">
            <v>737</v>
          </cell>
          <cell r="B71">
            <v>4223.18</v>
          </cell>
        </row>
        <row r="72">
          <cell r="A72">
            <v>738</v>
          </cell>
          <cell r="B72">
            <v>1541.7</v>
          </cell>
        </row>
        <row r="73">
          <cell r="A73">
            <v>740</v>
          </cell>
          <cell r="B73">
            <v>3725.11</v>
          </cell>
        </row>
        <row r="74">
          <cell r="A74">
            <v>742</v>
          </cell>
          <cell r="B74">
            <v>3683.45</v>
          </cell>
        </row>
        <row r="75">
          <cell r="A75">
            <v>743</v>
          </cell>
          <cell r="B75">
            <v>4454.17</v>
          </cell>
        </row>
        <row r="76">
          <cell r="A76">
            <v>744</v>
          </cell>
          <cell r="B76">
            <v>2690.64</v>
          </cell>
        </row>
        <row r="77">
          <cell r="A77">
            <v>745</v>
          </cell>
          <cell r="B77">
            <v>1649.61</v>
          </cell>
        </row>
        <row r="78">
          <cell r="A78">
            <v>746</v>
          </cell>
          <cell r="B78">
            <v>3711.81</v>
          </cell>
        </row>
        <row r="79">
          <cell r="A79">
            <v>747</v>
          </cell>
          <cell r="B79">
            <v>1638.71</v>
          </cell>
        </row>
        <row r="80">
          <cell r="A80">
            <v>748</v>
          </cell>
          <cell r="B80">
            <v>3478.85</v>
          </cell>
        </row>
        <row r="81">
          <cell r="A81">
            <v>750</v>
          </cell>
          <cell r="B81">
            <v>15965.31</v>
          </cell>
        </row>
        <row r="82">
          <cell r="A82">
            <v>752</v>
          </cell>
          <cell r="B82">
            <v>1131.89</v>
          </cell>
        </row>
        <row r="83">
          <cell r="A83">
            <v>753</v>
          </cell>
          <cell r="B83">
            <v>3498.19</v>
          </cell>
        </row>
        <row r="84">
          <cell r="A84">
            <v>754</v>
          </cell>
          <cell r="B84">
            <v>4219.01</v>
          </cell>
        </row>
        <row r="85">
          <cell r="A85">
            <v>101453</v>
          </cell>
          <cell r="B85">
            <v>6418.21</v>
          </cell>
        </row>
        <row r="86">
          <cell r="A86">
            <v>102478</v>
          </cell>
          <cell r="B86">
            <v>1201.32</v>
          </cell>
        </row>
        <row r="87">
          <cell r="A87">
            <v>102479</v>
          </cell>
          <cell r="B87">
            <v>5551.33</v>
          </cell>
        </row>
        <row r="88">
          <cell r="A88">
            <v>102564</v>
          </cell>
          <cell r="B88">
            <v>3368.05</v>
          </cell>
        </row>
        <row r="89">
          <cell r="A89">
            <v>102565</v>
          </cell>
          <cell r="B89">
            <v>5769.19</v>
          </cell>
        </row>
        <row r="90">
          <cell r="A90">
            <v>102567</v>
          </cell>
          <cell r="B90">
            <v>1541.6</v>
          </cell>
        </row>
        <row r="91">
          <cell r="A91">
            <v>102934</v>
          </cell>
          <cell r="B91">
            <v>2142.77</v>
          </cell>
        </row>
        <row r="92">
          <cell r="A92">
            <v>102935</v>
          </cell>
          <cell r="B92">
            <v>5685.24</v>
          </cell>
        </row>
        <row r="93">
          <cell r="A93">
            <v>103198</v>
          </cell>
          <cell r="B93">
            <v>4239.91</v>
          </cell>
        </row>
        <row r="94">
          <cell r="A94">
            <v>103199</v>
          </cell>
          <cell r="B94">
            <v>3477.05</v>
          </cell>
        </row>
        <row r="95">
          <cell r="A95">
            <v>103639</v>
          </cell>
          <cell r="B95">
            <v>4476.33</v>
          </cell>
        </row>
        <row r="96">
          <cell r="A96">
            <v>104428</v>
          </cell>
          <cell r="B96">
            <v>4366.95</v>
          </cell>
        </row>
        <row r="97">
          <cell r="A97">
            <v>104429</v>
          </cell>
          <cell r="B97">
            <v>529.83</v>
          </cell>
        </row>
        <row r="98">
          <cell r="A98">
            <v>104430</v>
          </cell>
          <cell r="B98">
            <v>1676.53</v>
          </cell>
        </row>
        <row r="99">
          <cell r="A99">
            <v>104533</v>
          </cell>
          <cell r="B99">
            <v>1566.91</v>
          </cell>
        </row>
        <row r="100">
          <cell r="A100">
            <v>104838</v>
          </cell>
          <cell r="B100">
            <v>2713.23</v>
          </cell>
        </row>
        <row r="101">
          <cell r="A101">
            <v>105267</v>
          </cell>
          <cell r="B101">
            <v>5191.39</v>
          </cell>
        </row>
        <row r="102">
          <cell r="A102">
            <v>105396</v>
          </cell>
          <cell r="B102">
            <v>3784.04</v>
          </cell>
        </row>
        <row r="103">
          <cell r="A103">
            <v>105751</v>
          </cell>
          <cell r="B103">
            <v>2674.91</v>
          </cell>
        </row>
        <row r="104">
          <cell r="A104">
            <v>105910</v>
          </cell>
          <cell r="B104">
            <v>3239.6</v>
          </cell>
        </row>
        <row r="105">
          <cell r="A105">
            <v>106066</v>
          </cell>
          <cell r="B105">
            <v>6296.26</v>
          </cell>
        </row>
        <row r="106">
          <cell r="A106">
            <v>106399</v>
          </cell>
          <cell r="B106">
            <v>2429.33</v>
          </cell>
        </row>
        <row r="107">
          <cell r="A107">
            <v>106485</v>
          </cell>
          <cell r="B107">
            <v>2661.78</v>
          </cell>
        </row>
        <row r="108">
          <cell r="A108">
            <v>106568</v>
          </cell>
          <cell r="B108">
            <v>2103.01</v>
          </cell>
        </row>
        <row r="109">
          <cell r="A109">
            <v>106569</v>
          </cell>
          <cell r="B109">
            <v>2891.45</v>
          </cell>
        </row>
        <row r="110">
          <cell r="A110">
            <v>106865</v>
          </cell>
          <cell r="B110">
            <v>2148.37</v>
          </cell>
        </row>
        <row r="111">
          <cell r="A111">
            <v>107658</v>
          </cell>
          <cell r="B111">
            <v>8032.46</v>
          </cell>
        </row>
        <row r="112">
          <cell r="A112">
            <v>107728</v>
          </cell>
          <cell r="B112">
            <v>1456.59</v>
          </cell>
        </row>
        <row r="113">
          <cell r="A113">
            <v>107829</v>
          </cell>
          <cell r="B113">
            <v>1661.11</v>
          </cell>
        </row>
        <row r="114">
          <cell r="A114">
            <v>108277</v>
          </cell>
          <cell r="B114">
            <v>1205.21</v>
          </cell>
        </row>
        <row r="115">
          <cell r="A115">
            <v>108656</v>
          </cell>
          <cell r="B115">
            <v>1424.1</v>
          </cell>
        </row>
        <row r="116">
          <cell r="A116">
            <v>110378</v>
          </cell>
          <cell r="B116">
            <v>754.16</v>
          </cell>
        </row>
        <row r="117">
          <cell r="A117">
            <v>111064</v>
          </cell>
          <cell r="B117">
            <v>543</v>
          </cell>
        </row>
        <row r="118">
          <cell r="A118">
            <v>111219</v>
          </cell>
          <cell r="B118">
            <v>4589.23</v>
          </cell>
        </row>
        <row r="119">
          <cell r="A119">
            <v>111400</v>
          </cell>
          <cell r="B119">
            <v>6463.91</v>
          </cell>
        </row>
        <row r="120">
          <cell r="A120">
            <v>112415</v>
          </cell>
          <cell r="B120">
            <v>1131.11</v>
          </cell>
        </row>
        <row r="121">
          <cell r="A121">
            <v>112888</v>
          </cell>
          <cell r="B121">
            <v>2002.26</v>
          </cell>
        </row>
        <row r="122">
          <cell r="A122">
            <v>113008</v>
          </cell>
          <cell r="B122">
            <v>1368.89</v>
          </cell>
        </row>
        <row r="123">
          <cell r="A123">
            <v>113023</v>
          </cell>
          <cell r="B123">
            <v>1205.67</v>
          </cell>
        </row>
        <row r="124">
          <cell r="A124">
            <v>113025</v>
          </cell>
          <cell r="B124">
            <v>2183.92</v>
          </cell>
        </row>
        <row r="125">
          <cell r="A125">
            <v>113298</v>
          </cell>
          <cell r="B125">
            <v>2370.71</v>
          </cell>
        </row>
        <row r="126">
          <cell r="A126">
            <v>113299</v>
          </cell>
          <cell r="B126">
            <v>1808.13</v>
          </cell>
        </row>
        <row r="127">
          <cell r="A127">
            <v>113833</v>
          </cell>
          <cell r="B127">
            <v>1004.16</v>
          </cell>
        </row>
        <row r="128">
          <cell r="A128">
            <v>114069</v>
          </cell>
          <cell r="B128">
            <v>2087.91</v>
          </cell>
        </row>
        <row r="129">
          <cell r="A129">
            <v>114286</v>
          </cell>
          <cell r="B129">
            <v>2510.35</v>
          </cell>
        </row>
        <row r="130">
          <cell r="A130">
            <v>114622</v>
          </cell>
          <cell r="B130">
            <v>2984.62</v>
          </cell>
        </row>
        <row r="131">
          <cell r="A131">
            <v>114685</v>
          </cell>
          <cell r="B131">
            <v>3738.64</v>
          </cell>
        </row>
        <row r="132">
          <cell r="A132">
            <v>114844</v>
          </cell>
          <cell r="B132">
            <v>1163.53</v>
          </cell>
        </row>
        <row r="133">
          <cell r="A133">
            <v>115971</v>
          </cell>
          <cell r="B133">
            <v>2998.68</v>
          </cell>
        </row>
        <row r="134">
          <cell r="A134">
            <v>116482</v>
          </cell>
          <cell r="B134">
            <v>3118.81</v>
          </cell>
        </row>
        <row r="135">
          <cell r="A135">
            <v>116773</v>
          </cell>
          <cell r="B135">
            <v>569.87</v>
          </cell>
        </row>
        <row r="136">
          <cell r="A136">
            <v>116919</v>
          </cell>
          <cell r="B136">
            <v>936.67</v>
          </cell>
        </row>
        <row r="137">
          <cell r="A137">
            <v>117184</v>
          </cell>
          <cell r="B137">
            <v>691.54</v>
          </cell>
        </row>
        <row r="138">
          <cell r="A138">
            <v>117491</v>
          </cell>
          <cell r="B138">
            <v>88</v>
          </cell>
        </row>
        <row r="139">
          <cell r="B139">
            <v>528034.73</v>
          </cell>
        </row>
        <row r="140">
          <cell r="A140" t="str">
            <v>总计</v>
          </cell>
          <cell r="B140">
            <v>1056069.46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515.75</v>
          </cell>
        </row>
        <row r="6">
          <cell r="A6">
            <v>54</v>
          </cell>
          <cell r="B6">
            <v>652.86</v>
          </cell>
        </row>
        <row r="7">
          <cell r="A7">
            <v>56</v>
          </cell>
          <cell r="B7">
            <v>323.09</v>
          </cell>
        </row>
        <row r="8">
          <cell r="A8">
            <v>307</v>
          </cell>
          <cell r="B8">
            <v>3322.35</v>
          </cell>
        </row>
        <row r="9">
          <cell r="A9">
            <v>308</v>
          </cell>
          <cell r="B9">
            <v>127.72</v>
          </cell>
        </row>
        <row r="10">
          <cell r="A10">
            <v>311</v>
          </cell>
          <cell r="B10">
            <v>375.3</v>
          </cell>
        </row>
        <row r="11">
          <cell r="A11">
            <v>329</v>
          </cell>
          <cell r="B11">
            <v>282.85</v>
          </cell>
        </row>
        <row r="12">
          <cell r="A12">
            <v>337</v>
          </cell>
          <cell r="B12">
            <v>1462.03</v>
          </cell>
        </row>
        <row r="13">
          <cell r="A13">
            <v>339</v>
          </cell>
          <cell r="B13">
            <v>384.78</v>
          </cell>
        </row>
        <row r="14">
          <cell r="A14">
            <v>341</v>
          </cell>
          <cell r="B14">
            <v>697.65</v>
          </cell>
        </row>
        <row r="15">
          <cell r="A15">
            <v>343</v>
          </cell>
          <cell r="B15">
            <v>1197.58</v>
          </cell>
        </row>
        <row r="16">
          <cell r="A16">
            <v>347</v>
          </cell>
          <cell r="B16">
            <v>679.09</v>
          </cell>
        </row>
        <row r="17">
          <cell r="A17">
            <v>349</v>
          </cell>
          <cell r="B17">
            <v>303.25</v>
          </cell>
        </row>
        <row r="18">
          <cell r="A18">
            <v>351</v>
          </cell>
          <cell r="B18">
            <v>534.93</v>
          </cell>
        </row>
        <row r="19">
          <cell r="A19">
            <v>355</v>
          </cell>
          <cell r="B19">
            <v>453.81</v>
          </cell>
        </row>
        <row r="20">
          <cell r="A20">
            <v>357</v>
          </cell>
          <cell r="B20">
            <v>654.71</v>
          </cell>
        </row>
        <row r="21">
          <cell r="A21">
            <v>359</v>
          </cell>
          <cell r="B21">
            <v>447.5</v>
          </cell>
        </row>
        <row r="22">
          <cell r="A22">
            <v>365</v>
          </cell>
          <cell r="B22">
            <v>477.23</v>
          </cell>
        </row>
        <row r="23">
          <cell r="A23">
            <v>367</v>
          </cell>
          <cell r="B23">
            <v>291.64</v>
          </cell>
        </row>
        <row r="24">
          <cell r="A24">
            <v>371</v>
          </cell>
          <cell r="B24">
            <v>108.62</v>
          </cell>
        </row>
        <row r="25">
          <cell r="A25">
            <v>373</v>
          </cell>
          <cell r="B25">
            <v>1590.64</v>
          </cell>
        </row>
        <row r="26">
          <cell r="A26">
            <v>377</v>
          </cell>
          <cell r="B26">
            <v>584.99</v>
          </cell>
        </row>
        <row r="27">
          <cell r="A27">
            <v>379</v>
          </cell>
          <cell r="B27">
            <v>984.63</v>
          </cell>
        </row>
        <row r="28">
          <cell r="A28">
            <v>385</v>
          </cell>
          <cell r="B28">
            <v>826.19</v>
          </cell>
        </row>
        <row r="29">
          <cell r="A29">
            <v>387</v>
          </cell>
          <cell r="B29">
            <v>988.48</v>
          </cell>
        </row>
        <row r="30">
          <cell r="A30">
            <v>391</v>
          </cell>
          <cell r="B30">
            <v>870.8</v>
          </cell>
        </row>
        <row r="31">
          <cell r="A31">
            <v>399</v>
          </cell>
          <cell r="B31">
            <v>473.63</v>
          </cell>
        </row>
        <row r="32">
          <cell r="A32">
            <v>511</v>
          </cell>
          <cell r="B32">
            <v>609.62</v>
          </cell>
        </row>
        <row r="33">
          <cell r="A33">
            <v>513</v>
          </cell>
          <cell r="B33">
            <v>1364.26</v>
          </cell>
        </row>
        <row r="34">
          <cell r="A34">
            <v>514</v>
          </cell>
          <cell r="B34">
            <v>1491.4</v>
          </cell>
        </row>
        <row r="35">
          <cell r="A35">
            <v>515</v>
          </cell>
          <cell r="B35">
            <v>799.15</v>
          </cell>
        </row>
        <row r="36">
          <cell r="A36">
            <v>517</v>
          </cell>
          <cell r="B36">
            <v>817.86</v>
          </cell>
        </row>
        <row r="37">
          <cell r="A37">
            <v>539</v>
          </cell>
          <cell r="B37">
            <v>266.4</v>
          </cell>
        </row>
        <row r="38">
          <cell r="A38">
            <v>545</v>
          </cell>
          <cell r="B38">
            <v>412.5</v>
          </cell>
        </row>
        <row r="39">
          <cell r="A39">
            <v>546</v>
          </cell>
          <cell r="B39">
            <v>1335.52</v>
          </cell>
        </row>
        <row r="40">
          <cell r="A40">
            <v>549</v>
          </cell>
          <cell r="B40">
            <v>694.28</v>
          </cell>
        </row>
        <row r="41">
          <cell r="A41">
            <v>570</v>
          </cell>
          <cell r="B41">
            <v>546.34</v>
          </cell>
        </row>
        <row r="42">
          <cell r="A42">
            <v>571</v>
          </cell>
          <cell r="B42">
            <v>2236.76</v>
          </cell>
        </row>
        <row r="43">
          <cell r="A43">
            <v>572</v>
          </cell>
          <cell r="B43">
            <v>262.71</v>
          </cell>
        </row>
        <row r="44">
          <cell r="A44">
            <v>573</v>
          </cell>
          <cell r="B44">
            <v>361.96</v>
          </cell>
        </row>
        <row r="45">
          <cell r="A45">
            <v>578</v>
          </cell>
          <cell r="B45">
            <v>1585.13</v>
          </cell>
        </row>
        <row r="46">
          <cell r="A46">
            <v>581</v>
          </cell>
          <cell r="B46">
            <v>970.51</v>
          </cell>
        </row>
        <row r="47">
          <cell r="A47">
            <v>582</v>
          </cell>
          <cell r="B47">
            <v>1743.36</v>
          </cell>
        </row>
        <row r="48">
          <cell r="A48">
            <v>585</v>
          </cell>
          <cell r="B48">
            <v>1317.5</v>
          </cell>
        </row>
        <row r="49">
          <cell r="A49">
            <v>587</v>
          </cell>
          <cell r="B49">
            <v>556.43</v>
          </cell>
        </row>
        <row r="50">
          <cell r="A50">
            <v>591</v>
          </cell>
          <cell r="B50">
            <v>464.65</v>
          </cell>
        </row>
        <row r="51">
          <cell r="A51">
            <v>594</v>
          </cell>
          <cell r="B51">
            <v>798.78</v>
          </cell>
        </row>
        <row r="52">
          <cell r="A52">
            <v>598</v>
          </cell>
          <cell r="B52">
            <v>629.6</v>
          </cell>
        </row>
        <row r="53">
          <cell r="A53">
            <v>704</v>
          </cell>
          <cell r="B53">
            <v>238.35</v>
          </cell>
        </row>
        <row r="54">
          <cell r="A54">
            <v>706</v>
          </cell>
          <cell r="B54">
            <v>359.2</v>
          </cell>
        </row>
        <row r="55">
          <cell r="A55">
            <v>707</v>
          </cell>
          <cell r="B55">
            <v>2162.76</v>
          </cell>
        </row>
        <row r="56">
          <cell r="A56">
            <v>709</v>
          </cell>
          <cell r="B56">
            <v>580.47</v>
          </cell>
        </row>
        <row r="57">
          <cell r="A57">
            <v>710</v>
          </cell>
          <cell r="B57">
            <v>1041.34</v>
          </cell>
        </row>
        <row r="58">
          <cell r="A58">
            <v>712</v>
          </cell>
          <cell r="B58">
            <v>2086.83</v>
          </cell>
        </row>
        <row r="59">
          <cell r="A59">
            <v>713</v>
          </cell>
          <cell r="B59">
            <v>652.86</v>
          </cell>
        </row>
        <row r="60">
          <cell r="A60">
            <v>716</v>
          </cell>
          <cell r="B60">
            <v>613.3</v>
          </cell>
        </row>
        <row r="61">
          <cell r="A61">
            <v>717</v>
          </cell>
          <cell r="B61">
            <v>675.12</v>
          </cell>
        </row>
        <row r="62">
          <cell r="A62">
            <v>720</v>
          </cell>
          <cell r="B62">
            <v>666.32</v>
          </cell>
        </row>
        <row r="63">
          <cell r="A63">
            <v>721</v>
          </cell>
          <cell r="B63">
            <v>697.52</v>
          </cell>
        </row>
        <row r="64">
          <cell r="A64">
            <v>723</v>
          </cell>
          <cell r="B64">
            <v>400.98</v>
          </cell>
        </row>
        <row r="65">
          <cell r="A65">
            <v>724</v>
          </cell>
          <cell r="B65">
            <v>1217.16</v>
          </cell>
        </row>
        <row r="66">
          <cell r="A66">
            <v>726</v>
          </cell>
          <cell r="B66">
            <v>646.13</v>
          </cell>
        </row>
        <row r="67">
          <cell r="A67">
            <v>727</v>
          </cell>
          <cell r="B67">
            <v>454.3</v>
          </cell>
        </row>
        <row r="68">
          <cell r="A68">
            <v>730</v>
          </cell>
          <cell r="B68">
            <v>1633.42</v>
          </cell>
        </row>
        <row r="69">
          <cell r="A69">
            <v>732</v>
          </cell>
          <cell r="B69">
            <v>333.9</v>
          </cell>
        </row>
        <row r="70">
          <cell r="A70">
            <v>733</v>
          </cell>
          <cell r="B70">
            <v>220.34</v>
          </cell>
        </row>
        <row r="71">
          <cell r="A71">
            <v>737</v>
          </cell>
          <cell r="B71">
            <v>1194.51</v>
          </cell>
        </row>
        <row r="72">
          <cell r="A72">
            <v>738</v>
          </cell>
          <cell r="B72">
            <v>186.29</v>
          </cell>
        </row>
        <row r="73">
          <cell r="A73">
            <v>740</v>
          </cell>
          <cell r="B73">
            <v>479.76</v>
          </cell>
        </row>
        <row r="74">
          <cell r="A74">
            <v>742</v>
          </cell>
          <cell r="B74">
            <v>308</v>
          </cell>
        </row>
        <row r="75">
          <cell r="A75">
            <v>743</v>
          </cell>
          <cell r="B75">
            <v>1266.87</v>
          </cell>
        </row>
        <row r="76">
          <cell r="A76">
            <v>744</v>
          </cell>
          <cell r="B76">
            <v>1423.35</v>
          </cell>
        </row>
        <row r="77">
          <cell r="A77">
            <v>745</v>
          </cell>
          <cell r="B77">
            <v>303.28</v>
          </cell>
        </row>
        <row r="78">
          <cell r="A78">
            <v>746</v>
          </cell>
          <cell r="B78">
            <v>474.26</v>
          </cell>
        </row>
        <row r="79">
          <cell r="A79">
            <v>747</v>
          </cell>
          <cell r="B79">
            <v>354.26</v>
          </cell>
        </row>
        <row r="80">
          <cell r="A80">
            <v>748</v>
          </cell>
          <cell r="B80">
            <v>500.3</v>
          </cell>
        </row>
        <row r="81">
          <cell r="A81">
            <v>750</v>
          </cell>
          <cell r="B81">
            <v>2498.16</v>
          </cell>
        </row>
        <row r="82">
          <cell r="A82">
            <v>752</v>
          </cell>
          <cell r="B82">
            <v>411.7</v>
          </cell>
        </row>
        <row r="83">
          <cell r="A83">
            <v>753</v>
          </cell>
          <cell r="B83">
            <v>387.26</v>
          </cell>
        </row>
        <row r="84">
          <cell r="A84">
            <v>754</v>
          </cell>
          <cell r="B84">
            <v>1354.8</v>
          </cell>
        </row>
        <row r="85">
          <cell r="A85">
            <v>101453</v>
          </cell>
          <cell r="B85">
            <v>662.99</v>
          </cell>
        </row>
        <row r="86">
          <cell r="A86">
            <v>102478</v>
          </cell>
          <cell r="B86">
            <v>222.01</v>
          </cell>
        </row>
        <row r="87">
          <cell r="A87">
            <v>102479</v>
          </cell>
          <cell r="B87">
            <v>1661.95</v>
          </cell>
        </row>
        <row r="88">
          <cell r="A88">
            <v>102564</v>
          </cell>
          <cell r="B88">
            <v>891.62</v>
          </cell>
        </row>
        <row r="89">
          <cell r="A89">
            <v>102565</v>
          </cell>
          <cell r="B89">
            <v>1472.82</v>
          </cell>
        </row>
        <row r="90">
          <cell r="A90">
            <v>102567</v>
          </cell>
          <cell r="B90">
            <v>186.66</v>
          </cell>
        </row>
        <row r="91">
          <cell r="A91">
            <v>102934</v>
          </cell>
          <cell r="B91">
            <v>237.37</v>
          </cell>
        </row>
        <row r="92">
          <cell r="A92">
            <v>102935</v>
          </cell>
          <cell r="B92">
            <v>343.81</v>
          </cell>
        </row>
        <row r="93">
          <cell r="A93">
            <v>103198</v>
          </cell>
          <cell r="B93">
            <v>605.95</v>
          </cell>
        </row>
        <row r="94">
          <cell r="A94">
            <v>103199</v>
          </cell>
          <cell r="B94">
            <v>113.35</v>
          </cell>
        </row>
        <row r="95">
          <cell r="A95">
            <v>103639</v>
          </cell>
          <cell r="B95">
            <v>327.72</v>
          </cell>
        </row>
        <row r="96">
          <cell r="A96">
            <v>104428</v>
          </cell>
          <cell r="B96">
            <v>885.04</v>
          </cell>
        </row>
        <row r="97">
          <cell r="A97">
            <v>104429</v>
          </cell>
          <cell r="B97">
            <v>214.65</v>
          </cell>
        </row>
        <row r="98">
          <cell r="A98">
            <v>104430</v>
          </cell>
          <cell r="B98">
            <v>303.44</v>
          </cell>
        </row>
        <row r="99">
          <cell r="A99">
            <v>104533</v>
          </cell>
          <cell r="B99">
            <v>327.1</v>
          </cell>
        </row>
        <row r="100">
          <cell r="A100">
            <v>104838</v>
          </cell>
          <cell r="B100">
            <v>469.89</v>
          </cell>
        </row>
        <row r="101">
          <cell r="A101">
            <v>105267</v>
          </cell>
          <cell r="B101">
            <v>667.66</v>
          </cell>
        </row>
        <row r="102">
          <cell r="A102">
            <v>105396</v>
          </cell>
          <cell r="B102">
            <v>450.89</v>
          </cell>
        </row>
        <row r="103">
          <cell r="A103">
            <v>105751</v>
          </cell>
          <cell r="B103">
            <v>495.3</v>
          </cell>
        </row>
        <row r="104">
          <cell r="A104">
            <v>105910</v>
          </cell>
          <cell r="B104">
            <v>627.97</v>
          </cell>
        </row>
        <row r="105">
          <cell r="A105">
            <v>106066</v>
          </cell>
          <cell r="B105">
            <v>877.71</v>
          </cell>
        </row>
        <row r="106">
          <cell r="A106">
            <v>106399</v>
          </cell>
          <cell r="B106">
            <v>812</v>
          </cell>
        </row>
        <row r="107">
          <cell r="A107">
            <v>106485</v>
          </cell>
          <cell r="B107">
            <v>441.85</v>
          </cell>
        </row>
        <row r="108">
          <cell r="A108">
            <v>106568</v>
          </cell>
          <cell r="B108">
            <v>772.4</v>
          </cell>
        </row>
        <row r="109">
          <cell r="A109">
            <v>106569</v>
          </cell>
          <cell r="B109">
            <v>618.6</v>
          </cell>
        </row>
        <row r="110">
          <cell r="A110">
            <v>106865</v>
          </cell>
          <cell r="B110">
            <v>424</v>
          </cell>
        </row>
        <row r="111">
          <cell r="A111">
            <v>107658</v>
          </cell>
          <cell r="B111">
            <v>1604.6</v>
          </cell>
        </row>
        <row r="112">
          <cell r="A112">
            <v>107728</v>
          </cell>
          <cell r="B112">
            <v>691.54</v>
          </cell>
        </row>
        <row r="113">
          <cell r="A113">
            <v>107829</v>
          </cell>
          <cell r="B113">
            <v>332.65</v>
          </cell>
        </row>
        <row r="114">
          <cell r="A114">
            <v>108277</v>
          </cell>
          <cell r="B114">
            <v>489.16</v>
          </cell>
        </row>
        <row r="115">
          <cell r="A115">
            <v>108656</v>
          </cell>
          <cell r="B115">
            <v>262.8</v>
          </cell>
        </row>
        <row r="116">
          <cell r="A116">
            <v>110378</v>
          </cell>
          <cell r="B116">
            <v>189.75</v>
          </cell>
        </row>
        <row r="117">
          <cell r="A117">
            <v>111064</v>
          </cell>
          <cell r="B117">
            <v>232.56</v>
          </cell>
        </row>
        <row r="118">
          <cell r="A118">
            <v>111219</v>
          </cell>
          <cell r="B118">
            <v>474.47</v>
          </cell>
        </row>
        <row r="119">
          <cell r="A119">
            <v>111400</v>
          </cell>
          <cell r="B119">
            <v>901.21</v>
          </cell>
        </row>
        <row r="120">
          <cell r="A120">
            <v>112415</v>
          </cell>
          <cell r="B120">
            <v>224.59</v>
          </cell>
        </row>
        <row r="121">
          <cell r="A121">
            <v>112888</v>
          </cell>
          <cell r="B121">
            <v>225.58</v>
          </cell>
        </row>
        <row r="122">
          <cell r="A122">
            <v>113008</v>
          </cell>
          <cell r="B122">
            <v>188.41</v>
          </cell>
        </row>
        <row r="123">
          <cell r="A123">
            <v>113023</v>
          </cell>
          <cell r="B123">
            <v>191.21</v>
          </cell>
        </row>
        <row r="124">
          <cell r="A124">
            <v>113025</v>
          </cell>
          <cell r="B124">
            <v>232.77</v>
          </cell>
        </row>
        <row r="125">
          <cell r="A125">
            <v>113298</v>
          </cell>
          <cell r="B125">
            <v>592.93</v>
          </cell>
        </row>
        <row r="126">
          <cell r="A126">
            <v>113299</v>
          </cell>
          <cell r="B126">
            <v>289.86</v>
          </cell>
        </row>
        <row r="127">
          <cell r="A127">
            <v>113833</v>
          </cell>
          <cell r="B127">
            <v>332.61</v>
          </cell>
        </row>
        <row r="128">
          <cell r="A128">
            <v>114069</v>
          </cell>
          <cell r="B128">
            <v>130.52</v>
          </cell>
        </row>
        <row r="129">
          <cell r="A129">
            <v>114286</v>
          </cell>
          <cell r="B129">
            <v>601.87</v>
          </cell>
        </row>
        <row r="130">
          <cell r="A130">
            <v>114622</v>
          </cell>
          <cell r="B130">
            <v>90.49</v>
          </cell>
        </row>
        <row r="131">
          <cell r="A131">
            <v>114685</v>
          </cell>
          <cell r="B131">
            <v>736.7</v>
          </cell>
        </row>
        <row r="132">
          <cell r="A132">
            <v>114844</v>
          </cell>
          <cell r="B132">
            <v>168.35</v>
          </cell>
        </row>
        <row r="133">
          <cell r="A133">
            <v>115971</v>
          </cell>
          <cell r="B133">
            <v>539.87</v>
          </cell>
        </row>
        <row r="134">
          <cell r="A134">
            <v>116482</v>
          </cell>
          <cell r="B134">
            <v>696.49</v>
          </cell>
        </row>
        <row r="135">
          <cell r="A135">
            <v>116773</v>
          </cell>
          <cell r="B135">
            <v>66.88</v>
          </cell>
        </row>
        <row r="136">
          <cell r="A136">
            <v>116919</v>
          </cell>
          <cell r="B136">
            <v>376.42</v>
          </cell>
        </row>
        <row r="137">
          <cell r="A137">
            <v>117184</v>
          </cell>
          <cell r="B137">
            <v>198.48</v>
          </cell>
        </row>
        <row r="138">
          <cell r="A138">
            <v>117491</v>
          </cell>
          <cell r="B138">
            <v>41.6</v>
          </cell>
        </row>
        <row r="139">
          <cell r="B139">
            <v>90919.04</v>
          </cell>
        </row>
        <row r="140">
          <cell r="A140" t="str">
            <v>总计</v>
          </cell>
          <cell r="B140">
            <v>181838.08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2419.15</v>
          </cell>
        </row>
        <row r="6">
          <cell r="A6">
            <v>54</v>
          </cell>
          <cell r="B6">
            <v>4586.05</v>
          </cell>
        </row>
        <row r="7">
          <cell r="A7">
            <v>56</v>
          </cell>
          <cell r="B7">
            <v>2420.74</v>
          </cell>
        </row>
        <row r="8">
          <cell r="A8">
            <v>307</v>
          </cell>
          <cell r="B8">
            <v>21616.81</v>
          </cell>
        </row>
        <row r="9">
          <cell r="A9">
            <v>308</v>
          </cell>
          <cell r="B9">
            <v>2042.22</v>
          </cell>
        </row>
        <row r="10">
          <cell r="A10">
            <v>311</v>
          </cell>
          <cell r="B10">
            <v>1598.08</v>
          </cell>
        </row>
        <row r="11">
          <cell r="A11">
            <v>329</v>
          </cell>
          <cell r="B11">
            <v>2831.25</v>
          </cell>
        </row>
        <row r="12">
          <cell r="A12">
            <v>337</v>
          </cell>
          <cell r="B12">
            <v>10786.02</v>
          </cell>
        </row>
        <row r="13">
          <cell r="A13">
            <v>339</v>
          </cell>
          <cell r="B13">
            <v>1412.73</v>
          </cell>
        </row>
        <row r="14">
          <cell r="A14">
            <v>341</v>
          </cell>
          <cell r="B14">
            <v>4371.48</v>
          </cell>
        </row>
        <row r="15">
          <cell r="A15">
            <v>343</v>
          </cell>
          <cell r="B15">
            <v>5238.95</v>
          </cell>
        </row>
        <row r="16">
          <cell r="A16">
            <v>347</v>
          </cell>
          <cell r="B16">
            <v>4263.85</v>
          </cell>
        </row>
        <row r="17">
          <cell r="A17">
            <v>349</v>
          </cell>
          <cell r="B17">
            <v>1577</v>
          </cell>
        </row>
        <row r="18">
          <cell r="A18">
            <v>351</v>
          </cell>
          <cell r="B18">
            <v>1638.48</v>
          </cell>
        </row>
        <row r="19">
          <cell r="A19">
            <v>355</v>
          </cell>
          <cell r="B19">
            <v>1742.88</v>
          </cell>
        </row>
        <row r="20">
          <cell r="A20">
            <v>357</v>
          </cell>
          <cell r="B20">
            <v>3935.02</v>
          </cell>
        </row>
        <row r="21">
          <cell r="A21">
            <v>359</v>
          </cell>
          <cell r="B21">
            <v>3104.04</v>
          </cell>
        </row>
        <row r="22">
          <cell r="A22">
            <v>365</v>
          </cell>
          <cell r="B22">
            <v>4213</v>
          </cell>
        </row>
        <row r="23">
          <cell r="A23">
            <v>367</v>
          </cell>
          <cell r="B23">
            <v>3572.59</v>
          </cell>
        </row>
        <row r="24">
          <cell r="A24">
            <v>371</v>
          </cell>
          <cell r="B24">
            <v>1932.44</v>
          </cell>
        </row>
        <row r="25">
          <cell r="A25">
            <v>373</v>
          </cell>
          <cell r="B25">
            <v>4053.68</v>
          </cell>
        </row>
        <row r="26">
          <cell r="A26">
            <v>377</v>
          </cell>
          <cell r="B26">
            <v>3754.33</v>
          </cell>
        </row>
        <row r="27">
          <cell r="A27">
            <v>379</v>
          </cell>
          <cell r="B27">
            <v>3826.84</v>
          </cell>
        </row>
        <row r="28">
          <cell r="A28">
            <v>385</v>
          </cell>
          <cell r="B28">
            <v>4881.08</v>
          </cell>
        </row>
        <row r="29">
          <cell r="A29">
            <v>387</v>
          </cell>
          <cell r="B29">
            <v>5229.96</v>
          </cell>
        </row>
        <row r="30">
          <cell r="A30">
            <v>391</v>
          </cell>
          <cell r="B30">
            <v>2378</v>
          </cell>
        </row>
        <row r="31">
          <cell r="A31">
            <v>399</v>
          </cell>
          <cell r="B31">
            <v>4496.47</v>
          </cell>
        </row>
        <row r="32">
          <cell r="A32">
            <v>511</v>
          </cell>
          <cell r="B32">
            <v>4005.69</v>
          </cell>
        </row>
        <row r="33">
          <cell r="A33">
            <v>513</v>
          </cell>
          <cell r="B33">
            <v>6800.82</v>
          </cell>
        </row>
        <row r="34">
          <cell r="A34">
            <v>514</v>
          </cell>
          <cell r="B34">
            <v>5352.85</v>
          </cell>
        </row>
        <row r="35">
          <cell r="A35">
            <v>515</v>
          </cell>
          <cell r="B35">
            <v>1753.02</v>
          </cell>
        </row>
        <row r="36">
          <cell r="A36">
            <v>517</v>
          </cell>
          <cell r="B36">
            <v>13858.82</v>
          </cell>
        </row>
        <row r="37">
          <cell r="A37">
            <v>539</v>
          </cell>
          <cell r="B37">
            <v>1733.95</v>
          </cell>
        </row>
        <row r="38">
          <cell r="A38">
            <v>545</v>
          </cell>
          <cell r="B38">
            <v>751.03</v>
          </cell>
        </row>
        <row r="39">
          <cell r="A39">
            <v>546</v>
          </cell>
          <cell r="B39">
            <v>2540.08</v>
          </cell>
        </row>
        <row r="40">
          <cell r="A40">
            <v>549</v>
          </cell>
          <cell r="B40">
            <v>2457.87</v>
          </cell>
        </row>
        <row r="41">
          <cell r="A41">
            <v>570</v>
          </cell>
          <cell r="B41">
            <v>4346.49</v>
          </cell>
        </row>
        <row r="42">
          <cell r="A42">
            <v>571</v>
          </cell>
          <cell r="B42">
            <v>8816.8</v>
          </cell>
        </row>
        <row r="43">
          <cell r="A43">
            <v>572</v>
          </cell>
          <cell r="B43">
            <v>2950.74</v>
          </cell>
        </row>
        <row r="44">
          <cell r="A44">
            <v>573</v>
          </cell>
          <cell r="B44">
            <v>3702.65</v>
          </cell>
        </row>
        <row r="45">
          <cell r="A45">
            <v>578</v>
          </cell>
          <cell r="B45">
            <v>8844.26000000001</v>
          </cell>
        </row>
        <row r="46">
          <cell r="A46">
            <v>581</v>
          </cell>
          <cell r="B46">
            <v>4981.07</v>
          </cell>
        </row>
        <row r="47">
          <cell r="A47">
            <v>582</v>
          </cell>
          <cell r="B47">
            <v>6445.66</v>
          </cell>
        </row>
        <row r="48">
          <cell r="A48">
            <v>585</v>
          </cell>
          <cell r="B48">
            <v>4376.26</v>
          </cell>
        </row>
        <row r="49">
          <cell r="A49">
            <v>587</v>
          </cell>
          <cell r="B49">
            <v>2157.8</v>
          </cell>
        </row>
        <row r="50">
          <cell r="A50">
            <v>591</v>
          </cell>
          <cell r="B50">
            <v>733</v>
          </cell>
        </row>
        <row r="51">
          <cell r="A51">
            <v>594</v>
          </cell>
          <cell r="B51">
            <v>2578.11</v>
          </cell>
        </row>
        <row r="52">
          <cell r="A52">
            <v>598</v>
          </cell>
          <cell r="B52">
            <v>3810.85</v>
          </cell>
        </row>
        <row r="53">
          <cell r="A53">
            <v>704</v>
          </cell>
          <cell r="B53">
            <v>1815.29</v>
          </cell>
        </row>
        <row r="54">
          <cell r="A54">
            <v>706</v>
          </cell>
          <cell r="B54">
            <v>1823.8</v>
          </cell>
        </row>
        <row r="55">
          <cell r="A55">
            <v>707</v>
          </cell>
          <cell r="B55">
            <v>2917.2</v>
          </cell>
        </row>
        <row r="56">
          <cell r="A56">
            <v>709</v>
          </cell>
          <cell r="B56">
            <v>4842.86</v>
          </cell>
        </row>
        <row r="57">
          <cell r="A57">
            <v>710</v>
          </cell>
          <cell r="B57">
            <v>1954.93</v>
          </cell>
        </row>
        <row r="58">
          <cell r="A58">
            <v>712</v>
          </cell>
          <cell r="B58">
            <v>3228.26</v>
          </cell>
        </row>
        <row r="59">
          <cell r="A59">
            <v>713</v>
          </cell>
          <cell r="B59">
            <v>2757.9</v>
          </cell>
        </row>
        <row r="60">
          <cell r="A60">
            <v>716</v>
          </cell>
          <cell r="B60">
            <v>3566.98</v>
          </cell>
        </row>
        <row r="61">
          <cell r="A61">
            <v>717</v>
          </cell>
          <cell r="B61">
            <v>2821.46</v>
          </cell>
        </row>
        <row r="62">
          <cell r="A62">
            <v>720</v>
          </cell>
          <cell r="B62">
            <v>1115.02</v>
          </cell>
        </row>
        <row r="63">
          <cell r="A63">
            <v>721</v>
          </cell>
          <cell r="B63">
            <v>1527.91</v>
          </cell>
        </row>
        <row r="64">
          <cell r="A64">
            <v>723</v>
          </cell>
          <cell r="B64">
            <v>2175.17</v>
          </cell>
        </row>
        <row r="65">
          <cell r="A65">
            <v>724</v>
          </cell>
          <cell r="B65">
            <v>4264</v>
          </cell>
        </row>
        <row r="66">
          <cell r="A66">
            <v>726</v>
          </cell>
          <cell r="B66">
            <v>2252.59</v>
          </cell>
        </row>
        <row r="67">
          <cell r="A67">
            <v>727</v>
          </cell>
          <cell r="B67">
            <v>4115.81</v>
          </cell>
        </row>
        <row r="68">
          <cell r="A68">
            <v>730</v>
          </cell>
          <cell r="B68">
            <v>3266.87</v>
          </cell>
        </row>
        <row r="69">
          <cell r="A69">
            <v>732</v>
          </cell>
          <cell r="B69">
            <v>2260.28</v>
          </cell>
        </row>
        <row r="70">
          <cell r="A70">
            <v>733</v>
          </cell>
          <cell r="B70">
            <v>2795.3</v>
          </cell>
        </row>
        <row r="71">
          <cell r="A71">
            <v>737</v>
          </cell>
          <cell r="B71">
            <v>3941.69</v>
          </cell>
        </row>
        <row r="72">
          <cell r="A72">
            <v>738</v>
          </cell>
          <cell r="B72">
            <v>1639.53</v>
          </cell>
        </row>
        <row r="73">
          <cell r="A73">
            <v>740</v>
          </cell>
          <cell r="B73">
            <v>2298.28</v>
          </cell>
        </row>
        <row r="74">
          <cell r="A74">
            <v>742</v>
          </cell>
          <cell r="B74">
            <v>2892.85</v>
          </cell>
        </row>
        <row r="75">
          <cell r="A75">
            <v>743</v>
          </cell>
          <cell r="B75">
            <v>4490.41</v>
          </cell>
        </row>
        <row r="76">
          <cell r="A76">
            <v>744</v>
          </cell>
          <cell r="B76">
            <v>6592.54</v>
          </cell>
        </row>
        <row r="77">
          <cell r="A77">
            <v>745</v>
          </cell>
          <cell r="B77">
            <v>5285</v>
          </cell>
        </row>
        <row r="78">
          <cell r="A78">
            <v>746</v>
          </cell>
          <cell r="B78">
            <v>2818.26</v>
          </cell>
        </row>
        <row r="79">
          <cell r="A79">
            <v>747</v>
          </cell>
          <cell r="B79">
            <v>2992.51</v>
          </cell>
        </row>
        <row r="80">
          <cell r="A80">
            <v>748</v>
          </cell>
          <cell r="B80">
            <v>4297.36</v>
          </cell>
        </row>
        <row r="81">
          <cell r="A81">
            <v>750</v>
          </cell>
          <cell r="B81">
            <v>9889.35</v>
          </cell>
        </row>
        <row r="82">
          <cell r="A82">
            <v>752</v>
          </cell>
          <cell r="B82">
            <v>4051.73</v>
          </cell>
        </row>
        <row r="83">
          <cell r="A83">
            <v>753</v>
          </cell>
          <cell r="B83">
            <v>1456.27</v>
          </cell>
        </row>
        <row r="84">
          <cell r="A84">
            <v>754</v>
          </cell>
          <cell r="B84">
            <v>3216.73</v>
          </cell>
        </row>
        <row r="85">
          <cell r="A85">
            <v>101453</v>
          </cell>
          <cell r="B85">
            <v>5113.15</v>
          </cell>
        </row>
        <row r="86">
          <cell r="A86">
            <v>102478</v>
          </cell>
          <cell r="B86">
            <v>1664.45</v>
          </cell>
        </row>
        <row r="87">
          <cell r="A87">
            <v>102479</v>
          </cell>
          <cell r="B87">
            <v>2041.8</v>
          </cell>
        </row>
        <row r="88">
          <cell r="A88">
            <v>102564</v>
          </cell>
          <cell r="B88">
            <v>1385.28</v>
          </cell>
        </row>
        <row r="89">
          <cell r="A89">
            <v>102565</v>
          </cell>
          <cell r="B89">
            <v>4913.91</v>
          </cell>
        </row>
        <row r="90">
          <cell r="A90">
            <v>102567</v>
          </cell>
          <cell r="B90">
            <v>1166.71</v>
          </cell>
        </row>
        <row r="91">
          <cell r="A91">
            <v>102934</v>
          </cell>
          <cell r="B91">
            <v>4087.21</v>
          </cell>
        </row>
        <row r="92">
          <cell r="A92">
            <v>102935</v>
          </cell>
          <cell r="B92">
            <v>2593.02</v>
          </cell>
        </row>
        <row r="93">
          <cell r="A93">
            <v>103198</v>
          </cell>
          <cell r="B93">
            <v>2704.48</v>
          </cell>
        </row>
        <row r="94">
          <cell r="A94">
            <v>103199</v>
          </cell>
          <cell r="B94">
            <v>3089.74</v>
          </cell>
        </row>
        <row r="95">
          <cell r="A95">
            <v>103639</v>
          </cell>
          <cell r="B95">
            <v>2214.97</v>
          </cell>
        </row>
        <row r="96">
          <cell r="A96">
            <v>104428</v>
          </cell>
          <cell r="B96">
            <v>3544.94</v>
          </cell>
        </row>
        <row r="97">
          <cell r="A97">
            <v>104429</v>
          </cell>
          <cell r="B97">
            <v>1064.3</v>
          </cell>
        </row>
        <row r="98">
          <cell r="A98">
            <v>104430</v>
          </cell>
          <cell r="B98">
            <v>2338.6</v>
          </cell>
        </row>
        <row r="99">
          <cell r="A99">
            <v>104533</v>
          </cell>
          <cell r="B99">
            <v>2336.23</v>
          </cell>
        </row>
        <row r="100">
          <cell r="A100">
            <v>104838</v>
          </cell>
          <cell r="B100">
            <v>3476.32</v>
          </cell>
        </row>
        <row r="101">
          <cell r="A101">
            <v>105267</v>
          </cell>
          <cell r="B101">
            <v>4010.19</v>
          </cell>
        </row>
        <row r="102">
          <cell r="A102">
            <v>105396</v>
          </cell>
          <cell r="B102">
            <v>2007.73</v>
          </cell>
        </row>
        <row r="103">
          <cell r="A103">
            <v>105751</v>
          </cell>
          <cell r="B103">
            <v>2825.44</v>
          </cell>
        </row>
        <row r="104">
          <cell r="A104">
            <v>105910</v>
          </cell>
          <cell r="B104">
            <v>5176</v>
          </cell>
        </row>
        <row r="105">
          <cell r="A105">
            <v>106066</v>
          </cell>
          <cell r="B105">
            <v>3717.26</v>
          </cell>
        </row>
        <row r="106">
          <cell r="A106">
            <v>106399</v>
          </cell>
          <cell r="B106">
            <v>3654.28</v>
          </cell>
        </row>
        <row r="107">
          <cell r="A107">
            <v>106485</v>
          </cell>
          <cell r="B107">
            <v>2901.1</v>
          </cell>
        </row>
        <row r="108">
          <cell r="A108">
            <v>106568</v>
          </cell>
          <cell r="B108">
            <v>2175.72</v>
          </cell>
        </row>
        <row r="109">
          <cell r="A109">
            <v>106569</v>
          </cell>
          <cell r="B109">
            <v>4136.76</v>
          </cell>
        </row>
        <row r="110">
          <cell r="A110">
            <v>106865</v>
          </cell>
          <cell r="B110">
            <v>2577.85</v>
          </cell>
        </row>
        <row r="111">
          <cell r="A111">
            <v>107658</v>
          </cell>
          <cell r="B111">
            <v>5239.71</v>
          </cell>
        </row>
        <row r="112">
          <cell r="A112">
            <v>107728</v>
          </cell>
          <cell r="B112">
            <v>1625.5</v>
          </cell>
        </row>
        <row r="113">
          <cell r="A113">
            <v>107829</v>
          </cell>
          <cell r="B113">
            <v>1440.65</v>
          </cell>
        </row>
        <row r="114">
          <cell r="A114">
            <v>108277</v>
          </cell>
          <cell r="B114">
            <v>2638.98</v>
          </cell>
        </row>
        <row r="115">
          <cell r="A115">
            <v>108656</v>
          </cell>
          <cell r="B115">
            <v>1801.63</v>
          </cell>
        </row>
        <row r="116">
          <cell r="A116">
            <v>110378</v>
          </cell>
          <cell r="B116">
            <v>1004.29</v>
          </cell>
        </row>
        <row r="117">
          <cell r="A117">
            <v>111064</v>
          </cell>
          <cell r="B117">
            <v>469.2</v>
          </cell>
        </row>
        <row r="118">
          <cell r="A118">
            <v>111219</v>
          </cell>
          <cell r="B118">
            <v>4272.9</v>
          </cell>
        </row>
        <row r="119">
          <cell r="A119">
            <v>111400</v>
          </cell>
          <cell r="B119">
            <v>3257.5</v>
          </cell>
        </row>
        <row r="120">
          <cell r="A120">
            <v>112415</v>
          </cell>
          <cell r="B120">
            <v>1320.8</v>
          </cell>
        </row>
        <row r="121">
          <cell r="A121">
            <v>112888</v>
          </cell>
          <cell r="B121">
            <v>1283.79</v>
          </cell>
        </row>
        <row r="122">
          <cell r="A122">
            <v>113008</v>
          </cell>
          <cell r="B122">
            <v>694.5</v>
          </cell>
        </row>
        <row r="123">
          <cell r="A123">
            <v>113023</v>
          </cell>
          <cell r="B123">
            <v>1296.97</v>
          </cell>
        </row>
        <row r="124">
          <cell r="A124">
            <v>113025</v>
          </cell>
          <cell r="B124">
            <v>3089.12</v>
          </cell>
        </row>
        <row r="125">
          <cell r="A125">
            <v>113298</v>
          </cell>
          <cell r="B125">
            <v>3023.15</v>
          </cell>
        </row>
        <row r="126">
          <cell r="A126">
            <v>113299</v>
          </cell>
          <cell r="B126">
            <v>1493.29</v>
          </cell>
        </row>
        <row r="127">
          <cell r="A127">
            <v>113833</v>
          </cell>
          <cell r="B127">
            <v>2268.77</v>
          </cell>
        </row>
        <row r="128">
          <cell r="A128">
            <v>114069</v>
          </cell>
          <cell r="B128">
            <v>420</v>
          </cell>
        </row>
        <row r="129">
          <cell r="A129">
            <v>114286</v>
          </cell>
          <cell r="B129">
            <v>3213.48</v>
          </cell>
        </row>
        <row r="130">
          <cell r="A130">
            <v>114622</v>
          </cell>
          <cell r="B130">
            <v>3889.81</v>
          </cell>
        </row>
        <row r="131">
          <cell r="A131">
            <v>114685</v>
          </cell>
          <cell r="B131">
            <v>5658.7</v>
          </cell>
        </row>
        <row r="132">
          <cell r="A132">
            <v>114844</v>
          </cell>
          <cell r="B132">
            <v>1116.17</v>
          </cell>
        </row>
        <row r="133">
          <cell r="A133">
            <v>115971</v>
          </cell>
          <cell r="B133">
            <v>1227.07</v>
          </cell>
        </row>
        <row r="134">
          <cell r="A134">
            <v>116482</v>
          </cell>
          <cell r="B134">
            <v>1218.52</v>
          </cell>
        </row>
        <row r="135">
          <cell r="A135">
            <v>116773</v>
          </cell>
          <cell r="B135">
            <v>1464.48</v>
          </cell>
        </row>
        <row r="136">
          <cell r="A136">
            <v>116919</v>
          </cell>
          <cell r="B136">
            <v>1740.87</v>
          </cell>
        </row>
        <row r="137">
          <cell r="A137">
            <v>117184</v>
          </cell>
          <cell r="B137">
            <v>1608.97</v>
          </cell>
        </row>
        <row r="138">
          <cell r="A138">
            <v>117310</v>
          </cell>
          <cell r="B138">
            <v>2632.75</v>
          </cell>
        </row>
        <row r="139">
          <cell r="A139">
            <v>117491</v>
          </cell>
          <cell r="B139">
            <v>109</v>
          </cell>
        </row>
        <row r="140">
          <cell r="B140">
            <v>449723.11</v>
          </cell>
        </row>
        <row r="141">
          <cell r="A141" t="str">
            <v>总计</v>
          </cell>
          <cell r="B141">
            <v>899446.22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8"/>
  <sheetViews>
    <sheetView workbookViewId="0">
      <selection activeCell="C21" sqref="C21"/>
    </sheetView>
  </sheetViews>
  <sheetFormatPr defaultColWidth="9" defaultRowHeight="13.5"/>
  <cols>
    <col min="3" max="3" width="46.125" customWidth="1"/>
    <col min="4" max="4" width="15.25" customWidth="1"/>
    <col min="5" max="5" width="9.25" customWidth="1"/>
    <col min="6" max="6" width="9" customWidth="1"/>
    <col min="7" max="7" width="9.25" customWidth="1"/>
    <col min="8" max="10" width="9" customWidth="1"/>
    <col min="11" max="13" width="9.75" customWidth="1"/>
    <col min="14" max="25" width="9" customWidth="1"/>
  </cols>
  <sheetData>
    <row r="1" spans="1:25">
      <c r="A1" s="5"/>
      <c r="B1" s="5"/>
      <c r="C1" s="5"/>
      <c r="D1" s="5"/>
      <c r="E1" s="20" t="s">
        <v>0</v>
      </c>
      <c r="F1" s="20"/>
      <c r="G1" s="20"/>
      <c r="H1" s="5" t="s">
        <v>1</v>
      </c>
      <c r="I1" s="5"/>
      <c r="J1" s="5"/>
      <c r="K1" s="20" t="s">
        <v>2</v>
      </c>
      <c r="L1" s="20"/>
      <c r="M1" s="20"/>
      <c r="N1" s="5" t="s">
        <v>3</v>
      </c>
      <c r="O1" s="5"/>
      <c r="P1" s="5"/>
      <c r="Q1" s="20" t="s">
        <v>4</v>
      </c>
      <c r="R1" s="20"/>
      <c r="S1" s="20"/>
      <c r="T1" s="5" t="s">
        <v>5</v>
      </c>
      <c r="U1" s="5"/>
      <c r="V1" s="5"/>
      <c r="W1" s="20" t="s">
        <v>6</v>
      </c>
      <c r="X1" s="20"/>
      <c r="Y1" s="20"/>
    </row>
    <row r="2" spans="1:25">
      <c r="A2" s="5" t="s">
        <v>7</v>
      </c>
      <c r="B2" s="5" t="s">
        <v>8</v>
      </c>
      <c r="C2" s="5" t="s">
        <v>9</v>
      </c>
      <c r="D2" s="5" t="s">
        <v>10</v>
      </c>
      <c r="E2" s="20" t="s">
        <v>11</v>
      </c>
      <c r="F2" s="20" t="s">
        <v>12</v>
      </c>
      <c r="G2" s="20" t="s">
        <v>13</v>
      </c>
      <c r="H2" s="5" t="s">
        <v>11</v>
      </c>
      <c r="I2" s="5" t="s">
        <v>12</v>
      </c>
      <c r="J2" s="5" t="s">
        <v>13</v>
      </c>
      <c r="K2" s="20" t="s">
        <v>11</v>
      </c>
      <c r="L2" s="20" t="s">
        <v>12</v>
      </c>
      <c r="M2" s="20" t="s">
        <v>13</v>
      </c>
      <c r="N2" s="5" t="s">
        <v>11</v>
      </c>
      <c r="O2" s="5" t="s">
        <v>12</v>
      </c>
      <c r="P2" s="5" t="s">
        <v>13</v>
      </c>
      <c r="Q2" s="20" t="s">
        <v>11</v>
      </c>
      <c r="R2" s="20" t="s">
        <v>12</v>
      </c>
      <c r="S2" s="20" t="s">
        <v>13</v>
      </c>
      <c r="T2" s="5" t="s">
        <v>11</v>
      </c>
      <c r="U2" s="5" t="s">
        <v>12</v>
      </c>
      <c r="V2" s="5" t="s">
        <v>13</v>
      </c>
      <c r="W2" s="20" t="s">
        <v>11</v>
      </c>
      <c r="X2" s="20" t="s">
        <v>12</v>
      </c>
      <c r="Y2" s="20" t="s">
        <v>13</v>
      </c>
    </row>
    <row r="3" spans="1:25">
      <c r="A3" s="5">
        <v>1</v>
      </c>
      <c r="B3" s="5">
        <v>54</v>
      </c>
      <c r="C3" s="5" t="s">
        <v>14</v>
      </c>
      <c r="D3" s="5" t="s">
        <v>15</v>
      </c>
      <c r="E3" s="5">
        <v>10100</v>
      </c>
      <c r="F3" s="5">
        <v>7300</v>
      </c>
      <c r="G3" s="5">
        <v>9000</v>
      </c>
      <c r="H3" s="5">
        <v>2200</v>
      </c>
      <c r="I3" s="5">
        <v>1700</v>
      </c>
      <c r="J3" s="5">
        <v>1900</v>
      </c>
      <c r="K3" s="5">
        <v>2800</v>
      </c>
      <c r="L3" s="5">
        <v>2200</v>
      </c>
      <c r="M3" s="5">
        <v>2500</v>
      </c>
      <c r="N3" s="5">
        <v>4100</v>
      </c>
      <c r="O3" s="5">
        <v>3150</v>
      </c>
      <c r="P3" s="5">
        <v>3580</v>
      </c>
      <c r="Q3" s="5">
        <v>2800</v>
      </c>
      <c r="R3" s="5">
        <v>2100</v>
      </c>
      <c r="S3" s="5">
        <v>2410</v>
      </c>
      <c r="T3" s="5">
        <v>72</v>
      </c>
      <c r="U3" s="5">
        <v>36</v>
      </c>
      <c r="V3" s="5">
        <v>87</v>
      </c>
      <c r="W3" s="5">
        <v>22</v>
      </c>
      <c r="X3" s="5">
        <v>16</v>
      </c>
      <c r="Y3" s="5">
        <v>26</v>
      </c>
    </row>
    <row r="4" spans="1:25">
      <c r="A4" s="5">
        <v>2</v>
      </c>
      <c r="B4" s="5">
        <v>101453</v>
      </c>
      <c r="C4" s="5" t="s">
        <v>16</v>
      </c>
      <c r="D4" s="5" t="s">
        <v>15</v>
      </c>
      <c r="E4" s="5">
        <v>9800</v>
      </c>
      <c r="F4" s="5">
        <v>7100</v>
      </c>
      <c r="G4" s="5">
        <v>8800</v>
      </c>
      <c r="H4" s="5">
        <v>3100</v>
      </c>
      <c r="I4" s="5">
        <v>2400</v>
      </c>
      <c r="J4" s="5">
        <v>2700</v>
      </c>
      <c r="K4" s="5">
        <v>2700</v>
      </c>
      <c r="L4" s="5">
        <v>2100</v>
      </c>
      <c r="M4" s="5">
        <v>2400</v>
      </c>
      <c r="N4" s="5">
        <v>3900</v>
      </c>
      <c r="O4" s="5">
        <v>3000</v>
      </c>
      <c r="P4" s="5">
        <v>3410</v>
      </c>
      <c r="Q4" s="5">
        <v>2700</v>
      </c>
      <c r="R4" s="5">
        <v>2100</v>
      </c>
      <c r="S4" s="5">
        <v>2410</v>
      </c>
      <c r="T4" s="5">
        <v>39</v>
      </c>
      <c r="U4" s="5">
        <v>19</v>
      </c>
      <c r="V4" s="5">
        <v>47</v>
      </c>
      <c r="W4" s="5">
        <v>20</v>
      </c>
      <c r="X4" s="5">
        <v>15</v>
      </c>
      <c r="Y4" s="5">
        <v>24</v>
      </c>
    </row>
    <row r="5" spans="1:25">
      <c r="A5" s="5">
        <v>3</v>
      </c>
      <c r="B5" s="5">
        <v>754</v>
      </c>
      <c r="C5" s="5" t="s">
        <v>17</v>
      </c>
      <c r="D5" s="5" t="s">
        <v>15</v>
      </c>
      <c r="E5" s="5">
        <v>8500</v>
      </c>
      <c r="F5" s="5">
        <v>6100</v>
      </c>
      <c r="G5" s="5">
        <v>7600</v>
      </c>
      <c r="H5" s="5">
        <v>2600</v>
      </c>
      <c r="I5" s="5">
        <v>2000</v>
      </c>
      <c r="J5" s="5">
        <v>2300</v>
      </c>
      <c r="K5" s="5">
        <v>2400</v>
      </c>
      <c r="L5" s="5">
        <v>1900</v>
      </c>
      <c r="M5" s="5">
        <v>2200</v>
      </c>
      <c r="N5" s="5">
        <v>3400</v>
      </c>
      <c r="O5" s="5">
        <v>2610</v>
      </c>
      <c r="P5" s="5">
        <v>2970</v>
      </c>
      <c r="Q5" s="5">
        <v>2300</v>
      </c>
      <c r="R5" s="5">
        <v>1800</v>
      </c>
      <c r="S5" s="5">
        <v>2010</v>
      </c>
      <c r="T5" s="5">
        <v>18</v>
      </c>
      <c r="U5" s="5">
        <v>9</v>
      </c>
      <c r="V5" s="5">
        <v>22</v>
      </c>
      <c r="W5" s="5">
        <v>22</v>
      </c>
      <c r="X5" s="5">
        <v>16</v>
      </c>
      <c r="Y5" s="5">
        <v>26</v>
      </c>
    </row>
    <row r="6" spans="1:25">
      <c r="A6" s="5">
        <v>4</v>
      </c>
      <c r="B6" s="5">
        <v>367</v>
      </c>
      <c r="C6" s="5" t="s">
        <v>18</v>
      </c>
      <c r="D6" s="5" t="s">
        <v>15</v>
      </c>
      <c r="E6" s="5">
        <v>7200</v>
      </c>
      <c r="F6" s="5">
        <v>5200</v>
      </c>
      <c r="G6" s="5">
        <v>6500</v>
      </c>
      <c r="H6" s="5">
        <v>2200</v>
      </c>
      <c r="I6" s="5">
        <v>1700</v>
      </c>
      <c r="J6" s="5">
        <v>1900</v>
      </c>
      <c r="K6" s="5">
        <v>2000</v>
      </c>
      <c r="L6" s="5">
        <v>1600</v>
      </c>
      <c r="M6" s="5">
        <v>1800</v>
      </c>
      <c r="N6" s="5">
        <v>2900</v>
      </c>
      <c r="O6" s="5">
        <v>2230</v>
      </c>
      <c r="P6" s="5">
        <v>2540</v>
      </c>
      <c r="Q6" s="5">
        <v>2000</v>
      </c>
      <c r="R6" s="5">
        <v>1500</v>
      </c>
      <c r="S6" s="5">
        <v>1710</v>
      </c>
      <c r="T6" s="5">
        <v>30</v>
      </c>
      <c r="U6" s="5">
        <v>15</v>
      </c>
      <c r="V6" s="5">
        <v>36</v>
      </c>
      <c r="W6" s="5">
        <v>16</v>
      </c>
      <c r="X6" s="5">
        <v>12</v>
      </c>
      <c r="Y6" s="5">
        <v>20</v>
      </c>
    </row>
    <row r="7" spans="1:25">
      <c r="A7" s="5">
        <v>5</v>
      </c>
      <c r="B7" s="5">
        <v>104428</v>
      </c>
      <c r="C7" s="5" t="s">
        <v>19</v>
      </c>
      <c r="D7" s="5" t="s">
        <v>15</v>
      </c>
      <c r="E7" s="5">
        <v>7100</v>
      </c>
      <c r="F7" s="5">
        <v>5100</v>
      </c>
      <c r="G7" s="5">
        <v>6400</v>
      </c>
      <c r="H7" s="5">
        <v>2000</v>
      </c>
      <c r="I7" s="5">
        <v>1500</v>
      </c>
      <c r="J7" s="5">
        <v>1700</v>
      </c>
      <c r="K7" s="5">
        <v>2000</v>
      </c>
      <c r="L7" s="5">
        <v>1600</v>
      </c>
      <c r="M7" s="5">
        <v>1800</v>
      </c>
      <c r="N7" s="5">
        <v>2900</v>
      </c>
      <c r="O7" s="5">
        <v>2230</v>
      </c>
      <c r="P7" s="5">
        <v>2540</v>
      </c>
      <c r="Q7" s="5">
        <v>1900</v>
      </c>
      <c r="R7" s="5">
        <v>1500</v>
      </c>
      <c r="S7" s="5">
        <v>1710</v>
      </c>
      <c r="T7" s="5">
        <v>40</v>
      </c>
      <c r="U7" s="5">
        <v>20</v>
      </c>
      <c r="V7" s="5">
        <v>48</v>
      </c>
      <c r="W7" s="5">
        <v>17</v>
      </c>
      <c r="X7" s="5">
        <v>12</v>
      </c>
      <c r="Y7" s="5">
        <v>20</v>
      </c>
    </row>
    <row r="8" spans="1:25">
      <c r="A8" s="5">
        <v>6</v>
      </c>
      <c r="B8" s="5">
        <v>587</v>
      </c>
      <c r="C8" s="5" t="s">
        <v>20</v>
      </c>
      <c r="D8" s="5" t="s">
        <v>15</v>
      </c>
      <c r="E8" s="5">
        <v>7000</v>
      </c>
      <c r="F8" s="5">
        <v>5100</v>
      </c>
      <c r="G8" s="5">
        <v>6300</v>
      </c>
      <c r="H8" s="5">
        <v>2200</v>
      </c>
      <c r="I8" s="5">
        <v>1700</v>
      </c>
      <c r="J8" s="5">
        <v>1900</v>
      </c>
      <c r="K8" s="5">
        <v>2000</v>
      </c>
      <c r="L8" s="5">
        <v>1600</v>
      </c>
      <c r="M8" s="5">
        <v>1800</v>
      </c>
      <c r="N8" s="5">
        <v>2900</v>
      </c>
      <c r="O8" s="5">
        <v>2230</v>
      </c>
      <c r="P8" s="5">
        <v>2540</v>
      </c>
      <c r="Q8" s="5">
        <v>1900</v>
      </c>
      <c r="R8" s="5">
        <v>1500</v>
      </c>
      <c r="S8" s="5">
        <v>1710</v>
      </c>
      <c r="T8" s="5">
        <v>15</v>
      </c>
      <c r="U8" s="5">
        <v>7</v>
      </c>
      <c r="V8" s="5">
        <v>18</v>
      </c>
      <c r="W8" s="5">
        <v>15</v>
      </c>
      <c r="X8" s="5">
        <v>11</v>
      </c>
      <c r="Y8" s="5">
        <v>17</v>
      </c>
    </row>
    <row r="9" spans="1:25">
      <c r="A9" s="5">
        <v>7</v>
      </c>
      <c r="B9" s="5">
        <v>704</v>
      </c>
      <c r="C9" s="5" t="s">
        <v>21</v>
      </c>
      <c r="D9" s="5" t="s">
        <v>15</v>
      </c>
      <c r="E9" s="5">
        <v>6000</v>
      </c>
      <c r="F9" s="5">
        <v>4300</v>
      </c>
      <c r="G9" s="5">
        <v>5300</v>
      </c>
      <c r="H9" s="5">
        <v>1900</v>
      </c>
      <c r="I9" s="5">
        <v>1500</v>
      </c>
      <c r="J9" s="5">
        <v>1700</v>
      </c>
      <c r="K9" s="5">
        <v>1800</v>
      </c>
      <c r="L9" s="5">
        <v>1400</v>
      </c>
      <c r="M9" s="5">
        <v>1600</v>
      </c>
      <c r="N9" s="5">
        <v>2500</v>
      </c>
      <c r="O9" s="5">
        <v>1920</v>
      </c>
      <c r="P9" s="5">
        <v>2190</v>
      </c>
      <c r="Q9" s="5">
        <v>1600</v>
      </c>
      <c r="R9" s="5">
        <v>1200</v>
      </c>
      <c r="S9" s="5">
        <v>1410</v>
      </c>
      <c r="T9" s="5">
        <v>21</v>
      </c>
      <c r="U9" s="5">
        <v>10</v>
      </c>
      <c r="V9" s="5">
        <v>25</v>
      </c>
      <c r="W9" s="5">
        <v>13</v>
      </c>
      <c r="X9" s="5">
        <v>10</v>
      </c>
      <c r="Y9" s="5">
        <v>16</v>
      </c>
    </row>
    <row r="10" spans="1:25">
      <c r="A10" s="5">
        <v>8</v>
      </c>
      <c r="B10" s="5">
        <v>56</v>
      </c>
      <c r="C10" s="5" t="s">
        <v>22</v>
      </c>
      <c r="D10" s="5" t="s">
        <v>15</v>
      </c>
      <c r="E10" s="5">
        <v>5900</v>
      </c>
      <c r="F10" s="5">
        <v>4200</v>
      </c>
      <c r="G10" s="5">
        <v>5300</v>
      </c>
      <c r="H10" s="5">
        <v>1800</v>
      </c>
      <c r="I10" s="5">
        <v>1400</v>
      </c>
      <c r="J10" s="5">
        <v>1600</v>
      </c>
      <c r="K10" s="5">
        <v>1600</v>
      </c>
      <c r="L10" s="5">
        <v>1300</v>
      </c>
      <c r="M10" s="5">
        <v>1500</v>
      </c>
      <c r="N10" s="5">
        <v>2400</v>
      </c>
      <c r="O10" s="5">
        <v>1840</v>
      </c>
      <c r="P10" s="5">
        <v>2100</v>
      </c>
      <c r="Q10" s="5">
        <v>1600</v>
      </c>
      <c r="R10" s="5">
        <v>1200</v>
      </c>
      <c r="S10" s="5">
        <v>1410</v>
      </c>
      <c r="T10" s="5">
        <v>42</v>
      </c>
      <c r="U10" s="5">
        <v>21</v>
      </c>
      <c r="V10" s="5">
        <v>51</v>
      </c>
      <c r="W10" s="5">
        <v>10</v>
      </c>
      <c r="X10" s="5">
        <v>7</v>
      </c>
      <c r="Y10" s="5">
        <v>12</v>
      </c>
    </row>
    <row r="11" spans="1:25">
      <c r="A11" s="5">
        <v>9</v>
      </c>
      <c r="B11" s="5">
        <v>104838</v>
      </c>
      <c r="C11" s="5" t="s">
        <v>23</v>
      </c>
      <c r="D11" s="5" t="s">
        <v>15</v>
      </c>
      <c r="E11" s="5">
        <v>5500</v>
      </c>
      <c r="F11" s="5">
        <v>3900</v>
      </c>
      <c r="G11" s="5">
        <v>4900</v>
      </c>
      <c r="H11" s="5">
        <v>1700</v>
      </c>
      <c r="I11" s="5">
        <v>1300</v>
      </c>
      <c r="J11" s="5">
        <v>1500</v>
      </c>
      <c r="K11" s="5">
        <v>1600</v>
      </c>
      <c r="L11" s="5">
        <v>1300</v>
      </c>
      <c r="M11" s="5">
        <v>1500</v>
      </c>
      <c r="N11" s="5">
        <v>2300</v>
      </c>
      <c r="O11" s="5">
        <v>1770</v>
      </c>
      <c r="P11" s="5">
        <v>2010</v>
      </c>
      <c r="Q11" s="5">
        <v>1500</v>
      </c>
      <c r="R11" s="5">
        <v>1200</v>
      </c>
      <c r="S11" s="5">
        <v>1310</v>
      </c>
      <c r="T11" s="5">
        <v>16</v>
      </c>
      <c r="U11" s="5">
        <v>8</v>
      </c>
      <c r="V11" s="5">
        <v>19</v>
      </c>
      <c r="W11" s="5">
        <v>15</v>
      </c>
      <c r="X11" s="5">
        <v>11</v>
      </c>
      <c r="Y11" s="5">
        <v>18</v>
      </c>
    </row>
    <row r="12" spans="1:25">
      <c r="A12" s="5">
        <v>10</v>
      </c>
      <c r="B12" s="5">
        <v>706</v>
      </c>
      <c r="C12" s="5" t="s">
        <v>24</v>
      </c>
      <c r="D12" s="5" t="s">
        <v>15</v>
      </c>
      <c r="E12" s="5">
        <v>5400</v>
      </c>
      <c r="F12" s="5">
        <v>3900</v>
      </c>
      <c r="G12" s="5">
        <v>4800</v>
      </c>
      <c r="H12" s="5">
        <v>1700</v>
      </c>
      <c r="I12" s="5">
        <v>1300</v>
      </c>
      <c r="J12" s="5">
        <v>1500</v>
      </c>
      <c r="K12" s="5">
        <v>1500</v>
      </c>
      <c r="L12" s="5">
        <v>1200</v>
      </c>
      <c r="M12" s="5">
        <v>1400</v>
      </c>
      <c r="N12" s="5">
        <v>2300</v>
      </c>
      <c r="O12" s="5">
        <v>1770</v>
      </c>
      <c r="P12" s="5">
        <v>2010</v>
      </c>
      <c r="Q12" s="5">
        <v>1500</v>
      </c>
      <c r="R12" s="5">
        <v>1200</v>
      </c>
      <c r="S12" s="5">
        <v>1310</v>
      </c>
      <c r="T12" s="5">
        <v>12</v>
      </c>
      <c r="U12" s="5">
        <v>6</v>
      </c>
      <c r="V12" s="5">
        <v>14</v>
      </c>
      <c r="W12" s="5">
        <v>11</v>
      </c>
      <c r="X12" s="5">
        <v>8</v>
      </c>
      <c r="Y12" s="5">
        <v>13</v>
      </c>
    </row>
    <row r="13" spans="1:25">
      <c r="A13" s="5">
        <v>11</v>
      </c>
      <c r="B13" s="5">
        <v>710</v>
      </c>
      <c r="C13" s="5" t="s">
        <v>25</v>
      </c>
      <c r="D13" s="5" t="s">
        <v>15</v>
      </c>
      <c r="E13" s="5">
        <v>5300</v>
      </c>
      <c r="F13" s="5">
        <v>3800</v>
      </c>
      <c r="G13" s="5">
        <v>4700</v>
      </c>
      <c r="H13" s="5">
        <v>1400</v>
      </c>
      <c r="I13" s="5">
        <v>1100</v>
      </c>
      <c r="J13" s="5">
        <v>1200</v>
      </c>
      <c r="K13" s="5">
        <v>1500</v>
      </c>
      <c r="L13" s="5">
        <v>1200</v>
      </c>
      <c r="M13" s="5">
        <v>1400</v>
      </c>
      <c r="N13" s="5">
        <v>2200</v>
      </c>
      <c r="O13" s="5">
        <v>1690</v>
      </c>
      <c r="P13" s="5">
        <v>1920</v>
      </c>
      <c r="Q13" s="5">
        <v>1400</v>
      </c>
      <c r="R13" s="5">
        <v>1100</v>
      </c>
      <c r="S13" s="5">
        <v>1210</v>
      </c>
      <c r="T13" s="5">
        <v>20</v>
      </c>
      <c r="U13" s="5">
        <v>10</v>
      </c>
      <c r="V13" s="5">
        <v>24</v>
      </c>
      <c r="W13" s="5">
        <v>15</v>
      </c>
      <c r="X13" s="5">
        <v>11</v>
      </c>
      <c r="Y13" s="5">
        <v>18</v>
      </c>
    </row>
    <row r="14" spans="1:25">
      <c r="A14" s="5">
        <v>12</v>
      </c>
      <c r="B14" s="5">
        <v>738</v>
      </c>
      <c r="C14" s="5" t="s">
        <v>26</v>
      </c>
      <c r="D14" s="5" t="s">
        <v>15</v>
      </c>
      <c r="E14" s="5">
        <v>5200</v>
      </c>
      <c r="F14" s="5">
        <v>3700</v>
      </c>
      <c r="G14" s="5">
        <v>4700</v>
      </c>
      <c r="H14" s="5">
        <v>1400</v>
      </c>
      <c r="I14" s="5">
        <v>1100</v>
      </c>
      <c r="J14" s="5">
        <v>1200</v>
      </c>
      <c r="K14" s="5">
        <v>1500</v>
      </c>
      <c r="L14" s="5">
        <v>1200</v>
      </c>
      <c r="M14" s="5">
        <v>1400</v>
      </c>
      <c r="N14" s="5">
        <v>2200</v>
      </c>
      <c r="O14" s="5">
        <v>1690</v>
      </c>
      <c r="P14" s="5">
        <v>1920</v>
      </c>
      <c r="Q14" s="5">
        <v>1400</v>
      </c>
      <c r="R14" s="5">
        <v>1100</v>
      </c>
      <c r="S14" s="5">
        <v>1210</v>
      </c>
      <c r="T14" s="5">
        <v>18</v>
      </c>
      <c r="U14" s="5">
        <v>9</v>
      </c>
      <c r="V14" s="5">
        <v>22</v>
      </c>
      <c r="W14" s="5">
        <v>10</v>
      </c>
      <c r="X14" s="5">
        <v>8</v>
      </c>
      <c r="Y14" s="5">
        <v>12</v>
      </c>
    </row>
    <row r="15" spans="1:25">
      <c r="A15" s="5">
        <v>13</v>
      </c>
      <c r="B15" s="5">
        <v>713</v>
      </c>
      <c r="C15" s="5" t="s">
        <v>27</v>
      </c>
      <c r="D15" s="5" t="s">
        <v>15</v>
      </c>
      <c r="E15" s="5">
        <v>5200</v>
      </c>
      <c r="F15" s="5">
        <v>3700</v>
      </c>
      <c r="G15" s="5">
        <v>4700</v>
      </c>
      <c r="H15" s="5">
        <v>1400</v>
      </c>
      <c r="I15" s="5">
        <v>1100</v>
      </c>
      <c r="J15" s="5">
        <v>1200</v>
      </c>
      <c r="K15" s="5">
        <v>1500</v>
      </c>
      <c r="L15" s="5">
        <v>1200</v>
      </c>
      <c r="M15" s="5">
        <v>1400</v>
      </c>
      <c r="N15" s="5">
        <v>2200</v>
      </c>
      <c r="O15" s="5">
        <v>1690</v>
      </c>
      <c r="P15" s="5">
        <v>1920</v>
      </c>
      <c r="Q15" s="5">
        <v>1400</v>
      </c>
      <c r="R15" s="5">
        <v>1100</v>
      </c>
      <c r="S15" s="5">
        <v>1210</v>
      </c>
      <c r="T15" s="5">
        <v>8</v>
      </c>
      <c r="U15" s="5">
        <v>4</v>
      </c>
      <c r="V15" s="5">
        <v>10</v>
      </c>
      <c r="W15" s="5">
        <v>7</v>
      </c>
      <c r="X15" s="5">
        <v>5</v>
      </c>
      <c r="Y15" s="5">
        <v>9</v>
      </c>
    </row>
    <row r="16" spans="1:25">
      <c r="A16" s="5">
        <v>14</v>
      </c>
      <c r="B16" s="5">
        <v>351</v>
      </c>
      <c r="C16" s="5" t="s">
        <v>28</v>
      </c>
      <c r="D16" s="5" t="s">
        <v>15</v>
      </c>
      <c r="E16" s="5">
        <v>5100</v>
      </c>
      <c r="F16" s="5">
        <v>3700</v>
      </c>
      <c r="G16" s="5">
        <v>4600</v>
      </c>
      <c r="H16" s="5">
        <v>1600</v>
      </c>
      <c r="I16" s="5">
        <v>1200</v>
      </c>
      <c r="J16" s="5">
        <v>1400</v>
      </c>
      <c r="K16" s="5">
        <v>1400</v>
      </c>
      <c r="L16" s="5">
        <v>1100</v>
      </c>
      <c r="M16" s="5">
        <v>1200</v>
      </c>
      <c r="N16" s="5">
        <v>2100</v>
      </c>
      <c r="O16" s="5">
        <v>1610</v>
      </c>
      <c r="P16" s="5">
        <v>1840</v>
      </c>
      <c r="Q16" s="5">
        <v>1300</v>
      </c>
      <c r="R16" s="5">
        <v>1000</v>
      </c>
      <c r="S16" s="5">
        <v>1100</v>
      </c>
      <c r="T16" s="5">
        <v>46</v>
      </c>
      <c r="U16" s="5">
        <v>23</v>
      </c>
      <c r="V16" s="5">
        <v>55</v>
      </c>
      <c r="W16" s="5">
        <v>10</v>
      </c>
      <c r="X16" s="5">
        <v>7</v>
      </c>
      <c r="Y16" s="5">
        <v>12</v>
      </c>
    </row>
    <row r="17" spans="1:25">
      <c r="A17" s="5">
        <v>15</v>
      </c>
      <c r="B17" s="5">
        <v>329</v>
      </c>
      <c r="C17" s="5" t="s">
        <v>29</v>
      </c>
      <c r="D17" s="5" t="s">
        <v>15</v>
      </c>
      <c r="E17" s="5">
        <v>4700</v>
      </c>
      <c r="F17" s="5">
        <v>3400</v>
      </c>
      <c r="G17" s="5">
        <v>4200</v>
      </c>
      <c r="H17" s="5">
        <v>1200</v>
      </c>
      <c r="I17" s="5">
        <v>900</v>
      </c>
      <c r="J17" s="5">
        <v>1000</v>
      </c>
      <c r="K17" s="5">
        <v>1400</v>
      </c>
      <c r="L17" s="5">
        <v>1100</v>
      </c>
      <c r="M17" s="5">
        <v>1200</v>
      </c>
      <c r="N17" s="5">
        <v>2000</v>
      </c>
      <c r="O17" s="5">
        <v>1540</v>
      </c>
      <c r="P17" s="5">
        <v>1750</v>
      </c>
      <c r="Q17" s="5">
        <v>1300</v>
      </c>
      <c r="R17" s="5">
        <v>1000</v>
      </c>
      <c r="S17" s="5">
        <v>1100</v>
      </c>
      <c r="T17" s="5">
        <v>42</v>
      </c>
      <c r="U17" s="5">
        <v>21</v>
      </c>
      <c r="V17" s="5">
        <v>51</v>
      </c>
      <c r="W17" s="5">
        <v>10</v>
      </c>
      <c r="X17" s="5">
        <v>7</v>
      </c>
      <c r="Y17" s="5">
        <v>11</v>
      </c>
    </row>
    <row r="18" spans="1:25">
      <c r="A18" s="5">
        <v>16</v>
      </c>
      <c r="B18" s="5">
        <v>52</v>
      </c>
      <c r="C18" s="5" t="s">
        <v>30</v>
      </c>
      <c r="D18" s="5" t="s">
        <v>15</v>
      </c>
      <c r="E18" s="5">
        <v>4400</v>
      </c>
      <c r="F18" s="5">
        <v>3200</v>
      </c>
      <c r="G18" s="5">
        <v>4000</v>
      </c>
      <c r="H18" s="5">
        <v>1400</v>
      </c>
      <c r="I18" s="5">
        <v>1100</v>
      </c>
      <c r="J18" s="5">
        <v>1200</v>
      </c>
      <c r="K18" s="5">
        <v>1300</v>
      </c>
      <c r="L18" s="5">
        <v>1000</v>
      </c>
      <c r="M18" s="5">
        <v>1100</v>
      </c>
      <c r="N18" s="5">
        <v>1900</v>
      </c>
      <c r="O18" s="5">
        <v>1460</v>
      </c>
      <c r="P18" s="5">
        <v>1660</v>
      </c>
      <c r="Q18" s="5">
        <v>1200</v>
      </c>
      <c r="R18" s="5">
        <v>900</v>
      </c>
      <c r="S18" s="5">
        <v>1000</v>
      </c>
      <c r="T18" s="5">
        <v>16</v>
      </c>
      <c r="U18" s="5">
        <v>8</v>
      </c>
      <c r="V18" s="5">
        <v>19</v>
      </c>
      <c r="W18" s="5">
        <v>13</v>
      </c>
      <c r="X18" s="5">
        <v>9</v>
      </c>
      <c r="Y18" s="5">
        <v>15</v>
      </c>
    </row>
    <row r="19" spans="1:25">
      <c r="A19" s="5">
        <v>17</v>
      </c>
      <c r="B19" s="5">
        <v>110378</v>
      </c>
      <c r="C19" s="5" t="s">
        <v>31</v>
      </c>
      <c r="D19" s="5" t="s">
        <v>15</v>
      </c>
      <c r="E19" s="5">
        <v>3400</v>
      </c>
      <c r="F19" s="5">
        <v>2400</v>
      </c>
      <c r="G19" s="5">
        <v>3000</v>
      </c>
      <c r="H19" s="5">
        <v>1200</v>
      </c>
      <c r="I19" s="5">
        <v>900</v>
      </c>
      <c r="J19" s="5">
        <v>1000</v>
      </c>
      <c r="K19" s="5">
        <v>1100</v>
      </c>
      <c r="L19" s="5">
        <v>900</v>
      </c>
      <c r="M19" s="5">
        <v>1000</v>
      </c>
      <c r="N19" s="5">
        <v>1700</v>
      </c>
      <c r="O19" s="5">
        <v>1310</v>
      </c>
      <c r="P19" s="5">
        <v>1490</v>
      </c>
      <c r="Q19" s="5">
        <v>1000</v>
      </c>
      <c r="R19" s="5">
        <v>800</v>
      </c>
      <c r="S19" s="5">
        <v>900</v>
      </c>
      <c r="T19" s="5">
        <v>8</v>
      </c>
      <c r="U19" s="5">
        <v>4</v>
      </c>
      <c r="V19" s="5">
        <v>10</v>
      </c>
      <c r="W19" s="5">
        <v>5</v>
      </c>
      <c r="X19" s="5">
        <v>4</v>
      </c>
      <c r="Y19" s="5">
        <v>7</v>
      </c>
    </row>
    <row r="20" spans="1:25">
      <c r="A20" s="5">
        <v>18</v>
      </c>
      <c r="B20" s="5">
        <v>746</v>
      </c>
      <c r="C20" s="5" t="s">
        <v>32</v>
      </c>
      <c r="D20" s="5" t="s">
        <v>33</v>
      </c>
      <c r="E20" s="5">
        <v>10200</v>
      </c>
      <c r="F20" s="5">
        <v>7300</v>
      </c>
      <c r="G20" s="5">
        <v>9100</v>
      </c>
      <c r="H20" s="5">
        <v>3200</v>
      </c>
      <c r="I20" s="5">
        <v>2500</v>
      </c>
      <c r="J20" s="5">
        <v>2800</v>
      </c>
      <c r="K20" s="5">
        <v>2800</v>
      </c>
      <c r="L20" s="5">
        <v>2200</v>
      </c>
      <c r="M20" s="5">
        <v>2500</v>
      </c>
      <c r="N20" s="5">
        <v>4100</v>
      </c>
      <c r="O20" s="5">
        <v>3150</v>
      </c>
      <c r="P20" s="5">
        <v>3580</v>
      </c>
      <c r="Q20" s="5">
        <v>2800</v>
      </c>
      <c r="R20" s="5">
        <v>2100</v>
      </c>
      <c r="S20" s="5">
        <v>2410</v>
      </c>
      <c r="T20" s="5">
        <v>0</v>
      </c>
      <c r="U20" s="5">
        <v>0</v>
      </c>
      <c r="V20" s="5">
        <v>0</v>
      </c>
      <c r="W20" s="5">
        <v>25</v>
      </c>
      <c r="X20" s="5">
        <v>19</v>
      </c>
      <c r="Y20" s="5">
        <v>30</v>
      </c>
    </row>
    <row r="21" spans="1:25">
      <c r="A21" s="5">
        <v>19</v>
      </c>
      <c r="B21" s="5">
        <v>748</v>
      </c>
      <c r="C21" s="5" t="s">
        <v>34</v>
      </c>
      <c r="D21" s="5" t="s">
        <v>33</v>
      </c>
      <c r="E21" s="5">
        <v>8700</v>
      </c>
      <c r="F21" s="5">
        <v>6200</v>
      </c>
      <c r="G21" s="5">
        <v>7800</v>
      </c>
      <c r="H21" s="5">
        <v>2700</v>
      </c>
      <c r="I21" s="5">
        <v>2100</v>
      </c>
      <c r="J21" s="5">
        <v>2400</v>
      </c>
      <c r="K21" s="5">
        <v>2500</v>
      </c>
      <c r="L21" s="5">
        <v>2000</v>
      </c>
      <c r="M21" s="5">
        <v>2300</v>
      </c>
      <c r="N21" s="5">
        <v>3500</v>
      </c>
      <c r="O21" s="5">
        <v>2690</v>
      </c>
      <c r="P21" s="5">
        <v>3060</v>
      </c>
      <c r="Q21" s="5">
        <v>2400</v>
      </c>
      <c r="R21" s="5">
        <v>1800</v>
      </c>
      <c r="S21" s="5">
        <v>2110</v>
      </c>
      <c r="T21" s="5">
        <v>0</v>
      </c>
      <c r="U21" s="5">
        <v>0</v>
      </c>
      <c r="V21" s="5">
        <v>0</v>
      </c>
      <c r="W21" s="5">
        <v>16</v>
      </c>
      <c r="X21" s="5">
        <v>12</v>
      </c>
      <c r="Y21" s="5">
        <v>19</v>
      </c>
    </row>
    <row r="22" spans="1:25">
      <c r="A22" s="5">
        <v>20</v>
      </c>
      <c r="B22" s="5">
        <v>716</v>
      </c>
      <c r="C22" s="5" t="s">
        <v>35</v>
      </c>
      <c r="D22" s="5" t="s">
        <v>33</v>
      </c>
      <c r="E22" s="5">
        <v>5400</v>
      </c>
      <c r="F22" s="5">
        <v>3900</v>
      </c>
      <c r="G22" s="5">
        <v>4800</v>
      </c>
      <c r="H22" s="5">
        <v>2400</v>
      </c>
      <c r="I22" s="5">
        <v>1800</v>
      </c>
      <c r="J22" s="5">
        <v>2100</v>
      </c>
      <c r="K22" s="5">
        <v>2300</v>
      </c>
      <c r="L22" s="5">
        <v>1800</v>
      </c>
      <c r="M22" s="5">
        <v>2000</v>
      </c>
      <c r="N22" s="5">
        <v>3200</v>
      </c>
      <c r="O22" s="5">
        <v>2460</v>
      </c>
      <c r="P22" s="5">
        <v>2800</v>
      </c>
      <c r="Q22" s="5">
        <v>2100</v>
      </c>
      <c r="R22" s="5">
        <v>1600</v>
      </c>
      <c r="S22" s="5">
        <v>1810</v>
      </c>
      <c r="T22" s="5">
        <v>0</v>
      </c>
      <c r="U22" s="5">
        <v>0</v>
      </c>
      <c r="V22" s="5">
        <v>0</v>
      </c>
      <c r="W22" s="5">
        <v>18</v>
      </c>
      <c r="X22" s="5">
        <v>13</v>
      </c>
      <c r="Y22" s="5">
        <v>21</v>
      </c>
    </row>
    <row r="23" spans="1:25">
      <c r="A23" s="5">
        <v>21</v>
      </c>
      <c r="B23" s="5">
        <v>717</v>
      </c>
      <c r="C23" s="5" t="s">
        <v>36</v>
      </c>
      <c r="D23" s="5" t="s">
        <v>33</v>
      </c>
      <c r="E23" s="5">
        <v>7600</v>
      </c>
      <c r="F23" s="5">
        <v>5500</v>
      </c>
      <c r="G23" s="5">
        <v>6800</v>
      </c>
      <c r="H23" s="5">
        <v>2100</v>
      </c>
      <c r="I23" s="5">
        <v>1600</v>
      </c>
      <c r="J23" s="5">
        <v>1800</v>
      </c>
      <c r="K23" s="5">
        <v>2200</v>
      </c>
      <c r="L23" s="5">
        <v>1700</v>
      </c>
      <c r="M23" s="5">
        <v>1900</v>
      </c>
      <c r="N23" s="5">
        <v>3100</v>
      </c>
      <c r="O23" s="5">
        <v>2380</v>
      </c>
      <c r="P23" s="5">
        <v>2710</v>
      </c>
      <c r="Q23" s="5">
        <v>2100</v>
      </c>
      <c r="R23" s="5">
        <v>1600</v>
      </c>
      <c r="S23" s="5">
        <v>1810</v>
      </c>
      <c r="T23" s="5">
        <v>0</v>
      </c>
      <c r="U23" s="5">
        <v>0</v>
      </c>
      <c r="V23" s="5">
        <v>0</v>
      </c>
      <c r="W23" s="5">
        <v>16</v>
      </c>
      <c r="X23" s="5">
        <v>12</v>
      </c>
      <c r="Y23" s="5">
        <v>19</v>
      </c>
    </row>
    <row r="24" spans="1:25">
      <c r="A24" s="5">
        <v>22</v>
      </c>
      <c r="B24" s="5">
        <v>539</v>
      </c>
      <c r="C24" s="5" t="s">
        <v>37</v>
      </c>
      <c r="D24" s="5" t="s">
        <v>33</v>
      </c>
      <c r="E24" s="5">
        <v>9600</v>
      </c>
      <c r="F24" s="5">
        <v>6900</v>
      </c>
      <c r="G24" s="5">
        <v>8600</v>
      </c>
      <c r="H24" s="5">
        <v>2000</v>
      </c>
      <c r="I24" s="5">
        <v>1500</v>
      </c>
      <c r="J24" s="5">
        <v>1700</v>
      </c>
      <c r="K24" s="5">
        <v>2000</v>
      </c>
      <c r="L24" s="5">
        <v>1600</v>
      </c>
      <c r="M24" s="5">
        <v>1800</v>
      </c>
      <c r="N24" s="5">
        <v>2900</v>
      </c>
      <c r="O24" s="5">
        <v>2230</v>
      </c>
      <c r="P24" s="5">
        <v>2540</v>
      </c>
      <c r="Q24" s="5">
        <v>1900</v>
      </c>
      <c r="R24" s="5">
        <v>1500</v>
      </c>
      <c r="S24" s="5">
        <v>1710</v>
      </c>
      <c r="T24" s="5">
        <v>0</v>
      </c>
      <c r="U24" s="5">
        <v>0</v>
      </c>
      <c r="V24" s="5">
        <v>0</v>
      </c>
      <c r="W24" s="5">
        <v>14</v>
      </c>
      <c r="X24" s="5">
        <v>10</v>
      </c>
      <c r="Y24" s="5">
        <v>16</v>
      </c>
    </row>
    <row r="25" spans="1:25">
      <c r="A25" s="5">
        <v>23</v>
      </c>
      <c r="B25" s="5">
        <v>107728</v>
      </c>
      <c r="C25" s="5" t="s">
        <v>38</v>
      </c>
      <c r="D25" s="5" t="s">
        <v>33</v>
      </c>
      <c r="E25" s="5">
        <v>6300</v>
      </c>
      <c r="F25" s="5">
        <v>4600</v>
      </c>
      <c r="G25" s="5">
        <v>5700</v>
      </c>
      <c r="H25" s="5">
        <v>1800</v>
      </c>
      <c r="I25" s="5">
        <v>1400</v>
      </c>
      <c r="J25" s="5">
        <v>1600</v>
      </c>
      <c r="K25" s="5">
        <v>1800</v>
      </c>
      <c r="L25" s="5">
        <v>1400</v>
      </c>
      <c r="M25" s="5">
        <v>1600</v>
      </c>
      <c r="N25" s="5">
        <v>2600</v>
      </c>
      <c r="O25" s="5">
        <v>2000</v>
      </c>
      <c r="P25" s="5">
        <v>2270</v>
      </c>
      <c r="Q25" s="5">
        <v>1700</v>
      </c>
      <c r="R25" s="5">
        <v>1300</v>
      </c>
      <c r="S25" s="5">
        <v>1510</v>
      </c>
      <c r="T25" s="5">
        <v>0</v>
      </c>
      <c r="U25" s="5">
        <v>0</v>
      </c>
      <c r="V25" s="5">
        <v>0</v>
      </c>
      <c r="W25" s="5">
        <v>13</v>
      </c>
      <c r="X25" s="5">
        <v>10</v>
      </c>
      <c r="Y25" s="5">
        <v>16</v>
      </c>
    </row>
    <row r="26" spans="1:25">
      <c r="A26" s="5">
        <v>24</v>
      </c>
      <c r="B26" s="5">
        <v>720</v>
      </c>
      <c r="C26" s="5" t="s">
        <v>39</v>
      </c>
      <c r="D26" s="5" t="s">
        <v>33</v>
      </c>
      <c r="E26" s="5">
        <v>5900</v>
      </c>
      <c r="F26" s="5">
        <v>4200</v>
      </c>
      <c r="G26" s="5">
        <v>5300</v>
      </c>
      <c r="H26" s="5">
        <v>1800</v>
      </c>
      <c r="I26" s="5">
        <v>1400</v>
      </c>
      <c r="J26" s="5">
        <v>1600</v>
      </c>
      <c r="K26" s="5">
        <v>1600</v>
      </c>
      <c r="L26" s="5">
        <v>1300</v>
      </c>
      <c r="M26" s="5">
        <v>1500</v>
      </c>
      <c r="N26" s="5">
        <v>2400</v>
      </c>
      <c r="O26" s="5">
        <v>1840</v>
      </c>
      <c r="P26" s="5">
        <v>2100</v>
      </c>
      <c r="Q26" s="5">
        <v>1600</v>
      </c>
      <c r="R26" s="5">
        <v>1200</v>
      </c>
      <c r="S26" s="5">
        <v>1410</v>
      </c>
      <c r="T26" s="5">
        <v>0</v>
      </c>
      <c r="U26" s="5">
        <v>0</v>
      </c>
      <c r="V26" s="5">
        <v>0</v>
      </c>
      <c r="W26" s="5">
        <v>13</v>
      </c>
      <c r="X26" s="5">
        <v>9</v>
      </c>
      <c r="Y26" s="5">
        <v>15</v>
      </c>
    </row>
    <row r="27" spans="1:25">
      <c r="A27" s="5">
        <v>25</v>
      </c>
      <c r="B27" s="5">
        <v>549</v>
      </c>
      <c r="C27" s="5" t="s">
        <v>40</v>
      </c>
      <c r="D27" s="5" t="s">
        <v>33</v>
      </c>
      <c r="E27" s="5">
        <v>5800</v>
      </c>
      <c r="F27" s="5">
        <v>4200</v>
      </c>
      <c r="G27" s="5">
        <v>5200</v>
      </c>
      <c r="H27" s="5">
        <v>1800</v>
      </c>
      <c r="I27" s="5">
        <v>1400</v>
      </c>
      <c r="J27" s="5">
        <v>1600</v>
      </c>
      <c r="K27" s="5">
        <v>1600</v>
      </c>
      <c r="L27" s="5">
        <v>1300</v>
      </c>
      <c r="M27" s="5">
        <v>1500</v>
      </c>
      <c r="N27" s="5">
        <v>2400</v>
      </c>
      <c r="O27" s="5">
        <v>1840</v>
      </c>
      <c r="P27" s="5">
        <v>2100</v>
      </c>
      <c r="Q27" s="5">
        <v>1600</v>
      </c>
      <c r="R27" s="5">
        <v>1200</v>
      </c>
      <c r="S27" s="5">
        <v>1410</v>
      </c>
      <c r="T27" s="5">
        <v>0</v>
      </c>
      <c r="U27" s="5">
        <v>0</v>
      </c>
      <c r="V27" s="5">
        <v>0</v>
      </c>
      <c r="W27" s="5">
        <v>13</v>
      </c>
      <c r="X27" s="5">
        <v>9</v>
      </c>
      <c r="Y27" s="5">
        <v>15</v>
      </c>
    </row>
    <row r="28" spans="1:25">
      <c r="A28" s="5">
        <v>26</v>
      </c>
      <c r="B28" s="5">
        <v>104533</v>
      </c>
      <c r="C28" s="5" t="s">
        <v>41</v>
      </c>
      <c r="D28" s="5" t="s">
        <v>33</v>
      </c>
      <c r="E28" s="5">
        <v>5800</v>
      </c>
      <c r="F28" s="5">
        <v>4200</v>
      </c>
      <c r="G28" s="5">
        <v>5200</v>
      </c>
      <c r="H28" s="5">
        <v>1800</v>
      </c>
      <c r="I28" s="5">
        <v>1400</v>
      </c>
      <c r="J28" s="5">
        <v>1600</v>
      </c>
      <c r="K28" s="5">
        <v>1600</v>
      </c>
      <c r="L28" s="5">
        <v>1300</v>
      </c>
      <c r="M28" s="5">
        <v>1500</v>
      </c>
      <c r="N28" s="5">
        <v>2400</v>
      </c>
      <c r="O28" s="5">
        <v>1840</v>
      </c>
      <c r="P28" s="5">
        <v>2100</v>
      </c>
      <c r="Q28" s="5">
        <v>1600</v>
      </c>
      <c r="R28" s="5">
        <v>1200</v>
      </c>
      <c r="S28" s="5">
        <v>1410</v>
      </c>
      <c r="T28" s="5">
        <v>0</v>
      </c>
      <c r="U28" s="5">
        <v>0</v>
      </c>
      <c r="V28" s="5">
        <v>0</v>
      </c>
      <c r="W28" s="5">
        <v>13</v>
      </c>
      <c r="X28" s="5">
        <v>10</v>
      </c>
      <c r="Y28" s="5">
        <v>16</v>
      </c>
    </row>
    <row r="29" spans="1:25">
      <c r="A29" s="5">
        <v>27</v>
      </c>
      <c r="B29" s="5">
        <v>594</v>
      </c>
      <c r="C29" s="5" t="s">
        <v>42</v>
      </c>
      <c r="D29" s="5" t="s">
        <v>33</v>
      </c>
      <c r="E29" s="5">
        <v>5000</v>
      </c>
      <c r="F29" s="5">
        <v>3600</v>
      </c>
      <c r="G29" s="5">
        <v>4500</v>
      </c>
      <c r="H29" s="5">
        <v>1600</v>
      </c>
      <c r="I29" s="5">
        <v>1200</v>
      </c>
      <c r="J29" s="5">
        <v>1400</v>
      </c>
      <c r="K29" s="5">
        <v>1400</v>
      </c>
      <c r="L29" s="5">
        <v>1100</v>
      </c>
      <c r="M29" s="5">
        <v>1200</v>
      </c>
      <c r="N29" s="5">
        <v>2100</v>
      </c>
      <c r="O29" s="5">
        <v>1610</v>
      </c>
      <c r="P29" s="5">
        <v>1840</v>
      </c>
      <c r="Q29" s="5">
        <v>1400</v>
      </c>
      <c r="R29" s="5">
        <v>1100</v>
      </c>
      <c r="S29" s="5">
        <v>1210</v>
      </c>
      <c r="T29" s="5">
        <v>0</v>
      </c>
      <c r="U29" s="5">
        <v>0</v>
      </c>
      <c r="V29" s="5">
        <v>0</v>
      </c>
      <c r="W29" s="5">
        <v>11</v>
      </c>
      <c r="X29" s="5">
        <v>8</v>
      </c>
      <c r="Y29" s="5">
        <v>14</v>
      </c>
    </row>
    <row r="30" spans="1:25">
      <c r="A30" s="5">
        <v>28</v>
      </c>
      <c r="B30" s="5">
        <v>341</v>
      </c>
      <c r="C30" s="5" t="s">
        <v>43</v>
      </c>
      <c r="D30" s="5" t="s">
        <v>44</v>
      </c>
      <c r="E30" s="5">
        <v>13100</v>
      </c>
      <c r="F30" s="5">
        <v>9400</v>
      </c>
      <c r="G30" s="5">
        <v>11700</v>
      </c>
      <c r="H30" s="5">
        <v>5900</v>
      </c>
      <c r="I30" s="5">
        <v>4500</v>
      </c>
      <c r="J30" s="5">
        <v>5100</v>
      </c>
      <c r="K30" s="5">
        <v>5300</v>
      </c>
      <c r="L30" s="5">
        <v>4200</v>
      </c>
      <c r="M30" s="5">
        <v>4800</v>
      </c>
      <c r="N30" s="5">
        <v>7200</v>
      </c>
      <c r="O30" s="5">
        <v>5530</v>
      </c>
      <c r="P30" s="5">
        <v>6290</v>
      </c>
      <c r="Q30" s="5">
        <v>5100</v>
      </c>
      <c r="R30" s="5">
        <v>3900</v>
      </c>
      <c r="S30" s="5">
        <v>4520</v>
      </c>
      <c r="T30" s="5">
        <v>141</v>
      </c>
      <c r="U30" s="5">
        <v>70</v>
      </c>
      <c r="V30" s="5">
        <v>170</v>
      </c>
      <c r="W30" s="5">
        <v>37</v>
      </c>
      <c r="X30" s="5">
        <v>27</v>
      </c>
      <c r="Y30" s="5">
        <v>44</v>
      </c>
    </row>
    <row r="31" spans="1:25">
      <c r="A31" s="5">
        <v>29</v>
      </c>
      <c r="B31" s="5">
        <v>111400</v>
      </c>
      <c r="C31" s="5" t="s">
        <v>45</v>
      </c>
      <c r="D31" s="5" t="s">
        <v>44</v>
      </c>
      <c r="E31" s="5">
        <v>17100</v>
      </c>
      <c r="F31" s="5">
        <v>12300</v>
      </c>
      <c r="G31" s="5">
        <v>15300</v>
      </c>
      <c r="H31" s="5">
        <v>5300</v>
      </c>
      <c r="I31" s="5">
        <v>4100</v>
      </c>
      <c r="J31" s="5">
        <v>4600</v>
      </c>
      <c r="K31" s="5">
        <v>4800</v>
      </c>
      <c r="L31" s="5">
        <v>3800</v>
      </c>
      <c r="M31" s="5">
        <v>4300</v>
      </c>
      <c r="N31" s="5">
        <v>6500</v>
      </c>
      <c r="O31" s="5">
        <v>4990</v>
      </c>
      <c r="P31" s="5">
        <v>5680</v>
      </c>
      <c r="Q31" s="5">
        <v>4000</v>
      </c>
      <c r="R31" s="5">
        <v>3100</v>
      </c>
      <c r="S31" s="5">
        <v>3520</v>
      </c>
      <c r="T31" s="5">
        <v>11</v>
      </c>
      <c r="U31" s="5">
        <v>5</v>
      </c>
      <c r="V31" s="5">
        <v>13</v>
      </c>
      <c r="W31" s="5">
        <v>20</v>
      </c>
      <c r="X31" s="5">
        <v>15</v>
      </c>
      <c r="Y31" s="5">
        <v>22</v>
      </c>
    </row>
    <row r="32" spans="1:25">
      <c r="A32" s="5">
        <v>30</v>
      </c>
      <c r="B32" s="5">
        <v>721</v>
      </c>
      <c r="C32" s="5" t="s">
        <v>46</v>
      </c>
      <c r="D32" s="5" t="s">
        <v>44</v>
      </c>
      <c r="E32" s="5">
        <v>8000</v>
      </c>
      <c r="F32" s="5">
        <v>5700</v>
      </c>
      <c r="G32" s="5">
        <v>7200</v>
      </c>
      <c r="H32" s="5">
        <v>2500</v>
      </c>
      <c r="I32" s="5">
        <v>1900</v>
      </c>
      <c r="J32" s="5">
        <v>2200</v>
      </c>
      <c r="K32" s="5">
        <v>2300</v>
      </c>
      <c r="L32" s="5">
        <v>1800</v>
      </c>
      <c r="M32" s="5">
        <v>2000</v>
      </c>
      <c r="N32" s="5">
        <v>3200</v>
      </c>
      <c r="O32" s="5">
        <v>2460</v>
      </c>
      <c r="P32" s="5">
        <v>2800</v>
      </c>
      <c r="Q32" s="5">
        <v>2200</v>
      </c>
      <c r="R32" s="5">
        <v>1700</v>
      </c>
      <c r="S32" s="5">
        <v>1910</v>
      </c>
      <c r="T32" s="5">
        <v>30</v>
      </c>
      <c r="U32" s="5">
        <v>15</v>
      </c>
      <c r="V32" s="5">
        <v>36</v>
      </c>
      <c r="W32" s="5">
        <v>19</v>
      </c>
      <c r="X32" s="5">
        <v>14</v>
      </c>
      <c r="Y32" s="5">
        <v>22</v>
      </c>
    </row>
    <row r="33" spans="1:25">
      <c r="A33" s="5">
        <v>31</v>
      </c>
      <c r="B33" s="5">
        <v>102564</v>
      </c>
      <c r="C33" s="5" t="s">
        <v>47</v>
      </c>
      <c r="D33" s="5" t="s">
        <v>44</v>
      </c>
      <c r="E33" s="5">
        <v>6700</v>
      </c>
      <c r="F33" s="5">
        <v>4800</v>
      </c>
      <c r="G33" s="5">
        <v>6000</v>
      </c>
      <c r="H33" s="5">
        <v>1800</v>
      </c>
      <c r="I33" s="5">
        <v>1400</v>
      </c>
      <c r="J33" s="5">
        <v>1600</v>
      </c>
      <c r="K33" s="5">
        <v>1900</v>
      </c>
      <c r="L33" s="5">
        <v>1500</v>
      </c>
      <c r="M33" s="5">
        <v>1700</v>
      </c>
      <c r="N33" s="5">
        <v>2800</v>
      </c>
      <c r="O33" s="5">
        <v>2150</v>
      </c>
      <c r="P33" s="5">
        <v>2450</v>
      </c>
      <c r="Q33" s="5">
        <v>1800</v>
      </c>
      <c r="R33" s="5">
        <v>1400</v>
      </c>
      <c r="S33" s="5">
        <v>1610</v>
      </c>
      <c r="T33" s="5">
        <v>15</v>
      </c>
      <c r="U33" s="5">
        <v>7</v>
      </c>
      <c r="V33" s="5">
        <v>18</v>
      </c>
      <c r="W33" s="5">
        <v>13</v>
      </c>
      <c r="X33" s="5">
        <v>10</v>
      </c>
      <c r="Y33" s="5">
        <v>16</v>
      </c>
    </row>
    <row r="34" spans="1:25">
      <c r="A34" s="5">
        <v>32</v>
      </c>
      <c r="B34" s="5">
        <v>732</v>
      </c>
      <c r="C34" s="5" t="s">
        <v>48</v>
      </c>
      <c r="D34" s="5" t="s">
        <v>44</v>
      </c>
      <c r="E34" s="5">
        <v>5100</v>
      </c>
      <c r="F34" s="5">
        <v>3700</v>
      </c>
      <c r="G34" s="5">
        <v>4600</v>
      </c>
      <c r="H34" s="5">
        <v>1500</v>
      </c>
      <c r="I34" s="5">
        <v>1200</v>
      </c>
      <c r="J34" s="5">
        <v>1300</v>
      </c>
      <c r="K34" s="5">
        <v>1500</v>
      </c>
      <c r="L34" s="5">
        <v>1200</v>
      </c>
      <c r="M34" s="5">
        <v>1400</v>
      </c>
      <c r="N34" s="5">
        <v>2100</v>
      </c>
      <c r="O34" s="5">
        <v>1610</v>
      </c>
      <c r="P34" s="5">
        <v>1840</v>
      </c>
      <c r="Q34" s="5">
        <v>1400</v>
      </c>
      <c r="R34" s="5">
        <v>1100</v>
      </c>
      <c r="S34" s="5">
        <v>1210</v>
      </c>
      <c r="T34" s="5">
        <v>15</v>
      </c>
      <c r="U34" s="5">
        <v>7</v>
      </c>
      <c r="V34" s="5">
        <v>18</v>
      </c>
      <c r="W34" s="5">
        <v>12</v>
      </c>
      <c r="X34" s="5">
        <v>9</v>
      </c>
      <c r="Y34" s="5">
        <v>14</v>
      </c>
    </row>
    <row r="35" spans="1:25">
      <c r="A35" s="5">
        <v>33</v>
      </c>
      <c r="B35" s="5">
        <v>591</v>
      </c>
      <c r="C35" s="5" t="s">
        <v>49</v>
      </c>
      <c r="D35" s="5" t="s">
        <v>44</v>
      </c>
      <c r="E35" s="5">
        <v>3400</v>
      </c>
      <c r="F35" s="5">
        <v>2400</v>
      </c>
      <c r="G35" s="5">
        <v>3000</v>
      </c>
      <c r="H35" s="5">
        <v>1200</v>
      </c>
      <c r="I35" s="5">
        <v>900</v>
      </c>
      <c r="J35" s="5">
        <v>1000</v>
      </c>
      <c r="K35" s="5">
        <v>1100</v>
      </c>
      <c r="L35" s="5">
        <v>900</v>
      </c>
      <c r="M35" s="5">
        <v>1000</v>
      </c>
      <c r="N35" s="5">
        <v>1700</v>
      </c>
      <c r="O35" s="5">
        <v>1310</v>
      </c>
      <c r="P35" s="5">
        <v>1490</v>
      </c>
      <c r="Q35" s="5">
        <v>1000</v>
      </c>
      <c r="R35" s="5">
        <v>800</v>
      </c>
      <c r="S35" s="5">
        <v>900</v>
      </c>
      <c r="T35" s="5">
        <v>21</v>
      </c>
      <c r="U35" s="5">
        <v>10</v>
      </c>
      <c r="V35" s="5">
        <v>25</v>
      </c>
      <c r="W35" s="5">
        <v>13</v>
      </c>
      <c r="X35" s="5">
        <v>10</v>
      </c>
      <c r="Y35" s="5">
        <v>15</v>
      </c>
    </row>
    <row r="36" spans="1:25">
      <c r="A36" s="5">
        <v>34</v>
      </c>
      <c r="B36" s="5">
        <v>111064</v>
      </c>
      <c r="C36" s="5" t="s">
        <v>50</v>
      </c>
      <c r="D36" s="5" t="s">
        <v>44</v>
      </c>
      <c r="E36" s="5">
        <v>2100</v>
      </c>
      <c r="F36" s="5">
        <v>1500</v>
      </c>
      <c r="G36" s="5">
        <v>1900</v>
      </c>
      <c r="H36" s="5">
        <v>1000</v>
      </c>
      <c r="I36" s="5">
        <v>700</v>
      </c>
      <c r="J36" s="5">
        <v>900</v>
      </c>
      <c r="K36" s="5">
        <v>900</v>
      </c>
      <c r="L36" s="5">
        <v>700</v>
      </c>
      <c r="M36" s="5">
        <v>800</v>
      </c>
      <c r="N36" s="5">
        <v>1100</v>
      </c>
      <c r="O36" s="5">
        <v>850</v>
      </c>
      <c r="P36" s="5">
        <v>960</v>
      </c>
      <c r="Q36" s="5">
        <v>900</v>
      </c>
      <c r="R36" s="5">
        <v>700</v>
      </c>
      <c r="S36" s="5">
        <v>800</v>
      </c>
      <c r="T36" s="5">
        <v>11</v>
      </c>
      <c r="U36" s="5">
        <v>5</v>
      </c>
      <c r="V36" s="5">
        <v>13</v>
      </c>
      <c r="W36" s="5">
        <v>5</v>
      </c>
      <c r="X36" s="5">
        <v>4</v>
      </c>
      <c r="Y36" s="5">
        <v>6</v>
      </c>
    </row>
    <row r="37" spans="1:25">
      <c r="A37" s="5">
        <v>35</v>
      </c>
      <c r="B37" s="5">
        <v>385</v>
      </c>
      <c r="C37" s="5" t="s">
        <v>51</v>
      </c>
      <c r="D37" s="5" t="s">
        <v>52</v>
      </c>
      <c r="E37" s="5">
        <v>16000</v>
      </c>
      <c r="F37" s="5">
        <v>11500</v>
      </c>
      <c r="G37" s="5">
        <v>14300</v>
      </c>
      <c r="H37" s="5">
        <v>7100</v>
      </c>
      <c r="I37" s="5">
        <v>5500</v>
      </c>
      <c r="J37" s="5">
        <v>6200</v>
      </c>
      <c r="K37" s="5">
        <v>4400</v>
      </c>
      <c r="L37" s="5">
        <v>3500</v>
      </c>
      <c r="M37" s="5">
        <v>4000</v>
      </c>
      <c r="N37" s="5">
        <v>6100</v>
      </c>
      <c r="O37" s="5">
        <v>4690</v>
      </c>
      <c r="P37" s="5">
        <v>5330</v>
      </c>
      <c r="Q37" s="5">
        <v>4300</v>
      </c>
      <c r="R37" s="5">
        <v>3300</v>
      </c>
      <c r="S37" s="5">
        <v>3820</v>
      </c>
      <c r="T37" s="5">
        <v>30</v>
      </c>
      <c r="U37" s="5">
        <v>15</v>
      </c>
      <c r="V37" s="5">
        <v>36</v>
      </c>
      <c r="W37" s="5">
        <v>21</v>
      </c>
      <c r="X37" s="5">
        <v>15</v>
      </c>
      <c r="Y37" s="5">
        <v>25</v>
      </c>
    </row>
    <row r="38" spans="1:25">
      <c r="A38" s="5">
        <v>36</v>
      </c>
      <c r="B38" s="5">
        <v>514</v>
      </c>
      <c r="C38" s="5" t="s">
        <v>53</v>
      </c>
      <c r="D38" s="5" t="s">
        <v>52</v>
      </c>
      <c r="E38" s="5">
        <v>11300</v>
      </c>
      <c r="F38" s="5">
        <v>8200</v>
      </c>
      <c r="G38" s="5">
        <v>10200</v>
      </c>
      <c r="H38" s="5">
        <v>3500</v>
      </c>
      <c r="I38" s="5">
        <v>2700</v>
      </c>
      <c r="J38" s="5">
        <v>3100</v>
      </c>
      <c r="K38" s="5">
        <v>3200</v>
      </c>
      <c r="L38" s="5">
        <v>2500</v>
      </c>
      <c r="M38" s="5">
        <v>2800</v>
      </c>
      <c r="N38" s="5">
        <v>4500</v>
      </c>
      <c r="O38" s="5">
        <v>3460</v>
      </c>
      <c r="P38" s="5">
        <v>3930</v>
      </c>
      <c r="Q38" s="5">
        <v>3100</v>
      </c>
      <c r="R38" s="5">
        <v>2400</v>
      </c>
      <c r="S38" s="5">
        <v>2710</v>
      </c>
      <c r="T38" s="5">
        <v>57</v>
      </c>
      <c r="U38" s="5">
        <v>28</v>
      </c>
      <c r="V38" s="5">
        <v>69</v>
      </c>
      <c r="W38" s="5">
        <v>29</v>
      </c>
      <c r="X38" s="5">
        <v>21</v>
      </c>
      <c r="Y38" s="5">
        <v>34</v>
      </c>
    </row>
    <row r="39" spans="1:25">
      <c r="A39" s="5">
        <v>37</v>
      </c>
      <c r="B39" s="5">
        <v>108656</v>
      </c>
      <c r="C39" s="5" t="s">
        <v>54</v>
      </c>
      <c r="D39" s="5" t="s">
        <v>52</v>
      </c>
      <c r="E39" s="5">
        <v>11000</v>
      </c>
      <c r="F39" s="5">
        <v>7900</v>
      </c>
      <c r="G39" s="5">
        <v>9800</v>
      </c>
      <c r="H39" s="5">
        <v>3400</v>
      </c>
      <c r="I39" s="5">
        <v>2600</v>
      </c>
      <c r="J39" s="5">
        <v>3000</v>
      </c>
      <c r="K39" s="5">
        <v>3000</v>
      </c>
      <c r="L39" s="5">
        <v>2400</v>
      </c>
      <c r="M39" s="5">
        <v>2700</v>
      </c>
      <c r="N39" s="5">
        <v>4400</v>
      </c>
      <c r="O39" s="5">
        <v>3380</v>
      </c>
      <c r="P39" s="5">
        <v>3850</v>
      </c>
      <c r="Q39" s="5">
        <v>3000</v>
      </c>
      <c r="R39" s="5">
        <v>2300</v>
      </c>
      <c r="S39" s="5">
        <v>2610</v>
      </c>
      <c r="T39" s="5">
        <v>19</v>
      </c>
      <c r="U39" s="5">
        <v>9</v>
      </c>
      <c r="V39" s="5">
        <v>23</v>
      </c>
      <c r="W39" s="5">
        <v>15</v>
      </c>
      <c r="X39" s="5">
        <v>12</v>
      </c>
      <c r="Y39" s="5">
        <v>16</v>
      </c>
    </row>
    <row r="40" spans="1:25">
      <c r="A40" s="5">
        <v>38</v>
      </c>
      <c r="B40" s="5">
        <v>102567</v>
      </c>
      <c r="C40" s="5" t="s">
        <v>55</v>
      </c>
      <c r="D40" s="5" t="s">
        <v>52</v>
      </c>
      <c r="E40" s="5">
        <v>4400</v>
      </c>
      <c r="F40" s="5">
        <v>3200</v>
      </c>
      <c r="G40" s="5">
        <v>4000</v>
      </c>
      <c r="H40" s="5">
        <v>1400</v>
      </c>
      <c r="I40" s="5">
        <v>1100</v>
      </c>
      <c r="J40" s="5">
        <v>1200</v>
      </c>
      <c r="K40" s="5">
        <v>1300</v>
      </c>
      <c r="L40" s="5">
        <v>1000</v>
      </c>
      <c r="M40" s="5">
        <v>1100</v>
      </c>
      <c r="N40" s="5">
        <v>1900</v>
      </c>
      <c r="O40" s="5">
        <v>1460</v>
      </c>
      <c r="P40" s="5">
        <v>1660</v>
      </c>
      <c r="Q40" s="5">
        <v>1000</v>
      </c>
      <c r="R40" s="5">
        <v>800</v>
      </c>
      <c r="S40" s="5">
        <v>900</v>
      </c>
      <c r="T40" s="5">
        <v>11</v>
      </c>
      <c r="U40" s="5">
        <v>5</v>
      </c>
      <c r="V40" s="5">
        <v>13</v>
      </c>
      <c r="W40" s="5">
        <v>8</v>
      </c>
      <c r="X40" s="5">
        <v>6</v>
      </c>
      <c r="Y40" s="5">
        <v>10</v>
      </c>
    </row>
    <row r="41" spans="1:25">
      <c r="A41" s="5">
        <v>39</v>
      </c>
      <c r="B41" s="5">
        <v>371</v>
      </c>
      <c r="C41" s="5" t="s">
        <v>56</v>
      </c>
      <c r="D41" s="5" t="s">
        <v>52</v>
      </c>
      <c r="E41" s="5">
        <v>3800</v>
      </c>
      <c r="F41" s="5">
        <v>2700</v>
      </c>
      <c r="G41" s="5">
        <v>3400</v>
      </c>
      <c r="H41" s="5">
        <v>1200</v>
      </c>
      <c r="I41" s="5">
        <v>900</v>
      </c>
      <c r="J41" s="5">
        <v>1000</v>
      </c>
      <c r="K41" s="5">
        <v>1000</v>
      </c>
      <c r="L41" s="5">
        <v>800</v>
      </c>
      <c r="M41" s="5">
        <v>900</v>
      </c>
      <c r="N41" s="5">
        <v>1600</v>
      </c>
      <c r="O41" s="5">
        <v>1230</v>
      </c>
      <c r="P41" s="5">
        <v>1400</v>
      </c>
      <c r="Q41" s="5">
        <v>1000</v>
      </c>
      <c r="R41" s="5">
        <v>800</v>
      </c>
      <c r="S41" s="5">
        <v>900</v>
      </c>
      <c r="T41" s="5">
        <v>20</v>
      </c>
      <c r="U41" s="5">
        <v>10</v>
      </c>
      <c r="V41" s="5">
        <v>24</v>
      </c>
      <c r="W41" s="5">
        <v>12</v>
      </c>
      <c r="X41" s="5">
        <v>9</v>
      </c>
      <c r="Y41" s="5">
        <v>14</v>
      </c>
    </row>
    <row r="42" spans="1:25">
      <c r="A42" s="5">
        <v>40</v>
      </c>
      <c r="B42" s="5">
        <v>517</v>
      </c>
      <c r="C42" s="5" t="s">
        <v>57</v>
      </c>
      <c r="D42" s="5" t="s">
        <v>58</v>
      </c>
      <c r="E42" s="5">
        <v>28300</v>
      </c>
      <c r="F42" s="5">
        <v>20400</v>
      </c>
      <c r="G42" s="5">
        <v>25300</v>
      </c>
      <c r="H42" s="5">
        <v>9400</v>
      </c>
      <c r="I42" s="5">
        <v>7200</v>
      </c>
      <c r="J42" s="5">
        <v>8200</v>
      </c>
      <c r="K42" s="5">
        <v>6200</v>
      </c>
      <c r="L42" s="5">
        <v>4900</v>
      </c>
      <c r="M42" s="5">
        <v>5600</v>
      </c>
      <c r="N42" s="5">
        <v>10200</v>
      </c>
      <c r="O42" s="5">
        <v>7840</v>
      </c>
      <c r="P42" s="5">
        <v>8920</v>
      </c>
      <c r="Q42" s="5">
        <v>9800</v>
      </c>
      <c r="R42" s="5">
        <v>7500</v>
      </c>
      <c r="S42" s="5">
        <v>8640</v>
      </c>
      <c r="T42" s="5">
        <v>89</v>
      </c>
      <c r="U42" s="5">
        <v>45</v>
      </c>
      <c r="V42" s="5">
        <v>107</v>
      </c>
      <c r="W42" s="5">
        <v>51</v>
      </c>
      <c r="X42" s="5">
        <v>38</v>
      </c>
      <c r="Y42" s="5">
        <v>61</v>
      </c>
    </row>
    <row r="43" spans="1:25">
      <c r="A43" s="5">
        <v>41</v>
      </c>
      <c r="B43" s="5">
        <v>337</v>
      </c>
      <c r="C43" s="5" t="s">
        <v>59</v>
      </c>
      <c r="D43" s="5" t="s">
        <v>58</v>
      </c>
      <c r="E43" s="5">
        <v>38400</v>
      </c>
      <c r="F43" s="5">
        <v>27600</v>
      </c>
      <c r="G43" s="5">
        <v>34500</v>
      </c>
      <c r="H43" s="5">
        <v>23800</v>
      </c>
      <c r="I43" s="5">
        <v>18300</v>
      </c>
      <c r="J43" s="5">
        <v>20700</v>
      </c>
      <c r="K43" s="5">
        <v>18600</v>
      </c>
      <c r="L43" s="5">
        <v>14700</v>
      </c>
      <c r="M43" s="5">
        <v>16700</v>
      </c>
      <c r="N43" s="5">
        <v>9100</v>
      </c>
      <c r="O43" s="5">
        <v>6990</v>
      </c>
      <c r="P43" s="5">
        <v>7960</v>
      </c>
      <c r="Q43" s="5">
        <v>9400</v>
      </c>
      <c r="R43" s="5">
        <v>7200</v>
      </c>
      <c r="S43" s="5">
        <v>8240</v>
      </c>
      <c r="T43" s="5">
        <v>168</v>
      </c>
      <c r="U43" s="5">
        <v>84</v>
      </c>
      <c r="V43" s="5">
        <v>202</v>
      </c>
      <c r="W43" s="5">
        <v>46</v>
      </c>
      <c r="X43" s="5">
        <v>34</v>
      </c>
      <c r="Y43" s="5">
        <v>55</v>
      </c>
    </row>
    <row r="44" spans="1:25">
      <c r="A44" s="5">
        <v>42</v>
      </c>
      <c r="B44" s="5">
        <v>114685</v>
      </c>
      <c r="C44" s="5" t="s">
        <v>60</v>
      </c>
      <c r="D44" s="5" t="s">
        <v>58</v>
      </c>
      <c r="E44" s="5">
        <v>33500</v>
      </c>
      <c r="F44" s="5">
        <v>24100</v>
      </c>
      <c r="G44" s="5">
        <v>30000</v>
      </c>
      <c r="H44" s="5">
        <v>25600</v>
      </c>
      <c r="I44" s="5">
        <v>19700</v>
      </c>
      <c r="J44" s="5">
        <v>22300</v>
      </c>
      <c r="K44" s="5">
        <v>7900</v>
      </c>
      <c r="L44" s="5">
        <v>6200</v>
      </c>
      <c r="M44" s="5">
        <v>7000</v>
      </c>
      <c r="N44" s="5">
        <v>6500</v>
      </c>
      <c r="O44" s="5">
        <v>4990</v>
      </c>
      <c r="P44" s="5">
        <v>5680</v>
      </c>
      <c r="Q44" s="5">
        <v>6500</v>
      </c>
      <c r="R44" s="5">
        <v>5000</v>
      </c>
      <c r="S44" s="5">
        <v>5720</v>
      </c>
      <c r="T44" s="5">
        <v>30</v>
      </c>
      <c r="U44" s="5">
        <v>15</v>
      </c>
      <c r="V44" s="5">
        <v>36</v>
      </c>
      <c r="W44" s="5">
        <v>30</v>
      </c>
      <c r="X44" s="5">
        <v>23</v>
      </c>
      <c r="Y44" s="5">
        <v>35</v>
      </c>
    </row>
    <row r="45" spans="1:25">
      <c r="A45" s="5">
        <v>43</v>
      </c>
      <c r="B45" s="5">
        <v>585</v>
      </c>
      <c r="C45" s="5" t="s">
        <v>61</v>
      </c>
      <c r="D45" s="5" t="s">
        <v>58</v>
      </c>
      <c r="E45" s="5">
        <v>13200</v>
      </c>
      <c r="F45" s="5">
        <v>9500</v>
      </c>
      <c r="G45" s="5">
        <v>11800</v>
      </c>
      <c r="H45" s="5">
        <v>4100</v>
      </c>
      <c r="I45" s="5">
        <v>3200</v>
      </c>
      <c r="J45" s="5">
        <v>3600</v>
      </c>
      <c r="K45" s="5">
        <v>3700</v>
      </c>
      <c r="L45" s="5">
        <v>2900</v>
      </c>
      <c r="M45" s="5">
        <v>3300</v>
      </c>
      <c r="N45" s="5">
        <v>5000</v>
      </c>
      <c r="O45" s="5">
        <v>3840</v>
      </c>
      <c r="P45" s="5">
        <v>4370</v>
      </c>
      <c r="Q45" s="5">
        <v>3600</v>
      </c>
      <c r="R45" s="5">
        <v>2800</v>
      </c>
      <c r="S45" s="5">
        <v>3110</v>
      </c>
      <c r="T45" s="5">
        <v>101</v>
      </c>
      <c r="U45" s="5">
        <v>50</v>
      </c>
      <c r="V45" s="5">
        <v>122</v>
      </c>
      <c r="W45" s="5">
        <v>32</v>
      </c>
      <c r="X45" s="5">
        <v>24</v>
      </c>
      <c r="Y45" s="5">
        <v>39</v>
      </c>
    </row>
    <row r="46" spans="1:25">
      <c r="A46" s="5">
        <v>44</v>
      </c>
      <c r="B46" s="5">
        <v>581</v>
      </c>
      <c r="C46" s="5" t="s">
        <v>62</v>
      </c>
      <c r="D46" s="5" t="s">
        <v>58</v>
      </c>
      <c r="E46" s="5">
        <v>12000</v>
      </c>
      <c r="F46" s="5">
        <v>8700</v>
      </c>
      <c r="G46" s="5">
        <v>10800</v>
      </c>
      <c r="H46" s="5">
        <v>2000</v>
      </c>
      <c r="I46" s="5">
        <v>1500</v>
      </c>
      <c r="J46" s="5">
        <v>1700</v>
      </c>
      <c r="K46" s="5">
        <v>3300</v>
      </c>
      <c r="L46" s="5">
        <v>2600</v>
      </c>
      <c r="M46" s="5">
        <v>2900</v>
      </c>
      <c r="N46" s="5">
        <v>4800</v>
      </c>
      <c r="O46" s="5">
        <v>3690</v>
      </c>
      <c r="P46" s="5">
        <v>4200</v>
      </c>
      <c r="Q46" s="5">
        <v>3300</v>
      </c>
      <c r="R46" s="5">
        <v>2500</v>
      </c>
      <c r="S46" s="5">
        <v>2910</v>
      </c>
      <c r="T46" s="5">
        <v>118</v>
      </c>
      <c r="U46" s="5">
        <v>59</v>
      </c>
      <c r="V46" s="5">
        <v>142</v>
      </c>
      <c r="W46" s="5">
        <v>34</v>
      </c>
      <c r="X46" s="5">
        <v>25</v>
      </c>
      <c r="Y46" s="5">
        <v>41</v>
      </c>
    </row>
    <row r="47" spans="1:25">
      <c r="A47" s="5">
        <v>45</v>
      </c>
      <c r="B47" s="5">
        <v>744</v>
      </c>
      <c r="C47" s="5" t="s">
        <v>63</v>
      </c>
      <c r="D47" s="5" t="s">
        <v>58</v>
      </c>
      <c r="E47" s="5">
        <v>11900</v>
      </c>
      <c r="F47" s="5">
        <v>8600</v>
      </c>
      <c r="G47" s="5">
        <v>10700</v>
      </c>
      <c r="H47" s="5">
        <v>2700</v>
      </c>
      <c r="I47" s="5">
        <v>2100</v>
      </c>
      <c r="J47" s="5">
        <v>2400</v>
      </c>
      <c r="K47" s="5">
        <v>3300</v>
      </c>
      <c r="L47" s="5">
        <v>2600</v>
      </c>
      <c r="M47" s="5">
        <v>2900</v>
      </c>
      <c r="N47" s="5">
        <v>4800</v>
      </c>
      <c r="O47" s="5">
        <v>3690</v>
      </c>
      <c r="P47" s="5">
        <v>4200</v>
      </c>
      <c r="Q47" s="5">
        <v>3300</v>
      </c>
      <c r="R47" s="5">
        <v>2500</v>
      </c>
      <c r="S47" s="5">
        <v>2910</v>
      </c>
      <c r="T47" s="5">
        <v>30</v>
      </c>
      <c r="U47" s="5">
        <v>15</v>
      </c>
      <c r="V47" s="5">
        <v>36</v>
      </c>
      <c r="W47" s="5">
        <v>21</v>
      </c>
      <c r="X47" s="5">
        <v>16</v>
      </c>
      <c r="Y47" s="5">
        <v>26</v>
      </c>
    </row>
    <row r="48" spans="1:25">
      <c r="A48" s="5">
        <v>46</v>
      </c>
      <c r="B48" s="5">
        <v>373</v>
      </c>
      <c r="C48" s="5" t="s">
        <v>64</v>
      </c>
      <c r="D48" s="5" t="s">
        <v>58</v>
      </c>
      <c r="E48" s="5">
        <v>10900</v>
      </c>
      <c r="F48" s="5">
        <v>7800</v>
      </c>
      <c r="G48" s="5">
        <v>9700</v>
      </c>
      <c r="H48" s="5">
        <v>3700</v>
      </c>
      <c r="I48" s="5">
        <v>2800</v>
      </c>
      <c r="J48" s="5">
        <v>3200</v>
      </c>
      <c r="K48" s="5">
        <v>3300</v>
      </c>
      <c r="L48" s="5">
        <v>2600</v>
      </c>
      <c r="M48" s="5">
        <v>2900</v>
      </c>
      <c r="N48" s="5">
        <v>4700</v>
      </c>
      <c r="O48" s="5">
        <v>3610</v>
      </c>
      <c r="P48" s="5">
        <v>4110</v>
      </c>
      <c r="Q48" s="5">
        <v>3200</v>
      </c>
      <c r="R48" s="5">
        <v>2500</v>
      </c>
      <c r="S48" s="5">
        <v>2810</v>
      </c>
      <c r="T48" s="5">
        <v>42</v>
      </c>
      <c r="U48" s="5">
        <v>21</v>
      </c>
      <c r="V48" s="5">
        <v>51</v>
      </c>
      <c r="W48" s="5">
        <v>25</v>
      </c>
      <c r="X48" s="5">
        <v>18</v>
      </c>
      <c r="Y48" s="5">
        <v>30</v>
      </c>
    </row>
    <row r="49" spans="1:25">
      <c r="A49" s="5">
        <v>47</v>
      </c>
      <c r="B49" s="5">
        <v>578</v>
      </c>
      <c r="C49" s="5" t="s">
        <v>65</v>
      </c>
      <c r="D49" s="5" t="s">
        <v>58</v>
      </c>
      <c r="E49" s="5">
        <v>9900</v>
      </c>
      <c r="F49" s="5">
        <v>7100</v>
      </c>
      <c r="G49" s="5">
        <v>8900</v>
      </c>
      <c r="H49" s="5">
        <v>3700</v>
      </c>
      <c r="I49" s="5">
        <v>2800</v>
      </c>
      <c r="J49" s="5">
        <v>3200</v>
      </c>
      <c r="K49" s="5">
        <v>3300</v>
      </c>
      <c r="L49" s="5">
        <v>2600</v>
      </c>
      <c r="M49" s="5">
        <v>2900</v>
      </c>
      <c r="N49" s="5">
        <v>4700</v>
      </c>
      <c r="O49" s="5">
        <v>3610</v>
      </c>
      <c r="P49" s="5">
        <v>4110</v>
      </c>
      <c r="Q49" s="5">
        <v>3200</v>
      </c>
      <c r="R49" s="5">
        <v>2500</v>
      </c>
      <c r="S49" s="5">
        <v>2810</v>
      </c>
      <c r="T49" s="5">
        <v>98</v>
      </c>
      <c r="U49" s="5">
        <v>49</v>
      </c>
      <c r="V49" s="5">
        <v>118</v>
      </c>
      <c r="W49" s="5">
        <v>28</v>
      </c>
      <c r="X49" s="5">
        <v>21</v>
      </c>
      <c r="Y49" s="5">
        <v>33</v>
      </c>
    </row>
    <row r="50" spans="1:25">
      <c r="A50" s="5">
        <v>48</v>
      </c>
      <c r="B50" s="5">
        <v>511</v>
      </c>
      <c r="C50" s="5" t="s">
        <v>66</v>
      </c>
      <c r="D50" s="5" t="s">
        <v>58</v>
      </c>
      <c r="E50" s="5">
        <v>11600</v>
      </c>
      <c r="F50" s="5">
        <v>8400</v>
      </c>
      <c r="G50" s="5">
        <v>10400</v>
      </c>
      <c r="H50" s="5">
        <v>3600</v>
      </c>
      <c r="I50" s="5">
        <v>2800</v>
      </c>
      <c r="J50" s="5">
        <v>3100</v>
      </c>
      <c r="K50" s="5">
        <v>3200</v>
      </c>
      <c r="L50" s="5">
        <v>2500</v>
      </c>
      <c r="M50" s="5">
        <v>2800</v>
      </c>
      <c r="N50" s="5">
        <v>4600</v>
      </c>
      <c r="O50" s="5">
        <v>3530</v>
      </c>
      <c r="P50" s="5">
        <v>4020</v>
      </c>
      <c r="Q50" s="5">
        <v>3200</v>
      </c>
      <c r="R50" s="5">
        <v>2500</v>
      </c>
      <c r="S50" s="5">
        <v>2810</v>
      </c>
      <c r="T50" s="5">
        <v>44</v>
      </c>
      <c r="U50" s="5">
        <v>22</v>
      </c>
      <c r="V50" s="5">
        <v>53</v>
      </c>
      <c r="W50" s="5">
        <v>24</v>
      </c>
      <c r="X50" s="5">
        <v>17</v>
      </c>
      <c r="Y50" s="5">
        <v>28</v>
      </c>
    </row>
    <row r="51" spans="1:25">
      <c r="A51" s="5">
        <v>49</v>
      </c>
      <c r="B51" s="5">
        <v>747</v>
      </c>
      <c r="C51" s="5" t="s">
        <v>67</v>
      </c>
      <c r="D51" s="5" t="s">
        <v>58</v>
      </c>
      <c r="E51" s="5">
        <v>8900</v>
      </c>
      <c r="F51" s="5">
        <v>6400</v>
      </c>
      <c r="G51" s="5">
        <v>8000</v>
      </c>
      <c r="H51" s="5">
        <v>3400</v>
      </c>
      <c r="I51" s="5">
        <v>2600</v>
      </c>
      <c r="J51" s="5">
        <v>3000</v>
      </c>
      <c r="K51" s="5">
        <v>3000</v>
      </c>
      <c r="L51" s="5">
        <v>2400</v>
      </c>
      <c r="M51" s="5">
        <v>2700</v>
      </c>
      <c r="N51" s="5">
        <v>4400</v>
      </c>
      <c r="O51" s="5">
        <v>3380</v>
      </c>
      <c r="P51" s="5">
        <v>3850</v>
      </c>
      <c r="Q51" s="5">
        <v>3000</v>
      </c>
      <c r="R51" s="5">
        <v>2300</v>
      </c>
      <c r="S51" s="5">
        <v>2610</v>
      </c>
      <c r="T51" s="5">
        <v>25</v>
      </c>
      <c r="U51" s="5">
        <v>12</v>
      </c>
      <c r="V51" s="5">
        <v>30</v>
      </c>
      <c r="W51" s="5">
        <v>14</v>
      </c>
      <c r="X51" s="5">
        <v>11</v>
      </c>
      <c r="Y51" s="5">
        <v>17</v>
      </c>
    </row>
    <row r="52" spans="1:25">
      <c r="A52" s="5">
        <v>50</v>
      </c>
      <c r="B52" s="5">
        <v>114622</v>
      </c>
      <c r="C52" s="5" t="s">
        <v>68</v>
      </c>
      <c r="D52" s="5" t="s">
        <v>58</v>
      </c>
      <c r="E52" s="5">
        <v>9300</v>
      </c>
      <c r="F52" s="5">
        <v>6700</v>
      </c>
      <c r="G52" s="5">
        <v>8400</v>
      </c>
      <c r="H52" s="5">
        <v>2000</v>
      </c>
      <c r="I52" s="5">
        <v>1500</v>
      </c>
      <c r="J52" s="5">
        <v>1700</v>
      </c>
      <c r="K52" s="5">
        <v>2700</v>
      </c>
      <c r="L52" s="5">
        <v>2100</v>
      </c>
      <c r="M52" s="5">
        <v>2400</v>
      </c>
      <c r="N52" s="5">
        <v>3800</v>
      </c>
      <c r="O52" s="5">
        <v>2920</v>
      </c>
      <c r="P52" s="5">
        <v>3320</v>
      </c>
      <c r="Q52" s="5">
        <v>2600</v>
      </c>
      <c r="R52" s="5">
        <v>2000</v>
      </c>
      <c r="S52" s="5">
        <v>2310</v>
      </c>
      <c r="T52" s="5">
        <v>50</v>
      </c>
      <c r="U52" s="5">
        <v>25</v>
      </c>
      <c r="V52" s="5">
        <v>60</v>
      </c>
      <c r="W52" s="5">
        <v>12</v>
      </c>
      <c r="X52" s="5">
        <v>9</v>
      </c>
      <c r="Y52" s="5">
        <v>14</v>
      </c>
    </row>
    <row r="53" spans="1:25">
      <c r="A53" s="5">
        <v>51</v>
      </c>
      <c r="B53" s="5">
        <v>515</v>
      </c>
      <c r="C53" s="5" t="s">
        <v>69</v>
      </c>
      <c r="D53" s="5" t="s">
        <v>58</v>
      </c>
      <c r="E53" s="5">
        <v>8500</v>
      </c>
      <c r="F53" s="5">
        <v>6100</v>
      </c>
      <c r="G53" s="5">
        <v>7600</v>
      </c>
      <c r="H53" s="5">
        <v>2600</v>
      </c>
      <c r="I53" s="5">
        <v>2000</v>
      </c>
      <c r="J53" s="5">
        <v>2300</v>
      </c>
      <c r="K53" s="5">
        <v>2400</v>
      </c>
      <c r="L53" s="5">
        <v>1900</v>
      </c>
      <c r="M53" s="5">
        <v>2200</v>
      </c>
      <c r="N53" s="5">
        <v>3400</v>
      </c>
      <c r="O53" s="5">
        <v>2610</v>
      </c>
      <c r="P53" s="5">
        <v>2970</v>
      </c>
      <c r="Q53" s="5">
        <v>2300</v>
      </c>
      <c r="R53" s="5">
        <v>1800</v>
      </c>
      <c r="S53" s="5">
        <v>2010</v>
      </c>
      <c r="T53" s="5">
        <v>46</v>
      </c>
      <c r="U53" s="5">
        <v>23</v>
      </c>
      <c r="V53" s="5">
        <v>55</v>
      </c>
      <c r="W53" s="5">
        <v>22</v>
      </c>
      <c r="X53" s="5">
        <v>16</v>
      </c>
      <c r="Y53" s="5">
        <v>27</v>
      </c>
    </row>
    <row r="54" spans="1:25">
      <c r="A54" s="5">
        <v>52</v>
      </c>
      <c r="B54" s="5">
        <v>114844</v>
      </c>
      <c r="C54" s="5" t="s">
        <v>70</v>
      </c>
      <c r="D54" s="5" t="s">
        <v>58</v>
      </c>
      <c r="E54" s="5">
        <v>7400</v>
      </c>
      <c r="F54" s="5">
        <v>5300</v>
      </c>
      <c r="G54" s="5">
        <v>6600</v>
      </c>
      <c r="H54" s="5">
        <v>2000</v>
      </c>
      <c r="I54" s="5">
        <v>1500</v>
      </c>
      <c r="J54" s="5">
        <v>1700</v>
      </c>
      <c r="K54" s="5">
        <v>2400</v>
      </c>
      <c r="L54" s="5">
        <v>1900</v>
      </c>
      <c r="M54" s="5">
        <v>2200</v>
      </c>
      <c r="N54" s="5">
        <v>3400</v>
      </c>
      <c r="O54" s="5">
        <v>2610</v>
      </c>
      <c r="P54" s="5">
        <v>2970</v>
      </c>
      <c r="Q54" s="5">
        <v>2300</v>
      </c>
      <c r="R54" s="5">
        <v>1800</v>
      </c>
      <c r="S54" s="5">
        <v>2010</v>
      </c>
      <c r="T54" s="5">
        <v>8</v>
      </c>
      <c r="U54" s="5">
        <v>4</v>
      </c>
      <c r="V54" s="5">
        <v>10</v>
      </c>
      <c r="W54" s="5">
        <v>5</v>
      </c>
      <c r="X54" s="5">
        <v>4</v>
      </c>
      <c r="Y54" s="5">
        <v>6</v>
      </c>
    </row>
    <row r="55" spans="1:25">
      <c r="A55" s="5">
        <v>53</v>
      </c>
      <c r="B55" s="5">
        <v>391</v>
      </c>
      <c r="C55" s="5" t="s">
        <v>71</v>
      </c>
      <c r="D55" s="5" t="s">
        <v>58</v>
      </c>
      <c r="E55" s="5">
        <v>6400</v>
      </c>
      <c r="F55" s="5">
        <v>4600</v>
      </c>
      <c r="G55" s="5">
        <v>5800</v>
      </c>
      <c r="H55" s="5">
        <v>2100</v>
      </c>
      <c r="I55" s="5">
        <v>1600</v>
      </c>
      <c r="J55" s="5">
        <v>1800</v>
      </c>
      <c r="K55" s="5">
        <v>2200</v>
      </c>
      <c r="L55" s="5">
        <v>1700</v>
      </c>
      <c r="M55" s="5">
        <v>1900</v>
      </c>
      <c r="N55" s="5">
        <v>3000</v>
      </c>
      <c r="O55" s="5">
        <v>2300</v>
      </c>
      <c r="P55" s="5">
        <v>2620</v>
      </c>
      <c r="Q55" s="5">
        <v>2000</v>
      </c>
      <c r="R55" s="5">
        <v>1500</v>
      </c>
      <c r="S55" s="5">
        <v>1710</v>
      </c>
      <c r="T55" s="5">
        <v>50</v>
      </c>
      <c r="U55" s="5">
        <v>25</v>
      </c>
      <c r="V55" s="5">
        <v>60</v>
      </c>
      <c r="W55" s="5">
        <v>18</v>
      </c>
      <c r="X55" s="5">
        <v>13</v>
      </c>
      <c r="Y55" s="5">
        <v>22</v>
      </c>
    </row>
    <row r="56" spans="1:25">
      <c r="A56" s="5">
        <v>54</v>
      </c>
      <c r="B56" s="5">
        <v>572</v>
      </c>
      <c r="C56" s="5" t="s">
        <v>72</v>
      </c>
      <c r="D56" s="5" t="s">
        <v>58</v>
      </c>
      <c r="E56" s="5">
        <v>6300</v>
      </c>
      <c r="F56" s="5">
        <v>4600</v>
      </c>
      <c r="G56" s="5">
        <v>5700</v>
      </c>
      <c r="H56" s="5">
        <v>2300</v>
      </c>
      <c r="I56" s="5">
        <v>1800</v>
      </c>
      <c r="J56" s="5">
        <v>2000</v>
      </c>
      <c r="K56" s="5">
        <v>2000</v>
      </c>
      <c r="L56" s="5">
        <v>1600</v>
      </c>
      <c r="M56" s="5">
        <v>1800</v>
      </c>
      <c r="N56" s="5">
        <v>3000</v>
      </c>
      <c r="O56" s="5">
        <v>2300</v>
      </c>
      <c r="P56" s="5">
        <v>2620</v>
      </c>
      <c r="Q56" s="5">
        <v>2000</v>
      </c>
      <c r="R56" s="5">
        <v>1500</v>
      </c>
      <c r="S56" s="5">
        <v>1710</v>
      </c>
      <c r="T56" s="5">
        <v>19</v>
      </c>
      <c r="U56" s="5">
        <v>9</v>
      </c>
      <c r="V56" s="5">
        <v>23</v>
      </c>
      <c r="W56" s="5">
        <v>16</v>
      </c>
      <c r="X56" s="5">
        <v>12</v>
      </c>
      <c r="Y56" s="5">
        <v>20</v>
      </c>
    </row>
    <row r="57" spans="1:25">
      <c r="A57" s="5">
        <v>55</v>
      </c>
      <c r="B57" s="5">
        <v>355</v>
      </c>
      <c r="C57" s="5" t="s">
        <v>73</v>
      </c>
      <c r="D57" s="5" t="s">
        <v>58</v>
      </c>
      <c r="E57" s="5">
        <v>7200</v>
      </c>
      <c r="F57" s="5">
        <v>5200</v>
      </c>
      <c r="G57" s="5">
        <v>6500</v>
      </c>
      <c r="H57" s="5">
        <v>2300</v>
      </c>
      <c r="I57" s="5">
        <v>1800</v>
      </c>
      <c r="J57" s="5">
        <v>2000</v>
      </c>
      <c r="K57" s="5">
        <v>2000</v>
      </c>
      <c r="L57" s="5">
        <v>1600</v>
      </c>
      <c r="M57" s="5">
        <v>1800</v>
      </c>
      <c r="N57" s="5">
        <v>3000</v>
      </c>
      <c r="O57" s="5">
        <v>2300</v>
      </c>
      <c r="P57" s="5">
        <v>2620</v>
      </c>
      <c r="Q57" s="5">
        <v>2000</v>
      </c>
      <c r="R57" s="5">
        <v>1500</v>
      </c>
      <c r="S57" s="5">
        <v>1710</v>
      </c>
      <c r="T57" s="5">
        <v>36</v>
      </c>
      <c r="U57" s="5">
        <v>18</v>
      </c>
      <c r="V57" s="5">
        <v>43</v>
      </c>
      <c r="W57" s="5">
        <v>16</v>
      </c>
      <c r="X57" s="5">
        <v>12</v>
      </c>
      <c r="Y57" s="5">
        <v>20</v>
      </c>
    </row>
    <row r="58" spans="1:25">
      <c r="A58" s="5">
        <v>56</v>
      </c>
      <c r="B58" s="5">
        <v>102935</v>
      </c>
      <c r="C58" s="5" t="s">
        <v>74</v>
      </c>
      <c r="D58" s="5" t="s">
        <v>58</v>
      </c>
      <c r="E58" s="5">
        <v>6900</v>
      </c>
      <c r="F58" s="5">
        <v>5000</v>
      </c>
      <c r="G58" s="5">
        <v>6200</v>
      </c>
      <c r="H58" s="5">
        <v>2000</v>
      </c>
      <c r="I58" s="5">
        <v>1500</v>
      </c>
      <c r="J58" s="5">
        <v>1700</v>
      </c>
      <c r="K58" s="5">
        <v>2000</v>
      </c>
      <c r="L58" s="5">
        <v>1600</v>
      </c>
      <c r="M58" s="5">
        <v>1800</v>
      </c>
      <c r="N58" s="5">
        <v>2800</v>
      </c>
      <c r="O58" s="5">
        <v>2150</v>
      </c>
      <c r="P58" s="5">
        <v>2450</v>
      </c>
      <c r="Q58" s="5">
        <v>1900</v>
      </c>
      <c r="R58" s="5">
        <v>1500</v>
      </c>
      <c r="S58" s="5">
        <v>1710</v>
      </c>
      <c r="T58" s="5">
        <v>26</v>
      </c>
      <c r="U58" s="5">
        <v>13</v>
      </c>
      <c r="V58" s="5">
        <v>31</v>
      </c>
      <c r="W58" s="5">
        <v>18</v>
      </c>
      <c r="X58" s="5">
        <v>13</v>
      </c>
      <c r="Y58" s="5">
        <v>21</v>
      </c>
    </row>
    <row r="59" spans="1:25">
      <c r="A59" s="5">
        <v>57</v>
      </c>
      <c r="B59" s="5">
        <v>102479</v>
      </c>
      <c r="C59" s="5" t="s">
        <v>75</v>
      </c>
      <c r="D59" s="5" t="s">
        <v>58</v>
      </c>
      <c r="E59" s="5">
        <v>6900</v>
      </c>
      <c r="F59" s="5">
        <v>5000</v>
      </c>
      <c r="G59" s="5">
        <v>6200</v>
      </c>
      <c r="H59" s="5">
        <v>2000</v>
      </c>
      <c r="I59" s="5">
        <v>1500</v>
      </c>
      <c r="J59" s="5">
        <v>1700</v>
      </c>
      <c r="K59" s="5">
        <v>2000</v>
      </c>
      <c r="L59" s="5">
        <v>1600</v>
      </c>
      <c r="M59" s="5">
        <v>1800</v>
      </c>
      <c r="N59" s="5">
        <v>2800</v>
      </c>
      <c r="O59" s="5">
        <v>2150</v>
      </c>
      <c r="P59" s="5">
        <v>2450</v>
      </c>
      <c r="Q59" s="5">
        <v>1900</v>
      </c>
      <c r="R59" s="5">
        <v>1500</v>
      </c>
      <c r="S59" s="5">
        <v>1710</v>
      </c>
      <c r="T59" s="5">
        <v>20</v>
      </c>
      <c r="U59" s="5">
        <v>10</v>
      </c>
      <c r="V59" s="5">
        <v>24</v>
      </c>
      <c r="W59" s="5">
        <v>20</v>
      </c>
      <c r="X59" s="5">
        <v>15</v>
      </c>
      <c r="Y59" s="5">
        <v>24</v>
      </c>
    </row>
    <row r="60" spans="1:25">
      <c r="A60" s="5">
        <v>58</v>
      </c>
      <c r="B60" s="5">
        <v>103199</v>
      </c>
      <c r="C60" s="5" t="s">
        <v>76</v>
      </c>
      <c r="D60" s="5" t="s">
        <v>58</v>
      </c>
      <c r="E60" s="5">
        <v>6800</v>
      </c>
      <c r="F60" s="5">
        <v>4900</v>
      </c>
      <c r="G60" s="5">
        <v>6100</v>
      </c>
      <c r="H60" s="5">
        <v>1800</v>
      </c>
      <c r="I60" s="5">
        <v>1400</v>
      </c>
      <c r="J60" s="5">
        <v>1600</v>
      </c>
      <c r="K60" s="5">
        <v>1900</v>
      </c>
      <c r="L60" s="5">
        <v>1500</v>
      </c>
      <c r="M60" s="5">
        <v>1700</v>
      </c>
      <c r="N60" s="5">
        <v>2800</v>
      </c>
      <c r="O60" s="5">
        <v>2150</v>
      </c>
      <c r="P60" s="5">
        <v>2450</v>
      </c>
      <c r="Q60" s="5">
        <v>1900</v>
      </c>
      <c r="R60" s="5">
        <v>1500</v>
      </c>
      <c r="S60" s="5">
        <v>1710</v>
      </c>
      <c r="T60" s="5">
        <v>30</v>
      </c>
      <c r="U60" s="5">
        <v>15</v>
      </c>
      <c r="V60" s="5">
        <v>36</v>
      </c>
      <c r="W60" s="5">
        <v>23</v>
      </c>
      <c r="X60" s="5">
        <v>17</v>
      </c>
      <c r="Y60" s="5">
        <v>28</v>
      </c>
    </row>
    <row r="61" spans="1:25">
      <c r="A61" s="5">
        <v>59</v>
      </c>
      <c r="B61" s="5">
        <v>349</v>
      </c>
      <c r="C61" s="5" t="s">
        <v>77</v>
      </c>
      <c r="D61" s="5" t="s">
        <v>58</v>
      </c>
      <c r="E61" s="5">
        <v>5900</v>
      </c>
      <c r="F61" s="5">
        <v>4200</v>
      </c>
      <c r="G61" s="5">
        <v>5300</v>
      </c>
      <c r="H61" s="5">
        <v>1800</v>
      </c>
      <c r="I61" s="5">
        <v>1400</v>
      </c>
      <c r="J61" s="5">
        <v>1600</v>
      </c>
      <c r="K61" s="5">
        <v>1600</v>
      </c>
      <c r="L61" s="5">
        <v>1300</v>
      </c>
      <c r="M61" s="5">
        <v>1500</v>
      </c>
      <c r="N61" s="5">
        <v>2400</v>
      </c>
      <c r="O61" s="5">
        <v>1840</v>
      </c>
      <c r="P61" s="5">
        <v>2100</v>
      </c>
      <c r="Q61" s="5">
        <v>1600</v>
      </c>
      <c r="R61" s="5">
        <v>1200</v>
      </c>
      <c r="S61" s="5">
        <v>1410</v>
      </c>
      <c r="T61" s="5">
        <v>57</v>
      </c>
      <c r="U61" s="5">
        <v>28</v>
      </c>
      <c r="V61" s="5">
        <v>69</v>
      </c>
      <c r="W61" s="5">
        <v>16</v>
      </c>
      <c r="X61" s="5">
        <v>12</v>
      </c>
      <c r="Y61" s="5">
        <v>19</v>
      </c>
    </row>
    <row r="62" spans="1:25">
      <c r="A62" s="5">
        <v>60</v>
      </c>
      <c r="B62" s="5">
        <v>106865</v>
      </c>
      <c r="C62" s="5" t="s">
        <v>78</v>
      </c>
      <c r="D62" s="5" t="s">
        <v>58</v>
      </c>
      <c r="E62" s="5">
        <v>5800</v>
      </c>
      <c r="F62" s="5">
        <v>4200</v>
      </c>
      <c r="G62" s="5">
        <v>5200</v>
      </c>
      <c r="H62" s="5">
        <v>1600</v>
      </c>
      <c r="I62" s="5">
        <v>1200</v>
      </c>
      <c r="J62" s="5">
        <v>1400</v>
      </c>
      <c r="K62" s="5">
        <v>1600</v>
      </c>
      <c r="L62" s="5">
        <v>1300</v>
      </c>
      <c r="M62" s="5">
        <v>1500</v>
      </c>
      <c r="N62" s="5">
        <v>2400</v>
      </c>
      <c r="O62" s="5">
        <v>1840</v>
      </c>
      <c r="P62" s="5">
        <v>2100</v>
      </c>
      <c r="Q62" s="5">
        <v>1600</v>
      </c>
      <c r="R62" s="5">
        <v>1200</v>
      </c>
      <c r="S62" s="5">
        <v>1410</v>
      </c>
      <c r="T62" s="5">
        <v>21</v>
      </c>
      <c r="U62" s="5">
        <v>10</v>
      </c>
      <c r="V62" s="5">
        <v>25</v>
      </c>
      <c r="W62" s="5">
        <v>13</v>
      </c>
      <c r="X62" s="5">
        <v>10</v>
      </c>
      <c r="Y62" s="5">
        <v>16</v>
      </c>
    </row>
    <row r="63" spans="1:25">
      <c r="A63" s="5">
        <v>61</v>
      </c>
      <c r="B63" s="5">
        <v>723</v>
      </c>
      <c r="C63" s="5" t="s">
        <v>79</v>
      </c>
      <c r="D63" s="5" t="s">
        <v>58</v>
      </c>
      <c r="E63" s="5">
        <v>5500</v>
      </c>
      <c r="F63" s="5">
        <v>3900</v>
      </c>
      <c r="G63" s="5">
        <v>4900</v>
      </c>
      <c r="H63" s="5">
        <v>1400</v>
      </c>
      <c r="I63" s="5">
        <v>1100</v>
      </c>
      <c r="J63" s="5">
        <v>1200</v>
      </c>
      <c r="K63" s="5">
        <v>1600</v>
      </c>
      <c r="L63" s="5">
        <v>1300</v>
      </c>
      <c r="M63" s="5">
        <v>1500</v>
      </c>
      <c r="N63" s="5">
        <v>2300</v>
      </c>
      <c r="O63" s="5">
        <v>1770</v>
      </c>
      <c r="P63" s="5">
        <v>2010</v>
      </c>
      <c r="Q63" s="5">
        <v>1500</v>
      </c>
      <c r="R63" s="5">
        <v>1200</v>
      </c>
      <c r="S63" s="5">
        <v>1310</v>
      </c>
      <c r="T63" s="5">
        <v>12</v>
      </c>
      <c r="U63" s="5">
        <v>6</v>
      </c>
      <c r="V63" s="5">
        <v>14</v>
      </c>
      <c r="W63" s="5">
        <v>14</v>
      </c>
      <c r="X63" s="5">
        <v>10</v>
      </c>
      <c r="Y63" s="5">
        <v>17</v>
      </c>
    </row>
    <row r="64" spans="1:25">
      <c r="A64" s="5">
        <v>62</v>
      </c>
      <c r="B64" s="5">
        <v>116482</v>
      </c>
      <c r="C64" s="5" t="s">
        <v>80</v>
      </c>
      <c r="D64" s="5" t="s">
        <v>58</v>
      </c>
      <c r="E64" s="5">
        <v>4600</v>
      </c>
      <c r="F64" s="5">
        <v>3300</v>
      </c>
      <c r="G64" s="5">
        <v>4100</v>
      </c>
      <c r="H64" s="5">
        <v>1200</v>
      </c>
      <c r="I64" s="5">
        <v>900</v>
      </c>
      <c r="J64" s="5">
        <v>1000</v>
      </c>
      <c r="K64" s="5">
        <v>1400</v>
      </c>
      <c r="L64" s="5">
        <v>1100</v>
      </c>
      <c r="M64" s="5">
        <v>1200</v>
      </c>
      <c r="N64" s="5">
        <v>2000</v>
      </c>
      <c r="O64" s="5">
        <v>1540</v>
      </c>
      <c r="P64" s="5">
        <v>1750</v>
      </c>
      <c r="Q64" s="5">
        <v>1300</v>
      </c>
      <c r="R64" s="5">
        <v>1000</v>
      </c>
      <c r="S64" s="5">
        <v>1100</v>
      </c>
      <c r="T64" s="5">
        <v>8</v>
      </c>
      <c r="U64" s="5">
        <v>4</v>
      </c>
      <c r="V64" s="5">
        <v>10</v>
      </c>
      <c r="W64" s="5">
        <v>8</v>
      </c>
      <c r="X64" s="5">
        <v>6</v>
      </c>
      <c r="Y64" s="5">
        <v>10</v>
      </c>
    </row>
    <row r="65" spans="1:25">
      <c r="A65" s="5">
        <v>63</v>
      </c>
      <c r="B65" s="5">
        <v>308</v>
      </c>
      <c r="C65" s="5" t="s">
        <v>81</v>
      </c>
      <c r="D65" s="5" t="s">
        <v>58</v>
      </c>
      <c r="E65" s="5">
        <v>4600</v>
      </c>
      <c r="F65" s="5">
        <v>3300</v>
      </c>
      <c r="G65" s="5">
        <v>4100</v>
      </c>
      <c r="H65" s="5">
        <v>1300</v>
      </c>
      <c r="I65" s="5">
        <v>1000</v>
      </c>
      <c r="J65" s="5">
        <v>1100</v>
      </c>
      <c r="K65" s="5">
        <v>1400</v>
      </c>
      <c r="L65" s="5">
        <v>1100</v>
      </c>
      <c r="M65" s="5">
        <v>1200</v>
      </c>
      <c r="N65" s="5">
        <v>2000</v>
      </c>
      <c r="O65" s="5">
        <v>1540</v>
      </c>
      <c r="P65" s="5">
        <v>1750</v>
      </c>
      <c r="Q65" s="5">
        <v>1300</v>
      </c>
      <c r="R65" s="5">
        <v>1000</v>
      </c>
      <c r="S65" s="5">
        <v>1100</v>
      </c>
      <c r="T65" s="5">
        <v>50</v>
      </c>
      <c r="U65" s="5">
        <v>25</v>
      </c>
      <c r="V65" s="5">
        <v>60</v>
      </c>
      <c r="W65" s="5">
        <v>16</v>
      </c>
      <c r="X65" s="5">
        <v>12</v>
      </c>
      <c r="Y65" s="5">
        <v>19</v>
      </c>
    </row>
    <row r="66" spans="1:25">
      <c r="A66" s="5">
        <v>64</v>
      </c>
      <c r="B66" s="5">
        <v>113299</v>
      </c>
      <c r="C66" s="5" t="s">
        <v>82</v>
      </c>
      <c r="D66" s="5" t="s">
        <v>58</v>
      </c>
      <c r="E66" s="5">
        <v>4500</v>
      </c>
      <c r="F66" s="5">
        <v>3300</v>
      </c>
      <c r="G66" s="5">
        <v>4000</v>
      </c>
      <c r="H66" s="5">
        <v>2500</v>
      </c>
      <c r="I66" s="5">
        <v>1900</v>
      </c>
      <c r="J66" s="5">
        <v>2200</v>
      </c>
      <c r="K66" s="5">
        <v>1300</v>
      </c>
      <c r="L66" s="5">
        <v>1000</v>
      </c>
      <c r="M66" s="5">
        <v>1100</v>
      </c>
      <c r="N66" s="5">
        <v>1900</v>
      </c>
      <c r="O66" s="5">
        <v>1460</v>
      </c>
      <c r="P66" s="5">
        <v>1660</v>
      </c>
      <c r="Q66" s="5">
        <v>1200</v>
      </c>
      <c r="R66" s="5">
        <v>900</v>
      </c>
      <c r="S66" s="5">
        <v>1000</v>
      </c>
      <c r="T66" s="5">
        <v>8</v>
      </c>
      <c r="U66" s="5">
        <v>4</v>
      </c>
      <c r="V66" s="5">
        <v>10</v>
      </c>
      <c r="W66" s="5">
        <v>6</v>
      </c>
      <c r="X66" s="5">
        <v>4</v>
      </c>
      <c r="Y66" s="5">
        <v>7</v>
      </c>
    </row>
    <row r="67" spans="1:25">
      <c r="A67" s="5">
        <v>65</v>
      </c>
      <c r="B67" s="5">
        <v>117184</v>
      </c>
      <c r="C67" s="5" t="s">
        <v>83</v>
      </c>
      <c r="D67" s="5" t="s">
        <v>58</v>
      </c>
      <c r="E67" s="5">
        <v>3400</v>
      </c>
      <c r="F67" s="5">
        <v>2400</v>
      </c>
      <c r="G67" s="5">
        <v>3000</v>
      </c>
      <c r="H67" s="5">
        <v>1000</v>
      </c>
      <c r="I67" s="5">
        <v>800</v>
      </c>
      <c r="J67" s="5">
        <v>1000</v>
      </c>
      <c r="K67" s="5">
        <v>1000</v>
      </c>
      <c r="L67" s="5">
        <v>700</v>
      </c>
      <c r="M67" s="5">
        <v>800</v>
      </c>
      <c r="N67" s="5">
        <v>1400</v>
      </c>
      <c r="O67" s="5">
        <v>1080</v>
      </c>
      <c r="P67" s="5">
        <v>1220</v>
      </c>
      <c r="Q67" s="5">
        <v>1000</v>
      </c>
      <c r="R67" s="5">
        <v>800</v>
      </c>
      <c r="S67" s="5">
        <v>900</v>
      </c>
      <c r="T67" s="5">
        <v>5</v>
      </c>
      <c r="U67" s="5">
        <v>3</v>
      </c>
      <c r="V67" s="5">
        <v>6</v>
      </c>
      <c r="W67" s="5">
        <v>5</v>
      </c>
      <c r="X67" s="5">
        <v>3</v>
      </c>
      <c r="Y67" s="5">
        <v>6</v>
      </c>
    </row>
    <row r="68" spans="1:25">
      <c r="A68" s="5">
        <v>66</v>
      </c>
      <c r="B68" s="5">
        <v>102478</v>
      </c>
      <c r="C68" s="5" t="s">
        <v>84</v>
      </c>
      <c r="D68" s="5" t="s">
        <v>58</v>
      </c>
      <c r="E68" s="5">
        <v>2800</v>
      </c>
      <c r="F68" s="5">
        <v>2000</v>
      </c>
      <c r="G68" s="5">
        <v>2500</v>
      </c>
      <c r="H68" s="5">
        <v>1000</v>
      </c>
      <c r="I68" s="5">
        <v>800</v>
      </c>
      <c r="J68" s="5">
        <v>1000</v>
      </c>
      <c r="K68" s="5">
        <v>1000</v>
      </c>
      <c r="L68" s="5">
        <v>700</v>
      </c>
      <c r="M68" s="5">
        <v>800</v>
      </c>
      <c r="N68" s="5">
        <v>1300</v>
      </c>
      <c r="O68" s="5">
        <v>1000</v>
      </c>
      <c r="P68" s="5">
        <v>1140</v>
      </c>
      <c r="Q68" s="5">
        <v>1000</v>
      </c>
      <c r="R68" s="5">
        <v>800</v>
      </c>
      <c r="S68" s="5">
        <v>900</v>
      </c>
      <c r="T68" s="5">
        <v>15</v>
      </c>
      <c r="U68" s="5">
        <v>7</v>
      </c>
      <c r="V68" s="5">
        <v>18</v>
      </c>
      <c r="W68" s="5">
        <v>9</v>
      </c>
      <c r="X68" s="5">
        <v>6</v>
      </c>
      <c r="Y68" s="5">
        <v>10</v>
      </c>
    </row>
    <row r="69" spans="1:25">
      <c r="A69" s="5">
        <v>67</v>
      </c>
      <c r="B69" s="5">
        <v>107829</v>
      </c>
      <c r="C69" s="5" t="s">
        <v>85</v>
      </c>
      <c r="D69" s="5" t="s">
        <v>58</v>
      </c>
      <c r="E69" s="5">
        <v>2800</v>
      </c>
      <c r="F69" s="5">
        <v>2000</v>
      </c>
      <c r="G69" s="5">
        <v>2500</v>
      </c>
      <c r="H69" s="5">
        <v>1000</v>
      </c>
      <c r="I69" s="5">
        <v>800</v>
      </c>
      <c r="J69" s="5">
        <v>900</v>
      </c>
      <c r="K69" s="5">
        <v>1000</v>
      </c>
      <c r="L69" s="5">
        <v>700</v>
      </c>
      <c r="M69" s="5">
        <v>800</v>
      </c>
      <c r="N69" s="5">
        <v>1200</v>
      </c>
      <c r="O69" s="5">
        <v>920</v>
      </c>
      <c r="P69" s="5">
        <v>1050</v>
      </c>
      <c r="Q69" s="5">
        <v>1000</v>
      </c>
      <c r="R69" s="5">
        <v>800</v>
      </c>
      <c r="S69" s="5">
        <v>900</v>
      </c>
      <c r="T69" s="5">
        <v>18</v>
      </c>
      <c r="U69" s="5">
        <v>9</v>
      </c>
      <c r="V69" s="5">
        <v>22</v>
      </c>
      <c r="W69" s="5">
        <v>9</v>
      </c>
      <c r="X69" s="5">
        <v>6</v>
      </c>
      <c r="Y69" s="5">
        <v>10</v>
      </c>
    </row>
    <row r="70" spans="1:25">
      <c r="A70" s="5">
        <v>68</v>
      </c>
      <c r="B70" s="5">
        <v>113023</v>
      </c>
      <c r="C70" s="5" t="s">
        <v>86</v>
      </c>
      <c r="D70" s="5" t="s">
        <v>58</v>
      </c>
      <c r="E70" s="5">
        <v>2800</v>
      </c>
      <c r="F70" s="5">
        <v>2000</v>
      </c>
      <c r="G70" s="5">
        <v>2500</v>
      </c>
      <c r="H70" s="5">
        <v>1000</v>
      </c>
      <c r="I70" s="5">
        <v>800</v>
      </c>
      <c r="J70" s="5">
        <v>900</v>
      </c>
      <c r="K70" s="5">
        <v>1000</v>
      </c>
      <c r="L70" s="5">
        <v>700</v>
      </c>
      <c r="M70" s="5">
        <v>800</v>
      </c>
      <c r="N70" s="5">
        <v>1200</v>
      </c>
      <c r="O70" s="5">
        <v>920</v>
      </c>
      <c r="P70" s="5">
        <v>1050</v>
      </c>
      <c r="Q70" s="5">
        <v>900</v>
      </c>
      <c r="R70" s="5">
        <v>700</v>
      </c>
      <c r="S70" s="5">
        <v>800</v>
      </c>
      <c r="T70" s="5">
        <v>12</v>
      </c>
      <c r="U70" s="5">
        <v>6</v>
      </c>
      <c r="V70" s="5">
        <v>14</v>
      </c>
      <c r="W70" s="5">
        <v>5</v>
      </c>
      <c r="X70" s="5">
        <v>4</v>
      </c>
      <c r="Y70" s="5">
        <v>6</v>
      </c>
    </row>
    <row r="71" spans="1:25">
      <c r="A71" s="5">
        <v>69</v>
      </c>
      <c r="B71" s="5">
        <v>116919</v>
      </c>
      <c r="C71" s="5" t="s">
        <v>87</v>
      </c>
      <c r="D71" s="5" t="s">
        <v>58</v>
      </c>
      <c r="E71" s="5">
        <v>2200</v>
      </c>
      <c r="F71" s="5">
        <v>1600</v>
      </c>
      <c r="G71" s="5">
        <v>2000</v>
      </c>
      <c r="H71" s="5">
        <v>1000</v>
      </c>
      <c r="I71" s="5">
        <v>800</v>
      </c>
      <c r="J71" s="5">
        <v>1000</v>
      </c>
      <c r="K71" s="5">
        <v>1000</v>
      </c>
      <c r="L71" s="5">
        <v>700</v>
      </c>
      <c r="M71" s="5">
        <v>800</v>
      </c>
      <c r="N71" s="5">
        <v>1100</v>
      </c>
      <c r="O71" s="5">
        <v>850</v>
      </c>
      <c r="P71" s="5">
        <v>960</v>
      </c>
      <c r="Q71" s="5">
        <v>1000</v>
      </c>
      <c r="R71" s="5">
        <v>800</v>
      </c>
      <c r="S71" s="5">
        <v>900</v>
      </c>
      <c r="T71" s="5">
        <v>8</v>
      </c>
      <c r="U71" s="5">
        <v>4</v>
      </c>
      <c r="V71" s="5">
        <v>10</v>
      </c>
      <c r="W71" s="5">
        <v>5</v>
      </c>
      <c r="X71" s="5">
        <v>4</v>
      </c>
      <c r="Y71" s="5">
        <v>6</v>
      </c>
    </row>
    <row r="72" spans="1:25">
      <c r="A72" s="5">
        <v>70</v>
      </c>
      <c r="B72" s="17">
        <v>750</v>
      </c>
      <c r="C72" s="17" t="s">
        <v>88</v>
      </c>
      <c r="D72" s="17" t="s">
        <v>89</v>
      </c>
      <c r="E72" s="17">
        <v>40300</v>
      </c>
      <c r="F72" s="17">
        <v>29000</v>
      </c>
      <c r="G72" s="17">
        <v>36100</v>
      </c>
      <c r="H72" s="17">
        <v>12600</v>
      </c>
      <c r="I72" s="17">
        <v>9700</v>
      </c>
      <c r="J72" s="17">
        <v>11000</v>
      </c>
      <c r="K72" s="17">
        <v>12500</v>
      </c>
      <c r="L72" s="17">
        <v>9900</v>
      </c>
      <c r="M72" s="17">
        <v>11200</v>
      </c>
      <c r="N72" s="17">
        <v>15400</v>
      </c>
      <c r="O72" s="17">
        <v>11830</v>
      </c>
      <c r="P72" s="17">
        <v>13460</v>
      </c>
      <c r="Q72" s="17">
        <v>11000</v>
      </c>
      <c r="R72" s="17">
        <v>8400</v>
      </c>
      <c r="S72" s="17">
        <v>9640</v>
      </c>
      <c r="T72" s="17">
        <v>230</v>
      </c>
      <c r="U72" s="17">
        <v>115</v>
      </c>
      <c r="V72" s="17">
        <v>277</v>
      </c>
      <c r="W72" s="17">
        <v>46</v>
      </c>
      <c r="X72" s="17">
        <v>34</v>
      </c>
      <c r="Y72" s="17">
        <v>55</v>
      </c>
    </row>
    <row r="73" spans="1:25">
      <c r="A73" s="5">
        <v>71</v>
      </c>
      <c r="B73" s="5">
        <v>571</v>
      </c>
      <c r="C73" s="5" t="s">
        <v>90</v>
      </c>
      <c r="D73" s="5" t="s">
        <v>89</v>
      </c>
      <c r="E73" s="5">
        <v>21100</v>
      </c>
      <c r="F73" s="5">
        <v>15200</v>
      </c>
      <c r="G73" s="5">
        <v>18900</v>
      </c>
      <c r="H73" s="5">
        <v>2000</v>
      </c>
      <c r="I73" s="5">
        <v>1500</v>
      </c>
      <c r="J73" s="5">
        <v>1700</v>
      </c>
      <c r="K73" s="5">
        <v>6000</v>
      </c>
      <c r="L73" s="5">
        <v>4700</v>
      </c>
      <c r="M73" s="5">
        <v>5300</v>
      </c>
      <c r="N73" s="5">
        <v>8000</v>
      </c>
      <c r="O73" s="5">
        <v>6150</v>
      </c>
      <c r="P73" s="5">
        <v>6990</v>
      </c>
      <c r="Q73" s="5">
        <v>5700</v>
      </c>
      <c r="R73" s="5">
        <v>4400</v>
      </c>
      <c r="S73" s="5">
        <v>5020</v>
      </c>
      <c r="T73" s="5">
        <v>100</v>
      </c>
      <c r="U73" s="5">
        <v>50</v>
      </c>
      <c r="V73" s="5">
        <v>120</v>
      </c>
      <c r="W73" s="5">
        <v>32</v>
      </c>
      <c r="X73" s="5">
        <v>24</v>
      </c>
      <c r="Y73" s="5">
        <v>39</v>
      </c>
    </row>
    <row r="74" spans="1:25">
      <c r="A74" s="5">
        <v>72</v>
      </c>
      <c r="B74" s="5">
        <v>707</v>
      </c>
      <c r="C74" s="5" t="s">
        <v>91</v>
      </c>
      <c r="D74" s="5" t="s">
        <v>89</v>
      </c>
      <c r="E74" s="5">
        <v>15100</v>
      </c>
      <c r="F74" s="5">
        <v>10900</v>
      </c>
      <c r="G74" s="5">
        <v>13500</v>
      </c>
      <c r="H74" s="5">
        <v>4700</v>
      </c>
      <c r="I74" s="5">
        <v>3600</v>
      </c>
      <c r="J74" s="5">
        <v>4100</v>
      </c>
      <c r="K74" s="5">
        <v>4200</v>
      </c>
      <c r="L74" s="5">
        <v>3300</v>
      </c>
      <c r="M74" s="5">
        <v>3700</v>
      </c>
      <c r="N74" s="5">
        <v>6800</v>
      </c>
      <c r="O74" s="5">
        <v>5220</v>
      </c>
      <c r="P74" s="5">
        <v>5950</v>
      </c>
      <c r="Q74" s="5">
        <v>5100</v>
      </c>
      <c r="R74" s="5">
        <v>3900</v>
      </c>
      <c r="S74" s="5">
        <v>4520</v>
      </c>
      <c r="T74" s="5">
        <v>75</v>
      </c>
      <c r="U74" s="5">
        <v>37</v>
      </c>
      <c r="V74" s="5">
        <v>90</v>
      </c>
      <c r="W74" s="5">
        <v>32</v>
      </c>
      <c r="X74" s="5">
        <v>23</v>
      </c>
      <c r="Y74" s="5">
        <v>38</v>
      </c>
    </row>
    <row r="75" spans="1:25">
      <c r="A75" s="5">
        <v>73</v>
      </c>
      <c r="B75" s="5">
        <v>712</v>
      </c>
      <c r="C75" s="5" t="s">
        <v>92</v>
      </c>
      <c r="D75" s="5" t="s">
        <v>89</v>
      </c>
      <c r="E75" s="5">
        <v>14700</v>
      </c>
      <c r="F75" s="5">
        <v>10600</v>
      </c>
      <c r="G75" s="5">
        <v>13200</v>
      </c>
      <c r="H75" s="5">
        <v>4600</v>
      </c>
      <c r="I75" s="5">
        <v>3500</v>
      </c>
      <c r="J75" s="5">
        <v>4000</v>
      </c>
      <c r="K75" s="5">
        <v>4100</v>
      </c>
      <c r="L75" s="5">
        <v>3200</v>
      </c>
      <c r="M75" s="5">
        <v>3600</v>
      </c>
      <c r="N75" s="5">
        <v>6600</v>
      </c>
      <c r="O75" s="5">
        <v>5070</v>
      </c>
      <c r="P75" s="5">
        <v>5770</v>
      </c>
      <c r="Q75" s="5">
        <v>4000</v>
      </c>
      <c r="R75" s="5">
        <v>3100</v>
      </c>
      <c r="S75" s="5">
        <v>3520</v>
      </c>
      <c r="T75" s="5">
        <v>128</v>
      </c>
      <c r="U75" s="5">
        <v>64</v>
      </c>
      <c r="V75" s="5">
        <v>154</v>
      </c>
      <c r="W75" s="5">
        <v>34</v>
      </c>
      <c r="X75" s="5">
        <v>25</v>
      </c>
      <c r="Y75" s="5">
        <v>41</v>
      </c>
    </row>
    <row r="76" spans="1:25">
      <c r="A76" s="5">
        <v>74</v>
      </c>
      <c r="B76" s="5">
        <v>546</v>
      </c>
      <c r="C76" s="5" t="s">
        <v>93</v>
      </c>
      <c r="D76" s="5" t="s">
        <v>89</v>
      </c>
      <c r="E76" s="5">
        <v>14000</v>
      </c>
      <c r="F76" s="5">
        <v>10100</v>
      </c>
      <c r="G76" s="5">
        <v>12600</v>
      </c>
      <c r="H76" s="5">
        <v>4400</v>
      </c>
      <c r="I76" s="5">
        <v>3400</v>
      </c>
      <c r="J76" s="5">
        <v>3800</v>
      </c>
      <c r="K76" s="5">
        <v>3900</v>
      </c>
      <c r="L76" s="5">
        <v>3100</v>
      </c>
      <c r="M76" s="5">
        <v>3500</v>
      </c>
      <c r="N76" s="5">
        <v>5300</v>
      </c>
      <c r="O76" s="5">
        <v>4070</v>
      </c>
      <c r="P76" s="5">
        <v>4630</v>
      </c>
      <c r="Q76" s="5">
        <v>5800</v>
      </c>
      <c r="R76" s="5">
        <v>4500</v>
      </c>
      <c r="S76" s="5">
        <v>5120</v>
      </c>
      <c r="T76" s="5">
        <v>88</v>
      </c>
      <c r="U76" s="5">
        <v>44</v>
      </c>
      <c r="V76" s="5">
        <v>106</v>
      </c>
      <c r="W76" s="5">
        <v>31</v>
      </c>
      <c r="X76" s="5">
        <v>23</v>
      </c>
      <c r="Y76" s="5">
        <v>37</v>
      </c>
    </row>
    <row r="77" spans="1:25">
      <c r="A77" s="5">
        <v>75</v>
      </c>
      <c r="B77" s="5">
        <v>387</v>
      </c>
      <c r="C77" s="5" t="s">
        <v>94</v>
      </c>
      <c r="D77" s="5" t="s">
        <v>89</v>
      </c>
      <c r="E77" s="5">
        <v>10600</v>
      </c>
      <c r="F77" s="5">
        <v>7600</v>
      </c>
      <c r="G77" s="5">
        <v>9500</v>
      </c>
      <c r="H77" s="5">
        <v>3600</v>
      </c>
      <c r="I77" s="5">
        <v>2800</v>
      </c>
      <c r="J77" s="5">
        <v>3100</v>
      </c>
      <c r="K77" s="5">
        <v>3200</v>
      </c>
      <c r="L77" s="5">
        <v>2500</v>
      </c>
      <c r="M77" s="5">
        <v>2800</v>
      </c>
      <c r="N77" s="5">
        <v>4600</v>
      </c>
      <c r="O77" s="5">
        <v>3530</v>
      </c>
      <c r="P77" s="5">
        <v>4020</v>
      </c>
      <c r="Q77" s="5">
        <v>3900</v>
      </c>
      <c r="R77" s="5">
        <v>3000</v>
      </c>
      <c r="S77" s="5">
        <v>3410</v>
      </c>
      <c r="T77" s="5">
        <v>100</v>
      </c>
      <c r="U77" s="5">
        <v>50</v>
      </c>
      <c r="V77" s="5">
        <v>120</v>
      </c>
      <c r="W77" s="5">
        <v>25</v>
      </c>
      <c r="X77" s="5">
        <v>18</v>
      </c>
      <c r="Y77" s="5">
        <v>30</v>
      </c>
    </row>
    <row r="78" spans="1:25">
      <c r="A78" s="5">
        <v>76</v>
      </c>
      <c r="B78" s="5">
        <v>724</v>
      </c>
      <c r="C78" s="5" t="s">
        <v>95</v>
      </c>
      <c r="D78" s="5" t="s">
        <v>89</v>
      </c>
      <c r="E78" s="5">
        <v>10900</v>
      </c>
      <c r="F78" s="5">
        <v>7800</v>
      </c>
      <c r="G78" s="5">
        <v>9700</v>
      </c>
      <c r="H78" s="5">
        <v>2500</v>
      </c>
      <c r="I78" s="5">
        <v>1900</v>
      </c>
      <c r="J78" s="5">
        <v>2200</v>
      </c>
      <c r="K78" s="5">
        <v>3000</v>
      </c>
      <c r="L78" s="5">
        <v>2400</v>
      </c>
      <c r="M78" s="5">
        <v>2700</v>
      </c>
      <c r="N78" s="5">
        <v>4300</v>
      </c>
      <c r="O78" s="5">
        <v>3300</v>
      </c>
      <c r="P78" s="5">
        <v>3760</v>
      </c>
      <c r="Q78" s="5">
        <v>3600</v>
      </c>
      <c r="R78" s="5">
        <v>2800</v>
      </c>
      <c r="S78" s="5">
        <v>3110</v>
      </c>
      <c r="T78" s="5">
        <v>56</v>
      </c>
      <c r="U78" s="5">
        <v>28</v>
      </c>
      <c r="V78" s="5">
        <v>67</v>
      </c>
      <c r="W78" s="5">
        <v>28</v>
      </c>
      <c r="X78" s="5">
        <v>21</v>
      </c>
      <c r="Y78" s="5">
        <v>34</v>
      </c>
    </row>
    <row r="79" spans="1:25">
      <c r="A79" s="5">
        <v>77</v>
      </c>
      <c r="B79" s="5">
        <v>737</v>
      </c>
      <c r="C79" s="5" t="s">
        <v>96</v>
      </c>
      <c r="D79" s="5" t="s">
        <v>89</v>
      </c>
      <c r="E79" s="5">
        <v>10800</v>
      </c>
      <c r="F79" s="5">
        <v>7800</v>
      </c>
      <c r="G79" s="5">
        <v>9600</v>
      </c>
      <c r="H79" s="5">
        <v>3300</v>
      </c>
      <c r="I79" s="5">
        <v>2500</v>
      </c>
      <c r="J79" s="5">
        <v>2900</v>
      </c>
      <c r="K79" s="5">
        <v>2900</v>
      </c>
      <c r="L79" s="5">
        <v>2300</v>
      </c>
      <c r="M79" s="5">
        <v>2600</v>
      </c>
      <c r="N79" s="5">
        <v>4300</v>
      </c>
      <c r="O79" s="5">
        <v>3300</v>
      </c>
      <c r="P79" s="5">
        <v>3760</v>
      </c>
      <c r="Q79" s="5">
        <v>3500</v>
      </c>
      <c r="R79" s="5">
        <v>2700</v>
      </c>
      <c r="S79" s="5">
        <v>3110</v>
      </c>
      <c r="T79" s="5">
        <v>50</v>
      </c>
      <c r="U79" s="5">
        <v>25</v>
      </c>
      <c r="V79" s="5">
        <v>60</v>
      </c>
      <c r="W79" s="5">
        <v>25</v>
      </c>
      <c r="X79" s="5">
        <v>19</v>
      </c>
      <c r="Y79" s="5">
        <v>30</v>
      </c>
    </row>
    <row r="80" spans="1:25">
      <c r="A80" s="5">
        <v>78</v>
      </c>
      <c r="B80" s="5">
        <v>399</v>
      </c>
      <c r="C80" s="5" t="s">
        <v>97</v>
      </c>
      <c r="D80" s="5" t="s">
        <v>89</v>
      </c>
      <c r="E80" s="5">
        <v>14500</v>
      </c>
      <c r="F80" s="5">
        <v>10500</v>
      </c>
      <c r="G80" s="5">
        <v>13000</v>
      </c>
      <c r="H80" s="5">
        <v>3000</v>
      </c>
      <c r="I80" s="5">
        <v>2300</v>
      </c>
      <c r="J80" s="5">
        <v>2600</v>
      </c>
      <c r="K80" s="5">
        <v>2700</v>
      </c>
      <c r="L80" s="5">
        <v>2100</v>
      </c>
      <c r="M80" s="5">
        <v>2400</v>
      </c>
      <c r="N80" s="5">
        <v>3900</v>
      </c>
      <c r="O80" s="5">
        <v>3000</v>
      </c>
      <c r="P80" s="5">
        <v>3410</v>
      </c>
      <c r="Q80" s="5">
        <v>3000</v>
      </c>
      <c r="R80" s="5">
        <v>2300</v>
      </c>
      <c r="S80" s="5">
        <v>2640</v>
      </c>
      <c r="T80" s="5">
        <v>50</v>
      </c>
      <c r="U80" s="5">
        <v>25</v>
      </c>
      <c r="V80" s="5">
        <v>60</v>
      </c>
      <c r="W80" s="5">
        <v>16</v>
      </c>
      <c r="X80" s="5">
        <v>12</v>
      </c>
      <c r="Y80" s="5">
        <v>20</v>
      </c>
    </row>
    <row r="81" spans="1:25">
      <c r="A81" s="5">
        <v>79</v>
      </c>
      <c r="B81" s="5">
        <v>598</v>
      </c>
      <c r="C81" s="5" t="s">
        <v>98</v>
      </c>
      <c r="D81" s="5" t="s">
        <v>89</v>
      </c>
      <c r="E81" s="5">
        <v>8400</v>
      </c>
      <c r="F81" s="5">
        <v>6000</v>
      </c>
      <c r="G81" s="5">
        <v>7500</v>
      </c>
      <c r="H81" s="5">
        <v>2900</v>
      </c>
      <c r="I81" s="5">
        <v>2200</v>
      </c>
      <c r="J81" s="5">
        <v>2500</v>
      </c>
      <c r="K81" s="5">
        <v>2700</v>
      </c>
      <c r="L81" s="5">
        <v>2100</v>
      </c>
      <c r="M81" s="5">
        <v>2400</v>
      </c>
      <c r="N81" s="5">
        <v>4100</v>
      </c>
      <c r="O81" s="5">
        <v>3150</v>
      </c>
      <c r="P81" s="5">
        <v>3580</v>
      </c>
      <c r="Q81" s="5">
        <v>2500</v>
      </c>
      <c r="R81" s="5">
        <v>1900</v>
      </c>
      <c r="S81" s="5">
        <v>2210</v>
      </c>
      <c r="T81" s="5">
        <v>32</v>
      </c>
      <c r="U81" s="5">
        <v>16</v>
      </c>
      <c r="V81" s="5">
        <v>39</v>
      </c>
      <c r="W81" s="5">
        <v>23</v>
      </c>
      <c r="X81" s="5">
        <v>17</v>
      </c>
      <c r="Y81" s="5">
        <v>27</v>
      </c>
    </row>
    <row r="82" spans="1:25">
      <c r="A82" s="5">
        <v>80</v>
      </c>
      <c r="B82" s="5">
        <v>377</v>
      </c>
      <c r="C82" s="5" t="s">
        <v>99</v>
      </c>
      <c r="D82" s="5" t="s">
        <v>89</v>
      </c>
      <c r="E82" s="5">
        <v>9000</v>
      </c>
      <c r="F82" s="5">
        <v>6500</v>
      </c>
      <c r="G82" s="5">
        <v>8100</v>
      </c>
      <c r="H82" s="5">
        <v>2800</v>
      </c>
      <c r="I82" s="5">
        <v>2200</v>
      </c>
      <c r="J82" s="5">
        <v>2400</v>
      </c>
      <c r="K82" s="5">
        <v>2500</v>
      </c>
      <c r="L82" s="5">
        <v>2000</v>
      </c>
      <c r="M82" s="5">
        <v>2300</v>
      </c>
      <c r="N82" s="5">
        <v>4100</v>
      </c>
      <c r="O82" s="5">
        <v>3150</v>
      </c>
      <c r="P82" s="5">
        <v>3580</v>
      </c>
      <c r="Q82" s="5">
        <v>2400</v>
      </c>
      <c r="R82" s="5">
        <v>1800</v>
      </c>
      <c r="S82" s="5">
        <v>2110</v>
      </c>
      <c r="T82" s="5">
        <v>10</v>
      </c>
      <c r="U82" s="5">
        <v>5</v>
      </c>
      <c r="V82" s="5">
        <v>12</v>
      </c>
      <c r="W82" s="5">
        <v>26</v>
      </c>
      <c r="X82" s="5">
        <v>20</v>
      </c>
      <c r="Y82" s="5">
        <v>32</v>
      </c>
    </row>
    <row r="83" spans="1:25">
      <c r="A83" s="5">
        <v>81</v>
      </c>
      <c r="B83" s="5">
        <v>105751</v>
      </c>
      <c r="C83" s="5" t="s">
        <v>100</v>
      </c>
      <c r="D83" s="5" t="s">
        <v>89</v>
      </c>
      <c r="E83" s="5">
        <v>8800</v>
      </c>
      <c r="F83" s="5">
        <v>6400</v>
      </c>
      <c r="G83" s="5">
        <v>7900</v>
      </c>
      <c r="H83" s="5">
        <v>2800</v>
      </c>
      <c r="I83" s="5">
        <v>2200</v>
      </c>
      <c r="J83" s="5">
        <v>2400</v>
      </c>
      <c r="K83" s="5">
        <v>2500</v>
      </c>
      <c r="L83" s="5">
        <v>2000</v>
      </c>
      <c r="M83" s="5">
        <v>2300</v>
      </c>
      <c r="N83" s="5">
        <v>3600</v>
      </c>
      <c r="O83" s="5">
        <v>2770</v>
      </c>
      <c r="P83" s="5">
        <v>3150</v>
      </c>
      <c r="Q83" s="5">
        <v>2400</v>
      </c>
      <c r="R83" s="5">
        <v>1800</v>
      </c>
      <c r="S83" s="5">
        <v>2110</v>
      </c>
      <c r="T83" s="5">
        <v>40</v>
      </c>
      <c r="U83" s="5">
        <v>20</v>
      </c>
      <c r="V83" s="5">
        <v>48</v>
      </c>
      <c r="W83" s="5">
        <v>24</v>
      </c>
      <c r="X83" s="5">
        <v>18</v>
      </c>
      <c r="Y83" s="5">
        <v>29</v>
      </c>
    </row>
    <row r="84" spans="1:25">
      <c r="A84" s="5">
        <v>82</v>
      </c>
      <c r="B84" s="5">
        <v>103639</v>
      </c>
      <c r="C84" s="5" t="s">
        <v>101</v>
      </c>
      <c r="D84" s="5" t="s">
        <v>89</v>
      </c>
      <c r="E84" s="5">
        <v>6700</v>
      </c>
      <c r="F84" s="5">
        <v>4800</v>
      </c>
      <c r="G84" s="5">
        <v>6000</v>
      </c>
      <c r="H84" s="5">
        <v>2400</v>
      </c>
      <c r="I84" s="5">
        <v>1800</v>
      </c>
      <c r="J84" s="5">
        <v>2100</v>
      </c>
      <c r="K84" s="5">
        <v>2300</v>
      </c>
      <c r="L84" s="5">
        <v>1800</v>
      </c>
      <c r="M84" s="5">
        <v>2000</v>
      </c>
      <c r="N84" s="5">
        <v>3100</v>
      </c>
      <c r="O84" s="5">
        <v>2380</v>
      </c>
      <c r="P84" s="5">
        <v>2710</v>
      </c>
      <c r="Q84" s="5">
        <v>2100</v>
      </c>
      <c r="R84" s="5">
        <v>1600</v>
      </c>
      <c r="S84" s="5">
        <v>1810</v>
      </c>
      <c r="T84" s="5">
        <v>30</v>
      </c>
      <c r="U84" s="5">
        <v>15</v>
      </c>
      <c r="V84" s="5">
        <v>36</v>
      </c>
      <c r="W84" s="5">
        <v>19</v>
      </c>
      <c r="X84" s="5">
        <v>14</v>
      </c>
      <c r="Y84" s="5">
        <v>22</v>
      </c>
    </row>
    <row r="85" spans="1:25">
      <c r="A85" s="5">
        <v>83</v>
      </c>
      <c r="B85" s="5">
        <v>105910</v>
      </c>
      <c r="C85" s="5" t="s">
        <v>102</v>
      </c>
      <c r="D85" s="5" t="s">
        <v>89</v>
      </c>
      <c r="E85" s="5">
        <v>7100</v>
      </c>
      <c r="F85" s="5">
        <v>5100</v>
      </c>
      <c r="G85" s="5">
        <v>6400</v>
      </c>
      <c r="H85" s="5">
        <v>2000</v>
      </c>
      <c r="I85" s="5">
        <v>1500</v>
      </c>
      <c r="J85" s="5">
        <v>1700</v>
      </c>
      <c r="K85" s="5">
        <v>2000</v>
      </c>
      <c r="L85" s="5">
        <v>1600</v>
      </c>
      <c r="M85" s="5">
        <v>1800</v>
      </c>
      <c r="N85" s="5">
        <v>2900</v>
      </c>
      <c r="O85" s="5">
        <v>2230</v>
      </c>
      <c r="P85" s="5">
        <v>2540</v>
      </c>
      <c r="Q85" s="5">
        <v>1900</v>
      </c>
      <c r="R85" s="5">
        <v>1500</v>
      </c>
      <c r="S85" s="5">
        <v>1710</v>
      </c>
      <c r="T85" s="5">
        <v>30</v>
      </c>
      <c r="U85" s="5">
        <v>15</v>
      </c>
      <c r="V85" s="5">
        <v>36</v>
      </c>
      <c r="W85" s="5">
        <v>15</v>
      </c>
      <c r="X85" s="5">
        <v>11</v>
      </c>
      <c r="Y85" s="5">
        <v>18</v>
      </c>
    </row>
    <row r="86" spans="1:25">
      <c r="A86" s="5">
        <v>84</v>
      </c>
      <c r="B86" s="5">
        <v>743</v>
      </c>
      <c r="C86" s="5" t="s">
        <v>103</v>
      </c>
      <c r="D86" s="5" t="s">
        <v>89</v>
      </c>
      <c r="E86" s="5">
        <v>7000</v>
      </c>
      <c r="F86" s="5">
        <v>5100</v>
      </c>
      <c r="G86" s="5">
        <v>6300</v>
      </c>
      <c r="H86" s="5">
        <v>2000</v>
      </c>
      <c r="I86" s="5">
        <v>1500</v>
      </c>
      <c r="J86" s="5">
        <v>1700</v>
      </c>
      <c r="K86" s="5">
        <v>2000</v>
      </c>
      <c r="L86" s="5">
        <v>1600</v>
      </c>
      <c r="M86" s="5">
        <v>1800</v>
      </c>
      <c r="N86" s="5">
        <v>2900</v>
      </c>
      <c r="O86" s="5">
        <v>2230</v>
      </c>
      <c r="P86" s="5">
        <v>2540</v>
      </c>
      <c r="Q86" s="5">
        <v>1900</v>
      </c>
      <c r="R86" s="5">
        <v>1500</v>
      </c>
      <c r="S86" s="5">
        <v>1710</v>
      </c>
      <c r="T86" s="5">
        <v>16</v>
      </c>
      <c r="U86" s="5">
        <v>8</v>
      </c>
      <c r="V86" s="5">
        <v>19</v>
      </c>
      <c r="W86" s="5">
        <v>19</v>
      </c>
      <c r="X86" s="5">
        <v>14</v>
      </c>
      <c r="Y86" s="5">
        <v>23</v>
      </c>
    </row>
    <row r="87" spans="1:25">
      <c r="A87" s="5">
        <v>85</v>
      </c>
      <c r="B87" s="5">
        <v>106485</v>
      </c>
      <c r="C87" s="5" t="s">
        <v>104</v>
      </c>
      <c r="D87" s="5" t="s">
        <v>89</v>
      </c>
      <c r="E87" s="5">
        <v>6300</v>
      </c>
      <c r="F87" s="5">
        <v>4600</v>
      </c>
      <c r="G87" s="5">
        <v>5700</v>
      </c>
      <c r="H87" s="5">
        <v>2000</v>
      </c>
      <c r="I87" s="5">
        <v>1500</v>
      </c>
      <c r="J87" s="5">
        <v>1700</v>
      </c>
      <c r="K87" s="5">
        <v>1800</v>
      </c>
      <c r="L87" s="5">
        <v>1400</v>
      </c>
      <c r="M87" s="5">
        <v>1600</v>
      </c>
      <c r="N87" s="5">
        <v>2600</v>
      </c>
      <c r="O87" s="5">
        <v>2000</v>
      </c>
      <c r="P87" s="5">
        <v>2270</v>
      </c>
      <c r="Q87" s="5">
        <v>1700</v>
      </c>
      <c r="R87" s="5">
        <v>1300</v>
      </c>
      <c r="S87" s="5">
        <v>1510</v>
      </c>
      <c r="T87" s="5">
        <v>15</v>
      </c>
      <c r="U87" s="5">
        <v>7</v>
      </c>
      <c r="V87" s="5">
        <v>18</v>
      </c>
      <c r="W87" s="5">
        <v>14</v>
      </c>
      <c r="X87" s="5">
        <v>10</v>
      </c>
      <c r="Y87" s="5">
        <v>17</v>
      </c>
    </row>
    <row r="88" spans="1:25">
      <c r="A88" s="5">
        <v>86</v>
      </c>
      <c r="B88" s="5">
        <v>733</v>
      </c>
      <c r="C88" s="5" t="s">
        <v>105</v>
      </c>
      <c r="D88" s="5" t="s">
        <v>89</v>
      </c>
      <c r="E88" s="5">
        <v>6000</v>
      </c>
      <c r="F88" s="5">
        <v>4300</v>
      </c>
      <c r="G88" s="5">
        <v>5300</v>
      </c>
      <c r="H88" s="5">
        <v>1900</v>
      </c>
      <c r="I88" s="5">
        <v>1500</v>
      </c>
      <c r="J88" s="5">
        <v>1700</v>
      </c>
      <c r="K88" s="5">
        <v>1800</v>
      </c>
      <c r="L88" s="5">
        <v>1400</v>
      </c>
      <c r="M88" s="5">
        <v>1600</v>
      </c>
      <c r="N88" s="5">
        <v>2500</v>
      </c>
      <c r="O88" s="5">
        <v>1920</v>
      </c>
      <c r="P88" s="5">
        <v>2190</v>
      </c>
      <c r="Q88" s="5">
        <v>1600</v>
      </c>
      <c r="R88" s="5">
        <v>1200</v>
      </c>
      <c r="S88" s="5">
        <v>1410</v>
      </c>
      <c r="T88" s="5">
        <v>15</v>
      </c>
      <c r="U88" s="5">
        <v>7</v>
      </c>
      <c r="V88" s="5">
        <v>18</v>
      </c>
      <c r="W88" s="5">
        <v>18</v>
      </c>
      <c r="X88" s="5">
        <v>13</v>
      </c>
      <c r="Y88" s="5">
        <v>21</v>
      </c>
    </row>
    <row r="89" spans="1:25">
      <c r="A89" s="5">
        <v>87</v>
      </c>
      <c r="B89" s="5">
        <v>573</v>
      </c>
      <c r="C89" s="5" t="s">
        <v>106</v>
      </c>
      <c r="D89" s="5" t="s">
        <v>89</v>
      </c>
      <c r="E89" s="5">
        <v>6000</v>
      </c>
      <c r="F89" s="5">
        <v>4300</v>
      </c>
      <c r="G89" s="5">
        <v>5300</v>
      </c>
      <c r="H89" s="5">
        <v>1900</v>
      </c>
      <c r="I89" s="5">
        <v>1500</v>
      </c>
      <c r="J89" s="5">
        <v>1700</v>
      </c>
      <c r="K89" s="5">
        <v>1600</v>
      </c>
      <c r="L89" s="5">
        <v>1300</v>
      </c>
      <c r="M89" s="5">
        <v>1500</v>
      </c>
      <c r="N89" s="5">
        <v>2500</v>
      </c>
      <c r="O89" s="5">
        <v>1920</v>
      </c>
      <c r="P89" s="5">
        <v>2190</v>
      </c>
      <c r="Q89" s="5">
        <v>1600</v>
      </c>
      <c r="R89" s="5">
        <v>1200</v>
      </c>
      <c r="S89" s="5">
        <v>1410</v>
      </c>
      <c r="T89" s="5">
        <v>21</v>
      </c>
      <c r="U89" s="5">
        <v>10</v>
      </c>
      <c r="V89" s="5">
        <v>25</v>
      </c>
      <c r="W89" s="5">
        <v>15</v>
      </c>
      <c r="X89" s="5">
        <v>11</v>
      </c>
      <c r="Y89" s="5">
        <v>18</v>
      </c>
    </row>
    <row r="90" spans="1:25">
      <c r="A90" s="5">
        <v>88</v>
      </c>
      <c r="B90" s="5">
        <v>740</v>
      </c>
      <c r="C90" s="5" t="s">
        <v>107</v>
      </c>
      <c r="D90" s="5" t="s">
        <v>89</v>
      </c>
      <c r="E90" s="5">
        <v>5600</v>
      </c>
      <c r="F90" s="5">
        <v>4000</v>
      </c>
      <c r="G90" s="5">
        <v>5000</v>
      </c>
      <c r="H90" s="5">
        <v>1500</v>
      </c>
      <c r="I90" s="5">
        <v>1200</v>
      </c>
      <c r="J90" s="5">
        <v>1300</v>
      </c>
      <c r="K90" s="5">
        <v>1600</v>
      </c>
      <c r="L90" s="5">
        <v>1300</v>
      </c>
      <c r="M90" s="5">
        <v>1500</v>
      </c>
      <c r="N90" s="5">
        <v>2300</v>
      </c>
      <c r="O90" s="5">
        <v>1770</v>
      </c>
      <c r="P90" s="5">
        <v>2010</v>
      </c>
      <c r="Q90" s="5">
        <v>1500</v>
      </c>
      <c r="R90" s="5">
        <v>1200</v>
      </c>
      <c r="S90" s="5">
        <v>1310</v>
      </c>
      <c r="T90" s="5">
        <v>18</v>
      </c>
      <c r="U90" s="5">
        <v>9</v>
      </c>
      <c r="V90" s="5">
        <v>22</v>
      </c>
      <c r="W90" s="5">
        <v>13</v>
      </c>
      <c r="X90" s="5">
        <v>10</v>
      </c>
      <c r="Y90" s="5">
        <v>16</v>
      </c>
    </row>
    <row r="91" spans="1:25">
      <c r="A91" s="5">
        <v>89</v>
      </c>
      <c r="B91" s="5">
        <v>105396</v>
      </c>
      <c r="C91" s="5" t="s">
        <v>108</v>
      </c>
      <c r="D91" s="5" t="s">
        <v>89</v>
      </c>
      <c r="E91" s="5">
        <v>4800</v>
      </c>
      <c r="F91" s="5">
        <v>3500</v>
      </c>
      <c r="G91" s="5">
        <v>4300</v>
      </c>
      <c r="H91" s="5">
        <v>1300</v>
      </c>
      <c r="I91" s="5">
        <v>1000</v>
      </c>
      <c r="J91" s="5">
        <v>1100</v>
      </c>
      <c r="K91" s="5">
        <v>1400</v>
      </c>
      <c r="L91" s="5">
        <v>1100</v>
      </c>
      <c r="M91" s="5">
        <v>1200</v>
      </c>
      <c r="N91" s="5">
        <v>2000</v>
      </c>
      <c r="O91" s="5">
        <v>1540</v>
      </c>
      <c r="P91" s="5">
        <v>1750</v>
      </c>
      <c r="Q91" s="5">
        <v>1300</v>
      </c>
      <c r="R91" s="5">
        <v>1000</v>
      </c>
      <c r="S91" s="5">
        <v>1100</v>
      </c>
      <c r="T91" s="5">
        <v>18</v>
      </c>
      <c r="U91" s="5">
        <v>9</v>
      </c>
      <c r="V91" s="5">
        <v>22</v>
      </c>
      <c r="W91" s="5">
        <v>10</v>
      </c>
      <c r="X91" s="5">
        <v>7</v>
      </c>
      <c r="Y91" s="5">
        <v>11</v>
      </c>
    </row>
    <row r="92" spans="1:25">
      <c r="A92" s="5">
        <v>90</v>
      </c>
      <c r="B92" s="5">
        <v>106568</v>
      </c>
      <c r="C92" s="5" t="s">
        <v>109</v>
      </c>
      <c r="D92" s="5" t="s">
        <v>89</v>
      </c>
      <c r="E92" s="5">
        <v>4700</v>
      </c>
      <c r="F92" s="5">
        <v>3400</v>
      </c>
      <c r="G92" s="5">
        <v>4200</v>
      </c>
      <c r="H92" s="5">
        <v>1500</v>
      </c>
      <c r="I92" s="5">
        <v>1200</v>
      </c>
      <c r="J92" s="5">
        <v>1300</v>
      </c>
      <c r="K92" s="5">
        <v>1400</v>
      </c>
      <c r="L92" s="5">
        <v>1100</v>
      </c>
      <c r="M92" s="5">
        <v>1200</v>
      </c>
      <c r="N92" s="5">
        <v>2000</v>
      </c>
      <c r="O92" s="5">
        <v>1540</v>
      </c>
      <c r="P92" s="5">
        <v>1750</v>
      </c>
      <c r="Q92" s="5">
        <v>1300</v>
      </c>
      <c r="R92" s="5">
        <v>1000</v>
      </c>
      <c r="S92" s="5">
        <v>1100</v>
      </c>
      <c r="T92" s="5">
        <v>12</v>
      </c>
      <c r="U92" s="5">
        <v>6</v>
      </c>
      <c r="V92" s="5">
        <v>14</v>
      </c>
      <c r="W92" s="5">
        <v>10</v>
      </c>
      <c r="X92" s="5">
        <v>7</v>
      </c>
      <c r="Y92" s="5">
        <v>11</v>
      </c>
    </row>
    <row r="93" spans="1:25">
      <c r="A93" s="5">
        <v>91</v>
      </c>
      <c r="B93" s="5">
        <v>104430</v>
      </c>
      <c r="C93" s="5" t="s">
        <v>110</v>
      </c>
      <c r="D93" s="5" t="s">
        <v>89</v>
      </c>
      <c r="E93" s="5">
        <v>4600</v>
      </c>
      <c r="F93" s="5">
        <v>3300</v>
      </c>
      <c r="G93" s="5">
        <v>4100</v>
      </c>
      <c r="H93" s="5">
        <v>2300</v>
      </c>
      <c r="I93" s="5">
        <v>1800</v>
      </c>
      <c r="J93" s="5">
        <v>2000</v>
      </c>
      <c r="K93" s="5">
        <v>1300</v>
      </c>
      <c r="L93" s="5">
        <v>1000</v>
      </c>
      <c r="M93" s="5">
        <v>1100</v>
      </c>
      <c r="N93" s="5">
        <v>1900</v>
      </c>
      <c r="O93" s="5">
        <v>1460</v>
      </c>
      <c r="P93" s="5">
        <v>1660</v>
      </c>
      <c r="Q93" s="5">
        <v>1200</v>
      </c>
      <c r="R93" s="5">
        <v>900</v>
      </c>
      <c r="S93" s="5">
        <v>1000</v>
      </c>
      <c r="T93" s="5">
        <v>15</v>
      </c>
      <c r="U93" s="5">
        <v>7</v>
      </c>
      <c r="V93" s="5">
        <v>18</v>
      </c>
      <c r="W93" s="5">
        <v>11</v>
      </c>
      <c r="X93" s="5">
        <v>8</v>
      </c>
      <c r="Y93" s="5">
        <v>13</v>
      </c>
    </row>
    <row r="94" spans="1:25">
      <c r="A94" s="5">
        <v>92</v>
      </c>
      <c r="B94" s="5">
        <v>753</v>
      </c>
      <c r="C94" s="5" t="s">
        <v>111</v>
      </c>
      <c r="D94" s="5" t="s">
        <v>89</v>
      </c>
      <c r="E94" s="5">
        <v>4000</v>
      </c>
      <c r="F94" s="5">
        <v>2900</v>
      </c>
      <c r="G94" s="5">
        <v>3600</v>
      </c>
      <c r="H94" s="5">
        <v>1200</v>
      </c>
      <c r="I94" s="5">
        <v>900</v>
      </c>
      <c r="J94" s="5">
        <v>1000</v>
      </c>
      <c r="K94" s="5">
        <v>1100</v>
      </c>
      <c r="L94" s="5">
        <v>900</v>
      </c>
      <c r="M94" s="5">
        <v>1000</v>
      </c>
      <c r="N94" s="5">
        <v>1700</v>
      </c>
      <c r="O94" s="5">
        <v>1310</v>
      </c>
      <c r="P94" s="5">
        <v>1490</v>
      </c>
      <c r="Q94" s="5">
        <v>1100</v>
      </c>
      <c r="R94" s="5">
        <v>800</v>
      </c>
      <c r="S94" s="5">
        <v>1000</v>
      </c>
      <c r="T94" s="5">
        <v>8</v>
      </c>
      <c r="U94" s="5">
        <v>4</v>
      </c>
      <c r="V94" s="5">
        <v>10</v>
      </c>
      <c r="W94" s="5">
        <v>7</v>
      </c>
      <c r="X94" s="5">
        <v>5</v>
      </c>
      <c r="Y94" s="5">
        <v>9</v>
      </c>
    </row>
    <row r="95" spans="1:25">
      <c r="A95" s="5">
        <v>93</v>
      </c>
      <c r="B95" s="5">
        <v>115971</v>
      </c>
      <c r="C95" s="5" t="s">
        <v>112</v>
      </c>
      <c r="D95" s="5" t="s">
        <v>89</v>
      </c>
      <c r="E95" s="5">
        <v>3400</v>
      </c>
      <c r="F95" s="5">
        <v>2400</v>
      </c>
      <c r="G95" s="5">
        <v>3000</v>
      </c>
      <c r="H95" s="5">
        <v>1100</v>
      </c>
      <c r="I95" s="5">
        <v>800</v>
      </c>
      <c r="J95" s="5">
        <v>1000</v>
      </c>
      <c r="K95" s="5">
        <v>1000</v>
      </c>
      <c r="L95" s="5">
        <v>800</v>
      </c>
      <c r="M95" s="5">
        <v>900</v>
      </c>
      <c r="N95" s="5">
        <v>1600</v>
      </c>
      <c r="O95" s="5">
        <v>1230</v>
      </c>
      <c r="P95" s="5">
        <v>1400</v>
      </c>
      <c r="Q95" s="5">
        <v>1000</v>
      </c>
      <c r="R95" s="5">
        <v>800</v>
      </c>
      <c r="S95" s="5">
        <v>900</v>
      </c>
      <c r="T95" s="5">
        <v>8</v>
      </c>
      <c r="U95" s="5">
        <v>4</v>
      </c>
      <c r="V95" s="5">
        <v>10</v>
      </c>
      <c r="W95" s="5">
        <v>5</v>
      </c>
      <c r="X95" s="5">
        <v>5</v>
      </c>
      <c r="Y95" s="5">
        <v>5</v>
      </c>
    </row>
    <row r="96" spans="1:25">
      <c r="A96" s="5">
        <v>94</v>
      </c>
      <c r="B96" s="5">
        <v>545</v>
      </c>
      <c r="C96" s="5" t="s">
        <v>113</v>
      </c>
      <c r="D96" s="5" t="s">
        <v>89</v>
      </c>
      <c r="E96" s="5">
        <v>2600</v>
      </c>
      <c r="F96" s="5">
        <v>1900</v>
      </c>
      <c r="G96" s="5">
        <v>2300</v>
      </c>
      <c r="H96" s="5">
        <v>1100</v>
      </c>
      <c r="I96" s="5">
        <v>800</v>
      </c>
      <c r="J96" s="5">
        <v>1000</v>
      </c>
      <c r="K96" s="5">
        <v>1000</v>
      </c>
      <c r="L96" s="5">
        <v>700</v>
      </c>
      <c r="M96" s="5">
        <v>800</v>
      </c>
      <c r="N96" s="5">
        <v>1200</v>
      </c>
      <c r="O96" s="5">
        <v>920</v>
      </c>
      <c r="P96" s="5">
        <v>1050</v>
      </c>
      <c r="Q96" s="5">
        <v>1000</v>
      </c>
      <c r="R96" s="5">
        <v>800</v>
      </c>
      <c r="S96" s="5">
        <v>900</v>
      </c>
      <c r="T96" s="5">
        <v>30</v>
      </c>
      <c r="U96" s="5">
        <v>15</v>
      </c>
      <c r="V96" s="5">
        <v>36</v>
      </c>
      <c r="W96" s="5">
        <v>8</v>
      </c>
      <c r="X96" s="5">
        <v>6</v>
      </c>
      <c r="Y96" s="5">
        <v>9</v>
      </c>
    </row>
    <row r="97" spans="1:25">
      <c r="A97" s="5">
        <v>95</v>
      </c>
      <c r="B97" s="5">
        <v>114069</v>
      </c>
      <c r="C97" s="5" t="s">
        <v>114</v>
      </c>
      <c r="D97" s="5" t="s">
        <v>89</v>
      </c>
      <c r="E97" s="5">
        <v>2500</v>
      </c>
      <c r="F97" s="5">
        <v>1800</v>
      </c>
      <c r="G97" s="5">
        <v>2200</v>
      </c>
      <c r="H97" s="5">
        <v>1000</v>
      </c>
      <c r="I97" s="5">
        <v>800</v>
      </c>
      <c r="J97" s="5">
        <v>900</v>
      </c>
      <c r="K97" s="5">
        <v>1000</v>
      </c>
      <c r="L97" s="5">
        <v>700</v>
      </c>
      <c r="M97" s="5">
        <v>800</v>
      </c>
      <c r="N97" s="5">
        <v>1100</v>
      </c>
      <c r="O97" s="5">
        <v>850</v>
      </c>
      <c r="P97" s="5">
        <v>960</v>
      </c>
      <c r="Q97" s="5">
        <v>1000</v>
      </c>
      <c r="R97" s="5">
        <v>800</v>
      </c>
      <c r="S97" s="5">
        <v>900</v>
      </c>
      <c r="T97" s="5">
        <v>8</v>
      </c>
      <c r="U97" s="5">
        <v>4</v>
      </c>
      <c r="V97" s="5">
        <v>10</v>
      </c>
      <c r="W97" s="5">
        <v>5</v>
      </c>
      <c r="X97" s="5">
        <v>4</v>
      </c>
      <c r="Y97" s="5">
        <v>6</v>
      </c>
    </row>
    <row r="98" spans="1:25">
      <c r="A98" s="5">
        <v>96</v>
      </c>
      <c r="B98" s="5">
        <v>113008</v>
      </c>
      <c r="C98" s="5" t="s">
        <v>115</v>
      </c>
      <c r="D98" s="5" t="s">
        <v>89</v>
      </c>
      <c r="E98" s="5">
        <v>2100</v>
      </c>
      <c r="F98" s="5">
        <v>1600</v>
      </c>
      <c r="G98" s="5">
        <v>2000</v>
      </c>
      <c r="H98" s="5">
        <v>1000</v>
      </c>
      <c r="I98" s="5">
        <v>800</v>
      </c>
      <c r="J98" s="5">
        <v>900</v>
      </c>
      <c r="K98" s="5">
        <v>900</v>
      </c>
      <c r="L98" s="5">
        <v>700</v>
      </c>
      <c r="M98" s="5">
        <v>800</v>
      </c>
      <c r="N98" s="5">
        <v>1100</v>
      </c>
      <c r="O98" s="5">
        <v>850</v>
      </c>
      <c r="P98" s="5">
        <v>960</v>
      </c>
      <c r="Q98" s="5">
        <v>900</v>
      </c>
      <c r="R98" s="5">
        <v>700</v>
      </c>
      <c r="S98" s="5">
        <v>800</v>
      </c>
      <c r="T98" s="5">
        <v>8</v>
      </c>
      <c r="U98" s="5">
        <v>4</v>
      </c>
      <c r="V98" s="5">
        <v>10</v>
      </c>
      <c r="W98" s="5">
        <v>5</v>
      </c>
      <c r="X98" s="5">
        <v>4</v>
      </c>
      <c r="Y98" s="5">
        <v>6</v>
      </c>
    </row>
    <row r="99" spans="1:25">
      <c r="A99" s="5">
        <v>97</v>
      </c>
      <c r="B99" s="5">
        <v>117310</v>
      </c>
      <c r="C99" s="5" t="s">
        <v>116</v>
      </c>
      <c r="D99" s="5" t="s">
        <v>89</v>
      </c>
      <c r="E99" s="5">
        <v>2000</v>
      </c>
      <c r="F99" s="5">
        <v>1400</v>
      </c>
      <c r="G99" s="5">
        <v>1900</v>
      </c>
      <c r="H99" s="5">
        <v>1000</v>
      </c>
      <c r="I99" s="5">
        <v>700</v>
      </c>
      <c r="J99" s="5">
        <v>900</v>
      </c>
      <c r="K99" s="5">
        <v>900</v>
      </c>
      <c r="L99" s="5">
        <v>700</v>
      </c>
      <c r="M99" s="5">
        <v>800</v>
      </c>
      <c r="N99" s="5">
        <v>1100</v>
      </c>
      <c r="O99" s="5">
        <v>850</v>
      </c>
      <c r="P99" s="5">
        <v>960</v>
      </c>
      <c r="Q99" s="5">
        <v>900</v>
      </c>
      <c r="R99" s="5">
        <v>700</v>
      </c>
      <c r="S99" s="5">
        <v>800</v>
      </c>
      <c r="T99" s="5">
        <v>5</v>
      </c>
      <c r="U99" s="5">
        <v>3</v>
      </c>
      <c r="V99" s="5">
        <v>6</v>
      </c>
      <c r="W99" s="5">
        <v>5</v>
      </c>
      <c r="X99" s="5">
        <v>4</v>
      </c>
      <c r="Y99" s="5">
        <v>6</v>
      </c>
    </row>
    <row r="100" spans="1:25">
      <c r="A100" s="5">
        <v>98</v>
      </c>
      <c r="B100" s="5">
        <v>307</v>
      </c>
      <c r="C100" s="5" t="s">
        <v>117</v>
      </c>
      <c r="D100" s="5" t="s">
        <v>118</v>
      </c>
      <c r="E100" s="5">
        <v>66300</v>
      </c>
      <c r="F100" s="5">
        <v>47800</v>
      </c>
      <c r="G100" s="5">
        <v>59400</v>
      </c>
      <c r="H100" s="5">
        <v>10200</v>
      </c>
      <c r="I100" s="5">
        <v>7800</v>
      </c>
      <c r="J100" s="5">
        <v>8900</v>
      </c>
      <c r="K100" s="5">
        <v>18100</v>
      </c>
      <c r="L100" s="5">
        <v>14300</v>
      </c>
      <c r="M100" s="5">
        <v>16200</v>
      </c>
      <c r="N100" s="5">
        <v>15800</v>
      </c>
      <c r="O100" s="5">
        <v>12140</v>
      </c>
      <c r="P100" s="5">
        <v>13810</v>
      </c>
      <c r="Q100" s="5">
        <v>13500</v>
      </c>
      <c r="R100" s="5">
        <v>10400</v>
      </c>
      <c r="S100" s="5">
        <v>11850</v>
      </c>
      <c r="T100" s="5">
        <v>266</v>
      </c>
      <c r="U100" s="5">
        <v>133</v>
      </c>
      <c r="V100" s="5">
        <v>320</v>
      </c>
      <c r="W100" s="5">
        <v>55</v>
      </c>
      <c r="X100" s="5">
        <v>36</v>
      </c>
      <c r="Y100" s="5">
        <v>70</v>
      </c>
    </row>
    <row r="101" spans="1:25">
      <c r="A101" s="5">
        <v>99</v>
      </c>
      <c r="B101" s="5">
        <v>742</v>
      </c>
      <c r="C101" s="5" t="s">
        <v>119</v>
      </c>
      <c r="D101" s="5" t="s">
        <v>118</v>
      </c>
      <c r="E101" s="5">
        <v>21900</v>
      </c>
      <c r="F101" s="5">
        <v>15800</v>
      </c>
      <c r="G101" s="5">
        <v>19600</v>
      </c>
      <c r="H101" s="5">
        <v>4500</v>
      </c>
      <c r="I101" s="5">
        <v>3500</v>
      </c>
      <c r="J101" s="5">
        <v>3900</v>
      </c>
      <c r="K101" s="5">
        <v>3900</v>
      </c>
      <c r="L101" s="5">
        <v>3100</v>
      </c>
      <c r="M101" s="5">
        <v>3500</v>
      </c>
      <c r="N101" s="5">
        <v>5400</v>
      </c>
      <c r="O101" s="5">
        <v>4150</v>
      </c>
      <c r="P101" s="5">
        <v>4720</v>
      </c>
      <c r="Q101" s="5">
        <v>3900</v>
      </c>
      <c r="R101" s="5">
        <v>3000</v>
      </c>
      <c r="S101" s="5">
        <v>3410</v>
      </c>
      <c r="T101" s="5">
        <v>42</v>
      </c>
      <c r="U101" s="5">
        <v>21</v>
      </c>
      <c r="V101" s="5">
        <v>51</v>
      </c>
      <c r="W101" s="5">
        <v>20</v>
      </c>
      <c r="X101" s="5">
        <v>15</v>
      </c>
      <c r="Y101" s="5">
        <v>24</v>
      </c>
    </row>
    <row r="102" spans="1:25">
      <c r="A102" s="5">
        <v>100</v>
      </c>
      <c r="B102" s="5">
        <v>106066</v>
      </c>
      <c r="C102" s="5" t="s">
        <v>120</v>
      </c>
      <c r="D102" s="5" t="s">
        <v>118</v>
      </c>
      <c r="E102" s="5">
        <v>8800</v>
      </c>
      <c r="F102" s="5">
        <v>6400</v>
      </c>
      <c r="G102" s="5">
        <v>7900</v>
      </c>
      <c r="H102" s="5">
        <v>2100</v>
      </c>
      <c r="I102" s="5">
        <v>1600</v>
      </c>
      <c r="J102" s="5">
        <v>1800</v>
      </c>
      <c r="K102" s="5">
        <v>2500</v>
      </c>
      <c r="L102" s="5">
        <v>2000</v>
      </c>
      <c r="M102" s="5">
        <v>2300</v>
      </c>
      <c r="N102" s="5">
        <v>3600</v>
      </c>
      <c r="O102" s="5">
        <v>2770</v>
      </c>
      <c r="P102" s="5">
        <v>3150</v>
      </c>
      <c r="Q102" s="5">
        <v>3400</v>
      </c>
      <c r="R102" s="5">
        <v>2600</v>
      </c>
      <c r="S102" s="5">
        <v>3010</v>
      </c>
      <c r="T102" s="5">
        <v>30</v>
      </c>
      <c r="U102" s="5">
        <v>15</v>
      </c>
      <c r="V102" s="5">
        <v>36</v>
      </c>
      <c r="W102" s="5">
        <v>24</v>
      </c>
      <c r="X102" s="5">
        <v>18</v>
      </c>
      <c r="Y102" s="5">
        <v>29</v>
      </c>
    </row>
    <row r="103" spans="1:25">
      <c r="A103" s="5">
        <v>101</v>
      </c>
      <c r="B103" s="5">
        <v>582</v>
      </c>
      <c r="C103" s="5" t="s">
        <v>121</v>
      </c>
      <c r="D103" s="5" t="s">
        <v>122</v>
      </c>
      <c r="E103" s="5">
        <v>40500</v>
      </c>
      <c r="F103" s="5">
        <v>29100</v>
      </c>
      <c r="G103" s="5">
        <v>36300</v>
      </c>
      <c r="H103" s="5">
        <v>15800</v>
      </c>
      <c r="I103" s="5">
        <v>12200</v>
      </c>
      <c r="J103" s="5">
        <v>13800</v>
      </c>
      <c r="K103" s="5">
        <v>32900</v>
      </c>
      <c r="L103" s="5">
        <v>26000</v>
      </c>
      <c r="M103" s="5">
        <v>29600</v>
      </c>
      <c r="N103" s="5">
        <v>10900</v>
      </c>
      <c r="O103" s="5">
        <v>8370</v>
      </c>
      <c r="P103" s="5">
        <v>9530</v>
      </c>
      <c r="Q103" s="5">
        <v>8100</v>
      </c>
      <c r="R103" s="5">
        <v>6200</v>
      </c>
      <c r="S103" s="5">
        <v>7130</v>
      </c>
      <c r="T103" s="5">
        <v>109</v>
      </c>
      <c r="U103" s="5">
        <v>55</v>
      </c>
      <c r="V103" s="5">
        <v>131</v>
      </c>
      <c r="W103" s="5">
        <v>42</v>
      </c>
      <c r="X103" s="5">
        <v>31</v>
      </c>
      <c r="Y103" s="5">
        <v>51</v>
      </c>
    </row>
    <row r="104" spans="1:25">
      <c r="A104" s="5">
        <v>102</v>
      </c>
      <c r="B104" s="5">
        <v>343</v>
      </c>
      <c r="C104" s="5" t="s">
        <v>123</v>
      </c>
      <c r="D104" s="5" t="s">
        <v>122</v>
      </c>
      <c r="E104" s="5">
        <v>27300</v>
      </c>
      <c r="F104" s="5">
        <v>19700</v>
      </c>
      <c r="G104" s="5">
        <v>24500</v>
      </c>
      <c r="H104" s="5">
        <v>5300</v>
      </c>
      <c r="I104" s="5">
        <v>4100</v>
      </c>
      <c r="J104" s="5">
        <v>4600</v>
      </c>
      <c r="K104" s="5">
        <v>6600</v>
      </c>
      <c r="L104" s="5">
        <v>5200</v>
      </c>
      <c r="M104" s="5">
        <v>5900</v>
      </c>
      <c r="N104" s="5">
        <v>8900</v>
      </c>
      <c r="O104" s="5">
        <v>6840</v>
      </c>
      <c r="P104" s="5">
        <v>7780</v>
      </c>
      <c r="Q104" s="5">
        <v>6400</v>
      </c>
      <c r="R104" s="5">
        <v>4900</v>
      </c>
      <c r="S104" s="5">
        <v>5620</v>
      </c>
      <c r="T104" s="5">
        <v>76</v>
      </c>
      <c r="U104" s="5">
        <v>38</v>
      </c>
      <c r="V104" s="5">
        <v>91</v>
      </c>
      <c r="W104" s="5">
        <v>31</v>
      </c>
      <c r="X104" s="5">
        <v>23</v>
      </c>
      <c r="Y104" s="5">
        <v>38</v>
      </c>
    </row>
    <row r="105" spans="1:25">
      <c r="A105" s="5">
        <v>103</v>
      </c>
      <c r="B105" s="5">
        <v>730</v>
      </c>
      <c r="C105" s="5" t="s">
        <v>124</v>
      </c>
      <c r="D105" s="5" t="s">
        <v>122</v>
      </c>
      <c r="E105" s="5">
        <v>23500</v>
      </c>
      <c r="F105" s="5">
        <v>16900</v>
      </c>
      <c r="G105" s="5">
        <v>21000</v>
      </c>
      <c r="H105" s="5">
        <v>4300</v>
      </c>
      <c r="I105" s="5">
        <v>3300</v>
      </c>
      <c r="J105" s="5">
        <v>3700</v>
      </c>
      <c r="K105" s="5">
        <v>3800</v>
      </c>
      <c r="L105" s="5">
        <v>3000</v>
      </c>
      <c r="M105" s="5">
        <v>3400</v>
      </c>
      <c r="N105" s="5">
        <v>5300</v>
      </c>
      <c r="O105" s="5">
        <v>4070</v>
      </c>
      <c r="P105" s="5">
        <v>4630</v>
      </c>
      <c r="Q105" s="5">
        <v>3800</v>
      </c>
      <c r="R105" s="5">
        <v>2900</v>
      </c>
      <c r="S105" s="5">
        <v>3310</v>
      </c>
      <c r="T105" s="5">
        <v>138</v>
      </c>
      <c r="U105" s="5">
        <v>69</v>
      </c>
      <c r="V105" s="5">
        <v>166</v>
      </c>
      <c r="W105" s="5">
        <v>28</v>
      </c>
      <c r="X105" s="5">
        <v>20</v>
      </c>
      <c r="Y105" s="5">
        <v>33</v>
      </c>
    </row>
    <row r="106" spans="1:25">
      <c r="A106" s="5">
        <v>104</v>
      </c>
      <c r="B106" s="5">
        <v>365</v>
      </c>
      <c r="C106" s="5" t="s">
        <v>125</v>
      </c>
      <c r="D106" s="5" t="s">
        <v>122</v>
      </c>
      <c r="E106" s="5">
        <v>13400</v>
      </c>
      <c r="F106" s="5">
        <v>9600</v>
      </c>
      <c r="G106" s="5">
        <v>12000</v>
      </c>
      <c r="H106" s="5">
        <v>4200</v>
      </c>
      <c r="I106" s="5">
        <v>3200</v>
      </c>
      <c r="J106" s="5">
        <v>3700</v>
      </c>
      <c r="K106" s="5">
        <v>3700</v>
      </c>
      <c r="L106" s="5">
        <v>2900</v>
      </c>
      <c r="M106" s="5">
        <v>3300</v>
      </c>
      <c r="N106" s="5">
        <v>5100</v>
      </c>
      <c r="O106" s="5">
        <v>3920</v>
      </c>
      <c r="P106" s="5">
        <v>4460</v>
      </c>
      <c r="Q106" s="5">
        <v>4600</v>
      </c>
      <c r="R106" s="5">
        <v>3500</v>
      </c>
      <c r="S106" s="5">
        <v>4020</v>
      </c>
      <c r="T106" s="5">
        <v>53</v>
      </c>
      <c r="U106" s="5">
        <v>26</v>
      </c>
      <c r="V106" s="5">
        <v>64</v>
      </c>
      <c r="W106" s="5">
        <v>21</v>
      </c>
      <c r="X106" s="5">
        <v>16</v>
      </c>
      <c r="Y106" s="5">
        <v>25</v>
      </c>
    </row>
    <row r="107" spans="1:25">
      <c r="A107" s="5">
        <v>105</v>
      </c>
      <c r="B107" s="5">
        <v>379</v>
      </c>
      <c r="C107" s="5" t="s">
        <v>126</v>
      </c>
      <c r="D107" s="5" t="s">
        <v>122</v>
      </c>
      <c r="E107" s="5">
        <v>13200</v>
      </c>
      <c r="F107" s="5">
        <v>9500</v>
      </c>
      <c r="G107" s="5">
        <v>11800</v>
      </c>
      <c r="H107" s="5">
        <v>4100</v>
      </c>
      <c r="I107" s="5">
        <v>3200</v>
      </c>
      <c r="J107" s="5">
        <v>3600</v>
      </c>
      <c r="K107" s="5">
        <v>3700</v>
      </c>
      <c r="L107" s="5">
        <v>2900</v>
      </c>
      <c r="M107" s="5">
        <v>3300</v>
      </c>
      <c r="N107" s="5">
        <v>5000</v>
      </c>
      <c r="O107" s="5">
        <v>3840</v>
      </c>
      <c r="P107" s="5">
        <v>4370</v>
      </c>
      <c r="Q107" s="5">
        <v>3600</v>
      </c>
      <c r="R107" s="5">
        <v>2800</v>
      </c>
      <c r="S107" s="5">
        <v>3110</v>
      </c>
      <c r="T107" s="5">
        <v>49</v>
      </c>
      <c r="U107" s="5">
        <v>24</v>
      </c>
      <c r="V107" s="5">
        <v>59</v>
      </c>
      <c r="W107" s="5">
        <v>24</v>
      </c>
      <c r="X107" s="5">
        <v>18</v>
      </c>
      <c r="Y107" s="5">
        <v>29</v>
      </c>
    </row>
    <row r="108" spans="1:25">
      <c r="A108" s="5">
        <v>106</v>
      </c>
      <c r="B108" s="5">
        <v>709</v>
      </c>
      <c r="C108" s="5" t="s">
        <v>127</v>
      </c>
      <c r="D108" s="5" t="s">
        <v>122</v>
      </c>
      <c r="E108" s="5">
        <v>12800</v>
      </c>
      <c r="F108" s="5">
        <v>9200</v>
      </c>
      <c r="G108" s="5">
        <v>11500</v>
      </c>
      <c r="H108" s="5">
        <v>3000</v>
      </c>
      <c r="I108" s="5">
        <v>2300</v>
      </c>
      <c r="J108" s="5">
        <v>2600</v>
      </c>
      <c r="K108" s="5">
        <v>3500</v>
      </c>
      <c r="L108" s="5">
        <v>2800</v>
      </c>
      <c r="M108" s="5">
        <v>3200</v>
      </c>
      <c r="N108" s="5">
        <v>6600</v>
      </c>
      <c r="O108" s="5">
        <v>5070</v>
      </c>
      <c r="P108" s="5">
        <v>5770</v>
      </c>
      <c r="Q108" s="5">
        <v>3500</v>
      </c>
      <c r="R108" s="5">
        <v>2700</v>
      </c>
      <c r="S108" s="5">
        <v>3110</v>
      </c>
      <c r="T108" s="5">
        <v>118</v>
      </c>
      <c r="U108" s="5">
        <v>59</v>
      </c>
      <c r="V108" s="5">
        <v>142</v>
      </c>
      <c r="W108" s="5">
        <v>28</v>
      </c>
      <c r="X108" s="5">
        <v>21</v>
      </c>
      <c r="Y108" s="5">
        <v>33</v>
      </c>
    </row>
    <row r="109" spans="1:25">
      <c r="A109" s="5">
        <v>107</v>
      </c>
      <c r="B109" s="5">
        <v>359</v>
      </c>
      <c r="C109" s="5" t="s">
        <v>128</v>
      </c>
      <c r="D109" s="5" t="s">
        <v>122</v>
      </c>
      <c r="E109" s="5">
        <v>9000</v>
      </c>
      <c r="F109" s="5">
        <v>6500</v>
      </c>
      <c r="G109" s="5">
        <v>8100</v>
      </c>
      <c r="H109" s="5">
        <v>3700</v>
      </c>
      <c r="I109" s="5">
        <v>2800</v>
      </c>
      <c r="J109" s="5">
        <v>3200</v>
      </c>
      <c r="K109" s="5">
        <v>3300</v>
      </c>
      <c r="L109" s="5">
        <v>2600</v>
      </c>
      <c r="M109" s="5">
        <v>2900</v>
      </c>
      <c r="N109" s="5">
        <v>4800</v>
      </c>
      <c r="O109" s="5">
        <v>3690</v>
      </c>
      <c r="P109" s="5">
        <v>4200</v>
      </c>
      <c r="Q109" s="5">
        <v>3300</v>
      </c>
      <c r="R109" s="5">
        <v>2500</v>
      </c>
      <c r="S109" s="5">
        <v>2910</v>
      </c>
      <c r="T109" s="5">
        <v>35</v>
      </c>
      <c r="U109" s="5">
        <v>17</v>
      </c>
      <c r="V109" s="5">
        <v>42</v>
      </c>
      <c r="W109" s="5">
        <v>21</v>
      </c>
      <c r="X109" s="5">
        <v>15</v>
      </c>
      <c r="Y109" s="5">
        <v>25</v>
      </c>
    </row>
    <row r="110" spans="1:25">
      <c r="A110" s="5">
        <v>108</v>
      </c>
      <c r="B110" s="5">
        <v>102934</v>
      </c>
      <c r="C110" s="5" t="s">
        <v>129</v>
      </c>
      <c r="D110" s="5" t="s">
        <v>122</v>
      </c>
      <c r="E110" s="5">
        <v>11100</v>
      </c>
      <c r="F110" s="5">
        <v>8000</v>
      </c>
      <c r="G110" s="5">
        <v>9900</v>
      </c>
      <c r="H110" s="5">
        <v>3500</v>
      </c>
      <c r="I110" s="5">
        <v>2700</v>
      </c>
      <c r="J110" s="5">
        <v>3100</v>
      </c>
      <c r="K110" s="5">
        <v>3000</v>
      </c>
      <c r="L110" s="5">
        <v>2400</v>
      </c>
      <c r="M110" s="5">
        <v>2700</v>
      </c>
      <c r="N110" s="5">
        <v>4400</v>
      </c>
      <c r="O110" s="5">
        <v>3380</v>
      </c>
      <c r="P110" s="5">
        <v>3850</v>
      </c>
      <c r="Q110" s="5">
        <v>3000</v>
      </c>
      <c r="R110" s="5">
        <v>2300</v>
      </c>
      <c r="S110" s="5">
        <v>2610</v>
      </c>
      <c r="T110" s="5">
        <v>88</v>
      </c>
      <c r="U110" s="5">
        <v>44</v>
      </c>
      <c r="V110" s="5">
        <v>106</v>
      </c>
      <c r="W110" s="5">
        <v>24</v>
      </c>
      <c r="X110" s="5">
        <v>18</v>
      </c>
      <c r="Y110" s="5">
        <v>29</v>
      </c>
    </row>
    <row r="111" spans="1:25">
      <c r="A111" s="5">
        <v>109</v>
      </c>
      <c r="B111" s="5">
        <v>513</v>
      </c>
      <c r="C111" s="5" t="s">
        <v>130</v>
      </c>
      <c r="D111" s="5" t="s">
        <v>122</v>
      </c>
      <c r="E111" s="5">
        <v>10900</v>
      </c>
      <c r="F111" s="5">
        <v>7800</v>
      </c>
      <c r="G111" s="5">
        <v>9700</v>
      </c>
      <c r="H111" s="5">
        <v>2500</v>
      </c>
      <c r="I111" s="5">
        <v>1900</v>
      </c>
      <c r="J111" s="5">
        <v>2200</v>
      </c>
      <c r="K111" s="5">
        <v>3000</v>
      </c>
      <c r="L111" s="5">
        <v>2400</v>
      </c>
      <c r="M111" s="5">
        <v>2700</v>
      </c>
      <c r="N111" s="5">
        <v>4300</v>
      </c>
      <c r="O111" s="5">
        <v>3300</v>
      </c>
      <c r="P111" s="5">
        <v>3760</v>
      </c>
      <c r="Q111" s="5">
        <v>3000</v>
      </c>
      <c r="R111" s="5">
        <v>2300</v>
      </c>
      <c r="S111" s="5">
        <v>2610</v>
      </c>
      <c r="T111" s="5">
        <v>57</v>
      </c>
      <c r="U111" s="5">
        <v>28</v>
      </c>
      <c r="V111" s="5">
        <v>69</v>
      </c>
      <c r="W111" s="5">
        <v>24</v>
      </c>
      <c r="X111" s="5">
        <v>17</v>
      </c>
      <c r="Y111" s="5">
        <v>28</v>
      </c>
    </row>
    <row r="112" spans="1:25">
      <c r="A112" s="5">
        <v>110</v>
      </c>
      <c r="B112" s="5">
        <v>107658</v>
      </c>
      <c r="C112" s="5" t="s">
        <v>131</v>
      </c>
      <c r="D112" s="5" t="s">
        <v>122</v>
      </c>
      <c r="E112" s="5">
        <v>10900</v>
      </c>
      <c r="F112" s="5">
        <v>7800</v>
      </c>
      <c r="G112" s="5">
        <v>9700</v>
      </c>
      <c r="H112" s="5">
        <v>3400</v>
      </c>
      <c r="I112" s="5">
        <v>2600</v>
      </c>
      <c r="J112" s="5">
        <v>3000</v>
      </c>
      <c r="K112" s="5">
        <v>3000</v>
      </c>
      <c r="L112" s="5">
        <v>2400</v>
      </c>
      <c r="M112" s="5">
        <v>2700</v>
      </c>
      <c r="N112" s="5">
        <v>4300</v>
      </c>
      <c r="O112" s="5">
        <v>3300</v>
      </c>
      <c r="P112" s="5">
        <v>3760</v>
      </c>
      <c r="Q112" s="5">
        <v>3000</v>
      </c>
      <c r="R112" s="5">
        <v>2300</v>
      </c>
      <c r="S112" s="5">
        <v>2610</v>
      </c>
      <c r="T112" s="5">
        <v>32</v>
      </c>
      <c r="U112" s="5">
        <v>16</v>
      </c>
      <c r="V112" s="5">
        <v>39</v>
      </c>
      <c r="W112" s="5">
        <v>25</v>
      </c>
      <c r="X112" s="5">
        <v>18</v>
      </c>
      <c r="Y112" s="5">
        <v>29</v>
      </c>
    </row>
    <row r="113" spans="1:25">
      <c r="A113" s="5">
        <v>111</v>
      </c>
      <c r="B113" s="5">
        <v>111219</v>
      </c>
      <c r="C113" s="5" t="s">
        <v>132</v>
      </c>
      <c r="D113" s="5" t="s">
        <v>122</v>
      </c>
      <c r="E113" s="5">
        <v>10400</v>
      </c>
      <c r="F113" s="5">
        <v>7500</v>
      </c>
      <c r="G113" s="5">
        <v>9300</v>
      </c>
      <c r="H113" s="5">
        <v>1800</v>
      </c>
      <c r="I113" s="5">
        <v>1400</v>
      </c>
      <c r="J113" s="5">
        <v>1600</v>
      </c>
      <c r="K113" s="5">
        <v>2900</v>
      </c>
      <c r="L113" s="5">
        <v>2300</v>
      </c>
      <c r="M113" s="5">
        <v>2600</v>
      </c>
      <c r="N113" s="5">
        <v>4200</v>
      </c>
      <c r="O113" s="5">
        <v>3230</v>
      </c>
      <c r="P113" s="5">
        <v>3670</v>
      </c>
      <c r="Q113" s="5">
        <v>2800</v>
      </c>
      <c r="R113" s="5">
        <v>2100</v>
      </c>
      <c r="S113" s="5">
        <v>2410</v>
      </c>
      <c r="T113" s="5">
        <v>32</v>
      </c>
      <c r="U113" s="5">
        <v>16</v>
      </c>
      <c r="V113" s="5">
        <v>39</v>
      </c>
      <c r="W113" s="5">
        <v>17</v>
      </c>
      <c r="X113" s="5">
        <v>13</v>
      </c>
      <c r="Y113" s="5">
        <v>21</v>
      </c>
    </row>
    <row r="114" spans="1:25">
      <c r="A114" s="5">
        <v>112</v>
      </c>
      <c r="B114" s="5">
        <v>105267</v>
      </c>
      <c r="C114" s="5" t="s">
        <v>133</v>
      </c>
      <c r="D114" s="5" t="s">
        <v>122</v>
      </c>
      <c r="E114" s="5">
        <v>9900</v>
      </c>
      <c r="F114" s="5">
        <v>7100</v>
      </c>
      <c r="G114" s="5">
        <v>8900</v>
      </c>
      <c r="H114" s="5">
        <v>2100</v>
      </c>
      <c r="I114" s="5">
        <v>1600</v>
      </c>
      <c r="J114" s="5">
        <v>1800</v>
      </c>
      <c r="K114" s="5">
        <v>2700</v>
      </c>
      <c r="L114" s="5">
        <v>2100</v>
      </c>
      <c r="M114" s="5">
        <v>2400</v>
      </c>
      <c r="N114" s="5">
        <v>4000</v>
      </c>
      <c r="O114" s="5">
        <v>3070</v>
      </c>
      <c r="P114" s="5">
        <v>3500</v>
      </c>
      <c r="Q114" s="5">
        <v>2700</v>
      </c>
      <c r="R114" s="5">
        <v>2100</v>
      </c>
      <c r="S114" s="5">
        <v>2410</v>
      </c>
      <c r="T114" s="5">
        <v>30</v>
      </c>
      <c r="U114" s="5">
        <v>15</v>
      </c>
      <c r="V114" s="5">
        <v>36</v>
      </c>
      <c r="W114" s="5">
        <v>21</v>
      </c>
      <c r="X114" s="5">
        <v>15</v>
      </c>
      <c r="Y114" s="5">
        <v>25</v>
      </c>
    </row>
    <row r="115" spans="1:25">
      <c r="A115" s="5">
        <v>113</v>
      </c>
      <c r="B115" s="5">
        <v>106399</v>
      </c>
      <c r="C115" s="5" t="s">
        <v>134</v>
      </c>
      <c r="D115" s="5" t="s">
        <v>122</v>
      </c>
      <c r="E115" s="5">
        <v>9600</v>
      </c>
      <c r="F115" s="5">
        <v>6900</v>
      </c>
      <c r="G115" s="5">
        <v>8600</v>
      </c>
      <c r="H115" s="5">
        <v>2500</v>
      </c>
      <c r="I115" s="5">
        <v>1900</v>
      </c>
      <c r="J115" s="5">
        <v>2200</v>
      </c>
      <c r="K115" s="5">
        <v>2700</v>
      </c>
      <c r="L115" s="5">
        <v>2100</v>
      </c>
      <c r="M115" s="5">
        <v>2400</v>
      </c>
      <c r="N115" s="5">
        <v>3900</v>
      </c>
      <c r="O115" s="5">
        <v>3000</v>
      </c>
      <c r="P115" s="5">
        <v>3410</v>
      </c>
      <c r="Q115" s="5">
        <v>2900</v>
      </c>
      <c r="R115" s="5">
        <v>2200</v>
      </c>
      <c r="S115" s="5">
        <v>2510</v>
      </c>
      <c r="T115" s="5">
        <v>16</v>
      </c>
      <c r="U115" s="5">
        <v>8</v>
      </c>
      <c r="V115" s="5">
        <v>19</v>
      </c>
      <c r="W115" s="5">
        <v>19</v>
      </c>
      <c r="X115" s="5">
        <v>14</v>
      </c>
      <c r="Y115" s="5">
        <v>23</v>
      </c>
    </row>
    <row r="116" spans="1:25">
      <c r="A116" s="5">
        <v>114</v>
      </c>
      <c r="B116" s="5">
        <v>357</v>
      </c>
      <c r="C116" s="5" t="s">
        <v>135</v>
      </c>
      <c r="D116" s="5" t="s">
        <v>122</v>
      </c>
      <c r="E116" s="5">
        <v>9400</v>
      </c>
      <c r="F116" s="5">
        <v>6800</v>
      </c>
      <c r="G116" s="5">
        <v>8400</v>
      </c>
      <c r="H116" s="5">
        <v>2600</v>
      </c>
      <c r="I116" s="5">
        <v>2000</v>
      </c>
      <c r="J116" s="5">
        <v>2300</v>
      </c>
      <c r="K116" s="5">
        <v>2500</v>
      </c>
      <c r="L116" s="5">
        <v>2000</v>
      </c>
      <c r="M116" s="5">
        <v>2300</v>
      </c>
      <c r="N116" s="5">
        <v>3800</v>
      </c>
      <c r="O116" s="5">
        <v>2920</v>
      </c>
      <c r="P116" s="5">
        <v>3320</v>
      </c>
      <c r="Q116" s="5">
        <v>2600</v>
      </c>
      <c r="R116" s="5">
        <v>2000</v>
      </c>
      <c r="S116" s="5">
        <v>2310</v>
      </c>
      <c r="T116" s="5">
        <v>34</v>
      </c>
      <c r="U116" s="5">
        <v>17</v>
      </c>
      <c r="V116" s="5">
        <v>41</v>
      </c>
      <c r="W116" s="5">
        <v>17</v>
      </c>
      <c r="X116" s="5">
        <v>13</v>
      </c>
      <c r="Y116" s="5">
        <v>20</v>
      </c>
    </row>
    <row r="117" spans="1:25">
      <c r="A117" s="5">
        <v>115</v>
      </c>
      <c r="B117" s="5">
        <v>103198</v>
      </c>
      <c r="C117" s="5" t="s">
        <v>136</v>
      </c>
      <c r="D117" s="5" t="s">
        <v>122</v>
      </c>
      <c r="E117" s="5">
        <v>8800</v>
      </c>
      <c r="F117" s="5">
        <v>6400</v>
      </c>
      <c r="G117" s="5">
        <v>7900</v>
      </c>
      <c r="H117" s="5">
        <v>2100</v>
      </c>
      <c r="I117" s="5">
        <v>1600</v>
      </c>
      <c r="J117" s="5">
        <v>1800</v>
      </c>
      <c r="K117" s="5">
        <v>2500</v>
      </c>
      <c r="L117" s="5">
        <v>2000</v>
      </c>
      <c r="M117" s="5">
        <v>2300</v>
      </c>
      <c r="N117" s="5">
        <v>3600</v>
      </c>
      <c r="O117" s="5">
        <v>2770</v>
      </c>
      <c r="P117" s="5">
        <v>3150</v>
      </c>
      <c r="Q117" s="5">
        <v>2400</v>
      </c>
      <c r="R117" s="5">
        <v>1800</v>
      </c>
      <c r="S117" s="5">
        <v>2110</v>
      </c>
      <c r="T117" s="5">
        <v>69</v>
      </c>
      <c r="U117" s="5">
        <v>34</v>
      </c>
      <c r="V117" s="5">
        <v>83</v>
      </c>
      <c r="W117" s="5">
        <v>24</v>
      </c>
      <c r="X117" s="5">
        <v>18</v>
      </c>
      <c r="Y117" s="5">
        <v>29</v>
      </c>
    </row>
    <row r="118" spans="1:25">
      <c r="A118" s="5">
        <v>116</v>
      </c>
      <c r="B118" s="5">
        <v>726</v>
      </c>
      <c r="C118" s="5" t="s">
        <v>137</v>
      </c>
      <c r="D118" s="5" t="s">
        <v>122</v>
      </c>
      <c r="E118" s="5">
        <v>8800</v>
      </c>
      <c r="F118" s="5">
        <v>6400</v>
      </c>
      <c r="G118" s="5">
        <v>7900</v>
      </c>
      <c r="H118" s="5">
        <v>2800</v>
      </c>
      <c r="I118" s="5">
        <v>2200</v>
      </c>
      <c r="J118" s="5">
        <v>2400</v>
      </c>
      <c r="K118" s="5">
        <v>2500</v>
      </c>
      <c r="L118" s="5">
        <v>2000</v>
      </c>
      <c r="M118" s="5">
        <v>2300</v>
      </c>
      <c r="N118" s="5">
        <v>3600</v>
      </c>
      <c r="O118" s="5">
        <v>2770</v>
      </c>
      <c r="P118" s="5">
        <v>3150</v>
      </c>
      <c r="Q118" s="5">
        <v>2400</v>
      </c>
      <c r="R118" s="5">
        <v>1800</v>
      </c>
      <c r="S118" s="5">
        <v>2110</v>
      </c>
      <c r="T118" s="5">
        <v>88</v>
      </c>
      <c r="U118" s="5">
        <v>44</v>
      </c>
      <c r="V118" s="5">
        <v>106</v>
      </c>
      <c r="W118" s="5">
        <v>19</v>
      </c>
      <c r="X118" s="5">
        <v>14</v>
      </c>
      <c r="Y118" s="5">
        <v>23</v>
      </c>
    </row>
    <row r="119" spans="1:25">
      <c r="A119" s="5">
        <v>117</v>
      </c>
      <c r="B119" s="5">
        <v>102565</v>
      </c>
      <c r="C119" s="5" t="s">
        <v>138</v>
      </c>
      <c r="D119" s="5" t="s">
        <v>122</v>
      </c>
      <c r="E119" s="5">
        <v>8800</v>
      </c>
      <c r="F119" s="5">
        <v>6300</v>
      </c>
      <c r="G119" s="5">
        <v>7800</v>
      </c>
      <c r="H119" s="5">
        <v>2700</v>
      </c>
      <c r="I119" s="5">
        <v>2100</v>
      </c>
      <c r="J119" s="5">
        <v>2400</v>
      </c>
      <c r="K119" s="5">
        <v>2500</v>
      </c>
      <c r="L119" s="5">
        <v>2000</v>
      </c>
      <c r="M119" s="5">
        <v>2300</v>
      </c>
      <c r="N119" s="5">
        <v>3500</v>
      </c>
      <c r="O119" s="5">
        <v>2690</v>
      </c>
      <c r="P119" s="5">
        <v>3060</v>
      </c>
      <c r="Q119" s="5">
        <v>2400</v>
      </c>
      <c r="R119" s="5">
        <v>1800</v>
      </c>
      <c r="S119" s="5">
        <v>2110</v>
      </c>
      <c r="T119" s="5">
        <v>11</v>
      </c>
      <c r="U119" s="5">
        <v>5</v>
      </c>
      <c r="V119" s="5">
        <v>13</v>
      </c>
      <c r="W119" s="5">
        <v>25</v>
      </c>
      <c r="X119" s="5">
        <v>19</v>
      </c>
      <c r="Y119" s="5">
        <v>30</v>
      </c>
    </row>
    <row r="120" spans="1:25">
      <c r="A120" s="5">
        <v>118</v>
      </c>
      <c r="B120" s="5">
        <v>106569</v>
      </c>
      <c r="C120" s="5" t="s">
        <v>139</v>
      </c>
      <c r="D120" s="5" t="s">
        <v>122</v>
      </c>
      <c r="E120" s="5">
        <v>8400</v>
      </c>
      <c r="F120" s="5">
        <v>6000</v>
      </c>
      <c r="G120" s="5">
        <v>7500</v>
      </c>
      <c r="H120" s="5">
        <v>2600</v>
      </c>
      <c r="I120" s="5">
        <v>2000</v>
      </c>
      <c r="J120" s="5">
        <v>2300</v>
      </c>
      <c r="K120" s="5">
        <v>2400</v>
      </c>
      <c r="L120" s="5">
        <v>1900</v>
      </c>
      <c r="M120" s="5">
        <v>2200</v>
      </c>
      <c r="N120" s="5">
        <v>3400</v>
      </c>
      <c r="O120" s="5">
        <v>2610</v>
      </c>
      <c r="P120" s="5">
        <v>2970</v>
      </c>
      <c r="Q120" s="5">
        <v>2300</v>
      </c>
      <c r="R120" s="5">
        <v>1800</v>
      </c>
      <c r="S120" s="5">
        <v>2010</v>
      </c>
      <c r="T120" s="5">
        <v>41</v>
      </c>
      <c r="U120" s="5">
        <v>20</v>
      </c>
      <c r="V120" s="5">
        <v>49</v>
      </c>
      <c r="W120" s="5">
        <v>16</v>
      </c>
      <c r="X120" s="5">
        <v>12</v>
      </c>
      <c r="Y120" s="5">
        <v>19</v>
      </c>
    </row>
    <row r="121" spans="1:25">
      <c r="A121" s="5">
        <v>119</v>
      </c>
      <c r="B121" s="5">
        <v>745</v>
      </c>
      <c r="C121" s="5" t="s">
        <v>140</v>
      </c>
      <c r="D121" s="5" t="s">
        <v>122</v>
      </c>
      <c r="E121" s="5">
        <v>7300</v>
      </c>
      <c r="F121" s="5">
        <v>5300</v>
      </c>
      <c r="G121" s="5">
        <v>6500</v>
      </c>
      <c r="H121" s="5">
        <v>2100</v>
      </c>
      <c r="I121" s="5">
        <v>1600</v>
      </c>
      <c r="J121" s="5">
        <v>1800</v>
      </c>
      <c r="K121" s="5">
        <v>2200</v>
      </c>
      <c r="L121" s="5">
        <v>1700</v>
      </c>
      <c r="M121" s="5">
        <v>1900</v>
      </c>
      <c r="N121" s="5">
        <v>3000</v>
      </c>
      <c r="O121" s="5">
        <v>2300</v>
      </c>
      <c r="P121" s="5">
        <v>2620</v>
      </c>
      <c r="Q121" s="5">
        <v>2000</v>
      </c>
      <c r="R121" s="5">
        <v>1500</v>
      </c>
      <c r="S121" s="5">
        <v>1710</v>
      </c>
      <c r="T121" s="5">
        <v>30</v>
      </c>
      <c r="U121" s="5">
        <v>15</v>
      </c>
      <c r="V121" s="5">
        <v>36</v>
      </c>
      <c r="W121" s="5">
        <v>17</v>
      </c>
      <c r="X121" s="5">
        <v>12</v>
      </c>
      <c r="Y121" s="5">
        <v>20</v>
      </c>
    </row>
    <row r="122" spans="1:25">
      <c r="A122" s="5">
        <v>120</v>
      </c>
      <c r="B122" s="5">
        <v>114286</v>
      </c>
      <c r="C122" s="5" t="s">
        <v>141</v>
      </c>
      <c r="D122" s="5" t="s">
        <v>122</v>
      </c>
      <c r="E122" s="5">
        <v>7000</v>
      </c>
      <c r="F122" s="5">
        <v>5100</v>
      </c>
      <c r="G122" s="5">
        <v>6300</v>
      </c>
      <c r="H122" s="5">
        <v>2200</v>
      </c>
      <c r="I122" s="5">
        <v>1700</v>
      </c>
      <c r="J122" s="5">
        <v>1900</v>
      </c>
      <c r="K122" s="5">
        <v>2000</v>
      </c>
      <c r="L122" s="5">
        <v>1600</v>
      </c>
      <c r="M122" s="5">
        <v>1800</v>
      </c>
      <c r="N122" s="5">
        <v>2900</v>
      </c>
      <c r="O122" s="5">
        <v>2230</v>
      </c>
      <c r="P122" s="5">
        <v>2540</v>
      </c>
      <c r="Q122" s="5">
        <v>1900</v>
      </c>
      <c r="R122" s="5">
        <v>1500</v>
      </c>
      <c r="S122" s="5">
        <v>1710</v>
      </c>
      <c r="T122" s="5">
        <v>10</v>
      </c>
      <c r="U122" s="5">
        <v>5</v>
      </c>
      <c r="V122" s="5">
        <v>12</v>
      </c>
      <c r="W122" s="5">
        <v>13</v>
      </c>
      <c r="X122" s="5">
        <v>10</v>
      </c>
      <c r="Y122" s="5">
        <v>16</v>
      </c>
    </row>
    <row r="123" spans="1:25">
      <c r="A123" s="5">
        <v>121</v>
      </c>
      <c r="B123" s="5">
        <v>311</v>
      </c>
      <c r="C123" s="5" t="s">
        <v>142</v>
      </c>
      <c r="D123" s="5" t="s">
        <v>122</v>
      </c>
      <c r="E123" s="5">
        <v>6900</v>
      </c>
      <c r="F123" s="5">
        <v>5000</v>
      </c>
      <c r="G123" s="5">
        <v>6200</v>
      </c>
      <c r="H123" s="5">
        <v>2200</v>
      </c>
      <c r="I123" s="5">
        <v>1700</v>
      </c>
      <c r="J123" s="5">
        <v>1900</v>
      </c>
      <c r="K123" s="5">
        <v>2000</v>
      </c>
      <c r="L123" s="5">
        <v>1600</v>
      </c>
      <c r="M123" s="5">
        <v>1800</v>
      </c>
      <c r="N123" s="5">
        <v>2800</v>
      </c>
      <c r="O123" s="5">
        <v>2150</v>
      </c>
      <c r="P123" s="5">
        <v>2450</v>
      </c>
      <c r="Q123" s="5">
        <v>1900</v>
      </c>
      <c r="R123" s="5">
        <v>1500</v>
      </c>
      <c r="S123" s="5">
        <v>1710</v>
      </c>
      <c r="T123" s="5">
        <v>25</v>
      </c>
      <c r="U123" s="5">
        <v>12</v>
      </c>
      <c r="V123" s="5">
        <v>30</v>
      </c>
      <c r="W123" s="5">
        <v>6</v>
      </c>
      <c r="X123" s="5">
        <v>4</v>
      </c>
      <c r="Y123" s="5">
        <v>7</v>
      </c>
    </row>
    <row r="124" spans="1:25">
      <c r="A124" s="5">
        <v>122</v>
      </c>
      <c r="B124" s="5">
        <v>727</v>
      </c>
      <c r="C124" s="5" t="s">
        <v>143</v>
      </c>
      <c r="D124" s="5" t="s">
        <v>122</v>
      </c>
      <c r="E124" s="5">
        <v>6300</v>
      </c>
      <c r="F124" s="5">
        <v>4600</v>
      </c>
      <c r="G124" s="5">
        <v>5700</v>
      </c>
      <c r="H124" s="5">
        <v>1800</v>
      </c>
      <c r="I124" s="5">
        <v>1400</v>
      </c>
      <c r="J124" s="5">
        <v>1600</v>
      </c>
      <c r="K124" s="5">
        <v>1800</v>
      </c>
      <c r="L124" s="5">
        <v>1400</v>
      </c>
      <c r="M124" s="5">
        <v>1600</v>
      </c>
      <c r="N124" s="5">
        <v>2600</v>
      </c>
      <c r="O124" s="5">
        <v>2000</v>
      </c>
      <c r="P124" s="5">
        <v>2270</v>
      </c>
      <c r="Q124" s="5">
        <v>1700</v>
      </c>
      <c r="R124" s="5">
        <v>1300</v>
      </c>
      <c r="S124" s="5">
        <v>1510</v>
      </c>
      <c r="T124" s="5">
        <v>27</v>
      </c>
      <c r="U124" s="5">
        <v>13</v>
      </c>
      <c r="V124" s="5">
        <v>33</v>
      </c>
      <c r="W124" s="5">
        <v>14</v>
      </c>
      <c r="X124" s="5">
        <v>10</v>
      </c>
      <c r="Y124" s="5">
        <v>17</v>
      </c>
    </row>
    <row r="125" spans="1:25">
      <c r="A125" s="5">
        <v>123</v>
      </c>
      <c r="B125" s="5">
        <v>108277</v>
      </c>
      <c r="C125" s="5" t="s">
        <v>144</v>
      </c>
      <c r="D125" s="5" t="s">
        <v>122</v>
      </c>
      <c r="E125" s="5">
        <v>6100</v>
      </c>
      <c r="F125" s="5">
        <v>4400</v>
      </c>
      <c r="G125" s="5">
        <v>5400</v>
      </c>
      <c r="H125" s="5">
        <v>1900</v>
      </c>
      <c r="I125" s="5">
        <v>1500</v>
      </c>
      <c r="J125" s="5">
        <v>1700</v>
      </c>
      <c r="K125" s="5">
        <v>1800</v>
      </c>
      <c r="L125" s="5">
        <v>1400</v>
      </c>
      <c r="M125" s="5">
        <v>1600</v>
      </c>
      <c r="N125" s="5">
        <v>2500</v>
      </c>
      <c r="O125" s="5">
        <v>1920</v>
      </c>
      <c r="P125" s="5">
        <v>2190</v>
      </c>
      <c r="Q125" s="5">
        <v>1600</v>
      </c>
      <c r="R125" s="5">
        <v>1200</v>
      </c>
      <c r="S125" s="5">
        <v>1410</v>
      </c>
      <c r="T125" s="5">
        <v>20</v>
      </c>
      <c r="U125" s="5">
        <v>10</v>
      </c>
      <c r="V125" s="5">
        <v>24</v>
      </c>
      <c r="W125" s="5">
        <v>14</v>
      </c>
      <c r="X125" s="5">
        <v>10</v>
      </c>
      <c r="Y125" s="5">
        <v>17</v>
      </c>
    </row>
    <row r="126" spans="1:25">
      <c r="A126" s="5">
        <v>124</v>
      </c>
      <c r="B126" s="5">
        <v>752</v>
      </c>
      <c r="C126" s="5" t="s">
        <v>145</v>
      </c>
      <c r="D126" s="5" t="s">
        <v>122</v>
      </c>
      <c r="E126" s="5">
        <v>5600</v>
      </c>
      <c r="F126" s="5">
        <v>4000</v>
      </c>
      <c r="G126" s="5">
        <v>5000</v>
      </c>
      <c r="H126" s="5">
        <v>1700</v>
      </c>
      <c r="I126" s="5">
        <v>1300</v>
      </c>
      <c r="J126" s="5">
        <v>1500</v>
      </c>
      <c r="K126" s="5">
        <v>1600</v>
      </c>
      <c r="L126" s="5">
        <v>1300</v>
      </c>
      <c r="M126" s="5">
        <v>1500</v>
      </c>
      <c r="N126" s="5">
        <v>2300</v>
      </c>
      <c r="O126" s="5">
        <v>1770</v>
      </c>
      <c r="P126" s="5">
        <v>2010</v>
      </c>
      <c r="Q126" s="5">
        <v>1500</v>
      </c>
      <c r="R126" s="5">
        <v>1200</v>
      </c>
      <c r="S126" s="5">
        <v>1310</v>
      </c>
      <c r="T126" s="5">
        <v>15</v>
      </c>
      <c r="U126" s="5">
        <v>7</v>
      </c>
      <c r="V126" s="5">
        <v>18</v>
      </c>
      <c r="W126" s="5">
        <v>13</v>
      </c>
      <c r="X126" s="5">
        <v>10</v>
      </c>
      <c r="Y126" s="5">
        <v>16</v>
      </c>
    </row>
    <row r="127" spans="1:25">
      <c r="A127" s="5">
        <v>125</v>
      </c>
      <c r="B127" s="5">
        <v>570</v>
      </c>
      <c r="C127" s="5" t="s">
        <v>146</v>
      </c>
      <c r="D127" s="5" t="s">
        <v>122</v>
      </c>
      <c r="E127" s="5">
        <v>5500</v>
      </c>
      <c r="F127" s="5">
        <v>3900</v>
      </c>
      <c r="G127" s="5">
        <v>4900</v>
      </c>
      <c r="H127" s="5">
        <v>1500</v>
      </c>
      <c r="I127" s="5">
        <v>1200</v>
      </c>
      <c r="J127" s="5">
        <v>1300</v>
      </c>
      <c r="K127" s="5">
        <v>1600</v>
      </c>
      <c r="L127" s="5">
        <v>1300</v>
      </c>
      <c r="M127" s="5">
        <v>1500</v>
      </c>
      <c r="N127" s="5">
        <v>2300</v>
      </c>
      <c r="O127" s="5">
        <v>1770</v>
      </c>
      <c r="P127" s="5">
        <v>2010</v>
      </c>
      <c r="Q127" s="5">
        <v>1500</v>
      </c>
      <c r="R127" s="5">
        <v>1200</v>
      </c>
      <c r="S127" s="5">
        <v>1310</v>
      </c>
      <c r="T127" s="5">
        <v>22</v>
      </c>
      <c r="U127" s="5">
        <v>11</v>
      </c>
      <c r="V127" s="5">
        <v>27</v>
      </c>
      <c r="W127" s="5">
        <v>14</v>
      </c>
      <c r="X127" s="5">
        <v>11</v>
      </c>
      <c r="Y127" s="5">
        <v>17</v>
      </c>
    </row>
    <row r="128" spans="1:25">
      <c r="A128" s="5">
        <v>126</v>
      </c>
      <c r="B128" s="5">
        <v>339</v>
      </c>
      <c r="C128" s="5" t="s">
        <v>147</v>
      </c>
      <c r="D128" s="5" t="s">
        <v>122</v>
      </c>
      <c r="E128" s="5">
        <v>5400</v>
      </c>
      <c r="F128" s="5">
        <v>3900</v>
      </c>
      <c r="G128" s="5">
        <v>4800</v>
      </c>
      <c r="H128" s="5">
        <v>1400</v>
      </c>
      <c r="I128" s="5">
        <v>1100</v>
      </c>
      <c r="J128" s="5">
        <v>1200</v>
      </c>
      <c r="K128" s="5">
        <v>1500</v>
      </c>
      <c r="L128" s="5">
        <v>1200</v>
      </c>
      <c r="M128" s="5">
        <v>1400</v>
      </c>
      <c r="N128" s="5">
        <v>2200</v>
      </c>
      <c r="O128" s="5">
        <v>1690</v>
      </c>
      <c r="P128" s="5">
        <v>1920</v>
      </c>
      <c r="Q128" s="5">
        <v>1300</v>
      </c>
      <c r="R128" s="5">
        <v>1000</v>
      </c>
      <c r="S128" s="5">
        <v>1100</v>
      </c>
      <c r="T128" s="5">
        <v>17</v>
      </c>
      <c r="U128" s="5">
        <v>8</v>
      </c>
      <c r="V128" s="5">
        <v>20</v>
      </c>
      <c r="W128" s="5">
        <v>13</v>
      </c>
      <c r="X128" s="5">
        <v>10</v>
      </c>
      <c r="Y128" s="5">
        <v>16</v>
      </c>
    </row>
    <row r="129" spans="1:25">
      <c r="A129" s="5">
        <v>127</v>
      </c>
      <c r="B129" s="5">
        <v>347</v>
      </c>
      <c r="C129" s="5" t="s">
        <v>148</v>
      </c>
      <c r="D129" s="5" t="s">
        <v>122</v>
      </c>
      <c r="E129" s="5">
        <v>5200</v>
      </c>
      <c r="F129" s="5">
        <v>3700</v>
      </c>
      <c r="G129" s="5">
        <v>4700</v>
      </c>
      <c r="H129" s="5">
        <v>1500</v>
      </c>
      <c r="I129" s="5">
        <v>1200</v>
      </c>
      <c r="J129" s="5">
        <v>1300</v>
      </c>
      <c r="K129" s="5">
        <v>1500</v>
      </c>
      <c r="L129" s="5">
        <v>1200</v>
      </c>
      <c r="M129" s="5">
        <v>1400</v>
      </c>
      <c r="N129" s="5">
        <v>2200</v>
      </c>
      <c r="O129" s="5">
        <v>1690</v>
      </c>
      <c r="P129" s="5">
        <v>1920</v>
      </c>
      <c r="Q129" s="5">
        <v>1400</v>
      </c>
      <c r="R129" s="5">
        <v>1100</v>
      </c>
      <c r="S129" s="5">
        <v>1210</v>
      </c>
      <c r="T129" s="5">
        <v>15</v>
      </c>
      <c r="U129" s="5">
        <v>7</v>
      </c>
      <c r="V129" s="5">
        <v>18</v>
      </c>
      <c r="W129" s="5">
        <v>13</v>
      </c>
      <c r="X129" s="5">
        <v>9</v>
      </c>
      <c r="Y129" s="5">
        <v>15</v>
      </c>
    </row>
    <row r="130" spans="1:25">
      <c r="A130" s="5">
        <v>128</v>
      </c>
      <c r="B130" s="5">
        <v>112888</v>
      </c>
      <c r="C130" s="5" t="s">
        <v>149</v>
      </c>
      <c r="D130" s="5" t="s">
        <v>122</v>
      </c>
      <c r="E130" s="5">
        <v>5000</v>
      </c>
      <c r="F130" s="5">
        <v>3600</v>
      </c>
      <c r="G130" s="5">
        <v>4500</v>
      </c>
      <c r="H130" s="5">
        <v>1300</v>
      </c>
      <c r="I130" s="5">
        <v>1000</v>
      </c>
      <c r="J130" s="5">
        <v>1100</v>
      </c>
      <c r="K130" s="5">
        <v>1400</v>
      </c>
      <c r="L130" s="5">
        <v>1100</v>
      </c>
      <c r="M130" s="5">
        <v>1200</v>
      </c>
      <c r="N130" s="5">
        <v>2100</v>
      </c>
      <c r="O130" s="5">
        <v>1610</v>
      </c>
      <c r="P130" s="5">
        <v>1840</v>
      </c>
      <c r="Q130" s="5">
        <v>1400</v>
      </c>
      <c r="R130" s="5">
        <v>1100</v>
      </c>
      <c r="S130" s="5">
        <v>1210</v>
      </c>
      <c r="T130" s="5">
        <v>21</v>
      </c>
      <c r="U130" s="5">
        <v>10</v>
      </c>
      <c r="V130" s="5">
        <v>25</v>
      </c>
      <c r="W130" s="5">
        <v>7</v>
      </c>
      <c r="X130" s="5">
        <v>5</v>
      </c>
      <c r="Y130" s="5">
        <v>8</v>
      </c>
    </row>
    <row r="131" spans="1:25">
      <c r="A131" s="5">
        <v>129</v>
      </c>
      <c r="B131" s="5">
        <v>112415</v>
      </c>
      <c r="C131" s="5" t="s">
        <v>150</v>
      </c>
      <c r="D131" s="5" t="s">
        <v>122</v>
      </c>
      <c r="E131" s="5">
        <v>4900</v>
      </c>
      <c r="F131" s="5">
        <v>3500</v>
      </c>
      <c r="G131" s="5">
        <v>4400</v>
      </c>
      <c r="H131" s="5">
        <v>1300</v>
      </c>
      <c r="I131" s="5">
        <v>1000</v>
      </c>
      <c r="J131" s="5">
        <v>1100</v>
      </c>
      <c r="K131" s="5">
        <v>1400</v>
      </c>
      <c r="L131" s="5">
        <v>1100</v>
      </c>
      <c r="M131" s="5">
        <v>1200</v>
      </c>
      <c r="N131" s="5">
        <v>2100</v>
      </c>
      <c r="O131" s="5">
        <v>1610</v>
      </c>
      <c r="P131" s="5">
        <v>1840</v>
      </c>
      <c r="Q131" s="5">
        <v>1300</v>
      </c>
      <c r="R131" s="5">
        <v>1000</v>
      </c>
      <c r="S131" s="5">
        <v>1100</v>
      </c>
      <c r="T131" s="5">
        <v>11</v>
      </c>
      <c r="U131" s="5">
        <v>5</v>
      </c>
      <c r="V131" s="5">
        <v>13</v>
      </c>
      <c r="W131" s="5">
        <v>9</v>
      </c>
      <c r="X131" s="5">
        <v>6</v>
      </c>
      <c r="Y131" s="5">
        <v>10</v>
      </c>
    </row>
    <row r="132" spans="1:25">
      <c r="A132" s="5">
        <v>130</v>
      </c>
      <c r="B132" s="5">
        <v>113025</v>
      </c>
      <c r="C132" s="5" t="s">
        <v>151</v>
      </c>
      <c r="D132" s="5" t="s">
        <v>122</v>
      </c>
      <c r="E132" s="5">
        <v>4200</v>
      </c>
      <c r="F132" s="5">
        <v>3000</v>
      </c>
      <c r="G132" s="5">
        <v>3800</v>
      </c>
      <c r="H132" s="5">
        <v>1300</v>
      </c>
      <c r="I132" s="5">
        <v>1000</v>
      </c>
      <c r="J132" s="5">
        <v>1100</v>
      </c>
      <c r="K132" s="5">
        <v>1300</v>
      </c>
      <c r="L132" s="5">
        <v>1000</v>
      </c>
      <c r="M132" s="5">
        <v>1100</v>
      </c>
      <c r="N132" s="5">
        <v>1800</v>
      </c>
      <c r="O132" s="5">
        <v>1380</v>
      </c>
      <c r="P132" s="5">
        <v>1570</v>
      </c>
      <c r="Q132" s="5">
        <v>1200</v>
      </c>
      <c r="R132" s="5">
        <v>900</v>
      </c>
      <c r="S132" s="5">
        <v>1000</v>
      </c>
      <c r="T132" s="5">
        <v>12</v>
      </c>
      <c r="U132" s="5">
        <v>6</v>
      </c>
      <c r="V132" s="5">
        <v>14</v>
      </c>
      <c r="W132" s="5">
        <v>5</v>
      </c>
      <c r="X132" s="5">
        <v>4</v>
      </c>
      <c r="Y132" s="5">
        <v>6</v>
      </c>
    </row>
    <row r="133" spans="1:25">
      <c r="A133" s="5">
        <v>131</v>
      </c>
      <c r="B133" s="5">
        <v>113298</v>
      </c>
      <c r="C133" s="5" t="s">
        <v>152</v>
      </c>
      <c r="D133" s="5" t="s">
        <v>122</v>
      </c>
      <c r="E133" s="5">
        <v>4100</v>
      </c>
      <c r="F133" s="5">
        <v>3000</v>
      </c>
      <c r="G133" s="5">
        <v>3700</v>
      </c>
      <c r="H133" s="5">
        <v>1300</v>
      </c>
      <c r="I133" s="5">
        <v>1000</v>
      </c>
      <c r="J133" s="5">
        <v>1100</v>
      </c>
      <c r="K133" s="5">
        <v>1100</v>
      </c>
      <c r="L133" s="5">
        <v>900</v>
      </c>
      <c r="M133" s="5">
        <v>1000</v>
      </c>
      <c r="N133" s="5">
        <v>1800</v>
      </c>
      <c r="O133" s="5">
        <v>1380</v>
      </c>
      <c r="P133" s="5">
        <v>1570</v>
      </c>
      <c r="Q133" s="5">
        <v>1100</v>
      </c>
      <c r="R133" s="5">
        <v>800</v>
      </c>
      <c r="S133" s="5">
        <v>1000</v>
      </c>
      <c r="T133" s="5">
        <v>8</v>
      </c>
      <c r="U133" s="5">
        <v>4</v>
      </c>
      <c r="V133" s="5">
        <v>10</v>
      </c>
      <c r="W133" s="5">
        <v>6</v>
      </c>
      <c r="X133" s="5">
        <v>5</v>
      </c>
      <c r="Y133" s="5">
        <v>8</v>
      </c>
    </row>
    <row r="134" spans="1:25">
      <c r="A134" s="5">
        <v>132</v>
      </c>
      <c r="B134" s="5">
        <v>104429</v>
      </c>
      <c r="C134" s="5" t="s">
        <v>153</v>
      </c>
      <c r="D134" s="5" t="s">
        <v>122</v>
      </c>
      <c r="E134" s="5">
        <v>4000</v>
      </c>
      <c r="F134" s="5">
        <v>2900</v>
      </c>
      <c r="G134" s="5">
        <v>3600</v>
      </c>
      <c r="H134" s="5">
        <v>1300</v>
      </c>
      <c r="I134" s="5">
        <v>1000</v>
      </c>
      <c r="J134" s="5">
        <v>1100</v>
      </c>
      <c r="K134" s="5">
        <v>1100</v>
      </c>
      <c r="L134" s="5">
        <v>900</v>
      </c>
      <c r="M134" s="5">
        <v>1000</v>
      </c>
      <c r="N134" s="5">
        <v>1700</v>
      </c>
      <c r="O134" s="5">
        <v>1310</v>
      </c>
      <c r="P134" s="5">
        <v>1490</v>
      </c>
      <c r="Q134" s="5">
        <v>1100</v>
      </c>
      <c r="R134" s="5">
        <v>800</v>
      </c>
      <c r="S134" s="5">
        <v>1000</v>
      </c>
      <c r="T134" s="5">
        <v>11</v>
      </c>
      <c r="U134" s="5">
        <v>5</v>
      </c>
      <c r="V134" s="5">
        <v>13</v>
      </c>
      <c r="W134" s="5">
        <v>11</v>
      </c>
      <c r="X134" s="5">
        <v>8</v>
      </c>
      <c r="Y134" s="5">
        <v>13</v>
      </c>
    </row>
    <row r="135" spans="1:25">
      <c r="A135" s="5">
        <v>133</v>
      </c>
      <c r="B135" s="5">
        <v>113833</v>
      </c>
      <c r="C135" s="5" t="s">
        <v>154</v>
      </c>
      <c r="D135" s="5" t="s">
        <v>122</v>
      </c>
      <c r="E135" s="5">
        <v>3400</v>
      </c>
      <c r="F135" s="5">
        <v>2400</v>
      </c>
      <c r="G135" s="5">
        <v>3000</v>
      </c>
      <c r="H135" s="5">
        <v>1100</v>
      </c>
      <c r="I135" s="5">
        <v>800</v>
      </c>
      <c r="J135" s="5">
        <v>1000</v>
      </c>
      <c r="K135" s="5">
        <v>900</v>
      </c>
      <c r="L135" s="5">
        <v>800</v>
      </c>
      <c r="M135" s="5">
        <v>900</v>
      </c>
      <c r="N135" s="5">
        <v>1500</v>
      </c>
      <c r="O135" s="5">
        <v>1150</v>
      </c>
      <c r="P135" s="5">
        <v>1310</v>
      </c>
      <c r="Q135" s="5">
        <v>1000</v>
      </c>
      <c r="R135" s="5">
        <v>800</v>
      </c>
      <c r="S135" s="5">
        <v>900</v>
      </c>
      <c r="T135" s="5">
        <v>8</v>
      </c>
      <c r="U135" s="5">
        <v>4</v>
      </c>
      <c r="V135" s="5">
        <v>10</v>
      </c>
      <c r="W135" s="5">
        <v>5</v>
      </c>
      <c r="X135" s="5">
        <v>3</v>
      </c>
      <c r="Y135" s="5">
        <v>6</v>
      </c>
    </row>
    <row r="136" spans="1:25">
      <c r="A136" s="5">
        <v>134</v>
      </c>
      <c r="B136" s="5">
        <v>117491</v>
      </c>
      <c r="C136" s="5" t="s">
        <v>155</v>
      </c>
      <c r="D136" s="5" t="s">
        <v>122</v>
      </c>
      <c r="E136" s="5">
        <v>2400</v>
      </c>
      <c r="F136" s="5">
        <v>1700</v>
      </c>
      <c r="G136" s="5">
        <v>2200</v>
      </c>
      <c r="H136" s="5">
        <v>1000</v>
      </c>
      <c r="I136" s="5">
        <v>800</v>
      </c>
      <c r="J136" s="5">
        <v>900</v>
      </c>
      <c r="K136" s="5">
        <v>1000</v>
      </c>
      <c r="L136" s="5">
        <v>700</v>
      </c>
      <c r="M136" s="5">
        <v>800</v>
      </c>
      <c r="N136" s="5">
        <v>1100</v>
      </c>
      <c r="O136" s="5">
        <v>850</v>
      </c>
      <c r="P136" s="5">
        <v>960</v>
      </c>
      <c r="Q136" s="5">
        <v>1000</v>
      </c>
      <c r="R136" s="5">
        <v>800</v>
      </c>
      <c r="S136" s="5">
        <v>900</v>
      </c>
      <c r="T136" s="5">
        <v>5</v>
      </c>
      <c r="U136" s="5">
        <v>3</v>
      </c>
      <c r="V136" s="5">
        <v>6</v>
      </c>
      <c r="W136" s="5">
        <v>5</v>
      </c>
      <c r="X136" s="5">
        <v>4</v>
      </c>
      <c r="Y136" s="5">
        <v>6</v>
      </c>
    </row>
    <row r="137" spans="1:25">
      <c r="A137" s="5">
        <v>135</v>
      </c>
      <c r="B137" s="5">
        <v>116773</v>
      </c>
      <c r="C137" s="5" t="s">
        <v>156</v>
      </c>
      <c r="D137" s="5" t="s">
        <v>122</v>
      </c>
      <c r="E137" s="5">
        <v>2100</v>
      </c>
      <c r="F137" s="5">
        <v>1500</v>
      </c>
      <c r="G137" s="5">
        <v>1900</v>
      </c>
      <c r="H137" s="5">
        <v>1000</v>
      </c>
      <c r="I137" s="5">
        <v>800</v>
      </c>
      <c r="J137" s="5">
        <v>900</v>
      </c>
      <c r="K137" s="5">
        <v>900</v>
      </c>
      <c r="L137" s="5">
        <v>700</v>
      </c>
      <c r="M137" s="5">
        <v>800</v>
      </c>
      <c r="N137" s="5">
        <v>1100</v>
      </c>
      <c r="O137" s="5">
        <v>850</v>
      </c>
      <c r="P137" s="5">
        <v>960</v>
      </c>
      <c r="Q137" s="5">
        <v>1000</v>
      </c>
      <c r="R137" s="5">
        <v>800</v>
      </c>
      <c r="S137" s="5">
        <v>900</v>
      </c>
      <c r="T137" s="5">
        <v>5</v>
      </c>
      <c r="U137" s="5">
        <v>3</v>
      </c>
      <c r="V137" s="5">
        <v>6</v>
      </c>
      <c r="W137" s="5">
        <v>5</v>
      </c>
      <c r="X137" s="5">
        <v>4</v>
      </c>
      <c r="Y137" s="5">
        <v>6</v>
      </c>
    </row>
    <row r="138" s="1" customFormat="1" spans="1:25">
      <c r="A138" s="8"/>
      <c r="B138" s="8"/>
      <c r="C138" s="8" t="s">
        <v>157</v>
      </c>
      <c r="D138" s="8"/>
      <c r="E138" s="8">
        <f>SUM(E3:E137)</f>
        <v>1250000</v>
      </c>
      <c r="F138" s="8">
        <f t="shared" ref="F138:Y138" si="0">SUM(F3:F137)</f>
        <v>900000</v>
      </c>
      <c r="G138" s="8">
        <f t="shared" si="0"/>
        <v>1120000</v>
      </c>
      <c r="H138" s="8">
        <f t="shared" si="0"/>
        <v>390000</v>
      </c>
      <c r="I138" s="8">
        <f t="shared" si="0"/>
        <v>300000</v>
      </c>
      <c r="J138" s="8">
        <f t="shared" si="0"/>
        <v>340000</v>
      </c>
      <c r="K138" s="8">
        <f t="shared" si="0"/>
        <v>380000</v>
      </c>
      <c r="L138" s="8">
        <f t="shared" si="0"/>
        <v>300000</v>
      </c>
      <c r="M138" s="8">
        <f t="shared" si="0"/>
        <v>340000</v>
      </c>
      <c r="N138" s="8">
        <f t="shared" si="0"/>
        <v>475600</v>
      </c>
      <c r="O138" s="8">
        <f t="shared" si="0"/>
        <v>365420</v>
      </c>
      <c r="P138" s="8">
        <f t="shared" si="0"/>
        <v>415830</v>
      </c>
      <c r="Q138" s="8">
        <f t="shared" si="0"/>
        <v>340000</v>
      </c>
      <c r="R138" s="8">
        <f t="shared" si="0"/>
        <v>261600</v>
      </c>
      <c r="S138" s="8">
        <f t="shared" si="0"/>
        <v>298400</v>
      </c>
      <c r="T138" s="8">
        <f t="shared" si="0"/>
        <v>4980</v>
      </c>
      <c r="U138" s="8">
        <f t="shared" si="0"/>
        <v>2474</v>
      </c>
      <c r="V138" s="8">
        <f t="shared" si="0"/>
        <v>5993</v>
      </c>
      <c r="W138" s="8">
        <f t="shared" si="0"/>
        <v>2364</v>
      </c>
      <c r="X138" s="8">
        <f t="shared" si="0"/>
        <v>1744</v>
      </c>
      <c r="Y138" s="8">
        <f t="shared" si="0"/>
        <v>2828</v>
      </c>
    </row>
  </sheetData>
  <sortState ref="A3:Y138">
    <sortCondition ref="D3"/>
  </sortState>
  <mergeCells count="7">
    <mergeCell ref="A1:D1"/>
    <mergeCell ref="E1:G1"/>
    <mergeCell ref="H1:J1"/>
    <mergeCell ref="K1:M1"/>
    <mergeCell ref="N1:P1"/>
    <mergeCell ref="Q1:S1"/>
    <mergeCell ref="T1:V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828"/>
  <sheetViews>
    <sheetView workbookViewId="0">
      <pane xSplit="2" ySplit="1" topLeftCell="C508" activePane="bottomRight" state="frozen"/>
      <selection/>
      <selection pane="topRight"/>
      <selection pane="bottomLeft"/>
      <selection pane="bottomRight" activeCell="B810" sqref="B810:H828"/>
    </sheetView>
  </sheetViews>
  <sheetFormatPr defaultColWidth="9" defaultRowHeight="20" customHeight="1" outlineLevelCol="7"/>
  <cols>
    <col min="1" max="1" width="9" style="3"/>
    <col min="2" max="2" width="23.75" style="134" customWidth="1"/>
    <col min="3" max="3" width="9" style="3"/>
    <col min="4" max="5" width="9" style="3" customWidth="1"/>
    <col min="6" max="6" width="36.125" style="3" customWidth="1"/>
    <col min="7" max="7" width="29.5" style="3" customWidth="1"/>
    <col min="8" max="8" width="37.875" style="3" customWidth="1"/>
  </cols>
  <sheetData>
    <row r="1" customHeight="1" spans="1:8">
      <c r="A1" s="5" t="s">
        <v>7</v>
      </c>
      <c r="B1" s="92" t="s">
        <v>158</v>
      </c>
      <c r="C1" s="91" t="s">
        <v>159</v>
      </c>
      <c r="D1" s="91"/>
      <c r="E1" s="91"/>
      <c r="F1" s="91" t="s">
        <v>160</v>
      </c>
      <c r="G1" s="91" t="s">
        <v>161</v>
      </c>
      <c r="H1" s="91" t="s">
        <v>162</v>
      </c>
    </row>
    <row r="2" hidden="1" customHeight="1" spans="1:8">
      <c r="A2" s="91">
        <v>1</v>
      </c>
      <c r="B2" s="91" t="s">
        <v>163</v>
      </c>
      <c r="C2" s="72">
        <v>196713</v>
      </c>
      <c r="D2" s="67" t="s">
        <v>164</v>
      </c>
      <c r="E2" s="67" t="str">
        <f t="shared" ref="E2:E65" si="0">C2&amp;D2</f>
        <v>196713,</v>
      </c>
      <c r="F2" s="72" t="s">
        <v>165</v>
      </c>
      <c r="G2" s="72" t="s">
        <v>166</v>
      </c>
      <c r="H2" s="72" t="s">
        <v>167</v>
      </c>
    </row>
    <row r="3" hidden="1" customHeight="1" spans="1:8">
      <c r="A3" s="91"/>
      <c r="B3" s="91"/>
      <c r="C3" s="72">
        <v>24400</v>
      </c>
      <c r="D3" s="67" t="s">
        <v>164</v>
      </c>
      <c r="E3" s="67" t="str">
        <f t="shared" si="0"/>
        <v>24400,</v>
      </c>
      <c r="F3" s="72" t="s">
        <v>165</v>
      </c>
      <c r="G3" s="72" t="s">
        <v>168</v>
      </c>
      <c r="H3" s="72" t="s">
        <v>167</v>
      </c>
    </row>
    <row r="4" hidden="1" customHeight="1" spans="1:8">
      <c r="A4" s="91"/>
      <c r="B4" s="91"/>
      <c r="C4" s="68">
        <v>199867</v>
      </c>
      <c r="D4" s="67" t="s">
        <v>164</v>
      </c>
      <c r="E4" s="67" t="str">
        <f t="shared" si="0"/>
        <v>199867,</v>
      </c>
      <c r="F4" s="68" t="s">
        <v>6</v>
      </c>
      <c r="G4" s="68" t="s">
        <v>169</v>
      </c>
      <c r="H4" s="68" t="s">
        <v>170</v>
      </c>
    </row>
    <row r="5" hidden="1" customHeight="1" spans="1:8">
      <c r="A5" s="91"/>
      <c r="B5" s="91"/>
      <c r="C5" s="68">
        <v>134798</v>
      </c>
      <c r="D5" s="67" t="s">
        <v>164</v>
      </c>
      <c r="E5" s="67" t="str">
        <f t="shared" si="0"/>
        <v>134798,</v>
      </c>
      <c r="F5" s="68" t="s">
        <v>6</v>
      </c>
      <c r="G5" s="68" t="s">
        <v>171</v>
      </c>
      <c r="H5" s="68" t="s">
        <v>172</v>
      </c>
    </row>
    <row r="6" hidden="1" customHeight="1" spans="1:8">
      <c r="A6" s="91"/>
      <c r="B6" s="91"/>
      <c r="C6" s="72">
        <v>81913</v>
      </c>
      <c r="D6" s="67" t="s">
        <v>164</v>
      </c>
      <c r="E6" s="67" t="str">
        <f t="shared" si="0"/>
        <v>81913,</v>
      </c>
      <c r="F6" s="72" t="s">
        <v>173</v>
      </c>
      <c r="G6" s="72" t="s">
        <v>174</v>
      </c>
      <c r="H6" s="72" t="s">
        <v>175</v>
      </c>
    </row>
    <row r="7" hidden="1" customHeight="1" spans="1:8">
      <c r="A7" s="91">
        <v>2</v>
      </c>
      <c r="B7" s="91" t="s">
        <v>176</v>
      </c>
      <c r="C7" s="71">
        <v>124632</v>
      </c>
      <c r="D7" s="67" t="s">
        <v>164</v>
      </c>
      <c r="E7" s="67" t="str">
        <f t="shared" si="0"/>
        <v>124632,</v>
      </c>
      <c r="F7" s="71" t="s">
        <v>177</v>
      </c>
      <c r="G7" s="71" t="s">
        <v>178</v>
      </c>
      <c r="H7" s="91" t="s">
        <v>176</v>
      </c>
    </row>
    <row r="8" hidden="1" customHeight="1" spans="1:8">
      <c r="A8" s="91"/>
      <c r="B8" s="91"/>
      <c r="C8" s="71">
        <v>124622</v>
      </c>
      <c r="D8" s="67" t="s">
        <v>164</v>
      </c>
      <c r="E8" s="67" t="str">
        <f t="shared" si="0"/>
        <v>124622,</v>
      </c>
      <c r="F8" s="72" t="s">
        <v>179</v>
      </c>
      <c r="G8" s="71" t="s">
        <v>178</v>
      </c>
      <c r="H8" s="91" t="s">
        <v>176</v>
      </c>
    </row>
    <row r="9" hidden="1" customHeight="1" spans="1:8">
      <c r="A9" s="91"/>
      <c r="B9" s="91"/>
      <c r="C9" s="71">
        <v>169236</v>
      </c>
      <c r="D9" s="67" t="s">
        <v>164</v>
      </c>
      <c r="E9" s="67" t="str">
        <f t="shared" si="0"/>
        <v>169236,</v>
      </c>
      <c r="F9" s="72" t="s">
        <v>180</v>
      </c>
      <c r="G9" s="71" t="s">
        <v>181</v>
      </c>
      <c r="H9" s="91" t="s">
        <v>176</v>
      </c>
    </row>
    <row r="10" hidden="1" customHeight="1" spans="1:8">
      <c r="A10" s="91"/>
      <c r="B10" s="91"/>
      <c r="C10" s="71">
        <v>196069</v>
      </c>
      <c r="D10" s="67" t="s">
        <v>164</v>
      </c>
      <c r="E10" s="67" t="str">
        <f t="shared" si="0"/>
        <v>196069,</v>
      </c>
      <c r="F10" s="71" t="s">
        <v>182</v>
      </c>
      <c r="G10" s="71" t="s">
        <v>183</v>
      </c>
      <c r="H10" s="91" t="s">
        <v>176</v>
      </c>
    </row>
    <row r="11" hidden="1" customHeight="1" spans="1:8">
      <c r="A11" s="91"/>
      <c r="B11" s="91"/>
      <c r="C11" s="67">
        <v>124627</v>
      </c>
      <c r="D11" s="67" t="s">
        <v>164</v>
      </c>
      <c r="E11" s="67" t="str">
        <f t="shared" si="0"/>
        <v>124627,</v>
      </c>
      <c r="F11" s="67" t="s">
        <v>184</v>
      </c>
      <c r="G11" s="67" t="s">
        <v>181</v>
      </c>
      <c r="H11" s="95" t="s">
        <v>176</v>
      </c>
    </row>
    <row r="12" hidden="1" customHeight="1" spans="1:8">
      <c r="A12" s="91"/>
      <c r="B12" s="91"/>
      <c r="C12" s="71">
        <v>124625</v>
      </c>
      <c r="D12" s="67" t="s">
        <v>164</v>
      </c>
      <c r="E12" s="67" t="str">
        <f t="shared" si="0"/>
        <v>124625,</v>
      </c>
      <c r="F12" s="71" t="s">
        <v>185</v>
      </c>
      <c r="G12" s="71" t="s">
        <v>178</v>
      </c>
      <c r="H12" s="91" t="s">
        <v>176</v>
      </c>
    </row>
    <row r="13" hidden="1" customHeight="1" spans="1:8">
      <c r="A13" s="91"/>
      <c r="B13" s="91"/>
      <c r="C13" s="71">
        <v>169237</v>
      </c>
      <c r="D13" s="67" t="s">
        <v>164</v>
      </c>
      <c r="E13" s="67" t="str">
        <f t="shared" si="0"/>
        <v>169237,</v>
      </c>
      <c r="F13" s="71" t="s">
        <v>179</v>
      </c>
      <c r="G13" s="71" t="s">
        <v>183</v>
      </c>
      <c r="H13" s="91" t="s">
        <v>176</v>
      </c>
    </row>
    <row r="14" hidden="1" customHeight="1" spans="1:8">
      <c r="A14" s="91"/>
      <c r="B14" s="91"/>
      <c r="C14" s="71">
        <v>131810</v>
      </c>
      <c r="D14" s="67" t="s">
        <v>164</v>
      </c>
      <c r="E14" s="67" t="str">
        <f t="shared" si="0"/>
        <v>131810,</v>
      </c>
      <c r="F14" s="71" t="s">
        <v>186</v>
      </c>
      <c r="G14" s="71" t="s">
        <v>181</v>
      </c>
      <c r="H14" s="91" t="s">
        <v>176</v>
      </c>
    </row>
    <row r="15" hidden="1" customHeight="1" spans="1:8">
      <c r="A15" s="91"/>
      <c r="B15" s="91"/>
      <c r="C15" s="71">
        <v>131807</v>
      </c>
      <c r="D15" s="67" t="s">
        <v>164</v>
      </c>
      <c r="E15" s="67" t="str">
        <f t="shared" si="0"/>
        <v>131807,</v>
      </c>
      <c r="F15" s="71" t="s">
        <v>187</v>
      </c>
      <c r="G15" s="71" t="s">
        <v>183</v>
      </c>
      <c r="H15" s="91" t="s">
        <v>176</v>
      </c>
    </row>
    <row r="16" hidden="1" customHeight="1" spans="1:8">
      <c r="A16" s="91"/>
      <c r="B16" s="91"/>
      <c r="C16" s="71">
        <v>124629</v>
      </c>
      <c r="D16" s="67" t="s">
        <v>164</v>
      </c>
      <c r="E16" s="67" t="str">
        <f t="shared" si="0"/>
        <v>124629,</v>
      </c>
      <c r="F16" s="71" t="s">
        <v>188</v>
      </c>
      <c r="G16" s="71" t="s">
        <v>178</v>
      </c>
      <c r="H16" s="91" t="s">
        <v>176</v>
      </c>
    </row>
    <row r="17" hidden="1" customHeight="1" spans="1:8">
      <c r="A17" s="91"/>
      <c r="B17" s="91"/>
      <c r="C17" s="71">
        <v>124623</v>
      </c>
      <c r="D17" s="67" t="s">
        <v>164</v>
      </c>
      <c r="E17" s="67" t="str">
        <f t="shared" si="0"/>
        <v>124623,</v>
      </c>
      <c r="F17" s="71" t="s">
        <v>189</v>
      </c>
      <c r="G17" s="71" t="s">
        <v>190</v>
      </c>
      <c r="H17" s="91" t="s">
        <v>176</v>
      </c>
    </row>
    <row r="18" hidden="1" customHeight="1" spans="1:8">
      <c r="A18" s="91"/>
      <c r="B18" s="91"/>
      <c r="C18" s="67">
        <v>124619</v>
      </c>
      <c r="D18" s="67" t="s">
        <v>164</v>
      </c>
      <c r="E18" s="67" t="str">
        <f t="shared" si="0"/>
        <v>124619,</v>
      </c>
      <c r="F18" s="67" t="s">
        <v>191</v>
      </c>
      <c r="G18" s="67" t="s">
        <v>178</v>
      </c>
      <c r="H18" s="95" t="s">
        <v>176</v>
      </c>
    </row>
    <row r="19" hidden="1" customHeight="1" spans="1:8">
      <c r="A19" s="91"/>
      <c r="B19" s="91"/>
      <c r="C19" s="71">
        <v>134529</v>
      </c>
      <c r="D19" s="67" t="s">
        <v>164</v>
      </c>
      <c r="E19" s="67" t="str">
        <f t="shared" si="0"/>
        <v>134529,</v>
      </c>
      <c r="F19" s="71" t="s">
        <v>192</v>
      </c>
      <c r="G19" s="71" t="s">
        <v>183</v>
      </c>
      <c r="H19" s="91" t="s">
        <v>176</v>
      </c>
    </row>
    <row r="20" hidden="1" customHeight="1" spans="1:8">
      <c r="A20" s="91"/>
      <c r="B20" s="91"/>
      <c r="C20" s="71">
        <v>131812</v>
      </c>
      <c r="D20" s="67" t="s">
        <v>164</v>
      </c>
      <c r="E20" s="67" t="str">
        <f t="shared" si="0"/>
        <v>131812,</v>
      </c>
      <c r="F20" s="71" t="s">
        <v>193</v>
      </c>
      <c r="G20" s="71" t="s">
        <v>181</v>
      </c>
      <c r="H20" s="91" t="s">
        <v>176</v>
      </c>
    </row>
    <row r="21" hidden="1" customHeight="1" spans="1:8">
      <c r="A21" s="91"/>
      <c r="B21" s="91"/>
      <c r="C21" s="71">
        <v>131809</v>
      </c>
      <c r="D21" s="67" t="s">
        <v>164</v>
      </c>
      <c r="E21" s="67" t="str">
        <f t="shared" si="0"/>
        <v>131809,</v>
      </c>
      <c r="F21" s="71" t="s">
        <v>194</v>
      </c>
      <c r="G21" s="71" t="s">
        <v>183</v>
      </c>
      <c r="H21" s="91" t="s">
        <v>176</v>
      </c>
    </row>
    <row r="22" hidden="1" customHeight="1" spans="1:8">
      <c r="A22" s="91"/>
      <c r="B22" s="91"/>
      <c r="C22" s="71">
        <v>124620</v>
      </c>
      <c r="D22" s="67" t="s">
        <v>164</v>
      </c>
      <c r="E22" s="67" t="str">
        <f t="shared" si="0"/>
        <v>124620,</v>
      </c>
      <c r="F22" s="71" t="s">
        <v>195</v>
      </c>
      <c r="G22" s="71" t="s">
        <v>190</v>
      </c>
      <c r="H22" s="91" t="s">
        <v>176</v>
      </c>
    </row>
    <row r="23" hidden="1" customHeight="1" spans="1:8">
      <c r="A23" s="91"/>
      <c r="B23" s="91"/>
      <c r="C23" s="71">
        <v>124613</v>
      </c>
      <c r="D23" s="67" t="s">
        <v>164</v>
      </c>
      <c r="E23" s="67" t="str">
        <f t="shared" si="0"/>
        <v>124613,</v>
      </c>
      <c r="F23" s="71" t="s">
        <v>196</v>
      </c>
      <c r="G23" s="71" t="s">
        <v>178</v>
      </c>
      <c r="H23" s="91" t="s">
        <v>176</v>
      </c>
    </row>
    <row r="24" hidden="1" customHeight="1" spans="1:8">
      <c r="A24" s="91"/>
      <c r="B24" s="91"/>
      <c r="C24" s="71">
        <v>131813</v>
      </c>
      <c r="D24" s="67" t="s">
        <v>164</v>
      </c>
      <c r="E24" s="67" t="str">
        <f t="shared" si="0"/>
        <v>131813,</v>
      </c>
      <c r="F24" s="71" t="s">
        <v>197</v>
      </c>
      <c r="G24" s="71" t="s">
        <v>183</v>
      </c>
      <c r="H24" s="91" t="s">
        <v>176</v>
      </c>
    </row>
    <row r="25" hidden="1" customHeight="1" spans="1:8">
      <c r="A25" s="91"/>
      <c r="B25" s="91"/>
      <c r="C25" s="71">
        <v>131811</v>
      </c>
      <c r="D25" s="67" t="s">
        <v>164</v>
      </c>
      <c r="E25" s="67" t="str">
        <f t="shared" si="0"/>
        <v>131811,</v>
      </c>
      <c r="F25" s="71" t="s">
        <v>198</v>
      </c>
      <c r="G25" s="71" t="s">
        <v>183</v>
      </c>
      <c r="H25" s="91" t="s">
        <v>176</v>
      </c>
    </row>
    <row r="26" hidden="1" customHeight="1" spans="1:8">
      <c r="A26" s="91"/>
      <c r="B26" s="91"/>
      <c r="C26" s="71">
        <v>131806</v>
      </c>
      <c r="D26" s="67" t="s">
        <v>164</v>
      </c>
      <c r="E26" s="67" t="str">
        <f t="shared" si="0"/>
        <v>131806,</v>
      </c>
      <c r="F26" s="71" t="s">
        <v>199</v>
      </c>
      <c r="G26" s="71" t="s">
        <v>181</v>
      </c>
      <c r="H26" s="91" t="s">
        <v>176</v>
      </c>
    </row>
    <row r="27" hidden="1" customHeight="1" spans="1:8">
      <c r="A27" s="91"/>
      <c r="B27" s="91"/>
      <c r="C27" s="71">
        <v>124630</v>
      </c>
      <c r="D27" s="67" t="s">
        <v>164</v>
      </c>
      <c r="E27" s="67" t="str">
        <f t="shared" si="0"/>
        <v>124630,</v>
      </c>
      <c r="F27" s="71" t="s">
        <v>200</v>
      </c>
      <c r="G27" s="71" t="s">
        <v>178</v>
      </c>
      <c r="H27" s="91" t="s">
        <v>176</v>
      </c>
    </row>
    <row r="28" hidden="1" customHeight="1" spans="1:8">
      <c r="A28" s="91"/>
      <c r="B28" s="91"/>
      <c r="C28" s="71">
        <v>124621</v>
      </c>
      <c r="D28" s="67" t="s">
        <v>164</v>
      </c>
      <c r="E28" s="67" t="str">
        <f t="shared" si="0"/>
        <v>124621,</v>
      </c>
      <c r="F28" s="71" t="s">
        <v>201</v>
      </c>
      <c r="G28" s="71" t="s">
        <v>190</v>
      </c>
      <c r="H28" s="91" t="s">
        <v>176</v>
      </c>
    </row>
    <row r="29" hidden="1" customHeight="1" spans="1:8">
      <c r="A29" s="91"/>
      <c r="B29" s="91"/>
      <c r="C29" s="71">
        <v>184105</v>
      </c>
      <c r="D29" s="67" t="s">
        <v>164</v>
      </c>
      <c r="E29" s="67" t="str">
        <f t="shared" si="0"/>
        <v>184105,</v>
      </c>
      <c r="F29" s="71" t="s">
        <v>180</v>
      </c>
      <c r="G29" s="71" t="s">
        <v>181</v>
      </c>
      <c r="H29" s="91" t="s">
        <v>176</v>
      </c>
    </row>
    <row r="30" hidden="1" customHeight="1" spans="1:8">
      <c r="A30" s="91"/>
      <c r="B30" s="91"/>
      <c r="C30" s="67">
        <v>124631</v>
      </c>
      <c r="D30" s="67" t="s">
        <v>164</v>
      </c>
      <c r="E30" s="67" t="str">
        <f t="shared" si="0"/>
        <v>124631,</v>
      </c>
      <c r="F30" s="67" t="s">
        <v>202</v>
      </c>
      <c r="G30" s="67" t="s">
        <v>181</v>
      </c>
      <c r="H30" s="95" t="s">
        <v>176</v>
      </c>
    </row>
    <row r="31" hidden="1" customHeight="1" spans="1:8">
      <c r="A31" s="91"/>
      <c r="B31" s="91"/>
      <c r="C31" s="67">
        <v>124626</v>
      </c>
      <c r="D31" s="67" t="s">
        <v>164</v>
      </c>
      <c r="E31" s="67" t="str">
        <f t="shared" si="0"/>
        <v>124626,</v>
      </c>
      <c r="F31" s="67" t="s">
        <v>203</v>
      </c>
      <c r="G31" s="67" t="s">
        <v>178</v>
      </c>
      <c r="H31" s="95" t="s">
        <v>176</v>
      </c>
    </row>
    <row r="32" hidden="1" customHeight="1" spans="1:8">
      <c r="A32" s="91"/>
      <c r="B32" s="91"/>
      <c r="C32" s="67">
        <v>210313</v>
      </c>
      <c r="D32" s="67" t="s">
        <v>164</v>
      </c>
      <c r="E32" s="67" t="str">
        <f t="shared" si="0"/>
        <v>210313,</v>
      </c>
      <c r="F32" s="67" t="s">
        <v>195</v>
      </c>
      <c r="G32" s="67" t="s">
        <v>204</v>
      </c>
      <c r="H32" s="95" t="s">
        <v>176</v>
      </c>
    </row>
    <row r="33" hidden="1" customHeight="1" spans="1:8">
      <c r="A33" s="96">
        <v>3</v>
      </c>
      <c r="B33" s="96" t="s">
        <v>205</v>
      </c>
      <c r="C33" s="67">
        <v>45754</v>
      </c>
      <c r="D33" s="67" t="s">
        <v>164</v>
      </c>
      <c r="E33" s="67" t="str">
        <f t="shared" si="0"/>
        <v>45754,</v>
      </c>
      <c r="F33" s="67" t="s">
        <v>206</v>
      </c>
      <c r="G33" s="67" t="s">
        <v>207</v>
      </c>
      <c r="H33" s="67" t="s">
        <v>205</v>
      </c>
    </row>
    <row r="34" hidden="1" customHeight="1" spans="1:8">
      <c r="A34" s="96"/>
      <c r="B34" s="96"/>
      <c r="C34" s="67">
        <v>114935</v>
      </c>
      <c r="D34" s="67" t="s">
        <v>164</v>
      </c>
      <c r="E34" s="67" t="str">
        <f t="shared" si="0"/>
        <v>114935,</v>
      </c>
      <c r="F34" s="67" t="s">
        <v>208</v>
      </c>
      <c r="G34" s="67" t="s">
        <v>209</v>
      </c>
      <c r="H34" s="67" t="s">
        <v>205</v>
      </c>
    </row>
    <row r="35" hidden="1" customHeight="1" spans="1:8">
      <c r="A35" s="96"/>
      <c r="B35" s="96"/>
      <c r="C35" s="67">
        <v>85153</v>
      </c>
      <c r="D35" s="67" t="s">
        <v>164</v>
      </c>
      <c r="E35" s="67" t="str">
        <f t="shared" si="0"/>
        <v>85153,</v>
      </c>
      <c r="F35" s="67" t="s">
        <v>210</v>
      </c>
      <c r="G35" s="67" t="s">
        <v>211</v>
      </c>
      <c r="H35" s="67" t="s">
        <v>205</v>
      </c>
    </row>
    <row r="36" hidden="1" customHeight="1" spans="1:8">
      <c r="A36" s="96"/>
      <c r="B36" s="96"/>
      <c r="C36" s="71">
        <v>114938</v>
      </c>
      <c r="D36" s="67" t="s">
        <v>164</v>
      </c>
      <c r="E36" s="67" t="str">
        <f t="shared" si="0"/>
        <v>114938,</v>
      </c>
      <c r="F36" s="71" t="s">
        <v>212</v>
      </c>
      <c r="G36" s="71" t="s">
        <v>213</v>
      </c>
      <c r="H36" s="71" t="s">
        <v>205</v>
      </c>
    </row>
    <row r="37" hidden="1" customHeight="1" spans="1:8">
      <c r="A37" s="96"/>
      <c r="B37" s="96"/>
      <c r="C37" s="71">
        <v>88801</v>
      </c>
      <c r="D37" s="67" t="s">
        <v>164</v>
      </c>
      <c r="E37" s="67" t="str">
        <f t="shared" si="0"/>
        <v>88801,</v>
      </c>
      <c r="F37" s="71" t="s">
        <v>214</v>
      </c>
      <c r="G37" s="71" t="s">
        <v>215</v>
      </c>
      <c r="H37" s="71" t="s">
        <v>205</v>
      </c>
    </row>
    <row r="38" hidden="1" customHeight="1" spans="1:8">
      <c r="A38" s="96"/>
      <c r="B38" s="96"/>
      <c r="C38" s="67">
        <v>56370</v>
      </c>
      <c r="D38" s="67" t="s">
        <v>164</v>
      </c>
      <c r="E38" s="67" t="str">
        <f t="shared" si="0"/>
        <v>56370,</v>
      </c>
      <c r="F38" s="67" t="s">
        <v>216</v>
      </c>
      <c r="G38" s="67" t="s">
        <v>217</v>
      </c>
      <c r="H38" s="67" t="s">
        <v>205</v>
      </c>
    </row>
    <row r="39" hidden="1" customHeight="1" spans="1:8">
      <c r="A39" s="96"/>
      <c r="B39" s="96"/>
      <c r="C39" s="67">
        <v>131190</v>
      </c>
      <c r="D39" s="67" t="s">
        <v>164</v>
      </c>
      <c r="E39" s="67" t="str">
        <f t="shared" si="0"/>
        <v>131190,</v>
      </c>
      <c r="F39" s="67" t="s">
        <v>218</v>
      </c>
      <c r="G39" s="67" t="s">
        <v>219</v>
      </c>
      <c r="H39" s="67" t="s">
        <v>205</v>
      </c>
    </row>
    <row r="40" hidden="1" customHeight="1" spans="1:8">
      <c r="A40" s="96"/>
      <c r="B40" s="96"/>
      <c r="C40" s="67">
        <v>151191</v>
      </c>
      <c r="D40" s="67" t="s">
        <v>164</v>
      </c>
      <c r="E40" s="67" t="str">
        <f t="shared" si="0"/>
        <v>151191,</v>
      </c>
      <c r="F40" s="67" t="s">
        <v>220</v>
      </c>
      <c r="G40" s="67" t="s">
        <v>221</v>
      </c>
      <c r="H40" s="67" t="s">
        <v>205</v>
      </c>
    </row>
    <row r="41" hidden="1" customHeight="1" spans="1:8">
      <c r="A41" s="96"/>
      <c r="B41" s="96"/>
      <c r="C41" s="71">
        <v>189016</v>
      </c>
      <c r="D41" s="67" t="s">
        <v>164</v>
      </c>
      <c r="E41" s="67" t="str">
        <f t="shared" si="0"/>
        <v>189016,</v>
      </c>
      <c r="F41" s="71" t="s">
        <v>206</v>
      </c>
      <c r="G41" s="71" t="s">
        <v>222</v>
      </c>
      <c r="H41" s="71" t="s">
        <v>205</v>
      </c>
    </row>
    <row r="42" hidden="1" customHeight="1" spans="1:8">
      <c r="A42" s="96"/>
      <c r="B42" s="96"/>
      <c r="C42" s="67">
        <v>194034</v>
      </c>
      <c r="D42" s="67" t="s">
        <v>164</v>
      </c>
      <c r="E42" s="67" t="str">
        <f t="shared" si="0"/>
        <v>194034,</v>
      </c>
      <c r="F42" s="67" t="s">
        <v>223</v>
      </c>
      <c r="G42" s="67" t="s">
        <v>224</v>
      </c>
      <c r="H42" s="67" t="s">
        <v>205</v>
      </c>
    </row>
    <row r="43" hidden="1" customHeight="1" spans="1:8">
      <c r="A43" s="96"/>
      <c r="B43" s="96"/>
      <c r="C43" s="71">
        <v>92629</v>
      </c>
      <c r="D43" s="67" t="s">
        <v>164</v>
      </c>
      <c r="E43" s="67" t="str">
        <f t="shared" si="0"/>
        <v>92629,</v>
      </c>
      <c r="F43" s="71" t="s">
        <v>225</v>
      </c>
      <c r="G43" s="71" t="s">
        <v>226</v>
      </c>
      <c r="H43" s="71" t="s">
        <v>205</v>
      </c>
    </row>
    <row r="44" hidden="1" customHeight="1" spans="1:8">
      <c r="A44" s="96"/>
      <c r="B44" s="96"/>
      <c r="C44" s="71">
        <v>71384</v>
      </c>
      <c r="D44" s="67" t="s">
        <v>164</v>
      </c>
      <c r="E44" s="67" t="str">
        <f t="shared" si="0"/>
        <v>71384,</v>
      </c>
      <c r="F44" s="71" t="s">
        <v>227</v>
      </c>
      <c r="G44" s="71" t="s">
        <v>228</v>
      </c>
      <c r="H44" s="71" t="s">
        <v>205</v>
      </c>
    </row>
    <row r="45" hidden="1" customHeight="1" spans="1:8">
      <c r="A45" s="96"/>
      <c r="B45" s="96"/>
      <c r="C45" s="71">
        <v>194247</v>
      </c>
      <c r="D45" s="67" t="s">
        <v>164</v>
      </c>
      <c r="E45" s="67" t="str">
        <f t="shared" si="0"/>
        <v>194247,</v>
      </c>
      <c r="F45" s="71" t="s">
        <v>223</v>
      </c>
      <c r="G45" s="71" t="s">
        <v>229</v>
      </c>
      <c r="H45" s="71" t="s">
        <v>205</v>
      </c>
    </row>
    <row r="46" hidden="1" customHeight="1" spans="1:8">
      <c r="A46" s="96"/>
      <c r="B46" s="96"/>
      <c r="C46" s="67">
        <v>162452</v>
      </c>
      <c r="D46" s="67" t="s">
        <v>164</v>
      </c>
      <c r="E46" s="67" t="str">
        <f t="shared" si="0"/>
        <v>162452,</v>
      </c>
      <c r="F46" s="67" t="s">
        <v>230</v>
      </c>
      <c r="G46" s="67" t="s">
        <v>231</v>
      </c>
      <c r="H46" s="67" t="s">
        <v>232</v>
      </c>
    </row>
    <row r="47" hidden="1" customHeight="1" spans="1:8">
      <c r="A47" s="96"/>
      <c r="B47" s="96"/>
      <c r="C47" s="71">
        <v>10379</v>
      </c>
      <c r="D47" s="67" t="s">
        <v>164</v>
      </c>
      <c r="E47" s="67" t="str">
        <f t="shared" si="0"/>
        <v>10379,</v>
      </c>
      <c r="F47" s="71" t="s">
        <v>230</v>
      </c>
      <c r="G47" s="71" t="s">
        <v>233</v>
      </c>
      <c r="H47" s="71" t="s">
        <v>205</v>
      </c>
    </row>
    <row r="48" hidden="1" customHeight="1" spans="1:8">
      <c r="A48" s="96"/>
      <c r="B48" s="96"/>
      <c r="C48" s="71">
        <v>201085</v>
      </c>
      <c r="D48" s="67" t="s">
        <v>164</v>
      </c>
      <c r="E48" s="67" t="str">
        <f t="shared" si="0"/>
        <v>201085,</v>
      </c>
      <c r="F48" s="71" t="s">
        <v>234</v>
      </c>
      <c r="G48" s="71" t="s">
        <v>235</v>
      </c>
      <c r="H48" s="71" t="s">
        <v>205</v>
      </c>
    </row>
    <row r="49" hidden="1" customHeight="1" spans="1:8">
      <c r="A49" s="96"/>
      <c r="B49" s="96"/>
      <c r="C49" s="71">
        <v>29047</v>
      </c>
      <c r="D49" s="67" t="s">
        <v>164</v>
      </c>
      <c r="E49" s="67" t="str">
        <f t="shared" si="0"/>
        <v>29047,</v>
      </c>
      <c r="F49" s="71" t="s">
        <v>236</v>
      </c>
      <c r="G49" s="71" t="s">
        <v>237</v>
      </c>
      <c r="H49" s="71" t="s">
        <v>205</v>
      </c>
    </row>
    <row r="50" hidden="1" customHeight="1" spans="1:8">
      <c r="A50" s="96"/>
      <c r="B50" s="96"/>
      <c r="C50" s="71">
        <v>205496</v>
      </c>
      <c r="D50" s="67" t="s">
        <v>164</v>
      </c>
      <c r="E50" s="67" t="str">
        <f t="shared" si="0"/>
        <v>205496,</v>
      </c>
      <c r="F50" s="71" t="s">
        <v>238</v>
      </c>
      <c r="G50" s="71" t="s">
        <v>239</v>
      </c>
      <c r="H50" s="71" t="s">
        <v>205</v>
      </c>
    </row>
    <row r="51" hidden="1" customHeight="1" spans="1:8">
      <c r="A51" s="96"/>
      <c r="B51" s="96"/>
      <c r="C51" s="71">
        <v>350</v>
      </c>
      <c r="D51" s="67" t="s">
        <v>164</v>
      </c>
      <c r="E51" s="67" t="str">
        <f t="shared" si="0"/>
        <v>350,</v>
      </c>
      <c r="F51" s="71" t="s">
        <v>240</v>
      </c>
      <c r="G51" s="71" t="s">
        <v>241</v>
      </c>
      <c r="H51" s="71" t="s">
        <v>205</v>
      </c>
    </row>
    <row r="52" hidden="1" customHeight="1" spans="1:8">
      <c r="A52" s="96"/>
      <c r="B52" s="96"/>
      <c r="C52" s="71">
        <v>98576</v>
      </c>
      <c r="D52" s="67" t="s">
        <v>164</v>
      </c>
      <c r="E52" s="67" t="str">
        <f t="shared" si="0"/>
        <v>98576,</v>
      </c>
      <c r="F52" s="71" t="s">
        <v>242</v>
      </c>
      <c r="G52" s="71" t="s">
        <v>243</v>
      </c>
      <c r="H52" s="71" t="s">
        <v>205</v>
      </c>
    </row>
    <row r="53" hidden="1" customHeight="1" spans="1:8">
      <c r="A53" s="96"/>
      <c r="B53" s="96"/>
      <c r="C53" s="71">
        <v>181867</v>
      </c>
      <c r="D53" s="67" t="s">
        <v>164</v>
      </c>
      <c r="E53" s="67" t="str">
        <f t="shared" si="0"/>
        <v>181867,</v>
      </c>
      <c r="F53" s="71" t="s">
        <v>244</v>
      </c>
      <c r="G53" s="71" t="s">
        <v>245</v>
      </c>
      <c r="H53" s="71" t="s">
        <v>205</v>
      </c>
    </row>
    <row r="54" hidden="1" customHeight="1" spans="1:8">
      <c r="A54" s="96"/>
      <c r="B54" s="96"/>
      <c r="C54" s="67">
        <v>201746</v>
      </c>
      <c r="D54" s="67" t="s">
        <v>164</v>
      </c>
      <c r="E54" s="67" t="str">
        <f t="shared" si="0"/>
        <v>201746,</v>
      </c>
      <c r="F54" s="67" t="s">
        <v>246</v>
      </c>
      <c r="G54" s="67" t="s">
        <v>247</v>
      </c>
      <c r="H54" s="67" t="s">
        <v>205</v>
      </c>
    </row>
    <row r="55" hidden="1" customHeight="1" spans="1:8">
      <c r="A55" s="96"/>
      <c r="B55" s="96"/>
      <c r="C55" s="71">
        <v>163832</v>
      </c>
      <c r="D55" s="67" t="s">
        <v>164</v>
      </c>
      <c r="E55" s="67" t="str">
        <f t="shared" si="0"/>
        <v>163832,</v>
      </c>
      <c r="F55" s="71" t="s">
        <v>248</v>
      </c>
      <c r="G55" s="71" t="s">
        <v>249</v>
      </c>
      <c r="H55" s="71" t="s">
        <v>205</v>
      </c>
    </row>
    <row r="56" hidden="1" customHeight="1" spans="1:8">
      <c r="A56" s="96"/>
      <c r="B56" s="96"/>
      <c r="C56" s="71">
        <v>758</v>
      </c>
      <c r="D56" s="67" t="s">
        <v>164</v>
      </c>
      <c r="E56" s="67" t="str">
        <f t="shared" si="0"/>
        <v>758,</v>
      </c>
      <c r="F56" s="71" t="s">
        <v>242</v>
      </c>
      <c r="G56" s="71" t="s">
        <v>250</v>
      </c>
      <c r="H56" s="71" t="s">
        <v>205</v>
      </c>
    </row>
    <row r="57" hidden="1" customHeight="1" spans="1:8">
      <c r="A57" s="96"/>
      <c r="B57" s="96"/>
      <c r="C57" s="71">
        <v>205166</v>
      </c>
      <c r="D57" s="67" t="s">
        <v>164</v>
      </c>
      <c r="E57" s="67" t="str">
        <f t="shared" si="0"/>
        <v>205166,</v>
      </c>
      <c r="F57" s="71" t="s">
        <v>251</v>
      </c>
      <c r="G57" s="71" t="s">
        <v>252</v>
      </c>
      <c r="H57" s="71" t="s">
        <v>232</v>
      </c>
    </row>
    <row r="58" hidden="1" customHeight="1" spans="1:8">
      <c r="A58" s="96"/>
      <c r="B58" s="96"/>
      <c r="C58" s="71">
        <v>66547</v>
      </c>
      <c r="D58" s="67" t="s">
        <v>164</v>
      </c>
      <c r="E58" s="67" t="str">
        <f t="shared" si="0"/>
        <v>66547,</v>
      </c>
      <c r="F58" s="71" t="s">
        <v>253</v>
      </c>
      <c r="G58" s="71" t="s">
        <v>254</v>
      </c>
      <c r="H58" s="71" t="s">
        <v>205</v>
      </c>
    </row>
    <row r="59" hidden="1" customHeight="1" spans="1:8">
      <c r="A59" s="96"/>
      <c r="B59" s="96"/>
      <c r="C59" s="71">
        <v>58789</v>
      </c>
      <c r="D59" s="67" t="s">
        <v>164</v>
      </c>
      <c r="E59" s="67" t="str">
        <f t="shared" si="0"/>
        <v>58789,</v>
      </c>
      <c r="F59" s="71" t="s">
        <v>255</v>
      </c>
      <c r="G59" s="71" t="s">
        <v>256</v>
      </c>
      <c r="H59" s="71" t="s">
        <v>205</v>
      </c>
    </row>
    <row r="60" hidden="1" customHeight="1" spans="1:8">
      <c r="A60" s="96">
        <v>4</v>
      </c>
      <c r="B60" s="96" t="s">
        <v>257</v>
      </c>
      <c r="C60" s="68">
        <v>12200</v>
      </c>
      <c r="D60" s="67" t="s">
        <v>164</v>
      </c>
      <c r="E60" s="67" t="str">
        <f t="shared" si="0"/>
        <v>12200,</v>
      </c>
      <c r="F60" s="68" t="s">
        <v>258</v>
      </c>
      <c r="G60" s="68" t="s">
        <v>259</v>
      </c>
      <c r="H60" s="95" t="str">
        <f>VLOOKUP(C:C,[1]何玉英!$D:$I,6,0)</f>
        <v>西安杨森制药有限公司</v>
      </c>
    </row>
    <row r="61" hidden="1" customHeight="1" spans="1:8">
      <c r="A61" s="96"/>
      <c r="B61" s="96"/>
      <c r="C61" s="68">
        <v>48008</v>
      </c>
      <c r="D61" s="67" t="s">
        <v>164</v>
      </c>
      <c r="E61" s="67" t="str">
        <f t="shared" si="0"/>
        <v>48008,</v>
      </c>
      <c r="F61" s="68" t="s">
        <v>260</v>
      </c>
      <c r="G61" s="68" t="s">
        <v>261</v>
      </c>
      <c r="H61" s="95" t="str">
        <f>VLOOKUP(C:C,[1]何玉英!$D:$I,6,0)</f>
        <v>西安杨森制药有限公司</v>
      </c>
    </row>
    <row r="62" hidden="1" customHeight="1" spans="1:8">
      <c r="A62" s="96"/>
      <c r="B62" s="96"/>
      <c r="C62" s="68">
        <v>123845</v>
      </c>
      <c r="D62" s="67" t="s">
        <v>164</v>
      </c>
      <c r="E62" s="67" t="str">
        <f t="shared" si="0"/>
        <v>123845,</v>
      </c>
      <c r="F62" s="68" t="s">
        <v>262</v>
      </c>
      <c r="G62" s="68" t="s">
        <v>263</v>
      </c>
      <c r="H62" s="95" t="str">
        <f>VLOOKUP(C:C,[1]何玉英!$D:$I,6,0)</f>
        <v>山东京卫制药有限公司</v>
      </c>
    </row>
    <row r="63" hidden="1" customHeight="1" spans="1:8">
      <c r="A63" s="96"/>
      <c r="B63" s="96"/>
      <c r="C63" s="68">
        <v>154981</v>
      </c>
      <c r="D63" s="67" t="s">
        <v>164</v>
      </c>
      <c r="E63" s="67" t="str">
        <f t="shared" si="0"/>
        <v>154981,</v>
      </c>
      <c r="F63" s="68" t="s">
        <v>264</v>
      </c>
      <c r="G63" s="68" t="s">
        <v>265</v>
      </c>
      <c r="H63" s="95" t="str">
        <f>VLOOKUP(C:C,[1]何玉英!$D:$I,6,0)</f>
        <v>西安杨森制药有限公司</v>
      </c>
    </row>
    <row r="64" hidden="1" customHeight="1" spans="1:8">
      <c r="A64" s="96"/>
      <c r="B64" s="96"/>
      <c r="C64" s="68">
        <v>164954</v>
      </c>
      <c r="D64" s="67" t="s">
        <v>164</v>
      </c>
      <c r="E64" s="67" t="str">
        <f t="shared" si="0"/>
        <v>164954,</v>
      </c>
      <c r="F64" s="68" t="s">
        <v>266</v>
      </c>
      <c r="G64" s="68" t="s">
        <v>267</v>
      </c>
      <c r="H64" s="95" t="str">
        <f>VLOOKUP(C:C,[1]何玉英!$D:$I,6,0)</f>
        <v>上海强生制药有限公司</v>
      </c>
    </row>
    <row r="65" hidden="1" customHeight="1" spans="1:8">
      <c r="A65" s="96"/>
      <c r="B65" s="96"/>
      <c r="C65" s="68">
        <v>177132</v>
      </c>
      <c r="D65" s="67" t="s">
        <v>164</v>
      </c>
      <c r="E65" s="67" t="str">
        <f t="shared" si="0"/>
        <v>177132,</v>
      </c>
      <c r="F65" s="68" t="s">
        <v>268</v>
      </c>
      <c r="G65" s="68" t="s">
        <v>269</v>
      </c>
      <c r="H65" s="95" t="str">
        <f>VLOOKUP(C:C,[1]何玉英!$D:$I,6,0)</f>
        <v>上海强生制药有限公司</v>
      </c>
    </row>
    <row r="66" hidden="1" customHeight="1" spans="1:8">
      <c r="A66" s="96"/>
      <c r="B66" s="96"/>
      <c r="C66" s="68">
        <v>201601</v>
      </c>
      <c r="D66" s="67" t="s">
        <v>164</v>
      </c>
      <c r="E66" s="67" t="str">
        <f t="shared" ref="E66:E129" si="1">C66&amp;D66</f>
        <v>201601,</v>
      </c>
      <c r="F66" s="68" t="s">
        <v>270</v>
      </c>
      <c r="G66" s="68" t="s">
        <v>271</v>
      </c>
      <c r="H66" s="95" t="str">
        <f>VLOOKUP(C:C,[1]何玉英!$D:$I,6,0)</f>
        <v>山东京卫制药有限公司</v>
      </c>
    </row>
    <row r="67" hidden="1" customHeight="1" spans="1:8">
      <c r="A67" s="92">
        <v>5</v>
      </c>
      <c r="B67" s="92" t="s">
        <v>272</v>
      </c>
      <c r="C67" s="91">
        <v>152012</v>
      </c>
      <c r="D67" s="67" t="s">
        <v>164</v>
      </c>
      <c r="E67" s="67" t="str">
        <f t="shared" si="1"/>
        <v>152012,</v>
      </c>
      <c r="F67" s="91" t="s">
        <v>273</v>
      </c>
      <c r="G67" s="91" t="s">
        <v>274</v>
      </c>
      <c r="H67" s="91" t="s">
        <v>272</v>
      </c>
    </row>
    <row r="68" hidden="1" customHeight="1" spans="1:8">
      <c r="A68" s="92"/>
      <c r="B68" s="92"/>
      <c r="C68" s="91">
        <v>65523</v>
      </c>
      <c r="D68" s="67" t="s">
        <v>164</v>
      </c>
      <c r="E68" s="67" t="str">
        <f t="shared" si="1"/>
        <v>65523,</v>
      </c>
      <c r="F68" s="91" t="s">
        <v>275</v>
      </c>
      <c r="G68" s="91" t="s">
        <v>276</v>
      </c>
      <c r="H68" s="91" t="s">
        <v>277</v>
      </c>
    </row>
    <row r="69" hidden="1" customHeight="1" spans="1:8">
      <c r="A69" s="92"/>
      <c r="B69" s="92"/>
      <c r="C69" s="91">
        <v>127758</v>
      </c>
      <c r="D69" s="67" t="s">
        <v>164</v>
      </c>
      <c r="E69" s="67" t="str">
        <f t="shared" si="1"/>
        <v>127758,</v>
      </c>
      <c r="F69" s="91" t="s">
        <v>278</v>
      </c>
      <c r="G69" s="91" t="s">
        <v>279</v>
      </c>
      <c r="H69" s="91" t="s">
        <v>277</v>
      </c>
    </row>
    <row r="70" hidden="1" customHeight="1" spans="1:8">
      <c r="A70" s="92"/>
      <c r="B70" s="92"/>
      <c r="C70" s="91">
        <v>57596</v>
      </c>
      <c r="D70" s="67" t="s">
        <v>164</v>
      </c>
      <c r="E70" s="67" t="str">
        <f t="shared" si="1"/>
        <v>57596,</v>
      </c>
      <c r="F70" s="91" t="s">
        <v>280</v>
      </c>
      <c r="G70" s="91" t="s">
        <v>281</v>
      </c>
      <c r="H70" s="91" t="s">
        <v>282</v>
      </c>
    </row>
    <row r="71" hidden="1" customHeight="1" spans="1:8">
      <c r="A71" s="92"/>
      <c r="B71" s="92"/>
      <c r="C71" s="91">
        <v>94920</v>
      </c>
      <c r="D71" s="67" t="s">
        <v>164</v>
      </c>
      <c r="E71" s="67" t="str">
        <f t="shared" si="1"/>
        <v>94920,</v>
      </c>
      <c r="F71" s="91" t="s">
        <v>283</v>
      </c>
      <c r="G71" s="91" t="s">
        <v>284</v>
      </c>
      <c r="H71" s="91" t="s">
        <v>277</v>
      </c>
    </row>
    <row r="72" hidden="1" customHeight="1" spans="1:8">
      <c r="A72" s="92"/>
      <c r="B72" s="92"/>
      <c r="C72" s="95">
        <v>184082</v>
      </c>
      <c r="D72" s="67" t="s">
        <v>164</v>
      </c>
      <c r="E72" s="67" t="str">
        <f t="shared" si="1"/>
        <v>184082,</v>
      </c>
      <c r="F72" s="95" t="s">
        <v>285</v>
      </c>
      <c r="G72" s="95" t="s">
        <v>286</v>
      </c>
      <c r="H72" s="95" t="s">
        <v>277</v>
      </c>
    </row>
    <row r="73" hidden="1" customHeight="1" spans="1:8">
      <c r="A73" s="92"/>
      <c r="B73" s="92"/>
      <c r="C73" s="95">
        <v>9857</v>
      </c>
      <c r="D73" s="67" t="s">
        <v>164</v>
      </c>
      <c r="E73" s="67" t="str">
        <f t="shared" si="1"/>
        <v>9857,</v>
      </c>
      <c r="F73" s="95" t="s">
        <v>287</v>
      </c>
      <c r="G73" s="95" t="s">
        <v>288</v>
      </c>
      <c r="H73" s="95" t="s">
        <v>277</v>
      </c>
    </row>
    <row r="74" hidden="1" customHeight="1" spans="1:8">
      <c r="A74" s="92"/>
      <c r="B74" s="92"/>
      <c r="C74" s="91">
        <v>152870</v>
      </c>
      <c r="D74" s="67" t="s">
        <v>164</v>
      </c>
      <c r="E74" s="67" t="str">
        <f t="shared" si="1"/>
        <v>152870,</v>
      </c>
      <c r="F74" s="91" t="s">
        <v>289</v>
      </c>
      <c r="G74" s="91" t="s">
        <v>290</v>
      </c>
      <c r="H74" s="91" t="s">
        <v>282</v>
      </c>
    </row>
    <row r="75" hidden="1" customHeight="1" spans="1:8">
      <c r="A75" s="92"/>
      <c r="B75" s="92"/>
      <c r="C75" s="91">
        <v>48232</v>
      </c>
      <c r="D75" s="67" t="s">
        <v>164</v>
      </c>
      <c r="E75" s="67" t="str">
        <f t="shared" si="1"/>
        <v>48232,</v>
      </c>
      <c r="F75" s="91" t="s">
        <v>291</v>
      </c>
      <c r="G75" s="91" t="s">
        <v>292</v>
      </c>
      <c r="H75" s="91" t="s">
        <v>277</v>
      </c>
    </row>
    <row r="76" hidden="1" customHeight="1" spans="1:8">
      <c r="A76" s="92"/>
      <c r="B76" s="92"/>
      <c r="C76" s="91">
        <v>184103</v>
      </c>
      <c r="D76" s="67" t="s">
        <v>164</v>
      </c>
      <c r="E76" s="67" t="str">
        <f t="shared" si="1"/>
        <v>184103,</v>
      </c>
      <c r="F76" s="91" t="s">
        <v>293</v>
      </c>
      <c r="G76" s="91" t="s">
        <v>294</v>
      </c>
      <c r="H76" s="91" t="s">
        <v>295</v>
      </c>
    </row>
    <row r="77" hidden="1" customHeight="1" spans="1:8">
      <c r="A77" s="92"/>
      <c r="B77" s="92"/>
      <c r="C77" s="91">
        <v>9854</v>
      </c>
      <c r="D77" s="67" t="s">
        <v>164</v>
      </c>
      <c r="E77" s="67" t="str">
        <f t="shared" si="1"/>
        <v>9854,</v>
      </c>
      <c r="F77" s="91" t="s">
        <v>296</v>
      </c>
      <c r="G77" s="91" t="s">
        <v>297</v>
      </c>
      <c r="H77" s="91" t="s">
        <v>298</v>
      </c>
    </row>
    <row r="78" hidden="1" customHeight="1" spans="1:8">
      <c r="A78" s="92"/>
      <c r="B78" s="92"/>
      <c r="C78" s="95">
        <v>184102</v>
      </c>
      <c r="D78" s="67" t="s">
        <v>164</v>
      </c>
      <c r="E78" s="67" t="str">
        <f t="shared" si="1"/>
        <v>184102,</v>
      </c>
      <c r="F78" s="95" t="s">
        <v>299</v>
      </c>
      <c r="G78" s="95" t="s">
        <v>300</v>
      </c>
      <c r="H78" s="95" t="s">
        <v>295</v>
      </c>
    </row>
    <row r="79" hidden="1" customHeight="1" spans="1:8">
      <c r="A79" s="92"/>
      <c r="B79" s="92"/>
      <c r="C79" s="95">
        <v>131752</v>
      </c>
      <c r="D79" s="67" t="s">
        <v>164</v>
      </c>
      <c r="E79" s="67" t="str">
        <f t="shared" si="1"/>
        <v>131752,</v>
      </c>
      <c r="F79" s="95" t="s">
        <v>301</v>
      </c>
      <c r="G79" s="95" t="s">
        <v>302</v>
      </c>
      <c r="H79" s="95" t="s">
        <v>298</v>
      </c>
    </row>
    <row r="80" hidden="1" customHeight="1" spans="1:8">
      <c r="A80" s="92"/>
      <c r="B80" s="92"/>
      <c r="C80" s="91">
        <v>115337</v>
      </c>
      <c r="D80" s="67" t="s">
        <v>164</v>
      </c>
      <c r="E80" s="67" t="str">
        <f t="shared" si="1"/>
        <v>115337,</v>
      </c>
      <c r="F80" s="91" t="s">
        <v>303</v>
      </c>
      <c r="G80" s="91" t="s">
        <v>302</v>
      </c>
      <c r="H80" s="91" t="s">
        <v>277</v>
      </c>
    </row>
    <row r="81" hidden="1" customHeight="1" spans="1:8">
      <c r="A81" s="92"/>
      <c r="B81" s="92"/>
      <c r="C81" s="91">
        <v>62648</v>
      </c>
      <c r="D81" s="67" t="s">
        <v>164</v>
      </c>
      <c r="E81" s="67" t="str">
        <f t="shared" si="1"/>
        <v>62648,</v>
      </c>
      <c r="F81" s="91" t="s">
        <v>304</v>
      </c>
      <c r="G81" s="91" t="s">
        <v>305</v>
      </c>
      <c r="H81" s="91" t="s">
        <v>277</v>
      </c>
    </row>
    <row r="82" hidden="1" customHeight="1" spans="1:8">
      <c r="A82" s="92"/>
      <c r="B82" s="92"/>
      <c r="C82" s="95">
        <v>39937</v>
      </c>
      <c r="D82" s="67" t="s">
        <v>164</v>
      </c>
      <c r="E82" s="67" t="str">
        <f t="shared" si="1"/>
        <v>39937,</v>
      </c>
      <c r="F82" s="95" t="s">
        <v>306</v>
      </c>
      <c r="G82" s="95" t="s">
        <v>307</v>
      </c>
      <c r="H82" s="95" t="s">
        <v>277</v>
      </c>
    </row>
    <row r="83" hidden="1" customHeight="1" spans="1:8">
      <c r="A83" s="92"/>
      <c r="B83" s="92"/>
      <c r="C83" s="91">
        <v>11243</v>
      </c>
      <c r="D83" s="67" t="s">
        <v>164</v>
      </c>
      <c r="E83" s="67" t="str">
        <f t="shared" si="1"/>
        <v>11243,</v>
      </c>
      <c r="F83" s="91" t="s">
        <v>301</v>
      </c>
      <c r="G83" s="91" t="s">
        <v>308</v>
      </c>
      <c r="H83" s="91" t="s">
        <v>277</v>
      </c>
    </row>
    <row r="84" hidden="1" customHeight="1" spans="1:8">
      <c r="A84" s="92"/>
      <c r="B84" s="92"/>
      <c r="C84" s="91">
        <v>40211</v>
      </c>
      <c r="D84" s="67" t="s">
        <v>164</v>
      </c>
      <c r="E84" s="67" t="str">
        <f t="shared" si="1"/>
        <v>40211,</v>
      </c>
      <c r="F84" s="91" t="s">
        <v>309</v>
      </c>
      <c r="G84" s="91" t="s">
        <v>310</v>
      </c>
      <c r="H84" s="91" t="s">
        <v>277</v>
      </c>
    </row>
    <row r="85" hidden="1" customHeight="1" spans="1:8">
      <c r="A85" s="96">
        <v>6</v>
      </c>
      <c r="B85" s="96" t="s">
        <v>311</v>
      </c>
      <c r="C85" s="68">
        <v>58122</v>
      </c>
      <c r="D85" s="67" t="s">
        <v>164</v>
      </c>
      <c r="E85" s="67" t="str">
        <f t="shared" si="1"/>
        <v>58122,</v>
      </c>
      <c r="F85" s="95" t="s">
        <v>312</v>
      </c>
      <c r="G85" s="95" t="s">
        <v>313</v>
      </c>
      <c r="H85" s="95" t="s">
        <v>314</v>
      </c>
    </row>
    <row r="86" hidden="1" customHeight="1" spans="1:8">
      <c r="A86" s="96"/>
      <c r="B86" s="96"/>
      <c r="C86" s="68">
        <v>62650</v>
      </c>
      <c r="D86" s="67" t="s">
        <v>164</v>
      </c>
      <c r="E86" s="67" t="str">
        <f t="shared" si="1"/>
        <v>62650,</v>
      </c>
      <c r="F86" s="95" t="s">
        <v>312</v>
      </c>
      <c r="G86" s="95" t="s">
        <v>315</v>
      </c>
      <c r="H86" s="95" t="s">
        <v>314</v>
      </c>
    </row>
    <row r="87" hidden="1" customHeight="1" spans="1:8">
      <c r="A87" s="96"/>
      <c r="B87" s="96"/>
      <c r="C87" s="68">
        <v>44575</v>
      </c>
      <c r="D87" s="67" t="s">
        <v>164</v>
      </c>
      <c r="E87" s="67" t="str">
        <f t="shared" si="1"/>
        <v>44575,</v>
      </c>
      <c r="F87" s="95" t="s">
        <v>316</v>
      </c>
      <c r="G87" s="95" t="s">
        <v>317</v>
      </c>
      <c r="H87" s="95" t="s">
        <v>318</v>
      </c>
    </row>
    <row r="88" hidden="1" customHeight="1" spans="1:8">
      <c r="A88" s="96"/>
      <c r="B88" s="96"/>
      <c r="C88" s="68">
        <v>195156</v>
      </c>
      <c r="D88" s="67" t="s">
        <v>164</v>
      </c>
      <c r="E88" s="67" t="str">
        <f t="shared" si="1"/>
        <v>195156,</v>
      </c>
      <c r="F88" s="95" t="s">
        <v>319</v>
      </c>
      <c r="G88" s="95" t="s">
        <v>320</v>
      </c>
      <c r="H88" s="95" t="s">
        <v>321</v>
      </c>
    </row>
    <row r="89" hidden="1" customHeight="1" spans="1:8">
      <c r="A89" s="96"/>
      <c r="B89" s="96"/>
      <c r="C89" s="68">
        <v>195157</v>
      </c>
      <c r="D89" s="67" t="s">
        <v>164</v>
      </c>
      <c r="E89" s="67" t="str">
        <f t="shared" si="1"/>
        <v>195157,</v>
      </c>
      <c r="F89" s="95" t="s">
        <v>319</v>
      </c>
      <c r="G89" s="95" t="s">
        <v>322</v>
      </c>
      <c r="H89" s="95" t="s">
        <v>321</v>
      </c>
    </row>
    <row r="90" hidden="1" customHeight="1" spans="1:8">
      <c r="A90" s="96"/>
      <c r="B90" s="96"/>
      <c r="C90" s="68">
        <v>29059</v>
      </c>
      <c r="D90" s="67" t="s">
        <v>164</v>
      </c>
      <c r="E90" s="67" t="str">
        <f t="shared" si="1"/>
        <v>29059,</v>
      </c>
      <c r="F90" s="95" t="s">
        <v>323</v>
      </c>
      <c r="G90" s="95" t="s">
        <v>324</v>
      </c>
      <c r="H90" s="95" t="s">
        <v>325</v>
      </c>
    </row>
    <row r="91" hidden="1" customHeight="1" spans="1:8">
      <c r="A91" s="96"/>
      <c r="B91" s="96"/>
      <c r="C91" s="68">
        <v>29060</v>
      </c>
      <c r="D91" s="67" t="s">
        <v>164</v>
      </c>
      <c r="E91" s="67" t="str">
        <f t="shared" si="1"/>
        <v>29060,</v>
      </c>
      <c r="F91" s="95" t="s">
        <v>323</v>
      </c>
      <c r="G91" s="95" t="s">
        <v>326</v>
      </c>
      <c r="H91" s="95" t="s">
        <v>325</v>
      </c>
    </row>
    <row r="92" hidden="1" customHeight="1" spans="1:8">
      <c r="A92" s="96"/>
      <c r="B92" s="96"/>
      <c r="C92" s="68">
        <v>49706</v>
      </c>
      <c r="D92" s="67" t="s">
        <v>164</v>
      </c>
      <c r="E92" s="67" t="str">
        <f t="shared" si="1"/>
        <v>49706,</v>
      </c>
      <c r="F92" s="95" t="s">
        <v>323</v>
      </c>
      <c r="G92" s="95" t="s">
        <v>327</v>
      </c>
      <c r="H92" s="95" t="s">
        <v>325</v>
      </c>
    </row>
    <row r="93" hidden="1" customHeight="1" spans="1:8">
      <c r="A93" s="96"/>
      <c r="B93" s="96"/>
      <c r="C93" s="68">
        <v>16187</v>
      </c>
      <c r="D93" s="67" t="s">
        <v>164</v>
      </c>
      <c r="E93" s="67" t="str">
        <f t="shared" si="1"/>
        <v>16187,</v>
      </c>
      <c r="F93" s="95" t="s">
        <v>328</v>
      </c>
      <c r="G93" s="95" t="s">
        <v>329</v>
      </c>
      <c r="H93" s="95" t="s">
        <v>330</v>
      </c>
    </row>
    <row r="94" hidden="1" customHeight="1" spans="1:8">
      <c r="A94" s="96"/>
      <c r="B94" s="96"/>
      <c r="C94" s="72">
        <v>179144</v>
      </c>
      <c r="D94" s="67" t="s">
        <v>164</v>
      </c>
      <c r="E94" s="67" t="str">
        <f t="shared" si="1"/>
        <v>179144,</v>
      </c>
      <c r="F94" s="72" t="s">
        <v>331</v>
      </c>
      <c r="G94" s="91" t="s">
        <v>332</v>
      </c>
      <c r="H94" s="91" t="s">
        <v>318</v>
      </c>
    </row>
    <row r="95" hidden="1" customHeight="1" spans="1:8">
      <c r="A95" s="96"/>
      <c r="B95" s="96"/>
      <c r="C95" s="72">
        <v>195828</v>
      </c>
      <c r="D95" s="67" t="s">
        <v>164</v>
      </c>
      <c r="E95" s="67" t="str">
        <f t="shared" si="1"/>
        <v>195828,</v>
      </c>
      <c r="F95" s="72" t="s">
        <v>333</v>
      </c>
      <c r="G95" s="91" t="s">
        <v>334</v>
      </c>
      <c r="H95" s="91" t="s">
        <v>318</v>
      </c>
    </row>
    <row r="96" hidden="1" customHeight="1" spans="1:8">
      <c r="A96" s="96"/>
      <c r="B96" s="96"/>
      <c r="C96" s="72">
        <v>118688</v>
      </c>
      <c r="D96" s="67" t="s">
        <v>164</v>
      </c>
      <c r="E96" s="67" t="str">
        <f t="shared" si="1"/>
        <v>118688,</v>
      </c>
      <c r="F96" s="72" t="s">
        <v>335</v>
      </c>
      <c r="G96" s="91" t="s">
        <v>336</v>
      </c>
      <c r="H96" s="91" t="s">
        <v>337</v>
      </c>
    </row>
    <row r="97" hidden="1" customHeight="1" spans="1:8">
      <c r="A97" s="96"/>
      <c r="B97" s="96"/>
      <c r="C97" s="72">
        <v>142281</v>
      </c>
      <c r="D97" s="67" t="s">
        <v>164</v>
      </c>
      <c r="E97" s="67" t="str">
        <f t="shared" si="1"/>
        <v>142281,</v>
      </c>
      <c r="F97" s="72" t="s">
        <v>338</v>
      </c>
      <c r="G97" s="91" t="s">
        <v>339</v>
      </c>
      <c r="H97" s="91" t="s">
        <v>340</v>
      </c>
    </row>
    <row r="98" hidden="1" customHeight="1" spans="1:8">
      <c r="A98" s="92">
        <v>7</v>
      </c>
      <c r="B98" s="92" t="s">
        <v>341</v>
      </c>
      <c r="C98" s="73">
        <v>173081</v>
      </c>
      <c r="D98" s="67" t="s">
        <v>164</v>
      </c>
      <c r="E98" s="67" t="str">
        <f t="shared" si="1"/>
        <v>173081,</v>
      </c>
      <c r="F98" s="74" t="s">
        <v>342</v>
      </c>
      <c r="G98" s="74" t="s">
        <v>343</v>
      </c>
      <c r="H98" s="74" t="s">
        <v>344</v>
      </c>
    </row>
    <row r="99" hidden="1" customHeight="1" spans="1:8">
      <c r="A99" s="92"/>
      <c r="B99" s="92"/>
      <c r="C99" s="82">
        <v>173080</v>
      </c>
      <c r="D99" s="67" t="s">
        <v>164</v>
      </c>
      <c r="E99" s="67" t="str">
        <f t="shared" si="1"/>
        <v>173080,</v>
      </c>
      <c r="F99" s="83" t="s">
        <v>342</v>
      </c>
      <c r="G99" s="83" t="s">
        <v>292</v>
      </c>
      <c r="H99" s="83" t="s">
        <v>344</v>
      </c>
    </row>
    <row r="100" hidden="1" customHeight="1" spans="1:8">
      <c r="A100" s="92"/>
      <c r="B100" s="92"/>
      <c r="C100" s="82">
        <v>168327</v>
      </c>
      <c r="D100" s="67" t="s">
        <v>164</v>
      </c>
      <c r="E100" s="67" t="str">
        <f t="shared" si="1"/>
        <v>168327,</v>
      </c>
      <c r="F100" s="83" t="s">
        <v>345</v>
      </c>
      <c r="G100" s="83" t="s">
        <v>346</v>
      </c>
      <c r="H100" s="83" t="s">
        <v>347</v>
      </c>
    </row>
    <row r="101" hidden="1" customHeight="1" spans="1:8">
      <c r="A101" s="92"/>
      <c r="B101" s="92"/>
      <c r="C101" s="73">
        <v>190275</v>
      </c>
      <c r="D101" s="67" t="s">
        <v>164</v>
      </c>
      <c r="E101" s="67" t="str">
        <f t="shared" si="1"/>
        <v>190275,</v>
      </c>
      <c r="F101" s="74" t="s">
        <v>348</v>
      </c>
      <c r="G101" s="74" t="s">
        <v>292</v>
      </c>
      <c r="H101" s="74" t="s">
        <v>344</v>
      </c>
    </row>
    <row r="102" hidden="1" customHeight="1" spans="1:8">
      <c r="A102" s="96">
        <v>8</v>
      </c>
      <c r="B102" s="96" t="s">
        <v>349</v>
      </c>
      <c r="C102" s="82">
        <v>148416</v>
      </c>
      <c r="D102" s="67" t="s">
        <v>164</v>
      </c>
      <c r="E102" s="67" t="str">
        <f t="shared" si="1"/>
        <v>148416,</v>
      </c>
      <c r="F102" s="83" t="s">
        <v>350</v>
      </c>
      <c r="G102" s="83" t="s">
        <v>351</v>
      </c>
      <c r="H102" s="83" t="s">
        <v>352</v>
      </c>
    </row>
    <row r="103" hidden="1" customHeight="1" spans="1:8">
      <c r="A103" s="96"/>
      <c r="B103" s="96"/>
      <c r="C103" s="73">
        <v>17045</v>
      </c>
      <c r="D103" s="67" t="s">
        <v>164</v>
      </c>
      <c r="E103" s="67" t="str">
        <f t="shared" si="1"/>
        <v>17045,</v>
      </c>
      <c r="F103" s="74" t="s">
        <v>353</v>
      </c>
      <c r="G103" s="74" t="s">
        <v>354</v>
      </c>
      <c r="H103" s="74" t="s">
        <v>352</v>
      </c>
    </row>
    <row r="104" hidden="1" customHeight="1" spans="1:8">
      <c r="A104" s="96"/>
      <c r="B104" s="96"/>
      <c r="C104" s="73">
        <v>132539</v>
      </c>
      <c r="D104" s="67" t="s">
        <v>164</v>
      </c>
      <c r="E104" s="67" t="str">
        <f t="shared" si="1"/>
        <v>132539,</v>
      </c>
      <c r="F104" s="74" t="s">
        <v>355</v>
      </c>
      <c r="G104" s="74" t="s">
        <v>356</v>
      </c>
      <c r="H104" s="74" t="s">
        <v>352</v>
      </c>
    </row>
    <row r="105" hidden="1" customHeight="1" spans="1:8">
      <c r="A105" s="96"/>
      <c r="B105" s="96"/>
      <c r="C105" s="73">
        <v>43015</v>
      </c>
      <c r="D105" s="67" t="s">
        <v>164</v>
      </c>
      <c r="E105" s="67" t="str">
        <f t="shared" si="1"/>
        <v>43015,</v>
      </c>
      <c r="F105" s="74" t="s">
        <v>357</v>
      </c>
      <c r="G105" s="74" t="s">
        <v>358</v>
      </c>
      <c r="H105" s="74" t="s">
        <v>352</v>
      </c>
    </row>
    <row r="106" hidden="1" customHeight="1" spans="1:8">
      <c r="A106" s="96"/>
      <c r="B106" s="96"/>
      <c r="C106" s="73">
        <v>2901</v>
      </c>
      <c r="D106" s="67" t="s">
        <v>164</v>
      </c>
      <c r="E106" s="67" t="str">
        <f t="shared" si="1"/>
        <v>2901,</v>
      </c>
      <c r="F106" s="74" t="s">
        <v>359</v>
      </c>
      <c r="G106" s="74" t="s">
        <v>360</v>
      </c>
      <c r="H106" s="74" t="s">
        <v>352</v>
      </c>
    </row>
    <row r="107" hidden="1" customHeight="1" spans="1:8">
      <c r="A107" s="96"/>
      <c r="B107" s="96"/>
      <c r="C107" s="82">
        <v>44479</v>
      </c>
      <c r="D107" s="67" t="s">
        <v>164</v>
      </c>
      <c r="E107" s="67" t="str">
        <f t="shared" si="1"/>
        <v>44479,</v>
      </c>
      <c r="F107" s="83" t="s">
        <v>361</v>
      </c>
      <c r="G107" s="83" t="s">
        <v>290</v>
      </c>
      <c r="H107" s="83" t="s">
        <v>352</v>
      </c>
    </row>
    <row r="108" hidden="1" customHeight="1" spans="1:8">
      <c r="A108" s="96"/>
      <c r="B108" s="96"/>
      <c r="C108" s="73">
        <v>148418</v>
      </c>
      <c r="D108" s="67" t="s">
        <v>164</v>
      </c>
      <c r="E108" s="67" t="str">
        <f t="shared" si="1"/>
        <v>148418,</v>
      </c>
      <c r="F108" s="74" t="s">
        <v>362</v>
      </c>
      <c r="G108" s="74" t="s">
        <v>363</v>
      </c>
      <c r="H108" s="74" t="s">
        <v>352</v>
      </c>
    </row>
    <row r="109" hidden="1" customHeight="1" spans="1:8">
      <c r="A109" s="96"/>
      <c r="B109" s="96"/>
      <c r="C109" s="73">
        <v>968</v>
      </c>
      <c r="D109" s="67" t="s">
        <v>164</v>
      </c>
      <c r="E109" s="67" t="str">
        <f t="shared" si="1"/>
        <v>968,</v>
      </c>
      <c r="F109" s="74" t="s">
        <v>364</v>
      </c>
      <c r="G109" s="74" t="s">
        <v>365</v>
      </c>
      <c r="H109" s="74" t="s">
        <v>352</v>
      </c>
    </row>
    <row r="110" hidden="1" customHeight="1" spans="1:8">
      <c r="A110" s="96"/>
      <c r="B110" s="96"/>
      <c r="C110" s="73">
        <v>3558</v>
      </c>
      <c r="D110" s="67" t="s">
        <v>164</v>
      </c>
      <c r="E110" s="67" t="str">
        <f t="shared" si="1"/>
        <v>3558,</v>
      </c>
      <c r="F110" s="74" t="s">
        <v>366</v>
      </c>
      <c r="G110" s="74" t="s">
        <v>367</v>
      </c>
      <c r="H110" s="74" t="s">
        <v>352</v>
      </c>
    </row>
    <row r="111" hidden="1" customHeight="1" spans="1:8">
      <c r="A111" s="96"/>
      <c r="B111" s="96"/>
      <c r="C111" s="73">
        <v>159558</v>
      </c>
      <c r="D111" s="67" t="s">
        <v>164</v>
      </c>
      <c r="E111" s="67" t="str">
        <f t="shared" si="1"/>
        <v>159558,</v>
      </c>
      <c r="F111" s="74" t="s">
        <v>368</v>
      </c>
      <c r="G111" s="74" t="s">
        <v>369</v>
      </c>
      <c r="H111" s="74" t="s">
        <v>352</v>
      </c>
    </row>
    <row r="112" hidden="1" customHeight="1" spans="1:8">
      <c r="A112" s="96"/>
      <c r="B112" s="96"/>
      <c r="C112" s="73">
        <v>15609</v>
      </c>
      <c r="D112" s="67" t="s">
        <v>164</v>
      </c>
      <c r="E112" s="67" t="str">
        <f t="shared" si="1"/>
        <v>15609,</v>
      </c>
      <c r="F112" s="74" t="s">
        <v>370</v>
      </c>
      <c r="G112" s="74" t="s">
        <v>371</v>
      </c>
      <c r="H112" s="74" t="s">
        <v>352</v>
      </c>
    </row>
    <row r="113" hidden="1" customHeight="1" spans="1:8">
      <c r="A113" s="96"/>
      <c r="B113" s="96"/>
      <c r="C113" s="73">
        <v>48949</v>
      </c>
      <c r="D113" s="67" t="s">
        <v>164</v>
      </c>
      <c r="E113" s="67" t="str">
        <f t="shared" si="1"/>
        <v>48949,</v>
      </c>
      <c r="F113" s="74" t="s">
        <v>372</v>
      </c>
      <c r="G113" s="74" t="s">
        <v>373</v>
      </c>
      <c r="H113" s="74" t="s">
        <v>352</v>
      </c>
    </row>
    <row r="114" hidden="1" customHeight="1" spans="1:8">
      <c r="A114" s="96"/>
      <c r="B114" s="96"/>
      <c r="C114" s="82">
        <v>36438</v>
      </c>
      <c r="D114" s="67" t="s">
        <v>164</v>
      </c>
      <c r="E114" s="67" t="str">
        <f t="shared" si="1"/>
        <v>36438,</v>
      </c>
      <c r="F114" s="83" t="s">
        <v>374</v>
      </c>
      <c r="G114" s="83" t="s">
        <v>375</v>
      </c>
      <c r="H114" s="83" t="s">
        <v>352</v>
      </c>
    </row>
    <row r="115" hidden="1" customHeight="1" spans="1:8">
      <c r="A115" s="96"/>
      <c r="B115" s="96"/>
      <c r="C115" s="73">
        <v>75043</v>
      </c>
      <c r="D115" s="67" t="s">
        <v>164</v>
      </c>
      <c r="E115" s="67" t="str">
        <f t="shared" si="1"/>
        <v>75043,</v>
      </c>
      <c r="F115" s="74" t="s">
        <v>376</v>
      </c>
      <c r="G115" s="74" t="s">
        <v>377</v>
      </c>
      <c r="H115" s="74" t="s">
        <v>352</v>
      </c>
    </row>
    <row r="116" hidden="1" customHeight="1" spans="1:8">
      <c r="A116" s="96"/>
      <c r="B116" s="96"/>
      <c r="C116" s="73">
        <v>39913</v>
      </c>
      <c r="D116" s="67" t="s">
        <v>164</v>
      </c>
      <c r="E116" s="67" t="str">
        <f t="shared" si="1"/>
        <v>39913,</v>
      </c>
      <c r="F116" s="74" t="s">
        <v>378</v>
      </c>
      <c r="G116" s="74" t="s">
        <v>379</v>
      </c>
      <c r="H116" s="74" t="s">
        <v>352</v>
      </c>
    </row>
    <row r="117" hidden="1" customHeight="1" spans="1:8">
      <c r="A117" s="96"/>
      <c r="B117" s="96"/>
      <c r="C117" s="73">
        <v>892</v>
      </c>
      <c r="D117" s="67" t="s">
        <v>164</v>
      </c>
      <c r="E117" s="67" t="str">
        <f t="shared" si="1"/>
        <v>892,</v>
      </c>
      <c r="F117" s="74" t="s">
        <v>380</v>
      </c>
      <c r="G117" s="74" t="s">
        <v>381</v>
      </c>
      <c r="H117" s="74" t="s">
        <v>352</v>
      </c>
    </row>
    <row r="118" hidden="1" customHeight="1" spans="1:8">
      <c r="A118" s="96"/>
      <c r="B118" s="96"/>
      <c r="C118" s="82">
        <v>158318</v>
      </c>
      <c r="D118" s="67" t="s">
        <v>164</v>
      </c>
      <c r="E118" s="67" t="str">
        <f t="shared" si="1"/>
        <v>158318,</v>
      </c>
      <c r="F118" s="83" t="s">
        <v>376</v>
      </c>
      <c r="G118" s="83" t="s">
        <v>382</v>
      </c>
      <c r="H118" s="83" t="s">
        <v>352</v>
      </c>
    </row>
    <row r="119" hidden="1" customHeight="1" spans="1:8">
      <c r="A119" s="96"/>
      <c r="B119" s="96"/>
      <c r="C119" s="73">
        <v>913</v>
      </c>
      <c r="D119" s="67" t="s">
        <v>164</v>
      </c>
      <c r="E119" s="67" t="str">
        <f t="shared" si="1"/>
        <v>913,</v>
      </c>
      <c r="F119" s="74" t="s">
        <v>383</v>
      </c>
      <c r="G119" s="74" t="s">
        <v>384</v>
      </c>
      <c r="H119" s="74" t="s">
        <v>352</v>
      </c>
    </row>
    <row r="120" hidden="1" customHeight="1" spans="1:8">
      <c r="A120" s="96"/>
      <c r="B120" s="96"/>
      <c r="C120" s="73">
        <v>912</v>
      </c>
      <c r="D120" s="67" t="s">
        <v>164</v>
      </c>
      <c r="E120" s="67" t="str">
        <f t="shared" si="1"/>
        <v>912,</v>
      </c>
      <c r="F120" s="74" t="s">
        <v>359</v>
      </c>
      <c r="G120" s="74" t="s">
        <v>385</v>
      </c>
      <c r="H120" s="74" t="s">
        <v>352</v>
      </c>
    </row>
    <row r="121" hidden="1" customHeight="1" spans="1:8">
      <c r="A121" s="96"/>
      <c r="B121" s="96"/>
      <c r="C121" s="73">
        <v>373</v>
      </c>
      <c r="D121" s="67" t="s">
        <v>164</v>
      </c>
      <c r="E121" s="67" t="str">
        <f t="shared" si="1"/>
        <v>373,</v>
      </c>
      <c r="F121" s="74" t="s">
        <v>386</v>
      </c>
      <c r="G121" s="74" t="s">
        <v>387</v>
      </c>
      <c r="H121" s="74" t="s">
        <v>352</v>
      </c>
    </row>
    <row r="122" hidden="1" customHeight="1" spans="1:8">
      <c r="A122" s="96"/>
      <c r="B122" s="96"/>
      <c r="C122" s="73">
        <v>146318</v>
      </c>
      <c r="D122" s="67" t="s">
        <v>164</v>
      </c>
      <c r="E122" s="67" t="str">
        <f t="shared" si="1"/>
        <v>146318,</v>
      </c>
      <c r="F122" s="74" t="s">
        <v>388</v>
      </c>
      <c r="G122" s="74" t="s">
        <v>389</v>
      </c>
      <c r="H122" s="74" t="s">
        <v>352</v>
      </c>
    </row>
    <row r="123" hidden="1" customHeight="1" spans="1:8">
      <c r="A123" s="96"/>
      <c r="B123" s="96"/>
      <c r="C123" s="74">
        <v>65674</v>
      </c>
      <c r="D123" s="67" t="s">
        <v>164</v>
      </c>
      <c r="E123" s="67" t="str">
        <f t="shared" si="1"/>
        <v>65674,</v>
      </c>
      <c r="F123" s="74" t="s">
        <v>390</v>
      </c>
      <c r="G123" s="74" t="s">
        <v>391</v>
      </c>
      <c r="H123" s="74" t="s">
        <v>352</v>
      </c>
    </row>
    <row r="124" hidden="1" customHeight="1" spans="1:8">
      <c r="A124" s="96"/>
      <c r="B124" s="96"/>
      <c r="C124" s="73">
        <v>60267</v>
      </c>
      <c r="D124" s="67" t="s">
        <v>164</v>
      </c>
      <c r="E124" s="67" t="str">
        <f t="shared" si="1"/>
        <v>60267,</v>
      </c>
      <c r="F124" s="74" t="s">
        <v>392</v>
      </c>
      <c r="G124" s="74" t="s">
        <v>393</v>
      </c>
      <c r="H124" s="74" t="s">
        <v>352</v>
      </c>
    </row>
    <row r="125" hidden="1" customHeight="1" spans="1:8">
      <c r="A125" s="92">
        <v>9</v>
      </c>
      <c r="B125" s="92" t="s">
        <v>330</v>
      </c>
      <c r="C125" s="91">
        <v>91</v>
      </c>
      <c r="D125" s="67" t="s">
        <v>164</v>
      </c>
      <c r="E125" s="67" t="str">
        <f t="shared" si="1"/>
        <v>91,</v>
      </c>
      <c r="F125" s="91" t="s">
        <v>394</v>
      </c>
      <c r="G125" s="91" t="s">
        <v>395</v>
      </c>
      <c r="H125" s="91" t="s">
        <v>330</v>
      </c>
    </row>
    <row r="126" hidden="1" customHeight="1" spans="1:8">
      <c r="A126" s="92"/>
      <c r="B126" s="92"/>
      <c r="C126" s="95">
        <v>274</v>
      </c>
      <c r="D126" s="67" t="s">
        <v>164</v>
      </c>
      <c r="E126" s="67" t="str">
        <f t="shared" si="1"/>
        <v>274,</v>
      </c>
      <c r="F126" s="95" t="s">
        <v>396</v>
      </c>
      <c r="G126" s="95" t="s">
        <v>397</v>
      </c>
      <c r="H126" s="95" t="s">
        <v>330</v>
      </c>
    </row>
    <row r="127" hidden="1" customHeight="1" spans="1:8">
      <c r="A127" s="92"/>
      <c r="B127" s="92"/>
      <c r="C127" s="91">
        <v>823</v>
      </c>
      <c r="D127" s="67" t="s">
        <v>164</v>
      </c>
      <c r="E127" s="67" t="str">
        <f t="shared" si="1"/>
        <v>823,</v>
      </c>
      <c r="F127" s="91" t="s">
        <v>398</v>
      </c>
      <c r="G127" s="91" t="s">
        <v>399</v>
      </c>
      <c r="H127" s="91" t="s">
        <v>330</v>
      </c>
    </row>
    <row r="128" hidden="1" customHeight="1" spans="1:8">
      <c r="A128" s="92"/>
      <c r="B128" s="92"/>
      <c r="C128" s="91">
        <v>894</v>
      </c>
      <c r="D128" s="67" t="s">
        <v>164</v>
      </c>
      <c r="E128" s="67" t="str">
        <f t="shared" si="1"/>
        <v>894,</v>
      </c>
      <c r="F128" s="91" t="s">
        <v>400</v>
      </c>
      <c r="G128" s="91" t="s">
        <v>401</v>
      </c>
      <c r="H128" s="91" t="s">
        <v>402</v>
      </c>
    </row>
    <row r="129" hidden="1" customHeight="1" spans="1:8">
      <c r="A129" s="92"/>
      <c r="B129" s="92"/>
      <c r="C129" s="91">
        <v>8007</v>
      </c>
      <c r="D129" s="67" t="s">
        <v>164</v>
      </c>
      <c r="E129" s="67" t="str">
        <f t="shared" si="1"/>
        <v>8007,</v>
      </c>
      <c r="F129" s="91" t="s">
        <v>403</v>
      </c>
      <c r="G129" s="91" t="s">
        <v>404</v>
      </c>
      <c r="H129" s="91" t="s">
        <v>405</v>
      </c>
    </row>
    <row r="130" hidden="1" customHeight="1" spans="1:8">
      <c r="A130" s="92"/>
      <c r="B130" s="92"/>
      <c r="C130" s="91">
        <v>11703</v>
      </c>
      <c r="D130" s="67" t="s">
        <v>164</v>
      </c>
      <c r="E130" s="67" t="str">
        <f t="shared" ref="E130:E193" si="2">C130&amp;D130</f>
        <v>11703,</v>
      </c>
      <c r="F130" s="91" t="s">
        <v>406</v>
      </c>
      <c r="G130" s="91" t="s">
        <v>407</v>
      </c>
      <c r="H130" s="91" t="s">
        <v>330</v>
      </c>
    </row>
    <row r="131" hidden="1" customHeight="1" spans="1:8">
      <c r="A131" s="92"/>
      <c r="B131" s="92"/>
      <c r="C131" s="95">
        <v>22944</v>
      </c>
      <c r="D131" s="67" t="s">
        <v>164</v>
      </c>
      <c r="E131" s="67" t="str">
        <f t="shared" si="2"/>
        <v>22944,</v>
      </c>
      <c r="F131" s="95" t="s">
        <v>408</v>
      </c>
      <c r="G131" s="95" t="s">
        <v>409</v>
      </c>
      <c r="H131" s="95" t="s">
        <v>330</v>
      </c>
    </row>
    <row r="132" hidden="1" customHeight="1" spans="1:8">
      <c r="A132" s="92"/>
      <c r="B132" s="92"/>
      <c r="C132" s="91">
        <v>96679</v>
      </c>
      <c r="D132" s="67" t="s">
        <v>164</v>
      </c>
      <c r="E132" s="67" t="str">
        <f t="shared" si="2"/>
        <v>96679,</v>
      </c>
      <c r="F132" s="91" t="s">
        <v>410</v>
      </c>
      <c r="G132" s="91" t="s">
        <v>411</v>
      </c>
      <c r="H132" s="91" t="s">
        <v>330</v>
      </c>
    </row>
    <row r="133" hidden="1" customHeight="1" spans="1:8">
      <c r="A133" s="92"/>
      <c r="B133" s="92"/>
      <c r="C133" s="91">
        <v>101087</v>
      </c>
      <c r="D133" s="67" t="s">
        <v>164</v>
      </c>
      <c r="E133" s="67" t="str">
        <f t="shared" si="2"/>
        <v>101087,</v>
      </c>
      <c r="F133" s="91" t="s">
        <v>412</v>
      </c>
      <c r="G133" s="91" t="s">
        <v>413</v>
      </c>
      <c r="H133" s="91" t="s">
        <v>330</v>
      </c>
    </row>
    <row r="134" hidden="1" customHeight="1" spans="1:8">
      <c r="A134" s="92"/>
      <c r="B134" s="92"/>
      <c r="C134" s="91">
        <v>101088</v>
      </c>
      <c r="D134" s="67" t="s">
        <v>164</v>
      </c>
      <c r="E134" s="67" t="str">
        <f t="shared" si="2"/>
        <v>101088,</v>
      </c>
      <c r="F134" s="91" t="s">
        <v>414</v>
      </c>
      <c r="G134" s="91" t="s">
        <v>415</v>
      </c>
      <c r="H134" s="91" t="s">
        <v>330</v>
      </c>
    </row>
    <row r="135" hidden="1" customHeight="1" spans="1:8">
      <c r="A135" s="92"/>
      <c r="B135" s="92"/>
      <c r="C135" s="91">
        <v>104800</v>
      </c>
      <c r="D135" s="67" t="s">
        <v>164</v>
      </c>
      <c r="E135" s="67" t="str">
        <f t="shared" si="2"/>
        <v>104800,</v>
      </c>
      <c r="F135" s="91" t="s">
        <v>406</v>
      </c>
      <c r="G135" s="91" t="s">
        <v>413</v>
      </c>
      <c r="H135" s="91" t="s">
        <v>330</v>
      </c>
    </row>
    <row r="136" hidden="1" customHeight="1" spans="1:8">
      <c r="A136" s="92"/>
      <c r="B136" s="92"/>
      <c r="C136" s="91">
        <v>105713</v>
      </c>
      <c r="D136" s="67" t="s">
        <v>164</v>
      </c>
      <c r="E136" s="67" t="str">
        <f t="shared" si="2"/>
        <v>105713,</v>
      </c>
      <c r="F136" s="91" t="s">
        <v>416</v>
      </c>
      <c r="G136" s="91" t="s">
        <v>417</v>
      </c>
      <c r="H136" s="91" t="s">
        <v>418</v>
      </c>
    </row>
    <row r="137" hidden="1" customHeight="1" spans="1:8">
      <c r="A137" s="92"/>
      <c r="B137" s="92"/>
      <c r="C137" s="91">
        <v>110733</v>
      </c>
      <c r="D137" s="67" t="s">
        <v>164</v>
      </c>
      <c r="E137" s="67" t="str">
        <f t="shared" si="2"/>
        <v>110733,</v>
      </c>
      <c r="F137" s="91" t="s">
        <v>410</v>
      </c>
      <c r="G137" s="91" t="s">
        <v>419</v>
      </c>
      <c r="H137" s="91" t="s">
        <v>330</v>
      </c>
    </row>
    <row r="138" hidden="1" customHeight="1" spans="1:8">
      <c r="A138" s="92"/>
      <c r="B138" s="92"/>
      <c r="C138" s="91">
        <v>114687</v>
      </c>
      <c r="D138" s="67" t="s">
        <v>164</v>
      </c>
      <c r="E138" s="67" t="str">
        <f t="shared" si="2"/>
        <v>114687,</v>
      </c>
      <c r="F138" s="91" t="s">
        <v>420</v>
      </c>
      <c r="G138" s="91" t="s">
        <v>421</v>
      </c>
      <c r="H138" s="91" t="s">
        <v>330</v>
      </c>
    </row>
    <row r="139" hidden="1" customHeight="1" spans="1:8">
      <c r="A139" s="92"/>
      <c r="B139" s="92"/>
      <c r="C139" s="91">
        <v>118077</v>
      </c>
      <c r="D139" s="67" t="s">
        <v>164</v>
      </c>
      <c r="E139" s="67" t="str">
        <f t="shared" si="2"/>
        <v>118077,</v>
      </c>
      <c r="F139" s="91" t="s">
        <v>422</v>
      </c>
      <c r="G139" s="91" t="s">
        <v>423</v>
      </c>
      <c r="H139" s="91" t="s">
        <v>330</v>
      </c>
    </row>
    <row r="140" hidden="1" customHeight="1" spans="1:8">
      <c r="A140" s="92"/>
      <c r="B140" s="92"/>
      <c r="C140" s="95">
        <v>124775</v>
      </c>
      <c r="D140" s="67" t="s">
        <v>164</v>
      </c>
      <c r="E140" s="67" t="str">
        <f t="shared" si="2"/>
        <v>124775,</v>
      </c>
      <c r="F140" s="95" t="s">
        <v>424</v>
      </c>
      <c r="G140" s="95" t="s">
        <v>425</v>
      </c>
      <c r="H140" s="95" t="s">
        <v>330</v>
      </c>
    </row>
    <row r="141" hidden="1" customHeight="1" spans="1:8">
      <c r="A141" s="92"/>
      <c r="B141" s="92"/>
      <c r="C141" s="91">
        <v>125756</v>
      </c>
      <c r="D141" s="67" t="s">
        <v>164</v>
      </c>
      <c r="E141" s="67" t="str">
        <f t="shared" si="2"/>
        <v>125756,</v>
      </c>
      <c r="F141" s="91" t="s">
        <v>426</v>
      </c>
      <c r="G141" s="91" t="s">
        <v>427</v>
      </c>
      <c r="H141" s="91" t="s">
        <v>330</v>
      </c>
    </row>
    <row r="142" hidden="1" customHeight="1" spans="1:8">
      <c r="A142" s="92"/>
      <c r="B142" s="92"/>
      <c r="C142" s="91">
        <v>139278</v>
      </c>
      <c r="D142" s="67" t="s">
        <v>164</v>
      </c>
      <c r="E142" s="67" t="str">
        <f t="shared" si="2"/>
        <v>139278,</v>
      </c>
      <c r="F142" s="91" t="s">
        <v>428</v>
      </c>
      <c r="G142" s="91" t="s">
        <v>397</v>
      </c>
      <c r="H142" s="91" t="s">
        <v>330</v>
      </c>
    </row>
    <row r="143" hidden="1" customHeight="1" spans="1:8">
      <c r="A143" s="92"/>
      <c r="B143" s="92"/>
      <c r="C143" s="91">
        <v>152099</v>
      </c>
      <c r="D143" s="67" t="s">
        <v>164</v>
      </c>
      <c r="E143" s="67" t="str">
        <f t="shared" si="2"/>
        <v>152099,</v>
      </c>
      <c r="F143" s="91" t="s">
        <v>429</v>
      </c>
      <c r="G143" s="91" t="s">
        <v>292</v>
      </c>
      <c r="H143" s="91" t="s">
        <v>430</v>
      </c>
    </row>
    <row r="144" hidden="1" customHeight="1" spans="1:8">
      <c r="A144" s="92"/>
      <c r="B144" s="92"/>
      <c r="C144" s="91">
        <v>160912</v>
      </c>
      <c r="D144" s="67" t="s">
        <v>164</v>
      </c>
      <c r="E144" s="67" t="str">
        <f t="shared" si="2"/>
        <v>160912,</v>
      </c>
      <c r="F144" s="91" t="s">
        <v>431</v>
      </c>
      <c r="G144" s="91" t="s">
        <v>432</v>
      </c>
      <c r="H144" s="91" t="s">
        <v>433</v>
      </c>
    </row>
    <row r="145" hidden="1" customHeight="1" spans="1:8">
      <c r="A145" s="92"/>
      <c r="B145" s="92"/>
      <c r="C145" s="91">
        <v>160913</v>
      </c>
      <c r="D145" s="67" t="s">
        <v>164</v>
      </c>
      <c r="E145" s="67" t="str">
        <f t="shared" si="2"/>
        <v>160913,</v>
      </c>
      <c r="F145" s="91" t="s">
        <v>431</v>
      </c>
      <c r="G145" s="91" t="s">
        <v>434</v>
      </c>
      <c r="H145" s="91" t="s">
        <v>433</v>
      </c>
    </row>
    <row r="146" hidden="1" customHeight="1" spans="1:8">
      <c r="A146" s="92"/>
      <c r="B146" s="92"/>
      <c r="C146" s="91">
        <v>163862</v>
      </c>
      <c r="D146" s="67" t="s">
        <v>164</v>
      </c>
      <c r="E146" s="67" t="str">
        <f t="shared" si="2"/>
        <v>163862,</v>
      </c>
      <c r="F146" s="91" t="s">
        <v>435</v>
      </c>
      <c r="G146" s="91" t="s">
        <v>436</v>
      </c>
      <c r="H146" s="91" t="s">
        <v>437</v>
      </c>
    </row>
    <row r="147" hidden="1" customHeight="1" spans="1:8">
      <c r="A147" s="92"/>
      <c r="B147" s="92"/>
      <c r="C147" s="91">
        <v>179321</v>
      </c>
      <c r="D147" s="67" t="s">
        <v>164</v>
      </c>
      <c r="E147" s="67" t="str">
        <f t="shared" si="2"/>
        <v>179321,</v>
      </c>
      <c r="F147" s="91" t="s">
        <v>438</v>
      </c>
      <c r="G147" s="91" t="s">
        <v>439</v>
      </c>
      <c r="H147" s="91" t="s">
        <v>437</v>
      </c>
    </row>
    <row r="148" hidden="1" customHeight="1" spans="1:8">
      <c r="A148" s="92"/>
      <c r="B148" s="92"/>
      <c r="C148" s="95">
        <v>186885</v>
      </c>
      <c r="D148" s="67" t="s">
        <v>164</v>
      </c>
      <c r="E148" s="67" t="str">
        <f t="shared" si="2"/>
        <v>186885,</v>
      </c>
      <c r="F148" s="95" t="s">
        <v>420</v>
      </c>
      <c r="G148" s="95" t="s">
        <v>440</v>
      </c>
      <c r="H148" s="95" t="s">
        <v>330</v>
      </c>
    </row>
    <row r="149" hidden="1" customHeight="1" spans="1:8">
      <c r="A149" s="92"/>
      <c r="B149" s="92"/>
      <c r="C149" s="91">
        <v>195888</v>
      </c>
      <c r="D149" s="67" t="s">
        <v>164</v>
      </c>
      <c r="E149" s="67" t="str">
        <f t="shared" si="2"/>
        <v>195888,</v>
      </c>
      <c r="F149" s="91" t="s">
        <v>424</v>
      </c>
      <c r="G149" s="91" t="s">
        <v>441</v>
      </c>
      <c r="H149" s="91" t="s">
        <v>330</v>
      </c>
    </row>
    <row r="150" hidden="1" customHeight="1" spans="1:8">
      <c r="A150" s="95">
        <v>10</v>
      </c>
      <c r="B150" s="95" t="s">
        <v>442</v>
      </c>
      <c r="C150" s="68">
        <v>47683</v>
      </c>
      <c r="D150" s="67" t="s">
        <v>164</v>
      </c>
      <c r="E150" s="67" t="str">
        <f t="shared" si="2"/>
        <v>47683,</v>
      </c>
      <c r="F150" s="68" t="s">
        <v>443</v>
      </c>
      <c r="G150" s="68" t="s">
        <v>444</v>
      </c>
      <c r="H150" s="95" t="e">
        <f>VLOOKUP(C150,#REF!,5,0)</f>
        <v>#REF!</v>
      </c>
    </row>
    <row r="151" hidden="1" customHeight="1" spans="1:8">
      <c r="A151" s="95"/>
      <c r="B151" s="95"/>
      <c r="C151" s="68">
        <v>1846</v>
      </c>
      <c r="D151" s="67" t="s">
        <v>164</v>
      </c>
      <c r="E151" s="67" t="str">
        <f t="shared" si="2"/>
        <v>1846,</v>
      </c>
      <c r="F151" s="68" t="s">
        <v>443</v>
      </c>
      <c r="G151" s="68" t="s">
        <v>445</v>
      </c>
      <c r="H151" s="95" t="e">
        <f>VLOOKUP(C151,#REF!,5,0)</f>
        <v>#REF!</v>
      </c>
    </row>
    <row r="152" hidden="1" customHeight="1" spans="1:8">
      <c r="A152" s="95"/>
      <c r="B152" s="95"/>
      <c r="C152" s="68">
        <v>115733</v>
      </c>
      <c r="D152" s="67" t="s">
        <v>164</v>
      </c>
      <c r="E152" s="67" t="str">
        <f t="shared" si="2"/>
        <v>115733,</v>
      </c>
      <c r="F152" s="68" t="s">
        <v>446</v>
      </c>
      <c r="G152" s="68" t="s">
        <v>447</v>
      </c>
      <c r="H152" s="95" t="e">
        <f>VLOOKUP(C152,#REF!,5,0)</f>
        <v>#REF!</v>
      </c>
    </row>
    <row r="153" hidden="1" customHeight="1" spans="1:8">
      <c r="A153" s="95"/>
      <c r="B153" s="95"/>
      <c r="C153" s="68">
        <v>21580</v>
      </c>
      <c r="D153" s="67" t="s">
        <v>164</v>
      </c>
      <c r="E153" s="67" t="str">
        <f t="shared" si="2"/>
        <v>21580,</v>
      </c>
      <c r="F153" s="68" t="s">
        <v>448</v>
      </c>
      <c r="G153" s="68" t="s">
        <v>449</v>
      </c>
      <c r="H153" s="95" t="e">
        <f>VLOOKUP(C153,#REF!,5,0)</f>
        <v>#REF!</v>
      </c>
    </row>
    <row r="154" hidden="1" customHeight="1" spans="1:8">
      <c r="A154" s="95"/>
      <c r="B154" s="95"/>
      <c r="C154" s="72">
        <v>147947</v>
      </c>
      <c r="D154" s="67" t="s">
        <v>164</v>
      </c>
      <c r="E154" s="67" t="str">
        <f t="shared" si="2"/>
        <v>147947,</v>
      </c>
      <c r="F154" s="72" t="s">
        <v>450</v>
      </c>
      <c r="G154" s="72" t="s">
        <v>451</v>
      </c>
      <c r="H154" s="91" t="e">
        <f>VLOOKUP(C154,#REF!,5,0)</f>
        <v>#REF!</v>
      </c>
    </row>
    <row r="155" hidden="1" customHeight="1" spans="1:8">
      <c r="A155" s="95"/>
      <c r="B155" s="95"/>
      <c r="C155" s="73">
        <v>1800</v>
      </c>
      <c r="D155" s="67" t="s">
        <v>164</v>
      </c>
      <c r="E155" s="67" t="str">
        <f t="shared" si="2"/>
        <v>1800,</v>
      </c>
      <c r="F155" s="74" t="s">
        <v>452</v>
      </c>
      <c r="G155" s="74" t="s">
        <v>453</v>
      </c>
      <c r="H155" s="91" t="e">
        <f>VLOOKUP(C155,#REF!,5,0)</f>
        <v>#REF!</v>
      </c>
    </row>
    <row r="156" hidden="1" customHeight="1" spans="1:8">
      <c r="A156" s="95"/>
      <c r="B156" s="95"/>
      <c r="C156" s="73">
        <v>142494</v>
      </c>
      <c r="D156" s="67" t="s">
        <v>164</v>
      </c>
      <c r="E156" s="67" t="str">
        <f t="shared" si="2"/>
        <v>142494,</v>
      </c>
      <c r="F156" s="74" t="s">
        <v>452</v>
      </c>
      <c r="G156" s="74" t="s">
        <v>454</v>
      </c>
      <c r="H156" s="91" t="e">
        <f>VLOOKUP(C156,#REF!,5,0)</f>
        <v>#REF!</v>
      </c>
    </row>
    <row r="157" hidden="1" customHeight="1" spans="1:8">
      <c r="A157" s="95"/>
      <c r="B157" s="95"/>
      <c r="C157" s="82">
        <v>201309</v>
      </c>
      <c r="D157" s="67" t="s">
        <v>164</v>
      </c>
      <c r="E157" s="67" t="str">
        <f t="shared" si="2"/>
        <v>201309,</v>
      </c>
      <c r="F157" s="83" t="s">
        <v>452</v>
      </c>
      <c r="G157" s="83" t="s">
        <v>455</v>
      </c>
      <c r="H157" s="95" t="e">
        <f>VLOOKUP(C157,#REF!,5,0)</f>
        <v>#REF!</v>
      </c>
    </row>
    <row r="158" hidden="1" customHeight="1" spans="1:8">
      <c r="A158" s="95"/>
      <c r="B158" s="95"/>
      <c r="C158" s="73">
        <v>104876</v>
      </c>
      <c r="D158" s="67" t="s">
        <v>164</v>
      </c>
      <c r="E158" s="67" t="str">
        <f t="shared" si="2"/>
        <v>104876,</v>
      </c>
      <c r="F158" s="74" t="s">
        <v>452</v>
      </c>
      <c r="G158" s="74" t="s">
        <v>456</v>
      </c>
      <c r="H158" s="92" t="e">
        <f>VLOOKUP(C158,#REF!,5,0)</f>
        <v>#REF!</v>
      </c>
    </row>
    <row r="159" hidden="1" customHeight="1" spans="1:8">
      <c r="A159" s="95">
        <v>11</v>
      </c>
      <c r="B159" s="95" t="s">
        <v>457</v>
      </c>
      <c r="C159" s="82">
        <v>23895</v>
      </c>
      <c r="D159" s="67" t="s">
        <v>164</v>
      </c>
      <c r="E159" s="67" t="str">
        <f t="shared" si="2"/>
        <v>23895,</v>
      </c>
      <c r="F159" s="83" t="s">
        <v>458</v>
      </c>
      <c r="G159" s="83" t="s">
        <v>459</v>
      </c>
      <c r="H159" s="83" t="s">
        <v>457</v>
      </c>
    </row>
    <row r="160" hidden="1" customHeight="1" spans="1:8">
      <c r="A160" s="95"/>
      <c r="B160" s="95"/>
      <c r="C160" s="73">
        <v>23140</v>
      </c>
      <c r="D160" s="67" t="s">
        <v>164</v>
      </c>
      <c r="E160" s="67" t="str">
        <f t="shared" si="2"/>
        <v>23140,</v>
      </c>
      <c r="F160" s="74" t="s">
        <v>460</v>
      </c>
      <c r="G160" s="74" t="s">
        <v>461</v>
      </c>
      <c r="H160" s="74" t="s">
        <v>457</v>
      </c>
    </row>
    <row r="161" hidden="1" customHeight="1" spans="1:8">
      <c r="A161" s="95"/>
      <c r="B161" s="95"/>
      <c r="C161" s="82">
        <v>182090</v>
      </c>
      <c r="D161" s="67" t="s">
        <v>164</v>
      </c>
      <c r="E161" s="67" t="str">
        <f t="shared" si="2"/>
        <v>182090,</v>
      </c>
      <c r="F161" s="83" t="s">
        <v>462</v>
      </c>
      <c r="G161" s="83" t="s">
        <v>463</v>
      </c>
      <c r="H161" s="83" t="s">
        <v>457</v>
      </c>
    </row>
    <row r="162" hidden="1" customHeight="1" spans="1:8">
      <c r="A162" s="95"/>
      <c r="B162" s="95"/>
      <c r="C162" s="73">
        <v>40989</v>
      </c>
      <c r="D162" s="67" t="s">
        <v>164</v>
      </c>
      <c r="E162" s="67" t="str">
        <f t="shared" si="2"/>
        <v>40989,</v>
      </c>
      <c r="F162" s="74" t="s">
        <v>462</v>
      </c>
      <c r="G162" s="74" t="s">
        <v>464</v>
      </c>
      <c r="H162" s="74" t="s">
        <v>457</v>
      </c>
    </row>
    <row r="163" hidden="1" customHeight="1" spans="1:8">
      <c r="A163" s="95"/>
      <c r="B163" s="95"/>
      <c r="C163" s="82">
        <v>23455</v>
      </c>
      <c r="D163" s="67" t="s">
        <v>164</v>
      </c>
      <c r="E163" s="67" t="str">
        <f t="shared" si="2"/>
        <v>23455,</v>
      </c>
      <c r="F163" s="83" t="s">
        <v>458</v>
      </c>
      <c r="G163" s="83" t="s">
        <v>465</v>
      </c>
      <c r="H163" s="83" t="s">
        <v>457</v>
      </c>
    </row>
    <row r="164" hidden="1" customHeight="1" spans="1:8">
      <c r="A164" s="95"/>
      <c r="B164" s="95"/>
      <c r="C164" s="73">
        <v>56566</v>
      </c>
      <c r="D164" s="67" t="s">
        <v>164</v>
      </c>
      <c r="E164" s="67" t="str">
        <f t="shared" si="2"/>
        <v>56566,</v>
      </c>
      <c r="F164" s="74" t="s">
        <v>466</v>
      </c>
      <c r="G164" s="74" t="s">
        <v>467</v>
      </c>
      <c r="H164" s="74" t="s">
        <v>457</v>
      </c>
    </row>
    <row r="165" hidden="1" customHeight="1" spans="1:8">
      <c r="A165" s="95"/>
      <c r="B165" s="95"/>
      <c r="C165" s="73">
        <v>17214</v>
      </c>
      <c r="D165" s="67" t="s">
        <v>164</v>
      </c>
      <c r="E165" s="67" t="str">
        <f t="shared" si="2"/>
        <v>17214,</v>
      </c>
      <c r="F165" s="74" t="s">
        <v>468</v>
      </c>
      <c r="G165" s="74" t="s">
        <v>469</v>
      </c>
      <c r="H165" s="74" t="s">
        <v>457</v>
      </c>
    </row>
    <row r="166" hidden="1" customHeight="1" spans="1:8">
      <c r="A166" s="95"/>
      <c r="B166" s="95"/>
      <c r="C166" s="82">
        <v>140823</v>
      </c>
      <c r="D166" s="67" t="s">
        <v>164</v>
      </c>
      <c r="E166" s="67" t="str">
        <f t="shared" si="2"/>
        <v>140823,</v>
      </c>
      <c r="F166" s="83" t="s">
        <v>458</v>
      </c>
      <c r="G166" s="83" t="s">
        <v>470</v>
      </c>
      <c r="H166" s="83" t="s">
        <v>457</v>
      </c>
    </row>
    <row r="167" hidden="1" customHeight="1" spans="1:8">
      <c r="A167" s="95"/>
      <c r="B167" s="95"/>
      <c r="C167" s="82">
        <v>198582</v>
      </c>
      <c r="D167" s="67" t="s">
        <v>164</v>
      </c>
      <c r="E167" s="67" t="str">
        <f t="shared" si="2"/>
        <v>198582,</v>
      </c>
      <c r="F167" s="83" t="s">
        <v>458</v>
      </c>
      <c r="G167" s="83" t="s">
        <v>471</v>
      </c>
      <c r="H167" s="83" t="s">
        <v>457</v>
      </c>
    </row>
    <row r="168" hidden="1" customHeight="1" spans="1:8">
      <c r="A168" s="95"/>
      <c r="B168" s="95"/>
      <c r="C168" s="82">
        <v>23896</v>
      </c>
      <c r="D168" s="67" t="s">
        <v>164</v>
      </c>
      <c r="E168" s="67" t="str">
        <f t="shared" si="2"/>
        <v>23896,</v>
      </c>
      <c r="F168" s="83" t="s">
        <v>458</v>
      </c>
      <c r="G168" s="83" t="s">
        <v>472</v>
      </c>
      <c r="H168" s="83" t="s">
        <v>457</v>
      </c>
    </row>
    <row r="169" hidden="1" customHeight="1" spans="1:8">
      <c r="A169" s="95"/>
      <c r="B169" s="95"/>
      <c r="C169" s="82">
        <v>140822</v>
      </c>
      <c r="D169" s="67" t="s">
        <v>164</v>
      </c>
      <c r="E169" s="67" t="str">
        <f t="shared" si="2"/>
        <v>140822,</v>
      </c>
      <c r="F169" s="83" t="s">
        <v>458</v>
      </c>
      <c r="G169" s="83" t="s">
        <v>473</v>
      </c>
      <c r="H169" s="83" t="s">
        <v>457</v>
      </c>
    </row>
    <row r="170" hidden="1" customHeight="1" spans="1:8">
      <c r="A170" s="95"/>
      <c r="B170" s="95"/>
      <c r="C170" s="82">
        <v>182086</v>
      </c>
      <c r="D170" s="67" t="s">
        <v>164</v>
      </c>
      <c r="E170" s="67" t="str">
        <f t="shared" si="2"/>
        <v>182086,</v>
      </c>
      <c r="F170" s="83" t="s">
        <v>474</v>
      </c>
      <c r="G170" s="83" t="s">
        <v>475</v>
      </c>
      <c r="H170" s="83" t="s">
        <v>457</v>
      </c>
    </row>
    <row r="171" hidden="1" customHeight="1" spans="1:8">
      <c r="A171" s="95"/>
      <c r="B171" s="95"/>
      <c r="C171" s="73">
        <v>17287</v>
      </c>
      <c r="D171" s="67" t="s">
        <v>164</v>
      </c>
      <c r="E171" s="67" t="str">
        <f t="shared" si="2"/>
        <v>17287,</v>
      </c>
      <c r="F171" s="74" t="s">
        <v>476</v>
      </c>
      <c r="G171" s="74" t="s">
        <v>477</v>
      </c>
      <c r="H171" s="74" t="s">
        <v>457</v>
      </c>
    </row>
    <row r="172" hidden="1" customHeight="1" spans="1:8">
      <c r="A172" s="95"/>
      <c r="B172" s="95"/>
      <c r="C172" s="73">
        <v>121223</v>
      </c>
      <c r="D172" s="67" t="s">
        <v>164</v>
      </c>
      <c r="E172" s="67" t="str">
        <f t="shared" si="2"/>
        <v>121223,</v>
      </c>
      <c r="F172" s="74" t="s">
        <v>478</v>
      </c>
      <c r="G172" s="74" t="s">
        <v>479</v>
      </c>
      <c r="H172" s="74" t="s">
        <v>457</v>
      </c>
    </row>
    <row r="173" hidden="1" customHeight="1" spans="1:8">
      <c r="A173" s="95"/>
      <c r="B173" s="95"/>
      <c r="C173" s="73">
        <v>17259</v>
      </c>
      <c r="D173" s="67" t="s">
        <v>164</v>
      </c>
      <c r="E173" s="67" t="str">
        <f t="shared" si="2"/>
        <v>17259,</v>
      </c>
      <c r="F173" s="74" t="s">
        <v>480</v>
      </c>
      <c r="G173" s="74" t="s">
        <v>481</v>
      </c>
      <c r="H173" s="74" t="s">
        <v>457</v>
      </c>
    </row>
    <row r="174" hidden="1" customHeight="1" spans="1:8">
      <c r="A174" s="95"/>
      <c r="B174" s="95"/>
      <c r="C174" s="82">
        <v>118078</v>
      </c>
      <c r="D174" s="67" t="s">
        <v>164</v>
      </c>
      <c r="E174" s="67" t="str">
        <f t="shared" si="2"/>
        <v>118078,</v>
      </c>
      <c r="F174" s="83" t="s">
        <v>482</v>
      </c>
      <c r="G174" s="83" t="s">
        <v>483</v>
      </c>
      <c r="H174" s="83" t="s">
        <v>457</v>
      </c>
    </row>
    <row r="175" hidden="1" customHeight="1" spans="1:8">
      <c r="A175" s="95"/>
      <c r="B175" s="95"/>
      <c r="C175" s="73">
        <v>86176</v>
      </c>
      <c r="D175" s="67" t="s">
        <v>164</v>
      </c>
      <c r="E175" s="67" t="str">
        <f t="shared" si="2"/>
        <v>86176,</v>
      </c>
      <c r="F175" s="74" t="s">
        <v>484</v>
      </c>
      <c r="G175" s="74" t="s">
        <v>485</v>
      </c>
      <c r="H175" s="74" t="s">
        <v>457</v>
      </c>
    </row>
    <row r="176" hidden="1" customHeight="1" spans="1:8">
      <c r="A176" s="95"/>
      <c r="B176" s="95"/>
      <c r="C176" s="73">
        <v>17276</v>
      </c>
      <c r="D176" s="67" t="s">
        <v>164</v>
      </c>
      <c r="E176" s="67" t="str">
        <f t="shared" si="2"/>
        <v>17276,</v>
      </c>
      <c r="F176" s="74" t="s">
        <v>486</v>
      </c>
      <c r="G176" s="74" t="s">
        <v>487</v>
      </c>
      <c r="H176" s="74" t="s">
        <v>457</v>
      </c>
    </row>
    <row r="177" hidden="1" customHeight="1" spans="1:8">
      <c r="A177" s="95"/>
      <c r="B177" s="95"/>
      <c r="C177" s="73">
        <v>39498</v>
      </c>
      <c r="D177" s="67" t="s">
        <v>164</v>
      </c>
      <c r="E177" s="67" t="str">
        <f t="shared" si="2"/>
        <v>39498,</v>
      </c>
      <c r="F177" s="74" t="s">
        <v>488</v>
      </c>
      <c r="G177" s="74" t="s">
        <v>489</v>
      </c>
      <c r="H177" s="74" t="s">
        <v>457</v>
      </c>
    </row>
    <row r="178" hidden="1" customHeight="1" spans="1:8">
      <c r="A178" s="95"/>
      <c r="B178" s="95"/>
      <c r="C178" s="82">
        <v>182085</v>
      </c>
      <c r="D178" s="67" t="s">
        <v>164</v>
      </c>
      <c r="E178" s="67" t="str">
        <f t="shared" si="2"/>
        <v>182085,</v>
      </c>
      <c r="F178" s="83" t="s">
        <v>490</v>
      </c>
      <c r="G178" s="83" t="s">
        <v>491</v>
      </c>
      <c r="H178" s="83" t="s">
        <v>457</v>
      </c>
    </row>
    <row r="179" hidden="1" customHeight="1" spans="1:8">
      <c r="A179" s="95"/>
      <c r="B179" s="95"/>
      <c r="C179" s="73">
        <v>3662</v>
      </c>
      <c r="D179" s="67" t="s">
        <v>164</v>
      </c>
      <c r="E179" s="67" t="str">
        <f t="shared" si="2"/>
        <v>3662,</v>
      </c>
      <c r="F179" s="74" t="s">
        <v>474</v>
      </c>
      <c r="G179" s="74" t="s">
        <v>492</v>
      </c>
      <c r="H179" s="74" t="s">
        <v>457</v>
      </c>
    </row>
    <row r="180" hidden="1" customHeight="1" spans="1:8">
      <c r="A180" s="95"/>
      <c r="B180" s="95"/>
      <c r="C180" s="73">
        <v>47728</v>
      </c>
      <c r="D180" s="67" t="s">
        <v>164</v>
      </c>
      <c r="E180" s="67" t="str">
        <f t="shared" si="2"/>
        <v>47728,</v>
      </c>
      <c r="F180" s="74" t="s">
        <v>490</v>
      </c>
      <c r="G180" s="74" t="s">
        <v>493</v>
      </c>
      <c r="H180" s="74" t="s">
        <v>457</v>
      </c>
    </row>
    <row r="181" hidden="1" customHeight="1" spans="1:8">
      <c r="A181" s="95">
        <v>12</v>
      </c>
      <c r="B181" s="95" t="s">
        <v>494</v>
      </c>
      <c r="C181" s="95">
        <v>137250</v>
      </c>
      <c r="D181" s="67" t="s">
        <v>164</v>
      </c>
      <c r="E181" s="67" t="str">
        <f t="shared" si="2"/>
        <v>137250,</v>
      </c>
      <c r="F181" s="95" t="s">
        <v>495</v>
      </c>
      <c r="G181" s="95" t="s">
        <v>256</v>
      </c>
      <c r="H181" s="95" t="str">
        <f>VLOOKUP(C:C,'[2]10.23计划母表'!$D:$J,7,0)</f>
        <v>惠氏制药</v>
      </c>
    </row>
    <row r="182" hidden="1" customHeight="1" spans="1:8">
      <c r="A182" s="95"/>
      <c r="B182" s="95"/>
      <c r="C182" s="95">
        <v>201264</v>
      </c>
      <c r="D182" s="67" t="s">
        <v>164</v>
      </c>
      <c r="E182" s="67" t="str">
        <f t="shared" si="2"/>
        <v>201264,</v>
      </c>
      <c r="F182" s="95" t="s">
        <v>496</v>
      </c>
      <c r="G182" s="95" t="s">
        <v>497</v>
      </c>
      <c r="H182" s="95" t="str">
        <f>VLOOKUP(C:C,'[2]10.23计划母表'!$D:$J,7,0)</f>
        <v>惠氏制药</v>
      </c>
    </row>
    <row r="183" hidden="1" customHeight="1" spans="1:8">
      <c r="A183" s="95"/>
      <c r="B183" s="95"/>
      <c r="C183" s="95">
        <v>201495</v>
      </c>
      <c r="D183" s="67" t="s">
        <v>164</v>
      </c>
      <c r="E183" s="67" t="str">
        <f t="shared" si="2"/>
        <v>201495,</v>
      </c>
      <c r="F183" s="95" t="s">
        <v>498</v>
      </c>
      <c r="G183" s="95" t="s">
        <v>497</v>
      </c>
      <c r="H183" s="95" t="str">
        <f>VLOOKUP(C:C,'[2]10.23计划母表'!$D:$J,7,0)</f>
        <v>惠氏制药</v>
      </c>
    </row>
    <row r="184" hidden="1" customHeight="1" spans="1:8">
      <c r="A184" s="95"/>
      <c r="B184" s="95"/>
      <c r="C184" s="91">
        <v>163749</v>
      </c>
      <c r="D184" s="67" t="s">
        <v>164</v>
      </c>
      <c r="E184" s="67" t="str">
        <f t="shared" si="2"/>
        <v>163749,</v>
      </c>
      <c r="F184" s="91" t="s">
        <v>499</v>
      </c>
      <c r="G184" s="91" t="s">
        <v>500</v>
      </c>
      <c r="H184" s="91" t="str">
        <f>VLOOKUP(C:C,'[2]10.23计划母表'!$D:$J,7,0)</f>
        <v>广东千林</v>
      </c>
    </row>
    <row r="185" hidden="1" customHeight="1" spans="1:8">
      <c r="A185" s="95"/>
      <c r="B185" s="95"/>
      <c r="C185" s="95">
        <v>158603</v>
      </c>
      <c r="D185" s="67" t="s">
        <v>164</v>
      </c>
      <c r="E185" s="67" t="str">
        <f t="shared" si="2"/>
        <v>158603,</v>
      </c>
      <c r="F185" s="95" t="s">
        <v>501</v>
      </c>
      <c r="G185" s="95" t="s">
        <v>502</v>
      </c>
      <c r="H185" s="95" t="str">
        <f>VLOOKUP(C:C,'[2]10.23计划母表'!$D:$J,7,0)</f>
        <v>惠氏制药</v>
      </c>
    </row>
    <row r="186" hidden="1" customHeight="1" spans="1:8">
      <c r="A186" s="95"/>
      <c r="B186" s="95"/>
      <c r="C186" s="91">
        <v>176958</v>
      </c>
      <c r="D186" s="67" t="s">
        <v>164</v>
      </c>
      <c r="E186" s="67" t="str">
        <f t="shared" si="2"/>
        <v>176958,</v>
      </c>
      <c r="F186" s="91" t="s">
        <v>503</v>
      </c>
      <c r="G186" s="91" t="s">
        <v>504</v>
      </c>
      <c r="H186" s="91" t="str">
        <f>VLOOKUP(C:C,'[2]10.23计划母表'!$D:$J,7,0)</f>
        <v>惠氏制药</v>
      </c>
    </row>
    <row r="187" hidden="1" customHeight="1" spans="1:8">
      <c r="A187" s="95"/>
      <c r="B187" s="95"/>
      <c r="C187" s="91">
        <v>16570</v>
      </c>
      <c r="D187" s="67" t="s">
        <v>164</v>
      </c>
      <c r="E187" s="67" t="str">
        <f t="shared" si="2"/>
        <v>16570,</v>
      </c>
      <c r="F187" s="91" t="s">
        <v>505</v>
      </c>
      <c r="G187" s="91" t="s">
        <v>506</v>
      </c>
      <c r="H187" s="91" t="str">
        <f>VLOOKUP(C:C,'[2]10.23计划母表'!$D:$J,7,0)</f>
        <v>惠氏制药</v>
      </c>
    </row>
    <row r="188" hidden="1" customHeight="1" spans="1:8">
      <c r="A188" s="95"/>
      <c r="B188" s="95"/>
      <c r="C188" s="91">
        <v>16569</v>
      </c>
      <c r="D188" s="67" t="s">
        <v>164</v>
      </c>
      <c r="E188" s="67" t="str">
        <f t="shared" si="2"/>
        <v>16569,</v>
      </c>
      <c r="F188" s="91" t="s">
        <v>505</v>
      </c>
      <c r="G188" s="91" t="s">
        <v>507</v>
      </c>
      <c r="H188" s="91" t="str">
        <f>VLOOKUP(C:C,'[2]10.23计划母表'!$D:$J,7,0)</f>
        <v>惠氏制药</v>
      </c>
    </row>
    <row r="189" hidden="1" customHeight="1" spans="1:8">
      <c r="A189" s="95"/>
      <c r="B189" s="95"/>
      <c r="C189" s="95">
        <v>84545</v>
      </c>
      <c r="D189" s="67" t="s">
        <v>164</v>
      </c>
      <c r="E189" s="67" t="str">
        <f t="shared" si="2"/>
        <v>84545,</v>
      </c>
      <c r="F189" s="95" t="s">
        <v>508</v>
      </c>
      <c r="G189" s="95" t="s">
        <v>509</v>
      </c>
      <c r="H189" s="95" t="str">
        <f>VLOOKUP(C:C,'[2]10.23计划母表'!$D:$J,7,0)</f>
        <v>惠氏制药</v>
      </c>
    </row>
    <row r="190" hidden="1" customHeight="1" spans="1:8">
      <c r="A190" s="95"/>
      <c r="B190" s="95"/>
      <c r="C190" s="95">
        <v>84546</v>
      </c>
      <c r="D190" s="67" t="s">
        <v>164</v>
      </c>
      <c r="E190" s="67" t="str">
        <f t="shared" si="2"/>
        <v>84546,</v>
      </c>
      <c r="F190" s="95" t="s">
        <v>510</v>
      </c>
      <c r="G190" s="95" t="s">
        <v>509</v>
      </c>
      <c r="H190" s="95" t="str">
        <f>VLOOKUP(C:C,'[2]10.23计划母表'!$D:$J,7,0)</f>
        <v>惠氏制药</v>
      </c>
    </row>
    <row r="191" hidden="1" customHeight="1" spans="1:8">
      <c r="A191" s="95"/>
      <c r="B191" s="95"/>
      <c r="C191" s="91">
        <v>201807</v>
      </c>
      <c r="D191" s="67" t="s">
        <v>164</v>
      </c>
      <c r="E191" s="67" t="str">
        <f t="shared" si="2"/>
        <v>201807,</v>
      </c>
      <c r="F191" s="91" t="s">
        <v>511</v>
      </c>
      <c r="G191" s="91" t="s">
        <v>512</v>
      </c>
      <c r="H191" s="91" t="str">
        <f>VLOOKUP(C:C,'[2]10.23计划母表'!$D:$J,7,0)</f>
        <v>惠氏制药</v>
      </c>
    </row>
    <row r="192" hidden="1" customHeight="1" spans="1:8">
      <c r="A192" s="95"/>
      <c r="B192" s="95"/>
      <c r="C192" s="91">
        <v>174662</v>
      </c>
      <c r="D192" s="67" t="s">
        <v>164</v>
      </c>
      <c r="E192" s="67" t="str">
        <f t="shared" si="2"/>
        <v>174662,</v>
      </c>
      <c r="F192" s="91" t="s">
        <v>513</v>
      </c>
      <c r="G192" s="91" t="s">
        <v>514</v>
      </c>
      <c r="H192" s="91" t="str">
        <f>VLOOKUP(C:C,'[2]10.23计划母表'!$D:$J,7,0)</f>
        <v>惠氏制药</v>
      </c>
    </row>
    <row r="193" hidden="1" customHeight="1" spans="1:8">
      <c r="A193" s="95"/>
      <c r="B193" s="95"/>
      <c r="C193" s="91">
        <v>174666</v>
      </c>
      <c r="D193" s="67" t="s">
        <v>164</v>
      </c>
      <c r="E193" s="67" t="str">
        <f t="shared" si="2"/>
        <v>174666,</v>
      </c>
      <c r="F193" s="91" t="s">
        <v>513</v>
      </c>
      <c r="G193" s="91" t="s">
        <v>515</v>
      </c>
      <c r="H193" s="91" t="str">
        <f>VLOOKUP(C:C,'[2]10.23计划母表'!$D:$J,7,0)</f>
        <v>惠氏制药</v>
      </c>
    </row>
    <row r="194" hidden="1" customHeight="1" spans="1:8">
      <c r="A194" s="95"/>
      <c r="B194" s="95"/>
      <c r="C194" s="91">
        <v>363</v>
      </c>
      <c r="D194" s="67" t="s">
        <v>164</v>
      </c>
      <c r="E194" s="67" t="str">
        <f t="shared" ref="E194:E257" si="3">C194&amp;D194</f>
        <v>363,</v>
      </c>
      <c r="F194" s="91" t="s">
        <v>516</v>
      </c>
      <c r="G194" s="91" t="s">
        <v>339</v>
      </c>
      <c r="H194" s="91" t="str">
        <f>VLOOKUP(C:C,'[2]10.23计划母表'!$D:$J,7,0)</f>
        <v>惠氏制药</v>
      </c>
    </row>
    <row r="195" hidden="1" customHeight="1" spans="1:8">
      <c r="A195" s="95"/>
      <c r="B195" s="95"/>
      <c r="C195" s="91">
        <v>384</v>
      </c>
      <c r="D195" s="67" t="s">
        <v>164</v>
      </c>
      <c r="E195" s="67" t="str">
        <f t="shared" si="3"/>
        <v>384,</v>
      </c>
      <c r="F195" s="91" t="s">
        <v>510</v>
      </c>
      <c r="G195" s="91" t="s">
        <v>517</v>
      </c>
      <c r="H195" s="91" t="str">
        <f>VLOOKUP(C:C,'[2]10.23计划母表'!$D:$J,7,0)</f>
        <v>惠氏制药有限公司</v>
      </c>
    </row>
    <row r="196" hidden="1" customHeight="1" spans="1:8">
      <c r="A196" s="95"/>
      <c r="B196" s="95"/>
      <c r="C196" s="91">
        <v>139200</v>
      </c>
      <c r="D196" s="67" t="s">
        <v>164</v>
      </c>
      <c r="E196" s="67" t="str">
        <f t="shared" si="3"/>
        <v>139200,</v>
      </c>
      <c r="F196" s="91" t="s">
        <v>518</v>
      </c>
      <c r="G196" s="91" t="s">
        <v>519</v>
      </c>
      <c r="H196" s="91" t="str">
        <f>VLOOKUP(C:C,'[2]10.23计划母表'!$D:$J,7,0)</f>
        <v>惠氏制药</v>
      </c>
    </row>
    <row r="197" hidden="1" customHeight="1" spans="1:8">
      <c r="A197" s="95"/>
      <c r="B197" s="95"/>
      <c r="C197" s="91">
        <v>110208</v>
      </c>
      <c r="D197" s="67" t="s">
        <v>164</v>
      </c>
      <c r="E197" s="67" t="str">
        <f t="shared" si="3"/>
        <v>110208,</v>
      </c>
      <c r="F197" s="91" t="s">
        <v>520</v>
      </c>
      <c r="G197" s="91" t="s">
        <v>521</v>
      </c>
      <c r="H197" s="91" t="str">
        <f>VLOOKUP(C:C,'[2]10.23计划母表'!$D:$J,7,0)</f>
        <v>惠氏制药</v>
      </c>
    </row>
    <row r="198" hidden="1" customHeight="1" spans="1:8">
      <c r="A198" s="95"/>
      <c r="B198" s="95"/>
      <c r="C198" s="91">
        <v>138568</v>
      </c>
      <c r="D198" s="67" t="s">
        <v>164</v>
      </c>
      <c r="E198" s="67" t="str">
        <f t="shared" si="3"/>
        <v>138568,</v>
      </c>
      <c r="F198" s="91" t="s">
        <v>522</v>
      </c>
      <c r="G198" s="91" t="s">
        <v>523</v>
      </c>
      <c r="H198" s="91" t="str">
        <f>VLOOKUP(C:C,'[2]10.23计划母表'!$D:$J,7,0)</f>
        <v>惠氏制药</v>
      </c>
    </row>
    <row r="199" hidden="1" customHeight="1" spans="1:8">
      <c r="A199" s="95"/>
      <c r="B199" s="95"/>
      <c r="C199" s="91">
        <v>11203</v>
      </c>
      <c r="D199" s="67" t="s">
        <v>164</v>
      </c>
      <c r="E199" s="67" t="str">
        <f t="shared" si="3"/>
        <v>11203,</v>
      </c>
      <c r="F199" s="91" t="s">
        <v>524</v>
      </c>
      <c r="G199" s="91" t="s">
        <v>525</v>
      </c>
      <c r="H199" s="91" t="str">
        <f>VLOOKUP(C:C,'[2]10.23计划母表'!$D:$J,7,0)</f>
        <v>惠氏制药</v>
      </c>
    </row>
    <row r="200" hidden="1" customHeight="1" spans="1:8">
      <c r="A200" s="95"/>
      <c r="B200" s="95"/>
      <c r="C200" s="91">
        <v>110207</v>
      </c>
      <c r="D200" s="67" t="s">
        <v>164</v>
      </c>
      <c r="E200" s="67" t="str">
        <f t="shared" si="3"/>
        <v>110207,</v>
      </c>
      <c r="F200" s="91" t="s">
        <v>520</v>
      </c>
      <c r="G200" s="91" t="s">
        <v>525</v>
      </c>
      <c r="H200" s="91" t="str">
        <f>VLOOKUP(C:C,'[2]10.23计划母表'!$D:$J,7,0)</f>
        <v>惠氏制药</v>
      </c>
    </row>
    <row r="201" hidden="1" customHeight="1" spans="1:8">
      <c r="A201" s="95"/>
      <c r="B201" s="95"/>
      <c r="C201" s="91">
        <v>10968</v>
      </c>
      <c r="D201" s="67" t="s">
        <v>164</v>
      </c>
      <c r="E201" s="67" t="str">
        <f t="shared" si="3"/>
        <v>10968,</v>
      </c>
      <c r="F201" s="91" t="s">
        <v>526</v>
      </c>
      <c r="G201" s="91" t="s">
        <v>527</v>
      </c>
      <c r="H201" s="91" t="str">
        <f>VLOOKUP(C:C,'[2]10.23计划母表'!$D:$J,7,0)</f>
        <v>惠氏制药</v>
      </c>
    </row>
    <row r="202" hidden="1" customHeight="1" spans="1:8">
      <c r="A202" s="95"/>
      <c r="B202" s="95"/>
      <c r="C202" s="91">
        <v>10969</v>
      </c>
      <c r="D202" s="67" t="s">
        <v>164</v>
      </c>
      <c r="E202" s="67" t="str">
        <f t="shared" si="3"/>
        <v>10969,</v>
      </c>
      <c r="F202" s="91" t="s">
        <v>528</v>
      </c>
      <c r="G202" s="91" t="s">
        <v>527</v>
      </c>
      <c r="H202" s="91" t="str">
        <f>VLOOKUP(C:C,'[2]10.23计划母表'!$D:$J,7,0)</f>
        <v>惠氏制药有限公司</v>
      </c>
    </row>
    <row r="203" hidden="1" customHeight="1" spans="1:8">
      <c r="A203" s="95"/>
      <c r="B203" s="95"/>
      <c r="C203" s="91">
        <v>131284</v>
      </c>
      <c r="D203" s="67" t="s">
        <v>164</v>
      </c>
      <c r="E203" s="67" t="str">
        <f t="shared" si="3"/>
        <v>131284,</v>
      </c>
      <c r="F203" s="91" t="s">
        <v>529</v>
      </c>
      <c r="G203" s="91" t="s">
        <v>527</v>
      </c>
      <c r="H203" s="91" t="str">
        <f>VLOOKUP(C:C,'[2]10.23计划母表'!$D:$J,7,0)</f>
        <v>惠氏制药</v>
      </c>
    </row>
    <row r="204" hidden="1" customHeight="1" spans="1:8">
      <c r="A204" s="95">
        <v>13</v>
      </c>
      <c r="B204" s="95" t="s">
        <v>530</v>
      </c>
      <c r="C204" s="68">
        <v>141233</v>
      </c>
      <c r="D204" s="67" t="s">
        <v>164</v>
      </c>
      <c r="E204" s="67" t="str">
        <f t="shared" si="3"/>
        <v>141233,</v>
      </c>
      <c r="F204" s="83" t="s">
        <v>531</v>
      </c>
      <c r="G204" s="83" t="s">
        <v>532</v>
      </c>
      <c r="H204" s="68" t="s">
        <v>533</v>
      </c>
    </row>
    <row r="205" hidden="1" customHeight="1" spans="1:8">
      <c r="A205" s="95"/>
      <c r="B205" s="95"/>
      <c r="C205" s="68">
        <v>137775</v>
      </c>
      <c r="D205" s="67" t="s">
        <v>164</v>
      </c>
      <c r="E205" s="67" t="str">
        <f t="shared" si="3"/>
        <v>137775,</v>
      </c>
      <c r="F205" s="83" t="s">
        <v>531</v>
      </c>
      <c r="G205" s="83" t="s">
        <v>534</v>
      </c>
      <c r="H205" s="68" t="s">
        <v>535</v>
      </c>
    </row>
    <row r="206" hidden="1" customHeight="1" spans="1:8">
      <c r="A206" s="95"/>
      <c r="B206" s="95"/>
      <c r="C206" s="72">
        <v>123748</v>
      </c>
      <c r="D206" s="67" t="s">
        <v>164</v>
      </c>
      <c r="E206" s="67" t="str">
        <f t="shared" si="3"/>
        <v>123748,</v>
      </c>
      <c r="F206" s="74" t="s">
        <v>531</v>
      </c>
      <c r="G206" s="74" t="s">
        <v>536</v>
      </c>
      <c r="H206" s="72" t="s">
        <v>533</v>
      </c>
    </row>
    <row r="207" hidden="1" customHeight="1" spans="1:8">
      <c r="A207" s="95"/>
      <c r="B207" s="95"/>
      <c r="C207" s="72">
        <v>101425</v>
      </c>
      <c r="D207" s="67" t="s">
        <v>164</v>
      </c>
      <c r="E207" s="67" t="str">
        <f t="shared" si="3"/>
        <v>101425,</v>
      </c>
      <c r="F207" s="74" t="s">
        <v>531</v>
      </c>
      <c r="G207" s="74" t="s">
        <v>537</v>
      </c>
      <c r="H207" s="72" t="s">
        <v>533</v>
      </c>
    </row>
    <row r="208" hidden="1" customHeight="1" spans="1:8">
      <c r="A208" s="95"/>
      <c r="B208" s="95"/>
      <c r="C208" s="72">
        <v>101424</v>
      </c>
      <c r="D208" s="67" t="s">
        <v>164</v>
      </c>
      <c r="E208" s="67" t="str">
        <f t="shared" si="3"/>
        <v>101424,</v>
      </c>
      <c r="F208" s="74" t="s">
        <v>531</v>
      </c>
      <c r="G208" s="74" t="s">
        <v>538</v>
      </c>
      <c r="H208" s="72" t="s">
        <v>533</v>
      </c>
    </row>
    <row r="209" hidden="1" customHeight="1" spans="1:8">
      <c r="A209" s="95"/>
      <c r="B209" s="95"/>
      <c r="C209" s="72">
        <v>123747</v>
      </c>
      <c r="D209" s="67" t="s">
        <v>164</v>
      </c>
      <c r="E209" s="67" t="str">
        <f t="shared" si="3"/>
        <v>123747,</v>
      </c>
      <c r="F209" s="74" t="s">
        <v>531</v>
      </c>
      <c r="G209" s="74" t="s">
        <v>539</v>
      </c>
      <c r="H209" s="72" t="s">
        <v>533</v>
      </c>
    </row>
    <row r="210" hidden="1" customHeight="1" spans="1:8">
      <c r="A210" s="95"/>
      <c r="B210" s="95"/>
      <c r="C210" s="68">
        <v>195323</v>
      </c>
      <c r="D210" s="67" t="s">
        <v>164</v>
      </c>
      <c r="E210" s="67" t="str">
        <f t="shared" si="3"/>
        <v>195323,</v>
      </c>
      <c r="F210" s="83" t="s">
        <v>540</v>
      </c>
      <c r="G210" s="83" t="s">
        <v>541</v>
      </c>
      <c r="H210" s="68" t="s">
        <v>542</v>
      </c>
    </row>
    <row r="211" hidden="1" customHeight="1" spans="1:8">
      <c r="A211" s="95"/>
      <c r="B211" s="95"/>
      <c r="C211" s="68">
        <v>194347</v>
      </c>
      <c r="D211" s="67" t="s">
        <v>164</v>
      </c>
      <c r="E211" s="67" t="str">
        <f t="shared" si="3"/>
        <v>194347,</v>
      </c>
      <c r="F211" s="83" t="s">
        <v>543</v>
      </c>
      <c r="G211" s="83" t="s">
        <v>477</v>
      </c>
      <c r="H211" s="68" t="s">
        <v>542</v>
      </c>
    </row>
    <row r="212" hidden="1" customHeight="1" spans="1:8">
      <c r="A212" s="95"/>
      <c r="B212" s="95"/>
      <c r="C212" s="72">
        <v>116</v>
      </c>
      <c r="D212" s="67" t="s">
        <v>164</v>
      </c>
      <c r="E212" s="67" t="str">
        <f t="shared" si="3"/>
        <v>116,</v>
      </c>
      <c r="F212" s="74" t="s">
        <v>544</v>
      </c>
      <c r="G212" s="74" t="s">
        <v>545</v>
      </c>
      <c r="H212" s="72" t="s">
        <v>546</v>
      </c>
    </row>
    <row r="213" hidden="1" customHeight="1" spans="1:8">
      <c r="A213" s="95"/>
      <c r="B213" s="95"/>
      <c r="C213" s="72">
        <v>140824</v>
      </c>
      <c r="D213" s="67" t="s">
        <v>164</v>
      </c>
      <c r="E213" s="67" t="str">
        <f t="shared" si="3"/>
        <v>140824,</v>
      </c>
      <c r="F213" s="74" t="s">
        <v>547</v>
      </c>
      <c r="G213" s="74" t="s">
        <v>548</v>
      </c>
      <c r="H213" s="72" t="s">
        <v>533</v>
      </c>
    </row>
    <row r="214" hidden="1" customHeight="1" spans="1:8">
      <c r="A214" s="95"/>
      <c r="B214" s="95"/>
      <c r="C214" s="72">
        <v>171183</v>
      </c>
      <c r="D214" s="67" t="s">
        <v>164</v>
      </c>
      <c r="E214" s="67" t="str">
        <f t="shared" si="3"/>
        <v>171183,</v>
      </c>
      <c r="F214" s="74" t="s">
        <v>549</v>
      </c>
      <c r="G214" s="74" t="s">
        <v>550</v>
      </c>
      <c r="H214" s="72" t="s">
        <v>551</v>
      </c>
    </row>
    <row r="215" hidden="1" customHeight="1" spans="1:8">
      <c r="A215" s="95"/>
      <c r="B215" s="95"/>
      <c r="C215" s="72">
        <v>14684</v>
      </c>
      <c r="D215" s="67" t="s">
        <v>164</v>
      </c>
      <c r="E215" s="67" t="str">
        <f t="shared" si="3"/>
        <v>14684,</v>
      </c>
      <c r="F215" s="74" t="s">
        <v>552</v>
      </c>
      <c r="G215" s="74" t="s">
        <v>553</v>
      </c>
      <c r="H215" s="72" t="s">
        <v>546</v>
      </c>
    </row>
    <row r="216" hidden="1" customHeight="1" spans="1:8">
      <c r="A216" s="95"/>
      <c r="B216" s="95"/>
      <c r="C216" s="68">
        <v>172554</v>
      </c>
      <c r="D216" s="67" t="s">
        <v>164</v>
      </c>
      <c r="E216" s="67" t="str">
        <f t="shared" si="3"/>
        <v>172554,</v>
      </c>
      <c r="F216" s="83" t="s">
        <v>554</v>
      </c>
      <c r="G216" s="83" t="s">
        <v>555</v>
      </c>
      <c r="H216" s="68" t="s">
        <v>546</v>
      </c>
    </row>
    <row r="217" hidden="1" customHeight="1" spans="1:8">
      <c r="A217" s="95"/>
      <c r="B217" s="95"/>
      <c r="C217" s="72">
        <v>18483</v>
      </c>
      <c r="D217" s="67" t="s">
        <v>164</v>
      </c>
      <c r="E217" s="67" t="str">
        <f t="shared" si="3"/>
        <v>18483,</v>
      </c>
      <c r="F217" s="74" t="s">
        <v>556</v>
      </c>
      <c r="G217" s="74" t="s">
        <v>557</v>
      </c>
      <c r="H217" s="72" t="s">
        <v>546</v>
      </c>
    </row>
    <row r="218" hidden="1" customHeight="1" spans="1:8">
      <c r="A218" s="95"/>
      <c r="B218" s="95"/>
      <c r="C218" s="72">
        <v>128528</v>
      </c>
      <c r="D218" s="67" t="s">
        <v>164</v>
      </c>
      <c r="E218" s="67" t="str">
        <f t="shared" si="3"/>
        <v>128528,</v>
      </c>
      <c r="F218" s="74" t="s">
        <v>558</v>
      </c>
      <c r="G218" s="74" t="s">
        <v>559</v>
      </c>
      <c r="H218" s="72" t="s">
        <v>560</v>
      </c>
    </row>
    <row r="219" hidden="1" customHeight="1" spans="1:8">
      <c r="A219" s="95"/>
      <c r="B219" s="95"/>
      <c r="C219" s="72">
        <v>728</v>
      </c>
      <c r="D219" s="67" t="s">
        <v>164</v>
      </c>
      <c r="E219" s="67" t="str">
        <f t="shared" si="3"/>
        <v>728,</v>
      </c>
      <c r="F219" s="74" t="s">
        <v>561</v>
      </c>
      <c r="G219" s="74" t="s">
        <v>562</v>
      </c>
      <c r="H219" s="72" t="s">
        <v>546</v>
      </c>
    </row>
    <row r="220" hidden="1" customHeight="1" spans="1:8">
      <c r="A220" s="95"/>
      <c r="B220" s="95"/>
      <c r="C220" s="72">
        <v>162388</v>
      </c>
      <c r="D220" s="67" t="s">
        <v>164</v>
      </c>
      <c r="E220" s="67" t="str">
        <f t="shared" si="3"/>
        <v>162388,</v>
      </c>
      <c r="F220" s="74" t="s">
        <v>563</v>
      </c>
      <c r="G220" s="74" t="s">
        <v>564</v>
      </c>
      <c r="H220" s="72" t="s">
        <v>551</v>
      </c>
    </row>
    <row r="221" hidden="1" customHeight="1" spans="1:8">
      <c r="A221" s="95"/>
      <c r="B221" s="95"/>
      <c r="C221" s="72">
        <v>8074</v>
      </c>
      <c r="D221" s="67" t="s">
        <v>164</v>
      </c>
      <c r="E221" s="67" t="str">
        <f t="shared" si="3"/>
        <v>8074,</v>
      </c>
      <c r="F221" s="74" t="s">
        <v>540</v>
      </c>
      <c r="G221" s="74" t="s">
        <v>565</v>
      </c>
      <c r="H221" s="72" t="s">
        <v>546</v>
      </c>
    </row>
    <row r="222" hidden="1" customHeight="1" spans="1:8">
      <c r="A222" s="83">
        <v>14</v>
      </c>
      <c r="B222" s="83" t="s">
        <v>566</v>
      </c>
      <c r="C222" s="67">
        <v>2012</v>
      </c>
      <c r="D222" s="67" t="s">
        <v>164</v>
      </c>
      <c r="E222" s="67" t="str">
        <f t="shared" si="3"/>
        <v>2012,</v>
      </c>
      <c r="F222" s="68" t="s">
        <v>567</v>
      </c>
      <c r="G222" s="68" t="s">
        <v>317</v>
      </c>
      <c r="H222" s="68" t="s">
        <v>568</v>
      </c>
    </row>
    <row r="223" hidden="1" customHeight="1" spans="1:8">
      <c r="A223" s="83"/>
      <c r="B223" s="83"/>
      <c r="C223" s="67">
        <v>15308</v>
      </c>
      <c r="D223" s="67" t="s">
        <v>164</v>
      </c>
      <c r="E223" s="67" t="str">
        <f t="shared" si="3"/>
        <v>15308,</v>
      </c>
      <c r="F223" s="68" t="s">
        <v>569</v>
      </c>
      <c r="G223" s="68" t="s">
        <v>570</v>
      </c>
      <c r="H223" s="68" t="s">
        <v>568</v>
      </c>
    </row>
    <row r="224" hidden="1" customHeight="1" spans="1:8">
      <c r="A224" s="83"/>
      <c r="B224" s="83"/>
      <c r="C224" s="71">
        <v>17327</v>
      </c>
      <c r="D224" s="67" t="s">
        <v>164</v>
      </c>
      <c r="E224" s="67" t="str">
        <f t="shared" si="3"/>
        <v>17327,</v>
      </c>
      <c r="F224" s="72" t="s">
        <v>571</v>
      </c>
      <c r="G224" s="72" t="s">
        <v>572</v>
      </c>
      <c r="H224" s="72" t="s">
        <v>573</v>
      </c>
    </row>
    <row r="225" hidden="1" customHeight="1" spans="1:8">
      <c r="A225" s="83"/>
      <c r="B225" s="83"/>
      <c r="C225" s="71">
        <v>38801</v>
      </c>
      <c r="D225" s="67" t="s">
        <v>164</v>
      </c>
      <c r="E225" s="67" t="str">
        <f t="shared" si="3"/>
        <v>38801,</v>
      </c>
      <c r="F225" s="72" t="s">
        <v>574</v>
      </c>
      <c r="G225" s="72" t="s">
        <v>575</v>
      </c>
      <c r="H225" s="72" t="s">
        <v>568</v>
      </c>
    </row>
    <row r="226" hidden="1" customHeight="1" spans="1:8">
      <c r="A226" s="83"/>
      <c r="B226" s="83"/>
      <c r="C226" s="71">
        <v>51007</v>
      </c>
      <c r="D226" s="67" t="s">
        <v>164</v>
      </c>
      <c r="E226" s="67" t="str">
        <f t="shared" si="3"/>
        <v>51007,</v>
      </c>
      <c r="F226" s="72" t="s">
        <v>230</v>
      </c>
      <c r="G226" s="72" t="s">
        <v>576</v>
      </c>
      <c r="H226" s="72" t="s">
        <v>568</v>
      </c>
    </row>
    <row r="227" hidden="1" customHeight="1" spans="1:8">
      <c r="A227" s="83"/>
      <c r="B227" s="83"/>
      <c r="C227" s="71">
        <v>62203</v>
      </c>
      <c r="D227" s="67" t="s">
        <v>164</v>
      </c>
      <c r="E227" s="67" t="str">
        <f t="shared" si="3"/>
        <v>62203,</v>
      </c>
      <c r="F227" s="72" t="s">
        <v>577</v>
      </c>
      <c r="G227" s="72" t="s">
        <v>578</v>
      </c>
      <c r="H227" s="72" t="s">
        <v>573</v>
      </c>
    </row>
    <row r="228" hidden="1" customHeight="1" spans="1:8">
      <c r="A228" s="83"/>
      <c r="B228" s="83"/>
      <c r="C228" s="71">
        <v>63486</v>
      </c>
      <c r="D228" s="67" t="s">
        <v>164</v>
      </c>
      <c r="E228" s="67" t="str">
        <f t="shared" si="3"/>
        <v>63486,</v>
      </c>
      <c r="F228" s="72" t="s">
        <v>579</v>
      </c>
      <c r="G228" s="72" t="s">
        <v>580</v>
      </c>
      <c r="H228" s="72" t="s">
        <v>573</v>
      </c>
    </row>
    <row r="229" hidden="1" customHeight="1" spans="1:8">
      <c r="A229" s="83"/>
      <c r="B229" s="83"/>
      <c r="C229" s="67">
        <v>63764</v>
      </c>
      <c r="D229" s="67" t="s">
        <v>164</v>
      </c>
      <c r="E229" s="67" t="str">
        <f t="shared" si="3"/>
        <v>63764,</v>
      </c>
      <c r="F229" s="68" t="s">
        <v>581</v>
      </c>
      <c r="G229" s="68" t="s">
        <v>582</v>
      </c>
      <c r="H229" s="68" t="s">
        <v>573</v>
      </c>
    </row>
    <row r="230" hidden="1" customHeight="1" spans="1:8">
      <c r="A230" s="83"/>
      <c r="B230" s="83"/>
      <c r="C230" s="67">
        <v>105511</v>
      </c>
      <c r="D230" s="67" t="s">
        <v>164</v>
      </c>
      <c r="E230" s="67" t="str">
        <f t="shared" si="3"/>
        <v>105511,</v>
      </c>
      <c r="F230" s="68" t="s">
        <v>583</v>
      </c>
      <c r="G230" s="68" t="s">
        <v>584</v>
      </c>
      <c r="H230" s="68" t="s">
        <v>568</v>
      </c>
    </row>
    <row r="231" hidden="1" customHeight="1" spans="1:8">
      <c r="A231" s="83"/>
      <c r="B231" s="83"/>
      <c r="C231" s="71">
        <v>106535</v>
      </c>
      <c r="D231" s="67" t="s">
        <v>164</v>
      </c>
      <c r="E231" s="67" t="str">
        <f t="shared" si="3"/>
        <v>106535,</v>
      </c>
      <c r="F231" s="72" t="s">
        <v>585</v>
      </c>
      <c r="G231" s="72" t="s">
        <v>586</v>
      </c>
      <c r="H231" s="72" t="s">
        <v>573</v>
      </c>
    </row>
    <row r="232" hidden="1" customHeight="1" spans="1:8">
      <c r="A232" s="83"/>
      <c r="B232" s="83"/>
      <c r="C232" s="71">
        <v>165263</v>
      </c>
      <c r="D232" s="67" t="s">
        <v>164</v>
      </c>
      <c r="E232" s="67" t="str">
        <f t="shared" si="3"/>
        <v>165263,</v>
      </c>
      <c r="F232" s="72" t="s">
        <v>587</v>
      </c>
      <c r="G232" s="72" t="s">
        <v>588</v>
      </c>
      <c r="H232" s="72" t="s">
        <v>589</v>
      </c>
    </row>
    <row r="233" hidden="1" customHeight="1" spans="1:8">
      <c r="A233" s="83"/>
      <c r="B233" s="83"/>
      <c r="C233" s="67">
        <v>186924</v>
      </c>
      <c r="D233" s="67" t="s">
        <v>164</v>
      </c>
      <c r="E233" s="67" t="str">
        <f t="shared" si="3"/>
        <v>186924,</v>
      </c>
      <c r="F233" s="68" t="s">
        <v>590</v>
      </c>
      <c r="G233" s="68" t="s">
        <v>591</v>
      </c>
      <c r="H233" s="68" t="s">
        <v>568</v>
      </c>
    </row>
    <row r="234" hidden="1" customHeight="1" spans="1:8">
      <c r="A234" s="83"/>
      <c r="B234" s="83"/>
      <c r="C234" s="67">
        <v>187969</v>
      </c>
      <c r="D234" s="67" t="s">
        <v>164</v>
      </c>
      <c r="E234" s="67" t="str">
        <f t="shared" si="3"/>
        <v>187969,</v>
      </c>
      <c r="F234" s="68" t="s">
        <v>590</v>
      </c>
      <c r="G234" s="68" t="s">
        <v>464</v>
      </c>
      <c r="H234" s="68" t="s">
        <v>568</v>
      </c>
    </row>
    <row r="235" hidden="1" customHeight="1" spans="1:8">
      <c r="A235" s="83"/>
      <c r="B235" s="83"/>
      <c r="C235" s="71">
        <v>197368</v>
      </c>
      <c r="D235" s="67" t="s">
        <v>164</v>
      </c>
      <c r="E235" s="67" t="str">
        <f t="shared" si="3"/>
        <v>197368,</v>
      </c>
      <c r="F235" s="72" t="s">
        <v>592</v>
      </c>
      <c r="G235" s="72" t="s">
        <v>320</v>
      </c>
      <c r="H235" s="72" t="s">
        <v>593</v>
      </c>
    </row>
    <row r="236" hidden="1" customHeight="1" spans="1:8">
      <c r="A236" s="83">
        <v>15</v>
      </c>
      <c r="B236" s="83" t="s">
        <v>594</v>
      </c>
      <c r="C236" s="67">
        <v>169354</v>
      </c>
      <c r="D236" s="67" t="s">
        <v>164</v>
      </c>
      <c r="E236" s="67" t="str">
        <f t="shared" si="3"/>
        <v>169354,</v>
      </c>
      <c r="F236" s="68" t="s">
        <v>595</v>
      </c>
      <c r="G236" s="67" t="s">
        <v>596</v>
      </c>
      <c r="H236" s="68" t="s">
        <v>597</v>
      </c>
    </row>
    <row r="237" hidden="1" customHeight="1" spans="1:8">
      <c r="A237" s="83"/>
      <c r="B237" s="83"/>
      <c r="C237" s="67">
        <v>54212</v>
      </c>
      <c r="D237" s="67" t="s">
        <v>164</v>
      </c>
      <c r="E237" s="67" t="str">
        <f t="shared" si="3"/>
        <v>54212,</v>
      </c>
      <c r="F237" s="68" t="s">
        <v>598</v>
      </c>
      <c r="G237" s="67" t="s">
        <v>599</v>
      </c>
      <c r="H237" s="68" t="s">
        <v>600</v>
      </c>
    </row>
    <row r="238" hidden="1" customHeight="1" spans="1:8">
      <c r="A238" s="83"/>
      <c r="B238" s="83"/>
      <c r="C238" s="71">
        <v>39495</v>
      </c>
      <c r="D238" s="67" t="s">
        <v>164</v>
      </c>
      <c r="E238" s="67" t="str">
        <f t="shared" si="3"/>
        <v>39495,</v>
      </c>
      <c r="F238" s="72" t="s">
        <v>601</v>
      </c>
      <c r="G238" s="71" t="s">
        <v>602</v>
      </c>
      <c r="H238" s="72" t="s">
        <v>603</v>
      </c>
    </row>
    <row r="239" hidden="1" customHeight="1" spans="1:8">
      <c r="A239" s="83"/>
      <c r="B239" s="83"/>
      <c r="C239" s="71">
        <v>44460</v>
      </c>
      <c r="D239" s="67" t="s">
        <v>164</v>
      </c>
      <c r="E239" s="67" t="str">
        <f t="shared" si="3"/>
        <v>44460,</v>
      </c>
      <c r="F239" s="72" t="s">
        <v>604</v>
      </c>
      <c r="G239" s="71" t="s">
        <v>464</v>
      </c>
      <c r="H239" s="72" t="s">
        <v>603</v>
      </c>
    </row>
    <row r="240" hidden="1" customHeight="1" spans="1:8">
      <c r="A240" s="83"/>
      <c r="B240" s="83"/>
      <c r="C240" s="73">
        <v>2025</v>
      </c>
      <c r="D240" s="67" t="s">
        <v>164</v>
      </c>
      <c r="E240" s="67" t="str">
        <f t="shared" si="3"/>
        <v>2025,</v>
      </c>
      <c r="F240" s="74" t="s">
        <v>605</v>
      </c>
      <c r="G240" s="74" t="s">
        <v>606</v>
      </c>
      <c r="H240" s="74" t="s">
        <v>607</v>
      </c>
    </row>
    <row r="241" hidden="1" customHeight="1" spans="1:8">
      <c r="A241" s="83"/>
      <c r="B241" s="83"/>
      <c r="C241" s="67">
        <v>169350</v>
      </c>
      <c r="D241" s="67" t="s">
        <v>164</v>
      </c>
      <c r="E241" s="67" t="str">
        <f t="shared" si="3"/>
        <v>169350,</v>
      </c>
      <c r="F241" s="68" t="s">
        <v>608</v>
      </c>
      <c r="G241" s="67" t="s">
        <v>609</v>
      </c>
      <c r="H241" s="68" t="s">
        <v>603</v>
      </c>
    </row>
    <row r="242" hidden="1" customHeight="1" spans="1:8">
      <c r="A242" s="83"/>
      <c r="B242" s="83"/>
      <c r="C242" s="67">
        <v>163225</v>
      </c>
      <c r="D242" s="67" t="s">
        <v>164</v>
      </c>
      <c r="E242" s="67" t="str">
        <f t="shared" si="3"/>
        <v>163225,</v>
      </c>
      <c r="F242" s="68" t="s">
        <v>610</v>
      </c>
      <c r="G242" s="67" t="s">
        <v>611</v>
      </c>
      <c r="H242" s="68" t="s">
        <v>603</v>
      </c>
    </row>
    <row r="243" hidden="1" customHeight="1" spans="1:8">
      <c r="A243" s="83"/>
      <c r="B243" s="83"/>
      <c r="C243" s="71">
        <v>43917</v>
      </c>
      <c r="D243" s="67" t="s">
        <v>164</v>
      </c>
      <c r="E243" s="67" t="str">
        <f t="shared" si="3"/>
        <v>43917,</v>
      </c>
      <c r="F243" s="72" t="s">
        <v>612</v>
      </c>
      <c r="G243" s="71" t="s">
        <v>613</v>
      </c>
      <c r="H243" s="72" t="s">
        <v>603</v>
      </c>
    </row>
    <row r="244" hidden="1" customHeight="1" spans="1:8">
      <c r="A244" s="83"/>
      <c r="B244" s="83"/>
      <c r="C244" s="71">
        <v>45512</v>
      </c>
      <c r="D244" s="67" t="s">
        <v>164</v>
      </c>
      <c r="E244" s="67" t="str">
        <f t="shared" si="3"/>
        <v>45512,</v>
      </c>
      <c r="F244" s="72" t="s">
        <v>614</v>
      </c>
      <c r="G244" s="71" t="s">
        <v>615</v>
      </c>
      <c r="H244" s="72" t="s">
        <v>603</v>
      </c>
    </row>
    <row r="245" hidden="1" customHeight="1" spans="1:8">
      <c r="A245" s="83"/>
      <c r="B245" s="83"/>
      <c r="C245" s="67">
        <v>140446</v>
      </c>
      <c r="D245" s="67" t="s">
        <v>164</v>
      </c>
      <c r="E245" s="67" t="str">
        <f t="shared" si="3"/>
        <v>140446,</v>
      </c>
      <c r="F245" s="68" t="s">
        <v>616</v>
      </c>
      <c r="G245" s="67" t="s">
        <v>617</v>
      </c>
      <c r="H245" s="68" t="s">
        <v>603</v>
      </c>
    </row>
    <row r="246" hidden="1" customHeight="1" spans="1:8">
      <c r="A246" s="83"/>
      <c r="B246" s="83"/>
      <c r="C246" s="71">
        <v>163281</v>
      </c>
      <c r="D246" s="67" t="s">
        <v>164</v>
      </c>
      <c r="E246" s="67" t="str">
        <f t="shared" si="3"/>
        <v>163281,</v>
      </c>
      <c r="F246" s="72" t="s">
        <v>618</v>
      </c>
      <c r="G246" s="71" t="s">
        <v>619</v>
      </c>
      <c r="H246" s="71" t="s">
        <v>620</v>
      </c>
    </row>
    <row r="247" hidden="1" customHeight="1" spans="1:8">
      <c r="A247" s="83"/>
      <c r="B247" s="83"/>
      <c r="C247" s="73">
        <v>3564</v>
      </c>
      <c r="D247" s="67" t="s">
        <v>164</v>
      </c>
      <c r="E247" s="67" t="str">
        <f t="shared" si="3"/>
        <v>3564,</v>
      </c>
      <c r="F247" s="74" t="s">
        <v>605</v>
      </c>
      <c r="G247" s="74" t="s">
        <v>621</v>
      </c>
      <c r="H247" s="74" t="s">
        <v>607</v>
      </c>
    </row>
    <row r="248" hidden="1" customHeight="1" spans="1:8">
      <c r="A248" s="83"/>
      <c r="B248" s="83"/>
      <c r="C248" s="73">
        <v>39494</v>
      </c>
      <c r="D248" s="67" t="s">
        <v>164</v>
      </c>
      <c r="E248" s="67" t="str">
        <f t="shared" si="3"/>
        <v>39494,</v>
      </c>
      <c r="F248" s="74" t="s">
        <v>622</v>
      </c>
      <c r="G248" s="74" t="s">
        <v>623</v>
      </c>
      <c r="H248" s="74" t="s">
        <v>607</v>
      </c>
    </row>
    <row r="249" hidden="1" customHeight="1" spans="1:8">
      <c r="A249" s="83"/>
      <c r="B249" s="83"/>
      <c r="C249" s="71">
        <v>178420</v>
      </c>
      <c r="D249" s="67" t="s">
        <v>164</v>
      </c>
      <c r="E249" s="67" t="str">
        <f t="shared" si="3"/>
        <v>178420,</v>
      </c>
      <c r="F249" s="72" t="s">
        <v>624</v>
      </c>
      <c r="G249" s="71" t="s">
        <v>625</v>
      </c>
      <c r="H249" s="72" t="s">
        <v>626</v>
      </c>
    </row>
    <row r="250" hidden="1" customHeight="1" spans="1:8">
      <c r="A250" s="83"/>
      <c r="B250" s="83"/>
      <c r="C250" s="67">
        <v>182411</v>
      </c>
      <c r="D250" s="67" t="s">
        <v>164</v>
      </c>
      <c r="E250" s="67" t="str">
        <f t="shared" si="3"/>
        <v>182411,</v>
      </c>
      <c r="F250" s="68" t="s">
        <v>627</v>
      </c>
      <c r="G250" s="67" t="s">
        <v>628</v>
      </c>
      <c r="H250" s="68" t="s">
        <v>603</v>
      </c>
    </row>
    <row r="251" hidden="1" customHeight="1" spans="1:8">
      <c r="A251" s="83"/>
      <c r="B251" s="83"/>
      <c r="C251" s="71">
        <v>137713</v>
      </c>
      <c r="D251" s="67" t="s">
        <v>164</v>
      </c>
      <c r="E251" s="67" t="str">
        <f t="shared" si="3"/>
        <v>137713,</v>
      </c>
      <c r="F251" s="72" t="s">
        <v>629</v>
      </c>
      <c r="G251" s="71" t="s">
        <v>630</v>
      </c>
      <c r="H251" s="72" t="s">
        <v>603</v>
      </c>
    </row>
    <row r="252" hidden="1" customHeight="1" spans="1:8">
      <c r="A252" s="83"/>
      <c r="B252" s="83"/>
      <c r="C252" s="73">
        <v>170155</v>
      </c>
      <c r="D252" s="67" t="s">
        <v>164</v>
      </c>
      <c r="E252" s="67" t="str">
        <f t="shared" si="3"/>
        <v>170155,</v>
      </c>
      <c r="F252" s="74" t="s">
        <v>631</v>
      </c>
      <c r="G252" s="74" t="s">
        <v>628</v>
      </c>
      <c r="H252" s="74" t="s">
        <v>607</v>
      </c>
    </row>
    <row r="253" hidden="1" customHeight="1" spans="1:8">
      <c r="A253" s="83"/>
      <c r="B253" s="83"/>
      <c r="C253" s="71">
        <v>175429</v>
      </c>
      <c r="D253" s="67" t="s">
        <v>164</v>
      </c>
      <c r="E253" s="67" t="str">
        <f t="shared" si="3"/>
        <v>175429,</v>
      </c>
      <c r="F253" s="72" t="s">
        <v>632</v>
      </c>
      <c r="G253" s="71" t="s">
        <v>633</v>
      </c>
      <c r="H253" s="72" t="s">
        <v>603</v>
      </c>
    </row>
    <row r="254" hidden="1" customHeight="1" spans="1:8">
      <c r="A254" s="83"/>
      <c r="B254" s="83"/>
      <c r="C254" s="71">
        <v>2015</v>
      </c>
      <c r="D254" s="67" t="s">
        <v>164</v>
      </c>
      <c r="E254" s="67" t="str">
        <f t="shared" si="3"/>
        <v>2015,</v>
      </c>
      <c r="F254" s="72" t="s">
        <v>634</v>
      </c>
      <c r="G254" s="71" t="s">
        <v>635</v>
      </c>
      <c r="H254" s="72" t="s">
        <v>603</v>
      </c>
    </row>
    <row r="255" hidden="1" customHeight="1" spans="1:8">
      <c r="A255" s="83"/>
      <c r="B255" s="83"/>
      <c r="C255" s="71">
        <v>72942</v>
      </c>
      <c r="D255" s="67" t="s">
        <v>164</v>
      </c>
      <c r="E255" s="67" t="str">
        <f t="shared" si="3"/>
        <v>72942,</v>
      </c>
      <c r="F255" s="72" t="s">
        <v>636</v>
      </c>
      <c r="G255" s="71" t="s">
        <v>487</v>
      </c>
      <c r="H255" s="72" t="s">
        <v>603</v>
      </c>
    </row>
    <row r="256" hidden="1" customHeight="1" spans="1:8">
      <c r="A256" s="83"/>
      <c r="B256" s="83"/>
      <c r="C256" s="73">
        <v>30339</v>
      </c>
      <c r="D256" s="67" t="s">
        <v>164</v>
      </c>
      <c r="E256" s="67" t="str">
        <f t="shared" si="3"/>
        <v>30339,</v>
      </c>
      <c r="F256" s="74" t="s">
        <v>637</v>
      </c>
      <c r="G256" s="74" t="s">
        <v>638</v>
      </c>
      <c r="H256" s="74" t="s">
        <v>607</v>
      </c>
    </row>
    <row r="257" hidden="1" customHeight="1" spans="1:8">
      <c r="A257" s="83"/>
      <c r="B257" s="83"/>
      <c r="C257" s="71">
        <v>82088</v>
      </c>
      <c r="D257" s="67" t="s">
        <v>164</v>
      </c>
      <c r="E257" s="67" t="str">
        <f t="shared" si="3"/>
        <v>82088,</v>
      </c>
      <c r="F257" s="72" t="s">
        <v>639</v>
      </c>
      <c r="G257" s="71" t="s">
        <v>640</v>
      </c>
      <c r="H257" s="72" t="s">
        <v>600</v>
      </c>
    </row>
    <row r="258" hidden="1" customHeight="1" spans="1:8">
      <c r="A258" s="83"/>
      <c r="B258" s="83"/>
      <c r="C258" s="71">
        <v>124894</v>
      </c>
      <c r="D258" s="67" t="s">
        <v>164</v>
      </c>
      <c r="E258" s="67" t="str">
        <f t="shared" ref="E258:E321" si="4">C258&amp;D258</f>
        <v>124894,</v>
      </c>
      <c r="F258" s="72" t="s">
        <v>627</v>
      </c>
      <c r="G258" s="71" t="s">
        <v>492</v>
      </c>
      <c r="H258" s="71" t="s">
        <v>641</v>
      </c>
    </row>
    <row r="259" hidden="1" customHeight="1" spans="1:8">
      <c r="A259" s="83"/>
      <c r="B259" s="83"/>
      <c r="C259" s="71">
        <v>3885</v>
      </c>
      <c r="D259" s="67" t="s">
        <v>164</v>
      </c>
      <c r="E259" s="67" t="str">
        <f t="shared" si="4"/>
        <v>3885,</v>
      </c>
      <c r="F259" s="72" t="s">
        <v>642</v>
      </c>
      <c r="G259" s="71" t="s">
        <v>557</v>
      </c>
      <c r="H259" s="72" t="s">
        <v>603</v>
      </c>
    </row>
    <row r="260" hidden="1" customHeight="1" spans="1:8">
      <c r="A260" s="83"/>
      <c r="B260" s="83"/>
      <c r="C260" s="71">
        <v>197687</v>
      </c>
      <c r="D260" s="67" t="s">
        <v>164</v>
      </c>
      <c r="E260" s="67" t="str">
        <f t="shared" si="4"/>
        <v>197687,</v>
      </c>
      <c r="F260" s="72" t="s">
        <v>643</v>
      </c>
      <c r="G260" s="71" t="s">
        <v>644</v>
      </c>
      <c r="H260" s="72" t="s">
        <v>645</v>
      </c>
    </row>
    <row r="261" hidden="1" customHeight="1" spans="1:8">
      <c r="A261" s="83"/>
      <c r="B261" s="83"/>
      <c r="C261" s="71">
        <v>87377</v>
      </c>
      <c r="D261" s="67" t="s">
        <v>164</v>
      </c>
      <c r="E261" s="67" t="str">
        <f t="shared" si="4"/>
        <v>87377,</v>
      </c>
      <c r="F261" s="72" t="s">
        <v>646</v>
      </c>
      <c r="G261" s="71" t="s">
        <v>647</v>
      </c>
      <c r="H261" s="72" t="s">
        <v>603</v>
      </c>
    </row>
    <row r="262" hidden="1" customHeight="1" spans="1:8">
      <c r="A262" s="83"/>
      <c r="B262" s="83"/>
      <c r="C262" s="71">
        <v>173026</v>
      </c>
      <c r="D262" s="67" t="s">
        <v>164</v>
      </c>
      <c r="E262" s="67" t="str">
        <f t="shared" si="4"/>
        <v>173026,</v>
      </c>
      <c r="F262" s="72" t="s">
        <v>648</v>
      </c>
      <c r="G262" s="71" t="s">
        <v>649</v>
      </c>
      <c r="H262" s="72" t="s">
        <v>600</v>
      </c>
    </row>
    <row r="263" hidden="1" customHeight="1" spans="1:8">
      <c r="A263" s="83"/>
      <c r="B263" s="83"/>
      <c r="C263" s="71">
        <v>192928</v>
      </c>
      <c r="D263" s="67" t="s">
        <v>164</v>
      </c>
      <c r="E263" s="67" t="str">
        <f t="shared" si="4"/>
        <v>192928,</v>
      </c>
      <c r="F263" s="72" t="s">
        <v>650</v>
      </c>
      <c r="G263" s="71" t="s">
        <v>651</v>
      </c>
      <c r="H263" s="71" t="s">
        <v>652</v>
      </c>
    </row>
    <row r="264" hidden="1" customHeight="1" spans="1:8">
      <c r="A264" s="83"/>
      <c r="B264" s="83"/>
      <c r="C264" s="67">
        <v>197300</v>
      </c>
      <c r="D264" s="67" t="s">
        <v>164</v>
      </c>
      <c r="E264" s="67" t="str">
        <f t="shared" si="4"/>
        <v>197300,</v>
      </c>
      <c r="F264" s="68" t="s">
        <v>624</v>
      </c>
      <c r="G264" s="67" t="s">
        <v>653</v>
      </c>
      <c r="H264" s="68" t="s">
        <v>626</v>
      </c>
    </row>
    <row r="265" hidden="1" customHeight="1" spans="1:8">
      <c r="A265" s="83"/>
      <c r="B265" s="83"/>
      <c r="C265" s="71">
        <v>1383</v>
      </c>
      <c r="D265" s="67" t="s">
        <v>164</v>
      </c>
      <c r="E265" s="67" t="str">
        <f t="shared" si="4"/>
        <v>1383,</v>
      </c>
      <c r="F265" s="72" t="s">
        <v>624</v>
      </c>
      <c r="G265" s="71" t="s">
        <v>654</v>
      </c>
      <c r="H265" s="72" t="s">
        <v>626</v>
      </c>
    </row>
    <row r="266" hidden="1" customHeight="1" spans="1:8">
      <c r="A266" s="83"/>
      <c r="B266" s="83"/>
      <c r="C266" s="71">
        <v>198312</v>
      </c>
      <c r="D266" s="67" t="s">
        <v>164</v>
      </c>
      <c r="E266" s="67" t="str">
        <f t="shared" si="4"/>
        <v>198312,</v>
      </c>
      <c r="F266" s="72" t="s">
        <v>655</v>
      </c>
      <c r="G266" s="71" t="s">
        <v>656</v>
      </c>
      <c r="H266" s="72" t="s">
        <v>657</v>
      </c>
    </row>
    <row r="267" hidden="1" customHeight="1" spans="1:8">
      <c r="A267" s="83"/>
      <c r="B267" s="83"/>
      <c r="C267" s="71">
        <v>23989</v>
      </c>
      <c r="D267" s="67" t="s">
        <v>164</v>
      </c>
      <c r="E267" s="67" t="str">
        <f t="shared" si="4"/>
        <v>23989,</v>
      </c>
      <c r="F267" s="72" t="s">
        <v>658</v>
      </c>
      <c r="G267" s="71" t="s">
        <v>659</v>
      </c>
      <c r="H267" s="72" t="s">
        <v>603</v>
      </c>
    </row>
    <row r="268" hidden="1" customHeight="1" spans="1:8">
      <c r="A268" s="83"/>
      <c r="B268" s="83"/>
      <c r="C268" s="71">
        <v>198593</v>
      </c>
      <c r="D268" s="67" t="s">
        <v>164</v>
      </c>
      <c r="E268" s="67" t="str">
        <f t="shared" si="4"/>
        <v>198593,</v>
      </c>
      <c r="F268" s="72" t="s">
        <v>655</v>
      </c>
      <c r="G268" s="71" t="s">
        <v>660</v>
      </c>
      <c r="H268" s="72" t="s">
        <v>657</v>
      </c>
    </row>
    <row r="269" hidden="1" customHeight="1" spans="1:8">
      <c r="A269" s="83"/>
      <c r="B269" s="83"/>
      <c r="C269" s="71">
        <v>172599</v>
      </c>
      <c r="D269" s="67" t="s">
        <v>164</v>
      </c>
      <c r="E269" s="67" t="str">
        <f t="shared" si="4"/>
        <v>172599,</v>
      </c>
      <c r="F269" s="72" t="s">
        <v>629</v>
      </c>
      <c r="G269" s="71" t="s">
        <v>661</v>
      </c>
      <c r="H269" s="72" t="s">
        <v>600</v>
      </c>
    </row>
    <row r="270" hidden="1" customHeight="1" spans="1:8">
      <c r="A270" s="83"/>
      <c r="B270" s="83"/>
      <c r="C270" s="71">
        <v>13326</v>
      </c>
      <c r="D270" s="67" t="s">
        <v>164</v>
      </c>
      <c r="E270" s="67" t="str">
        <f t="shared" si="4"/>
        <v>13326,</v>
      </c>
      <c r="F270" s="72" t="s">
        <v>614</v>
      </c>
      <c r="G270" s="71" t="s">
        <v>487</v>
      </c>
      <c r="H270" s="72" t="s">
        <v>603</v>
      </c>
    </row>
    <row r="271" hidden="1" customHeight="1" spans="1:8">
      <c r="A271" s="83"/>
      <c r="B271" s="83"/>
      <c r="C271" s="71">
        <v>64411</v>
      </c>
      <c r="D271" s="67" t="s">
        <v>164</v>
      </c>
      <c r="E271" s="67" t="str">
        <f t="shared" si="4"/>
        <v>64411,</v>
      </c>
      <c r="F271" s="72" t="s">
        <v>624</v>
      </c>
      <c r="G271" s="71" t="s">
        <v>662</v>
      </c>
      <c r="H271" s="72" t="s">
        <v>626</v>
      </c>
    </row>
    <row r="272" hidden="1" customHeight="1" spans="1:8">
      <c r="A272" s="83"/>
      <c r="B272" s="83"/>
      <c r="C272" s="71">
        <v>65734</v>
      </c>
      <c r="D272" s="67" t="s">
        <v>164</v>
      </c>
      <c r="E272" s="67" t="str">
        <f t="shared" si="4"/>
        <v>65734,</v>
      </c>
      <c r="F272" s="72" t="s">
        <v>663</v>
      </c>
      <c r="G272" s="71" t="s">
        <v>664</v>
      </c>
      <c r="H272" s="72" t="s">
        <v>603</v>
      </c>
    </row>
    <row r="273" hidden="1" customHeight="1" spans="1:8">
      <c r="A273" s="83"/>
      <c r="B273" s="83"/>
      <c r="C273" s="71">
        <v>145540</v>
      </c>
      <c r="D273" s="67" t="s">
        <v>164</v>
      </c>
      <c r="E273" s="67" t="str">
        <f t="shared" si="4"/>
        <v>145540,</v>
      </c>
      <c r="F273" s="72" t="s">
        <v>665</v>
      </c>
      <c r="G273" s="71" t="s">
        <v>666</v>
      </c>
      <c r="H273" s="72" t="s">
        <v>603</v>
      </c>
    </row>
    <row r="274" hidden="1" customHeight="1" spans="1:8">
      <c r="A274" s="83"/>
      <c r="B274" s="83"/>
      <c r="C274" s="67">
        <v>152606</v>
      </c>
      <c r="D274" s="67" t="s">
        <v>164</v>
      </c>
      <c r="E274" s="67" t="str">
        <f t="shared" si="4"/>
        <v>152606,</v>
      </c>
      <c r="F274" s="68" t="s">
        <v>629</v>
      </c>
      <c r="G274" s="67" t="s">
        <v>667</v>
      </c>
      <c r="H274" s="68" t="s">
        <v>603</v>
      </c>
    </row>
    <row r="275" hidden="1" customHeight="1" spans="1:8">
      <c r="A275" s="83"/>
      <c r="B275" s="83"/>
      <c r="C275" s="71">
        <v>168013</v>
      </c>
      <c r="D275" s="67" t="s">
        <v>164</v>
      </c>
      <c r="E275" s="67" t="str">
        <f t="shared" si="4"/>
        <v>168013,</v>
      </c>
      <c r="F275" s="72" t="s">
        <v>668</v>
      </c>
      <c r="G275" s="71" t="s">
        <v>669</v>
      </c>
      <c r="H275" s="72" t="s">
        <v>603</v>
      </c>
    </row>
    <row r="276" hidden="1" customHeight="1" spans="1:8">
      <c r="A276" s="83"/>
      <c r="B276" s="83"/>
      <c r="C276" s="71">
        <v>185410</v>
      </c>
      <c r="D276" s="67" t="s">
        <v>164</v>
      </c>
      <c r="E276" s="67" t="str">
        <f t="shared" si="4"/>
        <v>185410,</v>
      </c>
      <c r="F276" s="72" t="s">
        <v>670</v>
      </c>
      <c r="G276" s="71" t="s">
        <v>464</v>
      </c>
      <c r="H276" s="71" t="s">
        <v>671</v>
      </c>
    </row>
    <row r="277" hidden="1" customHeight="1" spans="1:8">
      <c r="A277" s="83"/>
      <c r="B277" s="83"/>
      <c r="C277" s="74">
        <v>178994</v>
      </c>
      <c r="D277" s="67" t="s">
        <v>164</v>
      </c>
      <c r="E277" s="67" t="str">
        <f t="shared" si="4"/>
        <v>178994,</v>
      </c>
      <c r="F277" s="74" t="s">
        <v>672</v>
      </c>
      <c r="G277" s="74" t="s">
        <v>673</v>
      </c>
      <c r="H277" s="74" t="s">
        <v>674</v>
      </c>
    </row>
    <row r="278" hidden="1" customHeight="1" spans="1:8">
      <c r="A278" s="83"/>
      <c r="B278" s="83"/>
      <c r="C278" s="74">
        <v>113995</v>
      </c>
      <c r="D278" s="67" t="s">
        <v>164</v>
      </c>
      <c r="E278" s="67" t="str">
        <f t="shared" si="4"/>
        <v>113995,</v>
      </c>
      <c r="F278" s="74" t="s">
        <v>675</v>
      </c>
      <c r="G278" s="74" t="s">
        <v>676</v>
      </c>
      <c r="H278" s="74" t="s">
        <v>607</v>
      </c>
    </row>
    <row r="279" hidden="1" customHeight="1" spans="1:8">
      <c r="A279" s="83"/>
      <c r="B279" s="83"/>
      <c r="C279" s="74">
        <v>184057</v>
      </c>
      <c r="D279" s="67" t="s">
        <v>164</v>
      </c>
      <c r="E279" s="67" t="str">
        <f t="shared" si="4"/>
        <v>184057,</v>
      </c>
      <c r="F279" s="74" t="s">
        <v>677</v>
      </c>
      <c r="G279" s="74" t="s">
        <v>678</v>
      </c>
      <c r="H279" s="74" t="s">
        <v>679</v>
      </c>
    </row>
    <row r="280" hidden="1" customHeight="1" spans="1:8">
      <c r="A280" s="83"/>
      <c r="B280" s="83"/>
      <c r="C280" s="74">
        <v>202037</v>
      </c>
      <c r="D280" s="67" t="s">
        <v>164</v>
      </c>
      <c r="E280" s="67" t="str">
        <f t="shared" si="4"/>
        <v>202037,</v>
      </c>
      <c r="F280" s="74" t="s">
        <v>680</v>
      </c>
      <c r="G280" s="74" t="s">
        <v>681</v>
      </c>
      <c r="H280" s="74" t="s">
        <v>682</v>
      </c>
    </row>
    <row r="281" hidden="1" customHeight="1" spans="1:8">
      <c r="A281" s="83"/>
      <c r="B281" s="83"/>
      <c r="C281" s="73">
        <v>196639</v>
      </c>
      <c r="D281" s="67" t="s">
        <v>164</v>
      </c>
      <c r="E281" s="67" t="str">
        <f t="shared" si="4"/>
        <v>196639,</v>
      </c>
      <c r="F281" s="74" t="s">
        <v>618</v>
      </c>
      <c r="G281" s="74" t="s">
        <v>683</v>
      </c>
      <c r="H281" s="74" t="s">
        <v>607</v>
      </c>
    </row>
    <row r="282" hidden="1" customHeight="1" spans="1:8">
      <c r="A282" s="83"/>
      <c r="B282" s="83"/>
      <c r="C282" s="73">
        <v>65673</v>
      </c>
      <c r="D282" s="67" t="s">
        <v>164</v>
      </c>
      <c r="E282" s="67" t="str">
        <f t="shared" si="4"/>
        <v>65673,</v>
      </c>
      <c r="F282" s="74" t="s">
        <v>610</v>
      </c>
      <c r="G282" s="74" t="s">
        <v>684</v>
      </c>
      <c r="H282" s="74" t="s">
        <v>607</v>
      </c>
    </row>
    <row r="283" hidden="1" customHeight="1" spans="1:8">
      <c r="A283" s="83"/>
      <c r="B283" s="83"/>
      <c r="C283" s="73">
        <v>62769</v>
      </c>
      <c r="D283" s="67" t="s">
        <v>164</v>
      </c>
      <c r="E283" s="67" t="str">
        <f t="shared" si="4"/>
        <v>62769,</v>
      </c>
      <c r="F283" s="74" t="s">
        <v>685</v>
      </c>
      <c r="G283" s="74" t="s">
        <v>686</v>
      </c>
      <c r="H283" s="74" t="s">
        <v>607</v>
      </c>
    </row>
    <row r="284" hidden="1" customHeight="1" spans="1:8">
      <c r="A284" s="83"/>
      <c r="B284" s="83"/>
      <c r="C284" s="73">
        <v>134299</v>
      </c>
      <c r="D284" s="67" t="s">
        <v>164</v>
      </c>
      <c r="E284" s="67" t="str">
        <f t="shared" si="4"/>
        <v>134299,</v>
      </c>
      <c r="F284" s="74" t="s">
        <v>268</v>
      </c>
      <c r="G284" s="74" t="s">
        <v>687</v>
      </c>
      <c r="H284" s="74" t="s">
        <v>607</v>
      </c>
    </row>
    <row r="285" hidden="1" customHeight="1" spans="1:8">
      <c r="A285" s="83"/>
      <c r="B285" s="83"/>
      <c r="C285" s="73">
        <v>2026</v>
      </c>
      <c r="D285" s="67" t="s">
        <v>164</v>
      </c>
      <c r="E285" s="67" t="str">
        <f t="shared" si="4"/>
        <v>2026,</v>
      </c>
      <c r="F285" s="74" t="s">
        <v>688</v>
      </c>
      <c r="G285" s="74" t="s">
        <v>689</v>
      </c>
      <c r="H285" s="74" t="s">
        <v>607</v>
      </c>
    </row>
    <row r="286" hidden="1" customHeight="1" spans="1:8">
      <c r="A286" s="91">
        <v>16</v>
      </c>
      <c r="B286" s="91" t="s">
        <v>690</v>
      </c>
      <c r="C286" s="74">
        <v>206240</v>
      </c>
      <c r="D286" s="67" t="s">
        <v>164</v>
      </c>
      <c r="E286" s="67" t="str">
        <f t="shared" si="4"/>
        <v>206240,</v>
      </c>
      <c r="F286" s="74" t="s">
        <v>691</v>
      </c>
      <c r="G286" s="74" t="s">
        <v>692</v>
      </c>
      <c r="H286" s="74" t="s">
        <v>693</v>
      </c>
    </row>
    <row r="287" hidden="1" customHeight="1" spans="1:8">
      <c r="A287" s="91"/>
      <c r="B287" s="91"/>
      <c r="C287" s="73">
        <v>148408</v>
      </c>
      <c r="D287" s="67" t="s">
        <v>164</v>
      </c>
      <c r="E287" s="67" t="str">
        <f t="shared" si="4"/>
        <v>148408,</v>
      </c>
      <c r="F287" s="74" t="s">
        <v>694</v>
      </c>
      <c r="G287" s="74" t="s">
        <v>695</v>
      </c>
      <c r="H287" s="74" t="s">
        <v>690</v>
      </c>
    </row>
    <row r="288" hidden="1" customHeight="1" spans="1:8">
      <c r="A288" s="91"/>
      <c r="B288" s="91"/>
      <c r="C288" s="74">
        <v>124181</v>
      </c>
      <c r="D288" s="67" t="s">
        <v>164</v>
      </c>
      <c r="E288" s="67" t="str">
        <f t="shared" si="4"/>
        <v>124181,</v>
      </c>
      <c r="F288" s="74" t="s">
        <v>696</v>
      </c>
      <c r="G288" s="74" t="s">
        <v>697</v>
      </c>
      <c r="H288" s="74" t="s">
        <v>690</v>
      </c>
    </row>
    <row r="289" hidden="1" customHeight="1" spans="1:8">
      <c r="A289" s="91"/>
      <c r="B289" s="91"/>
      <c r="C289" s="73">
        <v>106211</v>
      </c>
      <c r="D289" s="67" t="s">
        <v>164</v>
      </c>
      <c r="E289" s="67" t="str">
        <f t="shared" si="4"/>
        <v>106211,</v>
      </c>
      <c r="F289" s="74" t="s">
        <v>698</v>
      </c>
      <c r="G289" s="74" t="s">
        <v>699</v>
      </c>
      <c r="H289" s="74" t="s">
        <v>690</v>
      </c>
    </row>
    <row r="290" hidden="1" customHeight="1" spans="1:8">
      <c r="A290" s="91"/>
      <c r="B290" s="91"/>
      <c r="C290" s="73">
        <v>132652</v>
      </c>
      <c r="D290" s="67" t="s">
        <v>164</v>
      </c>
      <c r="E290" s="67" t="str">
        <f t="shared" si="4"/>
        <v>132652,</v>
      </c>
      <c r="F290" s="74" t="s">
        <v>700</v>
      </c>
      <c r="G290" s="74" t="s">
        <v>701</v>
      </c>
      <c r="H290" s="74" t="s">
        <v>690</v>
      </c>
    </row>
    <row r="291" hidden="1" customHeight="1" spans="1:8">
      <c r="A291" s="91"/>
      <c r="B291" s="91"/>
      <c r="C291" s="73">
        <v>2624</v>
      </c>
      <c r="D291" s="67" t="s">
        <v>164</v>
      </c>
      <c r="E291" s="67" t="str">
        <f t="shared" si="4"/>
        <v>2624,</v>
      </c>
      <c r="F291" s="74" t="s">
        <v>691</v>
      </c>
      <c r="G291" s="74" t="s">
        <v>702</v>
      </c>
      <c r="H291" s="74" t="s">
        <v>693</v>
      </c>
    </row>
    <row r="292" hidden="1" customHeight="1" spans="1:8">
      <c r="A292" s="91"/>
      <c r="B292" s="91"/>
      <c r="C292" s="73">
        <v>105529</v>
      </c>
      <c r="D292" s="67" t="s">
        <v>164</v>
      </c>
      <c r="E292" s="67" t="str">
        <f t="shared" si="4"/>
        <v>105529,</v>
      </c>
      <c r="F292" s="74" t="s">
        <v>703</v>
      </c>
      <c r="G292" s="74" t="s">
        <v>704</v>
      </c>
      <c r="H292" s="74" t="s">
        <v>705</v>
      </c>
    </row>
    <row r="293" hidden="1" customHeight="1" spans="1:8">
      <c r="A293" s="91"/>
      <c r="B293" s="91"/>
      <c r="C293" s="73">
        <v>108008</v>
      </c>
      <c r="D293" s="67" t="s">
        <v>164</v>
      </c>
      <c r="E293" s="67" t="str">
        <f t="shared" si="4"/>
        <v>108008,</v>
      </c>
      <c r="F293" s="74" t="s">
        <v>706</v>
      </c>
      <c r="G293" s="74" t="s">
        <v>707</v>
      </c>
      <c r="H293" s="74" t="s">
        <v>705</v>
      </c>
    </row>
    <row r="294" hidden="1" customHeight="1" spans="1:8">
      <c r="A294" s="91"/>
      <c r="B294" s="91"/>
      <c r="C294" s="73">
        <v>106232</v>
      </c>
      <c r="D294" s="67" t="s">
        <v>164</v>
      </c>
      <c r="E294" s="67" t="str">
        <f t="shared" si="4"/>
        <v>106232,</v>
      </c>
      <c r="F294" s="74" t="s">
        <v>708</v>
      </c>
      <c r="G294" s="74" t="s">
        <v>709</v>
      </c>
      <c r="H294" s="74" t="s">
        <v>690</v>
      </c>
    </row>
    <row r="295" hidden="1" customHeight="1" spans="1:8">
      <c r="A295" s="91"/>
      <c r="B295" s="91"/>
      <c r="C295" s="73">
        <v>1797</v>
      </c>
      <c r="D295" s="67" t="s">
        <v>164</v>
      </c>
      <c r="E295" s="67" t="str">
        <f t="shared" si="4"/>
        <v>1797,</v>
      </c>
      <c r="F295" s="74" t="s">
        <v>710</v>
      </c>
      <c r="G295" s="74" t="s">
        <v>711</v>
      </c>
      <c r="H295" s="74" t="s">
        <v>690</v>
      </c>
    </row>
    <row r="296" hidden="1" customHeight="1" spans="1:8">
      <c r="A296" s="91"/>
      <c r="B296" s="91"/>
      <c r="C296" s="73">
        <v>11731</v>
      </c>
      <c r="D296" s="67" t="s">
        <v>164</v>
      </c>
      <c r="E296" s="67" t="str">
        <f t="shared" si="4"/>
        <v>11731,</v>
      </c>
      <c r="F296" s="74" t="s">
        <v>710</v>
      </c>
      <c r="G296" s="74" t="s">
        <v>712</v>
      </c>
      <c r="H296" s="74" t="s">
        <v>690</v>
      </c>
    </row>
    <row r="297" hidden="1" customHeight="1" spans="1:8">
      <c r="A297" s="91"/>
      <c r="B297" s="91"/>
      <c r="C297" s="73">
        <v>1966</v>
      </c>
      <c r="D297" s="67" t="s">
        <v>164</v>
      </c>
      <c r="E297" s="67" t="str">
        <f t="shared" si="4"/>
        <v>1966,</v>
      </c>
      <c r="F297" s="74" t="s">
        <v>713</v>
      </c>
      <c r="G297" s="74" t="s">
        <v>714</v>
      </c>
      <c r="H297" s="74" t="s">
        <v>693</v>
      </c>
    </row>
    <row r="298" hidden="1" customHeight="1" spans="1:8">
      <c r="A298" s="91"/>
      <c r="B298" s="91"/>
      <c r="C298" s="73">
        <v>106213</v>
      </c>
      <c r="D298" s="67" t="s">
        <v>164</v>
      </c>
      <c r="E298" s="67" t="str">
        <f t="shared" si="4"/>
        <v>106213,</v>
      </c>
      <c r="F298" s="74" t="s">
        <v>715</v>
      </c>
      <c r="G298" s="74" t="s">
        <v>716</v>
      </c>
      <c r="H298" s="74" t="s">
        <v>690</v>
      </c>
    </row>
    <row r="299" hidden="1" customHeight="1" spans="1:8">
      <c r="A299" s="91"/>
      <c r="B299" s="91"/>
      <c r="C299" s="73">
        <v>83208</v>
      </c>
      <c r="D299" s="67" t="s">
        <v>164</v>
      </c>
      <c r="E299" s="67" t="str">
        <f t="shared" si="4"/>
        <v>83208,</v>
      </c>
      <c r="F299" s="74" t="s">
        <v>717</v>
      </c>
      <c r="G299" s="74" t="s">
        <v>718</v>
      </c>
      <c r="H299" s="74" t="s">
        <v>690</v>
      </c>
    </row>
    <row r="300" hidden="1" customHeight="1" spans="1:8">
      <c r="A300" s="91"/>
      <c r="B300" s="91"/>
      <c r="C300" s="73">
        <v>114981</v>
      </c>
      <c r="D300" s="67" t="s">
        <v>164</v>
      </c>
      <c r="E300" s="67" t="str">
        <f t="shared" si="4"/>
        <v>114981,</v>
      </c>
      <c r="F300" s="74" t="s">
        <v>719</v>
      </c>
      <c r="G300" s="74" t="s">
        <v>720</v>
      </c>
      <c r="H300" s="74" t="s">
        <v>690</v>
      </c>
    </row>
    <row r="301" hidden="1" customHeight="1" spans="1:8">
      <c r="A301" s="91"/>
      <c r="B301" s="91"/>
      <c r="C301" s="73">
        <v>25722</v>
      </c>
      <c r="D301" s="67" t="s">
        <v>164</v>
      </c>
      <c r="E301" s="67" t="str">
        <f t="shared" si="4"/>
        <v>25722,</v>
      </c>
      <c r="F301" s="74" t="s">
        <v>721</v>
      </c>
      <c r="G301" s="74" t="s">
        <v>722</v>
      </c>
      <c r="H301" s="74" t="s">
        <v>705</v>
      </c>
    </row>
    <row r="302" hidden="1" customHeight="1" spans="1:8">
      <c r="A302" s="91"/>
      <c r="B302" s="91"/>
      <c r="C302" s="73">
        <v>131588</v>
      </c>
      <c r="D302" s="67" t="s">
        <v>164</v>
      </c>
      <c r="E302" s="67" t="str">
        <f t="shared" si="4"/>
        <v>131588,</v>
      </c>
      <c r="F302" s="74" t="s">
        <v>723</v>
      </c>
      <c r="G302" s="74" t="s">
        <v>724</v>
      </c>
      <c r="H302" s="74" t="s">
        <v>690</v>
      </c>
    </row>
    <row r="303" hidden="1" customHeight="1" spans="1:8">
      <c r="A303" s="91"/>
      <c r="B303" s="91"/>
      <c r="C303" s="73">
        <v>23712</v>
      </c>
      <c r="D303" s="67" t="s">
        <v>164</v>
      </c>
      <c r="E303" s="67" t="str">
        <f t="shared" si="4"/>
        <v>23712,</v>
      </c>
      <c r="F303" s="74" t="s">
        <v>725</v>
      </c>
      <c r="G303" s="74" t="s">
        <v>726</v>
      </c>
      <c r="H303" s="74" t="s">
        <v>690</v>
      </c>
    </row>
    <row r="304" hidden="1" customHeight="1" spans="1:8">
      <c r="A304" s="91"/>
      <c r="B304" s="91"/>
      <c r="C304" s="73">
        <v>71520</v>
      </c>
      <c r="D304" s="67" t="s">
        <v>164</v>
      </c>
      <c r="E304" s="67" t="str">
        <f t="shared" si="4"/>
        <v>71520,</v>
      </c>
      <c r="F304" s="74" t="s">
        <v>727</v>
      </c>
      <c r="G304" s="74" t="s">
        <v>728</v>
      </c>
      <c r="H304" s="74" t="s">
        <v>690</v>
      </c>
    </row>
    <row r="305" hidden="1" customHeight="1" spans="1:8">
      <c r="A305" s="91"/>
      <c r="B305" s="91"/>
      <c r="C305" s="73">
        <v>106229</v>
      </c>
      <c r="D305" s="67" t="s">
        <v>164</v>
      </c>
      <c r="E305" s="67" t="str">
        <f t="shared" si="4"/>
        <v>106229,</v>
      </c>
      <c r="F305" s="74" t="s">
        <v>729</v>
      </c>
      <c r="G305" s="74" t="s">
        <v>730</v>
      </c>
      <c r="H305" s="74" t="s">
        <v>690</v>
      </c>
    </row>
    <row r="306" hidden="1" customHeight="1" spans="1:8">
      <c r="A306" s="91"/>
      <c r="B306" s="91"/>
      <c r="C306" s="73">
        <v>132653</v>
      </c>
      <c r="D306" s="67" t="s">
        <v>164</v>
      </c>
      <c r="E306" s="67" t="str">
        <f t="shared" si="4"/>
        <v>132653,</v>
      </c>
      <c r="F306" s="74" t="s">
        <v>731</v>
      </c>
      <c r="G306" s="74" t="s">
        <v>732</v>
      </c>
      <c r="H306" s="74" t="s">
        <v>690</v>
      </c>
    </row>
    <row r="307" hidden="1" customHeight="1" spans="1:8">
      <c r="A307" s="91"/>
      <c r="B307" s="91"/>
      <c r="C307" s="73">
        <v>135655</v>
      </c>
      <c r="D307" s="67" t="s">
        <v>164</v>
      </c>
      <c r="E307" s="67" t="str">
        <f t="shared" si="4"/>
        <v>135655,</v>
      </c>
      <c r="F307" s="74" t="s">
        <v>733</v>
      </c>
      <c r="G307" s="74" t="s">
        <v>734</v>
      </c>
      <c r="H307" s="74" t="s">
        <v>690</v>
      </c>
    </row>
    <row r="308" hidden="1" customHeight="1" spans="1:8">
      <c r="A308" s="91"/>
      <c r="B308" s="91"/>
      <c r="C308" s="82">
        <v>118592</v>
      </c>
      <c r="D308" s="67" t="s">
        <v>164</v>
      </c>
      <c r="E308" s="67" t="str">
        <f t="shared" si="4"/>
        <v>118592,</v>
      </c>
      <c r="F308" s="83" t="s">
        <v>735</v>
      </c>
      <c r="G308" s="83" t="s">
        <v>736</v>
      </c>
      <c r="H308" s="83" t="s">
        <v>690</v>
      </c>
    </row>
    <row r="309" hidden="1" customHeight="1" spans="1:8">
      <c r="A309" s="91"/>
      <c r="B309" s="91"/>
      <c r="C309" s="82">
        <v>30902</v>
      </c>
      <c r="D309" s="67" t="s">
        <v>164</v>
      </c>
      <c r="E309" s="67" t="str">
        <f t="shared" si="4"/>
        <v>30902,</v>
      </c>
      <c r="F309" s="83" t="s">
        <v>710</v>
      </c>
      <c r="G309" s="83" t="s">
        <v>737</v>
      </c>
      <c r="H309" s="83" t="s">
        <v>690</v>
      </c>
    </row>
    <row r="310" hidden="1" customHeight="1" spans="1:8">
      <c r="A310" s="91"/>
      <c r="B310" s="91"/>
      <c r="C310" s="73">
        <v>106228</v>
      </c>
      <c r="D310" s="67" t="s">
        <v>164</v>
      </c>
      <c r="E310" s="67" t="str">
        <f t="shared" si="4"/>
        <v>106228,</v>
      </c>
      <c r="F310" s="74" t="s">
        <v>738</v>
      </c>
      <c r="G310" s="74" t="s">
        <v>739</v>
      </c>
      <c r="H310" s="74" t="s">
        <v>740</v>
      </c>
    </row>
    <row r="311" hidden="1" customHeight="1" spans="1:8">
      <c r="A311" s="91"/>
      <c r="B311" s="91"/>
      <c r="C311" s="73">
        <v>34233</v>
      </c>
      <c r="D311" s="67" t="s">
        <v>164</v>
      </c>
      <c r="E311" s="67" t="str">
        <f t="shared" si="4"/>
        <v>34233,</v>
      </c>
      <c r="F311" s="74" t="s">
        <v>741</v>
      </c>
      <c r="G311" s="74" t="s">
        <v>742</v>
      </c>
      <c r="H311" s="74" t="s">
        <v>690</v>
      </c>
    </row>
    <row r="312" hidden="1" customHeight="1" spans="1:8">
      <c r="A312" s="91"/>
      <c r="B312" s="91"/>
      <c r="C312" s="74">
        <v>59416</v>
      </c>
      <c r="D312" s="67" t="s">
        <v>164</v>
      </c>
      <c r="E312" s="67" t="str">
        <f t="shared" si="4"/>
        <v>59416,</v>
      </c>
      <c r="F312" s="74" t="s">
        <v>743</v>
      </c>
      <c r="G312" s="74" t="s">
        <v>744</v>
      </c>
      <c r="H312" s="74" t="s">
        <v>705</v>
      </c>
    </row>
    <row r="313" hidden="1" customHeight="1" spans="1:8">
      <c r="A313" s="91"/>
      <c r="B313" s="91"/>
      <c r="C313" s="73">
        <v>115712</v>
      </c>
      <c r="D313" s="67" t="s">
        <v>164</v>
      </c>
      <c r="E313" s="67" t="str">
        <f t="shared" si="4"/>
        <v>115712,</v>
      </c>
      <c r="F313" s="74" t="s">
        <v>745</v>
      </c>
      <c r="G313" s="74" t="s">
        <v>746</v>
      </c>
      <c r="H313" s="74" t="s">
        <v>690</v>
      </c>
    </row>
    <row r="314" hidden="1" customHeight="1" spans="1:8">
      <c r="A314" s="91"/>
      <c r="B314" s="91"/>
      <c r="C314" s="73">
        <v>24063</v>
      </c>
      <c r="D314" s="67" t="s">
        <v>164</v>
      </c>
      <c r="E314" s="67" t="str">
        <f t="shared" si="4"/>
        <v>24063,</v>
      </c>
      <c r="F314" s="74" t="s">
        <v>747</v>
      </c>
      <c r="G314" s="74" t="s">
        <v>748</v>
      </c>
      <c r="H314" s="74" t="s">
        <v>690</v>
      </c>
    </row>
    <row r="315" hidden="1" customHeight="1" spans="1:8">
      <c r="A315" s="91"/>
      <c r="B315" s="91"/>
      <c r="C315" s="73">
        <v>100724</v>
      </c>
      <c r="D315" s="67" t="s">
        <v>164</v>
      </c>
      <c r="E315" s="67" t="str">
        <f t="shared" si="4"/>
        <v>100724,</v>
      </c>
      <c r="F315" s="74" t="s">
        <v>749</v>
      </c>
      <c r="G315" s="74" t="s">
        <v>750</v>
      </c>
      <c r="H315" s="74" t="s">
        <v>690</v>
      </c>
    </row>
    <row r="316" hidden="1" customHeight="1" spans="1:8">
      <c r="A316" s="91"/>
      <c r="B316" s="91"/>
      <c r="C316" s="73">
        <v>152662</v>
      </c>
      <c r="D316" s="67" t="s">
        <v>164</v>
      </c>
      <c r="E316" s="67" t="str">
        <f t="shared" si="4"/>
        <v>152662,</v>
      </c>
      <c r="F316" s="74" t="s">
        <v>751</v>
      </c>
      <c r="G316" s="74" t="s">
        <v>752</v>
      </c>
      <c r="H316" s="74" t="s">
        <v>690</v>
      </c>
    </row>
    <row r="317" hidden="1" customHeight="1" spans="1:8">
      <c r="A317" s="91"/>
      <c r="B317" s="91"/>
      <c r="C317" s="73">
        <v>132655</v>
      </c>
      <c r="D317" s="67" t="s">
        <v>164</v>
      </c>
      <c r="E317" s="67" t="str">
        <f t="shared" si="4"/>
        <v>132655,</v>
      </c>
      <c r="F317" s="74" t="s">
        <v>753</v>
      </c>
      <c r="G317" s="74" t="s">
        <v>701</v>
      </c>
      <c r="H317" s="74" t="s">
        <v>690</v>
      </c>
    </row>
    <row r="318" hidden="1" customHeight="1" spans="1:8">
      <c r="A318" s="91"/>
      <c r="B318" s="91"/>
      <c r="C318" s="73">
        <v>108087</v>
      </c>
      <c r="D318" s="67" t="s">
        <v>164</v>
      </c>
      <c r="E318" s="67" t="str">
        <f t="shared" si="4"/>
        <v>108087,</v>
      </c>
      <c r="F318" s="74" t="s">
        <v>754</v>
      </c>
      <c r="G318" s="74" t="s">
        <v>755</v>
      </c>
      <c r="H318" s="74" t="s">
        <v>705</v>
      </c>
    </row>
    <row r="319" hidden="1" customHeight="1" spans="1:8">
      <c r="A319" s="91"/>
      <c r="B319" s="91"/>
      <c r="C319" s="73">
        <v>28203</v>
      </c>
      <c r="D319" s="67" t="s">
        <v>164</v>
      </c>
      <c r="E319" s="67" t="str">
        <f t="shared" si="4"/>
        <v>28203,</v>
      </c>
      <c r="F319" s="74" t="s">
        <v>756</v>
      </c>
      <c r="G319" s="74" t="s">
        <v>757</v>
      </c>
      <c r="H319" s="74" t="s">
        <v>690</v>
      </c>
    </row>
    <row r="320" hidden="1" customHeight="1" spans="1:8">
      <c r="A320" s="91"/>
      <c r="B320" s="91"/>
      <c r="C320" s="73">
        <v>106195</v>
      </c>
      <c r="D320" s="67" t="s">
        <v>164</v>
      </c>
      <c r="E320" s="67" t="str">
        <f t="shared" si="4"/>
        <v>106195,</v>
      </c>
      <c r="F320" s="74" t="s">
        <v>758</v>
      </c>
      <c r="G320" s="74" t="s">
        <v>716</v>
      </c>
      <c r="H320" s="74" t="s">
        <v>690</v>
      </c>
    </row>
    <row r="321" hidden="1" customHeight="1" spans="1:8">
      <c r="A321" s="91"/>
      <c r="B321" s="91"/>
      <c r="C321" s="73">
        <v>133462</v>
      </c>
      <c r="D321" s="67" t="s">
        <v>164</v>
      </c>
      <c r="E321" s="67" t="str">
        <f t="shared" si="4"/>
        <v>133462,</v>
      </c>
      <c r="F321" s="74" t="s">
        <v>759</v>
      </c>
      <c r="G321" s="74" t="s">
        <v>760</v>
      </c>
      <c r="H321" s="74" t="s">
        <v>690</v>
      </c>
    </row>
    <row r="322" hidden="1" customHeight="1" spans="1:8">
      <c r="A322" s="91"/>
      <c r="B322" s="91"/>
      <c r="C322" s="73">
        <v>54403</v>
      </c>
      <c r="D322" s="67" t="s">
        <v>164</v>
      </c>
      <c r="E322" s="67" t="str">
        <f t="shared" ref="E322:E385" si="5">C322&amp;D322</f>
        <v>54403,</v>
      </c>
      <c r="F322" s="74" t="s">
        <v>735</v>
      </c>
      <c r="G322" s="74" t="s">
        <v>761</v>
      </c>
      <c r="H322" s="74" t="s">
        <v>690</v>
      </c>
    </row>
    <row r="323" hidden="1" customHeight="1" spans="1:8">
      <c r="A323" s="91"/>
      <c r="B323" s="91"/>
      <c r="C323" s="73">
        <v>106233</v>
      </c>
      <c r="D323" s="67" t="s">
        <v>164</v>
      </c>
      <c r="E323" s="67" t="str">
        <f t="shared" si="5"/>
        <v>106233,</v>
      </c>
      <c r="F323" s="74" t="s">
        <v>762</v>
      </c>
      <c r="G323" s="74" t="s">
        <v>763</v>
      </c>
      <c r="H323" s="74" t="s">
        <v>705</v>
      </c>
    </row>
    <row r="324" hidden="1" customHeight="1" spans="1:8">
      <c r="A324" s="91"/>
      <c r="B324" s="91"/>
      <c r="C324" s="73">
        <v>106225</v>
      </c>
      <c r="D324" s="67" t="s">
        <v>164</v>
      </c>
      <c r="E324" s="67" t="str">
        <f t="shared" si="5"/>
        <v>106225,</v>
      </c>
      <c r="F324" s="74" t="s">
        <v>764</v>
      </c>
      <c r="G324" s="74" t="s">
        <v>765</v>
      </c>
      <c r="H324" s="74" t="s">
        <v>690</v>
      </c>
    </row>
    <row r="325" hidden="1" customHeight="1" spans="1:8">
      <c r="A325" s="91"/>
      <c r="B325" s="91"/>
      <c r="C325" s="73">
        <v>1245</v>
      </c>
      <c r="D325" s="67" t="s">
        <v>164</v>
      </c>
      <c r="E325" s="67" t="str">
        <f t="shared" si="5"/>
        <v>1245,</v>
      </c>
      <c r="F325" s="74" t="s">
        <v>766</v>
      </c>
      <c r="G325" s="74" t="s">
        <v>767</v>
      </c>
      <c r="H325" s="74" t="s">
        <v>690</v>
      </c>
    </row>
    <row r="326" hidden="1" customHeight="1" spans="1:8">
      <c r="A326" s="91"/>
      <c r="B326" s="91"/>
      <c r="C326" s="73">
        <v>1840</v>
      </c>
      <c r="D326" s="67" t="s">
        <v>164</v>
      </c>
      <c r="E326" s="67" t="str">
        <f t="shared" si="5"/>
        <v>1840,</v>
      </c>
      <c r="F326" s="74" t="s">
        <v>768</v>
      </c>
      <c r="G326" s="74" t="s">
        <v>769</v>
      </c>
      <c r="H326" s="74" t="s">
        <v>690</v>
      </c>
    </row>
    <row r="327" hidden="1" customHeight="1" spans="1:8">
      <c r="A327" s="91"/>
      <c r="B327" s="91"/>
      <c r="C327" s="73">
        <v>99699</v>
      </c>
      <c r="D327" s="67" t="s">
        <v>164</v>
      </c>
      <c r="E327" s="67" t="str">
        <f t="shared" si="5"/>
        <v>99699,</v>
      </c>
      <c r="F327" s="74" t="s">
        <v>713</v>
      </c>
      <c r="G327" s="74" t="s">
        <v>770</v>
      </c>
      <c r="H327" s="74" t="s">
        <v>693</v>
      </c>
    </row>
    <row r="328" hidden="1" customHeight="1" spans="1:8">
      <c r="A328" s="91"/>
      <c r="B328" s="91"/>
      <c r="C328" s="73">
        <v>131591</v>
      </c>
      <c r="D328" s="67" t="s">
        <v>164</v>
      </c>
      <c r="E328" s="67" t="str">
        <f t="shared" si="5"/>
        <v>131591,</v>
      </c>
      <c r="F328" s="74" t="s">
        <v>771</v>
      </c>
      <c r="G328" s="74" t="s">
        <v>772</v>
      </c>
      <c r="H328" s="74" t="s">
        <v>690</v>
      </c>
    </row>
    <row r="329" hidden="1" customHeight="1" spans="1:8">
      <c r="A329" s="91"/>
      <c r="B329" s="91"/>
      <c r="C329" s="82">
        <v>135354</v>
      </c>
      <c r="D329" s="67" t="s">
        <v>164</v>
      </c>
      <c r="E329" s="67" t="str">
        <f t="shared" si="5"/>
        <v>135354,</v>
      </c>
      <c r="F329" s="83" t="s">
        <v>773</v>
      </c>
      <c r="G329" s="83" t="s">
        <v>774</v>
      </c>
      <c r="H329" s="83" t="s">
        <v>775</v>
      </c>
    </row>
    <row r="330" hidden="1" customHeight="1" spans="1:8">
      <c r="A330" s="91"/>
      <c r="B330" s="91"/>
      <c r="C330" s="73">
        <v>28207</v>
      </c>
      <c r="D330" s="67" t="s">
        <v>164</v>
      </c>
      <c r="E330" s="67" t="str">
        <f t="shared" si="5"/>
        <v>28207,</v>
      </c>
      <c r="F330" s="74" t="s">
        <v>776</v>
      </c>
      <c r="G330" s="74" t="s">
        <v>777</v>
      </c>
      <c r="H330" s="74" t="s">
        <v>690</v>
      </c>
    </row>
    <row r="331" hidden="1" customHeight="1" spans="1:8">
      <c r="A331" s="91"/>
      <c r="B331" s="91"/>
      <c r="C331" s="73">
        <v>29273</v>
      </c>
      <c r="D331" s="67" t="s">
        <v>164</v>
      </c>
      <c r="E331" s="67" t="str">
        <f t="shared" si="5"/>
        <v>29273,</v>
      </c>
      <c r="F331" s="74" t="s">
        <v>766</v>
      </c>
      <c r="G331" s="74" t="s">
        <v>778</v>
      </c>
      <c r="H331" s="74" t="s">
        <v>690</v>
      </c>
    </row>
    <row r="332" hidden="1" customHeight="1" spans="1:8">
      <c r="A332" s="91"/>
      <c r="B332" s="91"/>
      <c r="C332" s="82">
        <v>34023</v>
      </c>
      <c r="D332" s="67" t="s">
        <v>164</v>
      </c>
      <c r="E332" s="67" t="str">
        <f t="shared" si="5"/>
        <v>34023,</v>
      </c>
      <c r="F332" s="83" t="s">
        <v>713</v>
      </c>
      <c r="G332" s="83" t="s">
        <v>779</v>
      </c>
      <c r="H332" s="83" t="s">
        <v>693</v>
      </c>
    </row>
    <row r="333" hidden="1" customHeight="1" spans="1:8">
      <c r="A333" s="91"/>
      <c r="B333" s="91"/>
      <c r="C333" s="73">
        <v>30351</v>
      </c>
      <c r="D333" s="67" t="s">
        <v>164</v>
      </c>
      <c r="E333" s="67" t="str">
        <f t="shared" si="5"/>
        <v>30351,</v>
      </c>
      <c r="F333" s="74" t="s">
        <v>691</v>
      </c>
      <c r="G333" s="74" t="s">
        <v>780</v>
      </c>
      <c r="H333" s="74" t="s">
        <v>693</v>
      </c>
    </row>
    <row r="334" hidden="1" customHeight="1" spans="1:8">
      <c r="A334" s="91"/>
      <c r="B334" s="91"/>
      <c r="C334" s="73">
        <v>30352</v>
      </c>
      <c r="D334" s="67" t="s">
        <v>164</v>
      </c>
      <c r="E334" s="67" t="str">
        <f t="shared" si="5"/>
        <v>30352,</v>
      </c>
      <c r="F334" s="74" t="s">
        <v>691</v>
      </c>
      <c r="G334" s="74" t="s">
        <v>781</v>
      </c>
      <c r="H334" s="74" t="s">
        <v>693</v>
      </c>
    </row>
    <row r="335" hidden="1" customHeight="1" spans="1:8">
      <c r="A335" s="74">
        <v>17</v>
      </c>
      <c r="B335" s="74" t="s">
        <v>782</v>
      </c>
      <c r="C335" s="73">
        <v>40929</v>
      </c>
      <c r="D335" s="67" t="s">
        <v>164</v>
      </c>
      <c r="E335" s="67" t="str">
        <f t="shared" si="5"/>
        <v>40929,</v>
      </c>
      <c r="F335" s="74" t="s">
        <v>783</v>
      </c>
      <c r="G335" s="74" t="s">
        <v>784</v>
      </c>
      <c r="H335" s="74" t="s">
        <v>782</v>
      </c>
    </row>
    <row r="336" hidden="1" customHeight="1" spans="1:8">
      <c r="A336" s="74"/>
      <c r="B336" s="74"/>
      <c r="C336" s="73">
        <v>173273</v>
      </c>
      <c r="D336" s="67" t="s">
        <v>164</v>
      </c>
      <c r="E336" s="67" t="str">
        <f t="shared" si="5"/>
        <v>173273,</v>
      </c>
      <c r="F336" s="74" t="s">
        <v>785</v>
      </c>
      <c r="G336" s="74" t="s">
        <v>786</v>
      </c>
      <c r="H336" s="74" t="s">
        <v>782</v>
      </c>
    </row>
    <row r="337" hidden="1" customHeight="1" spans="1:8">
      <c r="A337" s="74"/>
      <c r="B337" s="74"/>
      <c r="C337" s="73">
        <v>102496</v>
      </c>
      <c r="D337" s="67" t="s">
        <v>164</v>
      </c>
      <c r="E337" s="67" t="str">
        <f t="shared" si="5"/>
        <v>102496,</v>
      </c>
      <c r="F337" s="74" t="s">
        <v>787</v>
      </c>
      <c r="G337" s="74" t="s">
        <v>788</v>
      </c>
      <c r="H337" s="74" t="s">
        <v>782</v>
      </c>
    </row>
    <row r="338" hidden="1" customHeight="1" spans="1:8">
      <c r="A338" s="74"/>
      <c r="B338" s="74"/>
      <c r="C338" s="82">
        <v>87828</v>
      </c>
      <c r="D338" s="67" t="s">
        <v>164</v>
      </c>
      <c r="E338" s="67" t="str">
        <f t="shared" si="5"/>
        <v>87828,</v>
      </c>
      <c r="F338" s="83" t="s">
        <v>789</v>
      </c>
      <c r="G338" s="83" t="s">
        <v>790</v>
      </c>
      <c r="H338" s="83" t="s">
        <v>782</v>
      </c>
    </row>
    <row r="339" hidden="1" customHeight="1" spans="1:8">
      <c r="A339" s="74"/>
      <c r="B339" s="74"/>
      <c r="C339" s="82">
        <v>200068</v>
      </c>
      <c r="D339" s="67" t="s">
        <v>164</v>
      </c>
      <c r="E339" s="67" t="str">
        <f t="shared" si="5"/>
        <v>200068,</v>
      </c>
      <c r="F339" s="83" t="s">
        <v>791</v>
      </c>
      <c r="G339" s="83" t="s">
        <v>792</v>
      </c>
      <c r="H339" s="83" t="s">
        <v>782</v>
      </c>
    </row>
    <row r="340" hidden="1" customHeight="1" spans="1:8">
      <c r="A340" s="74"/>
      <c r="B340" s="74"/>
      <c r="C340" s="73">
        <v>47732</v>
      </c>
      <c r="D340" s="67" t="s">
        <v>164</v>
      </c>
      <c r="E340" s="67" t="str">
        <f t="shared" si="5"/>
        <v>47732,</v>
      </c>
      <c r="F340" s="74" t="s">
        <v>793</v>
      </c>
      <c r="G340" s="74" t="s">
        <v>226</v>
      </c>
      <c r="H340" s="74" t="s">
        <v>782</v>
      </c>
    </row>
    <row r="341" hidden="1" customHeight="1" spans="1:8">
      <c r="A341" s="74"/>
      <c r="B341" s="74"/>
      <c r="C341" s="73">
        <v>39221</v>
      </c>
      <c r="D341" s="67" t="s">
        <v>164</v>
      </c>
      <c r="E341" s="67" t="str">
        <f t="shared" si="5"/>
        <v>39221,</v>
      </c>
      <c r="F341" s="74" t="s">
        <v>794</v>
      </c>
      <c r="G341" s="74" t="s">
        <v>795</v>
      </c>
      <c r="H341" s="74" t="s">
        <v>782</v>
      </c>
    </row>
    <row r="342" hidden="1" customHeight="1" spans="1:8">
      <c r="A342" s="74"/>
      <c r="B342" s="74"/>
      <c r="C342" s="74">
        <v>210421</v>
      </c>
      <c r="D342" s="67" t="s">
        <v>164</v>
      </c>
      <c r="E342" s="67" t="str">
        <f t="shared" si="5"/>
        <v>210421,</v>
      </c>
      <c r="F342" s="74" t="s">
        <v>785</v>
      </c>
      <c r="G342" s="74" t="s">
        <v>796</v>
      </c>
      <c r="H342" s="74" t="s">
        <v>782</v>
      </c>
    </row>
    <row r="343" hidden="1" customHeight="1" spans="1:8">
      <c r="A343" s="74"/>
      <c r="B343" s="74"/>
      <c r="C343" s="73">
        <v>170157</v>
      </c>
      <c r="D343" s="67" t="s">
        <v>164</v>
      </c>
      <c r="E343" s="67" t="str">
        <f t="shared" si="5"/>
        <v>170157,</v>
      </c>
      <c r="F343" s="74" t="s">
        <v>797</v>
      </c>
      <c r="G343" s="74" t="s">
        <v>798</v>
      </c>
      <c r="H343" s="74" t="s">
        <v>782</v>
      </c>
    </row>
    <row r="344" hidden="1" customHeight="1" spans="1:8">
      <c r="A344" s="74"/>
      <c r="B344" s="74"/>
      <c r="C344" s="73">
        <v>53807</v>
      </c>
      <c r="D344" s="67" t="s">
        <v>164</v>
      </c>
      <c r="E344" s="67" t="str">
        <f t="shared" si="5"/>
        <v>53807,</v>
      </c>
      <c r="F344" s="74" t="s">
        <v>799</v>
      </c>
      <c r="G344" s="74" t="s">
        <v>800</v>
      </c>
      <c r="H344" s="74" t="s">
        <v>782</v>
      </c>
    </row>
    <row r="345" hidden="1" customHeight="1" spans="1:8">
      <c r="A345" s="74"/>
      <c r="B345" s="74"/>
      <c r="C345" s="73">
        <v>187033</v>
      </c>
      <c r="D345" s="67" t="s">
        <v>164</v>
      </c>
      <c r="E345" s="67" t="str">
        <f t="shared" si="5"/>
        <v>187033,</v>
      </c>
      <c r="F345" s="74" t="s">
        <v>801</v>
      </c>
      <c r="G345" s="74" t="s">
        <v>802</v>
      </c>
      <c r="H345" s="74" t="s">
        <v>782</v>
      </c>
    </row>
    <row r="346" hidden="1" customHeight="1" spans="1:8">
      <c r="A346" s="74"/>
      <c r="B346" s="74"/>
      <c r="C346" s="73">
        <v>173914</v>
      </c>
      <c r="D346" s="67" t="s">
        <v>164</v>
      </c>
      <c r="E346" s="67" t="str">
        <f t="shared" si="5"/>
        <v>173914,</v>
      </c>
      <c r="F346" s="74" t="s">
        <v>803</v>
      </c>
      <c r="G346" s="74" t="s">
        <v>804</v>
      </c>
      <c r="H346" s="74" t="s">
        <v>782</v>
      </c>
    </row>
    <row r="347" hidden="1" customHeight="1" spans="1:8">
      <c r="A347" s="74"/>
      <c r="B347" s="74"/>
      <c r="C347" s="82">
        <v>201896</v>
      </c>
      <c r="D347" s="67" t="s">
        <v>164</v>
      </c>
      <c r="E347" s="67" t="str">
        <f t="shared" si="5"/>
        <v>201896,</v>
      </c>
      <c r="F347" s="83" t="s">
        <v>791</v>
      </c>
      <c r="G347" s="83" t="s">
        <v>805</v>
      </c>
      <c r="H347" s="83" t="s">
        <v>782</v>
      </c>
    </row>
    <row r="348" hidden="1" customHeight="1" spans="1:8">
      <c r="A348" s="74"/>
      <c r="B348" s="74"/>
      <c r="C348" s="73">
        <v>11813</v>
      </c>
      <c r="D348" s="67" t="s">
        <v>164</v>
      </c>
      <c r="E348" s="67" t="str">
        <f t="shared" si="5"/>
        <v>11813,</v>
      </c>
      <c r="F348" s="74" t="s">
        <v>806</v>
      </c>
      <c r="G348" s="74" t="s">
        <v>464</v>
      </c>
      <c r="H348" s="74" t="s">
        <v>782</v>
      </c>
    </row>
    <row r="349" hidden="1" customHeight="1" spans="1:8">
      <c r="A349" s="74"/>
      <c r="B349" s="74"/>
      <c r="C349" s="73">
        <v>114100</v>
      </c>
      <c r="D349" s="67" t="s">
        <v>164</v>
      </c>
      <c r="E349" s="67" t="str">
        <f t="shared" si="5"/>
        <v>114100,</v>
      </c>
      <c r="F349" s="74" t="s">
        <v>246</v>
      </c>
      <c r="G349" s="74" t="s">
        <v>247</v>
      </c>
      <c r="H349" s="74" t="s">
        <v>782</v>
      </c>
    </row>
    <row r="350" hidden="1" customHeight="1" spans="1:8">
      <c r="A350" s="74"/>
      <c r="B350" s="74"/>
      <c r="C350" s="82">
        <v>200075</v>
      </c>
      <c r="D350" s="67" t="s">
        <v>164</v>
      </c>
      <c r="E350" s="67" t="str">
        <f t="shared" si="5"/>
        <v>200075,</v>
      </c>
      <c r="F350" s="83" t="s">
        <v>803</v>
      </c>
      <c r="G350" s="83" t="s">
        <v>481</v>
      </c>
      <c r="H350" s="83" t="s">
        <v>782</v>
      </c>
    </row>
    <row r="351" hidden="1" customHeight="1" spans="1:8">
      <c r="A351" s="74"/>
      <c r="B351" s="74"/>
      <c r="C351" s="73">
        <v>13609</v>
      </c>
      <c r="D351" s="67" t="s">
        <v>164</v>
      </c>
      <c r="E351" s="67" t="str">
        <f t="shared" si="5"/>
        <v>13609,</v>
      </c>
      <c r="F351" s="74" t="s">
        <v>791</v>
      </c>
      <c r="G351" s="74" t="s">
        <v>807</v>
      </c>
      <c r="H351" s="74" t="s">
        <v>782</v>
      </c>
    </row>
    <row r="352" hidden="1" customHeight="1" spans="1:8">
      <c r="A352" s="74"/>
      <c r="B352" s="74"/>
      <c r="C352" s="82">
        <v>186561</v>
      </c>
      <c r="D352" s="67" t="s">
        <v>164</v>
      </c>
      <c r="E352" s="67" t="str">
        <f t="shared" si="5"/>
        <v>186561,</v>
      </c>
      <c r="F352" s="83" t="s">
        <v>808</v>
      </c>
      <c r="G352" s="83" t="s">
        <v>809</v>
      </c>
      <c r="H352" s="83" t="s">
        <v>782</v>
      </c>
    </row>
    <row r="353" hidden="1" customHeight="1" spans="1:8">
      <c r="A353" s="74"/>
      <c r="B353" s="74"/>
      <c r="C353" s="82">
        <v>3527</v>
      </c>
      <c r="D353" s="67" t="s">
        <v>164</v>
      </c>
      <c r="E353" s="67" t="str">
        <f t="shared" si="5"/>
        <v>3527,</v>
      </c>
      <c r="F353" s="83" t="s">
        <v>810</v>
      </c>
      <c r="G353" s="83" t="s">
        <v>606</v>
      </c>
      <c r="H353" s="83" t="s">
        <v>782</v>
      </c>
    </row>
    <row r="354" hidden="1" customHeight="1" spans="1:8">
      <c r="A354" s="74"/>
      <c r="B354" s="74"/>
      <c r="C354" s="73">
        <v>63464</v>
      </c>
      <c r="D354" s="67" t="s">
        <v>164</v>
      </c>
      <c r="E354" s="67" t="str">
        <f t="shared" si="5"/>
        <v>63464,</v>
      </c>
      <c r="F354" s="74" t="s">
        <v>811</v>
      </c>
      <c r="G354" s="74" t="s">
        <v>812</v>
      </c>
      <c r="H354" s="74" t="s">
        <v>782</v>
      </c>
    </row>
    <row r="355" hidden="1" customHeight="1" spans="1:8">
      <c r="A355" s="74"/>
      <c r="B355" s="74"/>
      <c r="C355" s="73">
        <v>133728</v>
      </c>
      <c r="D355" s="67" t="s">
        <v>164</v>
      </c>
      <c r="E355" s="67" t="str">
        <f t="shared" si="5"/>
        <v>133728,</v>
      </c>
      <c r="F355" s="74" t="s">
        <v>785</v>
      </c>
      <c r="G355" s="74" t="s">
        <v>813</v>
      </c>
      <c r="H355" s="74" t="s">
        <v>782</v>
      </c>
    </row>
    <row r="356" hidden="1" customHeight="1" spans="1:8">
      <c r="A356" s="74"/>
      <c r="B356" s="74"/>
      <c r="C356" s="73">
        <v>155274</v>
      </c>
      <c r="D356" s="67" t="s">
        <v>164</v>
      </c>
      <c r="E356" s="67" t="str">
        <f t="shared" si="5"/>
        <v>155274,</v>
      </c>
      <c r="F356" s="74" t="s">
        <v>814</v>
      </c>
      <c r="G356" s="74" t="s">
        <v>815</v>
      </c>
      <c r="H356" s="74" t="s">
        <v>782</v>
      </c>
    </row>
    <row r="357" hidden="1" customHeight="1" spans="1:8">
      <c r="A357" s="74"/>
      <c r="B357" s="74"/>
      <c r="C357" s="73">
        <v>32625</v>
      </c>
      <c r="D357" s="67" t="s">
        <v>164</v>
      </c>
      <c r="E357" s="67" t="str">
        <f t="shared" si="5"/>
        <v>32625,</v>
      </c>
      <c r="F357" s="74" t="s">
        <v>811</v>
      </c>
      <c r="G357" s="74" t="s">
        <v>816</v>
      </c>
      <c r="H357" s="74" t="s">
        <v>782</v>
      </c>
    </row>
    <row r="358" hidden="1" customHeight="1" spans="1:8">
      <c r="A358" s="91">
        <v>18</v>
      </c>
      <c r="B358" s="91" t="s">
        <v>817</v>
      </c>
      <c r="C358" s="73">
        <v>45169</v>
      </c>
      <c r="D358" s="67" t="s">
        <v>164</v>
      </c>
      <c r="E358" s="67" t="str">
        <f t="shared" si="5"/>
        <v>45169,</v>
      </c>
      <c r="F358" s="74" t="s">
        <v>818</v>
      </c>
      <c r="G358" s="74" t="s">
        <v>819</v>
      </c>
      <c r="H358" s="74" t="s">
        <v>820</v>
      </c>
    </row>
    <row r="359" hidden="1" customHeight="1" spans="1:8">
      <c r="A359" s="91"/>
      <c r="B359" s="91"/>
      <c r="C359" s="73">
        <v>10229</v>
      </c>
      <c r="D359" s="67" t="s">
        <v>164</v>
      </c>
      <c r="E359" s="67" t="str">
        <f t="shared" si="5"/>
        <v>10229,</v>
      </c>
      <c r="F359" s="74" t="s">
        <v>821</v>
      </c>
      <c r="G359" s="74" t="s">
        <v>822</v>
      </c>
      <c r="H359" s="74" t="s">
        <v>823</v>
      </c>
    </row>
    <row r="360" hidden="1" customHeight="1" spans="1:8">
      <c r="A360" s="91"/>
      <c r="B360" s="91"/>
      <c r="C360" s="73">
        <v>44031</v>
      </c>
      <c r="D360" s="67" t="s">
        <v>164</v>
      </c>
      <c r="E360" s="67" t="str">
        <f t="shared" si="5"/>
        <v>44031,</v>
      </c>
      <c r="F360" s="74" t="s">
        <v>824</v>
      </c>
      <c r="G360" s="74" t="s">
        <v>825</v>
      </c>
      <c r="H360" s="74" t="s">
        <v>826</v>
      </c>
    </row>
    <row r="361" hidden="1" customHeight="1" spans="1:8">
      <c r="A361" s="91"/>
      <c r="B361" s="91"/>
      <c r="C361" s="73">
        <v>62215</v>
      </c>
      <c r="D361" s="67" t="s">
        <v>164</v>
      </c>
      <c r="E361" s="67" t="str">
        <f t="shared" si="5"/>
        <v>62215,</v>
      </c>
      <c r="F361" s="74" t="s">
        <v>827</v>
      </c>
      <c r="G361" s="74" t="s">
        <v>302</v>
      </c>
      <c r="H361" s="74" t="s">
        <v>828</v>
      </c>
    </row>
    <row r="362" hidden="1" customHeight="1" spans="1:8">
      <c r="A362" s="91"/>
      <c r="B362" s="91"/>
      <c r="C362" s="73">
        <v>171745</v>
      </c>
      <c r="D362" s="67" t="s">
        <v>164</v>
      </c>
      <c r="E362" s="67" t="str">
        <f t="shared" si="5"/>
        <v>171745,</v>
      </c>
      <c r="F362" s="74" t="s">
        <v>827</v>
      </c>
      <c r="G362" s="74" t="s">
        <v>829</v>
      </c>
      <c r="H362" s="74" t="s">
        <v>828</v>
      </c>
    </row>
    <row r="363" hidden="1" customHeight="1" spans="1:8">
      <c r="A363" s="91"/>
      <c r="B363" s="91"/>
      <c r="C363" s="73">
        <v>122195</v>
      </c>
      <c r="D363" s="67" t="s">
        <v>164</v>
      </c>
      <c r="E363" s="67" t="str">
        <f t="shared" si="5"/>
        <v>122195,</v>
      </c>
      <c r="F363" s="74" t="s">
        <v>830</v>
      </c>
      <c r="G363" s="74" t="s">
        <v>831</v>
      </c>
      <c r="H363" s="74" t="s">
        <v>832</v>
      </c>
    </row>
    <row r="364" hidden="1" customHeight="1" spans="1:8">
      <c r="A364" s="91"/>
      <c r="B364" s="91"/>
      <c r="C364" s="73">
        <v>40393</v>
      </c>
      <c r="D364" s="67" t="s">
        <v>164</v>
      </c>
      <c r="E364" s="67" t="str">
        <f t="shared" si="5"/>
        <v>40393,</v>
      </c>
      <c r="F364" s="74" t="s">
        <v>833</v>
      </c>
      <c r="G364" s="74" t="s">
        <v>819</v>
      </c>
      <c r="H364" s="74" t="s">
        <v>826</v>
      </c>
    </row>
    <row r="365" hidden="1" customHeight="1" spans="1:8">
      <c r="A365" s="91"/>
      <c r="B365" s="91"/>
      <c r="C365" s="73">
        <v>121981</v>
      </c>
      <c r="D365" s="67" t="s">
        <v>164</v>
      </c>
      <c r="E365" s="67" t="str">
        <f t="shared" si="5"/>
        <v>121981,</v>
      </c>
      <c r="F365" s="74" t="s">
        <v>818</v>
      </c>
      <c r="G365" s="74" t="s">
        <v>834</v>
      </c>
      <c r="H365" s="74" t="s">
        <v>820</v>
      </c>
    </row>
    <row r="366" hidden="1" customHeight="1" spans="1:8">
      <c r="A366" s="91"/>
      <c r="B366" s="91"/>
      <c r="C366" s="73">
        <v>122181</v>
      </c>
      <c r="D366" s="67" t="s">
        <v>164</v>
      </c>
      <c r="E366" s="67" t="str">
        <f t="shared" si="5"/>
        <v>122181,</v>
      </c>
      <c r="F366" s="74" t="s">
        <v>833</v>
      </c>
      <c r="G366" s="74" t="s">
        <v>835</v>
      </c>
      <c r="H366" s="74" t="s">
        <v>823</v>
      </c>
    </row>
    <row r="367" hidden="1" customHeight="1" spans="1:8">
      <c r="A367" s="91"/>
      <c r="B367" s="91"/>
      <c r="C367" s="73">
        <v>1971</v>
      </c>
      <c r="D367" s="67" t="s">
        <v>164</v>
      </c>
      <c r="E367" s="67" t="str">
        <f t="shared" si="5"/>
        <v>1971,</v>
      </c>
      <c r="F367" s="74" t="s">
        <v>836</v>
      </c>
      <c r="G367" s="74" t="s">
        <v>837</v>
      </c>
      <c r="H367" s="74" t="s">
        <v>838</v>
      </c>
    </row>
    <row r="368" hidden="1" customHeight="1" spans="1:8">
      <c r="A368" s="91"/>
      <c r="B368" s="91"/>
      <c r="C368" s="73">
        <v>130868</v>
      </c>
      <c r="D368" s="67" t="s">
        <v>164</v>
      </c>
      <c r="E368" s="67" t="str">
        <f t="shared" si="5"/>
        <v>130868,</v>
      </c>
      <c r="F368" s="74" t="s">
        <v>839</v>
      </c>
      <c r="G368" s="74" t="s">
        <v>840</v>
      </c>
      <c r="H368" s="74" t="s">
        <v>838</v>
      </c>
    </row>
    <row r="369" hidden="1" customHeight="1" spans="1:8">
      <c r="A369" s="91"/>
      <c r="B369" s="91"/>
      <c r="C369" s="73">
        <v>130869</v>
      </c>
      <c r="D369" s="67" t="s">
        <v>164</v>
      </c>
      <c r="E369" s="67" t="str">
        <f t="shared" si="5"/>
        <v>130869,</v>
      </c>
      <c r="F369" s="74" t="s">
        <v>841</v>
      </c>
      <c r="G369" s="74" t="s">
        <v>842</v>
      </c>
      <c r="H369" s="74" t="s">
        <v>838</v>
      </c>
    </row>
    <row r="370" hidden="1" customHeight="1" spans="1:8">
      <c r="A370" s="91"/>
      <c r="B370" s="91"/>
      <c r="C370" s="73">
        <v>130873</v>
      </c>
      <c r="D370" s="67" t="s">
        <v>164</v>
      </c>
      <c r="E370" s="67" t="str">
        <f t="shared" si="5"/>
        <v>130873,</v>
      </c>
      <c r="F370" s="74" t="s">
        <v>843</v>
      </c>
      <c r="G370" s="74" t="s">
        <v>844</v>
      </c>
      <c r="H370" s="74" t="s">
        <v>838</v>
      </c>
    </row>
    <row r="371" hidden="1" customHeight="1" spans="1:8">
      <c r="A371" s="91"/>
      <c r="B371" s="91"/>
      <c r="C371" s="73">
        <v>130866</v>
      </c>
      <c r="D371" s="67" t="s">
        <v>164</v>
      </c>
      <c r="E371" s="67" t="str">
        <f t="shared" si="5"/>
        <v>130866,</v>
      </c>
      <c r="F371" s="74" t="s">
        <v>839</v>
      </c>
      <c r="G371" s="74" t="s">
        <v>845</v>
      </c>
      <c r="H371" s="74" t="s">
        <v>838</v>
      </c>
    </row>
    <row r="372" hidden="1" customHeight="1" spans="1:8">
      <c r="A372" s="91"/>
      <c r="B372" s="91"/>
      <c r="C372" s="73">
        <v>130865</v>
      </c>
      <c r="D372" s="67" t="s">
        <v>164</v>
      </c>
      <c r="E372" s="67" t="str">
        <f t="shared" si="5"/>
        <v>130865,</v>
      </c>
      <c r="F372" s="74" t="s">
        <v>843</v>
      </c>
      <c r="G372" s="74" t="s">
        <v>846</v>
      </c>
      <c r="H372" s="74" t="s">
        <v>838</v>
      </c>
    </row>
    <row r="373" hidden="1" customHeight="1" spans="1:8">
      <c r="A373" s="91"/>
      <c r="B373" s="91"/>
      <c r="C373" s="73">
        <v>130902</v>
      </c>
      <c r="D373" s="67" t="s">
        <v>164</v>
      </c>
      <c r="E373" s="67" t="str">
        <f t="shared" si="5"/>
        <v>130902,</v>
      </c>
      <c r="F373" s="74" t="s">
        <v>847</v>
      </c>
      <c r="G373" s="74" t="s">
        <v>848</v>
      </c>
      <c r="H373" s="74" t="s">
        <v>838</v>
      </c>
    </row>
    <row r="374" hidden="1" customHeight="1" spans="1:8">
      <c r="A374" s="91"/>
      <c r="B374" s="91"/>
      <c r="C374" s="73">
        <v>130864</v>
      </c>
      <c r="D374" s="67" t="s">
        <v>164</v>
      </c>
      <c r="E374" s="67" t="str">
        <f t="shared" si="5"/>
        <v>130864,</v>
      </c>
      <c r="F374" s="74" t="s">
        <v>849</v>
      </c>
      <c r="G374" s="74" t="s">
        <v>850</v>
      </c>
      <c r="H374" s="74" t="s">
        <v>838</v>
      </c>
    </row>
    <row r="375" hidden="1" customHeight="1" spans="1:8">
      <c r="A375" s="91"/>
      <c r="B375" s="91"/>
      <c r="C375" s="73">
        <v>1984</v>
      </c>
      <c r="D375" s="67" t="s">
        <v>164</v>
      </c>
      <c r="E375" s="67" t="str">
        <f t="shared" si="5"/>
        <v>1984,</v>
      </c>
      <c r="F375" s="74" t="s">
        <v>841</v>
      </c>
      <c r="G375" s="74" t="s">
        <v>837</v>
      </c>
      <c r="H375" s="74" t="s">
        <v>838</v>
      </c>
    </row>
    <row r="376" hidden="1" customHeight="1" spans="1:8">
      <c r="A376" s="91"/>
      <c r="B376" s="91"/>
      <c r="C376" s="73">
        <v>119652</v>
      </c>
      <c r="D376" s="67" t="s">
        <v>164</v>
      </c>
      <c r="E376" s="67" t="str">
        <f t="shared" si="5"/>
        <v>119652,</v>
      </c>
      <c r="F376" s="74" t="s">
        <v>851</v>
      </c>
      <c r="G376" s="74" t="s">
        <v>852</v>
      </c>
      <c r="H376" s="74" t="s">
        <v>853</v>
      </c>
    </row>
    <row r="377" hidden="1" customHeight="1" spans="1:8">
      <c r="A377" s="91"/>
      <c r="B377" s="91"/>
      <c r="C377" s="73">
        <v>69172</v>
      </c>
      <c r="D377" s="67" t="s">
        <v>164</v>
      </c>
      <c r="E377" s="67" t="str">
        <f t="shared" si="5"/>
        <v>69172,</v>
      </c>
      <c r="F377" s="74" t="s">
        <v>854</v>
      </c>
      <c r="G377" s="74" t="s">
        <v>855</v>
      </c>
      <c r="H377" s="74" t="s">
        <v>856</v>
      </c>
    </row>
    <row r="378" hidden="1" customHeight="1" spans="1:8">
      <c r="A378" s="91"/>
      <c r="B378" s="91"/>
      <c r="C378" s="73">
        <v>7023</v>
      </c>
      <c r="D378" s="67" t="s">
        <v>164</v>
      </c>
      <c r="E378" s="67" t="str">
        <f t="shared" si="5"/>
        <v>7023,</v>
      </c>
      <c r="F378" s="74" t="s">
        <v>857</v>
      </c>
      <c r="G378" s="74" t="s">
        <v>858</v>
      </c>
      <c r="H378" s="74" t="s">
        <v>856</v>
      </c>
    </row>
    <row r="379" hidden="1" customHeight="1" spans="1:8">
      <c r="A379" s="91"/>
      <c r="B379" s="91"/>
      <c r="C379" s="73">
        <v>38804</v>
      </c>
      <c r="D379" s="67" t="s">
        <v>164</v>
      </c>
      <c r="E379" s="67" t="str">
        <f t="shared" si="5"/>
        <v>38804,</v>
      </c>
      <c r="F379" s="74" t="s">
        <v>859</v>
      </c>
      <c r="G379" s="74" t="s">
        <v>860</v>
      </c>
      <c r="H379" s="74" t="s">
        <v>856</v>
      </c>
    </row>
    <row r="380" hidden="1" customHeight="1" spans="1:8">
      <c r="A380" s="91"/>
      <c r="B380" s="91"/>
      <c r="C380" s="73">
        <v>169542</v>
      </c>
      <c r="D380" s="67" t="s">
        <v>164</v>
      </c>
      <c r="E380" s="67" t="str">
        <f t="shared" si="5"/>
        <v>169542,</v>
      </c>
      <c r="F380" s="74" t="s">
        <v>861</v>
      </c>
      <c r="G380" s="74" t="s">
        <v>862</v>
      </c>
      <c r="H380" s="74" t="s">
        <v>856</v>
      </c>
    </row>
    <row r="381" hidden="1" customHeight="1" spans="1:8">
      <c r="A381" s="91"/>
      <c r="B381" s="91"/>
      <c r="C381" s="73">
        <v>11547</v>
      </c>
      <c r="D381" s="67" t="s">
        <v>164</v>
      </c>
      <c r="E381" s="67" t="str">
        <f t="shared" si="5"/>
        <v>11547,</v>
      </c>
      <c r="F381" s="74" t="s">
        <v>863</v>
      </c>
      <c r="G381" s="74" t="s">
        <v>444</v>
      </c>
      <c r="H381" s="74" t="s">
        <v>856</v>
      </c>
    </row>
    <row r="382" hidden="1" customHeight="1" spans="1:8">
      <c r="A382" s="91"/>
      <c r="B382" s="91"/>
      <c r="C382" s="73">
        <v>27861</v>
      </c>
      <c r="D382" s="67" t="s">
        <v>164</v>
      </c>
      <c r="E382" s="67" t="str">
        <f t="shared" si="5"/>
        <v>27861,</v>
      </c>
      <c r="F382" s="74" t="s">
        <v>864</v>
      </c>
      <c r="G382" s="74" t="s">
        <v>865</v>
      </c>
      <c r="H382" s="74" t="s">
        <v>856</v>
      </c>
    </row>
    <row r="383" hidden="1" customHeight="1" spans="1:8">
      <c r="A383" s="91"/>
      <c r="B383" s="91"/>
      <c r="C383" s="73">
        <v>11548</v>
      </c>
      <c r="D383" s="67" t="s">
        <v>164</v>
      </c>
      <c r="E383" s="67" t="str">
        <f t="shared" si="5"/>
        <v>11548,</v>
      </c>
      <c r="F383" s="74" t="s">
        <v>866</v>
      </c>
      <c r="G383" s="74" t="s">
        <v>444</v>
      </c>
      <c r="H383" s="74" t="s">
        <v>856</v>
      </c>
    </row>
    <row r="384" hidden="1" customHeight="1" spans="1:8">
      <c r="A384" s="91"/>
      <c r="B384" s="91"/>
      <c r="C384" s="73">
        <v>11546</v>
      </c>
      <c r="D384" s="67" t="s">
        <v>164</v>
      </c>
      <c r="E384" s="67" t="str">
        <f t="shared" si="5"/>
        <v>11546,</v>
      </c>
      <c r="F384" s="74" t="s">
        <v>867</v>
      </c>
      <c r="G384" s="74" t="s">
        <v>772</v>
      </c>
      <c r="H384" s="74" t="s">
        <v>856</v>
      </c>
    </row>
    <row r="385" hidden="1" customHeight="1" spans="1:8">
      <c r="A385" s="91"/>
      <c r="B385" s="91"/>
      <c r="C385" s="73">
        <v>1637</v>
      </c>
      <c r="D385" s="67" t="s">
        <v>164</v>
      </c>
      <c r="E385" s="67" t="str">
        <f t="shared" si="5"/>
        <v>1637,</v>
      </c>
      <c r="F385" s="74" t="s">
        <v>868</v>
      </c>
      <c r="G385" s="74" t="s">
        <v>869</v>
      </c>
      <c r="H385" s="74" t="s">
        <v>870</v>
      </c>
    </row>
    <row r="386" hidden="1" customHeight="1" spans="1:8">
      <c r="A386" s="91"/>
      <c r="B386" s="91"/>
      <c r="C386" s="73">
        <v>105245</v>
      </c>
      <c r="D386" s="67" t="s">
        <v>164</v>
      </c>
      <c r="E386" s="67" t="str">
        <f t="shared" ref="E386:E449" si="6">C386&amp;D386</f>
        <v>105245,</v>
      </c>
      <c r="F386" s="74" t="s">
        <v>871</v>
      </c>
      <c r="G386" s="74" t="s">
        <v>831</v>
      </c>
      <c r="H386" s="74" t="s">
        <v>872</v>
      </c>
    </row>
    <row r="387" hidden="1" customHeight="1" spans="1:8">
      <c r="A387" s="91"/>
      <c r="B387" s="91"/>
      <c r="C387" s="73">
        <v>803</v>
      </c>
      <c r="D387" s="67" t="s">
        <v>164</v>
      </c>
      <c r="E387" s="67" t="str">
        <f t="shared" si="6"/>
        <v>803,</v>
      </c>
      <c r="F387" s="74" t="s">
        <v>873</v>
      </c>
      <c r="G387" s="74" t="s">
        <v>874</v>
      </c>
      <c r="H387" s="74" t="s">
        <v>870</v>
      </c>
    </row>
    <row r="388" hidden="1" customHeight="1" spans="1:8">
      <c r="A388" s="91"/>
      <c r="B388" s="91"/>
      <c r="C388" s="73">
        <v>1638</v>
      </c>
      <c r="D388" s="67" t="s">
        <v>164</v>
      </c>
      <c r="E388" s="67" t="str">
        <f t="shared" si="6"/>
        <v>1638,</v>
      </c>
      <c r="F388" s="74" t="s">
        <v>873</v>
      </c>
      <c r="G388" s="74" t="s">
        <v>875</v>
      </c>
      <c r="H388" s="74" t="s">
        <v>870</v>
      </c>
    </row>
    <row r="389" hidden="1" customHeight="1" spans="1:8">
      <c r="A389" s="91"/>
      <c r="B389" s="91"/>
      <c r="C389" s="73">
        <v>157605</v>
      </c>
      <c r="D389" s="67" t="s">
        <v>164</v>
      </c>
      <c r="E389" s="67" t="str">
        <f t="shared" si="6"/>
        <v>157605,</v>
      </c>
      <c r="F389" s="74" t="s">
        <v>876</v>
      </c>
      <c r="G389" s="74" t="s">
        <v>877</v>
      </c>
      <c r="H389" s="74" t="s">
        <v>870</v>
      </c>
    </row>
    <row r="390" hidden="1" customHeight="1" spans="1:8">
      <c r="A390" s="91"/>
      <c r="B390" s="91"/>
      <c r="C390" s="73">
        <v>125826</v>
      </c>
      <c r="D390" s="67" t="s">
        <v>164</v>
      </c>
      <c r="E390" s="67" t="str">
        <f t="shared" si="6"/>
        <v>125826,</v>
      </c>
      <c r="F390" s="74" t="s">
        <v>751</v>
      </c>
      <c r="G390" s="74" t="s">
        <v>878</v>
      </c>
      <c r="H390" s="74" t="s">
        <v>820</v>
      </c>
    </row>
    <row r="391" hidden="1" customHeight="1" spans="1:8">
      <c r="A391" s="91"/>
      <c r="B391" s="91"/>
      <c r="C391" s="73">
        <v>82614</v>
      </c>
      <c r="D391" s="67" t="s">
        <v>164</v>
      </c>
      <c r="E391" s="67" t="str">
        <f t="shared" si="6"/>
        <v>82614,</v>
      </c>
      <c r="F391" s="74" t="s">
        <v>879</v>
      </c>
      <c r="G391" s="74" t="s">
        <v>880</v>
      </c>
      <c r="H391" s="74" t="s">
        <v>872</v>
      </c>
    </row>
    <row r="392" hidden="1" customHeight="1" spans="1:8">
      <c r="A392" s="91"/>
      <c r="B392" s="91"/>
      <c r="C392" s="73">
        <v>1202</v>
      </c>
      <c r="D392" s="67" t="s">
        <v>164</v>
      </c>
      <c r="E392" s="67" t="str">
        <f t="shared" si="6"/>
        <v>1202,</v>
      </c>
      <c r="F392" s="74" t="s">
        <v>881</v>
      </c>
      <c r="G392" s="74" t="s">
        <v>882</v>
      </c>
      <c r="H392" s="74" t="s">
        <v>870</v>
      </c>
    </row>
    <row r="393" hidden="1" customHeight="1" spans="1:8">
      <c r="A393" s="91"/>
      <c r="B393" s="91"/>
      <c r="C393" s="73">
        <v>108018</v>
      </c>
      <c r="D393" s="67" t="s">
        <v>164</v>
      </c>
      <c r="E393" s="67" t="str">
        <f t="shared" si="6"/>
        <v>108018,</v>
      </c>
      <c r="F393" s="74" t="s">
        <v>883</v>
      </c>
      <c r="G393" s="74" t="s">
        <v>884</v>
      </c>
      <c r="H393" s="74" t="s">
        <v>823</v>
      </c>
    </row>
    <row r="394" hidden="1" customHeight="1" spans="1:8">
      <c r="A394" s="91"/>
      <c r="B394" s="91"/>
      <c r="C394" s="73">
        <v>1273</v>
      </c>
      <c r="D394" s="67" t="s">
        <v>164</v>
      </c>
      <c r="E394" s="67" t="str">
        <f t="shared" si="6"/>
        <v>1273,</v>
      </c>
      <c r="F394" s="74" t="s">
        <v>885</v>
      </c>
      <c r="G394" s="74" t="s">
        <v>819</v>
      </c>
      <c r="H394" s="74" t="s">
        <v>870</v>
      </c>
    </row>
    <row r="395" hidden="1" customHeight="1" spans="1:8">
      <c r="A395" s="91"/>
      <c r="B395" s="91"/>
      <c r="C395" s="73">
        <v>157372</v>
      </c>
      <c r="D395" s="67" t="s">
        <v>164</v>
      </c>
      <c r="E395" s="67" t="str">
        <f t="shared" si="6"/>
        <v>157372,</v>
      </c>
      <c r="F395" s="74" t="s">
        <v>886</v>
      </c>
      <c r="G395" s="74" t="s">
        <v>869</v>
      </c>
      <c r="H395" s="74" t="s">
        <v>870</v>
      </c>
    </row>
    <row r="396" hidden="1" customHeight="1" spans="1:8">
      <c r="A396" s="91"/>
      <c r="B396" s="91"/>
      <c r="C396" s="74">
        <v>207420</v>
      </c>
      <c r="D396" s="67" t="s">
        <v>164</v>
      </c>
      <c r="E396" s="67" t="str">
        <f t="shared" si="6"/>
        <v>207420,</v>
      </c>
      <c r="F396" s="74" t="s">
        <v>887</v>
      </c>
      <c r="G396" s="74" t="s">
        <v>423</v>
      </c>
      <c r="H396" s="74" t="s">
        <v>888</v>
      </c>
    </row>
    <row r="397" hidden="1" customHeight="1" spans="1:8">
      <c r="A397" s="91"/>
      <c r="B397" s="91"/>
      <c r="C397" s="73">
        <v>156879</v>
      </c>
      <c r="D397" s="67" t="s">
        <v>164</v>
      </c>
      <c r="E397" s="67" t="str">
        <f t="shared" si="6"/>
        <v>156879,</v>
      </c>
      <c r="F397" s="74" t="s">
        <v>889</v>
      </c>
      <c r="G397" s="74" t="s">
        <v>890</v>
      </c>
      <c r="H397" s="74" t="s">
        <v>820</v>
      </c>
    </row>
    <row r="398" hidden="1" customHeight="1" spans="1:8">
      <c r="A398" s="91"/>
      <c r="B398" s="91"/>
      <c r="C398" s="73">
        <v>104146</v>
      </c>
      <c r="D398" s="67" t="s">
        <v>164</v>
      </c>
      <c r="E398" s="67" t="str">
        <f t="shared" si="6"/>
        <v>104146,</v>
      </c>
      <c r="F398" s="74" t="s">
        <v>891</v>
      </c>
      <c r="G398" s="74" t="s">
        <v>892</v>
      </c>
      <c r="H398" s="74" t="s">
        <v>872</v>
      </c>
    </row>
    <row r="399" hidden="1" customHeight="1" spans="1:8">
      <c r="A399" s="91"/>
      <c r="B399" s="91"/>
      <c r="C399" s="73">
        <v>1223</v>
      </c>
      <c r="D399" s="67" t="s">
        <v>164</v>
      </c>
      <c r="E399" s="67" t="str">
        <f t="shared" si="6"/>
        <v>1223,</v>
      </c>
      <c r="F399" s="74" t="s">
        <v>893</v>
      </c>
      <c r="G399" s="74" t="s">
        <v>825</v>
      </c>
      <c r="H399" s="74" t="s">
        <v>870</v>
      </c>
    </row>
    <row r="400" hidden="1" customHeight="1" spans="1:8">
      <c r="A400" s="91"/>
      <c r="B400" s="91"/>
      <c r="C400" s="73">
        <v>110029</v>
      </c>
      <c r="D400" s="67" t="s">
        <v>164</v>
      </c>
      <c r="E400" s="67" t="str">
        <f t="shared" si="6"/>
        <v>110029,</v>
      </c>
      <c r="F400" s="74" t="s">
        <v>894</v>
      </c>
      <c r="G400" s="74" t="s">
        <v>895</v>
      </c>
      <c r="H400" s="74" t="s">
        <v>870</v>
      </c>
    </row>
    <row r="401" hidden="1" customHeight="1" spans="1:8">
      <c r="A401" s="91"/>
      <c r="B401" s="91"/>
      <c r="C401" s="73">
        <v>832</v>
      </c>
      <c r="D401" s="67" t="s">
        <v>164</v>
      </c>
      <c r="E401" s="67" t="str">
        <f t="shared" si="6"/>
        <v>832,</v>
      </c>
      <c r="F401" s="74" t="s">
        <v>896</v>
      </c>
      <c r="G401" s="74" t="s">
        <v>880</v>
      </c>
      <c r="H401" s="74" t="s">
        <v>870</v>
      </c>
    </row>
    <row r="402" hidden="1" customHeight="1" spans="1:8">
      <c r="A402" s="91"/>
      <c r="B402" s="91"/>
      <c r="C402" s="73">
        <v>132433</v>
      </c>
      <c r="D402" s="67" t="s">
        <v>164</v>
      </c>
      <c r="E402" s="67" t="str">
        <f t="shared" si="6"/>
        <v>132433,</v>
      </c>
      <c r="F402" s="74" t="s">
        <v>897</v>
      </c>
      <c r="G402" s="74" t="s">
        <v>898</v>
      </c>
      <c r="H402" s="74" t="s">
        <v>832</v>
      </c>
    </row>
    <row r="403" hidden="1" customHeight="1" spans="1:8">
      <c r="A403" s="83">
        <v>19</v>
      </c>
      <c r="B403" s="83" t="s">
        <v>899</v>
      </c>
      <c r="C403" s="82">
        <v>101716</v>
      </c>
      <c r="D403" s="67" t="s">
        <v>164</v>
      </c>
      <c r="E403" s="67" t="str">
        <f t="shared" si="6"/>
        <v>101716,</v>
      </c>
      <c r="F403" s="83" t="s">
        <v>900</v>
      </c>
      <c r="G403" s="83" t="s">
        <v>901</v>
      </c>
      <c r="H403" s="83" t="s">
        <v>902</v>
      </c>
    </row>
    <row r="404" hidden="1" customHeight="1" spans="1:8">
      <c r="A404" s="83"/>
      <c r="B404" s="83"/>
      <c r="C404" s="82">
        <v>195867</v>
      </c>
      <c r="D404" s="67" t="s">
        <v>164</v>
      </c>
      <c r="E404" s="67" t="str">
        <f t="shared" si="6"/>
        <v>195867,</v>
      </c>
      <c r="F404" s="83" t="s">
        <v>903</v>
      </c>
      <c r="G404" s="83" t="s">
        <v>904</v>
      </c>
      <c r="H404" s="83" t="s">
        <v>905</v>
      </c>
    </row>
    <row r="405" hidden="1" customHeight="1" spans="1:8">
      <c r="A405" s="83"/>
      <c r="B405" s="83"/>
      <c r="C405" s="82">
        <v>141310</v>
      </c>
      <c r="D405" s="67" t="s">
        <v>164</v>
      </c>
      <c r="E405" s="67" t="str">
        <f t="shared" si="6"/>
        <v>141310,</v>
      </c>
      <c r="F405" s="83" t="s">
        <v>906</v>
      </c>
      <c r="G405" s="83" t="s">
        <v>907</v>
      </c>
      <c r="H405" s="83" t="s">
        <v>902</v>
      </c>
    </row>
    <row r="406" hidden="1" customHeight="1" spans="1:8">
      <c r="A406" s="83"/>
      <c r="B406" s="83"/>
      <c r="C406" s="82">
        <v>101715</v>
      </c>
      <c r="D406" s="67" t="s">
        <v>164</v>
      </c>
      <c r="E406" s="67" t="str">
        <f t="shared" si="6"/>
        <v>101715,</v>
      </c>
      <c r="F406" s="83" t="s">
        <v>900</v>
      </c>
      <c r="G406" s="83" t="s">
        <v>908</v>
      </c>
      <c r="H406" s="83" t="s">
        <v>902</v>
      </c>
    </row>
    <row r="407" hidden="1" customHeight="1" spans="1:8">
      <c r="A407" s="83"/>
      <c r="B407" s="83"/>
      <c r="C407" s="74">
        <v>207184</v>
      </c>
      <c r="D407" s="67" t="s">
        <v>164</v>
      </c>
      <c r="E407" s="67" t="str">
        <f t="shared" si="6"/>
        <v>207184,</v>
      </c>
      <c r="F407" s="74" t="s">
        <v>909</v>
      </c>
      <c r="G407" s="74" t="s">
        <v>910</v>
      </c>
      <c r="H407" s="74" t="s">
        <v>911</v>
      </c>
    </row>
    <row r="408" hidden="1" customHeight="1" spans="1:8">
      <c r="A408" s="83"/>
      <c r="B408" s="83"/>
      <c r="C408" s="73">
        <v>121222</v>
      </c>
      <c r="D408" s="67" t="s">
        <v>164</v>
      </c>
      <c r="E408" s="67" t="str">
        <f t="shared" si="6"/>
        <v>121222,</v>
      </c>
      <c r="F408" s="74" t="s">
        <v>909</v>
      </c>
      <c r="G408" s="74" t="s">
        <v>912</v>
      </c>
      <c r="H408" s="74" t="s">
        <v>911</v>
      </c>
    </row>
    <row r="409" hidden="1" customHeight="1" spans="1:8">
      <c r="A409" s="83"/>
      <c r="B409" s="83"/>
      <c r="C409" s="82">
        <v>117756</v>
      </c>
      <c r="D409" s="67" t="s">
        <v>164</v>
      </c>
      <c r="E409" s="67" t="str">
        <f t="shared" si="6"/>
        <v>117756,</v>
      </c>
      <c r="F409" s="83" t="s">
        <v>900</v>
      </c>
      <c r="G409" s="83" t="s">
        <v>913</v>
      </c>
      <c r="H409" s="83" t="s">
        <v>902</v>
      </c>
    </row>
    <row r="410" hidden="1" customHeight="1" spans="1:8">
      <c r="A410" s="83">
        <v>20</v>
      </c>
      <c r="B410" s="83" t="s">
        <v>914</v>
      </c>
      <c r="C410" s="83">
        <v>165176</v>
      </c>
      <c r="D410" s="67" t="s">
        <v>164</v>
      </c>
      <c r="E410" s="67" t="str">
        <f t="shared" si="6"/>
        <v>165176,</v>
      </c>
      <c r="F410" s="83" t="s">
        <v>915</v>
      </c>
      <c r="G410" s="83" t="s">
        <v>916</v>
      </c>
      <c r="H410" s="68" t="s">
        <v>917</v>
      </c>
    </row>
    <row r="411" hidden="1" customHeight="1" spans="1:8">
      <c r="A411" s="83"/>
      <c r="B411" s="83"/>
      <c r="C411" s="83">
        <v>168283</v>
      </c>
      <c r="D411" s="67" t="s">
        <v>164</v>
      </c>
      <c r="E411" s="67" t="str">
        <f t="shared" si="6"/>
        <v>168283,</v>
      </c>
      <c r="F411" s="83" t="s">
        <v>918</v>
      </c>
      <c r="G411" s="83" t="s">
        <v>919</v>
      </c>
      <c r="H411" s="68" t="s">
        <v>920</v>
      </c>
    </row>
    <row r="412" hidden="1" customHeight="1" spans="1:8">
      <c r="A412" s="83"/>
      <c r="B412" s="83"/>
      <c r="C412" s="83">
        <v>190363</v>
      </c>
      <c r="D412" s="67" t="s">
        <v>164</v>
      </c>
      <c r="E412" s="67" t="str">
        <f t="shared" si="6"/>
        <v>190363,</v>
      </c>
      <c r="F412" s="83" t="s">
        <v>921</v>
      </c>
      <c r="G412" s="83" t="s">
        <v>922</v>
      </c>
      <c r="H412" s="68" t="s">
        <v>920</v>
      </c>
    </row>
    <row r="413" hidden="1" customHeight="1" spans="1:8">
      <c r="A413" s="83"/>
      <c r="B413" s="83"/>
      <c r="C413" s="74">
        <v>188540</v>
      </c>
      <c r="D413" s="67" t="s">
        <v>164</v>
      </c>
      <c r="E413" s="67" t="str">
        <f t="shared" si="6"/>
        <v>188540,</v>
      </c>
      <c r="F413" s="74" t="s">
        <v>923</v>
      </c>
      <c r="G413" s="74" t="s">
        <v>924</v>
      </c>
      <c r="H413" s="72" t="s">
        <v>920</v>
      </c>
    </row>
    <row r="414" hidden="1" customHeight="1" spans="1:8">
      <c r="A414" s="83"/>
      <c r="B414" s="83"/>
      <c r="C414" s="74">
        <v>182767</v>
      </c>
      <c r="D414" s="67" t="s">
        <v>164</v>
      </c>
      <c r="E414" s="67" t="str">
        <f t="shared" si="6"/>
        <v>182767,</v>
      </c>
      <c r="F414" s="74" t="s">
        <v>925</v>
      </c>
      <c r="G414" s="74" t="s">
        <v>926</v>
      </c>
      <c r="H414" s="72" t="s">
        <v>920</v>
      </c>
    </row>
    <row r="415" hidden="1" customHeight="1" spans="1:8">
      <c r="A415" s="83"/>
      <c r="B415" s="83"/>
      <c r="C415" s="83">
        <v>180867</v>
      </c>
      <c r="D415" s="67" t="s">
        <v>164</v>
      </c>
      <c r="E415" s="67" t="str">
        <f t="shared" si="6"/>
        <v>180867,</v>
      </c>
      <c r="F415" s="83" t="s">
        <v>927</v>
      </c>
      <c r="G415" s="83" t="s">
        <v>928</v>
      </c>
      <c r="H415" s="68" t="s">
        <v>917</v>
      </c>
    </row>
    <row r="416" hidden="1" customHeight="1" spans="1:8">
      <c r="A416" s="83"/>
      <c r="B416" s="83"/>
      <c r="C416" s="74">
        <v>55863</v>
      </c>
      <c r="D416" s="67" t="s">
        <v>164</v>
      </c>
      <c r="E416" s="67" t="str">
        <f t="shared" si="6"/>
        <v>55863,</v>
      </c>
      <c r="F416" s="74" t="s">
        <v>929</v>
      </c>
      <c r="G416" s="74" t="s">
        <v>930</v>
      </c>
      <c r="H416" s="72" t="s">
        <v>920</v>
      </c>
    </row>
    <row r="417" hidden="1" customHeight="1" spans="1:8">
      <c r="A417" s="83"/>
      <c r="B417" s="83"/>
      <c r="C417" s="83">
        <v>175826</v>
      </c>
      <c r="D417" s="67" t="s">
        <v>164</v>
      </c>
      <c r="E417" s="67" t="str">
        <f t="shared" si="6"/>
        <v>175826,</v>
      </c>
      <c r="F417" s="83" t="s">
        <v>931</v>
      </c>
      <c r="G417" s="83" t="s">
        <v>444</v>
      </c>
      <c r="H417" s="68" t="s">
        <v>920</v>
      </c>
    </row>
    <row r="418" hidden="1" customHeight="1" spans="1:8">
      <c r="A418" s="83"/>
      <c r="B418" s="83"/>
      <c r="C418" s="83">
        <v>181045</v>
      </c>
      <c r="D418" s="67" t="s">
        <v>164</v>
      </c>
      <c r="E418" s="67" t="str">
        <f t="shared" si="6"/>
        <v>181045,</v>
      </c>
      <c r="F418" s="83" t="s">
        <v>932</v>
      </c>
      <c r="G418" s="83" t="s">
        <v>933</v>
      </c>
      <c r="H418" s="68" t="s">
        <v>934</v>
      </c>
    </row>
    <row r="419" hidden="1" customHeight="1" spans="1:8">
      <c r="A419" s="83"/>
      <c r="B419" s="83"/>
      <c r="C419" s="83">
        <v>13752</v>
      </c>
      <c r="D419" s="67" t="s">
        <v>164</v>
      </c>
      <c r="E419" s="67" t="str">
        <f t="shared" si="6"/>
        <v>13752,</v>
      </c>
      <c r="F419" s="83" t="s">
        <v>935</v>
      </c>
      <c r="G419" s="83" t="s">
        <v>936</v>
      </c>
      <c r="H419" s="68" t="s">
        <v>934</v>
      </c>
    </row>
    <row r="420" hidden="1" customHeight="1" spans="1:8">
      <c r="A420" s="83"/>
      <c r="B420" s="83"/>
      <c r="C420" s="74">
        <v>77997</v>
      </c>
      <c r="D420" s="67" t="s">
        <v>164</v>
      </c>
      <c r="E420" s="67" t="str">
        <f t="shared" si="6"/>
        <v>77997,</v>
      </c>
      <c r="F420" s="74" t="s">
        <v>937</v>
      </c>
      <c r="G420" s="74" t="s">
        <v>938</v>
      </c>
      <c r="H420" s="72" t="s">
        <v>934</v>
      </c>
    </row>
    <row r="421" hidden="1" customHeight="1" spans="1:8">
      <c r="A421" s="83"/>
      <c r="B421" s="83"/>
      <c r="C421" s="74">
        <v>166044</v>
      </c>
      <c r="D421" s="67" t="s">
        <v>164</v>
      </c>
      <c r="E421" s="67" t="str">
        <f t="shared" si="6"/>
        <v>166044,</v>
      </c>
      <c r="F421" s="74" t="s">
        <v>939</v>
      </c>
      <c r="G421" s="74" t="s">
        <v>940</v>
      </c>
      <c r="H421" s="72" t="s">
        <v>934</v>
      </c>
    </row>
    <row r="422" hidden="1" customHeight="1" spans="1:8">
      <c r="A422" s="83"/>
      <c r="B422" s="83"/>
      <c r="C422" s="74">
        <v>191090</v>
      </c>
      <c r="D422" s="67" t="s">
        <v>164</v>
      </c>
      <c r="E422" s="67" t="str">
        <f t="shared" si="6"/>
        <v>191090,</v>
      </c>
      <c r="F422" s="74" t="s">
        <v>941</v>
      </c>
      <c r="G422" s="74" t="s">
        <v>942</v>
      </c>
      <c r="H422" s="72" t="s">
        <v>917</v>
      </c>
    </row>
    <row r="423" hidden="1" customHeight="1" spans="1:8">
      <c r="A423" s="83"/>
      <c r="B423" s="83"/>
      <c r="C423" s="83">
        <v>173316</v>
      </c>
      <c r="D423" s="67" t="s">
        <v>164</v>
      </c>
      <c r="E423" s="67" t="str">
        <f t="shared" si="6"/>
        <v>173316,</v>
      </c>
      <c r="F423" s="83" t="s">
        <v>943</v>
      </c>
      <c r="G423" s="83" t="s">
        <v>265</v>
      </c>
      <c r="H423" s="68" t="s">
        <v>934</v>
      </c>
    </row>
    <row r="424" hidden="1" customHeight="1" spans="1:8">
      <c r="A424" s="83"/>
      <c r="B424" s="83"/>
      <c r="C424" s="83">
        <v>173315</v>
      </c>
      <c r="D424" s="67" t="s">
        <v>164</v>
      </c>
      <c r="E424" s="67" t="str">
        <f t="shared" si="6"/>
        <v>173315,</v>
      </c>
      <c r="F424" s="83" t="s">
        <v>808</v>
      </c>
      <c r="G424" s="83" t="s">
        <v>944</v>
      </c>
      <c r="H424" s="68" t="s">
        <v>934</v>
      </c>
    </row>
    <row r="425" hidden="1" customHeight="1" spans="1:8">
      <c r="A425" s="83"/>
      <c r="B425" s="83"/>
      <c r="C425" s="74">
        <v>194351</v>
      </c>
      <c r="D425" s="67" t="s">
        <v>164</v>
      </c>
      <c r="E425" s="67" t="str">
        <f t="shared" si="6"/>
        <v>194351,</v>
      </c>
      <c r="F425" s="74" t="s">
        <v>945</v>
      </c>
      <c r="G425" s="74" t="s">
        <v>946</v>
      </c>
      <c r="H425" s="72" t="s">
        <v>917</v>
      </c>
    </row>
    <row r="426" hidden="1" customHeight="1" spans="1:8">
      <c r="A426" s="83"/>
      <c r="B426" s="83"/>
      <c r="C426" s="74">
        <v>181862</v>
      </c>
      <c r="D426" s="67" t="s">
        <v>164</v>
      </c>
      <c r="E426" s="67" t="str">
        <f t="shared" si="6"/>
        <v>181862,</v>
      </c>
      <c r="F426" s="74" t="s">
        <v>947</v>
      </c>
      <c r="G426" s="74" t="s">
        <v>948</v>
      </c>
      <c r="H426" s="72" t="s">
        <v>917</v>
      </c>
    </row>
    <row r="427" hidden="1" customHeight="1" spans="1:8">
      <c r="A427" s="83"/>
      <c r="B427" s="83"/>
      <c r="C427" s="83">
        <v>120113</v>
      </c>
      <c r="D427" s="67" t="s">
        <v>164</v>
      </c>
      <c r="E427" s="67" t="str">
        <f t="shared" si="6"/>
        <v>120113,</v>
      </c>
      <c r="F427" s="83" t="s">
        <v>949</v>
      </c>
      <c r="G427" s="83" t="s">
        <v>950</v>
      </c>
      <c r="H427" s="68" t="s">
        <v>934</v>
      </c>
    </row>
    <row r="428" hidden="1" customHeight="1" spans="1:8">
      <c r="A428" s="83"/>
      <c r="B428" s="83"/>
      <c r="C428" s="74">
        <v>116985</v>
      </c>
      <c r="D428" s="67" t="s">
        <v>164</v>
      </c>
      <c r="E428" s="67" t="str">
        <f t="shared" si="6"/>
        <v>116985,</v>
      </c>
      <c r="F428" s="74" t="s">
        <v>951</v>
      </c>
      <c r="G428" s="74" t="s">
        <v>952</v>
      </c>
      <c r="H428" s="72" t="s">
        <v>917</v>
      </c>
    </row>
    <row r="429" hidden="1" customHeight="1" spans="1:8">
      <c r="A429" s="83"/>
      <c r="B429" s="83"/>
      <c r="C429" s="83">
        <v>173317</v>
      </c>
      <c r="D429" s="67" t="s">
        <v>164</v>
      </c>
      <c r="E429" s="67" t="str">
        <f t="shared" si="6"/>
        <v>173317,</v>
      </c>
      <c r="F429" s="83" t="s">
        <v>670</v>
      </c>
      <c r="G429" s="83" t="s">
        <v>475</v>
      </c>
      <c r="H429" s="68" t="s">
        <v>934</v>
      </c>
    </row>
    <row r="430" hidden="1" customHeight="1" spans="1:8">
      <c r="A430" s="83"/>
      <c r="B430" s="83"/>
      <c r="C430" s="74">
        <v>163152</v>
      </c>
      <c r="D430" s="67" t="s">
        <v>164</v>
      </c>
      <c r="E430" s="67" t="str">
        <f t="shared" si="6"/>
        <v>163152,</v>
      </c>
      <c r="F430" s="74" t="s">
        <v>953</v>
      </c>
      <c r="G430" s="74" t="s">
        <v>954</v>
      </c>
      <c r="H430" s="72" t="s">
        <v>934</v>
      </c>
    </row>
    <row r="431" hidden="1" customHeight="1" spans="1:8">
      <c r="A431" s="83"/>
      <c r="B431" s="83"/>
      <c r="C431" s="74">
        <v>44201</v>
      </c>
      <c r="D431" s="67" t="s">
        <v>164</v>
      </c>
      <c r="E431" s="67" t="str">
        <f t="shared" si="6"/>
        <v>44201,</v>
      </c>
      <c r="F431" s="74" t="s">
        <v>955</v>
      </c>
      <c r="G431" s="74" t="s">
        <v>956</v>
      </c>
      <c r="H431" s="72" t="s">
        <v>920</v>
      </c>
    </row>
    <row r="432" hidden="1" customHeight="1" spans="1:8">
      <c r="A432" s="83"/>
      <c r="B432" s="83"/>
      <c r="C432" s="74">
        <v>187348</v>
      </c>
      <c r="D432" s="67" t="s">
        <v>164</v>
      </c>
      <c r="E432" s="67" t="str">
        <f t="shared" si="6"/>
        <v>187348,</v>
      </c>
      <c r="F432" s="74" t="s">
        <v>957</v>
      </c>
      <c r="G432" s="74" t="s">
        <v>958</v>
      </c>
      <c r="H432" s="72" t="s">
        <v>920</v>
      </c>
    </row>
    <row r="433" hidden="1" customHeight="1" spans="1:8">
      <c r="A433" s="83"/>
      <c r="B433" s="83"/>
      <c r="C433" s="74">
        <v>174650</v>
      </c>
      <c r="D433" s="67" t="s">
        <v>164</v>
      </c>
      <c r="E433" s="67" t="str">
        <f t="shared" si="6"/>
        <v>174650,</v>
      </c>
      <c r="F433" s="74" t="s">
        <v>959</v>
      </c>
      <c r="G433" s="74" t="s">
        <v>960</v>
      </c>
      <c r="H433" s="72" t="s">
        <v>920</v>
      </c>
    </row>
    <row r="434" hidden="1" customHeight="1" spans="1:8">
      <c r="A434" s="83"/>
      <c r="B434" s="83"/>
      <c r="C434" s="74">
        <v>191089</v>
      </c>
      <c r="D434" s="67" t="s">
        <v>164</v>
      </c>
      <c r="E434" s="67" t="str">
        <f t="shared" si="6"/>
        <v>191089,</v>
      </c>
      <c r="F434" s="74" t="s">
        <v>961</v>
      </c>
      <c r="G434" s="74" t="s">
        <v>962</v>
      </c>
      <c r="H434" s="72" t="s">
        <v>920</v>
      </c>
    </row>
    <row r="435" hidden="1" customHeight="1" spans="1:8">
      <c r="A435" s="83"/>
      <c r="B435" s="83"/>
      <c r="C435" s="83">
        <v>205309</v>
      </c>
      <c r="D435" s="67" t="s">
        <v>164</v>
      </c>
      <c r="E435" s="67" t="str">
        <f t="shared" si="6"/>
        <v>205309,</v>
      </c>
      <c r="F435" s="83" t="s">
        <v>963</v>
      </c>
      <c r="G435" s="83" t="s">
        <v>964</v>
      </c>
      <c r="H435" s="68" t="s">
        <v>920</v>
      </c>
    </row>
    <row r="436" hidden="1" customHeight="1" spans="1:8">
      <c r="A436" s="83"/>
      <c r="B436" s="83"/>
      <c r="C436" s="74">
        <v>131917</v>
      </c>
      <c r="D436" s="67" t="s">
        <v>164</v>
      </c>
      <c r="E436" s="67" t="str">
        <f t="shared" si="6"/>
        <v>131917,</v>
      </c>
      <c r="F436" s="74" t="s">
        <v>965</v>
      </c>
      <c r="G436" s="74" t="s">
        <v>966</v>
      </c>
      <c r="H436" s="72" t="s">
        <v>917</v>
      </c>
    </row>
    <row r="437" hidden="1" customHeight="1" spans="1:8">
      <c r="A437" s="83"/>
      <c r="B437" s="83"/>
      <c r="C437" s="74">
        <v>189849</v>
      </c>
      <c r="D437" s="67" t="s">
        <v>164</v>
      </c>
      <c r="E437" s="67" t="str">
        <f t="shared" si="6"/>
        <v>189849,</v>
      </c>
      <c r="F437" s="74" t="s">
        <v>967</v>
      </c>
      <c r="G437" s="74" t="s">
        <v>968</v>
      </c>
      <c r="H437" s="72" t="s">
        <v>934</v>
      </c>
    </row>
    <row r="438" hidden="1" customHeight="1" spans="1:8">
      <c r="A438" s="83"/>
      <c r="B438" s="83"/>
      <c r="C438" s="74">
        <v>191074</v>
      </c>
      <c r="D438" s="67" t="s">
        <v>164</v>
      </c>
      <c r="E438" s="67" t="str">
        <f t="shared" si="6"/>
        <v>191074,</v>
      </c>
      <c r="F438" s="74" t="s">
        <v>810</v>
      </c>
      <c r="G438" s="74" t="s">
        <v>969</v>
      </c>
      <c r="H438" s="72" t="s">
        <v>934</v>
      </c>
    </row>
    <row r="439" hidden="1" customHeight="1" spans="1:8">
      <c r="A439" s="83"/>
      <c r="B439" s="83"/>
      <c r="C439" s="74">
        <v>181857</v>
      </c>
      <c r="D439" s="67" t="s">
        <v>164</v>
      </c>
      <c r="E439" s="67" t="str">
        <f t="shared" si="6"/>
        <v>181857,</v>
      </c>
      <c r="F439" s="74" t="s">
        <v>970</v>
      </c>
      <c r="G439" s="74" t="s">
        <v>971</v>
      </c>
      <c r="H439" s="72" t="s">
        <v>934</v>
      </c>
    </row>
    <row r="440" hidden="1" customHeight="1" spans="1:8">
      <c r="A440" s="83"/>
      <c r="B440" s="83"/>
      <c r="C440" s="74">
        <v>188542</v>
      </c>
      <c r="D440" s="67" t="s">
        <v>164</v>
      </c>
      <c r="E440" s="67" t="str">
        <f t="shared" si="6"/>
        <v>188542,</v>
      </c>
      <c r="F440" s="74" t="s">
        <v>972</v>
      </c>
      <c r="G440" s="74" t="s">
        <v>973</v>
      </c>
      <c r="H440" s="72" t="s">
        <v>934</v>
      </c>
    </row>
    <row r="441" hidden="1" customHeight="1" spans="1:8">
      <c r="A441" s="83"/>
      <c r="B441" s="83"/>
      <c r="C441" s="74">
        <v>2145</v>
      </c>
      <c r="D441" s="67" t="s">
        <v>164</v>
      </c>
      <c r="E441" s="67" t="str">
        <f t="shared" si="6"/>
        <v>2145,</v>
      </c>
      <c r="F441" s="74" t="s">
        <v>974</v>
      </c>
      <c r="G441" s="74" t="s">
        <v>975</v>
      </c>
      <c r="H441" s="72" t="s">
        <v>934</v>
      </c>
    </row>
    <row r="442" hidden="1" customHeight="1" spans="1:8">
      <c r="A442" s="83"/>
      <c r="B442" s="83"/>
      <c r="C442" s="74">
        <v>181627</v>
      </c>
      <c r="D442" s="67" t="s">
        <v>164</v>
      </c>
      <c r="E442" s="67" t="str">
        <f t="shared" si="6"/>
        <v>181627,</v>
      </c>
      <c r="F442" s="74" t="s">
        <v>976</v>
      </c>
      <c r="G442" s="74" t="s">
        <v>977</v>
      </c>
      <c r="H442" s="72" t="s">
        <v>917</v>
      </c>
    </row>
    <row r="443" hidden="1" customHeight="1" spans="1:8">
      <c r="A443" s="83"/>
      <c r="B443" s="83"/>
      <c r="C443" s="83">
        <v>187344</v>
      </c>
      <c r="D443" s="67" t="s">
        <v>164</v>
      </c>
      <c r="E443" s="67" t="str">
        <f t="shared" si="6"/>
        <v>187344,</v>
      </c>
      <c r="F443" s="83" t="s">
        <v>978</v>
      </c>
      <c r="G443" s="83" t="s">
        <v>979</v>
      </c>
      <c r="H443" s="68" t="s">
        <v>917</v>
      </c>
    </row>
    <row r="444" hidden="1" customHeight="1" spans="1:8">
      <c r="A444" s="83"/>
      <c r="B444" s="83"/>
      <c r="C444" s="74">
        <v>173320</v>
      </c>
      <c r="D444" s="67" t="s">
        <v>164</v>
      </c>
      <c r="E444" s="67" t="str">
        <f t="shared" si="6"/>
        <v>173320,</v>
      </c>
      <c r="F444" s="74" t="s">
        <v>980</v>
      </c>
      <c r="G444" s="74" t="s">
        <v>981</v>
      </c>
      <c r="H444" s="72" t="s">
        <v>920</v>
      </c>
    </row>
    <row r="445" hidden="1" customHeight="1" spans="1:8">
      <c r="A445" s="83"/>
      <c r="B445" s="83"/>
      <c r="C445" s="74">
        <v>173694</v>
      </c>
      <c r="D445" s="67" t="s">
        <v>164</v>
      </c>
      <c r="E445" s="67" t="str">
        <f t="shared" si="6"/>
        <v>173694,</v>
      </c>
      <c r="F445" s="74" t="s">
        <v>982</v>
      </c>
      <c r="G445" s="74" t="s">
        <v>983</v>
      </c>
      <c r="H445" s="72" t="s">
        <v>920</v>
      </c>
    </row>
    <row r="446" hidden="1" customHeight="1" spans="1:8">
      <c r="A446" s="83"/>
      <c r="B446" s="83"/>
      <c r="C446" s="74">
        <v>38923</v>
      </c>
      <c r="D446" s="67" t="s">
        <v>164</v>
      </c>
      <c r="E446" s="67" t="str">
        <f t="shared" si="6"/>
        <v>38923,</v>
      </c>
      <c r="F446" s="74" t="s">
        <v>984</v>
      </c>
      <c r="G446" s="74" t="s">
        <v>985</v>
      </c>
      <c r="H446" s="72" t="s">
        <v>934</v>
      </c>
    </row>
    <row r="447" hidden="1" customHeight="1" spans="1:8">
      <c r="A447" s="83"/>
      <c r="B447" s="83"/>
      <c r="C447" s="74">
        <v>173313</v>
      </c>
      <c r="D447" s="67" t="s">
        <v>164</v>
      </c>
      <c r="E447" s="67" t="str">
        <f t="shared" si="6"/>
        <v>173313,</v>
      </c>
      <c r="F447" s="74" t="s">
        <v>984</v>
      </c>
      <c r="G447" s="74" t="s">
        <v>986</v>
      </c>
      <c r="H447" s="72" t="s">
        <v>934</v>
      </c>
    </row>
    <row r="448" hidden="1" customHeight="1" spans="1:8">
      <c r="A448" s="83"/>
      <c r="B448" s="83"/>
      <c r="C448" s="74">
        <v>3865</v>
      </c>
      <c r="D448" s="67" t="s">
        <v>164</v>
      </c>
      <c r="E448" s="67" t="str">
        <f t="shared" si="6"/>
        <v>3865,</v>
      </c>
      <c r="F448" s="74" t="s">
        <v>987</v>
      </c>
      <c r="G448" s="74" t="s">
        <v>988</v>
      </c>
      <c r="H448" s="72" t="s">
        <v>934</v>
      </c>
    </row>
    <row r="449" hidden="1" customHeight="1" spans="1:8">
      <c r="A449" s="83"/>
      <c r="B449" s="83"/>
      <c r="C449" s="74">
        <v>173310</v>
      </c>
      <c r="D449" s="67" t="s">
        <v>164</v>
      </c>
      <c r="E449" s="67" t="str">
        <f t="shared" si="6"/>
        <v>173310,</v>
      </c>
      <c r="F449" s="74" t="s">
        <v>987</v>
      </c>
      <c r="G449" s="74" t="s">
        <v>989</v>
      </c>
      <c r="H449" s="72" t="s">
        <v>934</v>
      </c>
    </row>
    <row r="450" hidden="1" customHeight="1" spans="1:8">
      <c r="A450" s="95">
        <v>21</v>
      </c>
      <c r="B450" s="95" t="s">
        <v>990</v>
      </c>
      <c r="C450" s="82">
        <v>67579</v>
      </c>
      <c r="D450" s="67" t="s">
        <v>164</v>
      </c>
      <c r="E450" s="67" t="str">
        <f t="shared" ref="E450:E513" si="7">C450&amp;D450</f>
        <v>67579,</v>
      </c>
      <c r="F450" s="83" t="s">
        <v>991</v>
      </c>
      <c r="G450" s="83" t="s">
        <v>992</v>
      </c>
      <c r="H450" s="83" t="s">
        <v>993</v>
      </c>
    </row>
    <row r="451" hidden="1" customHeight="1" spans="1:8">
      <c r="A451" s="95"/>
      <c r="B451" s="95"/>
      <c r="C451" s="82">
        <v>127932</v>
      </c>
      <c r="D451" s="67" t="s">
        <v>164</v>
      </c>
      <c r="E451" s="67" t="str">
        <f t="shared" si="7"/>
        <v>127932,</v>
      </c>
      <c r="F451" s="83" t="s">
        <v>994</v>
      </c>
      <c r="G451" s="83" t="s">
        <v>995</v>
      </c>
      <c r="H451" s="83" t="s">
        <v>996</v>
      </c>
    </row>
    <row r="452" hidden="1" customHeight="1" spans="1:8">
      <c r="A452" s="95"/>
      <c r="B452" s="95"/>
      <c r="C452" s="73">
        <v>69284</v>
      </c>
      <c r="D452" s="67" t="s">
        <v>164</v>
      </c>
      <c r="E452" s="67" t="str">
        <f t="shared" si="7"/>
        <v>69284,</v>
      </c>
      <c r="F452" s="74" t="s">
        <v>997</v>
      </c>
      <c r="G452" s="74" t="s">
        <v>807</v>
      </c>
      <c r="H452" s="74" t="s">
        <v>998</v>
      </c>
    </row>
    <row r="453" hidden="1" customHeight="1" spans="1:8">
      <c r="A453" s="95"/>
      <c r="B453" s="95"/>
      <c r="C453" s="73">
        <v>44283</v>
      </c>
      <c r="D453" s="67" t="s">
        <v>164</v>
      </c>
      <c r="E453" s="67" t="str">
        <f t="shared" si="7"/>
        <v>44283,</v>
      </c>
      <c r="F453" s="74" t="s">
        <v>999</v>
      </c>
      <c r="G453" s="74" t="s">
        <v>1000</v>
      </c>
      <c r="H453" s="74" t="s">
        <v>998</v>
      </c>
    </row>
    <row r="454" hidden="1" customHeight="1" spans="1:8">
      <c r="A454" s="95"/>
      <c r="B454" s="95"/>
      <c r="C454" s="73">
        <v>86798</v>
      </c>
      <c r="D454" s="67" t="s">
        <v>164</v>
      </c>
      <c r="E454" s="67" t="str">
        <f t="shared" si="7"/>
        <v>86798,</v>
      </c>
      <c r="F454" s="74" t="s">
        <v>1001</v>
      </c>
      <c r="G454" s="74" t="s">
        <v>1002</v>
      </c>
      <c r="H454" s="74" t="s">
        <v>1003</v>
      </c>
    </row>
    <row r="455" hidden="1" customHeight="1" spans="1:8">
      <c r="A455" s="95"/>
      <c r="B455" s="95"/>
      <c r="C455" s="73">
        <v>17387</v>
      </c>
      <c r="D455" s="67" t="s">
        <v>164</v>
      </c>
      <c r="E455" s="67" t="str">
        <f t="shared" si="7"/>
        <v>17387,</v>
      </c>
      <c r="F455" s="74" t="s">
        <v>1004</v>
      </c>
      <c r="G455" s="74" t="s">
        <v>1005</v>
      </c>
      <c r="H455" s="74" t="s">
        <v>993</v>
      </c>
    </row>
    <row r="456" hidden="1" customHeight="1" spans="1:8">
      <c r="A456" s="95"/>
      <c r="B456" s="95"/>
      <c r="C456" s="73">
        <v>84460</v>
      </c>
      <c r="D456" s="67" t="s">
        <v>164</v>
      </c>
      <c r="E456" s="67" t="str">
        <f t="shared" si="7"/>
        <v>84460,</v>
      </c>
      <c r="F456" s="74" t="s">
        <v>1006</v>
      </c>
      <c r="G456" s="74" t="s">
        <v>1007</v>
      </c>
      <c r="H456" s="74" t="s">
        <v>1003</v>
      </c>
    </row>
    <row r="457" hidden="1" customHeight="1" spans="1:8">
      <c r="A457" s="95"/>
      <c r="B457" s="95"/>
      <c r="C457" s="82">
        <v>186545</v>
      </c>
      <c r="D457" s="67" t="s">
        <v>164</v>
      </c>
      <c r="E457" s="67" t="str">
        <f t="shared" si="7"/>
        <v>186545,</v>
      </c>
      <c r="F457" s="83" t="s">
        <v>1008</v>
      </c>
      <c r="G457" s="83" t="s">
        <v>1009</v>
      </c>
      <c r="H457" s="83" t="s">
        <v>993</v>
      </c>
    </row>
    <row r="458" hidden="1" customHeight="1" spans="1:8">
      <c r="A458" s="95"/>
      <c r="B458" s="95"/>
      <c r="C458" s="82">
        <v>183498</v>
      </c>
      <c r="D458" s="67" t="s">
        <v>164</v>
      </c>
      <c r="E458" s="67" t="str">
        <f t="shared" si="7"/>
        <v>183498,</v>
      </c>
      <c r="F458" s="83" t="s">
        <v>1010</v>
      </c>
      <c r="G458" s="83" t="s">
        <v>1011</v>
      </c>
      <c r="H458" s="83" t="s">
        <v>1003</v>
      </c>
    </row>
    <row r="459" hidden="1" customHeight="1" spans="1:8">
      <c r="A459" s="95"/>
      <c r="B459" s="95"/>
      <c r="C459" s="73">
        <v>139577</v>
      </c>
      <c r="D459" s="67" t="s">
        <v>164</v>
      </c>
      <c r="E459" s="67" t="str">
        <f t="shared" si="7"/>
        <v>139577,</v>
      </c>
      <c r="F459" s="74" t="s">
        <v>1012</v>
      </c>
      <c r="G459" s="74" t="s">
        <v>992</v>
      </c>
      <c r="H459" s="74" t="s">
        <v>1013</v>
      </c>
    </row>
    <row r="460" hidden="1" customHeight="1" spans="1:8">
      <c r="A460" s="95"/>
      <c r="B460" s="95"/>
      <c r="C460" s="73">
        <v>87398</v>
      </c>
      <c r="D460" s="67" t="s">
        <v>164</v>
      </c>
      <c r="E460" s="67" t="str">
        <f t="shared" si="7"/>
        <v>87398,</v>
      </c>
      <c r="F460" s="74" t="s">
        <v>1014</v>
      </c>
      <c r="G460" s="74" t="s">
        <v>470</v>
      </c>
      <c r="H460" s="74" t="s">
        <v>1015</v>
      </c>
    </row>
    <row r="461" hidden="1" customHeight="1" spans="1:8">
      <c r="A461" s="95"/>
      <c r="B461" s="95"/>
      <c r="C461" s="73">
        <v>24929</v>
      </c>
      <c r="D461" s="67" t="s">
        <v>164</v>
      </c>
      <c r="E461" s="67" t="str">
        <f t="shared" si="7"/>
        <v>24929,</v>
      </c>
      <c r="F461" s="74" t="s">
        <v>1008</v>
      </c>
      <c r="G461" s="74" t="s">
        <v>1016</v>
      </c>
      <c r="H461" s="74" t="s">
        <v>993</v>
      </c>
    </row>
    <row r="462" hidden="1" customHeight="1" spans="1:8">
      <c r="A462" s="95"/>
      <c r="B462" s="95"/>
      <c r="C462" s="73">
        <v>127937</v>
      </c>
      <c r="D462" s="67" t="s">
        <v>164</v>
      </c>
      <c r="E462" s="67" t="str">
        <f t="shared" si="7"/>
        <v>127937,</v>
      </c>
      <c r="F462" s="74" t="s">
        <v>1017</v>
      </c>
      <c r="G462" s="74" t="s">
        <v>1018</v>
      </c>
      <c r="H462" s="74" t="s">
        <v>1019</v>
      </c>
    </row>
    <row r="463" hidden="1" customHeight="1" spans="1:8">
      <c r="A463" s="95"/>
      <c r="B463" s="95"/>
      <c r="C463" s="73">
        <v>52887</v>
      </c>
      <c r="D463" s="67" t="s">
        <v>164</v>
      </c>
      <c r="E463" s="67" t="str">
        <f t="shared" si="7"/>
        <v>52887,</v>
      </c>
      <c r="F463" s="74" t="s">
        <v>1020</v>
      </c>
      <c r="G463" s="74" t="s">
        <v>1021</v>
      </c>
      <c r="H463" s="74" t="s">
        <v>1022</v>
      </c>
    </row>
    <row r="464" hidden="1" customHeight="1" spans="1:8">
      <c r="A464" s="95"/>
      <c r="B464" s="95"/>
      <c r="C464" s="73">
        <v>21692</v>
      </c>
      <c r="D464" s="67" t="s">
        <v>164</v>
      </c>
      <c r="E464" s="67" t="str">
        <f t="shared" si="7"/>
        <v>21692,</v>
      </c>
      <c r="F464" s="74" t="s">
        <v>991</v>
      </c>
      <c r="G464" s="74" t="s">
        <v>1023</v>
      </c>
      <c r="H464" s="74" t="s">
        <v>993</v>
      </c>
    </row>
    <row r="465" hidden="1" customHeight="1" spans="1:8">
      <c r="A465" s="95"/>
      <c r="B465" s="95"/>
      <c r="C465" s="82">
        <v>183109</v>
      </c>
      <c r="D465" s="67" t="s">
        <v>164</v>
      </c>
      <c r="E465" s="67" t="str">
        <f t="shared" si="7"/>
        <v>183109,</v>
      </c>
      <c r="F465" s="83" t="s">
        <v>994</v>
      </c>
      <c r="G465" s="83" t="s">
        <v>1024</v>
      </c>
      <c r="H465" s="83" t="s">
        <v>996</v>
      </c>
    </row>
    <row r="466" hidden="1" customHeight="1" spans="1:8">
      <c r="A466" s="95"/>
      <c r="B466" s="95"/>
      <c r="C466" s="73">
        <v>5626</v>
      </c>
      <c r="D466" s="67" t="s">
        <v>164</v>
      </c>
      <c r="E466" s="67" t="str">
        <f t="shared" si="7"/>
        <v>5626,</v>
      </c>
      <c r="F466" s="74" t="s">
        <v>1025</v>
      </c>
      <c r="G466" s="74" t="s">
        <v>1026</v>
      </c>
      <c r="H466" s="74" t="s">
        <v>1003</v>
      </c>
    </row>
    <row r="467" hidden="1" customHeight="1" spans="1:8">
      <c r="A467" s="95"/>
      <c r="B467" s="95"/>
      <c r="C467" s="73">
        <v>57153</v>
      </c>
      <c r="D467" s="67" t="s">
        <v>164</v>
      </c>
      <c r="E467" s="67" t="str">
        <f t="shared" si="7"/>
        <v>57153,</v>
      </c>
      <c r="F467" s="74" t="s">
        <v>1027</v>
      </c>
      <c r="G467" s="74" t="s">
        <v>1028</v>
      </c>
      <c r="H467" s="74" t="s">
        <v>1019</v>
      </c>
    </row>
    <row r="468" hidden="1" customHeight="1" spans="1:8">
      <c r="A468" s="95"/>
      <c r="B468" s="95"/>
      <c r="C468" s="73">
        <v>5625</v>
      </c>
      <c r="D468" s="67" t="s">
        <v>164</v>
      </c>
      <c r="E468" s="67" t="str">
        <f t="shared" si="7"/>
        <v>5625,</v>
      </c>
      <c r="F468" s="74" t="s">
        <v>1029</v>
      </c>
      <c r="G468" s="74" t="s">
        <v>1030</v>
      </c>
      <c r="H468" s="74" t="s">
        <v>993</v>
      </c>
    </row>
    <row r="469" hidden="1" customHeight="1" spans="1:8">
      <c r="A469" s="95"/>
      <c r="B469" s="95"/>
      <c r="C469" s="73">
        <v>5627</v>
      </c>
      <c r="D469" s="67" t="s">
        <v>164</v>
      </c>
      <c r="E469" s="67" t="str">
        <f t="shared" si="7"/>
        <v>5627,</v>
      </c>
      <c r="F469" s="74" t="s">
        <v>1025</v>
      </c>
      <c r="G469" s="74" t="s">
        <v>1031</v>
      </c>
      <c r="H469" s="74" t="s">
        <v>1003</v>
      </c>
    </row>
    <row r="470" hidden="1" customHeight="1" spans="1:8">
      <c r="A470" s="95"/>
      <c r="B470" s="95"/>
      <c r="C470" s="73">
        <v>101700</v>
      </c>
      <c r="D470" s="67" t="s">
        <v>164</v>
      </c>
      <c r="E470" s="67" t="str">
        <f t="shared" si="7"/>
        <v>101700,</v>
      </c>
      <c r="F470" s="74" t="s">
        <v>1001</v>
      </c>
      <c r="G470" s="74" t="s">
        <v>1032</v>
      </c>
      <c r="H470" s="74" t="s">
        <v>1003</v>
      </c>
    </row>
    <row r="471" hidden="1" customHeight="1" spans="1:8">
      <c r="A471" s="95"/>
      <c r="B471" s="95"/>
      <c r="C471" s="73">
        <v>16650</v>
      </c>
      <c r="D471" s="67" t="s">
        <v>164</v>
      </c>
      <c r="E471" s="67" t="str">
        <f t="shared" si="7"/>
        <v>16650,</v>
      </c>
      <c r="F471" s="74" t="s">
        <v>1033</v>
      </c>
      <c r="G471" s="74" t="s">
        <v>1034</v>
      </c>
      <c r="H471" s="74" t="s">
        <v>993</v>
      </c>
    </row>
    <row r="472" hidden="1" customHeight="1" spans="1:8">
      <c r="A472" s="95"/>
      <c r="B472" s="95"/>
      <c r="C472" s="73">
        <v>72581</v>
      </c>
      <c r="D472" s="67" t="s">
        <v>164</v>
      </c>
      <c r="E472" s="67" t="str">
        <f t="shared" si="7"/>
        <v>72581,</v>
      </c>
      <c r="F472" s="74" t="s">
        <v>1035</v>
      </c>
      <c r="G472" s="74" t="s">
        <v>1036</v>
      </c>
      <c r="H472" s="74" t="s">
        <v>993</v>
      </c>
    </row>
    <row r="473" hidden="1" customHeight="1" spans="1:8">
      <c r="A473" s="95"/>
      <c r="B473" s="95"/>
      <c r="C473" s="73">
        <v>57989</v>
      </c>
      <c r="D473" s="67" t="s">
        <v>164</v>
      </c>
      <c r="E473" s="67" t="str">
        <f t="shared" si="7"/>
        <v>57989,</v>
      </c>
      <c r="F473" s="74" t="s">
        <v>1037</v>
      </c>
      <c r="G473" s="74" t="s">
        <v>1038</v>
      </c>
      <c r="H473" s="74" t="s">
        <v>993</v>
      </c>
    </row>
    <row r="474" hidden="1" customHeight="1" spans="1:8">
      <c r="A474" s="95"/>
      <c r="B474" s="95"/>
      <c r="C474" s="73">
        <v>3653</v>
      </c>
      <c r="D474" s="67" t="s">
        <v>164</v>
      </c>
      <c r="E474" s="67" t="str">
        <f t="shared" si="7"/>
        <v>3653,</v>
      </c>
      <c r="F474" s="74" t="s">
        <v>1039</v>
      </c>
      <c r="G474" s="74" t="s">
        <v>1040</v>
      </c>
      <c r="H474" s="74" t="s">
        <v>993</v>
      </c>
    </row>
    <row r="475" hidden="1" customHeight="1" spans="1:8">
      <c r="A475" s="95"/>
      <c r="B475" s="95"/>
      <c r="C475" s="73">
        <v>5628</v>
      </c>
      <c r="D475" s="67" t="s">
        <v>164</v>
      </c>
      <c r="E475" s="67" t="str">
        <f t="shared" si="7"/>
        <v>5628,</v>
      </c>
      <c r="F475" s="74" t="s">
        <v>1035</v>
      </c>
      <c r="G475" s="74" t="s">
        <v>944</v>
      </c>
      <c r="H475" s="74" t="s">
        <v>993</v>
      </c>
    </row>
    <row r="476" hidden="1" customHeight="1" spans="1:8">
      <c r="A476" s="95"/>
      <c r="B476" s="95"/>
      <c r="C476" s="73">
        <v>24928</v>
      </c>
      <c r="D476" s="67" t="s">
        <v>164</v>
      </c>
      <c r="E476" s="67" t="str">
        <f t="shared" si="7"/>
        <v>24928,</v>
      </c>
      <c r="F476" s="74" t="s">
        <v>1041</v>
      </c>
      <c r="G476" s="74" t="s">
        <v>1042</v>
      </c>
      <c r="H476" s="74" t="s">
        <v>993</v>
      </c>
    </row>
    <row r="477" hidden="1" customHeight="1" spans="1:8">
      <c r="A477" s="95"/>
      <c r="B477" s="95"/>
      <c r="C477" s="73">
        <v>164935</v>
      </c>
      <c r="D477" s="67" t="s">
        <v>164</v>
      </c>
      <c r="E477" s="67" t="str">
        <f t="shared" si="7"/>
        <v>164935,</v>
      </c>
      <c r="F477" s="74" t="s">
        <v>1043</v>
      </c>
      <c r="G477" s="74" t="s">
        <v>1044</v>
      </c>
      <c r="H477" s="74" t="s">
        <v>1022</v>
      </c>
    </row>
    <row r="478" hidden="1" customHeight="1" spans="1:8">
      <c r="A478" s="95"/>
      <c r="B478" s="95"/>
      <c r="C478" s="73">
        <v>31176</v>
      </c>
      <c r="D478" s="67" t="s">
        <v>164</v>
      </c>
      <c r="E478" s="67" t="str">
        <f t="shared" si="7"/>
        <v>31176,</v>
      </c>
      <c r="F478" s="74" t="s">
        <v>238</v>
      </c>
      <c r="G478" s="74" t="s">
        <v>1045</v>
      </c>
      <c r="H478" s="74" t="s">
        <v>993</v>
      </c>
    </row>
    <row r="479" hidden="1" customHeight="1" spans="1:8">
      <c r="A479" s="95"/>
      <c r="B479" s="95"/>
      <c r="C479" s="73">
        <v>20862</v>
      </c>
      <c r="D479" s="67" t="s">
        <v>164</v>
      </c>
      <c r="E479" s="67" t="str">
        <f t="shared" si="7"/>
        <v>20862,</v>
      </c>
      <c r="F479" s="74" t="s">
        <v>1046</v>
      </c>
      <c r="G479" s="74" t="s">
        <v>1031</v>
      </c>
      <c r="H479" s="74" t="s">
        <v>1003</v>
      </c>
    </row>
    <row r="480" hidden="1" customHeight="1" spans="1:8">
      <c r="A480" s="95"/>
      <c r="B480" s="95"/>
      <c r="C480" s="73">
        <v>162538</v>
      </c>
      <c r="D480" s="67" t="s">
        <v>164</v>
      </c>
      <c r="E480" s="67" t="str">
        <f t="shared" si="7"/>
        <v>162538,</v>
      </c>
      <c r="F480" s="74" t="s">
        <v>1047</v>
      </c>
      <c r="G480" s="74" t="s">
        <v>1048</v>
      </c>
      <c r="H480" s="74" t="s">
        <v>998</v>
      </c>
    </row>
    <row r="481" hidden="1" customHeight="1" spans="1:8">
      <c r="A481" s="95"/>
      <c r="B481" s="95"/>
      <c r="C481" s="73">
        <v>135789</v>
      </c>
      <c r="D481" s="67" t="s">
        <v>164</v>
      </c>
      <c r="E481" s="67" t="str">
        <f t="shared" si="7"/>
        <v>135789,</v>
      </c>
      <c r="F481" s="74" t="s">
        <v>793</v>
      </c>
      <c r="G481" s="74" t="s">
        <v>1049</v>
      </c>
      <c r="H481" s="74" t="s">
        <v>1050</v>
      </c>
    </row>
    <row r="482" hidden="1" customHeight="1" spans="1:8">
      <c r="A482" s="95"/>
      <c r="B482" s="95"/>
      <c r="C482" s="73">
        <v>152232</v>
      </c>
      <c r="D482" s="67" t="s">
        <v>164</v>
      </c>
      <c r="E482" s="67" t="str">
        <f t="shared" si="7"/>
        <v>152232,</v>
      </c>
      <c r="F482" s="74" t="s">
        <v>1051</v>
      </c>
      <c r="G482" s="74" t="s">
        <v>1052</v>
      </c>
      <c r="H482" s="74" t="s">
        <v>1019</v>
      </c>
    </row>
    <row r="483" hidden="1" customHeight="1" spans="1:8">
      <c r="A483" s="95"/>
      <c r="B483" s="95"/>
      <c r="C483" s="73">
        <v>87700</v>
      </c>
      <c r="D483" s="67" t="s">
        <v>164</v>
      </c>
      <c r="E483" s="67" t="str">
        <f t="shared" si="7"/>
        <v>87700,</v>
      </c>
      <c r="F483" s="74" t="s">
        <v>1053</v>
      </c>
      <c r="G483" s="74" t="s">
        <v>1054</v>
      </c>
      <c r="H483" s="74" t="s">
        <v>1015</v>
      </c>
    </row>
    <row r="484" hidden="1" customHeight="1" spans="1:8">
      <c r="A484" s="95"/>
      <c r="B484" s="95"/>
      <c r="C484" s="73">
        <v>46708</v>
      </c>
      <c r="D484" s="67" t="s">
        <v>164</v>
      </c>
      <c r="E484" s="67" t="str">
        <f t="shared" si="7"/>
        <v>46708,</v>
      </c>
      <c r="F484" s="74" t="s">
        <v>957</v>
      </c>
      <c r="G484" s="74" t="s">
        <v>1055</v>
      </c>
      <c r="H484" s="74" t="s">
        <v>993</v>
      </c>
    </row>
    <row r="485" hidden="1" customHeight="1" spans="1:8">
      <c r="A485" s="95"/>
      <c r="B485" s="95"/>
      <c r="C485" s="73">
        <v>153935</v>
      </c>
      <c r="D485" s="67" t="s">
        <v>164</v>
      </c>
      <c r="E485" s="67" t="str">
        <f t="shared" si="7"/>
        <v>153935,</v>
      </c>
      <c r="F485" s="74" t="s">
        <v>685</v>
      </c>
      <c r="G485" s="74" t="s">
        <v>1056</v>
      </c>
      <c r="H485" s="74" t="s">
        <v>993</v>
      </c>
    </row>
    <row r="486" hidden="1" customHeight="1" spans="1:8">
      <c r="A486" s="95"/>
      <c r="B486" s="95"/>
      <c r="C486" s="83">
        <v>208954</v>
      </c>
      <c r="D486" s="67" t="s">
        <v>164</v>
      </c>
      <c r="E486" s="67" t="str">
        <f t="shared" si="7"/>
        <v>208954,</v>
      </c>
      <c r="F486" s="83" t="s">
        <v>1057</v>
      </c>
      <c r="G486" s="83" t="s">
        <v>1058</v>
      </c>
      <c r="H486" s="83" t="s">
        <v>1015</v>
      </c>
    </row>
    <row r="487" hidden="1" customHeight="1" spans="1:8">
      <c r="A487" s="95"/>
      <c r="B487" s="95"/>
      <c r="C487" s="73">
        <v>150816</v>
      </c>
      <c r="D487" s="67" t="s">
        <v>164</v>
      </c>
      <c r="E487" s="67" t="str">
        <f t="shared" si="7"/>
        <v>150816,</v>
      </c>
      <c r="F487" s="74" t="s">
        <v>1059</v>
      </c>
      <c r="G487" s="74" t="s">
        <v>1060</v>
      </c>
      <c r="H487" s="74" t="s">
        <v>1013</v>
      </c>
    </row>
    <row r="488" hidden="1" customHeight="1" spans="1:8">
      <c r="A488" s="95"/>
      <c r="B488" s="95"/>
      <c r="C488" s="73">
        <v>166987</v>
      </c>
      <c r="D488" s="67" t="s">
        <v>164</v>
      </c>
      <c r="E488" s="67" t="str">
        <f t="shared" si="7"/>
        <v>166987,</v>
      </c>
      <c r="F488" s="74" t="s">
        <v>991</v>
      </c>
      <c r="G488" s="74" t="s">
        <v>1061</v>
      </c>
      <c r="H488" s="74" t="s">
        <v>993</v>
      </c>
    </row>
    <row r="489" hidden="1" customHeight="1" spans="1:8">
      <c r="A489" s="83">
        <v>22</v>
      </c>
      <c r="B489" s="83" t="s">
        <v>1062</v>
      </c>
      <c r="C489" s="82">
        <v>152190</v>
      </c>
      <c r="D489" s="67" t="s">
        <v>164</v>
      </c>
      <c r="E489" s="67" t="str">
        <f t="shared" si="7"/>
        <v>152190,</v>
      </c>
      <c r="F489" s="83" t="s">
        <v>1063</v>
      </c>
      <c r="G489" s="83" t="s">
        <v>256</v>
      </c>
      <c r="H489" s="83" t="s">
        <v>1064</v>
      </c>
    </row>
    <row r="490" hidden="1" customHeight="1" spans="1:8">
      <c r="A490" s="83"/>
      <c r="B490" s="83"/>
      <c r="C490" s="73">
        <v>195840</v>
      </c>
      <c r="D490" s="67" t="s">
        <v>164</v>
      </c>
      <c r="E490" s="67" t="str">
        <f t="shared" si="7"/>
        <v>195840,</v>
      </c>
      <c r="F490" s="74" t="s">
        <v>1065</v>
      </c>
      <c r="G490" s="74" t="s">
        <v>1066</v>
      </c>
      <c r="H490" s="74" t="s">
        <v>1067</v>
      </c>
    </row>
    <row r="491" hidden="1" customHeight="1" spans="1:8">
      <c r="A491" s="83"/>
      <c r="B491" s="83"/>
      <c r="C491" s="73">
        <v>177227</v>
      </c>
      <c r="D491" s="67" t="s">
        <v>164</v>
      </c>
      <c r="E491" s="67" t="str">
        <f t="shared" si="7"/>
        <v>177227,</v>
      </c>
      <c r="F491" s="74" t="s">
        <v>1068</v>
      </c>
      <c r="G491" s="74" t="s">
        <v>1069</v>
      </c>
      <c r="H491" s="74" t="s">
        <v>568</v>
      </c>
    </row>
    <row r="492" hidden="1" customHeight="1" spans="1:8">
      <c r="A492" s="83"/>
      <c r="B492" s="83"/>
      <c r="C492" s="82">
        <v>180965</v>
      </c>
      <c r="D492" s="67" t="s">
        <v>164</v>
      </c>
      <c r="E492" s="67" t="str">
        <f t="shared" si="7"/>
        <v>180965,</v>
      </c>
      <c r="F492" s="83" t="s">
        <v>1070</v>
      </c>
      <c r="G492" s="83" t="s">
        <v>224</v>
      </c>
      <c r="H492" s="83" t="s">
        <v>1071</v>
      </c>
    </row>
    <row r="493" hidden="1" customHeight="1" spans="1:8">
      <c r="A493" s="83"/>
      <c r="B493" s="83"/>
      <c r="C493" s="82">
        <v>184361</v>
      </c>
      <c r="D493" s="67" t="s">
        <v>164</v>
      </c>
      <c r="E493" s="67" t="str">
        <f t="shared" si="7"/>
        <v>184361,</v>
      </c>
      <c r="F493" s="83" t="s">
        <v>1072</v>
      </c>
      <c r="G493" s="83" t="s">
        <v>1073</v>
      </c>
      <c r="H493" s="83" t="s">
        <v>1074</v>
      </c>
    </row>
    <row r="494" hidden="1" customHeight="1" spans="1:8">
      <c r="A494" s="83"/>
      <c r="B494" s="83"/>
      <c r="C494" s="82">
        <v>191885</v>
      </c>
      <c r="D494" s="67" t="s">
        <v>164</v>
      </c>
      <c r="E494" s="67" t="str">
        <f t="shared" si="7"/>
        <v>191885,</v>
      </c>
      <c r="F494" s="83" t="s">
        <v>1075</v>
      </c>
      <c r="G494" s="83" t="s">
        <v>1076</v>
      </c>
      <c r="H494" s="83" t="s">
        <v>1074</v>
      </c>
    </row>
    <row r="495" hidden="1" customHeight="1" spans="1:8">
      <c r="A495" s="83"/>
      <c r="B495" s="83"/>
      <c r="C495" s="74">
        <v>34489</v>
      </c>
      <c r="D495" s="67" t="s">
        <v>164</v>
      </c>
      <c r="E495" s="67" t="str">
        <f t="shared" si="7"/>
        <v>34489,</v>
      </c>
      <c r="F495" s="74" t="s">
        <v>1077</v>
      </c>
      <c r="G495" s="74" t="s">
        <v>1078</v>
      </c>
      <c r="H495" s="74" t="s">
        <v>1079</v>
      </c>
    </row>
    <row r="496" hidden="1" customHeight="1" spans="1:8">
      <c r="A496" s="83"/>
      <c r="B496" s="83"/>
      <c r="C496" s="74">
        <v>59899</v>
      </c>
      <c r="D496" s="67" t="s">
        <v>164</v>
      </c>
      <c r="E496" s="67" t="str">
        <f t="shared" si="7"/>
        <v>59899,</v>
      </c>
      <c r="F496" s="74" t="s">
        <v>1077</v>
      </c>
      <c r="G496" s="74" t="s">
        <v>1080</v>
      </c>
      <c r="H496" s="74" t="s">
        <v>1071</v>
      </c>
    </row>
    <row r="497" hidden="1" customHeight="1" spans="1:8">
      <c r="A497" s="83"/>
      <c r="B497" s="83"/>
      <c r="C497" s="83">
        <v>41368</v>
      </c>
      <c r="D497" s="67" t="s">
        <v>164</v>
      </c>
      <c r="E497" s="67" t="str">
        <f t="shared" si="7"/>
        <v>41368,</v>
      </c>
      <c r="F497" s="83" t="s">
        <v>1081</v>
      </c>
      <c r="G497" s="83" t="s">
        <v>1082</v>
      </c>
      <c r="H497" s="83" t="s">
        <v>1079</v>
      </c>
    </row>
    <row r="498" hidden="1" customHeight="1" spans="1:8">
      <c r="A498" s="83"/>
      <c r="B498" s="83"/>
      <c r="C498" s="82">
        <v>63511</v>
      </c>
      <c r="D498" s="67" t="s">
        <v>164</v>
      </c>
      <c r="E498" s="67" t="str">
        <f t="shared" si="7"/>
        <v>63511,</v>
      </c>
      <c r="F498" s="83" t="s">
        <v>1083</v>
      </c>
      <c r="G498" s="83" t="s">
        <v>413</v>
      </c>
      <c r="H498" s="83" t="s">
        <v>568</v>
      </c>
    </row>
    <row r="499" customHeight="1" spans="1:8">
      <c r="A499" s="74">
        <v>23</v>
      </c>
      <c r="B499" s="74" t="s">
        <v>1084</v>
      </c>
      <c r="C499" s="73">
        <v>16185</v>
      </c>
      <c r="D499" s="67" t="s">
        <v>164</v>
      </c>
      <c r="E499" s="67" t="str">
        <f t="shared" si="7"/>
        <v>16185,</v>
      </c>
      <c r="F499" s="74" t="s">
        <v>1085</v>
      </c>
      <c r="G499" s="74" t="s">
        <v>1086</v>
      </c>
      <c r="H499" s="74" t="s">
        <v>1087</v>
      </c>
    </row>
    <row r="500" customHeight="1" spans="1:8">
      <c r="A500" s="74"/>
      <c r="B500" s="74"/>
      <c r="C500" s="82">
        <v>190513</v>
      </c>
      <c r="D500" s="67" t="s">
        <v>164</v>
      </c>
      <c r="E500" s="67" t="str">
        <f t="shared" si="7"/>
        <v>190513,</v>
      </c>
      <c r="F500" s="83" t="s">
        <v>1085</v>
      </c>
      <c r="G500" s="83" t="s">
        <v>1088</v>
      </c>
      <c r="H500" s="83" t="s">
        <v>1087</v>
      </c>
    </row>
    <row r="501" customHeight="1" spans="1:8">
      <c r="A501" s="74"/>
      <c r="B501" s="74"/>
      <c r="C501" s="82">
        <v>190514</v>
      </c>
      <c r="D501" s="67" t="s">
        <v>164</v>
      </c>
      <c r="E501" s="67" t="str">
        <f t="shared" si="7"/>
        <v>190514,</v>
      </c>
      <c r="F501" s="83" t="s">
        <v>1089</v>
      </c>
      <c r="G501" s="83" t="s">
        <v>1090</v>
      </c>
      <c r="H501" s="83" t="s">
        <v>1087</v>
      </c>
    </row>
    <row r="502" customHeight="1" spans="1:8">
      <c r="A502" s="74"/>
      <c r="B502" s="74"/>
      <c r="C502" s="73">
        <v>30334</v>
      </c>
      <c r="D502" s="67" t="s">
        <v>164</v>
      </c>
      <c r="E502" s="67" t="str">
        <f t="shared" si="7"/>
        <v>30334,</v>
      </c>
      <c r="F502" s="74" t="s">
        <v>1091</v>
      </c>
      <c r="G502" s="74" t="s">
        <v>224</v>
      </c>
      <c r="H502" s="74" t="s">
        <v>1087</v>
      </c>
    </row>
    <row r="503" customHeight="1" spans="1:8">
      <c r="A503" s="74"/>
      <c r="B503" s="74"/>
      <c r="C503" s="73">
        <v>49186</v>
      </c>
      <c r="D503" s="67" t="s">
        <v>164</v>
      </c>
      <c r="E503" s="67" t="str">
        <f t="shared" si="7"/>
        <v>49186,</v>
      </c>
      <c r="F503" s="74" t="s">
        <v>1092</v>
      </c>
      <c r="G503" s="74" t="s">
        <v>1093</v>
      </c>
      <c r="H503" s="74" t="s">
        <v>853</v>
      </c>
    </row>
    <row r="504" customHeight="1" spans="1:8">
      <c r="A504" s="74"/>
      <c r="B504" s="74"/>
      <c r="C504" s="73">
        <v>24914</v>
      </c>
      <c r="D504" s="67" t="s">
        <v>164</v>
      </c>
      <c r="E504" s="67" t="str">
        <f t="shared" si="7"/>
        <v>24914,</v>
      </c>
      <c r="F504" s="74" t="s">
        <v>1094</v>
      </c>
      <c r="G504" s="74" t="s">
        <v>492</v>
      </c>
      <c r="H504" s="74" t="s">
        <v>853</v>
      </c>
    </row>
    <row r="505" customHeight="1" spans="1:8">
      <c r="A505" s="74"/>
      <c r="B505" s="74"/>
      <c r="C505" s="73">
        <v>191625</v>
      </c>
      <c r="D505" s="67" t="s">
        <v>164</v>
      </c>
      <c r="E505" s="67" t="str">
        <f t="shared" si="7"/>
        <v>191625,</v>
      </c>
      <c r="F505" s="74" t="s">
        <v>1095</v>
      </c>
      <c r="G505" s="74" t="s">
        <v>1096</v>
      </c>
      <c r="H505" s="74" t="s">
        <v>853</v>
      </c>
    </row>
    <row r="506" customHeight="1" spans="1:8">
      <c r="A506" s="74"/>
      <c r="B506" s="74"/>
      <c r="C506" s="82">
        <v>182824</v>
      </c>
      <c r="D506" s="67" t="s">
        <v>164</v>
      </c>
      <c r="E506" s="67" t="str">
        <f t="shared" si="7"/>
        <v>182824,</v>
      </c>
      <c r="F506" s="83" t="s">
        <v>1097</v>
      </c>
      <c r="G506" s="83" t="s">
        <v>1098</v>
      </c>
      <c r="H506" s="83" t="s">
        <v>1087</v>
      </c>
    </row>
    <row r="507" customHeight="1" spans="1:8">
      <c r="A507" s="74"/>
      <c r="B507" s="74"/>
      <c r="C507" s="82">
        <v>75119</v>
      </c>
      <c r="D507" s="67" t="s">
        <v>164</v>
      </c>
      <c r="E507" s="67" t="str">
        <f t="shared" si="7"/>
        <v>75119,</v>
      </c>
      <c r="F507" s="83" t="s">
        <v>1099</v>
      </c>
      <c r="G507" s="83" t="s">
        <v>1100</v>
      </c>
      <c r="H507" s="83" t="s">
        <v>853</v>
      </c>
    </row>
    <row r="508" customHeight="1" spans="1:8">
      <c r="A508" s="74"/>
      <c r="B508" s="74"/>
      <c r="C508" s="73">
        <v>17277</v>
      </c>
      <c r="D508" s="67" t="s">
        <v>164</v>
      </c>
      <c r="E508" s="67" t="str">
        <f t="shared" si="7"/>
        <v>17277,</v>
      </c>
      <c r="F508" s="74" t="s">
        <v>1101</v>
      </c>
      <c r="G508" s="74" t="s">
        <v>397</v>
      </c>
      <c r="H508" s="74" t="s">
        <v>1102</v>
      </c>
    </row>
    <row r="509" customHeight="1" spans="1:8">
      <c r="A509" s="74"/>
      <c r="B509" s="74"/>
      <c r="C509" s="73">
        <v>191426</v>
      </c>
      <c r="D509" s="67" t="s">
        <v>164</v>
      </c>
      <c r="E509" s="67" t="str">
        <f t="shared" si="7"/>
        <v>191426,</v>
      </c>
      <c r="F509" s="74" t="s">
        <v>1103</v>
      </c>
      <c r="G509" s="74" t="s">
        <v>623</v>
      </c>
      <c r="H509" s="74" t="s">
        <v>1087</v>
      </c>
    </row>
    <row r="510" customHeight="1" spans="1:8">
      <c r="A510" s="74"/>
      <c r="B510" s="74"/>
      <c r="C510" s="73">
        <v>191626</v>
      </c>
      <c r="D510" s="67" t="s">
        <v>164</v>
      </c>
      <c r="E510" s="67" t="str">
        <f t="shared" si="7"/>
        <v>191626,</v>
      </c>
      <c r="F510" s="74" t="s">
        <v>1095</v>
      </c>
      <c r="G510" s="74" t="s">
        <v>1104</v>
      </c>
      <c r="H510" s="74" t="s">
        <v>853</v>
      </c>
    </row>
    <row r="511" customHeight="1" spans="1:8">
      <c r="A511" s="74"/>
      <c r="B511" s="74"/>
      <c r="C511" s="73">
        <v>141560</v>
      </c>
      <c r="D511" s="67" t="s">
        <v>164</v>
      </c>
      <c r="E511" s="67" t="str">
        <f t="shared" si="7"/>
        <v>141560,</v>
      </c>
      <c r="F511" s="74" t="s">
        <v>1105</v>
      </c>
      <c r="G511" s="74" t="s">
        <v>1106</v>
      </c>
      <c r="H511" s="74" t="s">
        <v>1087</v>
      </c>
    </row>
    <row r="512" customHeight="1" spans="1:8">
      <c r="A512" s="74"/>
      <c r="B512" s="74"/>
      <c r="C512" s="73">
        <v>30333</v>
      </c>
      <c r="D512" s="67" t="s">
        <v>164</v>
      </c>
      <c r="E512" s="67" t="str">
        <f t="shared" si="7"/>
        <v>30333,</v>
      </c>
      <c r="F512" s="74" t="s">
        <v>1107</v>
      </c>
      <c r="G512" s="74" t="s">
        <v>1108</v>
      </c>
      <c r="H512" s="74" t="s">
        <v>1087</v>
      </c>
    </row>
    <row r="513" customHeight="1" spans="1:8">
      <c r="A513" s="74"/>
      <c r="B513" s="74"/>
      <c r="C513" s="82">
        <v>204485</v>
      </c>
      <c r="D513" s="67" t="s">
        <v>164</v>
      </c>
      <c r="E513" s="67" t="str">
        <f t="shared" si="7"/>
        <v>204485,</v>
      </c>
      <c r="F513" s="83" t="s">
        <v>1109</v>
      </c>
      <c r="G513" s="83" t="s">
        <v>1110</v>
      </c>
      <c r="H513" s="83" t="s">
        <v>853</v>
      </c>
    </row>
    <row r="514" customHeight="1" spans="1:8">
      <c r="A514" s="74"/>
      <c r="B514" s="74"/>
      <c r="C514" s="73">
        <v>38929</v>
      </c>
      <c r="D514" s="67" t="s">
        <v>164</v>
      </c>
      <c r="E514" s="67" t="str">
        <f t="shared" ref="E514:E577" si="8">C514&amp;D514</f>
        <v>38929,</v>
      </c>
      <c r="F514" s="74" t="s">
        <v>1111</v>
      </c>
      <c r="G514" s="74" t="s">
        <v>1112</v>
      </c>
      <c r="H514" s="74" t="s">
        <v>1087</v>
      </c>
    </row>
    <row r="515" customHeight="1" spans="1:8">
      <c r="A515" s="74"/>
      <c r="B515" s="74"/>
      <c r="C515" s="73">
        <v>117446</v>
      </c>
      <c r="D515" s="67" t="s">
        <v>164</v>
      </c>
      <c r="E515" s="67" t="str">
        <f t="shared" si="8"/>
        <v>117446,</v>
      </c>
      <c r="F515" s="74" t="s">
        <v>1113</v>
      </c>
      <c r="G515" s="74" t="s">
        <v>317</v>
      </c>
      <c r="H515" s="74" t="s">
        <v>1114</v>
      </c>
    </row>
    <row r="516" customHeight="1" spans="1:8">
      <c r="A516" s="74"/>
      <c r="B516" s="74"/>
      <c r="C516" s="73">
        <v>152609</v>
      </c>
      <c r="D516" s="67" t="s">
        <v>164</v>
      </c>
      <c r="E516" s="67" t="str">
        <f t="shared" si="8"/>
        <v>152609,</v>
      </c>
      <c r="F516" s="74" t="s">
        <v>1115</v>
      </c>
      <c r="G516" s="74" t="s">
        <v>1116</v>
      </c>
      <c r="H516" s="74" t="s">
        <v>1117</v>
      </c>
    </row>
    <row r="517" customHeight="1" spans="1:8">
      <c r="A517" s="74"/>
      <c r="B517" s="74"/>
      <c r="C517" s="73">
        <v>182338</v>
      </c>
      <c r="D517" s="67" t="s">
        <v>164</v>
      </c>
      <c r="E517" s="67" t="str">
        <f t="shared" si="8"/>
        <v>182338,</v>
      </c>
      <c r="F517" s="74" t="s">
        <v>1118</v>
      </c>
      <c r="G517" s="74" t="s">
        <v>397</v>
      </c>
      <c r="H517" s="74" t="s">
        <v>1119</v>
      </c>
    </row>
    <row r="518" hidden="1" customHeight="1" spans="1:8">
      <c r="A518" s="95">
        <v>24</v>
      </c>
      <c r="B518" s="95" t="s">
        <v>1120</v>
      </c>
      <c r="C518" s="82">
        <v>118954</v>
      </c>
      <c r="D518" s="67" t="s">
        <v>164</v>
      </c>
      <c r="E518" s="67" t="str">
        <f t="shared" si="8"/>
        <v>118954,</v>
      </c>
      <c r="F518" s="83" t="s">
        <v>1121</v>
      </c>
      <c r="G518" s="83" t="s">
        <v>1122</v>
      </c>
      <c r="H518" s="83" t="s">
        <v>1120</v>
      </c>
    </row>
    <row r="519" hidden="1" customHeight="1" spans="1:8">
      <c r="A519" s="95"/>
      <c r="B519" s="95"/>
      <c r="C519" s="73">
        <v>169682</v>
      </c>
      <c r="D519" s="67" t="s">
        <v>164</v>
      </c>
      <c r="E519" s="67" t="str">
        <f t="shared" si="8"/>
        <v>169682,</v>
      </c>
      <c r="F519" s="74" t="s">
        <v>1121</v>
      </c>
      <c r="G519" s="74" t="s">
        <v>1123</v>
      </c>
      <c r="H519" s="74" t="s">
        <v>1120</v>
      </c>
    </row>
    <row r="520" hidden="1" customHeight="1" spans="1:8">
      <c r="A520" s="95"/>
      <c r="B520" s="95"/>
      <c r="C520" s="73">
        <v>102356</v>
      </c>
      <c r="D520" s="67" t="s">
        <v>164</v>
      </c>
      <c r="E520" s="67" t="str">
        <f t="shared" si="8"/>
        <v>102356,</v>
      </c>
      <c r="F520" s="74" t="s">
        <v>1124</v>
      </c>
      <c r="G520" s="74" t="s">
        <v>819</v>
      </c>
      <c r="H520" s="74" t="s">
        <v>1125</v>
      </c>
    </row>
    <row r="521" hidden="1" customHeight="1" spans="1:8">
      <c r="A521" s="95"/>
      <c r="B521" s="95"/>
      <c r="C521" s="82">
        <v>10185</v>
      </c>
      <c r="D521" s="67" t="s">
        <v>164</v>
      </c>
      <c r="E521" s="67" t="str">
        <f t="shared" si="8"/>
        <v>10185,</v>
      </c>
      <c r="F521" s="83" t="s">
        <v>1126</v>
      </c>
      <c r="G521" s="83" t="s">
        <v>1127</v>
      </c>
      <c r="H521" s="83" t="s">
        <v>1120</v>
      </c>
    </row>
    <row r="522" hidden="1" customHeight="1" spans="1:8">
      <c r="A522" s="95"/>
      <c r="B522" s="95"/>
      <c r="C522" s="73">
        <v>41044</v>
      </c>
      <c r="D522" s="67" t="s">
        <v>164</v>
      </c>
      <c r="E522" s="67" t="str">
        <f t="shared" si="8"/>
        <v>41044,</v>
      </c>
      <c r="F522" s="74" t="s">
        <v>1128</v>
      </c>
      <c r="G522" s="74" t="s">
        <v>1129</v>
      </c>
      <c r="H522" s="74" t="s">
        <v>1120</v>
      </c>
    </row>
    <row r="523" hidden="1" customHeight="1" spans="1:8">
      <c r="A523" s="95"/>
      <c r="B523" s="95"/>
      <c r="C523" s="73">
        <v>132561</v>
      </c>
      <c r="D523" s="67" t="s">
        <v>164</v>
      </c>
      <c r="E523" s="67" t="str">
        <f t="shared" si="8"/>
        <v>132561,</v>
      </c>
      <c r="F523" s="74" t="s">
        <v>1126</v>
      </c>
      <c r="G523" s="74" t="s">
        <v>1130</v>
      </c>
      <c r="H523" s="74" t="s">
        <v>1120</v>
      </c>
    </row>
    <row r="524" hidden="1" customHeight="1" spans="1:8">
      <c r="A524" s="95"/>
      <c r="B524" s="95"/>
      <c r="C524" s="73">
        <v>134343</v>
      </c>
      <c r="D524" s="67" t="s">
        <v>164</v>
      </c>
      <c r="E524" s="67" t="str">
        <f t="shared" si="8"/>
        <v>134343,</v>
      </c>
      <c r="F524" s="74" t="s">
        <v>1131</v>
      </c>
      <c r="G524" s="74" t="s">
        <v>1132</v>
      </c>
      <c r="H524" s="74" t="s">
        <v>1120</v>
      </c>
    </row>
    <row r="525" hidden="1" customHeight="1" spans="1:8">
      <c r="A525" s="95"/>
      <c r="B525" s="95"/>
      <c r="C525" s="73">
        <v>134060</v>
      </c>
      <c r="D525" s="67" t="s">
        <v>164</v>
      </c>
      <c r="E525" s="67" t="str">
        <f t="shared" si="8"/>
        <v>134060,</v>
      </c>
      <c r="F525" s="74" t="s">
        <v>1133</v>
      </c>
      <c r="G525" s="74" t="s">
        <v>1134</v>
      </c>
      <c r="H525" s="74" t="s">
        <v>1125</v>
      </c>
    </row>
    <row r="526" hidden="1" customHeight="1" spans="1:8">
      <c r="A526" s="95"/>
      <c r="B526" s="95"/>
      <c r="C526" s="73">
        <v>23754</v>
      </c>
      <c r="D526" s="67" t="s">
        <v>164</v>
      </c>
      <c r="E526" s="67" t="str">
        <f t="shared" si="8"/>
        <v>23754,</v>
      </c>
      <c r="F526" s="74" t="s">
        <v>1135</v>
      </c>
      <c r="G526" s="74" t="s">
        <v>1136</v>
      </c>
      <c r="H526" s="74" t="s">
        <v>1120</v>
      </c>
    </row>
    <row r="527" hidden="1" customHeight="1" spans="1:8">
      <c r="A527" s="95"/>
      <c r="B527" s="95"/>
      <c r="C527" s="73">
        <v>137766</v>
      </c>
      <c r="D527" s="67" t="s">
        <v>164</v>
      </c>
      <c r="E527" s="67" t="str">
        <f t="shared" si="8"/>
        <v>137766,</v>
      </c>
      <c r="F527" s="74" t="s">
        <v>1137</v>
      </c>
      <c r="G527" s="74" t="s">
        <v>1138</v>
      </c>
      <c r="H527" s="74" t="s">
        <v>1120</v>
      </c>
    </row>
    <row r="528" hidden="1" customHeight="1" spans="1:8">
      <c r="A528" s="95"/>
      <c r="B528" s="95"/>
      <c r="C528" s="83">
        <v>202892</v>
      </c>
      <c r="D528" s="67" t="s">
        <v>164</v>
      </c>
      <c r="E528" s="67" t="str">
        <f t="shared" si="8"/>
        <v>202892,</v>
      </c>
      <c r="F528" s="83" t="s">
        <v>1139</v>
      </c>
      <c r="G528" s="83" t="s">
        <v>1140</v>
      </c>
      <c r="H528" s="83" t="s">
        <v>1120</v>
      </c>
    </row>
    <row r="529" hidden="1" customHeight="1" spans="1:8">
      <c r="A529" s="95"/>
      <c r="B529" s="95"/>
      <c r="C529" s="74">
        <v>203483</v>
      </c>
      <c r="D529" s="67" t="s">
        <v>164</v>
      </c>
      <c r="E529" s="67" t="str">
        <f t="shared" si="8"/>
        <v>203483,</v>
      </c>
      <c r="F529" s="74" t="s">
        <v>1141</v>
      </c>
      <c r="G529" s="74" t="s">
        <v>456</v>
      </c>
      <c r="H529" s="74" t="s">
        <v>1142</v>
      </c>
    </row>
    <row r="530" hidden="1" customHeight="1" spans="1:8">
      <c r="A530" s="95"/>
      <c r="B530" s="95"/>
      <c r="C530" s="74">
        <v>203475</v>
      </c>
      <c r="D530" s="67" t="s">
        <v>164</v>
      </c>
      <c r="E530" s="67" t="str">
        <f t="shared" si="8"/>
        <v>203475,</v>
      </c>
      <c r="F530" s="74" t="s">
        <v>1143</v>
      </c>
      <c r="G530" s="74" t="s">
        <v>1144</v>
      </c>
      <c r="H530" s="74" t="s">
        <v>1142</v>
      </c>
    </row>
    <row r="531" hidden="1" customHeight="1" spans="1:8">
      <c r="A531" s="95"/>
      <c r="B531" s="95"/>
      <c r="C531" s="74">
        <v>209407</v>
      </c>
      <c r="D531" s="67" t="s">
        <v>164</v>
      </c>
      <c r="E531" s="67" t="str">
        <f t="shared" si="8"/>
        <v>209407,</v>
      </c>
      <c r="F531" s="74" t="s">
        <v>1145</v>
      </c>
      <c r="G531" s="74" t="s">
        <v>769</v>
      </c>
      <c r="H531" s="74" t="s">
        <v>1142</v>
      </c>
    </row>
    <row r="532" hidden="1" customHeight="1" spans="1:8">
      <c r="A532" s="95"/>
      <c r="B532" s="95"/>
      <c r="C532" s="83">
        <v>90388</v>
      </c>
      <c r="D532" s="67" t="s">
        <v>164</v>
      </c>
      <c r="E532" s="67" t="str">
        <f t="shared" si="8"/>
        <v>90388,</v>
      </c>
      <c r="F532" s="83" t="s">
        <v>1146</v>
      </c>
      <c r="G532" s="83" t="s">
        <v>1147</v>
      </c>
      <c r="H532" s="83" t="s">
        <v>1120</v>
      </c>
    </row>
    <row r="533" hidden="1" customHeight="1" spans="1:8">
      <c r="A533" s="95"/>
      <c r="B533" s="95"/>
      <c r="C533" s="74">
        <v>37873</v>
      </c>
      <c r="D533" s="67" t="s">
        <v>164</v>
      </c>
      <c r="E533" s="67" t="str">
        <f t="shared" si="8"/>
        <v>37873,</v>
      </c>
      <c r="F533" s="74" t="s">
        <v>1126</v>
      </c>
      <c r="G533" s="74" t="s">
        <v>1148</v>
      </c>
      <c r="H533" s="74" t="s">
        <v>1120</v>
      </c>
    </row>
    <row r="534" hidden="1" customHeight="1" spans="1:8">
      <c r="A534" s="95"/>
      <c r="B534" s="95"/>
      <c r="C534" s="73">
        <v>47011</v>
      </c>
      <c r="D534" s="67" t="s">
        <v>164</v>
      </c>
      <c r="E534" s="67" t="str">
        <f t="shared" si="8"/>
        <v>47011,</v>
      </c>
      <c r="F534" s="74" t="s">
        <v>1149</v>
      </c>
      <c r="G534" s="74" t="s">
        <v>1150</v>
      </c>
      <c r="H534" s="74" t="s">
        <v>1120</v>
      </c>
    </row>
    <row r="535" hidden="1" customHeight="1" spans="1:8">
      <c r="A535" s="95"/>
      <c r="B535" s="95"/>
      <c r="C535" s="73">
        <v>152388</v>
      </c>
      <c r="D535" s="67" t="s">
        <v>164</v>
      </c>
      <c r="E535" s="67" t="str">
        <f t="shared" si="8"/>
        <v>152388,</v>
      </c>
      <c r="F535" s="74" t="s">
        <v>1151</v>
      </c>
      <c r="G535" s="74" t="s">
        <v>1152</v>
      </c>
      <c r="H535" s="74" t="s">
        <v>1120</v>
      </c>
    </row>
    <row r="536" hidden="1" customHeight="1" spans="1:8">
      <c r="A536" s="95"/>
      <c r="B536" s="95"/>
      <c r="C536" s="73">
        <v>107319</v>
      </c>
      <c r="D536" s="67" t="s">
        <v>164</v>
      </c>
      <c r="E536" s="67" t="str">
        <f t="shared" si="8"/>
        <v>107319,</v>
      </c>
      <c r="F536" s="74" t="s">
        <v>1153</v>
      </c>
      <c r="G536" s="74" t="s">
        <v>1154</v>
      </c>
      <c r="H536" s="74" t="s">
        <v>1120</v>
      </c>
    </row>
    <row r="537" hidden="1" customHeight="1" spans="1:8">
      <c r="A537" s="95"/>
      <c r="B537" s="95"/>
      <c r="C537" s="73">
        <v>24796</v>
      </c>
      <c r="D537" s="67" t="s">
        <v>164</v>
      </c>
      <c r="E537" s="67" t="str">
        <f t="shared" si="8"/>
        <v>24796,</v>
      </c>
      <c r="F537" s="74" t="s">
        <v>1155</v>
      </c>
      <c r="G537" s="74" t="s">
        <v>1156</v>
      </c>
      <c r="H537" s="74" t="s">
        <v>1120</v>
      </c>
    </row>
    <row r="538" hidden="1" customHeight="1" spans="1:8">
      <c r="A538" s="95"/>
      <c r="B538" s="95"/>
      <c r="C538" s="82">
        <v>49850</v>
      </c>
      <c r="D538" s="67" t="s">
        <v>164</v>
      </c>
      <c r="E538" s="67" t="str">
        <f t="shared" si="8"/>
        <v>49850,</v>
      </c>
      <c r="F538" s="83" t="s">
        <v>1133</v>
      </c>
      <c r="G538" s="83" t="s">
        <v>1157</v>
      </c>
      <c r="H538" s="83" t="s">
        <v>1125</v>
      </c>
    </row>
    <row r="539" hidden="1" customHeight="1" spans="1:8">
      <c r="A539" s="95"/>
      <c r="B539" s="95"/>
      <c r="C539" s="73">
        <v>50295</v>
      </c>
      <c r="D539" s="67" t="s">
        <v>164</v>
      </c>
      <c r="E539" s="67" t="str">
        <f t="shared" si="8"/>
        <v>50295,</v>
      </c>
      <c r="F539" s="74" t="s">
        <v>1158</v>
      </c>
      <c r="G539" s="74" t="s">
        <v>1159</v>
      </c>
      <c r="H539" s="74" t="s">
        <v>1120</v>
      </c>
    </row>
    <row r="540" hidden="1" customHeight="1" spans="1:8">
      <c r="A540" s="95"/>
      <c r="B540" s="95"/>
      <c r="C540" s="73">
        <v>99401</v>
      </c>
      <c r="D540" s="67" t="s">
        <v>164</v>
      </c>
      <c r="E540" s="67" t="str">
        <f t="shared" si="8"/>
        <v>99401,</v>
      </c>
      <c r="F540" s="74" t="s">
        <v>266</v>
      </c>
      <c r="G540" s="74" t="s">
        <v>1160</v>
      </c>
      <c r="H540" s="74" t="s">
        <v>1161</v>
      </c>
    </row>
    <row r="541" hidden="1" customHeight="1" spans="1:8">
      <c r="A541" s="83">
        <v>25</v>
      </c>
      <c r="B541" s="83" t="s">
        <v>402</v>
      </c>
      <c r="C541" s="82">
        <v>185564</v>
      </c>
      <c r="D541" s="67" t="s">
        <v>164</v>
      </c>
      <c r="E541" s="67" t="str">
        <f t="shared" si="8"/>
        <v>185564,</v>
      </c>
      <c r="F541" s="83" t="s">
        <v>1162</v>
      </c>
      <c r="G541" s="83" t="s">
        <v>1163</v>
      </c>
      <c r="H541" s="83" t="s">
        <v>402</v>
      </c>
    </row>
    <row r="542" hidden="1" customHeight="1" spans="1:8">
      <c r="A542" s="83"/>
      <c r="B542" s="83"/>
      <c r="C542" s="82">
        <v>187680</v>
      </c>
      <c r="D542" s="67" t="s">
        <v>164</v>
      </c>
      <c r="E542" s="67" t="str">
        <f t="shared" si="8"/>
        <v>187680,</v>
      </c>
      <c r="F542" s="83" t="s">
        <v>1162</v>
      </c>
      <c r="G542" s="83" t="s">
        <v>664</v>
      </c>
      <c r="H542" s="83" t="s">
        <v>402</v>
      </c>
    </row>
    <row r="543" hidden="1" customHeight="1" spans="1:8">
      <c r="A543" s="83"/>
      <c r="B543" s="83"/>
      <c r="C543" s="73">
        <v>189673</v>
      </c>
      <c r="D543" s="67" t="s">
        <v>164</v>
      </c>
      <c r="E543" s="67" t="str">
        <f t="shared" si="8"/>
        <v>189673,</v>
      </c>
      <c r="F543" s="74" t="s">
        <v>1164</v>
      </c>
      <c r="G543" s="74" t="s">
        <v>489</v>
      </c>
      <c r="H543" s="74" t="s">
        <v>402</v>
      </c>
    </row>
    <row r="544" hidden="1" customHeight="1" spans="1:8">
      <c r="A544" s="83"/>
      <c r="B544" s="83"/>
      <c r="C544" s="73">
        <v>20332</v>
      </c>
      <c r="D544" s="67" t="s">
        <v>164</v>
      </c>
      <c r="E544" s="67" t="str">
        <f t="shared" si="8"/>
        <v>20332,</v>
      </c>
      <c r="F544" s="74" t="s">
        <v>1165</v>
      </c>
      <c r="G544" s="74" t="s">
        <v>1166</v>
      </c>
      <c r="H544" s="74" t="s">
        <v>402</v>
      </c>
    </row>
    <row r="545" hidden="1" customHeight="1" spans="1:8">
      <c r="A545" s="83"/>
      <c r="B545" s="83"/>
      <c r="C545" s="73">
        <v>151037</v>
      </c>
      <c r="D545" s="67" t="s">
        <v>164</v>
      </c>
      <c r="E545" s="67" t="str">
        <f t="shared" si="8"/>
        <v>151037,</v>
      </c>
      <c r="F545" s="74" t="s">
        <v>1167</v>
      </c>
      <c r="G545" s="74" t="s">
        <v>1168</v>
      </c>
      <c r="H545" s="74" t="s">
        <v>402</v>
      </c>
    </row>
    <row r="546" hidden="1" customHeight="1" spans="1:8">
      <c r="A546" s="83"/>
      <c r="B546" s="83"/>
      <c r="C546" s="73">
        <v>56754</v>
      </c>
      <c r="D546" s="67" t="s">
        <v>164</v>
      </c>
      <c r="E546" s="67" t="str">
        <f t="shared" si="8"/>
        <v>56754,</v>
      </c>
      <c r="F546" s="74" t="s">
        <v>1169</v>
      </c>
      <c r="G546" s="74" t="s">
        <v>1170</v>
      </c>
      <c r="H546" s="74" t="s">
        <v>402</v>
      </c>
    </row>
    <row r="547" hidden="1" customHeight="1" spans="1:8">
      <c r="A547" s="83"/>
      <c r="B547" s="83"/>
      <c r="C547" s="73">
        <v>141123</v>
      </c>
      <c r="D547" s="67" t="s">
        <v>164</v>
      </c>
      <c r="E547" s="67" t="str">
        <f t="shared" si="8"/>
        <v>141123,</v>
      </c>
      <c r="F547" s="74" t="s">
        <v>1171</v>
      </c>
      <c r="G547" s="74" t="s">
        <v>1172</v>
      </c>
      <c r="H547" s="74" t="s">
        <v>402</v>
      </c>
    </row>
    <row r="548" hidden="1" customHeight="1" spans="1:8">
      <c r="A548" s="83"/>
      <c r="B548" s="83"/>
      <c r="C548" s="103">
        <v>87711</v>
      </c>
      <c r="D548" s="67" t="s">
        <v>164</v>
      </c>
      <c r="E548" s="67" t="str">
        <f t="shared" si="8"/>
        <v>87711,</v>
      </c>
      <c r="F548" s="104" t="s">
        <v>1173</v>
      </c>
      <c r="G548" s="104" t="s">
        <v>305</v>
      </c>
      <c r="H548" s="104" t="s">
        <v>1174</v>
      </c>
    </row>
    <row r="549" hidden="1" customHeight="1" spans="1:8">
      <c r="A549" s="83"/>
      <c r="B549" s="83"/>
      <c r="C549" s="73">
        <v>50161</v>
      </c>
      <c r="D549" s="67" t="s">
        <v>164</v>
      </c>
      <c r="E549" s="67" t="str">
        <f t="shared" si="8"/>
        <v>50161,</v>
      </c>
      <c r="F549" s="74" t="s">
        <v>1175</v>
      </c>
      <c r="G549" s="74" t="s">
        <v>1176</v>
      </c>
      <c r="H549" s="74" t="s">
        <v>402</v>
      </c>
    </row>
    <row r="550" hidden="1" customHeight="1" spans="1:8">
      <c r="A550" s="83"/>
      <c r="B550" s="83"/>
      <c r="C550" s="73">
        <v>19608</v>
      </c>
      <c r="D550" s="67" t="s">
        <v>164</v>
      </c>
      <c r="E550" s="67" t="str">
        <f t="shared" si="8"/>
        <v>19608,</v>
      </c>
      <c r="F550" s="74" t="s">
        <v>1177</v>
      </c>
      <c r="G550" s="74" t="s">
        <v>1178</v>
      </c>
      <c r="H550" s="74" t="s">
        <v>402</v>
      </c>
    </row>
    <row r="551" hidden="1" customHeight="1" spans="1:8">
      <c r="A551" s="83"/>
      <c r="B551" s="83"/>
      <c r="C551" s="73">
        <v>16216</v>
      </c>
      <c r="D551" s="67" t="s">
        <v>164</v>
      </c>
      <c r="E551" s="67" t="str">
        <f t="shared" si="8"/>
        <v>16216,</v>
      </c>
      <c r="F551" s="74" t="s">
        <v>1179</v>
      </c>
      <c r="G551" s="74" t="s">
        <v>619</v>
      </c>
      <c r="H551" s="74" t="s">
        <v>402</v>
      </c>
    </row>
    <row r="552" hidden="1" customHeight="1" spans="1:8">
      <c r="A552" s="83"/>
      <c r="B552" s="83"/>
      <c r="C552" s="73">
        <v>201279</v>
      </c>
      <c r="D552" s="67" t="s">
        <v>164</v>
      </c>
      <c r="E552" s="67" t="str">
        <f t="shared" si="8"/>
        <v>201279,</v>
      </c>
      <c r="F552" s="74" t="s">
        <v>1180</v>
      </c>
      <c r="G552" s="74" t="s">
        <v>1181</v>
      </c>
      <c r="H552" s="74" t="s">
        <v>402</v>
      </c>
    </row>
    <row r="553" hidden="1" customHeight="1" spans="1:8">
      <c r="A553" s="83"/>
      <c r="B553" s="83"/>
      <c r="C553" s="82">
        <v>204294</v>
      </c>
      <c r="D553" s="67" t="s">
        <v>164</v>
      </c>
      <c r="E553" s="67" t="str">
        <f t="shared" si="8"/>
        <v>204294,</v>
      </c>
      <c r="F553" s="83" t="s">
        <v>1167</v>
      </c>
      <c r="G553" s="83" t="s">
        <v>1182</v>
      </c>
      <c r="H553" s="83" t="s">
        <v>402</v>
      </c>
    </row>
    <row r="554" hidden="1" customHeight="1" spans="1:8">
      <c r="A554" s="83"/>
      <c r="B554" s="83"/>
      <c r="C554" s="73">
        <v>131791</v>
      </c>
      <c r="D554" s="67" t="s">
        <v>164</v>
      </c>
      <c r="E554" s="67" t="str">
        <f t="shared" si="8"/>
        <v>131791,</v>
      </c>
      <c r="F554" s="74" t="s">
        <v>1183</v>
      </c>
      <c r="G554" s="74" t="s">
        <v>1184</v>
      </c>
      <c r="H554" s="74" t="s">
        <v>402</v>
      </c>
    </row>
    <row r="555" hidden="1" customHeight="1" spans="1:8">
      <c r="A555" s="83"/>
      <c r="B555" s="83"/>
      <c r="C555" s="82">
        <v>202696</v>
      </c>
      <c r="D555" s="67" t="s">
        <v>164</v>
      </c>
      <c r="E555" s="67" t="str">
        <f t="shared" si="8"/>
        <v>202696,</v>
      </c>
      <c r="F555" s="83" t="s">
        <v>1185</v>
      </c>
      <c r="G555" s="83" t="s">
        <v>1186</v>
      </c>
      <c r="H555" s="83" t="s">
        <v>402</v>
      </c>
    </row>
    <row r="556" hidden="1" customHeight="1" spans="1:8">
      <c r="A556" s="83"/>
      <c r="B556" s="83"/>
      <c r="C556" s="73">
        <v>16217</v>
      </c>
      <c r="D556" s="67" t="s">
        <v>164</v>
      </c>
      <c r="E556" s="67" t="str">
        <f t="shared" si="8"/>
        <v>16217,</v>
      </c>
      <c r="F556" s="74" t="s">
        <v>1187</v>
      </c>
      <c r="G556" s="74" t="s">
        <v>910</v>
      </c>
      <c r="H556" s="74" t="s">
        <v>402</v>
      </c>
    </row>
    <row r="557" hidden="1" customHeight="1" spans="1:8">
      <c r="A557" s="83"/>
      <c r="B557" s="83"/>
      <c r="C557" s="73">
        <v>53771</v>
      </c>
      <c r="D557" s="67" t="s">
        <v>164</v>
      </c>
      <c r="E557" s="67" t="str">
        <f t="shared" si="8"/>
        <v>53771,</v>
      </c>
      <c r="F557" s="74" t="s">
        <v>1188</v>
      </c>
      <c r="G557" s="74" t="s">
        <v>1189</v>
      </c>
      <c r="H557" s="74" t="s">
        <v>402</v>
      </c>
    </row>
    <row r="558" hidden="1" customHeight="1" spans="1:8">
      <c r="A558" s="83"/>
      <c r="B558" s="83"/>
      <c r="C558" s="82">
        <v>201535</v>
      </c>
      <c r="D558" s="67" t="s">
        <v>164</v>
      </c>
      <c r="E558" s="67" t="str">
        <f t="shared" si="8"/>
        <v>201535,</v>
      </c>
      <c r="F558" s="83" t="s">
        <v>563</v>
      </c>
      <c r="G558" s="83" t="s">
        <v>564</v>
      </c>
      <c r="H558" s="83" t="s">
        <v>402</v>
      </c>
    </row>
    <row r="559" hidden="1" customHeight="1" spans="1:8">
      <c r="A559" s="83">
        <v>26</v>
      </c>
      <c r="B559" s="83" t="s">
        <v>1190</v>
      </c>
      <c r="C559" s="83">
        <v>136714</v>
      </c>
      <c r="D559" s="67" t="s">
        <v>164</v>
      </c>
      <c r="E559" s="67" t="str">
        <f t="shared" si="8"/>
        <v>136714,</v>
      </c>
      <c r="F559" s="83" t="s">
        <v>1191</v>
      </c>
      <c r="G559" s="83" t="s">
        <v>1192</v>
      </c>
      <c r="H559" s="83" t="s">
        <v>1193</v>
      </c>
    </row>
    <row r="560" hidden="1" customHeight="1" spans="1:8">
      <c r="A560" s="83"/>
      <c r="B560" s="83"/>
      <c r="C560" s="74">
        <v>144502</v>
      </c>
      <c r="D560" s="67" t="s">
        <v>164</v>
      </c>
      <c r="E560" s="67" t="str">
        <f t="shared" si="8"/>
        <v>144502,</v>
      </c>
      <c r="F560" s="74" t="s">
        <v>1194</v>
      </c>
      <c r="G560" s="74" t="s">
        <v>1195</v>
      </c>
      <c r="H560" s="74" t="s">
        <v>1193</v>
      </c>
    </row>
    <row r="561" hidden="1" customHeight="1" spans="1:8">
      <c r="A561" s="83"/>
      <c r="B561" s="83"/>
      <c r="C561" s="135">
        <v>203191</v>
      </c>
      <c r="D561" s="67" t="s">
        <v>164</v>
      </c>
      <c r="E561" s="67" t="str">
        <f t="shared" si="8"/>
        <v>203191,</v>
      </c>
      <c r="F561" s="136" t="s">
        <v>1196</v>
      </c>
      <c r="G561" s="136" t="s">
        <v>1197</v>
      </c>
      <c r="H561" s="136" t="s">
        <v>1193</v>
      </c>
    </row>
    <row r="562" hidden="1" customHeight="1" spans="1:8">
      <c r="A562" s="83"/>
      <c r="B562" s="83"/>
      <c r="C562" s="83">
        <v>118646</v>
      </c>
      <c r="D562" s="67" t="s">
        <v>164</v>
      </c>
      <c r="E562" s="67" t="str">
        <f t="shared" si="8"/>
        <v>118646,</v>
      </c>
      <c r="F562" s="83" t="s">
        <v>1198</v>
      </c>
      <c r="G562" s="83" t="s">
        <v>1199</v>
      </c>
      <c r="H562" s="83" t="s">
        <v>1193</v>
      </c>
    </row>
    <row r="563" hidden="1" customHeight="1" spans="1:8">
      <c r="A563" s="83"/>
      <c r="B563" s="83"/>
      <c r="C563" s="74">
        <v>135294</v>
      </c>
      <c r="D563" s="67" t="s">
        <v>164</v>
      </c>
      <c r="E563" s="67" t="str">
        <f t="shared" si="8"/>
        <v>135294,</v>
      </c>
      <c r="F563" s="74" t="s">
        <v>420</v>
      </c>
      <c r="G563" s="74" t="s">
        <v>399</v>
      </c>
      <c r="H563" s="74" t="s">
        <v>1193</v>
      </c>
    </row>
    <row r="564" hidden="1" customHeight="1" spans="1:8">
      <c r="A564" s="74">
        <v>27</v>
      </c>
      <c r="B564" s="74" t="s">
        <v>1200</v>
      </c>
      <c r="C564" s="71">
        <v>13335</v>
      </c>
      <c r="D564" s="67" t="s">
        <v>164</v>
      </c>
      <c r="E564" s="67" t="str">
        <f t="shared" si="8"/>
        <v>13335,</v>
      </c>
      <c r="F564" s="72" t="s">
        <v>1201</v>
      </c>
      <c r="G564" s="72" t="s">
        <v>1202</v>
      </c>
      <c r="H564" s="72" t="s">
        <v>1200</v>
      </c>
    </row>
    <row r="565" hidden="1" customHeight="1" spans="1:8">
      <c r="A565" s="74"/>
      <c r="B565" s="74"/>
      <c r="C565" s="67">
        <v>39926</v>
      </c>
      <c r="D565" s="67" t="s">
        <v>164</v>
      </c>
      <c r="E565" s="67" t="str">
        <f t="shared" si="8"/>
        <v>39926,</v>
      </c>
      <c r="F565" s="68" t="s">
        <v>1203</v>
      </c>
      <c r="G565" s="68" t="s">
        <v>1204</v>
      </c>
      <c r="H565" s="68" t="s">
        <v>1200</v>
      </c>
    </row>
    <row r="566" hidden="1" customHeight="1" spans="1:8">
      <c r="A566" s="74"/>
      <c r="B566" s="74"/>
      <c r="C566" s="67">
        <v>53805</v>
      </c>
      <c r="D566" s="67" t="s">
        <v>164</v>
      </c>
      <c r="E566" s="67" t="str">
        <f t="shared" si="8"/>
        <v>53805,</v>
      </c>
      <c r="F566" s="68" t="s">
        <v>1205</v>
      </c>
      <c r="G566" s="68" t="s">
        <v>1206</v>
      </c>
      <c r="H566" s="68" t="s">
        <v>1200</v>
      </c>
    </row>
    <row r="567" hidden="1" customHeight="1" spans="1:8">
      <c r="A567" s="74"/>
      <c r="B567" s="74"/>
      <c r="C567" s="67">
        <v>73105</v>
      </c>
      <c r="D567" s="67" t="s">
        <v>164</v>
      </c>
      <c r="E567" s="67" t="str">
        <f t="shared" si="8"/>
        <v>73105,</v>
      </c>
      <c r="F567" s="68" t="s">
        <v>1207</v>
      </c>
      <c r="G567" s="68" t="s">
        <v>1208</v>
      </c>
      <c r="H567" s="68" t="s">
        <v>1200</v>
      </c>
    </row>
    <row r="568" hidden="1" customHeight="1" spans="1:8">
      <c r="A568" s="74"/>
      <c r="B568" s="74"/>
      <c r="C568" s="67">
        <v>77860</v>
      </c>
      <c r="D568" s="67" t="s">
        <v>164</v>
      </c>
      <c r="E568" s="67" t="str">
        <f t="shared" si="8"/>
        <v>77860,</v>
      </c>
      <c r="F568" s="68" t="s">
        <v>1209</v>
      </c>
      <c r="G568" s="68" t="s">
        <v>1210</v>
      </c>
      <c r="H568" s="68" t="s">
        <v>1200</v>
      </c>
    </row>
    <row r="569" hidden="1" customHeight="1" spans="1:8">
      <c r="A569" s="74"/>
      <c r="B569" s="74"/>
      <c r="C569" s="71">
        <v>118018</v>
      </c>
      <c r="D569" s="67" t="s">
        <v>164</v>
      </c>
      <c r="E569" s="67" t="str">
        <f t="shared" si="8"/>
        <v>118018,</v>
      </c>
      <c r="F569" s="72" t="s">
        <v>1211</v>
      </c>
      <c r="G569" s="72" t="s">
        <v>1212</v>
      </c>
      <c r="H569" s="72" t="s">
        <v>1200</v>
      </c>
    </row>
    <row r="570" hidden="1" customHeight="1" spans="1:8">
      <c r="A570" s="74"/>
      <c r="B570" s="74"/>
      <c r="C570" s="67">
        <v>124097</v>
      </c>
      <c r="D570" s="67" t="s">
        <v>164</v>
      </c>
      <c r="E570" s="67" t="str">
        <f t="shared" si="8"/>
        <v>124097,</v>
      </c>
      <c r="F570" s="68" t="s">
        <v>1203</v>
      </c>
      <c r="G570" s="68" t="s">
        <v>367</v>
      </c>
      <c r="H570" s="68" t="s">
        <v>1200</v>
      </c>
    </row>
    <row r="571" hidden="1" customHeight="1" spans="1:8">
      <c r="A571" s="74"/>
      <c r="B571" s="74"/>
      <c r="C571" s="71">
        <v>124104</v>
      </c>
      <c r="D571" s="67" t="s">
        <v>164</v>
      </c>
      <c r="E571" s="67" t="str">
        <f t="shared" si="8"/>
        <v>124104,</v>
      </c>
      <c r="F571" s="72" t="s">
        <v>1213</v>
      </c>
      <c r="G571" s="72" t="s">
        <v>224</v>
      </c>
      <c r="H571" s="72" t="s">
        <v>1200</v>
      </c>
    </row>
    <row r="572" hidden="1" customHeight="1" spans="1:8">
      <c r="A572" s="74"/>
      <c r="B572" s="74"/>
      <c r="C572" s="71">
        <v>128318</v>
      </c>
      <c r="D572" s="67" t="s">
        <v>164</v>
      </c>
      <c r="E572" s="67" t="str">
        <f t="shared" si="8"/>
        <v>128318,</v>
      </c>
      <c r="F572" s="72" t="s">
        <v>1214</v>
      </c>
      <c r="G572" s="72" t="s">
        <v>1215</v>
      </c>
      <c r="H572" s="72" t="s">
        <v>1200</v>
      </c>
    </row>
    <row r="573" hidden="1" customHeight="1" spans="1:8">
      <c r="A573" s="74"/>
      <c r="B573" s="74"/>
      <c r="C573" s="71">
        <v>131821</v>
      </c>
      <c r="D573" s="67" t="s">
        <v>164</v>
      </c>
      <c r="E573" s="67" t="str">
        <f t="shared" si="8"/>
        <v>131821,</v>
      </c>
      <c r="F573" s="72" t="s">
        <v>1216</v>
      </c>
      <c r="G573" s="72" t="s">
        <v>1217</v>
      </c>
      <c r="H573" s="72" t="s">
        <v>1200</v>
      </c>
    </row>
    <row r="574" hidden="1" customHeight="1" spans="1:8">
      <c r="A574" s="74"/>
      <c r="B574" s="74"/>
      <c r="C574" s="71">
        <v>131901</v>
      </c>
      <c r="D574" s="67" t="s">
        <v>164</v>
      </c>
      <c r="E574" s="67" t="str">
        <f t="shared" si="8"/>
        <v>131901,</v>
      </c>
      <c r="F574" s="72" t="s">
        <v>1218</v>
      </c>
      <c r="G574" s="72" t="s">
        <v>1208</v>
      </c>
      <c r="H574" s="72" t="s">
        <v>1200</v>
      </c>
    </row>
    <row r="575" hidden="1" customHeight="1" spans="1:8">
      <c r="A575" s="74"/>
      <c r="B575" s="74"/>
      <c r="C575" s="71">
        <v>139203</v>
      </c>
      <c r="D575" s="67" t="s">
        <v>164</v>
      </c>
      <c r="E575" s="67" t="str">
        <f t="shared" si="8"/>
        <v>139203,</v>
      </c>
      <c r="F575" s="72" t="s">
        <v>1219</v>
      </c>
      <c r="G575" s="72" t="s">
        <v>1220</v>
      </c>
      <c r="H575" s="72" t="s">
        <v>1200</v>
      </c>
    </row>
    <row r="576" hidden="1" customHeight="1" spans="1:8">
      <c r="A576" s="74"/>
      <c r="B576" s="74"/>
      <c r="C576" s="71">
        <v>139204</v>
      </c>
      <c r="D576" s="67" t="s">
        <v>164</v>
      </c>
      <c r="E576" s="67" t="str">
        <f t="shared" si="8"/>
        <v>139204,</v>
      </c>
      <c r="F576" s="72" t="s">
        <v>1221</v>
      </c>
      <c r="G576" s="72" t="s">
        <v>807</v>
      </c>
      <c r="H576" s="72" t="s">
        <v>1200</v>
      </c>
    </row>
    <row r="577" hidden="1" customHeight="1" spans="1:8">
      <c r="A577" s="74"/>
      <c r="B577" s="74"/>
      <c r="C577" s="71">
        <v>139205</v>
      </c>
      <c r="D577" s="67" t="s">
        <v>164</v>
      </c>
      <c r="E577" s="67" t="str">
        <f t="shared" si="8"/>
        <v>139205,</v>
      </c>
      <c r="F577" s="72" t="s">
        <v>1221</v>
      </c>
      <c r="G577" s="72" t="s">
        <v>464</v>
      </c>
      <c r="H577" s="72" t="s">
        <v>1200</v>
      </c>
    </row>
    <row r="578" hidden="1" customHeight="1" spans="1:8">
      <c r="A578" s="74"/>
      <c r="B578" s="74"/>
      <c r="C578" s="71">
        <v>139297</v>
      </c>
      <c r="D578" s="67" t="s">
        <v>164</v>
      </c>
      <c r="E578" s="67" t="str">
        <f t="shared" ref="E578:E641" si="9">C578&amp;D578</f>
        <v>139297,</v>
      </c>
      <c r="F578" s="72" t="s">
        <v>1222</v>
      </c>
      <c r="G578" s="72" t="s">
        <v>1223</v>
      </c>
      <c r="H578" s="72" t="s">
        <v>1200</v>
      </c>
    </row>
    <row r="579" hidden="1" customHeight="1" spans="1:8">
      <c r="A579" s="74"/>
      <c r="B579" s="74"/>
      <c r="C579" s="71">
        <v>144580</v>
      </c>
      <c r="D579" s="67" t="s">
        <v>164</v>
      </c>
      <c r="E579" s="67" t="str">
        <f t="shared" si="9"/>
        <v>144580,</v>
      </c>
      <c r="F579" s="72" t="s">
        <v>1224</v>
      </c>
      <c r="G579" s="72" t="s">
        <v>1210</v>
      </c>
      <c r="H579" s="72" t="s">
        <v>1200</v>
      </c>
    </row>
    <row r="580" hidden="1" customHeight="1" spans="1:8">
      <c r="A580" s="74"/>
      <c r="B580" s="74"/>
      <c r="C580" s="71">
        <v>145563</v>
      </c>
      <c r="D580" s="67" t="s">
        <v>164</v>
      </c>
      <c r="E580" s="67" t="str">
        <f t="shared" si="9"/>
        <v>145563,</v>
      </c>
      <c r="F580" s="72" t="s">
        <v>1225</v>
      </c>
      <c r="G580" s="72" t="s">
        <v>1226</v>
      </c>
      <c r="H580" s="72" t="s">
        <v>1200</v>
      </c>
    </row>
    <row r="581" hidden="1" customHeight="1" spans="1:8">
      <c r="A581" s="74"/>
      <c r="B581" s="74"/>
      <c r="C581" s="71">
        <v>148629</v>
      </c>
      <c r="D581" s="67" t="s">
        <v>164</v>
      </c>
      <c r="E581" s="67" t="str">
        <f t="shared" si="9"/>
        <v>148629,</v>
      </c>
      <c r="F581" s="72" t="s">
        <v>1211</v>
      </c>
      <c r="G581" s="72" t="s">
        <v>1227</v>
      </c>
      <c r="H581" s="72" t="s">
        <v>1200</v>
      </c>
    </row>
    <row r="582" hidden="1" customHeight="1" spans="1:8">
      <c r="A582" s="74"/>
      <c r="B582" s="74"/>
      <c r="C582" s="71">
        <v>151999</v>
      </c>
      <c r="D582" s="67" t="s">
        <v>164</v>
      </c>
      <c r="E582" s="67" t="str">
        <f t="shared" si="9"/>
        <v>151999,</v>
      </c>
      <c r="F582" s="72" t="s">
        <v>1216</v>
      </c>
      <c r="G582" s="72" t="s">
        <v>1228</v>
      </c>
      <c r="H582" s="72" t="s">
        <v>1200</v>
      </c>
    </row>
    <row r="583" hidden="1" customHeight="1" spans="1:8">
      <c r="A583" s="74"/>
      <c r="B583" s="74"/>
      <c r="C583" s="67">
        <v>158376</v>
      </c>
      <c r="D583" s="67" t="s">
        <v>164</v>
      </c>
      <c r="E583" s="67" t="str">
        <f t="shared" si="9"/>
        <v>158376,</v>
      </c>
      <c r="F583" s="68" t="s">
        <v>1229</v>
      </c>
      <c r="G583" s="68" t="s">
        <v>1230</v>
      </c>
      <c r="H583" s="68" t="s">
        <v>1200</v>
      </c>
    </row>
    <row r="584" hidden="1" customHeight="1" spans="1:8">
      <c r="A584" s="74"/>
      <c r="B584" s="74"/>
      <c r="C584" s="67">
        <v>159751</v>
      </c>
      <c r="D584" s="67" t="s">
        <v>164</v>
      </c>
      <c r="E584" s="67" t="str">
        <f t="shared" si="9"/>
        <v>159751,</v>
      </c>
      <c r="F584" s="68" t="s">
        <v>1205</v>
      </c>
      <c r="G584" s="68" t="s">
        <v>1231</v>
      </c>
      <c r="H584" s="68" t="s">
        <v>1200</v>
      </c>
    </row>
    <row r="585" hidden="1" customHeight="1" spans="1:8">
      <c r="A585" s="74"/>
      <c r="B585" s="74"/>
      <c r="C585" s="67">
        <v>159753</v>
      </c>
      <c r="D585" s="67" t="s">
        <v>164</v>
      </c>
      <c r="E585" s="67" t="str">
        <f t="shared" si="9"/>
        <v>159753,</v>
      </c>
      <c r="F585" s="68" t="s">
        <v>1232</v>
      </c>
      <c r="G585" s="68" t="s">
        <v>1233</v>
      </c>
      <c r="H585" s="68" t="s">
        <v>1200</v>
      </c>
    </row>
    <row r="586" hidden="1" customHeight="1" spans="1:8">
      <c r="A586" s="74"/>
      <c r="B586" s="74"/>
      <c r="C586" s="71">
        <v>162510</v>
      </c>
      <c r="D586" s="67" t="s">
        <v>164</v>
      </c>
      <c r="E586" s="67" t="str">
        <f t="shared" si="9"/>
        <v>162510,</v>
      </c>
      <c r="F586" s="72" t="s">
        <v>1234</v>
      </c>
      <c r="G586" s="72" t="s">
        <v>1235</v>
      </c>
      <c r="H586" s="72" t="s">
        <v>1200</v>
      </c>
    </row>
    <row r="587" hidden="1" customHeight="1" spans="1:8">
      <c r="A587" s="74"/>
      <c r="B587" s="74"/>
      <c r="C587" s="71">
        <v>170622</v>
      </c>
      <c r="D587" s="67" t="s">
        <v>164</v>
      </c>
      <c r="E587" s="67" t="str">
        <f t="shared" si="9"/>
        <v>170622,</v>
      </c>
      <c r="F587" s="72" t="s">
        <v>1236</v>
      </c>
      <c r="G587" s="72" t="s">
        <v>1237</v>
      </c>
      <c r="H587" s="72" t="s">
        <v>1200</v>
      </c>
    </row>
    <row r="588" hidden="1" customHeight="1" spans="1:8">
      <c r="A588" s="74"/>
      <c r="B588" s="74"/>
      <c r="C588" s="71">
        <v>172593</v>
      </c>
      <c r="D588" s="67" t="s">
        <v>164</v>
      </c>
      <c r="E588" s="67" t="str">
        <f t="shared" si="9"/>
        <v>172593,</v>
      </c>
      <c r="F588" s="72" t="s">
        <v>338</v>
      </c>
      <c r="G588" s="72" t="s">
        <v>339</v>
      </c>
      <c r="H588" s="72" t="s">
        <v>1200</v>
      </c>
    </row>
    <row r="589" hidden="1" customHeight="1" spans="1:8">
      <c r="A589" s="74"/>
      <c r="B589" s="74"/>
      <c r="C589" s="71">
        <v>176166</v>
      </c>
      <c r="D589" s="67" t="s">
        <v>164</v>
      </c>
      <c r="E589" s="67" t="str">
        <f t="shared" si="9"/>
        <v>176166,</v>
      </c>
      <c r="F589" s="72" t="s">
        <v>1234</v>
      </c>
      <c r="G589" s="72" t="s">
        <v>1238</v>
      </c>
      <c r="H589" s="72" t="s">
        <v>1200</v>
      </c>
    </row>
    <row r="590" hidden="1" customHeight="1" spans="1:8">
      <c r="A590" s="74"/>
      <c r="B590" s="74"/>
      <c r="C590" s="71">
        <v>176334</v>
      </c>
      <c r="D590" s="67" t="s">
        <v>164</v>
      </c>
      <c r="E590" s="67" t="str">
        <f t="shared" si="9"/>
        <v>176334,</v>
      </c>
      <c r="F590" s="72" t="s">
        <v>1239</v>
      </c>
      <c r="G590" s="72" t="s">
        <v>1240</v>
      </c>
      <c r="H590" s="72" t="s">
        <v>1200</v>
      </c>
    </row>
    <row r="591" hidden="1" customHeight="1" spans="1:8">
      <c r="A591" s="74"/>
      <c r="B591" s="74"/>
      <c r="C591" s="71">
        <v>176335</v>
      </c>
      <c r="D591" s="67" t="s">
        <v>164</v>
      </c>
      <c r="E591" s="67" t="str">
        <f t="shared" si="9"/>
        <v>176335,</v>
      </c>
      <c r="F591" s="72" t="s">
        <v>1239</v>
      </c>
      <c r="G591" s="72" t="s">
        <v>1241</v>
      </c>
      <c r="H591" s="72" t="s">
        <v>1200</v>
      </c>
    </row>
    <row r="592" hidden="1" customHeight="1" spans="1:8">
      <c r="A592" s="74"/>
      <c r="B592" s="74"/>
      <c r="C592" s="71">
        <v>176336</v>
      </c>
      <c r="D592" s="67" t="s">
        <v>164</v>
      </c>
      <c r="E592" s="67" t="str">
        <f t="shared" si="9"/>
        <v>176336,</v>
      </c>
      <c r="F592" s="72" t="s">
        <v>1239</v>
      </c>
      <c r="G592" s="72" t="s">
        <v>1242</v>
      </c>
      <c r="H592" s="72" t="s">
        <v>1200</v>
      </c>
    </row>
    <row r="593" hidden="1" customHeight="1" spans="1:8">
      <c r="A593" s="74"/>
      <c r="B593" s="74"/>
      <c r="C593" s="71">
        <v>179469</v>
      </c>
      <c r="D593" s="67" t="s">
        <v>164</v>
      </c>
      <c r="E593" s="67" t="str">
        <f t="shared" si="9"/>
        <v>179469,</v>
      </c>
      <c r="F593" s="72" t="s">
        <v>1243</v>
      </c>
      <c r="G593" s="72" t="s">
        <v>1244</v>
      </c>
      <c r="H593" s="72" t="s">
        <v>1200</v>
      </c>
    </row>
    <row r="594" hidden="1" customHeight="1" spans="1:8">
      <c r="A594" s="74"/>
      <c r="B594" s="74"/>
      <c r="C594" s="71">
        <v>181161</v>
      </c>
      <c r="D594" s="67" t="s">
        <v>164</v>
      </c>
      <c r="E594" s="67" t="str">
        <f t="shared" si="9"/>
        <v>181161,</v>
      </c>
      <c r="F594" s="72" t="s">
        <v>1245</v>
      </c>
      <c r="G594" s="72" t="s">
        <v>1246</v>
      </c>
      <c r="H594" s="72" t="s">
        <v>1200</v>
      </c>
    </row>
    <row r="595" hidden="1" customHeight="1" spans="1:8">
      <c r="A595" s="74"/>
      <c r="B595" s="74"/>
      <c r="C595" s="71">
        <v>183996</v>
      </c>
      <c r="D595" s="67" t="s">
        <v>164</v>
      </c>
      <c r="E595" s="67" t="str">
        <f t="shared" si="9"/>
        <v>183996,</v>
      </c>
      <c r="F595" s="72" t="s">
        <v>1247</v>
      </c>
      <c r="G595" s="72" t="s">
        <v>1248</v>
      </c>
      <c r="H595" s="72" t="s">
        <v>1200</v>
      </c>
    </row>
    <row r="596" hidden="1" customHeight="1" spans="1:8">
      <c r="A596" s="74"/>
      <c r="B596" s="74"/>
      <c r="C596" s="67">
        <v>187804</v>
      </c>
      <c r="D596" s="67" t="s">
        <v>164</v>
      </c>
      <c r="E596" s="67" t="str">
        <f t="shared" si="9"/>
        <v>187804,</v>
      </c>
      <c r="F596" s="68" t="s">
        <v>1213</v>
      </c>
      <c r="G596" s="68" t="s">
        <v>1249</v>
      </c>
      <c r="H596" s="68" t="s">
        <v>1200</v>
      </c>
    </row>
    <row r="597" hidden="1" customHeight="1" spans="1:8">
      <c r="A597" s="74"/>
      <c r="B597" s="74"/>
      <c r="C597" s="71">
        <v>188817</v>
      </c>
      <c r="D597" s="67" t="s">
        <v>164</v>
      </c>
      <c r="E597" s="67" t="str">
        <f t="shared" si="9"/>
        <v>188817,</v>
      </c>
      <c r="F597" s="72" t="s">
        <v>1250</v>
      </c>
      <c r="G597" s="72" t="s">
        <v>1251</v>
      </c>
      <c r="H597" s="72" t="s">
        <v>1200</v>
      </c>
    </row>
    <row r="598" hidden="1" customHeight="1" spans="1:8">
      <c r="A598" s="74"/>
      <c r="B598" s="74"/>
      <c r="C598" s="71">
        <v>188869</v>
      </c>
      <c r="D598" s="67" t="s">
        <v>164</v>
      </c>
      <c r="E598" s="67" t="str">
        <f t="shared" si="9"/>
        <v>188869,</v>
      </c>
      <c r="F598" s="72" t="s">
        <v>675</v>
      </c>
      <c r="G598" s="72" t="s">
        <v>676</v>
      </c>
      <c r="H598" s="72" t="s">
        <v>1200</v>
      </c>
    </row>
    <row r="599" hidden="1" customHeight="1" spans="1:8">
      <c r="A599" s="74"/>
      <c r="B599" s="74"/>
      <c r="C599" s="71">
        <v>189555</v>
      </c>
      <c r="D599" s="67" t="s">
        <v>164</v>
      </c>
      <c r="E599" s="67" t="str">
        <f t="shared" si="9"/>
        <v>189555,</v>
      </c>
      <c r="F599" s="72" t="s">
        <v>1252</v>
      </c>
      <c r="G599" s="72" t="s">
        <v>249</v>
      </c>
      <c r="H599" s="72" t="s">
        <v>1200</v>
      </c>
    </row>
    <row r="600" hidden="1" customHeight="1" spans="1:8">
      <c r="A600" s="74"/>
      <c r="B600" s="74"/>
      <c r="C600" s="71">
        <v>189557</v>
      </c>
      <c r="D600" s="67" t="s">
        <v>164</v>
      </c>
      <c r="E600" s="67" t="str">
        <f t="shared" si="9"/>
        <v>189557,</v>
      </c>
      <c r="F600" s="72" t="s">
        <v>1253</v>
      </c>
      <c r="G600" s="72" t="s">
        <v>1254</v>
      </c>
      <c r="H600" s="72" t="s">
        <v>1200</v>
      </c>
    </row>
    <row r="601" hidden="1" customHeight="1" spans="1:8">
      <c r="A601" s="74"/>
      <c r="B601" s="74"/>
      <c r="C601" s="71">
        <v>189697</v>
      </c>
      <c r="D601" s="67" t="s">
        <v>164</v>
      </c>
      <c r="E601" s="67" t="str">
        <f t="shared" si="9"/>
        <v>189697,</v>
      </c>
      <c r="F601" s="72" t="s">
        <v>1255</v>
      </c>
      <c r="G601" s="72" t="s">
        <v>1256</v>
      </c>
      <c r="H601" s="72" t="s">
        <v>1200</v>
      </c>
    </row>
    <row r="602" hidden="1" customHeight="1" spans="1:8">
      <c r="A602" s="74"/>
      <c r="B602" s="74"/>
      <c r="C602" s="71">
        <v>190517</v>
      </c>
      <c r="D602" s="67" t="s">
        <v>164</v>
      </c>
      <c r="E602" s="67" t="str">
        <f t="shared" si="9"/>
        <v>190517,</v>
      </c>
      <c r="F602" s="72" t="s">
        <v>1257</v>
      </c>
      <c r="G602" s="72" t="s">
        <v>1220</v>
      </c>
      <c r="H602" s="72" t="s">
        <v>1200</v>
      </c>
    </row>
    <row r="603" hidden="1" customHeight="1" spans="1:8">
      <c r="A603" s="74"/>
      <c r="B603" s="74"/>
      <c r="C603" s="71">
        <v>190911</v>
      </c>
      <c r="D603" s="67" t="s">
        <v>164</v>
      </c>
      <c r="E603" s="67" t="str">
        <f t="shared" si="9"/>
        <v>190911,</v>
      </c>
      <c r="F603" s="72" t="s">
        <v>1257</v>
      </c>
      <c r="G603" s="72" t="s">
        <v>1258</v>
      </c>
      <c r="H603" s="72" t="s">
        <v>1200</v>
      </c>
    </row>
    <row r="604" hidden="1" customHeight="1" spans="1:8">
      <c r="A604" s="74"/>
      <c r="B604" s="74"/>
      <c r="C604" s="71">
        <v>194250</v>
      </c>
      <c r="D604" s="67" t="s">
        <v>164</v>
      </c>
      <c r="E604" s="67" t="str">
        <f t="shared" si="9"/>
        <v>194250,</v>
      </c>
      <c r="F604" s="72" t="s">
        <v>1259</v>
      </c>
      <c r="G604" s="72" t="s">
        <v>1260</v>
      </c>
      <c r="H604" s="72" t="s">
        <v>1200</v>
      </c>
    </row>
    <row r="605" hidden="1" customHeight="1" spans="1:8">
      <c r="A605" s="74"/>
      <c r="B605" s="74"/>
      <c r="C605" s="71">
        <v>194937</v>
      </c>
      <c r="D605" s="67" t="s">
        <v>164</v>
      </c>
      <c r="E605" s="67" t="str">
        <f t="shared" si="9"/>
        <v>194937,</v>
      </c>
      <c r="F605" s="72" t="s">
        <v>1261</v>
      </c>
      <c r="G605" s="72" t="s">
        <v>1262</v>
      </c>
      <c r="H605" s="72" t="s">
        <v>1200</v>
      </c>
    </row>
    <row r="606" hidden="1" customHeight="1" spans="1:8">
      <c r="A606" s="74"/>
      <c r="B606" s="74"/>
      <c r="C606" s="71">
        <v>194983</v>
      </c>
      <c r="D606" s="67" t="s">
        <v>164</v>
      </c>
      <c r="E606" s="67" t="str">
        <f t="shared" si="9"/>
        <v>194983,</v>
      </c>
      <c r="F606" s="72" t="s">
        <v>1263</v>
      </c>
      <c r="G606" s="72" t="s">
        <v>1264</v>
      </c>
      <c r="H606" s="72" t="s">
        <v>1200</v>
      </c>
    </row>
    <row r="607" hidden="1" customHeight="1" spans="1:8">
      <c r="A607" s="74"/>
      <c r="B607" s="74"/>
      <c r="C607" s="71">
        <v>196707</v>
      </c>
      <c r="D607" s="67" t="s">
        <v>164</v>
      </c>
      <c r="E607" s="67" t="str">
        <f t="shared" si="9"/>
        <v>196707,</v>
      </c>
      <c r="F607" s="72" t="s">
        <v>1247</v>
      </c>
      <c r="G607" s="72" t="s">
        <v>1265</v>
      </c>
      <c r="H607" s="72" t="s">
        <v>1200</v>
      </c>
    </row>
    <row r="608" hidden="1" customHeight="1" spans="1:8">
      <c r="A608" s="74"/>
      <c r="B608" s="74"/>
      <c r="C608" s="71">
        <v>196708</v>
      </c>
      <c r="D608" s="67" t="s">
        <v>164</v>
      </c>
      <c r="E608" s="67" t="str">
        <f t="shared" si="9"/>
        <v>196708,</v>
      </c>
      <c r="F608" s="72" t="s">
        <v>1247</v>
      </c>
      <c r="G608" s="72" t="s">
        <v>1266</v>
      </c>
      <c r="H608" s="72" t="s">
        <v>1200</v>
      </c>
    </row>
    <row r="609" hidden="1" customHeight="1" spans="1:8">
      <c r="A609" s="74"/>
      <c r="B609" s="74"/>
      <c r="C609" s="71">
        <v>197923</v>
      </c>
      <c r="D609" s="67" t="s">
        <v>164</v>
      </c>
      <c r="E609" s="67" t="str">
        <f t="shared" si="9"/>
        <v>197923,</v>
      </c>
      <c r="F609" s="72" t="s">
        <v>610</v>
      </c>
      <c r="G609" s="72" t="s">
        <v>1267</v>
      </c>
      <c r="H609" s="72" t="s">
        <v>1200</v>
      </c>
    </row>
    <row r="610" hidden="1" customHeight="1" spans="1:8">
      <c r="A610" s="74"/>
      <c r="B610" s="74"/>
      <c r="C610" s="71">
        <v>198815</v>
      </c>
      <c r="D610" s="67" t="s">
        <v>164</v>
      </c>
      <c r="E610" s="67" t="str">
        <f t="shared" si="9"/>
        <v>198815,</v>
      </c>
      <c r="F610" s="72" t="s">
        <v>629</v>
      </c>
      <c r="G610" s="72" t="s">
        <v>1268</v>
      </c>
      <c r="H610" s="72" t="s">
        <v>1200</v>
      </c>
    </row>
    <row r="611" hidden="1" customHeight="1" spans="1:8">
      <c r="A611" s="74"/>
      <c r="B611" s="74"/>
      <c r="C611" s="71">
        <v>199366</v>
      </c>
      <c r="D611" s="67" t="s">
        <v>164</v>
      </c>
      <c r="E611" s="67" t="str">
        <f t="shared" si="9"/>
        <v>199366,</v>
      </c>
      <c r="F611" s="72" t="s">
        <v>1214</v>
      </c>
      <c r="G611" s="72" t="s">
        <v>1269</v>
      </c>
      <c r="H611" s="72" t="s">
        <v>1200</v>
      </c>
    </row>
    <row r="612" hidden="1" customHeight="1" spans="1:8">
      <c r="A612" s="74"/>
      <c r="B612" s="74"/>
      <c r="C612" s="67">
        <v>200586</v>
      </c>
      <c r="D612" s="67" t="s">
        <v>164</v>
      </c>
      <c r="E612" s="67" t="str">
        <f t="shared" si="9"/>
        <v>200586,</v>
      </c>
      <c r="F612" s="68" t="s">
        <v>1270</v>
      </c>
      <c r="G612" s="68" t="s">
        <v>1271</v>
      </c>
      <c r="H612" s="68" t="s">
        <v>1200</v>
      </c>
    </row>
    <row r="613" hidden="1" customHeight="1" spans="1:8">
      <c r="A613" s="74"/>
      <c r="B613" s="74"/>
      <c r="C613" s="71">
        <v>201598</v>
      </c>
      <c r="D613" s="67" t="s">
        <v>164</v>
      </c>
      <c r="E613" s="67" t="str">
        <f t="shared" si="9"/>
        <v>201598,</v>
      </c>
      <c r="F613" s="72" t="s">
        <v>1270</v>
      </c>
      <c r="G613" s="72" t="s">
        <v>1272</v>
      </c>
      <c r="H613" s="72" t="s">
        <v>1200</v>
      </c>
    </row>
    <row r="614" hidden="1" customHeight="1" spans="1:8">
      <c r="A614" s="74"/>
      <c r="B614" s="74"/>
      <c r="C614" s="71">
        <v>203852</v>
      </c>
      <c r="D614" s="67" t="s">
        <v>164</v>
      </c>
      <c r="E614" s="67" t="str">
        <f t="shared" si="9"/>
        <v>203852,</v>
      </c>
      <c r="F614" s="72" t="s">
        <v>1273</v>
      </c>
      <c r="G614" s="72" t="s">
        <v>1274</v>
      </c>
      <c r="H614" s="72" t="s">
        <v>1200</v>
      </c>
    </row>
    <row r="615" hidden="1" customHeight="1" spans="1:8">
      <c r="A615" s="83">
        <v>28</v>
      </c>
      <c r="B615" s="83" t="s">
        <v>1275</v>
      </c>
      <c r="C615" s="82">
        <v>196610</v>
      </c>
      <c r="D615" s="67" t="s">
        <v>164</v>
      </c>
      <c r="E615" s="67" t="str">
        <f t="shared" si="9"/>
        <v>196610,</v>
      </c>
      <c r="F615" s="83" t="s">
        <v>1276</v>
      </c>
      <c r="G615" s="83" t="s">
        <v>1277</v>
      </c>
      <c r="H615" s="83" t="s">
        <v>1275</v>
      </c>
    </row>
    <row r="616" hidden="1" customHeight="1" spans="1:8">
      <c r="A616" s="83"/>
      <c r="B616" s="83"/>
      <c r="C616" s="82">
        <v>196611</v>
      </c>
      <c r="D616" s="67" t="s">
        <v>164</v>
      </c>
      <c r="E616" s="67" t="str">
        <f t="shared" si="9"/>
        <v>196611,</v>
      </c>
      <c r="F616" s="83" t="s">
        <v>1278</v>
      </c>
      <c r="G616" s="83" t="s">
        <v>1279</v>
      </c>
      <c r="H616" s="83" t="s">
        <v>1275</v>
      </c>
    </row>
    <row r="617" hidden="1" customHeight="1" spans="1:8">
      <c r="A617" s="83"/>
      <c r="B617" s="83"/>
      <c r="C617" s="73">
        <v>45681</v>
      </c>
      <c r="D617" s="67" t="s">
        <v>164</v>
      </c>
      <c r="E617" s="67" t="str">
        <f t="shared" si="9"/>
        <v>45681,</v>
      </c>
      <c r="F617" s="74" t="s">
        <v>1085</v>
      </c>
      <c r="G617" s="74" t="s">
        <v>1086</v>
      </c>
      <c r="H617" s="74" t="s">
        <v>1275</v>
      </c>
    </row>
    <row r="618" hidden="1" customHeight="1" spans="1:8">
      <c r="A618" s="83"/>
      <c r="B618" s="83"/>
      <c r="C618" s="73">
        <v>72966</v>
      </c>
      <c r="D618" s="67" t="s">
        <v>164</v>
      </c>
      <c r="E618" s="67" t="str">
        <f t="shared" si="9"/>
        <v>72966,</v>
      </c>
      <c r="F618" s="74" t="s">
        <v>1280</v>
      </c>
      <c r="G618" s="74" t="s">
        <v>1281</v>
      </c>
      <c r="H618" s="74" t="s">
        <v>1275</v>
      </c>
    </row>
    <row r="619" hidden="1" customHeight="1" spans="1:8">
      <c r="A619" s="83"/>
      <c r="B619" s="83"/>
      <c r="C619" s="73">
        <v>145110</v>
      </c>
      <c r="D619" s="67" t="s">
        <v>164</v>
      </c>
      <c r="E619" s="67" t="str">
        <f t="shared" si="9"/>
        <v>145110,</v>
      </c>
      <c r="F619" s="74" t="s">
        <v>1278</v>
      </c>
      <c r="G619" s="74" t="s">
        <v>1154</v>
      </c>
      <c r="H619" s="74" t="s">
        <v>1275</v>
      </c>
    </row>
    <row r="620" hidden="1" customHeight="1" spans="1:8">
      <c r="A620" s="83"/>
      <c r="B620" s="83"/>
      <c r="C620" s="73">
        <v>40927</v>
      </c>
      <c r="D620" s="67" t="s">
        <v>164</v>
      </c>
      <c r="E620" s="67" t="str">
        <f t="shared" si="9"/>
        <v>40927,</v>
      </c>
      <c r="F620" s="74" t="s">
        <v>1282</v>
      </c>
      <c r="G620" s="74" t="s">
        <v>621</v>
      </c>
      <c r="H620" s="74" t="s">
        <v>1275</v>
      </c>
    </row>
    <row r="621" hidden="1" customHeight="1" spans="1:8">
      <c r="A621" s="83"/>
      <c r="B621" s="83"/>
      <c r="C621" s="74">
        <v>168545</v>
      </c>
      <c r="D621" s="67" t="s">
        <v>164</v>
      </c>
      <c r="E621" s="67" t="str">
        <f t="shared" si="9"/>
        <v>168545,</v>
      </c>
      <c r="F621" s="74" t="s">
        <v>1283</v>
      </c>
      <c r="G621" s="74" t="s">
        <v>1284</v>
      </c>
      <c r="H621" s="74" t="s">
        <v>1275</v>
      </c>
    </row>
    <row r="622" hidden="1" customHeight="1" spans="1:8">
      <c r="A622" s="83"/>
      <c r="B622" s="83"/>
      <c r="C622" s="73">
        <v>198798</v>
      </c>
      <c r="D622" s="67" t="s">
        <v>164</v>
      </c>
      <c r="E622" s="67" t="str">
        <f t="shared" si="9"/>
        <v>198798,</v>
      </c>
      <c r="F622" s="74" t="s">
        <v>490</v>
      </c>
      <c r="G622" s="74" t="s">
        <v>1285</v>
      </c>
      <c r="H622" s="74" t="s">
        <v>1275</v>
      </c>
    </row>
    <row r="623" hidden="1" customHeight="1" spans="1:8">
      <c r="A623" s="83"/>
      <c r="B623" s="83"/>
      <c r="C623" s="73">
        <v>181721</v>
      </c>
      <c r="D623" s="67" t="s">
        <v>164</v>
      </c>
      <c r="E623" s="67" t="str">
        <f t="shared" si="9"/>
        <v>181721,</v>
      </c>
      <c r="F623" s="74" t="s">
        <v>1286</v>
      </c>
      <c r="G623" s="74" t="s">
        <v>1287</v>
      </c>
      <c r="H623" s="74" t="s">
        <v>1275</v>
      </c>
    </row>
    <row r="624" hidden="1" customHeight="1" spans="1:8">
      <c r="A624" s="83"/>
      <c r="B624" s="83"/>
      <c r="C624" s="73">
        <v>182322</v>
      </c>
      <c r="D624" s="67" t="s">
        <v>164</v>
      </c>
      <c r="E624" s="67" t="str">
        <f t="shared" si="9"/>
        <v>182322,</v>
      </c>
      <c r="F624" s="74" t="s">
        <v>1288</v>
      </c>
      <c r="G624" s="74" t="s">
        <v>1289</v>
      </c>
      <c r="H624" s="74" t="s">
        <v>1275</v>
      </c>
    </row>
    <row r="625" hidden="1" customHeight="1" spans="1:8">
      <c r="A625" s="83"/>
      <c r="B625" s="83"/>
      <c r="C625" s="73">
        <v>195204</v>
      </c>
      <c r="D625" s="67" t="s">
        <v>164</v>
      </c>
      <c r="E625" s="67" t="str">
        <f t="shared" si="9"/>
        <v>195204,</v>
      </c>
      <c r="F625" s="74" t="s">
        <v>1290</v>
      </c>
      <c r="G625" s="74" t="s">
        <v>1291</v>
      </c>
      <c r="H625" s="74" t="s">
        <v>1275</v>
      </c>
    </row>
    <row r="626" hidden="1" customHeight="1" spans="1:8">
      <c r="A626" s="83"/>
      <c r="B626" s="83"/>
      <c r="C626" s="73">
        <v>181449</v>
      </c>
      <c r="D626" s="67" t="s">
        <v>164</v>
      </c>
      <c r="E626" s="67" t="str">
        <f t="shared" si="9"/>
        <v>181449,</v>
      </c>
      <c r="F626" s="74" t="s">
        <v>1290</v>
      </c>
      <c r="G626" s="74" t="s">
        <v>1292</v>
      </c>
      <c r="H626" s="74" t="s">
        <v>1275</v>
      </c>
    </row>
    <row r="627" hidden="1" customHeight="1" spans="1:8">
      <c r="A627" s="83"/>
      <c r="B627" s="83"/>
      <c r="C627" s="73">
        <v>195154</v>
      </c>
      <c r="D627" s="67" t="s">
        <v>164</v>
      </c>
      <c r="E627" s="67" t="str">
        <f t="shared" si="9"/>
        <v>195154,</v>
      </c>
      <c r="F627" s="74" t="s">
        <v>1293</v>
      </c>
      <c r="G627" s="74" t="s">
        <v>1294</v>
      </c>
      <c r="H627" s="74" t="s">
        <v>1275</v>
      </c>
    </row>
    <row r="628" hidden="1" customHeight="1" spans="1:8">
      <c r="A628" s="83"/>
      <c r="B628" s="83"/>
      <c r="C628" s="73">
        <v>138182</v>
      </c>
      <c r="D628" s="67" t="s">
        <v>164</v>
      </c>
      <c r="E628" s="67" t="str">
        <f t="shared" si="9"/>
        <v>138182,</v>
      </c>
      <c r="F628" s="74" t="s">
        <v>1222</v>
      </c>
      <c r="G628" s="74" t="s">
        <v>1223</v>
      </c>
      <c r="H628" s="74" t="s">
        <v>1275</v>
      </c>
    </row>
    <row r="629" hidden="1" customHeight="1" spans="1:8">
      <c r="A629" s="83"/>
      <c r="B629" s="83"/>
      <c r="C629" s="73">
        <v>177425</v>
      </c>
      <c r="D629" s="67" t="s">
        <v>164</v>
      </c>
      <c r="E629" s="67" t="str">
        <f t="shared" si="9"/>
        <v>177425,</v>
      </c>
      <c r="F629" s="74" t="s">
        <v>1295</v>
      </c>
      <c r="G629" s="74" t="s">
        <v>1296</v>
      </c>
      <c r="H629" s="74" t="s">
        <v>1275</v>
      </c>
    </row>
    <row r="630" hidden="1" customHeight="1" spans="1:8">
      <c r="A630" s="83"/>
      <c r="B630" s="83"/>
      <c r="C630" s="74">
        <v>199452</v>
      </c>
      <c r="D630" s="67" t="s">
        <v>164</v>
      </c>
      <c r="E630" s="67" t="str">
        <f t="shared" si="9"/>
        <v>199452,</v>
      </c>
      <c r="F630" s="74" t="s">
        <v>1297</v>
      </c>
      <c r="G630" s="74" t="s">
        <v>1298</v>
      </c>
      <c r="H630" s="74" t="s">
        <v>1275</v>
      </c>
    </row>
    <row r="631" hidden="1" customHeight="1" spans="1:8">
      <c r="A631" s="83"/>
      <c r="B631" s="83"/>
      <c r="C631" s="73">
        <v>195205</v>
      </c>
      <c r="D631" s="67" t="s">
        <v>164</v>
      </c>
      <c r="E631" s="67" t="str">
        <f t="shared" si="9"/>
        <v>195205,</v>
      </c>
      <c r="F631" s="74" t="s">
        <v>1290</v>
      </c>
      <c r="G631" s="74" t="s">
        <v>1299</v>
      </c>
      <c r="H631" s="74" t="s">
        <v>1275</v>
      </c>
    </row>
    <row r="632" hidden="1" customHeight="1" spans="1:8">
      <c r="A632" s="83"/>
      <c r="B632" s="83"/>
      <c r="C632" s="73">
        <v>196612</v>
      </c>
      <c r="D632" s="67" t="s">
        <v>164</v>
      </c>
      <c r="E632" s="67" t="str">
        <f t="shared" si="9"/>
        <v>196612,</v>
      </c>
      <c r="F632" s="74" t="s">
        <v>1295</v>
      </c>
      <c r="G632" s="74" t="s">
        <v>1300</v>
      </c>
      <c r="H632" s="74" t="s">
        <v>1275</v>
      </c>
    </row>
    <row r="633" hidden="1" customHeight="1" spans="1:8">
      <c r="A633" s="83"/>
      <c r="B633" s="83"/>
      <c r="C633" s="73">
        <v>113761</v>
      </c>
      <c r="D633" s="67" t="s">
        <v>164</v>
      </c>
      <c r="E633" s="67" t="str">
        <f t="shared" si="9"/>
        <v>113761,</v>
      </c>
      <c r="F633" s="74" t="s">
        <v>1301</v>
      </c>
      <c r="G633" s="74" t="s">
        <v>1302</v>
      </c>
      <c r="H633" s="74" t="s">
        <v>1275</v>
      </c>
    </row>
    <row r="634" hidden="1" customHeight="1" spans="1:8">
      <c r="A634" s="83"/>
      <c r="B634" s="83"/>
      <c r="C634" s="73">
        <v>40107</v>
      </c>
      <c r="D634" s="67" t="s">
        <v>164</v>
      </c>
      <c r="E634" s="67" t="str">
        <f t="shared" si="9"/>
        <v>40107,</v>
      </c>
      <c r="F634" s="74" t="s">
        <v>1303</v>
      </c>
      <c r="G634" s="74" t="s">
        <v>1304</v>
      </c>
      <c r="H634" s="74" t="s">
        <v>1275</v>
      </c>
    </row>
    <row r="635" hidden="1" customHeight="1" spans="1:8">
      <c r="A635" s="83"/>
      <c r="B635" s="83"/>
      <c r="C635" s="73">
        <v>63466</v>
      </c>
      <c r="D635" s="67" t="s">
        <v>164</v>
      </c>
      <c r="E635" s="67" t="str">
        <f t="shared" si="9"/>
        <v>63466,</v>
      </c>
      <c r="F635" s="74" t="s">
        <v>1305</v>
      </c>
      <c r="G635" s="74" t="s">
        <v>1306</v>
      </c>
      <c r="H635" s="74" t="s">
        <v>1275</v>
      </c>
    </row>
    <row r="636" hidden="1" customHeight="1" spans="1:8">
      <c r="A636" s="83"/>
      <c r="B636" s="83"/>
      <c r="C636" s="73">
        <v>20293</v>
      </c>
      <c r="D636" s="67" t="s">
        <v>164</v>
      </c>
      <c r="E636" s="67" t="str">
        <f t="shared" si="9"/>
        <v>20293,</v>
      </c>
      <c r="F636" s="74" t="s">
        <v>1307</v>
      </c>
      <c r="G636" s="74" t="s">
        <v>1308</v>
      </c>
      <c r="H636" s="74" t="s">
        <v>1275</v>
      </c>
    </row>
    <row r="637" hidden="1" customHeight="1" spans="1:8">
      <c r="A637" s="83"/>
      <c r="B637" s="83"/>
      <c r="C637" s="82">
        <v>138183</v>
      </c>
      <c r="D637" s="67" t="s">
        <v>164</v>
      </c>
      <c r="E637" s="67" t="str">
        <f t="shared" si="9"/>
        <v>138183,</v>
      </c>
      <c r="F637" s="83" t="s">
        <v>1276</v>
      </c>
      <c r="G637" s="83" t="s">
        <v>1309</v>
      </c>
      <c r="H637" s="83" t="s">
        <v>1275</v>
      </c>
    </row>
    <row r="638" hidden="1" customHeight="1" spans="1:8">
      <c r="A638" s="83">
        <v>29</v>
      </c>
      <c r="B638" s="83" t="s">
        <v>1310</v>
      </c>
      <c r="C638" s="82">
        <v>187575</v>
      </c>
      <c r="D638" s="67" t="s">
        <v>164</v>
      </c>
      <c r="E638" s="67" t="str">
        <f t="shared" si="9"/>
        <v>187575,</v>
      </c>
      <c r="F638" s="83" t="s">
        <v>1311</v>
      </c>
      <c r="G638" s="83" t="s">
        <v>1220</v>
      </c>
      <c r="H638" s="83" t="s">
        <v>1312</v>
      </c>
    </row>
    <row r="639" hidden="1" customHeight="1" spans="1:8">
      <c r="A639" s="83"/>
      <c r="B639" s="83"/>
      <c r="C639" s="82">
        <v>21664</v>
      </c>
      <c r="D639" s="67" t="s">
        <v>164</v>
      </c>
      <c r="E639" s="67" t="str">
        <f t="shared" si="9"/>
        <v>21664,</v>
      </c>
      <c r="F639" s="83" t="s">
        <v>1313</v>
      </c>
      <c r="G639" s="83" t="s">
        <v>1314</v>
      </c>
      <c r="H639" s="83" t="s">
        <v>1312</v>
      </c>
    </row>
    <row r="640" hidden="1" customHeight="1" spans="1:8">
      <c r="A640" s="83"/>
      <c r="B640" s="83"/>
      <c r="C640" s="82">
        <v>198284</v>
      </c>
      <c r="D640" s="67" t="s">
        <v>164</v>
      </c>
      <c r="E640" s="67" t="str">
        <f t="shared" si="9"/>
        <v>198284,</v>
      </c>
      <c r="F640" s="83" t="s">
        <v>1315</v>
      </c>
      <c r="G640" s="83" t="s">
        <v>1316</v>
      </c>
      <c r="H640" s="83" t="s">
        <v>1312</v>
      </c>
    </row>
    <row r="641" hidden="1" customHeight="1" spans="1:8">
      <c r="A641" s="83"/>
      <c r="B641" s="83"/>
      <c r="C641" s="82">
        <v>187589</v>
      </c>
      <c r="D641" s="67" t="s">
        <v>164</v>
      </c>
      <c r="E641" s="67" t="str">
        <f t="shared" si="9"/>
        <v>187589,</v>
      </c>
      <c r="F641" s="83" t="s">
        <v>1252</v>
      </c>
      <c r="G641" s="83" t="s">
        <v>249</v>
      </c>
      <c r="H641" s="83" t="s">
        <v>1312</v>
      </c>
    </row>
    <row r="642" hidden="1" customHeight="1" spans="1:8">
      <c r="A642" s="83"/>
      <c r="B642" s="83"/>
      <c r="C642" s="83">
        <v>207908</v>
      </c>
      <c r="D642" s="67" t="s">
        <v>164</v>
      </c>
      <c r="E642" s="67" t="str">
        <f t="shared" ref="E642:E705" si="10">C642&amp;D642</f>
        <v>207908,</v>
      </c>
      <c r="F642" s="83" t="s">
        <v>1250</v>
      </c>
      <c r="G642" s="83" t="s">
        <v>606</v>
      </c>
      <c r="H642" s="83" t="s">
        <v>1312</v>
      </c>
    </row>
    <row r="643" hidden="1" customHeight="1" spans="1:8">
      <c r="A643" s="83"/>
      <c r="B643" s="83"/>
      <c r="C643" s="83">
        <v>97318</v>
      </c>
      <c r="D643" s="67" t="s">
        <v>164</v>
      </c>
      <c r="E643" s="67" t="str">
        <f t="shared" si="10"/>
        <v>97318,</v>
      </c>
      <c r="F643" s="83" t="s">
        <v>1317</v>
      </c>
      <c r="G643" s="83" t="s">
        <v>1318</v>
      </c>
      <c r="H643" s="83" t="s">
        <v>1312</v>
      </c>
    </row>
    <row r="644" hidden="1" customHeight="1" spans="1:8">
      <c r="A644" s="83"/>
      <c r="B644" s="83"/>
      <c r="C644" s="82">
        <v>187743</v>
      </c>
      <c r="D644" s="67" t="s">
        <v>164</v>
      </c>
      <c r="E644" s="67" t="str">
        <f t="shared" si="10"/>
        <v>187743,</v>
      </c>
      <c r="F644" s="83" t="s">
        <v>1219</v>
      </c>
      <c r="G644" s="83" t="s">
        <v>1319</v>
      </c>
      <c r="H644" s="83" t="s">
        <v>1312</v>
      </c>
    </row>
    <row r="645" hidden="1" customHeight="1" spans="1:8">
      <c r="A645" s="83"/>
      <c r="B645" s="83"/>
      <c r="C645" s="82">
        <v>187585</v>
      </c>
      <c r="D645" s="67" t="s">
        <v>164</v>
      </c>
      <c r="E645" s="67" t="str">
        <f t="shared" si="10"/>
        <v>187585,</v>
      </c>
      <c r="F645" s="83" t="s">
        <v>1320</v>
      </c>
      <c r="G645" s="83" t="s">
        <v>1321</v>
      </c>
      <c r="H645" s="83" t="s">
        <v>1312</v>
      </c>
    </row>
    <row r="646" hidden="1" customHeight="1" spans="1:8">
      <c r="A646" s="83"/>
      <c r="B646" s="83"/>
      <c r="C646" s="82">
        <v>64193</v>
      </c>
      <c r="D646" s="67" t="s">
        <v>164</v>
      </c>
      <c r="E646" s="67" t="str">
        <f t="shared" si="10"/>
        <v>64193,</v>
      </c>
      <c r="F646" s="83" t="s">
        <v>1322</v>
      </c>
      <c r="G646" s="83" t="s">
        <v>1323</v>
      </c>
      <c r="H646" s="83" t="s">
        <v>1312</v>
      </c>
    </row>
    <row r="647" hidden="1" customHeight="1" spans="1:8">
      <c r="A647" s="83"/>
      <c r="B647" s="83"/>
      <c r="C647" s="82">
        <v>187903</v>
      </c>
      <c r="D647" s="67" t="s">
        <v>164</v>
      </c>
      <c r="E647" s="67" t="str">
        <f t="shared" si="10"/>
        <v>187903,</v>
      </c>
      <c r="F647" s="83" t="s">
        <v>1324</v>
      </c>
      <c r="G647" s="83" t="s">
        <v>1325</v>
      </c>
      <c r="H647" s="83" t="s">
        <v>1312</v>
      </c>
    </row>
    <row r="648" hidden="1" customHeight="1" spans="1:8">
      <c r="A648" s="95">
        <v>30</v>
      </c>
      <c r="B648" s="95" t="s">
        <v>1326</v>
      </c>
      <c r="C648" s="82">
        <v>155108</v>
      </c>
      <c r="D648" s="67" t="s">
        <v>164</v>
      </c>
      <c r="E648" s="67" t="str">
        <f t="shared" si="10"/>
        <v>155108,</v>
      </c>
      <c r="F648" s="83" t="s">
        <v>1327</v>
      </c>
      <c r="G648" s="83" t="s">
        <v>1328</v>
      </c>
      <c r="H648" s="83" t="s">
        <v>1329</v>
      </c>
    </row>
    <row r="649" hidden="1" customHeight="1" spans="1:8">
      <c r="A649" s="95"/>
      <c r="B649" s="95"/>
      <c r="C649" s="82">
        <v>171499</v>
      </c>
      <c r="D649" s="67" t="s">
        <v>164</v>
      </c>
      <c r="E649" s="67" t="str">
        <f t="shared" si="10"/>
        <v>171499,</v>
      </c>
      <c r="F649" s="83" t="s">
        <v>1330</v>
      </c>
      <c r="G649" s="83" t="s">
        <v>1331</v>
      </c>
      <c r="H649" s="83" t="s">
        <v>1332</v>
      </c>
    </row>
    <row r="650" hidden="1" customHeight="1" spans="1:8">
      <c r="A650" s="95"/>
      <c r="B650" s="95"/>
      <c r="C650" s="82">
        <v>110737</v>
      </c>
      <c r="D650" s="67" t="s">
        <v>164</v>
      </c>
      <c r="E650" s="67" t="str">
        <f t="shared" si="10"/>
        <v>110737,</v>
      </c>
      <c r="F650" s="83" t="s">
        <v>1330</v>
      </c>
      <c r="G650" s="83" t="s">
        <v>1333</v>
      </c>
      <c r="H650" s="83" t="s">
        <v>1332</v>
      </c>
    </row>
    <row r="651" hidden="1" customHeight="1" spans="1:8">
      <c r="A651" s="95"/>
      <c r="B651" s="95"/>
      <c r="C651" s="73">
        <v>170191</v>
      </c>
      <c r="D651" s="67" t="s">
        <v>164</v>
      </c>
      <c r="E651" s="67" t="str">
        <f t="shared" si="10"/>
        <v>170191,</v>
      </c>
      <c r="F651" s="74" t="s">
        <v>206</v>
      </c>
      <c r="G651" s="74" t="s">
        <v>1204</v>
      </c>
      <c r="H651" s="74" t="s">
        <v>1334</v>
      </c>
    </row>
    <row r="652" hidden="1" customHeight="1" spans="1:8">
      <c r="A652" s="95"/>
      <c r="B652" s="95"/>
      <c r="C652" s="73">
        <v>183042</v>
      </c>
      <c r="D652" s="67" t="s">
        <v>164</v>
      </c>
      <c r="E652" s="67" t="str">
        <f t="shared" si="10"/>
        <v>183042,</v>
      </c>
      <c r="F652" s="74" t="s">
        <v>1335</v>
      </c>
      <c r="G652" s="74" t="s">
        <v>1336</v>
      </c>
      <c r="H652" s="74" t="s">
        <v>1337</v>
      </c>
    </row>
    <row r="653" hidden="1" customHeight="1" spans="1:8">
      <c r="A653" s="95"/>
      <c r="B653" s="95"/>
      <c r="C653" s="83">
        <v>201282</v>
      </c>
      <c r="D653" s="67" t="s">
        <v>164</v>
      </c>
      <c r="E653" s="67" t="str">
        <f t="shared" si="10"/>
        <v>201282,</v>
      </c>
      <c r="F653" s="83" t="s">
        <v>1338</v>
      </c>
      <c r="G653" s="83" t="s">
        <v>1339</v>
      </c>
      <c r="H653" s="83" t="s">
        <v>1340</v>
      </c>
    </row>
    <row r="654" hidden="1" customHeight="1" spans="1:8">
      <c r="A654" s="95"/>
      <c r="B654" s="95"/>
      <c r="C654" s="74">
        <v>98019</v>
      </c>
      <c r="D654" s="67" t="s">
        <v>164</v>
      </c>
      <c r="E654" s="67" t="str">
        <f t="shared" si="10"/>
        <v>98019,</v>
      </c>
      <c r="F654" s="74" t="s">
        <v>1341</v>
      </c>
      <c r="G654" s="74" t="s">
        <v>1129</v>
      </c>
      <c r="H654" s="74" t="s">
        <v>1342</v>
      </c>
    </row>
    <row r="655" hidden="1" customHeight="1" spans="1:8">
      <c r="A655" s="95"/>
      <c r="B655" s="95"/>
      <c r="C655" s="72">
        <v>203841</v>
      </c>
      <c r="D655" s="67" t="s">
        <v>164</v>
      </c>
      <c r="E655" s="67" t="str">
        <f t="shared" si="10"/>
        <v>203841,</v>
      </c>
      <c r="F655" s="72" t="s">
        <v>1343</v>
      </c>
      <c r="G655" s="72" t="s">
        <v>1344</v>
      </c>
      <c r="H655" s="74" t="s">
        <v>1345</v>
      </c>
    </row>
    <row r="656" hidden="1" customHeight="1" spans="1:8">
      <c r="A656" s="95"/>
      <c r="B656" s="95"/>
      <c r="C656" s="97">
        <v>105528</v>
      </c>
      <c r="D656" s="67" t="s">
        <v>164</v>
      </c>
      <c r="E656" s="67" t="str">
        <f t="shared" si="10"/>
        <v>105528,</v>
      </c>
      <c r="F656" s="74" t="s">
        <v>1346</v>
      </c>
      <c r="G656" s="74" t="s">
        <v>1347</v>
      </c>
      <c r="H656" s="74" t="s">
        <v>1348</v>
      </c>
    </row>
    <row r="657" hidden="1" customHeight="1" spans="1:8">
      <c r="A657" s="95"/>
      <c r="B657" s="95"/>
      <c r="C657" s="72">
        <v>37565</v>
      </c>
      <c r="D657" s="67" t="s">
        <v>164</v>
      </c>
      <c r="E657" s="67" t="str">
        <f t="shared" si="10"/>
        <v>37565,</v>
      </c>
      <c r="F657" s="72" t="s">
        <v>1349</v>
      </c>
      <c r="G657" s="72" t="s">
        <v>1350</v>
      </c>
      <c r="H657" s="74" t="s">
        <v>1345</v>
      </c>
    </row>
    <row r="658" hidden="1" customHeight="1" spans="1:8">
      <c r="A658" s="95"/>
      <c r="B658" s="95"/>
      <c r="C658" s="74">
        <v>201281</v>
      </c>
      <c r="D658" s="67" t="s">
        <v>164</v>
      </c>
      <c r="E658" s="67" t="str">
        <f t="shared" si="10"/>
        <v>201281,</v>
      </c>
      <c r="F658" s="74" t="s">
        <v>723</v>
      </c>
      <c r="G658" s="74" t="s">
        <v>1351</v>
      </c>
      <c r="H658" s="74" t="s">
        <v>1352</v>
      </c>
    </row>
    <row r="659" hidden="1" customHeight="1" spans="1:8">
      <c r="A659" s="83">
        <v>31</v>
      </c>
      <c r="B659" s="83" t="s">
        <v>1353</v>
      </c>
      <c r="C659" s="68">
        <v>161198</v>
      </c>
      <c r="D659" s="67" t="s">
        <v>164</v>
      </c>
      <c r="E659" s="67" t="str">
        <f t="shared" si="10"/>
        <v>161198,</v>
      </c>
      <c r="F659" s="68" t="s">
        <v>762</v>
      </c>
      <c r="G659" s="68" t="s">
        <v>1354</v>
      </c>
      <c r="H659" s="68" t="s">
        <v>1355</v>
      </c>
    </row>
    <row r="660" hidden="1" customHeight="1" spans="1:8">
      <c r="A660" s="83"/>
      <c r="B660" s="83"/>
      <c r="C660" s="72">
        <v>110038</v>
      </c>
      <c r="D660" s="67" t="s">
        <v>164</v>
      </c>
      <c r="E660" s="67" t="str">
        <f t="shared" si="10"/>
        <v>110038,</v>
      </c>
      <c r="F660" s="72" t="s">
        <v>717</v>
      </c>
      <c r="G660" s="72" t="s">
        <v>1356</v>
      </c>
      <c r="H660" s="72" t="s">
        <v>1357</v>
      </c>
    </row>
    <row r="661" hidden="1" customHeight="1" spans="1:8">
      <c r="A661" s="83"/>
      <c r="B661" s="83"/>
      <c r="C661" s="68">
        <v>144423</v>
      </c>
      <c r="D661" s="67" t="s">
        <v>164</v>
      </c>
      <c r="E661" s="67" t="str">
        <f t="shared" si="10"/>
        <v>144423,</v>
      </c>
      <c r="F661" s="68" t="s">
        <v>717</v>
      </c>
      <c r="G661" s="68" t="s">
        <v>1358</v>
      </c>
      <c r="H661" s="68" t="s">
        <v>1357</v>
      </c>
    </row>
    <row r="662" hidden="1" customHeight="1" spans="1:8">
      <c r="A662" s="83"/>
      <c r="B662" s="83"/>
      <c r="C662" s="72">
        <v>110030</v>
      </c>
      <c r="D662" s="67" t="s">
        <v>164</v>
      </c>
      <c r="E662" s="67" t="str">
        <f t="shared" si="10"/>
        <v>110030,</v>
      </c>
      <c r="F662" s="72" t="s">
        <v>1359</v>
      </c>
      <c r="G662" s="72" t="s">
        <v>1360</v>
      </c>
      <c r="H662" s="72" t="s">
        <v>1357</v>
      </c>
    </row>
    <row r="663" hidden="1" customHeight="1" spans="1:8">
      <c r="A663" s="83"/>
      <c r="B663" s="83"/>
      <c r="C663" s="72">
        <v>55824</v>
      </c>
      <c r="D663" s="67" t="s">
        <v>164</v>
      </c>
      <c r="E663" s="67" t="str">
        <f t="shared" si="10"/>
        <v>55824,</v>
      </c>
      <c r="F663" s="72" t="s">
        <v>717</v>
      </c>
      <c r="G663" s="72" t="s">
        <v>1361</v>
      </c>
      <c r="H663" s="72" t="s">
        <v>1355</v>
      </c>
    </row>
    <row r="664" hidden="1" customHeight="1" spans="1:8">
      <c r="A664" s="83"/>
      <c r="B664" s="83"/>
      <c r="C664" s="72">
        <v>1510</v>
      </c>
      <c r="D664" s="67" t="s">
        <v>164</v>
      </c>
      <c r="E664" s="67" t="str">
        <f t="shared" si="10"/>
        <v>1510,</v>
      </c>
      <c r="F664" s="72" t="s">
        <v>1362</v>
      </c>
      <c r="G664" s="72" t="s">
        <v>1363</v>
      </c>
      <c r="H664" s="72" t="s">
        <v>1355</v>
      </c>
    </row>
    <row r="665" hidden="1" customHeight="1" spans="1:8">
      <c r="A665" s="83"/>
      <c r="B665" s="83"/>
      <c r="C665" s="72">
        <v>14608</v>
      </c>
      <c r="D665" s="67" t="s">
        <v>164</v>
      </c>
      <c r="E665" s="67" t="str">
        <f t="shared" si="10"/>
        <v>14608,</v>
      </c>
      <c r="F665" s="72" t="s">
        <v>1364</v>
      </c>
      <c r="G665" s="72" t="s">
        <v>1365</v>
      </c>
      <c r="H665" s="72" t="s">
        <v>1366</v>
      </c>
    </row>
    <row r="666" hidden="1" customHeight="1" spans="1:8">
      <c r="A666" s="83"/>
      <c r="B666" s="83"/>
      <c r="C666" s="72">
        <v>47797</v>
      </c>
      <c r="D666" s="67" t="s">
        <v>164</v>
      </c>
      <c r="E666" s="67" t="str">
        <f t="shared" si="10"/>
        <v>47797,</v>
      </c>
      <c r="F666" s="72" t="s">
        <v>1362</v>
      </c>
      <c r="G666" s="72" t="s">
        <v>1367</v>
      </c>
      <c r="H666" s="72" t="s">
        <v>1355</v>
      </c>
    </row>
    <row r="667" hidden="1" customHeight="1" spans="1:8">
      <c r="A667" s="83"/>
      <c r="B667" s="83"/>
      <c r="C667" s="72">
        <v>130134</v>
      </c>
      <c r="D667" s="67" t="s">
        <v>164</v>
      </c>
      <c r="E667" s="67" t="str">
        <f t="shared" si="10"/>
        <v>130134,</v>
      </c>
      <c r="F667" s="72" t="s">
        <v>762</v>
      </c>
      <c r="G667" s="72" t="s">
        <v>1368</v>
      </c>
      <c r="H667" s="72" t="s">
        <v>1355</v>
      </c>
    </row>
    <row r="668" hidden="1" customHeight="1" spans="1:8">
      <c r="A668" s="83"/>
      <c r="B668" s="83"/>
      <c r="C668" s="72">
        <v>123717</v>
      </c>
      <c r="D668" s="67" t="s">
        <v>164</v>
      </c>
      <c r="E668" s="67" t="str">
        <f t="shared" si="10"/>
        <v>123717,</v>
      </c>
      <c r="F668" s="72" t="s">
        <v>866</v>
      </c>
      <c r="G668" s="72" t="s">
        <v>444</v>
      </c>
      <c r="H668" s="72" t="s">
        <v>1355</v>
      </c>
    </row>
    <row r="669" hidden="1" customHeight="1" spans="1:8">
      <c r="A669" s="83"/>
      <c r="B669" s="83"/>
      <c r="C669" s="72">
        <v>176240</v>
      </c>
      <c r="D669" s="67" t="s">
        <v>164</v>
      </c>
      <c r="E669" s="67" t="str">
        <f t="shared" si="10"/>
        <v>176240,</v>
      </c>
      <c r="F669" s="72" t="s">
        <v>1362</v>
      </c>
      <c r="G669" s="72" t="s">
        <v>1369</v>
      </c>
      <c r="H669" s="72" t="s">
        <v>1357</v>
      </c>
    </row>
    <row r="670" hidden="1" customHeight="1" spans="1:8">
      <c r="A670" s="83"/>
      <c r="B670" s="83"/>
      <c r="C670" s="72">
        <v>177394</v>
      </c>
      <c r="D670" s="67" t="s">
        <v>164</v>
      </c>
      <c r="E670" s="67" t="str">
        <f t="shared" si="10"/>
        <v>177394,</v>
      </c>
      <c r="F670" s="72" t="s">
        <v>762</v>
      </c>
      <c r="G670" s="72" t="s">
        <v>1370</v>
      </c>
      <c r="H670" s="72" t="s">
        <v>1355</v>
      </c>
    </row>
    <row r="671" hidden="1" customHeight="1" spans="1:8">
      <c r="A671" s="83"/>
      <c r="B671" s="83"/>
      <c r="C671" s="73">
        <v>96009</v>
      </c>
      <c r="D671" s="67" t="s">
        <v>164</v>
      </c>
      <c r="E671" s="67" t="str">
        <f t="shared" si="10"/>
        <v>96009,</v>
      </c>
      <c r="F671" s="72" t="s">
        <v>1371</v>
      </c>
      <c r="G671" s="74" t="s">
        <v>1372</v>
      </c>
      <c r="H671" s="74" t="s">
        <v>1353</v>
      </c>
    </row>
    <row r="672" hidden="1" customHeight="1" spans="1:8">
      <c r="A672" s="83"/>
      <c r="B672" s="83"/>
      <c r="C672" s="72">
        <v>162497</v>
      </c>
      <c r="D672" s="67" t="s">
        <v>164</v>
      </c>
      <c r="E672" s="67" t="str">
        <f t="shared" si="10"/>
        <v>162497,</v>
      </c>
      <c r="F672" s="72" t="s">
        <v>1373</v>
      </c>
      <c r="G672" s="72" t="s">
        <v>1374</v>
      </c>
      <c r="H672" s="72" t="s">
        <v>1357</v>
      </c>
    </row>
    <row r="673" hidden="1" customHeight="1" spans="1:8">
      <c r="A673" s="83"/>
      <c r="B673" s="83"/>
      <c r="C673" s="72">
        <v>28654</v>
      </c>
      <c r="D673" s="67" t="s">
        <v>164</v>
      </c>
      <c r="E673" s="67" t="str">
        <f t="shared" si="10"/>
        <v>28654,</v>
      </c>
      <c r="F673" s="72" t="s">
        <v>1375</v>
      </c>
      <c r="G673" s="72" t="s">
        <v>1376</v>
      </c>
      <c r="H673" s="72" t="s">
        <v>1355</v>
      </c>
    </row>
    <row r="674" hidden="1" customHeight="1" spans="1:8">
      <c r="A674" s="83"/>
      <c r="B674" s="83"/>
      <c r="C674" s="72">
        <v>183736</v>
      </c>
      <c r="D674" s="67" t="s">
        <v>164</v>
      </c>
      <c r="E674" s="67" t="str">
        <f t="shared" si="10"/>
        <v>183736,</v>
      </c>
      <c r="F674" s="72" t="s">
        <v>1377</v>
      </c>
      <c r="G674" s="72" t="s">
        <v>1378</v>
      </c>
      <c r="H674" s="72" t="s">
        <v>1379</v>
      </c>
    </row>
    <row r="675" hidden="1" customHeight="1" spans="1:8">
      <c r="A675" s="83"/>
      <c r="B675" s="83"/>
      <c r="C675" s="72">
        <v>195632</v>
      </c>
      <c r="D675" s="67" t="s">
        <v>164</v>
      </c>
      <c r="E675" s="67" t="str">
        <f t="shared" si="10"/>
        <v>195632,</v>
      </c>
      <c r="F675" s="72" t="s">
        <v>1380</v>
      </c>
      <c r="G675" s="72" t="s">
        <v>1381</v>
      </c>
      <c r="H675" s="72" t="s">
        <v>1382</v>
      </c>
    </row>
    <row r="676" hidden="1" customHeight="1" spans="1:8">
      <c r="A676" s="83"/>
      <c r="B676" s="83"/>
      <c r="C676" s="73">
        <v>204098</v>
      </c>
      <c r="D676" s="67" t="s">
        <v>164</v>
      </c>
      <c r="E676" s="67" t="str">
        <f t="shared" si="10"/>
        <v>204098,</v>
      </c>
      <c r="F676" s="72" t="s">
        <v>1383</v>
      </c>
      <c r="G676" s="72" t="s">
        <v>1384</v>
      </c>
      <c r="H676" s="74" t="s">
        <v>1353</v>
      </c>
    </row>
    <row r="677" hidden="1" customHeight="1" spans="1:8">
      <c r="A677" s="83">
        <v>32</v>
      </c>
      <c r="B677" s="83" t="s">
        <v>1385</v>
      </c>
      <c r="C677" s="68">
        <v>136485</v>
      </c>
      <c r="D677" s="67" t="s">
        <v>164</v>
      </c>
      <c r="E677" s="67" t="str">
        <f t="shared" si="10"/>
        <v>136485,</v>
      </c>
      <c r="F677" s="83" t="s">
        <v>1386</v>
      </c>
      <c r="G677" s="83" t="s">
        <v>465</v>
      </c>
      <c r="H677" s="83" t="s">
        <v>1385</v>
      </c>
    </row>
    <row r="678" hidden="1" customHeight="1" spans="1:8">
      <c r="A678" s="83"/>
      <c r="B678" s="83"/>
      <c r="C678" s="68">
        <v>136484</v>
      </c>
      <c r="D678" s="67" t="s">
        <v>164</v>
      </c>
      <c r="E678" s="67" t="str">
        <f t="shared" si="10"/>
        <v>136484,</v>
      </c>
      <c r="F678" s="83" t="s">
        <v>1386</v>
      </c>
      <c r="G678" s="83" t="s">
        <v>473</v>
      </c>
      <c r="H678" s="83" t="s">
        <v>1385</v>
      </c>
    </row>
    <row r="679" hidden="1" customHeight="1" spans="1:8">
      <c r="A679" s="83"/>
      <c r="B679" s="83"/>
      <c r="C679" s="68">
        <v>166583</v>
      </c>
      <c r="D679" s="67" t="s">
        <v>164</v>
      </c>
      <c r="E679" s="67" t="str">
        <f t="shared" si="10"/>
        <v>166583,</v>
      </c>
      <c r="F679" s="83" t="s">
        <v>1386</v>
      </c>
      <c r="G679" s="83" t="s">
        <v>472</v>
      </c>
      <c r="H679" s="83" t="s">
        <v>1385</v>
      </c>
    </row>
    <row r="680" hidden="1" customHeight="1" spans="1:8">
      <c r="A680" s="83"/>
      <c r="B680" s="83"/>
      <c r="C680" s="68">
        <v>137345</v>
      </c>
      <c r="D680" s="67" t="s">
        <v>164</v>
      </c>
      <c r="E680" s="67" t="str">
        <f t="shared" si="10"/>
        <v>137345,</v>
      </c>
      <c r="F680" s="137" t="s">
        <v>1386</v>
      </c>
      <c r="G680" s="83" t="s">
        <v>470</v>
      </c>
      <c r="H680" s="83" t="s">
        <v>1385</v>
      </c>
    </row>
    <row r="681" hidden="1" customHeight="1" spans="1:8">
      <c r="A681" s="83"/>
      <c r="B681" s="83"/>
      <c r="C681" s="72">
        <v>135946</v>
      </c>
      <c r="D681" s="67" t="s">
        <v>164</v>
      </c>
      <c r="E681" s="67" t="str">
        <f t="shared" si="10"/>
        <v>135946,</v>
      </c>
      <c r="F681" s="74" t="s">
        <v>301</v>
      </c>
      <c r="G681" s="74" t="s">
        <v>1387</v>
      </c>
      <c r="H681" s="74" t="s">
        <v>1385</v>
      </c>
    </row>
    <row r="682" hidden="1" customHeight="1" spans="1:8">
      <c r="A682" s="83"/>
      <c r="B682" s="83"/>
      <c r="C682" s="72">
        <v>131930</v>
      </c>
      <c r="D682" s="67" t="s">
        <v>164</v>
      </c>
      <c r="E682" s="67" t="str">
        <f t="shared" si="10"/>
        <v>131930,</v>
      </c>
      <c r="F682" s="74" t="s">
        <v>301</v>
      </c>
      <c r="G682" s="74" t="s">
        <v>1388</v>
      </c>
      <c r="H682" s="74" t="s">
        <v>1385</v>
      </c>
    </row>
    <row r="683" hidden="1" customHeight="1" spans="1:8">
      <c r="A683" s="83"/>
      <c r="B683" s="83"/>
      <c r="C683" s="72">
        <v>101037</v>
      </c>
      <c r="D683" s="67" t="s">
        <v>164</v>
      </c>
      <c r="E683" s="67" t="str">
        <f t="shared" si="10"/>
        <v>101037,</v>
      </c>
      <c r="F683" s="74" t="s">
        <v>1389</v>
      </c>
      <c r="G683" s="74" t="s">
        <v>1390</v>
      </c>
      <c r="H683" s="74" t="s">
        <v>1385</v>
      </c>
    </row>
    <row r="684" hidden="1" customHeight="1" spans="1:8">
      <c r="A684" s="83"/>
      <c r="B684" s="83"/>
      <c r="C684" s="72">
        <v>108479</v>
      </c>
      <c r="D684" s="67" t="s">
        <v>164</v>
      </c>
      <c r="E684" s="67" t="str">
        <f t="shared" si="10"/>
        <v>108479,</v>
      </c>
      <c r="F684" s="74" t="s">
        <v>1391</v>
      </c>
      <c r="G684" s="74" t="s">
        <v>1392</v>
      </c>
      <c r="H684" s="74" t="s">
        <v>1385</v>
      </c>
    </row>
    <row r="685" hidden="1" customHeight="1" spans="1:8">
      <c r="A685" s="83"/>
      <c r="B685" s="83"/>
      <c r="C685" s="72">
        <v>114983</v>
      </c>
      <c r="D685" s="67" t="s">
        <v>164</v>
      </c>
      <c r="E685" s="67" t="str">
        <f t="shared" si="10"/>
        <v>114983,</v>
      </c>
      <c r="F685" s="74" t="s">
        <v>1393</v>
      </c>
      <c r="G685" s="74" t="s">
        <v>1394</v>
      </c>
      <c r="H685" s="74" t="s">
        <v>1385</v>
      </c>
    </row>
    <row r="686" hidden="1" customHeight="1" spans="1:8">
      <c r="A686" s="83"/>
      <c r="B686" s="83"/>
      <c r="C686" s="72">
        <v>123739</v>
      </c>
      <c r="D686" s="67" t="s">
        <v>164</v>
      </c>
      <c r="E686" s="67" t="str">
        <f t="shared" si="10"/>
        <v>123739,</v>
      </c>
      <c r="F686" s="74" t="s">
        <v>1395</v>
      </c>
      <c r="G686" s="74" t="s">
        <v>1396</v>
      </c>
      <c r="H686" s="74" t="s">
        <v>1385</v>
      </c>
    </row>
    <row r="687" hidden="1" customHeight="1" spans="1:8">
      <c r="A687" s="83"/>
      <c r="B687" s="83"/>
      <c r="C687" s="72">
        <v>101034</v>
      </c>
      <c r="D687" s="67" t="s">
        <v>164</v>
      </c>
      <c r="E687" s="67" t="str">
        <f t="shared" si="10"/>
        <v>101034,</v>
      </c>
      <c r="F687" s="74" t="s">
        <v>1153</v>
      </c>
      <c r="G687" s="74" t="s">
        <v>1397</v>
      </c>
      <c r="H687" s="74" t="s">
        <v>1385</v>
      </c>
    </row>
    <row r="688" hidden="1" customHeight="1" spans="1:8">
      <c r="A688" s="83"/>
      <c r="B688" s="83"/>
      <c r="C688" s="72">
        <v>123739</v>
      </c>
      <c r="D688" s="67" t="s">
        <v>164</v>
      </c>
      <c r="E688" s="67" t="str">
        <f t="shared" si="10"/>
        <v>123739,</v>
      </c>
      <c r="F688" s="74" t="s">
        <v>1398</v>
      </c>
      <c r="G688" s="74" t="s">
        <v>1396</v>
      </c>
      <c r="H688" s="74" t="s">
        <v>1385</v>
      </c>
    </row>
    <row r="689" hidden="1" customHeight="1" spans="1:8">
      <c r="A689" s="83"/>
      <c r="B689" s="83"/>
      <c r="C689" s="72">
        <v>12536</v>
      </c>
      <c r="D689" s="67" t="s">
        <v>164</v>
      </c>
      <c r="E689" s="67" t="str">
        <f t="shared" si="10"/>
        <v>12536,</v>
      </c>
      <c r="F689" s="72" t="s">
        <v>1399</v>
      </c>
      <c r="G689" s="74" t="s">
        <v>1400</v>
      </c>
      <c r="H689" s="74" t="s">
        <v>1385</v>
      </c>
    </row>
    <row r="690" hidden="1" customHeight="1" spans="1:8">
      <c r="A690" s="83"/>
      <c r="B690" s="83"/>
      <c r="C690" s="72">
        <v>14499</v>
      </c>
      <c r="D690" s="67" t="s">
        <v>164</v>
      </c>
      <c r="E690" s="67" t="str">
        <f t="shared" si="10"/>
        <v>14499,</v>
      </c>
      <c r="F690" s="72" t="s">
        <v>1401</v>
      </c>
      <c r="G690" s="74" t="s">
        <v>1402</v>
      </c>
      <c r="H690" s="74" t="s">
        <v>1385</v>
      </c>
    </row>
    <row r="691" hidden="1" customHeight="1" spans="1:8">
      <c r="A691" s="83"/>
      <c r="B691" s="83"/>
      <c r="C691" s="72">
        <v>14780</v>
      </c>
      <c r="D691" s="67" t="s">
        <v>164</v>
      </c>
      <c r="E691" s="67" t="str">
        <f t="shared" si="10"/>
        <v>14780,</v>
      </c>
      <c r="F691" s="72" t="s">
        <v>1403</v>
      </c>
      <c r="G691" s="74" t="s">
        <v>1404</v>
      </c>
      <c r="H691" s="74" t="s">
        <v>1385</v>
      </c>
    </row>
    <row r="692" hidden="1" customHeight="1" spans="1:8">
      <c r="A692" s="83">
        <v>33</v>
      </c>
      <c r="B692" s="83" t="s">
        <v>1405</v>
      </c>
      <c r="C692" s="82">
        <v>190894</v>
      </c>
      <c r="D692" s="67" t="s">
        <v>164</v>
      </c>
      <c r="E692" s="67" t="str">
        <f t="shared" si="10"/>
        <v>190894,</v>
      </c>
      <c r="F692" s="83" t="s">
        <v>1406</v>
      </c>
      <c r="G692" s="83" t="s">
        <v>1407</v>
      </c>
      <c r="H692" s="83" t="s">
        <v>1405</v>
      </c>
    </row>
    <row r="693" hidden="1" customHeight="1" spans="1:8">
      <c r="A693" s="83"/>
      <c r="B693" s="83"/>
      <c r="C693" s="73">
        <v>125907</v>
      </c>
      <c r="D693" s="67" t="s">
        <v>164</v>
      </c>
      <c r="E693" s="67" t="str">
        <f t="shared" si="10"/>
        <v>125907,</v>
      </c>
      <c r="F693" s="74" t="s">
        <v>1408</v>
      </c>
      <c r="G693" s="74" t="s">
        <v>1000</v>
      </c>
      <c r="H693" s="74" t="s">
        <v>1405</v>
      </c>
    </row>
    <row r="694" hidden="1" customHeight="1" spans="1:8">
      <c r="A694" s="83"/>
      <c r="B694" s="83"/>
      <c r="C694" s="73">
        <v>165583</v>
      </c>
      <c r="D694" s="67" t="s">
        <v>164</v>
      </c>
      <c r="E694" s="67" t="str">
        <f t="shared" si="10"/>
        <v>165583,</v>
      </c>
      <c r="F694" s="74" t="s">
        <v>1409</v>
      </c>
      <c r="G694" s="74" t="s">
        <v>985</v>
      </c>
      <c r="H694" s="74" t="s">
        <v>1405</v>
      </c>
    </row>
    <row r="695" hidden="1" customHeight="1" spans="1:8">
      <c r="A695" s="83"/>
      <c r="B695" s="83"/>
      <c r="C695" s="73">
        <v>165585</v>
      </c>
      <c r="D695" s="67" t="s">
        <v>164</v>
      </c>
      <c r="E695" s="67" t="str">
        <f t="shared" si="10"/>
        <v>165585,</v>
      </c>
      <c r="F695" s="74" t="s">
        <v>1109</v>
      </c>
      <c r="G695" s="74" t="s">
        <v>1410</v>
      </c>
      <c r="H695" s="74" t="s">
        <v>1405</v>
      </c>
    </row>
    <row r="696" hidden="1" customHeight="1" spans="1:8">
      <c r="A696" s="83"/>
      <c r="B696" s="83"/>
      <c r="C696" s="82">
        <v>165950</v>
      </c>
      <c r="D696" s="67" t="s">
        <v>164</v>
      </c>
      <c r="E696" s="67" t="str">
        <f t="shared" si="10"/>
        <v>165950,</v>
      </c>
      <c r="F696" s="83" t="s">
        <v>1276</v>
      </c>
      <c r="G696" s="83" t="s">
        <v>1411</v>
      </c>
      <c r="H696" s="83" t="s">
        <v>1405</v>
      </c>
    </row>
    <row r="697" hidden="1" customHeight="1" spans="1:8">
      <c r="A697" s="83">
        <v>34</v>
      </c>
      <c r="B697" s="83" t="s">
        <v>1412</v>
      </c>
      <c r="C697" s="67">
        <v>16571</v>
      </c>
      <c r="D697" s="67" t="s">
        <v>164</v>
      </c>
      <c r="E697" s="67" t="str">
        <f t="shared" si="10"/>
        <v>16571,</v>
      </c>
      <c r="F697" s="67" t="s">
        <v>1413</v>
      </c>
      <c r="G697" s="67" t="s">
        <v>229</v>
      </c>
      <c r="H697" s="67" t="s">
        <v>1414</v>
      </c>
    </row>
    <row r="698" hidden="1" customHeight="1" spans="1:8">
      <c r="A698" s="83"/>
      <c r="B698" s="83"/>
      <c r="C698" s="67">
        <v>16571</v>
      </c>
      <c r="D698" s="67" t="s">
        <v>164</v>
      </c>
      <c r="E698" s="67" t="str">
        <f t="shared" si="10"/>
        <v>16571,</v>
      </c>
      <c r="F698" s="67" t="s">
        <v>1413</v>
      </c>
      <c r="G698" s="67" t="s">
        <v>229</v>
      </c>
      <c r="H698" s="67" t="s">
        <v>1414</v>
      </c>
    </row>
    <row r="699" hidden="1" customHeight="1" spans="1:8">
      <c r="A699" s="83"/>
      <c r="B699" s="83"/>
      <c r="C699" s="67">
        <v>23730</v>
      </c>
      <c r="D699" s="67" t="s">
        <v>164</v>
      </c>
      <c r="E699" s="67" t="str">
        <f t="shared" si="10"/>
        <v>23730,</v>
      </c>
      <c r="F699" s="67" t="s">
        <v>1415</v>
      </c>
      <c r="G699" s="67" t="s">
        <v>1416</v>
      </c>
      <c r="H699" s="67" t="s">
        <v>1412</v>
      </c>
    </row>
    <row r="700" hidden="1" customHeight="1" spans="1:8">
      <c r="A700" s="83"/>
      <c r="B700" s="83"/>
      <c r="C700" s="67">
        <v>36094</v>
      </c>
      <c r="D700" s="67" t="s">
        <v>164</v>
      </c>
      <c r="E700" s="67" t="str">
        <f t="shared" si="10"/>
        <v>36094,</v>
      </c>
      <c r="F700" s="67" t="s">
        <v>1417</v>
      </c>
      <c r="G700" s="67" t="s">
        <v>606</v>
      </c>
      <c r="H700" s="67" t="s">
        <v>1412</v>
      </c>
    </row>
    <row r="701" hidden="1" customHeight="1" spans="1:8">
      <c r="A701" s="83"/>
      <c r="B701" s="83"/>
      <c r="C701" s="67">
        <v>13613</v>
      </c>
      <c r="D701" s="67" t="s">
        <v>164</v>
      </c>
      <c r="E701" s="67" t="str">
        <f t="shared" si="10"/>
        <v>13613,</v>
      </c>
      <c r="F701" s="67" t="s">
        <v>1418</v>
      </c>
      <c r="G701" s="67" t="s">
        <v>1419</v>
      </c>
      <c r="H701" s="67" t="s">
        <v>1420</v>
      </c>
    </row>
    <row r="702" hidden="1" customHeight="1" spans="1:8">
      <c r="A702" s="83"/>
      <c r="B702" s="83"/>
      <c r="C702" s="67">
        <v>17023</v>
      </c>
      <c r="D702" s="67" t="s">
        <v>164</v>
      </c>
      <c r="E702" s="67" t="str">
        <f t="shared" si="10"/>
        <v>17023,</v>
      </c>
      <c r="F702" s="67" t="s">
        <v>1413</v>
      </c>
      <c r="G702" s="67" t="s">
        <v>1421</v>
      </c>
      <c r="H702" s="67" t="s">
        <v>1422</v>
      </c>
    </row>
    <row r="703" hidden="1" customHeight="1" spans="1:8">
      <c r="A703" s="83"/>
      <c r="B703" s="83"/>
      <c r="C703" s="67">
        <v>23730</v>
      </c>
      <c r="D703" s="67" t="s">
        <v>164</v>
      </c>
      <c r="E703" s="67" t="str">
        <f t="shared" si="10"/>
        <v>23730,</v>
      </c>
      <c r="F703" s="67" t="s">
        <v>1415</v>
      </c>
      <c r="G703" s="67" t="s">
        <v>1416</v>
      </c>
      <c r="H703" s="67" t="s">
        <v>1412</v>
      </c>
    </row>
    <row r="704" hidden="1" customHeight="1" spans="1:8">
      <c r="A704" s="74">
        <v>35</v>
      </c>
      <c r="B704" s="74" t="s">
        <v>1423</v>
      </c>
      <c r="C704" s="73">
        <v>18171</v>
      </c>
      <c r="D704" s="67" t="s">
        <v>164</v>
      </c>
      <c r="E704" s="67" t="str">
        <f t="shared" si="10"/>
        <v>18171,</v>
      </c>
      <c r="F704" s="74" t="s">
        <v>1424</v>
      </c>
      <c r="G704" s="74" t="s">
        <v>1425</v>
      </c>
      <c r="H704" s="74" t="s">
        <v>1426</v>
      </c>
    </row>
    <row r="705" hidden="1" customHeight="1" spans="1:8">
      <c r="A705" s="74"/>
      <c r="B705" s="74"/>
      <c r="C705" s="73">
        <v>98109</v>
      </c>
      <c r="D705" s="67" t="s">
        <v>164</v>
      </c>
      <c r="E705" s="67" t="str">
        <f t="shared" si="10"/>
        <v>98109,</v>
      </c>
      <c r="F705" s="74" t="s">
        <v>1427</v>
      </c>
      <c r="G705" s="74" t="s">
        <v>1428</v>
      </c>
      <c r="H705" s="74" t="s">
        <v>1426</v>
      </c>
    </row>
    <row r="706" hidden="1" customHeight="1" spans="1:8">
      <c r="A706" s="74"/>
      <c r="B706" s="74"/>
      <c r="C706" s="73">
        <v>49705</v>
      </c>
      <c r="D706" s="67" t="s">
        <v>164</v>
      </c>
      <c r="E706" s="67" t="str">
        <f t="shared" ref="E706:E769" si="11">C706&amp;D706</f>
        <v>49705,</v>
      </c>
      <c r="F706" s="74" t="s">
        <v>1429</v>
      </c>
      <c r="G706" s="74" t="s">
        <v>1430</v>
      </c>
      <c r="H706" s="74" t="s">
        <v>1426</v>
      </c>
    </row>
    <row r="707" hidden="1" customHeight="1" spans="1:8">
      <c r="A707" s="74"/>
      <c r="B707" s="74"/>
      <c r="C707" s="73">
        <v>128665</v>
      </c>
      <c r="D707" s="67" t="s">
        <v>164</v>
      </c>
      <c r="E707" s="67" t="str">
        <f t="shared" si="11"/>
        <v>128665,</v>
      </c>
      <c r="F707" s="74" t="s">
        <v>1431</v>
      </c>
      <c r="G707" s="74" t="s">
        <v>1432</v>
      </c>
      <c r="H707" s="74" t="s">
        <v>1426</v>
      </c>
    </row>
    <row r="708" hidden="1" customHeight="1" spans="1:8">
      <c r="A708" s="74"/>
      <c r="B708" s="74"/>
      <c r="C708" s="73">
        <v>183250</v>
      </c>
      <c r="D708" s="67" t="s">
        <v>164</v>
      </c>
      <c r="E708" s="67" t="str">
        <f t="shared" si="11"/>
        <v>183250,</v>
      </c>
      <c r="F708" s="74" t="s">
        <v>1433</v>
      </c>
      <c r="G708" s="74" t="s">
        <v>1434</v>
      </c>
      <c r="H708" s="74" t="s">
        <v>1426</v>
      </c>
    </row>
    <row r="709" hidden="1" customHeight="1" spans="1:8">
      <c r="A709" s="74"/>
      <c r="B709" s="74"/>
      <c r="C709" s="74">
        <v>209222</v>
      </c>
      <c r="D709" s="67" t="s">
        <v>164</v>
      </c>
      <c r="E709" s="67" t="str">
        <f t="shared" si="11"/>
        <v>209222,</v>
      </c>
      <c r="F709" s="74" t="s">
        <v>1435</v>
      </c>
      <c r="G709" s="74" t="s">
        <v>1436</v>
      </c>
      <c r="H709" s="74" t="s">
        <v>1426</v>
      </c>
    </row>
    <row r="710" hidden="1" customHeight="1" spans="1:8">
      <c r="A710" s="74"/>
      <c r="B710" s="74"/>
      <c r="C710" s="73">
        <v>17428</v>
      </c>
      <c r="D710" s="67" t="s">
        <v>164</v>
      </c>
      <c r="E710" s="67" t="str">
        <f t="shared" si="11"/>
        <v>17428,</v>
      </c>
      <c r="F710" s="74" t="s">
        <v>1437</v>
      </c>
      <c r="G710" s="74" t="s">
        <v>1438</v>
      </c>
      <c r="H710" s="74" t="s">
        <v>1426</v>
      </c>
    </row>
    <row r="711" hidden="1" customHeight="1" spans="1:8">
      <c r="A711" s="74"/>
      <c r="B711" s="74"/>
      <c r="C711" s="73">
        <v>40235</v>
      </c>
      <c r="D711" s="67" t="s">
        <v>164</v>
      </c>
      <c r="E711" s="67" t="str">
        <f t="shared" si="11"/>
        <v>40235,</v>
      </c>
      <c r="F711" s="74" t="s">
        <v>1429</v>
      </c>
      <c r="G711" s="74" t="s">
        <v>1439</v>
      </c>
      <c r="H711" s="74" t="s">
        <v>1426</v>
      </c>
    </row>
    <row r="712" hidden="1" customHeight="1" spans="1:8">
      <c r="A712" s="74"/>
      <c r="B712" s="74"/>
      <c r="C712" s="73">
        <v>17427</v>
      </c>
      <c r="D712" s="67" t="s">
        <v>164</v>
      </c>
      <c r="E712" s="67" t="str">
        <f t="shared" si="11"/>
        <v>17427,</v>
      </c>
      <c r="F712" s="74" t="s">
        <v>1440</v>
      </c>
      <c r="G712" s="74" t="s">
        <v>1441</v>
      </c>
      <c r="H712" s="74" t="s">
        <v>1426</v>
      </c>
    </row>
    <row r="713" hidden="1" customHeight="1" spans="1:8">
      <c r="A713" s="74"/>
      <c r="B713" s="74"/>
      <c r="C713" s="73">
        <v>17430</v>
      </c>
      <c r="D713" s="67" t="s">
        <v>164</v>
      </c>
      <c r="E713" s="67" t="str">
        <f t="shared" si="11"/>
        <v>17430,</v>
      </c>
      <c r="F713" s="74" t="s">
        <v>1427</v>
      </c>
      <c r="G713" s="74" t="s">
        <v>1442</v>
      </c>
      <c r="H713" s="74" t="s">
        <v>1426</v>
      </c>
    </row>
    <row r="714" hidden="1" customHeight="1" spans="1:8">
      <c r="A714" s="74"/>
      <c r="B714" s="74"/>
      <c r="C714" s="73">
        <v>110698</v>
      </c>
      <c r="D714" s="67" t="s">
        <v>164</v>
      </c>
      <c r="E714" s="67" t="str">
        <f t="shared" si="11"/>
        <v>110698,</v>
      </c>
      <c r="F714" s="74" t="s">
        <v>1443</v>
      </c>
      <c r="G714" s="74" t="s">
        <v>1444</v>
      </c>
      <c r="H714" s="74" t="s">
        <v>1426</v>
      </c>
    </row>
    <row r="715" hidden="1" customHeight="1" spans="1:8">
      <c r="A715" s="74"/>
      <c r="B715" s="74"/>
      <c r="C715" s="73">
        <v>41483</v>
      </c>
      <c r="D715" s="67" t="s">
        <v>164</v>
      </c>
      <c r="E715" s="67" t="str">
        <f t="shared" si="11"/>
        <v>41483,</v>
      </c>
      <c r="F715" s="74" t="s">
        <v>1445</v>
      </c>
      <c r="G715" s="74" t="s">
        <v>1446</v>
      </c>
      <c r="H715" s="74" t="s">
        <v>1426</v>
      </c>
    </row>
    <row r="716" hidden="1" customHeight="1" spans="1:8">
      <c r="A716" s="74"/>
      <c r="B716" s="74"/>
      <c r="C716" s="73">
        <v>43703</v>
      </c>
      <c r="D716" s="67" t="s">
        <v>164</v>
      </c>
      <c r="E716" s="67" t="str">
        <f t="shared" si="11"/>
        <v>43703,</v>
      </c>
      <c r="F716" s="74" t="s">
        <v>1445</v>
      </c>
      <c r="G716" s="74" t="s">
        <v>1447</v>
      </c>
      <c r="H716" s="74" t="s">
        <v>1426</v>
      </c>
    </row>
    <row r="717" hidden="1" customHeight="1" spans="1:8">
      <c r="A717" s="74"/>
      <c r="B717" s="74"/>
      <c r="C717" s="73">
        <v>83255</v>
      </c>
      <c r="D717" s="67" t="s">
        <v>164</v>
      </c>
      <c r="E717" s="67" t="str">
        <f t="shared" si="11"/>
        <v>83255,</v>
      </c>
      <c r="F717" s="74" t="s">
        <v>1448</v>
      </c>
      <c r="G717" s="74" t="s">
        <v>1449</v>
      </c>
      <c r="H717" s="74" t="s">
        <v>1426</v>
      </c>
    </row>
    <row r="718" hidden="1" customHeight="1" spans="1:8">
      <c r="A718" s="74"/>
      <c r="B718" s="74"/>
      <c r="C718" s="73">
        <v>17429</v>
      </c>
      <c r="D718" s="67" t="s">
        <v>164</v>
      </c>
      <c r="E718" s="67" t="str">
        <f t="shared" si="11"/>
        <v>17429,</v>
      </c>
      <c r="F718" s="74" t="s">
        <v>1450</v>
      </c>
      <c r="G718" s="74" t="s">
        <v>1451</v>
      </c>
      <c r="H718" s="74" t="s">
        <v>1426</v>
      </c>
    </row>
    <row r="719" hidden="1" customHeight="1" spans="1:8">
      <c r="A719" s="74"/>
      <c r="B719" s="74"/>
      <c r="C719" s="71">
        <v>12733</v>
      </c>
      <c r="D719" s="67" t="s">
        <v>164</v>
      </c>
      <c r="E719" s="67" t="str">
        <f t="shared" si="11"/>
        <v>12733,</v>
      </c>
      <c r="F719" s="71" t="s">
        <v>1452</v>
      </c>
      <c r="G719" s="71" t="s">
        <v>1453</v>
      </c>
      <c r="H719" s="71" t="s">
        <v>1454</v>
      </c>
    </row>
    <row r="720" hidden="1" customHeight="1" spans="1:8">
      <c r="A720" s="74"/>
      <c r="B720" s="74"/>
      <c r="C720" s="71">
        <v>73488</v>
      </c>
      <c r="D720" s="67" t="s">
        <v>164</v>
      </c>
      <c r="E720" s="67" t="str">
        <f t="shared" si="11"/>
        <v>73488,</v>
      </c>
      <c r="F720" s="71" t="s">
        <v>1455</v>
      </c>
      <c r="G720" s="71" t="s">
        <v>1456</v>
      </c>
      <c r="H720" s="71" t="s">
        <v>1457</v>
      </c>
    </row>
    <row r="721" hidden="1" customHeight="1" spans="1:8">
      <c r="A721" s="74"/>
      <c r="B721" s="74"/>
      <c r="C721" s="71">
        <v>56125</v>
      </c>
      <c r="D721" s="67" t="s">
        <v>164</v>
      </c>
      <c r="E721" s="67" t="str">
        <f t="shared" si="11"/>
        <v>56125,</v>
      </c>
      <c r="F721" s="71" t="s">
        <v>1427</v>
      </c>
      <c r="G721" s="71" t="s">
        <v>1458</v>
      </c>
      <c r="H721" s="71" t="s">
        <v>1459</v>
      </c>
    </row>
    <row r="722" hidden="1" customHeight="1" spans="1:8">
      <c r="A722" s="83">
        <v>36</v>
      </c>
      <c r="B722" s="83" t="s">
        <v>1460</v>
      </c>
      <c r="C722" s="82">
        <v>134167</v>
      </c>
      <c r="D722" s="67" t="s">
        <v>164</v>
      </c>
      <c r="E722" s="67" t="str">
        <f t="shared" si="11"/>
        <v>134167,</v>
      </c>
      <c r="F722" s="83" t="s">
        <v>1461</v>
      </c>
      <c r="G722" s="83" t="s">
        <v>444</v>
      </c>
      <c r="H722" s="83" t="s">
        <v>1462</v>
      </c>
    </row>
    <row r="723" hidden="1" customHeight="1" spans="1:8">
      <c r="A723" s="83"/>
      <c r="B723" s="83"/>
      <c r="C723" s="82">
        <v>152346</v>
      </c>
      <c r="D723" s="67" t="s">
        <v>164</v>
      </c>
      <c r="E723" s="67" t="str">
        <f t="shared" si="11"/>
        <v>152346,</v>
      </c>
      <c r="F723" s="83" t="s">
        <v>1463</v>
      </c>
      <c r="G723" s="83" t="s">
        <v>1464</v>
      </c>
      <c r="H723" s="83" t="s">
        <v>1462</v>
      </c>
    </row>
    <row r="724" hidden="1" customHeight="1" spans="1:8">
      <c r="A724" s="83"/>
      <c r="B724" s="83"/>
      <c r="C724" s="73">
        <v>97888</v>
      </c>
      <c r="D724" s="67" t="s">
        <v>164</v>
      </c>
      <c r="E724" s="67" t="str">
        <f t="shared" si="11"/>
        <v>97888,</v>
      </c>
      <c r="F724" s="74" t="s">
        <v>1465</v>
      </c>
      <c r="G724" s="74" t="s">
        <v>1466</v>
      </c>
      <c r="H724" s="74" t="s">
        <v>1462</v>
      </c>
    </row>
    <row r="725" hidden="1" customHeight="1" spans="1:8">
      <c r="A725" s="83"/>
      <c r="B725" s="83"/>
      <c r="C725" s="73">
        <v>96539</v>
      </c>
      <c r="D725" s="67" t="s">
        <v>164</v>
      </c>
      <c r="E725" s="67" t="str">
        <f t="shared" si="11"/>
        <v>96539,</v>
      </c>
      <c r="F725" s="74" t="s">
        <v>549</v>
      </c>
      <c r="G725" s="74" t="s">
        <v>1241</v>
      </c>
      <c r="H725" s="74" t="s">
        <v>1462</v>
      </c>
    </row>
    <row r="726" hidden="1" customHeight="1" spans="1:8">
      <c r="A726" s="83"/>
      <c r="B726" s="83"/>
      <c r="C726" s="73">
        <v>75061</v>
      </c>
      <c r="D726" s="67" t="s">
        <v>164</v>
      </c>
      <c r="E726" s="67" t="str">
        <f t="shared" si="11"/>
        <v>75061,</v>
      </c>
      <c r="F726" s="74" t="s">
        <v>1467</v>
      </c>
      <c r="G726" s="74" t="s">
        <v>1060</v>
      </c>
      <c r="H726" s="74" t="s">
        <v>1462</v>
      </c>
    </row>
    <row r="727" hidden="1" customHeight="1" spans="1:8">
      <c r="A727" s="83"/>
      <c r="B727" s="83"/>
      <c r="C727" s="73">
        <v>108007</v>
      </c>
      <c r="D727" s="67" t="s">
        <v>164</v>
      </c>
      <c r="E727" s="67" t="str">
        <f t="shared" si="11"/>
        <v>108007,</v>
      </c>
      <c r="F727" s="74" t="s">
        <v>1468</v>
      </c>
      <c r="G727" s="74" t="s">
        <v>716</v>
      </c>
      <c r="H727" s="74" t="s">
        <v>1462</v>
      </c>
    </row>
    <row r="728" hidden="1" customHeight="1" spans="1:8">
      <c r="A728" s="83">
        <v>37</v>
      </c>
      <c r="B728" s="83" t="s">
        <v>1469</v>
      </c>
      <c r="C728" s="82">
        <v>140679</v>
      </c>
      <c r="D728" s="67" t="s">
        <v>164</v>
      </c>
      <c r="E728" s="67" t="str">
        <f t="shared" si="11"/>
        <v>140679,</v>
      </c>
      <c r="F728" s="83" t="s">
        <v>1470</v>
      </c>
      <c r="G728" s="83" t="s">
        <v>769</v>
      </c>
      <c r="H728" s="83" t="s">
        <v>1471</v>
      </c>
    </row>
    <row r="729" hidden="1" customHeight="1" spans="1:8">
      <c r="A729" s="83"/>
      <c r="B729" s="83"/>
      <c r="C729" s="82">
        <v>161888</v>
      </c>
      <c r="D729" s="67" t="s">
        <v>164</v>
      </c>
      <c r="E729" s="67" t="str">
        <f t="shared" si="11"/>
        <v>161888,</v>
      </c>
      <c r="F729" s="83" t="s">
        <v>1470</v>
      </c>
      <c r="G729" s="83" t="s">
        <v>1472</v>
      </c>
      <c r="H729" s="83" t="s">
        <v>1471</v>
      </c>
    </row>
    <row r="730" hidden="1" customHeight="1" spans="1:8">
      <c r="A730" s="83"/>
      <c r="B730" s="83"/>
      <c r="C730" s="82">
        <v>201253</v>
      </c>
      <c r="D730" s="67" t="s">
        <v>164</v>
      </c>
      <c r="E730" s="67" t="str">
        <f t="shared" si="11"/>
        <v>201253,</v>
      </c>
      <c r="F730" s="83" t="s">
        <v>1473</v>
      </c>
      <c r="G730" s="83" t="s">
        <v>1474</v>
      </c>
      <c r="H730" s="83" t="s">
        <v>1471</v>
      </c>
    </row>
    <row r="731" hidden="1" customHeight="1" spans="1:8">
      <c r="A731" s="83"/>
      <c r="B731" s="83"/>
      <c r="C731" s="82">
        <v>201252</v>
      </c>
      <c r="D731" s="67" t="s">
        <v>164</v>
      </c>
      <c r="E731" s="67" t="str">
        <f t="shared" si="11"/>
        <v>201252,</v>
      </c>
      <c r="F731" s="83" t="s">
        <v>1473</v>
      </c>
      <c r="G731" s="83" t="s">
        <v>548</v>
      </c>
      <c r="H731" s="83" t="s">
        <v>1471</v>
      </c>
    </row>
    <row r="732" hidden="1" customHeight="1" spans="1:8">
      <c r="A732" s="83"/>
      <c r="B732" s="83"/>
      <c r="C732" s="82">
        <v>180987</v>
      </c>
      <c r="D732" s="67" t="s">
        <v>164</v>
      </c>
      <c r="E732" s="67" t="str">
        <f t="shared" si="11"/>
        <v>180987,</v>
      </c>
      <c r="F732" s="83" t="s">
        <v>1475</v>
      </c>
      <c r="G732" s="83" t="s">
        <v>1476</v>
      </c>
      <c r="H732" s="83" t="s">
        <v>1471</v>
      </c>
    </row>
    <row r="733" hidden="1" customHeight="1" spans="1:8">
      <c r="A733" s="83"/>
      <c r="B733" s="83"/>
      <c r="C733" s="73">
        <v>198923</v>
      </c>
      <c r="D733" s="67" t="s">
        <v>164</v>
      </c>
      <c r="E733" s="67" t="str">
        <f t="shared" si="11"/>
        <v>198923,</v>
      </c>
      <c r="F733" s="74" t="s">
        <v>1477</v>
      </c>
      <c r="G733" s="74" t="s">
        <v>1478</v>
      </c>
      <c r="H733" s="74" t="s">
        <v>1471</v>
      </c>
    </row>
    <row r="734" hidden="1" customHeight="1" spans="1:8">
      <c r="A734" s="83"/>
      <c r="B734" s="83"/>
      <c r="C734" s="82">
        <v>183870</v>
      </c>
      <c r="D734" s="67" t="s">
        <v>164</v>
      </c>
      <c r="E734" s="67" t="str">
        <f t="shared" si="11"/>
        <v>183870,</v>
      </c>
      <c r="F734" s="83" t="s">
        <v>1479</v>
      </c>
      <c r="G734" s="83" t="s">
        <v>453</v>
      </c>
      <c r="H734" s="83" t="s">
        <v>1480</v>
      </c>
    </row>
    <row r="735" hidden="1" customHeight="1" spans="1:8">
      <c r="A735" s="83"/>
      <c r="B735" s="83"/>
      <c r="C735" s="82">
        <v>184060</v>
      </c>
      <c r="D735" s="67" t="s">
        <v>164</v>
      </c>
      <c r="E735" s="67" t="str">
        <f t="shared" si="11"/>
        <v>184060,</v>
      </c>
      <c r="F735" s="83" t="s">
        <v>1481</v>
      </c>
      <c r="G735" s="83" t="s">
        <v>1482</v>
      </c>
      <c r="H735" s="83" t="s">
        <v>1471</v>
      </c>
    </row>
    <row r="736" hidden="1" customHeight="1" spans="1:8">
      <c r="A736" s="83"/>
      <c r="B736" s="83"/>
      <c r="C736" s="82">
        <v>173904</v>
      </c>
      <c r="D736" s="67" t="s">
        <v>164</v>
      </c>
      <c r="E736" s="67" t="str">
        <f t="shared" si="11"/>
        <v>173904,</v>
      </c>
      <c r="F736" s="83" t="s">
        <v>1483</v>
      </c>
      <c r="G736" s="83" t="s">
        <v>1484</v>
      </c>
      <c r="H736" s="83" t="s">
        <v>1471</v>
      </c>
    </row>
    <row r="737" hidden="1" customHeight="1" spans="1:8">
      <c r="A737" s="83"/>
      <c r="B737" s="83"/>
      <c r="C737" s="82">
        <v>178401</v>
      </c>
      <c r="D737" s="67" t="s">
        <v>164</v>
      </c>
      <c r="E737" s="67" t="str">
        <f t="shared" si="11"/>
        <v>178401,</v>
      </c>
      <c r="F737" s="83" t="s">
        <v>1485</v>
      </c>
      <c r="G737" s="83" t="s">
        <v>1486</v>
      </c>
      <c r="H737" s="83" t="s">
        <v>1471</v>
      </c>
    </row>
    <row r="738" hidden="1" customHeight="1" spans="1:8">
      <c r="A738" s="74">
        <v>38</v>
      </c>
      <c r="B738" s="74" t="s">
        <v>1487</v>
      </c>
      <c r="C738" s="92">
        <v>131175</v>
      </c>
      <c r="D738" s="67" t="s">
        <v>164</v>
      </c>
      <c r="E738" s="67" t="str">
        <f t="shared" si="11"/>
        <v>131175,</v>
      </c>
      <c r="F738" s="92" t="s">
        <v>1488</v>
      </c>
      <c r="G738" s="91" t="s">
        <v>487</v>
      </c>
      <c r="H738" s="91" t="s">
        <v>1489</v>
      </c>
    </row>
    <row r="739" hidden="1" customHeight="1" spans="1:8">
      <c r="A739" s="74"/>
      <c r="B739" s="74"/>
      <c r="C739" s="92">
        <v>172829</v>
      </c>
      <c r="D739" s="67" t="s">
        <v>164</v>
      </c>
      <c r="E739" s="67" t="str">
        <f t="shared" si="11"/>
        <v>172829,</v>
      </c>
      <c r="F739" s="92" t="s">
        <v>1490</v>
      </c>
      <c r="G739" s="91" t="s">
        <v>265</v>
      </c>
      <c r="H739" s="91" t="s">
        <v>1489</v>
      </c>
    </row>
    <row r="740" hidden="1" customHeight="1" spans="1:8">
      <c r="A740" s="74"/>
      <c r="B740" s="74"/>
      <c r="C740" s="96">
        <v>190519</v>
      </c>
      <c r="D740" s="67" t="s">
        <v>164</v>
      </c>
      <c r="E740" s="67" t="str">
        <f t="shared" si="11"/>
        <v>190519,</v>
      </c>
      <c r="F740" s="96" t="s">
        <v>1491</v>
      </c>
      <c r="G740" s="95" t="s">
        <v>596</v>
      </c>
      <c r="H740" s="95" t="s">
        <v>1489</v>
      </c>
    </row>
    <row r="741" hidden="1" customHeight="1" spans="1:8">
      <c r="A741" s="74"/>
      <c r="B741" s="74"/>
      <c r="C741" s="92">
        <v>195219</v>
      </c>
      <c r="D741" s="67" t="s">
        <v>164</v>
      </c>
      <c r="E741" s="67" t="str">
        <f t="shared" si="11"/>
        <v>195219,</v>
      </c>
      <c r="F741" s="92" t="s">
        <v>1492</v>
      </c>
      <c r="G741" s="91" t="s">
        <v>1493</v>
      </c>
      <c r="H741" s="91" t="s">
        <v>1494</v>
      </c>
    </row>
    <row r="742" hidden="1" customHeight="1" spans="1:8">
      <c r="A742" s="74"/>
      <c r="B742" s="74"/>
      <c r="C742" s="92">
        <v>111105</v>
      </c>
      <c r="D742" s="67" t="s">
        <v>164</v>
      </c>
      <c r="E742" s="67" t="str">
        <f t="shared" si="11"/>
        <v>111105,</v>
      </c>
      <c r="F742" s="92" t="s">
        <v>1495</v>
      </c>
      <c r="G742" s="91" t="s">
        <v>1496</v>
      </c>
      <c r="H742" s="91" t="s">
        <v>1494</v>
      </c>
    </row>
    <row r="743" hidden="1" customHeight="1" spans="1:8">
      <c r="A743" s="74"/>
      <c r="B743" s="74"/>
      <c r="C743" s="96">
        <v>195217</v>
      </c>
      <c r="D743" s="67" t="s">
        <v>164</v>
      </c>
      <c r="E743" s="67" t="str">
        <f t="shared" si="11"/>
        <v>195217,</v>
      </c>
      <c r="F743" s="96" t="s">
        <v>1497</v>
      </c>
      <c r="G743" s="95" t="s">
        <v>1498</v>
      </c>
      <c r="H743" s="95" t="s">
        <v>1499</v>
      </c>
    </row>
    <row r="744" hidden="1" customHeight="1" spans="1:8">
      <c r="A744" s="74"/>
      <c r="B744" s="74"/>
      <c r="C744" s="92">
        <v>192184</v>
      </c>
      <c r="D744" s="67" t="s">
        <v>164</v>
      </c>
      <c r="E744" s="67" t="str">
        <f t="shared" si="11"/>
        <v>192184,</v>
      </c>
      <c r="F744" s="92" t="s">
        <v>1500</v>
      </c>
      <c r="G744" s="91" t="s">
        <v>1501</v>
      </c>
      <c r="H744" s="91" t="s">
        <v>1494</v>
      </c>
    </row>
    <row r="745" hidden="1" customHeight="1" spans="1:8">
      <c r="A745" s="74"/>
      <c r="B745" s="74"/>
      <c r="C745" s="92">
        <v>110795</v>
      </c>
      <c r="D745" s="67" t="s">
        <v>164</v>
      </c>
      <c r="E745" s="67" t="str">
        <f t="shared" si="11"/>
        <v>110795,</v>
      </c>
      <c r="F745" s="92" t="s">
        <v>1502</v>
      </c>
      <c r="G745" s="91" t="s">
        <v>1503</v>
      </c>
      <c r="H745" s="91" t="s">
        <v>1489</v>
      </c>
    </row>
    <row r="746" hidden="1" customHeight="1" spans="1:8">
      <c r="A746" s="74"/>
      <c r="B746" s="74"/>
      <c r="C746" s="92">
        <v>734</v>
      </c>
      <c r="D746" s="67" t="s">
        <v>164</v>
      </c>
      <c r="E746" s="67" t="str">
        <f t="shared" si="11"/>
        <v>734,</v>
      </c>
      <c r="F746" s="92" t="s">
        <v>1504</v>
      </c>
      <c r="G746" s="91" t="s">
        <v>1505</v>
      </c>
      <c r="H746" s="91" t="s">
        <v>1494</v>
      </c>
    </row>
    <row r="747" hidden="1" customHeight="1" spans="1:8">
      <c r="A747" s="74"/>
      <c r="B747" s="74"/>
      <c r="C747" s="92">
        <v>20180</v>
      </c>
      <c r="D747" s="67" t="s">
        <v>164</v>
      </c>
      <c r="E747" s="67" t="str">
        <f t="shared" si="11"/>
        <v>20180,</v>
      </c>
      <c r="F747" s="92" t="s">
        <v>1506</v>
      </c>
      <c r="G747" s="91" t="s">
        <v>1507</v>
      </c>
      <c r="H747" s="91" t="s">
        <v>1494</v>
      </c>
    </row>
    <row r="748" hidden="1" customHeight="1" spans="1:8">
      <c r="A748" s="74"/>
      <c r="B748" s="74"/>
      <c r="C748" s="92">
        <v>110802</v>
      </c>
      <c r="D748" s="67" t="s">
        <v>164</v>
      </c>
      <c r="E748" s="67" t="str">
        <f t="shared" si="11"/>
        <v>110802,</v>
      </c>
      <c r="F748" s="92" t="s">
        <v>1508</v>
      </c>
      <c r="G748" s="91" t="s">
        <v>1509</v>
      </c>
      <c r="H748" s="91" t="s">
        <v>1489</v>
      </c>
    </row>
    <row r="749" hidden="1" customHeight="1" spans="1:8">
      <c r="A749" s="74"/>
      <c r="B749" s="74"/>
      <c r="C749" s="92">
        <v>111107</v>
      </c>
      <c r="D749" s="67" t="s">
        <v>164</v>
      </c>
      <c r="E749" s="67" t="str">
        <f t="shared" si="11"/>
        <v>111107,</v>
      </c>
      <c r="F749" s="92" t="s">
        <v>1510</v>
      </c>
      <c r="G749" s="91" t="s">
        <v>250</v>
      </c>
      <c r="H749" s="91" t="s">
        <v>1494</v>
      </c>
    </row>
    <row r="750" hidden="1" customHeight="1" spans="1:8">
      <c r="A750" s="74"/>
      <c r="B750" s="74"/>
      <c r="C750" s="96">
        <v>165878</v>
      </c>
      <c r="D750" s="67" t="s">
        <v>164</v>
      </c>
      <c r="E750" s="67" t="str">
        <f t="shared" si="11"/>
        <v>165878,</v>
      </c>
      <c r="F750" s="96" t="s">
        <v>1511</v>
      </c>
      <c r="G750" s="95" t="s">
        <v>1512</v>
      </c>
      <c r="H750" s="95" t="s">
        <v>1513</v>
      </c>
    </row>
    <row r="751" hidden="1" customHeight="1" spans="1:8">
      <c r="A751" s="74"/>
      <c r="B751" s="74"/>
      <c r="C751" s="96">
        <v>88771</v>
      </c>
      <c r="D751" s="67" t="s">
        <v>164</v>
      </c>
      <c r="E751" s="67" t="str">
        <f t="shared" si="11"/>
        <v>88771,</v>
      </c>
      <c r="F751" s="96" t="s">
        <v>1514</v>
      </c>
      <c r="G751" s="95" t="s">
        <v>1515</v>
      </c>
      <c r="H751" s="95" t="s">
        <v>1516</v>
      </c>
    </row>
    <row r="752" hidden="1" customHeight="1" spans="1:8">
      <c r="A752" s="74"/>
      <c r="B752" s="74"/>
      <c r="C752" s="92">
        <v>135106</v>
      </c>
      <c r="D752" s="67" t="s">
        <v>164</v>
      </c>
      <c r="E752" s="67" t="str">
        <f t="shared" si="11"/>
        <v>135106,</v>
      </c>
      <c r="F752" s="92" t="s">
        <v>1517</v>
      </c>
      <c r="G752" s="91" t="s">
        <v>1518</v>
      </c>
      <c r="H752" s="91" t="s">
        <v>1516</v>
      </c>
    </row>
    <row r="753" hidden="1" customHeight="1" spans="1:8">
      <c r="A753" s="74"/>
      <c r="B753" s="74"/>
      <c r="C753" s="95">
        <v>110835</v>
      </c>
      <c r="D753" s="67" t="s">
        <v>164</v>
      </c>
      <c r="E753" s="67" t="str">
        <f t="shared" si="11"/>
        <v>110835,</v>
      </c>
      <c r="F753" s="95" t="s">
        <v>1519</v>
      </c>
      <c r="G753" s="95" t="s">
        <v>1520</v>
      </c>
      <c r="H753" s="95" t="s">
        <v>1494</v>
      </c>
    </row>
    <row r="754" hidden="1" customHeight="1" spans="1:8">
      <c r="A754" s="74"/>
      <c r="B754" s="74"/>
      <c r="C754" s="95">
        <v>205399</v>
      </c>
      <c r="D754" s="67" t="s">
        <v>164</v>
      </c>
      <c r="E754" s="67" t="str">
        <f t="shared" si="11"/>
        <v>205399,</v>
      </c>
      <c r="F754" s="95" t="s">
        <v>1521</v>
      </c>
      <c r="G754" s="95" t="s">
        <v>1522</v>
      </c>
      <c r="H754" s="95" t="s">
        <v>1489</v>
      </c>
    </row>
    <row r="755" hidden="1" customHeight="1" spans="1:8">
      <c r="A755" s="83">
        <v>39</v>
      </c>
      <c r="B755" s="83" t="s">
        <v>1523</v>
      </c>
      <c r="C755" s="82">
        <v>23761</v>
      </c>
      <c r="D755" s="67" t="s">
        <v>164</v>
      </c>
      <c r="E755" s="67" t="str">
        <f t="shared" si="11"/>
        <v>23761,</v>
      </c>
      <c r="F755" s="83" t="s">
        <v>1524</v>
      </c>
      <c r="G755" s="83" t="s">
        <v>317</v>
      </c>
      <c r="H755" s="83" t="s">
        <v>1523</v>
      </c>
    </row>
    <row r="756" hidden="1" customHeight="1" spans="1:8">
      <c r="A756" s="83"/>
      <c r="B756" s="83"/>
      <c r="C756" s="82">
        <v>115179</v>
      </c>
      <c r="D756" s="67" t="s">
        <v>164</v>
      </c>
      <c r="E756" s="67" t="str">
        <f t="shared" si="11"/>
        <v>115179,</v>
      </c>
      <c r="F756" s="83" t="s">
        <v>1525</v>
      </c>
      <c r="G756" s="83" t="s">
        <v>1526</v>
      </c>
      <c r="H756" s="83" t="s">
        <v>1523</v>
      </c>
    </row>
    <row r="757" hidden="1" customHeight="1" spans="1:8">
      <c r="A757" s="83"/>
      <c r="B757" s="83"/>
      <c r="C757" s="73">
        <v>29782</v>
      </c>
      <c r="D757" s="67" t="s">
        <v>164</v>
      </c>
      <c r="E757" s="67" t="str">
        <f t="shared" si="11"/>
        <v>29782,</v>
      </c>
      <c r="F757" s="74" t="s">
        <v>1527</v>
      </c>
      <c r="G757" s="74" t="s">
        <v>591</v>
      </c>
      <c r="H757" s="74" t="s">
        <v>1523</v>
      </c>
    </row>
    <row r="758" hidden="1" customHeight="1" spans="1:8">
      <c r="A758" s="83"/>
      <c r="B758" s="83"/>
      <c r="C758" s="73">
        <v>168078</v>
      </c>
      <c r="D758" s="67" t="s">
        <v>164</v>
      </c>
      <c r="E758" s="67" t="str">
        <f t="shared" si="11"/>
        <v>168078,</v>
      </c>
      <c r="F758" s="74" t="s">
        <v>1528</v>
      </c>
      <c r="G758" s="74" t="s">
        <v>1529</v>
      </c>
      <c r="H758" s="74" t="s">
        <v>1523</v>
      </c>
    </row>
    <row r="759" hidden="1" customHeight="1" spans="1:8">
      <c r="A759" s="83"/>
      <c r="B759" s="83"/>
      <c r="C759" s="73">
        <v>20594</v>
      </c>
      <c r="D759" s="67" t="s">
        <v>164</v>
      </c>
      <c r="E759" s="67" t="str">
        <f t="shared" si="11"/>
        <v>20594,</v>
      </c>
      <c r="F759" s="74" t="s">
        <v>1530</v>
      </c>
      <c r="G759" s="74" t="s">
        <v>910</v>
      </c>
      <c r="H759" s="74" t="s">
        <v>1523</v>
      </c>
    </row>
    <row r="760" hidden="1" customHeight="1" spans="1:8">
      <c r="A760" s="83"/>
      <c r="B760" s="83"/>
      <c r="C760" s="73">
        <v>147071</v>
      </c>
      <c r="D760" s="67" t="s">
        <v>164</v>
      </c>
      <c r="E760" s="67" t="str">
        <f t="shared" si="11"/>
        <v>147071,</v>
      </c>
      <c r="F760" s="74" t="s">
        <v>1531</v>
      </c>
      <c r="G760" s="74" t="s">
        <v>1054</v>
      </c>
      <c r="H760" s="74" t="s">
        <v>1523</v>
      </c>
    </row>
    <row r="761" hidden="1" customHeight="1" spans="1:8">
      <c r="A761" s="83"/>
      <c r="B761" s="83"/>
      <c r="C761" s="73">
        <v>77839</v>
      </c>
      <c r="D761" s="67" t="s">
        <v>164</v>
      </c>
      <c r="E761" s="67" t="str">
        <f t="shared" si="11"/>
        <v>77839,</v>
      </c>
      <c r="F761" s="74" t="s">
        <v>1532</v>
      </c>
      <c r="G761" s="74" t="s">
        <v>1533</v>
      </c>
      <c r="H761" s="74" t="s">
        <v>1523</v>
      </c>
    </row>
    <row r="762" hidden="1" customHeight="1" spans="1:8">
      <c r="A762" s="83"/>
      <c r="B762" s="83"/>
      <c r="C762" s="73">
        <v>87341</v>
      </c>
      <c r="D762" s="67" t="s">
        <v>164</v>
      </c>
      <c r="E762" s="67" t="str">
        <f t="shared" si="11"/>
        <v>87341,</v>
      </c>
      <c r="F762" s="74" t="s">
        <v>1534</v>
      </c>
      <c r="G762" s="74" t="s">
        <v>1535</v>
      </c>
      <c r="H762" s="74" t="s">
        <v>1523</v>
      </c>
    </row>
    <row r="763" hidden="1" customHeight="1" spans="1:8">
      <c r="A763" s="83">
        <v>40</v>
      </c>
      <c r="B763" s="83" t="s">
        <v>1536</v>
      </c>
      <c r="C763" s="82">
        <v>90457</v>
      </c>
      <c r="D763" s="67" t="s">
        <v>164</v>
      </c>
      <c r="E763" s="67" t="str">
        <f t="shared" si="11"/>
        <v>90457,</v>
      </c>
      <c r="F763" s="83" t="s">
        <v>270</v>
      </c>
      <c r="G763" s="83" t="s">
        <v>1537</v>
      </c>
      <c r="H763" s="83" t="s">
        <v>1536</v>
      </c>
    </row>
    <row r="764" hidden="1" customHeight="1" spans="1:8">
      <c r="A764" s="83"/>
      <c r="B764" s="83"/>
      <c r="C764" s="73">
        <v>164905</v>
      </c>
      <c r="D764" s="67" t="s">
        <v>164</v>
      </c>
      <c r="E764" s="67" t="str">
        <f t="shared" si="11"/>
        <v>164905,</v>
      </c>
      <c r="F764" s="74" t="s">
        <v>675</v>
      </c>
      <c r="G764" s="74" t="s">
        <v>676</v>
      </c>
      <c r="H764" s="74" t="s">
        <v>1538</v>
      </c>
    </row>
    <row r="765" hidden="1" customHeight="1" spans="1:8">
      <c r="A765" s="83"/>
      <c r="B765" s="83"/>
      <c r="C765" s="73">
        <v>204858</v>
      </c>
      <c r="D765" s="67" t="s">
        <v>164</v>
      </c>
      <c r="E765" s="67" t="str">
        <f t="shared" si="11"/>
        <v>204858,</v>
      </c>
      <c r="F765" s="74" t="s">
        <v>808</v>
      </c>
      <c r="G765" s="74" t="s">
        <v>492</v>
      </c>
      <c r="H765" s="74" t="s">
        <v>1538</v>
      </c>
    </row>
    <row r="766" hidden="1" customHeight="1" spans="1:8">
      <c r="A766" s="83"/>
      <c r="B766" s="83"/>
      <c r="C766" s="73">
        <v>113400</v>
      </c>
      <c r="D766" s="67" t="s">
        <v>164</v>
      </c>
      <c r="E766" s="67" t="str">
        <f t="shared" si="11"/>
        <v>113400,</v>
      </c>
      <c r="F766" s="74" t="s">
        <v>1539</v>
      </c>
      <c r="G766" s="74" t="s">
        <v>1540</v>
      </c>
      <c r="H766" s="74" t="s">
        <v>1536</v>
      </c>
    </row>
    <row r="767" hidden="1" customHeight="1" spans="1:8">
      <c r="A767" s="83"/>
      <c r="B767" s="83"/>
      <c r="C767" s="73">
        <v>90475</v>
      </c>
      <c r="D767" s="67" t="s">
        <v>164</v>
      </c>
      <c r="E767" s="67" t="str">
        <f t="shared" si="11"/>
        <v>90475,</v>
      </c>
      <c r="F767" s="74" t="s">
        <v>1541</v>
      </c>
      <c r="G767" s="74" t="s">
        <v>1542</v>
      </c>
      <c r="H767" s="74" t="s">
        <v>1536</v>
      </c>
    </row>
    <row r="768" hidden="1" customHeight="1" spans="1:8">
      <c r="A768" s="83"/>
      <c r="B768" s="83"/>
      <c r="C768" s="73">
        <v>118071</v>
      </c>
      <c r="D768" s="67" t="s">
        <v>164</v>
      </c>
      <c r="E768" s="67" t="str">
        <f t="shared" si="11"/>
        <v>118071,</v>
      </c>
      <c r="F768" s="74" t="s">
        <v>223</v>
      </c>
      <c r="G768" s="74" t="s">
        <v>1543</v>
      </c>
      <c r="H768" s="74" t="s">
        <v>1536</v>
      </c>
    </row>
    <row r="769" hidden="1" customHeight="1" spans="1:8">
      <c r="A769" s="83"/>
      <c r="B769" s="83"/>
      <c r="C769" s="82">
        <v>196295</v>
      </c>
      <c r="D769" s="67" t="s">
        <v>164</v>
      </c>
      <c r="E769" s="67" t="str">
        <f t="shared" si="11"/>
        <v>196295,</v>
      </c>
      <c r="F769" s="83" t="s">
        <v>906</v>
      </c>
      <c r="G769" s="83" t="s">
        <v>1544</v>
      </c>
      <c r="H769" s="83" t="s">
        <v>1538</v>
      </c>
    </row>
    <row r="770" hidden="1" customHeight="1" spans="1:8">
      <c r="A770" s="83"/>
      <c r="B770" s="83"/>
      <c r="C770" s="73">
        <v>193350</v>
      </c>
      <c r="D770" s="67" t="s">
        <v>164</v>
      </c>
      <c r="E770" s="67" t="str">
        <f t="shared" ref="E770:E828" si="12">C770&amp;D770</f>
        <v>193350,</v>
      </c>
      <c r="F770" s="74" t="s">
        <v>1545</v>
      </c>
      <c r="G770" s="74" t="s">
        <v>1546</v>
      </c>
      <c r="H770" s="74" t="s">
        <v>1536</v>
      </c>
    </row>
    <row r="771" hidden="1" customHeight="1" spans="1:8">
      <c r="A771" s="83"/>
      <c r="B771" s="83"/>
      <c r="C771" s="82">
        <v>186422</v>
      </c>
      <c r="D771" s="67" t="s">
        <v>164</v>
      </c>
      <c r="E771" s="67" t="str">
        <f t="shared" si="12"/>
        <v>186422,</v>
      </c>
      <c r="F771" s="83" t="s">
        <v>208</v>
      </c>
      <c r="G771" s="83" t="s">
        <v>1045</v>
      </c>
      <c r="H771" s="83" t="s">
        <v>1536</v>
      </c>
    </row>
    <row r="772" hidden="1" customHeight="1" spans="1:8">
      <c r="A772" s="83"/>
      <c r="B772" s="83"/>
      <c r="C772" s="73">
        <v>191895</v>
      </c>
      <c r="D772" s="67" t="s">
        <v>164</v>
      </c>
      <c r="E772" s="67" t="str">
        <f t="shared" si="12"/>
        <v>191895,</v>
      </c>
      <c r="F772" s="74" t="s">
        <v>1247</v>
      </c>
      <c r="G772" s="74" t="s">
        <v>1248</v>
      </c>
      <c r="H772" s="74" t="s">
        <v>1536</v>
      </c>
    </row>
    <row r="773" hidden="1" customHeight="1" spans="1:8">
      <c r="A773" s="83"/>
      <c r="B773" s="83"/>
      <c r="C773" s="73">
        <v>105200</v>
      </c>
      <c r="D773" s="67" t="s">
        <v>164</v>
      </c>
      <c r="E773" s="67" t="str">
        <f t="shared" si="12"/>
        <v>105200,</v>
      </c>
      <c r="F773" s="74" t="s">
        <v>1547</v>
      </c>
      <c r="G773" s="74" t="s">
        <v>807</v>
      </c>
      <c r="H773" s="74" t="s">
        <v>1536</v>
      </c>
    </row>
    <row r="774" hidden="1" customHeight="1" spans="1:8">
      <c r="A774" s="83"/>
      <c r="B774" s="83"/>
      <c r="C774" s="73">
        <v>69240</v>
      </c>
      <c r="D774" s="67" t="s">
        <v>164</v>
      </c>
      <c r="E774" s="67" t="str">
        <f t="shared" si="12"/>
        <v>69240,</v>
      </c>
      <c r="F774" s="74" t="s">
        <v>1548</v>
      </c>
      <c r="G774" s="74" t="s">
        <v>1549</v>
      </c>
      <c r="H774" s="74" t="s">
        <v>1536</v>
      </c>
    </row>
    <row r="775" hidden="1" customHeight="1" spans="1:8">
      <c r="A775" s="83"/>
      <c r="B775" s="83"/>
      <c r="C775" s="73">
        <v>176775</v>
      </c>
      <c r="D775" s="67" t="s">
        <v>164</v>
      </c>
      <c r="E775" s="67" t="str">
        <f t="shared" si="12"/>
        <v>176775,</v>
      </c>
      <c r="F775" s="74" t="s">
        <v>1550</v>
      </c>
      <c r="G775" s="74" t="s">
        <v>1551</v>
      </c>
      <c r="H775" s="74" t="s">
        <v>1536</v>
      </c>
    </row>
    <row r="776" hidden="1" customHeight="1" spans="1:8">
      <c r="A776" s="83"/>
      <c r="B776" s="83"/>
      <c r="C776" s="73">
        <v>195827</v>
      </c>
      <c r="D776" s="67" t="s">
        <v>164</v>
      </c>
      <c r="E776" s="67" t="str">
        <f t="shared" si="12"/>
        <v>195827,</v>
      </c>
      <c r="F776" s="74" t="s">
        <v>1552</v>
      </c>
      <c r="G776" s="74" t="s">
        <v>1260</v>
      </c>
      <c r="H776" s="74" t="s">
        <v>1538</v>
      </c>
    </row>
    <row r="777" hidden="1" customHeight="1" spans="1:8">
      <c r="A777" s="83"/>
      <c r="B777" s="83"/>
      <c r="C777" s="73">
        <v>202685</v>
      </c>
      <c r="D777" s="67" t="s">
        <v>164</v>
      </c>
      <c r="E777" s="67" t="str">
        <f t="shared" si="12"/>
        <v>202685,</v>
      </c>
      <c r="F777" s="74" t="s">
        <v>1553</v>
      </c>
      <c r="G777" s="74" t="s">
        <v>1554</v>
      </c>
      <c r="H777" s="74" t="s">
        <v>1536</v>
      </c>
    </row>
    <row r="778" hidden="1" customHeight="1" spans="1:8">
      <c r="A778" s="83"/>
      <c r="B778" s="83"/>
      <c r="C778" s="82">
        <v>186428</v>
      </c>
      <c r="D778" s="67" t="s">
        <v>164</v>
      </c>
      <c r="E778" s="67" t="str">
        <f t="shared" si="12"/>
        <v>186428,</v>
      </c>
      <c r="F778" s="83" t="s">
        <v>1555</v>
      </c>
      <c r="G778" s="83" t="s">
        <v>1556</v>
      </c>
      <c r="H778" s="83" t="s">
        <v>1536</v>
      </c>
    </row>
    <row r="779" hidden="1" customHeight="1" spans="1:8">
      <c r="A779" s="83"/>
      <c r="B779" s="83"/>
      <c r="C779" s="83">
        <v>206907</v>
      </c>
      <c r="D779" s="67" t="s">
        <v>164</v>
      </c>
      <c r="E779" s="67" t="str">
        <f t="shared" si="12"/>
        <v>206907,</v>
      </c>
      <c r="F779" s="83" t="s">
        <v>458</v>
      </c>
      <c r="G779" s="83" t="s">
        <v>1557</v>
      </c>
      <c r="H779" s="83" t="s">
        <v>1536</v>
      </c>
    </row>
    <row r="780" hidden="1" customHeight="1" spans="1:8">
      <c r="A780" s="83"/>
      <c r="B780" s="83"/>
      <c r="C780" s="82">
        <v>196563</v>
      </c>
      <c r="D780" s="67" t="s">
        <v>164</v>
      </c>
      <c r="E780" s="67" t="str">
        <f t="shared" si="12"/>
        <v>196563,</v>
      </c>
      <c r="F780" s="83" t="s">
        <v>906</v>
      </c>
      <c r="G780" s="83" t="s">
        <v>1558</v>
      </c>
      <c r="H780" s="83" t="s">
        <v>1538</v>
      </c>
    </row>
    <row r="781" hidden="1" customHeight="1" spans="1:8">
      <c r="A781" s="83"/>
      <c r="B781" s="83"/>
      <c r="C781" s="82">
        <v>196564</v>
      </c>
      <c r="D781" s="67" t="s">
        <v>164</v>
      </c>
      <c r="E781" s="67" t="str">
        <f t="shared" si="12"/>
        <v>196564,</v>
      </c>
      <c r="F781" s="83" t="s">
        <v>906</v>
      </c>
      <c r="G781" s="83" t="s">
        <v>464</v>
      </c>
      <c r="H781" s="83" t="s">
        <v>1538</v>
      </c>
    </row>
    <row r="782" hidden="1" customHeight="1" spans="1:8">
      <c r="A782" s="83"/>
      <c r="B782" s="83"/>
      <c r="C782" s="73">
        <v>42906</v>
      </c>
      <c r="D782" s="67" t="s">
        <v>164</v>
      </c>
      <c r="E782" s="67" t="str">
        <f t="shared" si="12"/>
        <v>42906,</v>
      </c>
      <c r="F782" s="74" t="s">
        <v>1559</v>
      </c>
      <c r="G782" s="74" t="s">
        <v>707</v>
      </c>
      <c r="H782" s="74" t="s">
        <v>1536</v>
      </c>
    </row>
    <row r="783" hidden="1" customHeight="1" spans="1:8">
      <c r="A783" s="83"/>
      <c r="B783" s="83"/>
      <c r="C783" s="73">
        <v>92435</v>
      </c>
      <c r="D783" s="67" t="s">
        <v>164</v>
      </c>
      <c r="E783" s="67" t="str">
        <f t="shared" si="12"/>
        <v>92435,</v>
      </c>
      <c r="F783" s="74" t="s">
        <v>1560</v>
      </c>
      <c r="G783" s="74" t="s">
        <v>1561</v>
      </c>
      <c r="H783" s="74" t="s">
        <v>1536</v>
      </c>
    </row>
    <row r="784" hidden="1" customHeight="1" spans="1:8">
      <c r="A784" s="83"/>
      <c r="B784" s="83"/>
      <c r="C784" s="73">
        <v>138633</v>
      </c>
      <c r="D784" s="67" t="s">
        <v>164</v>
      </c>
      <c r="E784" s="67" t="str">
        <f t="shared" si="12"/>
        <v>138633,</v>
      </c>
      <c r="F784" s="74" t="s">
        <v>1103</v>
      </c>
      <c r="G784" s="74" t="s">
        <v>623</v>
      </c>
      <c r="H784" s="74" t="s">
        <v>1536</v>
      </c>
    </row>
    <row r="785" hidden="1" customHeight="1" spans="1:8">
      <c r="A785" s="83"/>
      <c r="B785" s="83"/>
      <c r="C785" s="73">
        <v>193892</v>
      </c>
      <c r="D785" s="67" t="s">
        <v>164</v>
      </c>
      <c r="E785" s="67" t="str">
        <f t="shared" si="12"/>
        <v>193892,</v>
      </c>
      <c r="F785" s="74" t="s">
        <v>1562</v>
      </c>
      <c r="G785" s="74" t="s">
        <v>1563</v>
      </c>
      <c r="H785" s="74" t="s">
        <v>1536</v>
      </c>
    </row>
    <row r="786" hidden="1" customHeight="1" spans="1:8">
      <c r="A786" s="83"/>
      <c r="B786" s="83"/>
      <c r="C786" s="73">
        <v>195787</v>
      </c>
      <c r="D786" s="67" t="s">
        <v>164</v>
      </c>
      <c r="E786" s="67" t="str">
        <f t="shared" si="12"/>
        <v>195787,</v>
      </c>
      <c r="F786" s="74" t="s">
        <v>338</v>
      </c>
      <c r="G786" s="74" t="s">
        <v>1564</v>
      </c>
      <c r="H786" s="74" t="s">
        <v>1536</v>
      </c>
    </row>
    <row r="787" hidden="1" customHeight="1" spans="1:8">
      <c r="A787" s="83"/>
      <c r="B787" s="83"/>
      <c r="C787" s="82">
        <v>186425</v>
      </c>
      <c r="D787" s="67" t="s">
        <v>164</v>
      </c>
      <c r="E787" s="67" t="str">
        <f t="shared" si="12"/>
        <v>186425,</v>
      </c>
      <c r="F787" s="83" t="s">
        <v>270</v>
      </c>
      <c r="G787" s="83" t="s">
        <v>1565</v>
      </c>
      <c r="H787" s="83" t="s">
        <v>1536</v>
      </c>
    </row>
    <row r="788" hidden="1" customHeight="1" spans="1:8">
      <c r="A788" s="83"/>
      <c r="B788" s="83"/>
      <c r="C788" s="82">
        <v>186423</v>
      </c>
      <c r="D788" s="67" t="s">
        <v>164</v>
      </c>
      <c r="E788" s="67" t="str">
        <f t="shared" si="12"/>
        <v>186423,</v>
      </c>
      <c r="F788" s="83" t="s">
        <v>1566</v>
      </c>
      <c r="G788" s="83" t="s">
        <v>1567</v>
      </c>
      <c r="H788" s="83" t="s">
        <v>1536</v>
      </c>
    </row>
    <row r="789" hidden="1" customHeight="1" spans="1:8">
      <c r="A789" s="83"/>
      <c r="B789" s="83"/>
      <c r="C789" s="73">
        <v>204856</v>
      </c>
      <c r="D789" s="67" t="s">
        <v>164</v>
      </c>
      <c r="E789" s="67" t="str">
        <f t="shared" si="12"/>
        <v>204856,</v>
      </c>
      <c r="F789" s="74" t="s">
        <v>808</v>
      </c>
      <c r="G789" s="74" t="s">
        <v>1568</v>
      </c>
      <c r="H789" s="74" t="s">
        <v>1538</v>
      </c>
    </row>
    <row r="790" hidden="1" customHeight="1" spans="1:8">
      <c r="A790" s="83"/>
      <c r="B790" s="83"/>
      <c r="C790" s="73">
        <v>9959</v>
      </c>
      <c r="D790" s="67" t="s">
        <v>164</v>
      </c>
      <c r="E790" s="67" t="str">
        <f t="shared" si="12"/>
        <v>9959,</v>
      </c>
      <c r="F790" s="74" t="s">
        <v>1569</v>
      </c>
      <c r="G790" s="74" t="s">
        <v>1570</v>
      </c>
      <c r="H790" s="74" t="s">
        <v>1536</v>
      </c>
    </row>
    <row r="791" hidden="1" customHeight="1" spans="1:8">
      <c r="A791" s="83"/>
      <c r="B791" s="83"/>
      <c r="C791" s="73">
        <v>195875</v>
      </c>
      <c r="D791" s="67" t="s">
        <v>164</v>
      </c>
      <c r="E791" s="67" t="str">
        <f t="shared" si="12"/>
        <v>195875,</v>
      </c>
      <c r="F791" s="74" t="s">
        <v>462</v>
      </c>
      <c r="G791" s="74" t="s">
        <v>615</v>
      </c>
      <c r="H791" s="74" t="s">
        <v>1538</v>
      </c>
    </row>
    <row r="792" hidden="1" customHeight="1" spans="1:8">
      <c r="A792" s="83"/>
      <c r="B792" s="83"/>
      <c r="C792" s="73">
        <v>111563</v>
      </c>
      <c r="D792" s="67" t="s">
        <v>164</v>
      </c>
      <c r="E792" s="67" t="str">
        <f t="shared" si="12"/>
        <v>111563,</v>
      </c>
      <c r="F792" s="74" t="s">
        <v>1571</v>
      </c>
      <c r="G792" s="74" t="s">
        <v>1572</v>
      </c>
      <c r="H792" s="74" t="s">
        <v>1536</v>
      </c>
    </row>
    <row r="793" hidden="1" customHeight="1" spans="1:8">
      <c r="A793" s="83"/>
      <c r="B793" s="83"/>
      <c r="C793" s="82">
        <v>196294</v>
      </c>
      <c r="D793" s="67" t="s">
        <v>164</v>
      </c>
      <c r="E793" s="67" t="str">
        <f t="shared" si="12"/>
        <v>196294,</v>
      </c>
      <c r="F793" s="83" t="s">
        <v>906</v>
      </c>
      <c r="G793" s="83" t="s">
        <v>1573</v>
      </c>
      <c r="H793" s="83" t="s">
        <v>1538</v>
      </c>
    </row>
    <row r="794" hidden="1" customHeight="1" spans="1:8">
      <c r="A794" s="83"/>
      <c r="B794" s="83"/>
      <c r="C794" s="73">
        <v>135105</v>
      </c>
      <c r="D794" s="67" t="s">
        <v>164</v>
      </c>
      <c r="E794" s="67" t="str">
        <f t="shared" si="12"/>
        <v>135105,</v>
      </c>
      <c r="F794" s="74" t="s">
        <v>304</v>
      </c>
      <c r="G794" s="74" t="s">
        <v>1574</v>
      </c>
      <c r="H794" s="74" t="s">
        <v>1536</v>
      </c>
    </row>
    <row r="795" hidden="1" customHeight="1" spans="1:8">
      <c r="A795" s="83"/>
      <c r="B795" s="83"/>
      <c r="C795" s="73">
        <v>181505</v>
      </c>
      <c r="D795" s="67" t="s">
        <v>164</v>
      </c>
      <c r="E795" s="67" t="str">
        <f t="shared" si="12"/>
        <v>181505,</v>
      </c>
      <c r="F795" s="74" t="s">
        <v>1575</v>
      </c>
      <c r="G795" s="74" t="s">
        <v>391</v>
      </c>
      <c r="H795" s="74" t="s">
        <v>1536</v>
      </c>
    </row>
    <row r="796" hidden="1" customHeight="1" spans="1:8">
      <c r="A796" s="83"/>
      <c r="B796" s="83"/>
      <c r="C796" s="73">
        <v>186429</v>
      </c>
      <c r="D796" s="67" t="s">
        <v>164</v>
      </c>
      <c r="E796" s="67" t="str">
        <f t="shared" si="12"/>
        <v>186429,</v>
      </c>
      <c r="F796" s="74" t="s">
        <v>1576</v>
      </c>
      <c r="G796" s="74" t="s">
        <v>1577</v>
      </c>
      <c r="H796" s="74" t="s">
        <v>1536</v>
      </c>
    </row>
    <row r="797" hidden="1" customHeight="1" spans="1:8">
      <c r="A797" s="83"/>
      <c r="B797" s="83"/>
      <c r="C797" s="82">
        <v>50212</v>
      </c>
      <c r="D797" s="67" t="s">
        <v>164</v>
      </c>
      <c r="E797" s="67" t="str">
        <f t="shared" si="12"/>
        <v>50212,</v>
      </c>
      <c r="F797" s="83" t="s">
        <v>1578</v>
      </c>
      <c r="G797" s="83" t="s">
        <v>1579</v>
      </c>
      <c r="H797" s="83" t="s">
        <v>1536</v>
      </c>
    </row>
    <row r="798" hidden="1" customHeight="1" spans="1:8">
      <c r="A798" s="83"/>
      <c r="B798" s="83"/>
      <c r="C798" s="82">
        <v>186424</v>
      </c>
      <c r="D798" s="67" t="s">
        <v>164</v>
      </c>
      <c r="E798" s="67" t="str">
        <f t="shared" si="12"/>
        <v>186424,</v>
      </c>
      <c r="F798" s="83" t="s">
        <v>1580</v>
      </c>
      <c r="G798" s="83" t="s">
        <v>1581</v>
      </c>
      <c r="H798" s="83" t="s">
        <v>1536</v>
      </c>
    </row>
    <row r="799" hidden="1" customHeight="1" spans="1:8">
      <c r="A799" s="83"/>
      <c r="B799" s="83"/>
      <c r="C799" s="73">
        <v>186427</v>
      </c>
      <c r="D799" s="67" t="s">
        <v>164</v>
      </c>
      <c r="E799" s="67" t="str">
        <f t="shared" si="12"/>
        <v>186427,</v>
      </c>
      <c r="F799" s="74" t="s">
        <v>1582</v>
      </c>
      <c r="G799" s="74" t="s">
        <v>1583</v>
      </c>
      <c r="H799" s="74" t="s">
        <v>1536</v>
      </c>
    </row>
    <row r="800" hidden="1" customHeight="1" spans="1:8">
      <c r="A800" s="83"/>
      <c r="B800" s="83"/>
      <c r="C800" s="73">
        <v>119641</v>
      </c>
      <c r="D800" s="67" t="s">
        <v>164</v>
      </c>
      <c r="E800" s="67" t="str">
        <f t="shared" si="12"/>
        <v>119641,</v>
      </c>
      <c r="F800" s="74" t="s">
        <v>937</v>
      </c>
      <c r="G800" s="74" t="s">
        <v>1584</v>
      </c>
      <c r="H800" s="74" t="s">
        <v>1536</v>
      </c>
    </row>
    <row r="801" hidden="1" customHeight="1" spans="1:8">
      <c r="A801" s="83"/>
      <c r="B801" s="83"/>
      <c r="C801" s="73">
        <v>196557</v>
      </c>
      <c r="D801" s="67" t="s">
        <v>164</v>
      </c>
      <c r="E801" s="67" t="str">
        <f t="shared" si="12"/>
        <v>196557,</v>
      </c>
      <c r="F801" s="74" t="s">
        <v>1585</v>
      </c>
      <c r="G801" s="74" t="s">
        <v>477</v>
      </c>
      <c r="H801" s="74" t="s">
        <v>1536</v>
      </c>
    </row>
    <row r="802" hidden="1" customHeight="1" spans="1:8">
      <c r="A802" s="83"/>
      <c r="B802" s="83"/>
      <c r="C802" s="73">
        <v>94000</v>
      </c>
      <c r="D802" s="67" t="s">
        <v>164</v>
      </c>
      <c r="E802" s="67" t="str">
        <f t="shared" si="12"/>
        <v>94000,</v>
      </c>
      <c r="F802" s="74" t="s">
        <v>1586</v>
      </c>
      <c r="G802" s="74" t="s">
        <v>1587</v>
      </c>
      <c r="H802" s="74" t="s">
        <v>1536</v>
      </c>
    </row>
    <row r="803" hidden="1" customHeight="1" spans="1:8">
      <c r="A803" s="83">
        <v>41</v>
      </c>
      <c r="B803" s="83" t="s">
        <v>1588</v>
      </c>
      <c r="C803" s="83">
        <v>36163</v>
      </c>
      <c r="D803" s="67" t="s">
        <v>164</v>
      </c>
      <c r="E803" s="67" t="str">
        <f t="shared" si="12"/>
        <v>36163,</v>
      </c>
      <c r="F803" s="83" t="s">
        <v>1589</v>
      </c>
      <c r="G803" s="83" t="s">
        <v>1590</v>
      </c>
      <c r="H803" s="83" t="s">
        <v>1588</v>
      </c>
    </row>
    <row r="804" hidden="1" customHeight="1" spans="1:8">
      <c r="A804" s="72">
        <v>42</v>
      </c>
      <c r="B804" s="72" t="s">
        <v>1591</v>
      </c>
      <c r="C804" s="73">
        <v>145717</v>
      </c>
      <c r="D804" s="67" t="s">
        <v>164</v>
      </c>
      <c r="E804" s="67" t="str">
        <f t="shared" si="12"/>
        <v>145717,</v>
      </c>
      <c r="F804" s="74" t="s">
        <v>670</v>
      </c>
      <c r="G804" s="74" t="s">
        <v>487</v>
      </c>
      <c r="H804" s="74" t="s">
        <v>1592</v>
      </c>
    </row>
    <row r="805" hidden="1" customHeight="1" spans="1:8">
      <c r="A805" s="72"/>
      <c r="B805" s="72"/>
      <c r="C805" s="73">
        <v>102295</v>
      </c>
      <c r="D805" s="67" t="s">
        <v>164</v>
      </c>
      <c r="E805" s="67" t="str">
        <f t="shared" si="12"/>
        <v>102295,</v>
      </c>
      <c r="F805" s="74" t="s">
        <v>1085</v>
      </c>
      <c r="G805" s="74" t="s">
        <v>1021</v>
      </c>
      <c r="H805" s="74" t="s">
        <v>1592</v>
      </c>
    </row>
    <row r="806" hidden="1" customHeight="1" spans="1:8">
      <c r="A806" s="72"/>
      <c r="B806" s="72"/>
      <c r="C806" s="73">
        <v>187812</v>
      </c>
      <c r="D806" s="67" t="s">
        <v>164</v>
      </c>
      <c r="E806" s="67" t="str">
        <f t="shared" si="12"/>
        <v>187812,</v>
      </c>
      <c r="F806" s="74" t="s">
        <v>1085</v>
      </c>
      <c r="G806" s="74" t="s">
        <v>1593</v>
      </c>
      <c r="H806" s="74" t="s">
        <v>1592</v>
      </c>
    </row>
    <row r="807" hidden="1" customHeight="1" spans="1:8">
      <c r="A807" s="72"/>
      <c r="B807" s="72"/>
      <c r="C807" s="73">
        <v>121554</v>
      </c>
      <c r="D807" s="67" t="s">
        <v>164</v>
      </c>
      <c r="E807" s="67" t="str">
        <f t="shared" si="12"/>
        <v>121554,</v>
      </c>
      <c r="F807" s="74" t="s">
        <v>1594</v>
      </c>
      <c r="G807" s="74" t="s">
        <v>329</v>
      </c>
      <c r="H807" s="74" t="s">
        <v>1592</v>
      </c>
    </row>
    <row r="808" hidden="1" customHeight="1" spans="1:8">
      <c r="A808" s="72"/>
      <c r="B808" s="72"/>
      <c r="C808" s="73">
        <v>179682</v>
      </c>
      <c r="D808" s="67" t="s">
        <v>164</v>
      </c>
      <c r="E808" s="67" t="str">
        <f t="shared" si="12"/>
        <v>179682,</v>
      </c>
      <c r="F808" s="74" t="s">
        <v>1595</v>
      </c>
      <c r="G808" s="74" t="s">
        <v>1596</v>
      </c>
      <c r="H808" s="74" t="s">
        <v>1592</v>
      </c>
    </row>
    <row r="809" hidden="1" customHeight="1" spans="1:8">
      <c r="A809" s="72"/>
      <c r="B809" s="72"/>
      <c r="C809" s="82">
        <v>182883</v>
      </c>
      <c r="D809" s="67" t="s">
        <v>164</v>
      </c>
      <c r="E809" s="67" t="str">
        <f t="shared" si="12"/>
        <v>182883,</v>
      </c>
      <c r="F809" s="83" t="s">
        <v>1597</v>
      </c>
      <c r="G809" s="83" t="s">
        <v>1598</v>
      </c>
      <c r="H809" s="83" t="s">
        <v>1592</v>
      </c>
    </row>
    <row r="810" customHeight="1" spans="2:8">
      <c r="B810" s="74" t="s">
        <v>1084</v>
      </c>
      <c r="C810" s="73">
        <v>16185</v>
      </c>
      <c r="D810" s="67" t="s">
        <v>164</v>
      </c>
      <c r="E810" s="67" t="str">
        <f t="shared" si="12"/>
        <v>16185,</v>
      </c>
      <c r="F810" s="74" t="s">
        <v>1085</v>
      </c>
      <c r="G810" s="74" t="s">
        <v>1086</v>
      </c>
      <c r="H810" s="74" t="s">
        <v>1087</v>
      </c>
    </row>
    <row r="811" customHeight="1" spans="2:8">
      <c r="B811" s="74"/>
      <c r="C811" s="82">
        <v>190513</v>
      </c>
      <c r="D811" s="67" t="s">
        <v>164</v>
      </c>
      <c r="E811" s="67" t="str">
        <f t="shared" si="12"/>
        <v>190513,</v>
      </c>
      <c r="F811" s="83" t="s">
        <v>1085</v>
      </c>
      <c r="G811" s="83" t="s">
        <v>1088</v>
      </c>
      <c r="H811" s="83" t="s">
        <v>1087</v>
      </c>
    </row>
    <row r="812" customHeight="1" spans="2:8">
      <c r="B812" s="74"/>
      <c r="C812" s="82">
        <v>190514</v>
      </c>
      <c r="D812" s="67" t="s">
        <v>164</v>
      </c>
      <c r="E812" s="67" t="str">
        <f t="shared" si="12"/>
        <v>190514,</v>
      </c>
      <c r="F812" s="83" t="s">
        <v>1089</v>
      </c>
      <c r="G812" s="83" t="s">
        <v>1090</v>
      </c>
      <c r="H812" s="83" t="s">
        <v>1087</v>
      </c>
    </row>
    <row r="813" customHeight="1" spans="2:8">
      <c r="B813" s="74"/>
      <c r="C813" s="73">
        <v>30334</v>
      </c>
      <c r="D813" s="67" t="s">
        <v>164</v>
      </c>
      <c r="E813" s="67" t="str">
        <f t="shared" si="12"/>
        <v>30334,</v>
      </c>
      <c r="F813" s="74" t="s">
        <v>1091</v>
      </c>
      <c r="G813" s="74" t="s">
        <v>224</v>
      </c>
      <c r="H813" s="74" t="s">
        <v>1087</v>
      </c>
    </row>
    <row r="814" customHeight="1" spans="2:8">
      <c r="B814" s="74"/>
      <c r="C814" s="73">
        <v>49186</v>
      </c>
      <c r="D814" s="67" t="s">
        <v>164</v>
      </c>
      <c r="E814" s="67" t="str">
        <f t="shared" si="12"/>
        <v>49186,</v>
      </c>
      <c r="F814" s="74" t="s">
        <v>1092</v>
      </c>
      <c r="G814" s="74" t="s">
        <v>1093</v>
      </c>
      <c r="H814" s="74" t="s">
        <v>853</v>
      </c>
    </row>
    <row r="815" customHeight="1" spans="2:8">
      <c r="B815" s="74"/>
      <c r="C815" s="73">
        <v>24914</v>
      </c>
      <c r="D815" s="67" t="s">
        <v>164</v>
      </c>
      <c r="E815" s="67" t="str">
        <f t="shared" si="12"/>
        <v>24914,</v>
      </c>
      <c r="F815" s="74" t="s">
        <v>1094</v>
      </c>
      <c r="G815" s="74" t="s">
        <v>492</v>
      </c>
      <c r="H815" s="74" t="s">
        <v>853</v>
      </c>
    </row>
    <row r="816" customHeight="1" spans="2:8">
      <c r="B816" s="74"/>
      <c r="C816" s="73">
        <v>191625</v>
      </c>
      <c r="D816" s="67" t="s">
        <v>164</v>
      </c>
      <c r="E816" s="67" t="str">
        <f t="shared" si="12"/>
        <v>191625,</v>
      </c>
      <c r="F816" s="74" t="s">
        <v>1095</v>
      </c>
      <c r="G816" s="74" t="s">
        <v>1096</v>
      </c>
      <c r="H816" s="74" t="s">
        <v>853</v>
      </c>
    </row>
    <row r="817" customHeight="1" spans="2:8">
      <c r="B817" s="74"/>
      <c r="C817" s="82">
        <v>182824</v>
      </c>
      <c r="D817" s="67" t="s">
        <v>164</v>
      </c>
      <c r="E817" s="67" t="str">
        <f t="shared" si="12"/>
        <v>182824,</v>
      </c>
      <c r="F817" s="83" t="s">
        <v>1097</v>
      </c>
      <c r="G817" s="83" t="s">
        <v>1098</v>
      </c>
      <c r="H817" s="83" t="s">
        <v>1087</v>
      </c>
    </row>
    <row r="818" customHeight="1" spans="2:8">
      <c r="B818" s="74"/>
      <c r="C818" s="82">
        <v>75119</v>
      </c>
      <c r="D818" s="67" t="s">
        <v>164</v>
      </c>
      <c r="E818" s="67" t="str">
        <f t="shared" si="12"/>
        <v>75119,</v>
      </c>
      <c r="F818" s="83" t="s">
        <v>1099</v>
      </c>
      <c r="G818" s="83" t="s">
        <v>1100</v>
      </c>
      <c r="H818" s="83" t="s">
        <v>853</v>
      </c>
    </row>
    <row r="819" customHeight="1" spans="2:8">
      <c r="B819" s="74"/>
      <c r="C819" s="73">
        <v>17277</v>
      </c>
      <c r="D819" s="67" t="s">
        <v>164</v>
      </c>
      <c r="E819" s="67" t="str">
        <f t="shared" si="12"/>
        <v>17277,</v>
      </c>
      <c r="F819" s="74" t="s">
        <v>1101</v>
      </c>
      <c r="G819" s="74" t="s">
        <v>397</v>
      </c>
      <c r="H819" s="74" t="s">
        <v>1102</v>
      </c>
    </row>
    <row r="820" customHeight="1" spans="2:8">
      <c r="B820" s="74"/>
      <c r="C820" s="73">
        <v>191426</v>
      </c>
      <c r="D820" s="67" t="s">
        <v>164</v>
      </c>
      <c r="E820" s="67" t="str">
        <f t="shared" si="12"/>
        <v>191426,</v>
      </c>
      <c r="F820" s="74" t="s">
        <v>1103</v>
      </c>
      <c r="G820" s="74" t="s">
        <v>623</v>
      </c>
      <c r="H820" s="74" t="s">
        <v>1087</v>
      </c>
    </row>
    <row r="821" customHeight="1" spans="2:8">
      <c r="B821" s="74"/>
      <c r="C821" s="73">
        <v>191626</v>
      </c>
      <c r="D821" s="67" t="s">
        <v>164</v>
      </c>
      <c r="E821" s="67" t="str">
        <f t="shared" si="12"/>
        <v>191626,</v>
      </c>
      <c r="F821" s="74" t="s">
        <v>1095</v>
      </c>
      <c r="G821" s="74" t="s">
        <v>1104</v>
      </c>
      <c r="H821" s="74" t="s">
        <v>853</v>
      </c>
    </row>
    <row r="822" customHeight="1" spans="2:8">
      <c r="B822" s="74"/>
      <c r="C822" s="73">
        <v>141560</v>
      </c>
      <c r="D822" s="67" t="s">
        <v>164</v>
      </c>
      <c r="E822" s="67" t="str">
        <f t="shared" si="12"/>
        <v>141560,</v>
      </c>
      <c r="F822" s="74" t="s">
        <v>1105</v>
      </c>
      <c r="G822" s="74" t="s">
        <v>1106</v>
      </c>
      <c r="H822" s="74" t="s">
        <v>1087</v>
      </c>
    </row>
    <row r="823" customHeight="1" spans="2:8">
      <c r="B823" s="74"/>
      <c r="C823" s="73">
        <v>30333</v>
      </c>
      <c r="D823" s="67" t="s">
        <v>164</v>
      </c>
      <c r="E823" s="67" t="str">
        <f t="shared" si="12"/>
        <v>30333,</v>
      </c>
      <c r="F823" s="74" t="s">
        <v>1107</v>
      </c>
      <c r="G823" s="74" t="s">
        <v>1108</v>
      </c>
      <c r="H823" s="74" t="s">
        <v>1087</v>
      </c>
    </row>
    <row r="824" customHeight="1" spans="2:8">
      <c r="B824" s="74"/>
      <c r="C824" s="82">
        <v>204485</v>
      </c>
      <c r="D824" s="67" t="s">
        <v>164</v>
      </c>
      <c r="E824" s="67" t="str">
        <f t="shared" si="12"/>
        <v>204485,</v>
      </c>
      <c r="F824" s="83" t="s">
        <v>1109</v>
      </c>
      <c r="G824" s="83" t="s">
        <v>1110</v>
      </c>
      <c r="H824" s="83" t="s">
        <v>853</v>
      </c>
    </row>
    <row r="825" customHeight="1" spans="2:8">
      <c r="B825" s="74"/>
      <c r="C825" s="73">
        <v>38929</v>
      </c>
      <c r="D825" s="67" t="s">
        <v>164</v>
      </c>
      <c r="E825" s="67" t="str">
        <f t="shared" si="12"/>
        <v>38929,</v>
      </c>
      <c r="F825" s="74" t="s">
        <v>1111</v>
      </c>
      <c r="G825" s="74" t="s">
        <v>1112</v>
      </c>
      <c r="H825" s="74" t="s">
        <v>1087</v>
      </c>
    </row>
    <row r="826" customHeight="1" spans="2:8">
      <c r="B826" s="74"/>
      <c r="C826" s="73">
        <v>117446</v>
      </c>
      <c r="D826" s="67" t="s">
        <v>164</v>
      </c>
      <c r="E826" s="67" t="str">
        <f t="shared" si="12"/>
        <v>117446,</v>
      </c>
      <c r="F826" s="74" t="s">
        <v>1113</v>
      </c>
      <c r="G826" s="74" t="s">
        <v>317</v>
      </c>
      <c r="H826" s="74" t="s">
        <v>1114</v>
      </c>
    </row>
    <row r="827" customHeight="1" spans="2:8">
      <c r="B827" s="74"/>
      <c r="C827" s="73">
        <v>152609</v>
      </c>
      <c r="D827" s="67" t="s">
        <v>164</v>
      </c>
      <c r="E827" s="67" t="str">
        <f t="shared" si="12"/>
        <v>152609,</v>
      </c>
      <c r="F827" s="74" t="s">
        <v>1115</v>
      </c>
      <c r="G827" s="74" t="s">
        <v>1116</v>
      </c>
      <c r="H827" s="74" t="s">
        <v>1117</v>
      </c>
    </row>
    <row r="828" customHeight="1" spans="2:8">
      <c r="B828" s="74"/>
      <c r="C828" s="73">
        <v>182338</v>
      </c>
      <c r="D828" s="67" t="s">
        <v>164</v>
      </c>
      <c r="E828" s="67" t="str">
        <f t="shared" si="12"/>
        <v>182338,</v>
      </c>
      <c r="F828" s="74" t="s">
        <v>1118</v>
      </c>
      <c r="G828" s="74" t="s">
        <v>397</v>
      </c>
      <c r="H828" s="74" t="s">
        <v>1119</v>
      </c>
    </row>
  </sheetData>
  <autoFilter ref="A1:H828">
    <filterColumn colId="1">
      <customFilters>
        <customFilter operator="equal" val="赛诺菲（杭州)制药有限公司"/>
      </customFilters>
    </filterColumn>
    <extLst/>
  </autoFilter>
  <mergeCells count="83">
    <mergeCell ref="A2:A6"/>
    <mergeCell ref="A7:A32"/>
    <mergeCell ref="A33:A59"/>
    <mergeCell ref="A60:A66"/>
    <mergeCell ref="A67:A84"/>
    <mergeCell ref="A85:A97"/>
    <mergeCell ref="A98:A101"/>
    <mergeCell ref="A102:A124"/>
    <mergeCell ref="A125:A149"/>
    <mergeCell ref="A150:A158"/>
    <mergeCell ref="A159:A180"/>
    <mergeCell ref="A181:A203"/>
    <mergeCell ref="A204:A221"/>
    <mergeCell ref="A222:A235"/>
    <mergeCell ref="A236:A285"/>
    <mergeCell ref="A286:A334"/>
    <mergeCell ref="A335:A357"/>
    <mergeCell ref="A358:A402"/>
    <mergeCell ref="A403:A409"/>
    <mergeCell ref="A410:A449"/>
    <mergeCell ref="A450:A488"/>
    <mergeCell ref="A489:A498"/>
    <mergeCell ref="A499:A517"/>
    <mergeCell ref="A518:A540"/>
    <mergeCell ref="A541:A558"/>
    <mergeCell ref="A559:A563"/>
    <mergeCell ref="A564:A614"/>
    <mergeCell ref="A615:A637"/>
    <mergeCell ref="A638:A647"/>
    <mergeCell ref="A648:A658"/>
    <mergeCell ref="A659:A676"/>
    <mergeCell ref="A677:A691"/>
    <mergeCell ref="A692:A696"/>
    <mergeCell ref="A697:A703"/>
    <mergeCell ref="A704:A721"/>
    <mergeCell ref="A722:A727"/>
    <mergeCell ref="A728:A737"/>
    <mergeCell ref="A738:A754"/>
    <mergeCell ref="A755:A762"/>
    <mergeCell ref="A763:A802"/>
    <mergeCell ref="A804:A809"/>
    <mergeCell ref="B2:B6"/>
    <mergeCell ref="B7:B32"/>
    <mergeCell ref="B33:B59"/>
    <mergeCell ref="B60:B66"/>
    <mergeCell ref="B67:B84"/>
    <mergeCell ref="B85:B97"/>
    <mergeCell ref="B98:B101"/>
    <mergeCell ref="B102:B124"/>
    <mergeCell ref="B125:B149"/>
    <mergeCell ref="B150:B158"/>
    <mergeCell ref="B159:B180"/>
    <mergeCell ref="B181:B203"/>
    <mergeCell ref="B204:B221"/>
    <mergeCell ref="B222:B235"/>
    <mergeCell ref="B236:B285"/>
    <mergeCell ref="B286:B334"/>
    <mergeCell ref="B335:B357"/>
    <mergeCell ref="B358:B402"/>
    <mergeCell ref="B403:B409"/>
    <mergeCell ref="B410:B449"/>
    <mergeCell ref="B450:B488"/>
    <mergeCell ref="B489:B498"/>
    <mergeCell ref="B499:B517"/>
    <mergeCell ref="B518:B540"/>
    <mergeCell ref="B541:B558"/>
    <mergeCell ref="B559:B563"/>
    <mergeCell ref="B564:B614"/>
    <mergeCell ref="B615:B637"/>
    <mergeCell ref="B638:B647"/>
    <mergeCell ref="B648:B658"/>
    <mergeCell ref="B659:B676"/>
    <mergeCell ref="B677:B691"/>
    <mergeCell ref="B692:B696"/>
    <mergeCell ref="B697:B703"/>
    <mergeCell ref="B704:B721"/>
    <mergeCell ref="B722:B727"/>
    <mergeCell ref="B728:B737"/>
    <mergeCell ref="B738:B754"/>
    <mergeCell ref="B755:B762"/>
    <mergeCell ref="B763:B802"/>
    <mergeCell ref="B804:B809"/>
    <mergeCell ref="B810:B828"/>
  </mergeCells>
  <conditionalFormatting sqref="A222">
    <cfRule type="duplicateValues" dxfId="0" priority="24"/>
  </conditionalFormatting>
  <conditionalFormatting sqref="B222">
    <cfRule type="duplicateValues" dxfId="0" priority="410"/>
  </conditionalFormatting>
  <conditionalFormatting sqref="A236">
    <cfRule type="duplicateValues" dxfId="0" priority="23"/>
  </conditionalFormatting>
  <conditionalFormatting sqref="B236">
    <cfRule type="duplicateValues" dxfId="0" priority="407"/>
  </conditionalFormatting>
  <conditionalFormatting sqref="A335">
    <cfRule type="duplicateValues" dxfId="0" priority="22"/>
  </conditionalFormatting>
  <conditionalFormatting sqref="B335">
    <cfRule type="duplicateValues" dxfId="0" priority="357"/>
  </conditionalFormatting>
  <conditionalFormatting sqref="A403">
    <cfRule type="duplicateValues" dxfId="0" priority="21"/>
  </conditionalFormatting>
  <conditionalFormatting sqref="B403">
    <cfRule type="duplicateValues" dxfId="0" priority="334"/>
  </conditionalFormatting>
  <conditionalFormatting sqref="A410">
    <cfRule type="duplicateValues" dxfId="0" priority="20"/>
  </conditionalFormatting>
  <conditionalFormatting sqref="B410">
    <cfRule type="duplicateValues" dxfId="0" priority="327"/>
  </conditionalFormatting>
  <conditionalFormatting sqref="A489">
    <cfRule type="duplicateValues" dxfId="0" priority="19"/>
  </conditionalFormatting>
  <conditionalFormatting sqref="B489">
    <cfRule type="duplicateValues" dxfId="0" priority="287"/>
  </conditionalFormatting>
  <conditionalFormatting sqref="A499">
    <cfRule type="duplicateValues" dxfId="0" priority="18"/>
  </conditionalFormatting>
  <conditionalFormatting sqref="B499">
    <cfRule type="duplicateValues" dxfId="0" priority="277"/>
  </conditionalFormatting>
  <conditionalFormatting sqref="A541">
    <cfRule type="duplicateValues" dxfId="0" priority="17"/>
  </conditionalFormatting>
  <conditionalFormatting sqref="B541">
    <cfRule type="duplicateValues" dxfId="0" priority="258"/>
  </conditionalFormatting>
  <conditionalFormatting sqref="A559">
    <cfRule type="duplicateValues" dxfId="0" priority="16"/>
  </conditionalFormatting>
  <conditionalFormatting sqref="B559">
    <cfRule type="duplicateValues" dxfId="0" priority="241"/>
  </conditionalFormatting>
  <conditionalFormatting sqref="A564">
    <cfRule type="duplicateValues" dxfId="0" priority="15"/>
  </conditionalFormatting>
  <conditionalFormatting sqref="B564">
    <cfRule type="duplicateValues" dxfId="0" priority="237"/>
  </conditionalFormatting>
  <conditionalFormatting sqref="A615">
    <cfRule type="duplicateValues" dxfId="0" priority="14"/>
  </conditionalFormatting>
  <conditionalFormatting sqref="B615">
    <cfRule type="duplicateValues" dxfId="0" priority="186"/>
  </conditionalFormatting>
  <conditionalFormatting sqref="A638">
    <cfRule type="duplicateValues" dxfId="0" priority="13"/>
  </conditionalFormatting>
  <conditionalFormatting sqref="B638">
    <cfRule type="duplicateValues" dxfId="0" priority="163"/>
  </conditionalFormatting>
  <conditionalFormatting sqref="A677">
    <cfRule type="duplicateValues" dxfId="0" priority="12"/>
  </conditionalFormatting>
  <conditionalFormatting sqref="B677">
    <cfRule type="duplicateValues" dxfId="0" priority="153"/>
  </conditionalFormatting>
  <conditionalFormatting sqref="A692">
    <cfRule type="duplicateValues" dxfId="0" priority="11"/>
  </conditionalFormatting>
  <conditionalFormatting sqref="B692">
    <cfRule type="duplicateValues" dxfId="0" priority="139"/>
  </conditionalFormatting>
  <conditionalFormatting sqref="A697">
    <cfRule type="duplicateValues" dxfId="0" priority="10"/>
  </conditionalFormatting>
  <conditionalFormatting sqref="B697">
    <cfRule type="duplicateValues" dxfId="0" priority="134"/>
  </conditionalFormatting>
  <conditionalFormatting sqref="A704">
    <cfRule type="duplicateValues" dxfId="0" priority="9"/>
  </conditionalFormatting>
  <conditionalFormatting sqref="B704">
    <cfRule type="duplicateValues" dxfId="0" priority="127"/>
  </conditionalFormatting>
  <conditionalFormatting sqref="A728">
    <cfRule type="duplicateValues" dxfId="0" priority="8"/>
  </conditionalFormatting>
  <conditionalFormatting sqref="B728">
    <cfRule type="duplicateValues" dxfId="0" priority="109"/>
  </conditionalFormatting>
  <conditionalFormatting sqref="A738">
    <cfRule type="duplicateValues" dxfId="0" priority="7"/>
  </conditionalFormatting>
  <conditionalFormatting sqref="B738">
    <cfRule type="duplicateValues" dxfId="0" priority="99"/>
  </conditionalFormatting>
  <conditionalFormatting sqref="A755">
    <cfRule type="duplicateValues" dxfId="0" priority="6"/>
  </conditionalFormatting>
  <conditionalFormatting sqref="B755">
    <cfRule type="duplicateValues" dxfId="0" priority="82"/>
  </conditionalFormatting>
  <conditionalFormatting sqref="A763">
    <cfRule type="duplicateValues" dxfId="0" priority="5"/>
  </conditionalFormatting>
  <conditionalFormatting sqref="B763">
    <cfRule type="duplicateValues" dxfId="0" priority="74"/>
  </conditionalFormatting>
  <conditionalFormatting sqref="A803">
    <cfRule type="duplicateValues" dxfId="0" priority="4"/>
  </conditionalFormatting>
  <conditionalFormatting sqref="B803">
    <cfRule type="duplicateValues" dxfId="0" priority="34"/>
  </conditionalFormatting>
  <conditionalFormatting sqref="A804">
    <cfRule type="duplicateValues" dxfId="0" priority="3"/>
  </conditionalFormatting>
  <conditionalFormatting sqref="B804">
    <cfRule type="duplicateValues" dxfId="0" priority="33"/>
  </conditionalFormatting>
  <conditionalFormatting sqref="B810">
    <cfRule type="duplicateValues" dxfId="0" priority="1"/>
  </conditionalFormatting>
  <conditionalFormatting sqref="C1:E809">
    <cfRule type="duplicateValues" dxfId="0" priority="411"/>
  </conditionalFormatting>
  <conditionalFormatting sqref="C810:E828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44"/>
  <sheetViews>
    <sheetView tabSelected="1" topLeftCell="A121" workbookViewId="0">
      <selection activeCell="B1" sqref="B$1:B$1048576"/>
    </sheetView>
  </sheetViews>
  <sheetFormatPr defaultColWidth="9" defaultRowHeight="13.5"/>
  <cols>
    <col min="1" max="1" width="4.875" style="2" customWidth="1"/>
    <col min="2" max="2" width="10.625" style="2" customWidth="1"/>
    <col min="3" max="3" width="39.5" style="2" customWidth="1"/>
    <col min="4" max="4" width="18.25" style="2" customWidth="1"/>
    <col min="5" max="5" width="12.625" style="3" hidden="1" customWidth="1"/>
    <col min="6" max="6" width="9" style="3" hidden="1" customWidth="1"/>
    <col min="7" max="7" width="12.625" style="3" hidden="1" customWidth="1"/>
    <col min="8" max="8" width="12.625" style="122" hidden="1" customWidth="1"/>
    <col min="9" max="11" width="12.625" style="3" hidden="1" customWidth="1"/>
    <col min="12" max="14" width="12.625" style="3" customWidth="1"/>
    <col min="15" max="16" width="12.625" style="3" hidden="1" customWidth="1"/>
    <col min="17" max="20" width="9" style="3" hidden="1" customWidth="1"/>
    <col min="21" max="21" width="9.875" style="3" hidden="1" customWidth="1"/>
    <col min="22" max="24" width="9.875" style="3" customWidth="1"/>
    <col min="25" max="31" width="12.625" hidden="1" customWidth="1"/>
    <col min="32" max="34" width="12.625" customWidth="1"/>
    <col min="35" max="35" width="12.625" style="3" hidden="1" customWidth="1"/>
    <col min="36" max="41" width="12.625" hidden="1" customWidth="1"/>
    <col min="42" max="44" width="12.625" customWidth="1"/>
    <col min="45" max="46" width="12.625" style="3" hidden="1" customWidth="1"/>
    <col min="47" max="51" width="9" style="3" hidden="1" customWidth="1"/>
    <col min="52" max="54" width="12.75" style="3" customWidth="1"/>
    <col min="55" max="60" width="9" hidden="1" customWidth="1"/>
    <col min="61" max="63" width="9" customWidth="1"/>
    <col min="64" max="69" width="12.625" hidden="1" customWidth="1"/>
    <col min="70" max="72" width="12.625" customWidth="1"/>
    <col min="73" max="79" width="12.375" style="3" hidden="1" customWidth="1"/>
    <col min="80" max="82" width="12.375" style="3" customWidth="1"/>
    <col min="83" max="83" width="12.625" style="3" hidden="1" customWidth="1"/>
    <col min="84" max="89" width="12.625" hidden="1" customWidth="1"/>
    <col min="90" max="92" width="12.625" customWidth="1"/>
    <col min="93" max="99" width="12.625" style="3" hidden="1" customWidth="1"/>
    <col min="100" max="102" width="12.625" style="3" customWidth="1"/>
    <col min="103" max="109" width="10.125" style="3" hidden="1" customWidth="1"/>
    <col min="110" max="112" width="10.125" style="3" customWidth="1"/>
    <col min="113" max="113" width="12.625" hidden="1" customWidth="1"/>
    <col min="114" max="114" width="12.625" style="3" hidden="1" customWidth="1"/>
    <col min="115" max="119" width="12.625" hidden="1" customWidth="1"/>
    <col min="120" max="122" width="12.625" customWidth="1"/>
    <col min="123" max="129" width="12.625" hidden="1" customWidth="1"/>
    <col min="130" max="132" width="12.625" customWidth="1"/>
    <col min="133" max="139" width="9" hidden="1" customWidth="1"/>
    <col min="140" max="142" width="9" customWidth="1"/>
    <col min="143" max="149" width="12.625" hidden="1" customWidth="1"/>
    <col min="150" max="152" width="12.625" customWidth="1"/>
    <col min="153" max="153" width="12.625" style="3" hidden="1" customWidth="1"/>
    <col min="154" max="159" width="12.625" hidden="1" customWidth="1"/>
    <col min="160" max="162" width="12.625" customWidth="1"/>
    <col min="163" max="169" width="12.625" hidden="1" customWidth="1"/>
    <col min="170" max="172" width="12.625" customWidth="1"/>
    <col min="173" max="179" width="12.625" hidden="1" customWidth="1"/>
    <col min="180" max="182" width="12.625" customWidth="1"/>
    <col min="183" max="183" width="12.625" style="3" hidden="1" customWidth="1"/>
    <col min="184" max="189" width="12.625" hidden="1" customWidth="1"/>
    <col min="190" max="192" width="12.625" customWidth="1"/>
    <col min="193" max="193" width="12.625" style="3" hidden="1" customWidth="1"/>
    <col min="194" max="199" width="9.25" style="3" hidden="1" customWidth="1"/>
    <col min="200" max="202" width="9.25" style="3" customWidth="1"/>
    <col min="203" max="209" width="12.625" style="3" hidden="1" customWidth="1"/>
    <col min="210" max="212" width="12.625" style="3" customWidth="1"/>
    <col min="213" max="213" width="12.625" style="3" hidden="1" customWidth="1"/>
    <col min="214" max="214" width="9" style="3" hidden="1" customWidth="1"/>
    <col min="215" max="219" width="12.625" hidden="1" customWidth="1"/>
    <col min="220" max="222" width="12.625" customWidth="1"/>
    <col min="223" max="229" width="12.625" style="3" hidden="1" customWidth="1"/>
    <col min="230" max="232" width="12.625" style="3" customWidth="1"/>
    <col min="233" max="233" width="12.625" style="3" hidden="1" customWidth="1"/>
    <col min="234" max="234" width="12.75" style="3" hidden="1" customWidth="1"/>
    <col min="235" max="239" width="12.625" style="3" hidden="1" customWidth="1"/>
    <col min="240" max="242" width="12.625" style="3" customWidth="1"/>
    <col min="243" max="249" width="12.625" style="3" hidden="1" customWidth="1"/>
    <col min="250" max="252" width="12.625" style="3" customWidth="1"/>
    <col min="253" max="255" width="12.625" style="3" hidden="1" customWidth="1"/>
    <col min="256" max="256" width="12.625" hidden="1" customWidth="1"/>
    <col min="257" max="259" width="9" hidden="1" customWidth="1"/>
    <col min="261" max="261" width="12.625"/>
  </cols>
  <sheetData>
    <row r="1" spans="1:262">
      <c r="A1" s="5"/>
      <c r="B1" s="5"/>
      <c r="C1" s="5"/>
      <c r="D1" s="5"/>
      <c r="E1" s="123" t="s">
        <v>0</v>
      </c>
      <c r="F1" s="123"/>
      <c r="G1" s="123"/>
      <c r="H1" s="13"/>
      <c r="I1" s="20" t="s">
        <v>0</v>
      </c>
      <c r="J1" s="20"/>
      <c r="K1" s="20"/>
      <c r="L1" s="124" t="s">
        <v>0</v>
      </c>
      <c r="M1" s="125"/>
      <c r="N1" s="126"/>
      <c r="O1" s="123" t="s">
        <v>1</v>
      </c>
      <c r="P1" s="123"/>
      <c r="Q1" s="123"/>
      <c r="R1" s="123"/>
      <c r="S1" s="20" t="s">
        <v>1</v>
      </c>
      <c r="T1" s="20"/>
      <c r="U1" s="20"/>
      <c r="V1" s="127" t="s">
        <v>1</v>
      </c>
      <c r="W1" s="127"/>
      <c r="X1" s="127"/>
      <c r="Y1" s="128" t="s">
        <v>2</v>
      </c>
      <c r="Z1" s="128"/>
      <c r="AA1" s="128"/>
      <c r="AB1" s="128"/>
      <c r="AC1" s="57" t="s">
        <v>2</v>
      </c>
      <c r="AD1" s="57"/>
      <c r="AE1" s="57"/>
      <c r="AF1" s="127" t="s">
        <v>2</v>
      </c>
      <c r="AG1" s="127"/>
      <c r="AH1" s="127"/>
      <c r="AI1" s="128" t="s">
        <v>3</v>
      </c>
      <c r="AJ1" s="128"/>
      <c r="AK1" s="128"/>
      <c r="AL1" s="128"/>
      <c r="AM1" s="57" t="s">
        <v>3</v>
      </c>
      <c r="AN1" s="57"/>
      <c r="AO1" s="57"/>
      <c r="AP1" s="127" t="s">
        <v>3</v>
      </c>
      <c r="AQ1" s="127"/>
      <c r="AR1" s="127"/>
      <c r="AS1" s="128" t="s">
        <v>4</v>
      </c>
      <c r="AT1" s="128"/>
      <c r="AU1" s="128"/>
      <c r="AV1" s="128"/>
      <c r="AW1" s="129" t="s">
        <v>4</v>
      </c>
      <c r="AX1" s="129"/>
      <c r="AY1" s="129"/>
      <c r="AZ1" s="128" t="s">
        <v>4</v>
      </c>
      <c r="BA1" s="128"/>
      <c r="BB1" s="128"/>
      <c r="BC1" s="123" t="s">
        <v>5</v>
      </c>
      <c r="BD1" s="123"/>
      <c r="BE1" s="123"/>
      <c r="BF1" s="20" t="s">
        <v>1599</v>
      </c>
      <c r="BG1" s="20"/>
      <c r="BH1" s="20"/>
      <c r="BI1" s="127" t="s">
        <v>1599</v>
      </c>
      <c r="BJ1" s="127"/>
      <c r="BK1" s="127"/>
      <c r="BL1" s="123" t="s">
        <v>6</v>
      </c>
      <c r="BM1" s="123"/>
      <c r="BN1" s="123"/>
      <c r="BO1" s="20" t="s">
        <v>1600</v>
      </c>
      <c r="BP1" s="20"/>
      <c r="BQ1" s="20"/>
      <c r="BR1" s="127" t="s">
        <v>1600</v>
      </c>
      <c r="BS1" s="127"/>
      <c r="BT1" s="127"/>
      <c r="BU1" s="20" t="s">
        <v>1601</v>
      </c>
      <c r="BV1" s="20"/>
      <c r="BW1" s="20"/>
      <c r="BX1" s="20"/>
      <c r="BY1" s="20" t="s">
        <v>1601</v>
      </c>
      <c r="BZ1" s="20"/>
      <c r="CA1" s="20"/>
      <c r="CB1" s="127" t="s">
        <v>1601</v>
      </c>
      <c r="CC1" s="127"/>
      <c r="CD1" s="127"/>
      <c r="CE1" s="20" t="s">
        <v>257</v>
      </c>
      <c r="CF1" s="20"/>
      <c r="CG1" s="20"/>
      <c r="CH1" s="20"/>
      <c r="CI1" s="20" t="s">
        <v>257</v>
      </c>
      <c r="CJ1" s="20"/>
      <c r="CK1" s="20"/>
      <c r="CL1" s="127" t="s">
        <v>257</v>
      </c>
      <c r="CM1" s="127"/>
      <c r="CN1" s="127"/>
      <c r="CO1" s="20" t="s">
        <v>1602</v>
      </c>
      <c r="CP1" s="20"/>
      <c r="CQ1" s="20"/>
      <c r="CR1" s="20"/>
      <c r="CS1" s="20" t="s">
        <v>1602</v>
      </c>
      <c r="CT1" s="20"/>
      <c r="CU1" s="20"/>
      <c r="CV1" s="127" t="s">
        <v>1602</v>
      </c>
      <c r="CW1" s="127"/>
      <c r="CX1" s="127"/>
      <c r="CY1" s="20" t="s">
        <v>1603</v>
      </c>
      <c r="CZ1" s="20"/>
      <c r="DA1" s="20"/>
      <c r="DB1" s="20"/>
      <c r="DC1" s="20" t="s">
        <v>1603</v>
      </c>
      <c r="DD1" s="20"/>
      <c r="DE1" s="20"/>
      <c r="DF1" s="127" t="s">
        <v>1603</v>
      </c>
      <c r="DG1" s="127"/>
      <c r="DH1" s="127"/>
      <c r="DI1" s="20" t="s">
        <v>1604</v>
      </c>
      <c r="DJ1" s="20"/>
      <c r="DK1" s="20"/>
      <c r="DL1" s="20"/>
      <c r="DM1" s="20" t="s">
        <v>1604</v>
      </c>
      <c r="DN1" s="20"/>
      <c r="DO1" s="20"/>
      <c r="DP1" s="127" t="s">
        <v>1604</v>
      </c>
      <c r="DQ1" s="127"/>
      <c r="DR1" s="127"/>
      <c r="DS1" s="24" t="s">
        <v>1605</v>
      </c>
      <c r="DT1" s="24"/>
      <c r="DU1" s="24"/>
      <c r="DV1" s="24"/>
      <c r="DW1" s="24" t="s">
        <v>1605</v>
      </c>
      <c r="DX1" s="24"/>
      <c r="DY1" s="24"/>
      <c r="DZ1" s="130" t="s">
        <v>1605</v>
      </c>
      <c r="EA1" s="130"/>
      <c r="EB1" s="130"/>
      <c r="EC1" s="20" t="s">
        <v>1606</v>
      </c>
      <c r="ED1" s="20"/>
      <c r="EE1" s="20"/>
      <c r="EF1" s="20"/>
      <c r="EG1" s="20" t="s">
        <v>1606</v>
      </c>
      <c r="EH1" s="20"/>
      <c r="EI1" s="20"/>
      <c r="EJ1" s="127" t="s">
        <v>1606</v>
      </c>
      <c r="EK1" s="127"/>
      <c r="EL1" s="127"/>
      <c r="EM1" s="20" t="s">
        <v>1607</v>
      </c>
      <c r="EN1" s="20"/>
      <c r="EO1" s="20"/>
      <c r="EP1" s="20"/>
      <c r="EQ1" s="20" t="s">
        <v>1607</v>
      </c>
      <c r="ER1" s="20"/>
      <c r="ES1" s="20"/>
      <c r="ET1" s="127" t="s">
        <v>1607</v>
      </c>
      <c r="EU1" s="127"/>
      <c r="EV1" s="127"/>
      <c r="EW1" s="25" t="s">
        <v>341</v>
      </c>
      <c r="EX1" s="25"/>
      <c r="EY1" s="25"/>
      <c r="EZ1" s="25"/>
      <c r="FA1" s="20" t="s">
        <v>341</v>
      </c>
      <c r="FB1" s="20"/>
      <c r="FC1" s="20"/>
      <c r="FD1" s="127" t="s">
        <v>341</v>
      </c>
      <c r="FE1" s="127"/>
      <c r="FF1" s="127"/>
      <c r="FG1" s="25" t="s">
        <v>1608</v>
      </c>
      <c r="FH1" s="25"/>
      <c r="FI1" s="25"/>
      <c r="FJ1" s="25"/>
      <c r="FK1" s="20" t="s">
        <v>1608</v>
      </c>
      <c r="FL1" s="20"/>
      <c r="FM1" s="20"/>
      <c r="FN1" s="127" t="s">
        <v>1608</v>
      </c>
      <c r="FO1" s="127"/>
      <c r="FP1" s="127"/>
      <c r="FQ1" s="25" t="s">
        <v>1609</v>
      </c>
      <c r="FR1" s="25"/>
      <c r="FS1" s="25"/>
      <c r="FT1" s="25"/>
      <c r="FU1" s="20" t="s">
        <v>1609</v>
      </c>
      <c r="FV1" s="20"/>
      <c r="FW1" s="20"/>
      <c r="FX1" s="127" t="s">
        <v>1609</v>
      </c>
      <c r="FY1" s="127"/>
      <c r="FZ1" s="127"/>
      <c r="GA1" s="25" t="s">
        <v>1610</v>
      </c>
      <c r="GB1" s="25"/>
      <c r="GC1" s="25"/>
      <c r="GD1" s="25"/>
      <c r="GE1" s="20" t="s">
        <v>1610</v>
      </c>
      <c r="GF1" s="20"/>
      <c r="GG1" s="20"/>
      <c r="GH1" s="127" t="s">
        <v>1610</v>
      </c>
      <c r="GI1" s="127"/>
      <c r="GJ1" s="127"/>
      <c r="GK1" s="25" t="s">
        <v>1611</v>
      </c>
      <c r="GL1" s="25"/>
      <c r="GM1" s="25"/>
      <c r="GN1" s="25"/>
      <c r="GO1" s="20" t="s">
        <v>1611</v>
      </c>
      <c r="GP1" s="20"/>
      <c r="GQ1" s="20"/>
      <c r="GR1" s="127" t="s">
        <v>1611</v>
      </c>
      <c r="GS1" s="127"/>
      <c r="GT1" s="127"/>
      <c r="GU1" s="25" t="s">
        <v>1612</v>
      </c>
      <c r="GV1" s="25"/>
      <c r="GW1" s="25"/>
      <c r="GX1" s="25"/>
      <c r="GY1" s="20" t="s">
        <v>1612</v>
      </c>
      <c r="GZ1" s="20"/>
      <c r="HA1" s="20"/>
      <c r="HB1" s="127" t="s">
        <v>1612</v>
      </c>
      <c r="HC1" s="127"/>
      <c r="HD1" s="127"/>
      <c r="HE1" s="25" t="s">
        <v>1613</v>
      </c>
      <c r="HF1" s="25"/>
      <c r="HG1" s="25"/>
      <c r="HH1" s="25"/>
      <c r="HI1" s="20" t="s">
        <v>1613</v>
      </c>
      <c r="HJ1" s="20"/>
      <c r="HK1" s="20"/>
      <c r="HL1" s="127" t="s">
        <v>1613</v>
      </c>
      <c r="HM1" s="127"/>
      <c r="HN1" s="127"/>
      <c r="HO1" s="25" t="s">
        <v>1614</v>
      </c>
      <c r="HP1" s="25"/>
      <c r="HQ1" s="25"/>
      <c r="HR1" s="25"/>
      <c r="HS1" s="20" t="s">
        <v>1614</v>
      </c>
      <c r="HT1" s="20"/>
      <c r="HU1" s="20"/>
      <c r="HV1" s="127" t="s">
        <v>1614</v>
      </c>
      <c r="HW1" s="127"/>
      <c r="HX1" s="127"/>
      <c r="HY1" s="25" t="s">
        <v>1615</v>
      </c>
      <c r="HZ1" s="25"/>
      <c r="IA1" s="25"/>
      <c r="IB1" s="25"/>
      <c r="IC1" s="20" t="s">
        <v>1615</v>
      </c>
      <c r="ID1" s="20"/>
      <c r="IE1" s="20"/>
      <c r="IF1" s="127" t="s">
        <v>1615</v>
      </c>
      <c r="IG1" s="127"/>
      <c r="IH1" s="127"/>
      <c r="II1" s="25" t="s">
        <v>1616</v>
      </c>
      <c r="IJ1" s="25"/>
      <c r="IK1" s="25"/>
      <c r="IL1" s="25"/>
      <c r="IM1" s="20" t="s">
        <v>1616</v>
      </c>
      <c r="IN1" s="20"/>
      <c r="IO1" s="20"/>
      <c r="IP1" s="127" t="s">
        <v>1616</v>
      </c>
      <c r="IQ1" s="127"/>
      <c r="IR1" s="127"/>
      <c r="IS1" s="25" t="s">
        <v>1617</v>
      </c>
      <c r="IT1" s="25"/>
      <c r="IU1" s="25"/>
      <c r="IV1" s="131"/>
      <c r="IW1" s="20" t="s">
        <v>1617</v>
      </c>
      <c r="IX1" s="20"/>
      <c r="IY1" s="20"/>
      <c r="IZ1" s="127" t="s">
        <v>1617</v>
      </c>
      <c r="JA1" s="127"/>
      <c r="JB1" s="127"/>
    </row>
    <row r="2" spans="1:262">
      <c r="A2" s="6" t="s">
        <v>7</v>
      </c>
      <c r="B2" s="7" t="s">
        <v>8</v>
      </c>
      <c r="C2" s="7" t="s">
        <v>9</v>
      </c>
      <c r="D2" s="7" t="s">
        <v>10</v>
      </c>
      <c r="E2" s="123" t="s">
        <v>11</v>
      </c>
      <c r="F2" s="123" t="s">
        <v>12</v>
      </c>
      <c r="G2" s="123" t="s">
        <v>13</v>
      </c>
      <c r="H2" s="13"/>
      <c r="I2" s="20" t="s">
        <v>1618</v>
      </c>
      <c r="J2" s="20" t="s">
        <v>1619</v>
      </c>
      <c r="K2" s="20" t="s">
        <v>1620</v>
      </c>
      <c r="L2" s="127" t="s">
        <v>1621</v>
      </c>
      <c r="M2" s="127" t="s">
        <v>1622</v>
      </c>
      <c r="N2" s="127" t="s">
        <v>1623</v>
      </c>
      <c r="O2" s="123" t="s">
        <v>11</v>
      </c>
      <c r="P2" s="123" t="s">
        <v>12</v>
      </c>
      <c r="Q2" s="123" t="s">
        <v>13</v>
      </c>
      <c r="R2" s="123"/>
      <c r="S2" s="20" t="s">
        <v>1618</v>
      </c>
      <c r="T2" s="20" t="s">
        <v>1619</v>
      </c>
      <c r="U2" s="20" t="s">
        <v>1620</v>
      </c>
      <c r="V2" s="127" t="s">
        <v>1621</v>
      </c>
      <c r="W2" s="127" t="s">
        <v>1622</v>
      </c>
      <c r="X2" s="127" t="s">
        <v>1623</v>
      </c>
      <c r="Y2" s="128" t="s">
        <v>11</v>
      </c>
      <c r="Z2" s="128" t="s">
        <v>12</v>
      </c>
      <c r="AA2" s="128" t="s">
        <v>13</v>
      </c>
      <c r="AB2" s="128"/>
      <c r="AC2" s="57" t="s">
        <v>1618</v>
      </c>
      <c r="AD2" s="57" t="s">
        <v>1619</v>
      </c>
      <c r="AE2" s="57" t="s">
        <v>1620</v>
      </c>
      <c r="AF2" s="127" t="s">
        <v>1621</v>
      </c>
      <c r="AG2" s="127" t="s">
        <v>1622</v>
      </c>
      <c r="AH2" s="127" t="s">
        <v>1623</v>
      </c>
      <c r="AI2" s="128" t="s">
        <v>11</v>
      </c>
      <c r="AJ2" s="128" t="s">
        <v>12</v>
      </c>
      <c r="AK2" s="128" t="s">
        <v>13</v>
      </c>
      <c r="AL2" s="128"/>
      <c r="AM2" s="57" t="s">
        <v>1618</v>
      </c>
      <c r="AN2" s="57" t="s">
        <v>1619</v>
      </c>
      <c r="AO2" s="57" t="s">
        <v>1620</v>
      </c>
      <c r="AP2" s="127" t="s">
        <v>1621</v>
      </c>
      <c r="AQ2" s="127" t="s">
        <v>1622</v>
      </c>
      <c r="AR2" s="127" t="s">
        <v>1623</v>
      </c>
      <c r="AS2" s="128" t="s">
        <v>11</v>
      </c>
      <c r="AT2" s="128" t="s">
        <v>12</v>
      </c>
      <c r="AU2" s="128" t="s">
        <v>13</v>
      </c>
      <c r="AV2" s="128"/>
      <c r="AW2" s="129" t="s">
        <v>1618</v>
      </c>
      <c r="AX2" s="129" t="s">
        <v>1619</v>
      </c>
      <c r="AY2" s="129" t="s">
        <v>1620</v>
      </c>
      <c r="AZ2" s="128" t="s">
        <v>1621</v>
      </c>
      <c r="BA2" s="128" t="s">
        <v>1622</v>
      </c>
      <c r="BB2" s="128" t="s">
        <v>1623</v>
      </c>
      <c r="BC2" s="123" t="s">
        <v>11</v>
      </c>
      <c r="BD2" s="123" t="s">
        <v>12</v>
      </c>
      <c r="BE2" s="123" t="s">
        <v>13</v>
      </c>
      <c r="BF2" s="20" t="s">
        <v>1618</v>
      </c>
      <c r="BG2" s="20" t="s">
        <v>1619</v>
      </c>
      <c r="BH2" s="20" t="s">
        <v>1620</v>
      </c>
      <c r="BI2" s="127" t="s">
        <v>1621</v>
      </c>
      <c r="BJ2" s="127" t="s">
        <v>1622</v>
      </c>
      <c r="BK2" s="127" t="s">
        <v>1623</v>
      </c>
      <c r="BL2" s="123" t="s">
        <v>11</v>
      </c>
      <c r="BM2" s="123" t="s">
        <v>12</v>
      </c>
      <c r="BN2" s="123" t="s">
        <v>13</v>
      </c>
      <c r="BO2" s="20" t="s">
        <v>1618</v>
      </c>
      <c r="BP2" s="20" t="s">
        <v>1619</v>
      </c>
      <c r="BQ2" s="20" t="s">
        <v>1620</v>
      </c>
      <c r="BR2" s="127" t="s">
        <v>1621</v>
      </c>
      <c r="BS2" s="127" t="s">
        <v>1622</v>
      </c>
      <c r="BT2" s="127" t="s">
        <v>1623</v>
      </c>
      <c r="BU2" s="20" t="s">
        <v>11</v>
      </c>
      <c r="BV2" s="20" t="s">
        <v>12</v>
      </c>
      <c r="BW2" s="20" t="s">
        <v>13</v>
      </c>
      <c r="BX2" s="20"/>
      <c r="BY2" s="20" t="s">
        <v>1618</v>
      </c>
      <c r="BZ2" s="20" t="s">
        <v>1619</v>
      </c>
      <c r="CA2" s="20" t="s">
        <v>1620</v>
      </c>
      <c r="CB2" s="127" t="s">
        <v>1621</v>
      </c>
      <c r="CC2" s="127" t="s">
        <v>1622</v>
      </c>
      <c r="CD2" s="127" t="s">
        <v>1623</v>
      </c>
      <c r="CE2" s="20" t="s">
        <v>11</v>
      </c>
      <c r="CF2" s="20" t="s">
        <v>12</v>
      </c>
      <c r="CG2" s="20" t="s">
        <v>13</v>
      </c>
      <c r="CH2" s="20"/>
      <c r="CI2" s="20" t="s">
        <v>1618</v>
      </c>
      <c r="CJ2" s="20" t="s">
        <v>1619</v>
      </c>
      <c r="CK2" s="20" t="s">
        <v>1620</v>
      </c>
      <c r="CL2" s="127" t="s">
        <v>1621</v>
      </c>
      <c r="CM2" s="127" t="s">
        <v>1622</v>
      </c>
      <c r="CN2" s="127" t="s">
        <v>1623</v>
      </c>
      <c r="CO2" s="20" t="s">
        <v>11</v>
      </c>
      <c r="CP2" s="20" t="s">
        <v>12</v>
      </c>
      <c r="CQ2" s="20" t="s">
        <v>13</v>
      </c>
      <c r="CR2" s="20"/>
      <c r="CS2" s="20" t="s">
        <v>1618</v>
      </c>
      <c r="CT2" s="20" t="s">
        <v>1619</v>
      </c>
      <c r="CU2" s="20" t="s">
        <v>1620</v>
      </c>
      <c r="CV2" s="127" t="s">
        <v>1621</v>
      </c>
      <c r="CW2" s="127" t="s">
        <v>1622</v>
      </c>
      <c r="CX2" s="127" t="s">
        <v>1623</v>
      </c>
      <c r="CY2" s="20" t="s">
        <v>11</v>
      </c>
      <c r="CZ2" s="20" t="s">
        <v>12</v>
      </c>
      <c r="DA2" s="20" t="s">
        <v>13</v>
      </c>
      <c r="DB2" s="20"/>
      <c r="DC2" s="20" t="s">
        <v>1618</v>
      </c>
      <c r="DD2" s="20" t="s">
        <v>1619</v>
      </c>
      <c r="DE2" s="20" t="s">
        <v>1620</v>
      </c>
      <c r="DF2" s="127" t="s">
        <v>1621</v>
      </c>
      <c r="DG2" s="127" t="s">
        <v>1622</v>
      </c>
      <c r="DH2" s="127" t="s">
        <v>1623</v>
      </c>
      <c r="DI2" s="20" t="s">
        <v>11</v>
      </c>
      <c r="DJ2" s="20" t="s">
        <v>12</v>
      </c>
      <c r="DK2" s="20" t="s">
        <v>13</v>
      </c>
      <c r="DL2" s="20"/>
      <c r="DM2" s="20" t="s">
        <v>1618</v>
      </c>
      <c r="DN2" s="20" t="s">
        <v>1619</v>
      </c>
      <c r="DO2" s="20" t="s">
        <v>1620</v>
      </c>
      <c r="DP2" s="127" t="s">
        <v>1621</v>
      </c>
      <c r="DQ2" s="127" t="s">
        <v>1622</v>
      </c>
      <c r="DR2" s="127" t="s">
        <v>1623</v>
      </c>
      <c r="DS2" s="24" t="s">
        <v>11</v>
      </c>
      <c r="DT2" s="24" t="s">
        <v>12</v>
      </c>
      <c r="DU2" s="24" t="s">
        <v>13</v>
      </c>
      <c r="DV2" s="24"/>
      <c r="DW2" s="24" t="s">
        <v>1618</v>
      </c>
      <c r="DX2" s="24" t="s">
        <v>1619</v>
      </c>
      <c r="DY2" s="24" t="s">
        <v>1620</v>
      </c>
      <c r="DZ2" s="130" t="s">
        <v>1621</v>
      </c>
      <c r="EA2" s="130" t="s">
        <v>1622</v>
      </c>
      <c r="EB2" s="130" t="s">
        <v>1623</v>
      </c>
      <c r="EC2" s="20" t="s">
        <v>11</v>
      </c>
      <c r="ED2" s="20" t="s">
        <v>12</v>
      </c>
      <c r="EE2" s="20" t="s">
        <v>13</v>
      </c>
      <c r="EF2" s="20"/>
      <c r="EG2" s="20" t="s">
        <v>1618</v>
      </c>
      <c r="EH2" s="20" t="s">
        <v>1619</v>
      </c>
      <c r="EI2" s="20" t="s">
        <v>1620</v>
      </c>
      <c r="EJ2" s="127" t="s">
        <v>1621</v>
      </c>
      <c r="EK2" s="127" t="s">
        <v>1622</v>
      </c>
      <c r="EL2" s="127" t="s">
        <v>1623</v>
      </c>
      <c r="EM2" s="20" t="s">
        <v>11</v>
      </c>
      <c r="EN2" s="20" t="s">
        <v>12</v>
      </c>
      <c r="EO2" s="20" t="s">
        <v>13</v>
      </c>
      <c r="EP2" s="20"/>
      <c r="EQ2" s="20" t="s">
        <v>1618</v>
      </c>
      <c r="ER2" s="20" t="s">
        <v>1619</v>
      </c>
      <c r="ES2" s="20" t="s">
        <v>1620</v>
      </c>
      <c r="ET2" s="127" t="s">
        <v>1621</v>
      </c>
      <c r="EU2" s="127" t="s">
        <v>1622</v>
      </c>
      <c r="EV2" s="127" t="s">
        <v>1623</v>
      </c>
      <c r="EW2" s="25" t="s">
        <v>11</v>
      </c>
      <c r="EX2" s="25" t="s">
        <v>12</v>
      </c>
      <c r="EY2" s="25" t="s">
        <v>13</v>
      </c>
      <c r="EZ2" s="25"/>
      <c r="FA2" s="20" t="s">
        <v>1618</v>
      </c>
      <c r="FB2" s="20" t="s">
        <v>1619</v>
      </c>
      <c r="FC2" s="20" t="s">
        <v>1620</v>
      </c>
      <c r="FD2" s="127" t="s">
        <v>1621</v>
      </c>
      <c r="FE2" s="127" t="s">
        <v>1622</v>
      </c>
      <c r="FF2" s="127" t="s">
        <v>1623</v>
      </c>
      <c r="FG2" s="25" t="s">
        <v>11</v>
      </c>
      <c r="FH2" s="25" t="s">
        <v>12</v>
      </c>
      <c r="FI2" s="25" t="s">
        <v>13</v>
      </c>
      <c r="FJ2" s="25"/>
      <c r="FK2" s="20" t="s">
        <v>1618</v>
      </c>
      <c r="FL2" s="20" t="s">
        <v>1619</v>
      </c>
      <c r="FM2" s="20" t="s">
        <v>1620</v>
      </c>
      <c r="FN2" s="127" t="s">
        <v>1621</v>
      </c>
      <c r="FO2" s="127" t="s">
        <v>1622</v>
      </c>
      <c r="FP2" s="127" t="s">
        <v>1623</v>
      </c>
      <c r="FQ2" s="25" t="s">
        <v>11</v>
      </c>
      <c r="FR2" s="25" t="s">
        <v>12</v>
      </c>
      <c r="FS2" s="25" t="s">
        <v>13</v>
      </c>
      <c r="FT2" s="25"/>
      <c r="FU2" s="20" t="s">
        <v>1618</v>
      </c>
      <c r="FV2" s="20" t="s">
        <v>1619</v>
      </c>
      <c r="FW2" s="20" t="s">
        <v>1620</v>
      </c>
      <c r="FX2" s="127" t="s">
        <v>1621</v>
      </c>
      <c r="FY2" s="127" t="s">
        <v>1622</v>
      </c>
      <c r="FZ2" s="127" t="s">
        <v>1623</v>
      </c>
      <c r="GA2" s="25" t="s">
        <v>11</v>
      </c>
      <c r="GB2" s="25" t="s">
        <v>12</v>
      </c>
      <c r="GC2" s="25" t="s">
        <v>13</v>
      </c>
      <c r="GD2" s="25"/>
      <c r="GE2" s="20" t="s">
        <v>1618</v>
      </c>
      <c r="GF2" s="20" t="s">
        <v>1619</v>
      </c>
      <c r="GG2" s="20" t="s">
        <v>1620</v>
      </c>
      <c r="GH2" s="127" t="s">
        <v>1621</v>
      </c>
      <c r="GI2" s="127" t="s">
        <v>1622</v>
      </c>
      <c r="GJ2" s="127" t="s">
        <v>1623</v>
      </c>
      <c r="GK2" s="25" t="s">
        <v>11</v>
      </c>
      <c r="GL2" s="25" t="s">
        <v>12</v>
      </c>
      <c r="GM2" s="25" t="s">
        <v>13</v>
      </c>
      <c r="GN2" s="25"/>
      <c r="GO2" s="20" t="s">
        <v>1618</v>
      </c>
      <c r="GP2" s="20" t="s">
        <v>1619</v>
      </c>
      <c r="GQ2" s="20" t="s">
        <v>1620</v>
      </c>
      <c r="GR2" s="127" t="s">
        <v>1621</v>
      </c>
      <c r="GS2" s="127" t="s">
        <v>1622</v>
      </c>
      <c r="GT2" s="127" t="s">
        <v>1623</v>
      </c>
      <c r="GU2" s="25" t="s">
        <v>11</v>
      </c>
      <c r="GV2" s="25" t="s">
        <v>12</v>
      </c>
      <c r="GW2" s="25" t="s">
        <v>13</v>
      </c>
      <c r="GX2" s="25"/>
      <c r="GY2" s="20" t="s">
        <v>1618</v>
      </c>
      <c r="GZ2" s="20" t="s">
        <v>1619</v>
      </c>
      <c r="HA2" s="20" t="s">
        <v>1620</v>
      </c>
      <c r="HB2" s="127" t="s">
        <v>1621</v>
      </c>
      <c r="HC2" s="127" t="s">
        <v>1622</v>
      </c>
      <c r="HD2" s="127" t="s">
        <v>1623</v>
      </c>
      <c r="HE2" s="25" t="s">
        <v>11</v>
      </c>
      <c r="HF2" s="25" t="s">
        <v>12</v>
      </c>
      <c r="HG2" s="25" t="s">
        <v>13</v>
      </c>
      <c r="HH2" s="25"/>
      <c r="HI2" s="20" t="s">
        <v>1618</v>
      </c>
      <c r="HJ2" s="20" t="s">
        <v>1619</v>
      </c>
      <c r="HK2" s="20" t="s">
        <v>1620</v>
      </c>
      <c r="HL2" s="127" t="s">
        <v>1621</v>
      </c>
      <c r="HM2" s="127" t="s">
        <v>1622</v>
      </c>
      <c r="HN2" s="127" t="s">
        <v>1623</v>
      </c>
      <c r="HO2" s="25" t="s">
        <v>11</v>
      </c>
      <c r="HP2" s="25" t="s">
        <v>12</v>
      </c>
      <c r="HQ2" s="25" t="s">
        <v>13</v>
      </c>
      <c r="HR2" s="25"/>
      <c r="HS2" s="20" t="s">
        <v>1618</v>
      </c>
      <c r="HT2" s="20" t="s">
        <v>1619</v>
      </c>
      <c r="HU2" s="20" t="s">
        <v>1620</v>
      </c>
      <c r="HV2" s="127" t="s">
        <v>1621</v>
      </c>
      <c r="HW2" s="127" t="s">
        <v>1622</v>
      </c>
      <c r="HX2" s="127" t="s">
        <v>1623</v>
      </c>
      <c r="HY2" s="25" t="s">
        <v>11</v>
      </c>
      <c r="HZ2" s="25" t="s">
        <v>12</v>
      </c>
      <c r="IA2" s="25" t="s">
        <v>13</v>
      </c>
      <c r="IB2" s="25"/>
      <c r="IC2" s="20" t="s">
        <v>1618</v>
      </c>
      <c r="ID2" s="20" t="s">
        <v>1619</v>
      </c>
      <c r="IE2" s="20" t="s">
        <v>1620</v>
      </c>
      <c r="IF2" s="127" t="s">
        <v>1621</v>
      </c>
      <c r="IG2" s="127" t="s">
        <v>1622</v>
      </c>
      <c r="IH2" s="127" t="s">
        <v>1623</v>
      </c>
      <c r="II2" s="25" t="s">
        <v>11</v>
      </c>
      <c r="IJ2" s="25" t="s">
        <v>12</v>
      </c>
      <c r="IK2" s="25" t="s">
        <v>13</v>
      </c>
      <c r="IL2" s="26"/>
      <c r="IM2" s="20" t="s">
        <v>1618</v>
      </c>
      <c r="IN2" s="20" t="s">
        <v>1619</v>
      </c>
      <c r="IO2" s="20" t="s">
        <v>1620</v>
      </c>
      <c r="IP2" s="127" t="s">
        <v>1621</v>
      </c>
      <c r="IQ2" s="127" t="s">
        <v>1622</v>
      </c>
      <c r="IR2" s="127" t="s">
        <v>1623</v>
      </c>
      <c r="IS2" s="25" t="s">
        <v>11</v>
      </c>
      <c r="IT2" s="25" t="s">
        <v>12</v>
      </c>
      <c r="IU2" s="25" t="s">
        <v>13</v>
      </c>
      <c r="IV2" s="131"/>
      <c r="IW2" s="20" t="s">
        <v>1618</v>
      </c>
      <c r="IX2" s="20" t="s">
        <v>1619</v>
      </c>
      <c r="IY2" s="20" t="s">
        <v>1620</v>
      </c>
      <c r="IZ2" s="127" t="s">
        <v>1621</v>
      </c>
      <c r="JA2" s="127" t="s">
        <v>1622</v>
      </c>
      <c r="JB2" s="127" t="s">
        <v>1623</v>
      </c>
    </row>
    <row r="3" spans="1:262">
      <c r="A3" s="9">
        <v>1</v>
      </c>
      <c r="B3" s="10">
        <v>307</v>
      </c>
      <c r="C3" s="11" t="s">
        <v>117</v>
      </c>
      <c r="D3" s="11" t="s">
        <v>1624</v>
      </c>
      <c r="E3" s="5">
        <v>66300</v>
      </c>
      <c r="F3" s="5">
        <v>47800</v>
      </c>
      <c r="G3" s="5">
        <v>59400</v>
      </c>
      <c r="H3" s="13">
        <f>L3/1114300</f>
        <v>0.0529480391277035</v>
      </c>
      <c r="I3" s="5">
        <v>55700</v>
      </c>
      <c r="J3" s="5">
        <v>57300</v>
      </c>
      <c r="K3" s="5">
        <v>58300</v>
      </c>
      <c r="L3" s="5">
        <v>59000</v>
      </c>
      <c r="M3" s="5">
        <v>57200</v>
      </c>
      <c r="N3" s="5">
        <v>58200</v>
      </c>
      <c r="O3" s="5">
        <v>10200</v>
      </c>
      <c r="P3" s="5">
        <v>7800</v>
      </c>
      <c r="Q3" s="5">
        <v>8900</v>
      </c>
      <c r="R3" s="13">
        <f>V3/369000</f>
        <v>0.0249322493224932</v>
      </c>
      <c r="S3" s="5">
        <v>8700</v>
      </c>
      <c r="T3" s="5">
        <v>9200</v>
      </c>
      <c r="U3" s="5">
        <v>9500</v>
      </c>
      <c r="V3" s="5">
        <v>9200</v>
      </c>
      <c r="W3" s="5">
        <f>ROUND(R3*350000/100,0)*100</f>
        <v>8700</v>
      </c>
      <c r="X3" s="5">
        <f>ROUND(R3*360000/100,0)*100</f>
        <v>9000</v>
      </c>
      <c r="Y3" s="5">
        <v>18100</v>
      </c>
      <c r="Z3" s="5">
        <v>14300</v>
      </c>
      <c r="AA3" s="5">
        <v>16200</v>
      </c>
      <c r="AB3" s="13">
        <f>AF3/279100</f>
        <v>0.0412038695807954</v>
      </c>
      <c r="AC3" s="5">
        <v>11900</v>
      </c>
      <c r="AD3" s="5">
        <v>12600</v>
      </c>
      <c r="AE3" s="5">
        <v>13100</v>
      </c>
      <c r="AF3" s="5">
        <v>11500</v>
      </c>
      <c r="AG3" s="5">
        <f>ROUND(AB3*255000/100,0)*100</f>
        <v>10500</v>
      </c>
      <c r="AH3" s="5">
        <v>12400</v>
      </c>
      <c r="AI3" s="5">
        <v>15800</v>
      </c>
      <c r="AJ3" s="5">
        <v>12140</v>
      </c>
      <c r="AK3" s="5">
        <v>13810</v>
      </c>
      <c r="AL3" s="5">
        <v>0.0321043165467626</v>
      </c>
      <c r="AM3" s="5">
        <v>13620</v>
      </c>
      <c r="AN3" s="5">
        <v>14280</v>
      </c>
      <c r="AO3" s="5">
        <v>14610</v>
      </c>
      <c r="AP3" s="5">
        <v>13800</v>
      </c>
      <c r="AQ3" s="5">
        <v>13500</v>
      </c>
      <c r="AR3" s="5">
        <v>14100</v>
      </c>
      <c r="AS3" s="5">
        <v>13500</v>
      </c>
      <c r="AT3" s="5">
        <v>10400</v>
      </c>
      <c r="AU3" s="5">
        <v>11850</v>
      </c>
      <c r="AV3" s="13">
        <v>0.0334042725142103</v>
      </c>
      <c r="AW3" s="5">
        <v>11350</v>
      </c>
      <c r="AX3" s="5">
        <v>12400</v>
      </c>
      <c r="AY3" s="5">
        <f>ROUND(AV3*310000/10,0)*10</f>
        <v>10360</v>
      </c>
      <c r="AZ3" s="5">
        <v>10700</v>
      </c>
      <c r="BA3" s="5">
        <v>11000</v>
      </c>
      <c r="BB3" s="5">
        <v>11400</v>
      </c>
      <c r="BC3" s="5">
        <v>266</v>
      </c>
      <c r="BD3" s="5">
        <v>133</v>
      </c>
      <c r="BE3" s="5">
        <v>320</v>
      </c>
      <c r="BF3" s="5">
        <v>266</v>
      </c>
      <c r="BG3" s="5">
        <v>266</v>
      </c>
      <c r="BH3" s="5">
        <v>266</v>
      </c>
      <c r="BI3" s="5">
        <v>200</v>
      </c>
      <c r="BJ3" s="5">
        <v>200</v>
      </c>
      <c r="BK3" s="5">
        <v>200</v>
      </c>
      <c r="BL3" s="5">
        <v>55</v>
      </c>
      <c r="BM3" s="5">
        <v>36</v>
      </c>
      <c r="BN3" s="5">
        <v>70</v>
      </c>
      <c r="BO3" s="5">
        <v>88</v>
      </c>
      <c r="BP3" s="5">
        <v>88</v>
      </c>
      <c r="BQ3" s="5">
        <v>106</v>
      </c>
      <c r="BR3" s="5">
        <v>106</v>
      </c>
      <c r="BS3" s="5">
        <v>106</v>
      </c>
      <c r="BT3" s="5">
        <v>121</v>
      </c>
      <c r="BU3" s="5">
        <v>5100</v>
      </c>
      <c r="BV3" s="5">
        <v>4200</v>
      </c>
      <c r="BW3" s="5">
        <v>4600</v>
      </c>
      <c r="BX3" s="5">
        <v>0.0202377128172181</v>
      </c>
      <c r="BY3" s="5">
        <v>4620</v>
      </c>
      <c r="BZ3" s="5">
        <f>ROUND(BX3*265000/10,0)*10</f>
        <v>5360</v>
      </c>
      <c r="CA3" s="5">
        <v>5090</v>
      </c>
      <c r="CB3" s="5">
        <v>5700</v>
      </c>
      <c r="CC3" s="5">
        <v>5900</v>
      </c>
      <c r="CD3" s="5">
        <v>6300</v>
      </c>
      <c r="CE3" s="5">
        <v>2400</v>
      </c>
      <c r="CF3" s="5">
        <v>2000</v>
      </c>
      <c r="CG3" s="5">
        <v>2200</v>
      </c>
      <c r="CH3" s="5">
        <v>0.0195880904410119</v>
      </c>
      <c r="CI3" s="5">
        <v>1970</v>
      </c>
      <c r="CJ3" s="5">
        <v>2120</v>
      </c>
      <c r="CK3" s="5">
        <v>2190</v>
      </c>
      <c r="CL3" s="5">
        <f t="shared" ref="CL3:CN3" si="0">ROUND(CH3*130000/100,0)*100</f>
        <v>2500</v>
      </c>
      <c r="CM3" s="5">
        <v>2700</v>
      </c>
      <c r="CN3" s="5">
        <v>2900</v>
      </c>
      <c r="CO3" s="5">
        <v>8400</v>
      </c>
      <c r="CP3" s="5">
        <v>7500</v>
      </c>
      <c r="CQ3" s="5">
        <v>8600</v>
      </c>
      <c r="CR3" s="5">
        <v>0.0206299455348885</v>
      </c>
      <c r="CS3" s="5">
        <v>7830</v>
      </c>
      <c r="CT3" s="5">
        <v>8030</v>
      </c>
      <c r="CU3" s="5">
        <v>8140</v>
      </c>
      <c r="CV3" s="5">
        <v>8030</v>
      </c>
      <c r="CW3" s="5">
        <v>8000</v>
      </c>
      <c r="CX3" s="5">
        <v>8300</v>
      </c>
      <c r="CY3" s="5">
        <v>15000</v>
      </c>
      <c r="CZ3" s="5">
        <v>10100</v>
      </c>
      <c r="DA3" s="5">
        <v>13500</v>
      </c>
      <c r="DB3" s="5">
        <v>0.0296644238500275</v>
      </c>
      <c r="DC3" s="5">
        <v>6670</v>
      </c>
      <c r="DD3" s="5">
        <v>7010</v>
      </c>
      <c r="DE3" s="5">
        <v>7340</v>
      </c>
      <c r="DF3" s="5">
        <v>6500</v>
      </c>
      <c r="DG3" s="5">
        <v>6800</v>
      </c>
      <c r="DH3" s="5">
        <v>7100</v>
      </c>
      <c r="DI3" s="5">
        <v>5600</v>
      </c>
      <c r="DJ3" s="5">
        <v>4400</v>
      </c>
      <c r="DK3" s="5">
        <v>5300</v>
      </c>
      <c r="DL3" s="5">
        <v>0.0267055110463705</v>
      </c>
      <c r="DM3" s="5">
        <v>4020</v>
      </c>
      <c r="DN3" s="5">
        <v>4090</v>
      </c>
      <c r="DO3" s="5">
        <v>4380</v>
      </c>
      <c r="DP3" s="5">
        <v>5500</v>
      </c>
      <c r="DQ3" s="5">
        <v>5900</v>
      </c>
      <c r="DR3" s="5">
        <v>6100</v>
      </c>
      <c r="DS3" s="5">
        <v>5500</v>
      </c>
      <c r="DT3" s="5">
        <v>5000</v>
      </c>
      <c r="DU3" s="5">
        <v>5700</v>
      </c>
      <c r="DV3" s="5">
        <f>DZ3/212800</f>
        <v>0.0242951127819549</v>
      </c>
      <c r="DW3" s="5">
        <v>4930</v>
      </c>
      <c r="DX3" s="5">
        <v>5170</v>
      </c>
      <c r="DY3" s="5">
        <v>5420</v>
      </c>
      <c r="DZ3" s="5">
        <v>5170</v>
      </c>
      <c r="EA3" s="5">
        <v>5300</v>
      </c>
      <c r="EB3" s="5">
        <v>5600</v>
      </c>
      <c r="EC3" s="5">
        <v>5700</v>
      </c>
      <c r="ED3" s="5">
        <v>4500</v>
      </c>
      <c r="EE3" s="5">
        <v>5400</v>
      </c>
      <c r="EF3" s="5">
        <v>0.0221299382547402</v>
      </c>
      <c r="EG3" s="5">
        <f t="shared" ref="EG3:EI3" si="1">ROUND(EF3*133333/10,0)*10</f>
        <v>2950</v>
      </c>
      <c r="EH3" s="5">
        <f>ROUND(EF3*145000/10,0)*10</f>
        <v>3210</v>
      </c>
      <c r="EI3" s="5">
        <f>ROUND(EF3*150000/10,0)*10</f>
        <v>3320</v>
      </c>
      <c r="EJ3" s="5">
        <v>3700</v>
      </c>
      <c r="EK3" s="5">
        <v>3800</v>
      </c>
      <c r="EL3" s="5">
        <v>4000</v>
      </c>
      <c r="EM3" s="5">
        <v>6500</v>
      </c>
      <c r="EN3" s="5">
        <v>5700</v>
      </c>
      <c r="EO3" s="5">
        <v>6700</v>
      </c>
      <c r="EP3" s="5">
        <f>ET3/260640</f>
        <v>0.023096992019644</v>
      </c>
      <c r="EQ3" s="5">
        <v>5790</v>
      </c>
      <c r="ER3" s="5">
        <v>6020</v>
      </c>
      <c r="ES3" s="5">
        <v>6250</v>
      </c>
      <c r="ET3" s="5">
        <v>6020</v>
      </c>
      <c r="EU3" s="5">
        <v>6100</v>
      </c>
      <c r="EV3" s="5">
        <v>6200</v>
      </c>
      <c r="EW3" s="5">
        <v>4700</v>
      </c>
      <c r="EX3" s="5">
        <v>3900</v>
      </c>
      <c r="EY3" s="5">
        <v>5100</v>
      </c>
      <c r="EZ3" s="5">
        <f>FD3/122120</f>
        <v>0.0290697674418605</v>
      </c>
      <c r="FA3" s="5">
        <v>3340</v>
      </c>
      <c r="FB3" s="5">
        <v>3550</v>
      </c>
      <c r="FC3" s="5">
        <v>3850</v>
      </c>
      <c r="FD3" s="5">
        <v>3550</v>
      </c>
      <c r="FE3" s="5">
        <v>3500</v>
      </c>
      <c r="FF3" s="5">
        <v>3800</v>
      </c>
      <c r="FG3" s="5">
        <v>9000</v>
      </c>
      <c r="FH3" s="5">
        <v>8500</v>
      </c>
      <c r="FI3" s="5">
        <v>9700</v>
      </c>
      <c r="FJ3" s="5">
        <f>FN3/520400</f>
        <v>0.0169100691775557</v>
      </c>
      <c r="FK3" s="5">
        <v>8460</v>
      </c>
      <c r="FL3" s="5">
        <v>8800</v>
      </c>
      <c r="FM3" s="5">
        <v>8960</v>
      </c>
      <c r="FN3" s="5">
        <v>8800</v>
      </c>
      <c r="FO3" s="5">
        <v>9000</v>
      </c>
      <c r="FP3" s="5">
        <v>9100</v>
      </c>
      <c r="FQ3" s="5">
        <v>22100</v>
      </c>
      <c r="FR3" s="5">
        <v>20900</v>
      </c>
      <c r="FS3" s="5">
        <v>22500</v>
      </c>
      <c r="FT3" s="5">
        <v>0.0293658523568732</v>
      </c>
      <c r="FU3" s="5">
        <v>20800</v>
      </c>
      <c r="FV3" s="5">
        <v>21010</v>
      </c>
      <c r="FW3" s="5">
        <v>21320</v>
      </c>
      <c r="FX3" s="5">
        <v>20000</v>
      </c>
      <c r="FY3" s="5">
        <v>20600</v>
      </c>
      <c r="FZ3" s="5">
        <v>20800</v>
      </c>
      <c r="GA3" s="5">
        <v>390</v>
      </c>
      <c r="GB3" s="5">
        <v>310</v>
      </c>
      <c r="GC3" s="5">
        <v>430</v>
      </c>
      <c r="GD3" s="5">
        <f>GC3/14350</f>
        <v>0.0299651567944251</v>
      </c>
      <c r="GE3" s="5">
        <v>330</v>
      </c>
      <c r="GF3" s="5">
        <v>360</v>
      </c>
      <c r="GG3" s="5">
        <v>370</v>
      </c>
      <c r="GH3" s="5">
        <v>360</v>
      </c>
      <c r="GI3" s="5">
        <v>368</v>
      </c>
      <c r="GJ3" s="5">
        <v>370</v>
      </c>
      <c r="GK3" s="5">
        <v>17900</v>
      </c>
      <c r="GL3" s="5">
        <v>16800</v>
      </c>
      <c r="GM3" s="5">
        <v>21500</v>
      </c>
      <c r="GN3" s="5">
        <v>0.0412870487833007</v>
      </c>
      <c r="GO3" s="5">
        <v>13320</v>
      </c>
      <c r="GP3" s="5">
        <v>13490</v>
      </c>
      <c r="GQ3" s="5">
        <v>13850</v>
      </c>
      <c r="GR3" s="5">
        <v>15700</v>
      </c>
      <c r="GS3" s="5">
        <v>16100</v>
      </c>
      <c r="GT3" s="5">
        <v>16500</v>
      </c>
      <c r="GU3" s="5">
        <v>12800</v>
      </c>
      <c r="GV3" s="5">
        <v>11100</v>
      </c>
      <c r="GW3" s="5">
        <v>13300</v>
      </c>
      <c r="GX3" s="5">
        <f>HD3/355150</f>
        <v>0.045051386737998</v>
      </c>
      <c r="GY3" s="5">
        <v>11880</v>
      </c>
      <c r="GZ3" s="5">
        <v>12120</v>
      </c>
      <c r="HA3" s="5">
        <v>122940</v>
      </c>
      <c r="HB3" s="5">
        <v>15300</v>
      </c>
      <c r="HC3" s="5">
        <v>15800</v>
      </c>
      <c r="HD3" s="5">
        <v>16000</v>
      </c>
      <c r="HE3" s="5">
        <v>4100</v>
      </c>
      <c r="HF3" s="5">
        <v>3500</v>
      </c>
      <c r="HG3" s="5">
        <v>4200</v>
      </c>
      <c r="HH3" s="5">
        <v>0.0284314453269987</v>
      </c>
      <c r="HI3" s="5">
        <v>3490</v>
      </c>
      <c r="HJ3" s="5">
        <v>3830</v>
      </c>
      <c r="HK3" s="5">
        <v>4010</v>
      </c>
      <c r="HL3" s="5">
        <v>3400</v>
      </c>
      <c r="HM3" s="5">
        <v>3600</v>
      </c>
      <c r="HN3" s="5">
        <v>3700</v>
      </c>
      <c r="HO3" s="5">
        <v>11000</v>
      </c>
      <c r="HP3" s="5">
        <v>9700</v>
      </c>
      <c r="HQ3" s="5">
        <v>11300</v>
      </c>
      <c r="HR3" s="5">
        <f>HV3/338960</f>
        <v>0.0254602312957281</v>
      </c>
      <c r="HS3" s="5">
        <v>8460</v>
      </c>
      <c r="HT3" s="5">
        <v>8630</v>
      </c>
      <c r="HU3" s="5">
        <v>8880</v>
      </c>
      <c r="HV3" s="5">
        <v>8630</v>
      </c>
      <c r="HW3" s="5">
        <v>8700</v>
      </c>
      <c r="HX3" s="5">
        <v>8900</v>
      </c>
      <c r="HY3" s="5">
        <v>26600</v>
      </c>
      <c r="HZ3" s="5">
        <v>25900</v>
      </c>
      <c r="IA3" s="5">
        <v>27300</v>
      </c>
      <c r="IB3" s="13">
        <v>0.0362596833202494</v>
      </c>
      <c r="IC3" s="5">
        <v>24250</v>
      </c>
      <c r="ID3" s="5">
        <v>24480</v>
      </c>
      <c r="IE3" s="5">
        <v>24650</v>
      </c>
      <c r="IF3" s="5">
        <v>25400</v>
      </c>
      <c r="IG3" s="5">
        <v>25700</v>
      </c>
      <c r="IH3" s="5">
        <v>26100</v>
      </c>
      <c r="II3" s="5">
        <v>5200</v>
      </c>
      <c r="IJ3" s="5">
        <v>4800</v>
      </c>
      <c r="IK3" s="5">
        <v>5800</v>
      </c>
      <c r="IL3" s="5">
        <f>IR3/183790</f>
        <v>0.0267696827901409</v>
      </c>
      <c r="IM3" s="5">
        <v>4830</v>
      </c>
      <c r="IN3" s="5">
        <v>4920</v>
      </c>
      <c r="IO3" s="5">
        <v>5070</v>
      </c>
      <c r="IP3" s="5">
        <v>4600</v>
      </c>
      <c r="IQ3" s="5">
        <v>4800</v>
      </c>
      <c r="IR3" s="5">
        <v>4920</v>
      </c>
      <c r="IS3" s="5">
        <v>28600</v>
      </c>
      <c r="IT3" s="5">
        <v>23100</v>
      </c>
      <c r="IU3" s="5">
        <v>25400</v>
      </c>
      <c r="IV3" s="131">
        <v>0.0457713390759593</v>
      </c>
      <c r="IW3" s="5">
        <v>22930</v>
      </c>
      <c r="IX3" s="5">
        <v>23380</v>
      </c>
      <c r="IY3" s="5">
        <v>23830</v>
      </c>
      <c r="IZ3" s="5">
        <v>23380</v>
      </c>
      <c r="JA3" s="5">
        <v>23800</v>
      </c>
      <c r="JB3" s="5">
        <v>24000</v>
      </c>
    </row>
    <row r="4" spans="1:262">
      <c r="A4" s="9">
        <v>2</v>
      </c>
      <c r="B4" s="10">
        <v>582</v>
      </c>
      <c r="C4" s="11" t="s">
        <v>121</v>
      </c>
      <c r="D4" s="11" t="s">
        <v>1625</v>
      </c>
      <c r="E4" s="5">
        <v>40500</v>
      </c>
      <c r="F4" s="5">
        <v>29100</v>
      </c>
      <c r="G4" s="5">
        <v>36300</v>
      </c>
      <c r="H4" s="13">
        <f t="shared" ref="H4:H35" si="2">L4/1114300</f>
        <v>0.0323072781118191</v>
      </c>
      <c r="I4" s="5">
        <v>34000</v>
      </c>
      <c r="J4" s="5">
        <v>35000</v>
      </c>
      <c r="K4" s="5">
        <v>35700</v>
      </c>
      <c r="L4" s="5">
        <v>36000</v>
      </c>
      <c r="M4" s="5">
        <v>34900</v>
      </c>
      <c r="N4" s="5">
        <v>35500</v>
      </c>
      <c r="O4" s="5">
        <v>15800</v>
      </c>
      <c r="P4" s="5">
        <v>12200</v>
      </c>
      <c r="Q4" s="5">
        <v>13800</v>
      </c>
      <c r="R4" s="13">
        <f t="shared" ref="R4:R35" si="3">V4/369000</f>
        <v>0.0411924119241192</v>
      </c>
      <c r="S4" s="5">
        <v>13500</v>
      </c>
      <c r="T4" s="5">
        <v>14200</v>
      </c>
      <c r="U4" s="5">
        <v>14700</v>
      </c>
      <c r="V4" s="5">
        <v>15200</v>
      </c>
      <c r="W4" s="5">
        <f t="shared" ref="W4:W35" si="4">ROUND(R4*350000/100,0)*100</f>
        <v>14400</v>
      </c>
      <c r="X4" s="5">
        <f t="shared" ref="X4:X35" si="5">ROUND(R4*360000/100,0)*100</f>
        <v>14800</v>
      </c>
      <c r="Y4" s="5">
        <v>32900</v>
      </c>
      <c r="Z4" s="5">
        <v>26000</v>
      </c>
      <c r="AA4" s="5">
        <v>29600</v>
      </c>
      <c r="AB4" s="13">
        <f t="shared" ref="AB4:AB35" si="6">AF4/279100</f>
        <v>0.0824077391615908</v>
      </c>
      <c r="AC4" s="5">
        <v>21800</v>
      </c>
      <c r="AD4" s="5">
        <v>23100</v>
      </c>
      <c r="AE4" s="5">
        <v>23900</v>
      </c>
      <c r="AF4" s="5">
        <v>23000</v>
      </c>
      <c r="AG4" s="5">
        <f t="shared" ref="AG4:AG35" si="7">ROUND(AB4*255000/100,0)*100</f>
        <v>21000</v>
      </c>
      <c r="AH4" s="5">
        <v>24700</v>
      </c>
      <c r="AI4" s="5">
        <v>10900</v>
      </c>
      <c r="AJ4" s="5">
        <v>8370</v>
      </c>
      <c r="AK4" s="5">
        <v>9530</v>
      </c>
      <c r="AL4" s="5">
        <v>0.0221447841726619</v>
      </c>
      <c r="AM4" s="5">
        <v>9400</v>
      </c>
      <c r="AN4" s="5">
        <v>9850</v>
      </c>
      <c r="AO4" s="5">
        <v>10080</v>
      </c>
      <c r="AP4" s="5">
        <v>9500</v>
      </c>
      <c r="AQ4" s="5">
        <v>9300</v>
      </c>
      <c r="AR4" s="5">
        <v>9700</v>
      </c>
      <c r="AS4" s="5">
        <v>8100</v>
      </c>
      <c r="AT4" s="5">
        <v>6200</v>
      </c>
      <c r="AU4" s="5">
        <v>7130</v>
      </c>
      <c r="AV4" s="13">
        <v>0.0200964413674201</v>
      </c>
      <c r="AW4" s="5">
        <v>6830</v>
      </c>
      <c r="AX4" s="5">
        <v>7460</v>
      </c>
      <c r="AY4" s="5">
        <f t="shared" ref="AY4:AY35" si="8">ROUND(AV4*310000/10,0)*10</f>
        <v>6230</v>
      </c>
      <c r="AZ4" s="5">
        <v>6400</v>
      </c>
      <c r="BA4" s="5">
        <v>6600</v>
      </c>
      <c r="BB4" s="5">
        <v>6800</v>
      </c>
      <c r="BC4" s="5">
        <v>109</v>
      </c>
      <c r="BD4" s="5">
        <v>55</v>
      </c>
      <c r="BE4" s="5">
        <v>131</v>
      </c>
      <c r="BF4" s="5">
        <v>109</v>
      </c>
      <c r="BG4" s="5">
        <v>109</v>
      </c>
      <c r="BH4" s="5">
        <v>109</v>
      </c>
      <c r="BI4" s="5">
        <v>30</v>
      </c>
      <c r="BJ4" s="5">
        <v>30</v>
      </c>
      <c r="BK4" s="5">
        <v>30</v>
      </c>
      <c r="BL4" s="5">
        <v>42</v>
      </c>
      <c r="BM4" s="5">
        <v>31</v>
      </c>
      <c r="BN4" s="5">
        <v>51</v>
      </c>
      <c r="BO4" s="5">
        <v>61</v>
      </c>
      <c r="BP4" s="5">
        <v>61</v>
      </c>
      <c r="BQ4" s="5">
        <v>71</v>
      </c>
      <c r="BR4" s="5">
        <v>71</v>
      </c>
      <c r="BS4" s="5">
        <v>71</v>
      </c>
      <c r="BT4" s="5">
        <v>81</v>
      </c>
      <c r="BU4" s="5">
        <v>2900</v>
      </c>
      <c r="BV4" s="5">
        <v>2400</v>
      </c>
      <c r="BW4" s="5">
        <v>2600</v>
      </c>
      <c r="BX4" s="5">
        <v>0.0102794731769997</v>
      </c>
      <c r="BY4" s="5">
        <v>2610</v>
      </c>
      <c r="BZ4" s="5">
        <f t="shared" ref="BZ4:BZ35" si="9">ROUND(BX4*265000/10,0)*10</f>
        <v>2720</v>
      </c>
      <c r="CA4" s="5">
        <v>2870</v>
      </c>
      <c r="CB4" s="5">
        <v>2900</v>
      </c>
      <c r="CC4" s="5">
        <v>3000</v>
      </c>
      <c r="CD4" s="5">
        <v>3200</v>
      </c>
      <c r="CE4" s="5">
        <v>1900</v>
      </c>
      <c r="CF4" s="5">
        <v>1500</v>
      </c>
      <c r="CG4" s="5">
        <v>1700</v>
      </c>
      <c r="CH4" s="5">
        <v>0.0111931945377211</v>
      </c>
      <c r="CI4" s="5">
        <v>1520</v>
      </c>
      <c r="CJ4" s="5">
        <v>1640</v>
      </c>
      <c r="CK4" s="5">
        <v>1690</v>
      </c>
      <c r="CL4" s="5">
        <f t="shared" ref="CL4:CL35" si="10">ROUND(CH4*130000/100,0)*100</f>
        <v>1500</v>
      </c>
      <c r="CM4" s="5">
        <v>1600</v>
      </c>
      <c r="CN4" s="5">
        <v>1700</v>
      </c>
      <c r="CO4" s="5">
        <v>6400</v>
      </c>
      <c r="CP4" s="5">
        <v>5800</v>
      </c>
      <c r="CQ4" s="5">
        <v>6600</v>
      </c>
      <c r="CR4" s="5">
        <v>0.015851402733532</v>
      </c>
      <c r="CS4" s="5">
        <v>6010</v>
      </c>
      <c r="CT4" s="5">
        <v>6170</v>
      </c>
      <c r="CU4" s="5">
        <v>6250</v>
      </c>
      <c r="CV4" s="5">
        <v>6170</v>
      </c>
      <c r="CW4" s="5">
        <v>6200</v>
      </c>
      <c r="CX4" s="5">
        <v>6300</v>
      </c>
      <c r="CY4" s="5">
        <v>8700</v>
      </c>
      <c r="CZ4" s="5">
        <v>5900</v>
      </c>
      <c r="DA4" s="5">
        <v>7800</v>
      </c>
      <c r="DB4" s="5">
        <v>0.0171385045067919</v>
      </c>
      <c r="DC4" s="5">
        <v>3850</v>
      </c>
      <c r="DD4" s="5">
        <v>4050</v>
      </c>
      <c r="DE4" s="5">
        <v>4240</v>
      </c>
      <c r="DF4" s="5">
        <v>3800</v>
      </c>
      <c r="DG4" s="5">
        <v>3900</v>
      </c>
      <c r="DH4" s="5">
        <v>4100</v>
      </c>
      <c r="DI4" s="5">
        <v>4300</v>
      </c>
      <c r="DJ4" s="5">
        <v>3400</v>
      </c>
      <c r="DK4" s="5">
        <v>4100</v>
      </c>
      <c r="DL4" s="5">
        <v>0.0153435299830056</v>
      </c>
      <c r="DM4" s="5">
        <v>3110</v>
      </c>
      <c r="DN4" s="5">
        <v>3160</v>
      </c>
      <c r="DO4" s="5">
        <v>3390</v>
      </c>
      <c r="DP4" s="5">
        <v>3160</v>
      </c>
      <c r="DQ4" s="5">
        <v>3400</v>
      </c>
      <c r="DR4" s="5">
        <v>3500</v>
      </c>
      <c r="DS4" s="5">
        <v>4500</v>
      </c>
      <c r="DT4" s="5">
        <v>4100</v>
      </c>
      <c r="DU4" s="5">
        <v>4700</v>
      </c>
      <c r="DV4" s="5">
        <f t="shared" ref="DV4:DV35" si="11">DZ4/212800</f>
        <v>0.0200657894736842</v>
      </c>
      <c r="DW4" s="5">
        <v>4060</v>
      </c>
      <c r="DX4" s="5">
        <v>4270</v>
      </c>
      <c r="DY4" s="5">
        <v>4470</v>
      </c>
      <c r="DZ4" s="5">
        <v>4270</v>
      </c>
      <c r="EA4" s="5">
        <v>4400</v>
      </c>
      <c r="EB4" s="5">
        <v>4600</v>
      </c>
      <c r="EC4" s="5">
        <v>4400</v>
      </c>
      <c r="ED4" s="5">
        <v>3500</v>
      </c>
      <c r="EE4" s="5">
        <v>4200</v>
      </c>
      <c r="EF4" s="5">
        <v>0.0172121741981313</v>
      </c>
      <c r="EG4" s="5">
        <f t="shared" ref="EG4:EG35" si="12">ROUND(EF4*133333/10,0)*10</f>
        <v>2290</v>
      </c>
      <c r="EH4" s="5">
        <f t="shared" ref="EH4:EH35" si="13">ROUND(EF4*145000/10,0)*10</f>
        <v>2500</v>
      </c>
      <c r="EI4" s="5">
        <f t="shared" ref="EI4:EI35" si="14">ROUND(EF4*150000/10,0)*10</f>
        <v>2580</v>
      </c>
      <c r="EJ4" s="5">
        <v>2800</v>
      </c>
      <c r="EK4" s="5">
        <v>2900</v>
      </c>
      <c r="EL4" s="5">
        <v>3100</v>
      </c>
      <c r="EM4" s="5">
        <v>5500</v>
      </c>
      <c r="EN4" s="5">
        <v>4800</v>
      </c>
      <c r="EO4" s="5">
        <v>5600</v>
      </c>
      <c r="EP4" s="5">
        <f t="shared" ref="EP4:EP35" si="15">ET4/260640</f>
        <v>0.0192986494782075</v>
      </c>
      <c r="EQ4" s="5">
        <v>4840</v>
      </c>
      <c r="ER4" s="5">
        <v>5030</v>
      </c>
      <c r="ES4" s="5">
        <v>5230</v>
      </c>
      <c r="ET4" s="5">
        <v>5030</v>
      </c>
      <c r="EU4" s="5">
        <v>5100</v>
      </c>
      <c r="EV4" s="5">
        <v>5200</v>
      </c>
      <c r="EW4" s="5">
        <v>3600</v>
      </c>
      <c r="EX4" s="5">
        <v>3000</v>
      </c>
      <c r="EY4" s="5">
        <v>3900</v>
      </c>
      <c r="EZ4" s="5">
        <f t="shared" ref="EZ4:EZ35" si="16">FD4/122120</f>
        <v>0.0222731739272846</v>
      </c>
      <c r="FA4" s="5">
        <v>2560</v>
      </c>
      <c r="FB4" s="5">
        <v>2720</v>
      </c>
      <c r="FC4" s="5">
        <v>2940</v>
      </c>
      <c r="FD4" s="5">
        <v>2720</v>
      </c>
      <c r="FE4" s="5">
        <v>2700</v>
      </c>
      <c r="FF4" s="5">
        <v>2900</v>
      </c>
      <c r="FG4" s="5">
        <v>8700</v>
      </c>
      <c r="FH4" s="5">
        <v>8300</v>
      </c>
      <c r="FI4" s="5">
        <v>9400</v>
      </c>
      <c r="FJ4" s="5">
        <f t="shared" ref="FJ4:FJ35" si="17">FN4/520400</f>
        <v>0.0163335895465027</v>
      </c>
      <c r="FK4" s="5">
        <v>8180</v>
      </c>
      <c r="FL4" s="5">
        <v>8500</v>
      </c>
      <c r="FM4" s="5">
        <v>8670</v>
      </c>
      <c r="FN4" s="5">
        <v>8500</v>
      </c>
      <c r="FO4" s="5">
        <v>8700</v>
      </c>
      <c r="FP4" s="5">
        <v>8800</v>
      </c>
      <c r="FQ4" s="5">
        <v>16900</v>
      </c>
      <c r="FR4" s="5">
        <v>16000</v>
      </c>
      <c r="FS4" s="5">
        <v>17200</v>
      </c>
      <c r="FT4" s="5">
        <v>0.0214273325239156</v>
      </c>
      <c r="FU4" s="5">
        <v>15900</v>
      </c>
      <c r="FV4" s="5">
        <v>16060</v>
      </c>
      <c r="FW4" s="5">
        <v>16300</v>
      </c>
      <c r="FX4" s="5">
        <v>14600</v>
      </c>
      <c r="FY4" s="5">
        <v>15000</v>
      </c>
      <c r="FZ4" s="5">
        <v>15200</v>
      </c>
      <c r="GA4" s="5">
        <v>190</v>
      </c>
      <c r="GB4" s="5">
        <v>150</v>
      </c>
      <c r="GC4" s="5">
        <v>210</v>
      </c>
      <c r="GD4" s="5">
        <f t="shared" ref="GD4:GD35" si="18">GC4/14350</f>
        <v>0.0146341463414634</v>
      </c>
      <c r="GE4" s="5">
        <v>160</v>
      </c>
      <c r="GF4" s="5">
        <v>180</v>
      </c>
      <c r="GG4" s="5">
        <v>180</v>
      </c>
      <c r="GH4" s="5">
        <v>180</v>
      </c>
      <c r="GI4" s="5">
        <v>188</v>
      </c>
      <c r="GJ4" s="5">
        <v>190</v>
      </c>
      <c r="GK4" s="5">
        <v>14100</v>
      </c>
      <c r="GL4" s="5">
        <v>13300</v>
      </c>
      <c r="GM4" s="5">
        <v>16900</v>
      </c>
      <c r="GN4" s="5">
        <v>0.0255564525429593</v>
      </c>
      <c r="GO4" s="5">
        <v>10540</v>
      </c>
      <c r="GP4" s="5">
        <v>10680</v>
      </c>
      <c r="GQ4" s="5">
        <v>10960</v>
      </c>
      <c r="GR4" s="5">
        <v>9700</v>
      </c>
      <c r="GS4" s="5">
        <v>10000</v>
      </c>
      <c r="GT4" s="5">
        <v>10200</v>
      </c>
      <c r="GU4" s="5">
        <v>10200</v>
      </c>
      <c r="GV4" s="5">
        <v>8900</v>
      </c>
      <c r="GW4" s="5">
        <v>10600</v>
      </c>
      <c r="GX4" s="5">
        <f t="shared" ref="GX4:GX35" si="19">HD4/355150</f>
        <v>0.0295649725468112</v>
      </c>
      <c r="GY4" s="5">
        <v>9520</v>
      </c>
      <c r="GZ4" s="5">
        <v>9710</v>
      </c>
      <c r="HA4" s="5">
        <v>98570</v>
      </c>
      <c r="HB4" s="5">
        <v>10100</v>
      </c>
      <c r="HC4" s="5">
        <v>10300</v>
      </c>
      <c r="HD4" s="5">
        <v>10500</v>
      </c>
      <c r="HE4" s="5">
        <v>3300</v>
      </c>
      <c r="HF4" s="5">
        <v>2800</v>
      </c>
      <c r="HG4" s="5">
        <v>3400</v>
      </c>
      <c r="HH4" s="5">
        <v>0.0227896963848267</v>
      </c>
      <c r="HI4" s="5">
        <v>2790</v>
      </c>
      <c r="HJ4" s="5">
        <v>3070</v>
      </c>
      <c r="HK4" s="5">
        <v>3210</v>
      </c>
      <c r="HL4" s="5">
        <v>2700</v>
      </c>
      <c r="HM4" s="5">
        <v>2800</v>
      </c>
      <c r="HN4" s="5">
        <v>3000</v>
      </c>
      <c r="HO4" s="5">
        <v>8200</v>
      </c>
      <c r="HP4" s="5">
        <v>7300</v>
      </c>
      <c r="HQ4" s="5">
        <v>8400</v>
      </c>
      <c r="HR4" s="5">
        <f t="shared" ref="HR4:HR35" si="20">HV4/338960</f>
        <v>0.0191468019825348</v>
      </c>
      <c r="HS4" s="5">
        <v>6360</v>
      </c>
      <c r="HT4" s="5">
        <v>6490</v>
      </c>
      <c r="HU4" s="5">
        <v>6680</v>
      </c>
      <c r="HV4" s="5">
        <v>6490</v>
      </c>
      <c r="HW4" s="5">
        <v>6500</v>
      </c>
      <c r="HX4" s="5">
        <v>6700</v>
      </c>
      <c r="HY4" s="5">
        <v>10100</v>
      </c>
      <c r="HZ4" s="5">
        <v>9800</v>
      </c>
      <c r="IA4" s="5">
        <v>10400</v>
      </c>
      <c r="IB4" s="13">
        <v>0.0137158769422185</v>
      </c>
      <c r="IC4" s="5">
        <v>9180</v>
      </c>
      <c r="ID4" s="5">
        <v>9260</v>
      </c>
      <c r="IE4" s="5">
        <v>9330</v>
      </c>
      <c r="IF4" s="5">
        <v>9600</v>
      </c>
      <c r="IG4" s="5">
        <v>9700</v>
      </c>
      <c r="IH4" s="5">
        <v>9900</v>
      </c>
      <c r="II4" s="5">
        <v>4400</v>
      </c>
      <c r="IJ4" s="5">
        <v>4000</v>
      </c>
      <c r="IK4" s="5">
        <v>4900</v>
      </c>
      <c r="IL4" s="5">
        <f t="shared" ref="IL4:IL35" si="21">IR4/183790</f>
        <v>0.0223080689917841</v>
      </c>
      <c r="IM4" s="5">
        <v>4020</v>
      </c>
      <c r="IN4" s="5">
        <v>4100</v>
      </c>
      <c r="IO4" s="5">
        <v>4220</v>
      </c>
      <c r="IP4" s="5">
        <v>3800</v>
      </c>
      <c r="IQ4" s="5">
        <v>4000</v>
      </c>
      <c r="IR4" s="5">
        <v>4100</v>
      </c>
      <c r="IS4" s="5">
        <v>56700</v>
      </c>
      <c r="IT4" s="5">
        <v>45700</v>
      </c>
      <c r="IU4" s="5">
        <v>50300</v>
      </c>
      <c r="IV4" s="131">
        <v>0.0905246671887236</v>
      </c>
      <c r="IW4" s="5">
        <v>45340</v>
      </c>
      <c r="IX4" s="5">
        <v>46240</v>
      </c>
      <c r="IY4" s="5">
        <v>47150</v>
      </c>
      <c r="IZ4" s="5">
        <v>46240</v>
      </c>
      <c r="JA4" s="5">
        <v>47100</v>
      </c>
      <c r="JB4" s="5">
        <v>47500</v>
      </c>
    </row>
    <row r="5" spans="1:262">
      <c r="A5" s="9">
        <v>3</v>
      </c>
      <c r="B5" s="10">
        <v>750</v>
      </c>
      <c r="C5" s="11" t="s">
        <v>88</v>
      </c>
      <c r="D5" s="11" t="s">
        <v>1624</v>
      </c>
      <c r="E5" s="5">
        <v>40300</v>
      </c>
      <c r="F5" s="5">
        <v>29000</v>
      </c>
      <c r="G5" s="5">
        <v>36100</v>
      </c>
      <c r="H5" s="13">
        <f t="shared" si="2"/>
        <v>0.0312303688414251</v>
      </c>
      <c r="I5" s="5">
        <v>33800</v>
      </c>
      <c r="J5" s="5">
        <v>34800</v>
      </c>
      <c r="K5" s="5">
        <v>35500</v>
      </c>
      <c r="L5" s="5">
        <v>34800</v>
      </c>
      <c r="M5" s="5">
        <v>33700</v>
      </c>
      <c r="N5" s="5">
        <v>34400</v>
      </c>
      <c r="O5" s="5">
        <v>12600</v>
      </c>
      <c r="P5" s="5">
        <v>9700</v>
      </c>
      <c r="Q5" s="5">
        <v>11000</v>
      </c>
      <c r="R5" s="13">
        <f t="shared" si="3"/>
        <v>0.0306233062330623</v>
      </c>
      <c r="S5" s="5">
        <v>10800</v>
      </c>
      <c r="T5" s="5">
        <v>11300</v>
      </c>
      <c r="U5" s="5">
        <v>11700</v>
      </c>
      <c r="V5" s="5">
        <v>11300</v>
      </c>
      <c r="W5" s="5">
        <f t="shared" si="4"/>
        <v>10700</v>
      </c>
      <c r="X5" s="5">
        <f t="shared" si="5"/>
        <v>11000</v>
      </c>
      <c r="Y5" s="5">
        <v>12500</v>
      </c>
      <c r="Z5" s="5">
        <v>9900</v>
      </c>
      <c r="AA5" s="5">
        <v>11200</v>
      </c>
      <c r="AB5" s="13">
        <f t="shared" si="6"/>
        <v>0.0286635614475099</v>
      </c>
      <c r="AC5" s="5">
        <v>8200</v>
      </c>
      <c r="AD5" s="5">
        <v>8700</v>
      </c>
      <c r="AE5" s="5">
        <v>9100</v>
      </c>
      <c r="AF5" s="5">
        <v>8000</v>
      </c>
      <c r="AG5" s="5">
        <f t="shared" si="7"/>
        <v>7300</v>
      </c>
      <c r="AH5" s="5">
        <v>8600</v>
      </c>
      <c r="AI5" s="5">
        <v>15400</v>
      </c>
      <c r="AJ5" s="5">
        <v>11830</v>
      </c>
      <c r="AK5" s="5">
        <v>13460</v>
      </c>
      <c r="AL5" s="5">
        <v>0.031294964028777</v>
      </c>
      <c r="AM5" s="5">
        <v>13270</v>
      </c>
      <c r="AN5" s="5">
        <v>13920</v>
      </c>
      <c r="AO5" s="5">
        <v>14240</v>
      </c>
      <c r="AP5" s="5">
        <v>13500</v>
      </c>
      <c r="AQ5" s="5">
        <v>13100</v>
      </c>
      <c r="AR5" s="5">
        <v>13800</v>
      </c>
      <c r="AS5" s="5">
        <v>11000</v>
      </c>
      <c r="AT5" s="5">
        <v>8400</v>
      </c>
      <c r="AU5" s="5">
        <v>9640</v>
      </c>
      <c r="AV5" s="13">
        <v>0.0377145012257213</v>
      </c>
      <c r="AW5" s="5">
        <v>9230</v>
      </c>
      <c r="AX5" s="5">
        <v>10090</v>
      </c>
      <c r="AY5" s="5">
        <f t="shared" si="8"/>
        <v>11690</v>
      </c>
      <c r="AZ5" s="5">
        <v>12100</v>
      </c>
      <c r="BA5" s="5">
        <v>12400</v>
      </c>
      <c r="BB5" s="5">
        <v>12800</v>
      </c>
      <c r="BC5" s="5">
        <v>230</v>
      </c>
      <c r="BD5" s="5">
        <v>115</v>
      </c>
      <c r="BE5" s="5">
        <v>277</v>
      </c>
      <c r="BF5" s="5">
        <v>230</v>
      </c>
      <c r="BG5" s="5">
        <v>230</v>
      </c>
      <c r="BH5" s="5">
        <v>230</v>
      </c>
      <c r="BI5" s="5">
        <v>200</v>
      </c>
      <c r="BJ5" s="5">
        <v>200</v>
      </c>
      <c r="BK5" s="5">
        <v>200</v>
      </c>
      <c r="BL5" s="5">
        <v>46</v>
      </c>
      <c r="BM5" s="5">
        <v>34</v>
      </c>
      <c r="BN5" s="5">
        <v>55</v>
      </c>
      <c r="BO5" s="5">
        <v>66</v>
      </c>
      <c r="BP5" s="5">
        <v>66</v>
      </c>
      <c r="BQ5" s="5">
        <v>77</v>
      </c>
      <c r="BR5" s="5">
        <v>77</v>
      </c>
      <c r="BS5" s="5">
        <v>77</v>
      </c>
      <c r="BT5" s="5">
        <v>88</v>
      </c>
      <c r="BU5" s="5">
        <v>3600</v>
      </c>
      <c r="BV5" s="5">
        <v>3000</v>
      </c>
      <c r="BW5" s="5">
        <v>3200</v>
      </c>
      <c r="BX5" s="5">
        <v>0.0224863475746868</v>
      </c>
      <c r="BY5" s="5">
        <v>3220</v>
      </c>
      <c r="BZ5" s="5">
        <f t="shared" si="9"/>
        <v>5960</v>
      </c>
      <c r="CA5" s="5">
        <v>3540</v>
      </c>
      <c r="CB5" s="5">
        <v>6300</v>
      </c>
      <c r="CC5" s="5">
        <v>6500</v>
      </c>
      <c r="CD5" s="5">
        <v>7000</v>
      </c>
      <c r="CE5" s="5">
        <v>1900</v>
      </c>
      <c r="CF5" s="5">
        <v>1500</v>
      </c>
      <c r="CG5" s="5">
        <v>1700</v>
      </c>
      <c r="CH5" s="5">
        <v>0.0195880904410119</v>
      </c>
      <c r="CI5" s="5">
        <v>1520</v>
      </c>
      <c r="CJ5" s="5">
        <v>1640</v>
      </c>
      <c r="CK5" s="5">
        <v>1690</v>
      </c>
      <c r="CL5" s="5">
        <f t="shared" si="10"/>
        <v>2500</v>
      </c>
      <c r="CM5" s="5">
        <v>2700</v>
      </c>
      <c r="CN5" s="5">
        <v>2900</v>
      </c>
      <c r="CO5" s="5">
        <v>6600</v>
      </c>
      <c r="CP5" s="5">
        <v>6000</v>
      </c>
      <c r="CQ5" s="5">
        <v>6800</v>
      </c>
      <c r="CR5" s="5">
        <v>0.0163138423594697</v>
      </c>
      <c r="CS5" s="5">
        <v>6190</v>
      </c>
      <c r="CT5" s="5">
        <v>6350</v>
      </c>
      <c r="CU5" s="5">
        <v>6440</v>
      </c>
      <c r="CV5" s="5">
        <v>6350</v>
      </c>
      <c r="CW5" s="5">
        <v>6400</v>
      </c>
      <c r="CX5" s="5">
        <v>6500</v>
      </c>
      <c r="CY5" s="5">
        <v>11100</v>
      </c>
      <c r="CZ5" s="5">
        <v>7500</v>
      </c>
      <c r="DA5" s="5">
        <v>10000</v>
      </c>
      <c r="DB5" s="5">
        <v>0.029622106554949</v>
      </c>
      <c r="DC5" s="5">
        <v>4940</v>
      </c>
      <c r="DD5" s="5">
        <v>5190</v>
      </c>
      <c r="DE5" s="5">
        <v>5440</v>
      </c>
      <c r="DF5" s="5">
        <v>6500</v>
      </c>
      <c r="DG5" s="5">
        <v>6800</v>
      </c>
      <c r="DH5" s="5">
        <v>7100</v>
      </c>
      <c r="DI5" s="5">
        <v>3600</v>
      </c>
      <c r="DJ5" s="5">
        <v>2900</v>
      </c>
      <c r="DK5" s="5">
        <v>3400</v>
      </c>
      <c r="DL5" s="5">
        <v>0.0194221898519058</v>
      </c>
      <c r="DM5" s="5">
        <v>2580</v>
      </c>
      <c r="DN5" s="5">
        <v>2620</v>
      </c>
      <c r="DO5" s="5">
        <v>2810</v>
      </c>
      <c r="DP5" s="5">
        <v>4000</v>
      </c>
      <c r="DQ5" s="5">
        <v>4300</v>
      </c>
      <c r="DR5" s="5">
        <v>4500</v>
      </c>
      <c r="DS5" s="5">
        <v>4200</v>
      </c>
      <c r="DT5" s="5">
        <v>3800</v>
      </c>
      <c r="DU5" s="5">
        <v>4400</v>
      </c>
      <c r="DV5" s="5">
        <f t="shared" si="11"/>
        <v>0.018796992481203</v>
      </c>
      <c r="DW5" s="5">
        <v>3800</v>
      </c>
      <c r="DX5" s="5">
        <v>3990</v>
      </c>
      <c r="DY5" s="5">
        <v>4180</v>
      </c>
      <c r="DZ5" s="5">
        <v>4000</v>
      </c>
      <c r="EA5" s="5">
        <v>4100</v>
      </c>
      <c r="EB5" s="5">
        <v>4300</v>
      </c>
      <c r="EC5" s="5">
        <v>3700</v>
      </c>
      <c r="ED5" s="5">
        <v>3000</v>
      </c>
      <c r="EE5" s="5">
        <v>3500</v>
      </c>
      <c r="EF5" s="5">
        <v>0.0163925468553631</v>
      </c>
      <c r="EG5" s="5">
        <f t="shared" si="12"/>
        <v>2190</v>
      </c>
      <c r="EH5" s="5">
        <f t="shared" si="13"/>
        <v>2380</v>
      </c>
      <c r="EI5" s="5">
        <f t="shared" si="14"/>
        <v>2460</v>
      </c>
      <c r="EJ5" s="5">
        <v>2700</v>
      </c>
      <c r="EK5" s="5">
        <v>2800</v>
      </c>
      <c r="EL5" s="5">
        <v>3000</v>
      </c>
      <c r="EM5" s="5">
        <v>5500</v>
      </c>
      <c r="EN5" s="5">
        <v>4800</v>
      </c>
      <c r="EO5" s="5">
        <v>5600</v>
      </c>
      <c r="EP5" s="5">
        <f t="shared" si="15"/>
        <v>0.0192986494782075</v>
      </c>
      <c r="EQ5" s="5">
        <v>4840</v>
      </c>
      <c r="ER5" s="5">
        <v>5030</v>
      </c>
      <c r="ES5" s="5">
        <v>5230</v>
      </c>
      <c r="ET5" s="5">
        <v>5030</v>
      </c>
      <c r="EU5" s="5">
        <v>5100</v>
      </c>
      <c r="EV5" s="5">
        <v>5200</v>
      </c>
      <c r="EW5" s="5">
        <v>3100</v>
      </c>
      <c r="EX5" s="5">
        <v>2600</v>
      </c>
      <c r="EY5" s="5">
        <v>3400</v>
      </c>
      <c r="EZ5" s="5">
        <f t="shared" si="16"/>
        <v>0.0194071405175237</v>
      </c>
      <c r="FA5" s="5">
        <v>2230</v>
      </c>
      <c r="FB5" s="5">
        <v>2370</v>
      </c>
      <c r="FC5" s="5">
        <v>2570</v>
      </c>
      <c r="FD5" s="5">
        <v>2370</v>
      </c>
      <c r="FE5" s="5">
        <v>2300</v>
      </c>
      <c r="FF5" s="5">
        <v>2500</v>
      </c>
      <c r="FG5" s="5">
        <v>8000</v>
      </c>
      <c r="FH5" s="5">
        <v>7600</v>
      </c>
      <c r="FI5" s="5">
        <v>8600</v>
      </c>
      <c r="FJ5" s="5">
        <f t="shared" si="17"/>
        <v>0.0172943889315911</v>
      </c>
      <c r="FK5" s="5">
        <v>7520</v>
      </c>
      <c r="FL5" s="5">
        <v>7820</v>
      </c>
      <c r="FM5" s="5">
        <v>7970</v>
      </c>
      <c r="FN5" s="5">
        <v>9000</v>
      </c>
      <c r="FO5" s="5">
        <v>9200</v>
      </c>
      <c r="FP5" s="5">
        <v>9300</v>
      </c>
      <c r="FQ5" s="5">
        <v>14600</v>
      </c>
      <c r="FR5" s="5">
        <v>13800</v>
      </c>
      <c r="FS5" s="5">
        <v>14900</v>
      </c>
      <c r="FT5" s="5">
        <v>0.0212272017718243</v>
      </c>
      <c r="FU5" s="5">
        <v>13780</v>
      </c>
      <c r="FV5" s="5">
        <v>13910</v>
      </c>
      <c r="FW5" s="5">
        <v>14120</v>
      </c>
      <c r="FX5" s="5">
        <v>14400</v>
      </c>
      <c r="FY5" s="5">
        <v>14900</v>
      </c>
      <c r="FZ5" s="5">
        <v>15100</v>
      </c>
      <c r="GA5" s="5">
        <v>280</v>
      </c>
      <c r="GB5" s="5">
        <v>220</v>
      </c>
      <c r="GC5" s="5">
        <v>310</v>
      </c>
      <c r="GD5" s="5">
        <f t="shared" si="18"/>
        <v>0.021602787456446</v>
      </c>
      <c r="GE5" s="5">
        <v>240</v>
      </c>
      <c r="GF5" s="5">
        <v>260</v>
      </c>
      <c r="GG5" s="5">
        <v>270</v>
      </c>
      <c r="GH5" s="5">
        <v>260</v>
      </c>
      <c r="GI5" s="5">
        <v>268</v>
      </c>
      <c r="GJ5" s="5">
        <v>270</v>
      </c>
      <c r="GK5" s="5">
        <v>12300</v>
      </c>
      <c r="GL5" s="5">
        <v>11600</v>
      </c>
      <c r="GM5" s="5">
        <v>14800</v>
      </c>
      <c r="GN5" s="5">
        <v>0.0334448160535117</v>
      </c>
      <c r="GO5" s="5">
        <v>9190</v>
      </c>
      <c r="GP5" s="5">
        <v>9320</v>
      </c>
      <c r="GQ5" s="5">
        <v>9560</v>
      </c>
      <c r="GR5" s="5">
        <v>12700</v>
      </c>
      <c r="GS5" s="5">
        <v>13000</v>
      </c>
      <c r="GT5" s="5">
        <v>13400</v>
      </c>
      <c r="GU5" s="5">
        <v>8900</v>
      </c>
      <c r="GV5" s="5">
        <v>7700</v>
      </c>
      <c r="GW5" s="5">
        <v>9200</v>
      </c>
      <c r="GX5" s="5">
        <f t="shared" si="19"/>
        <v>0.0253414050401239</v>
      </c>
      <c r="GY5" s="5">
        <v>8240</v>
      </c>
      <c r="GZ5" s="5">
        <v>8400</v>
      </c>
      <c r="HA5" s="5">
        <v>85280</v>
      </c>
      <c r="HB5" s="5">
        <v>8600</v>
      </c>
      <c r="HC5" s="5">
        <v>8900</v>
      </c>
      <c r="HD5" s="5">
        <v>9000</v>
      </c>
      <c r="HE5" s="5">
        <v>2700</v>
      </c>
      <c r="HF5" s="5">
        <v>2300</v>
      </c>
      <c r="HG5" s="5">
        <v>2700</v>
      </c>
      <c r="HH5" s="5">
        <v>0.0187068517556232</v>
      </c>
      <c r="HI5" s="5">
        <v>2290</v>
      </c>
      <c r="HJ5" s="5">
        <v>2520</v>
      </c>
      <c r="HK5" s="5">
        <v>2630</v>
      </c>
      <c r="HL5" s="5">
        <v>2200</v>
      </c>
      <c r="HM5" s="5">
        <v>2300</v>
      </c>
      <c r="HN5" s="5">
        <v>2400</v>
      </c>
      <c r="HO5" s="5">
        <v>8600</v>
      </c>
      <c r="HP5" s="5">
        <v>7600</v>
      </c>
      <c r="HQ5" s="5">
        <v>8800</v>
      </c>
      <c r="HR5" s="5">
        <f t="shared" si="20"/>
        <v>0.0199433561482181</v>
      </c>
      <c r="HS5" s="5">
        <v>6630</v>
      </c>
      <c r="HT5" s="5">
        <v>6760</v>
      </c>
      <c r="HU5" s="5">
        <v>6960</v>
      </c>
      <c r="HV5" s="5">
        <v>6760</v>
      </c>
      <c r="HW5" s="5">
        <v>6800</v>
      </c>
      <c r="HX5" s="5">
        <v>7000</v>
      </c>
      <c r="HY5" s="5">
        <v>12600</v>
      </c>
      <c r="HZ5" s="5">
        <v>12300</v>
      </c>
      <c r="IA5" s="5">
        <v>13000</v>
      </c>
      <c r="IB5" s="13">
        <v>0.0275946854679839</v>
      </c>
      <c r="IC5" s="5">
        <v>11520</v>
      </c>
      <c r="ID5" s="5">
        <v>11630</v>
      </c>
      <c r="IE5" s="5">
        <v>11710</v>
      </c>
      <c r="IF5" s="5">
        <v>19300</v>
      </c>
      <c r="IG5" s="5">
        <v>19600</v>
      </c>
      <c r="IH5" s="5">
        <v>19900</v>
      </c>
      <c r="II5" s="5">
        <v>4100</v>
      </c>
      <c r="IJ5" s="5">
        <v>3800</v>
      </c>
      <c r="IK5" s="5">
        <v>4500</v>
      </c>
      <c r="IL5" s="5">
        <f t="shared" si="21"/>
        <v>0.02121987050438</v>
      </c>
      <c r="IM5" s="5">
        <v>3820</v>
      </c>
      <c r="IN5" s="5">
        <v>3900</v>
      </c>
      <c r="IO5" s="5">
        <v>4010</v>
      </c>
      <c r="IP5" s="5">
        <v>3600</v>
      </c>
      <c r="IQ5" s="5">
        <v>3800</v>
      </c>
      <c r="IR5" s="5">
        <v>3900</v>
      </c>
      <c r="IS5" s="5">
        <v>13500</v>
      </c>
      <c r="IT5" s="5">
        <v>10900</v>
      </c>
      <c r="IU5" s="5">
        <v>12000</v>
      </c>
      <c r="IV5" s="131">
        <v>0.0215935787000783</v>
      </c>
      <c r="IW5" s="5">
        <v>10810</v>
      </c>
      <c r="IX5" s="5">
        <v>11030</v>
      </c>
      <c r="IY5" s="5">
        <v>11250</v>
      </c>
      <c r="IZ5" s="5">
        <v>11030</v>
      </c>
      <c r="JA5" s="5">
        <v>11200</v>
      </c>
      <c r="JB5" s="5">
        <v>11300</v>
      </c>
    </row>
    <row r="6" s="1" customFormat="1" spans="1:262">
      <c r="A6" s="9">
        <v>4</v>
      </c>
      <c r="B6" s="15">
        <v>517</v>
      </c>
      <c r="C6" s="16" t="s">
        <v>57</v>
      </c>
      <c r="D6" s="11" t="s">
        <v>58</v>
      </c>
      <c r="E6" s="5">
        <v>28300</v>
      </c>
      <c r="F6" s="5">
        <v>20400</v>
      </c>
      <c r="G6" s="5">
        <v>25300</v>
      </c>
      <c r="H6" s="13">
        <f t="shared" si="2"/>
        <v>0.0218971551646774</v>
      </c>
      <c r="I6" s="5">
        <v>23700</v>
      </c>
      <c r="J6" s="5">
        <v>24400</v>
      </c>
      <c r="K6" s="5">
        <v>24800</v>
      </c>
      <c r="L6" s="5">
        <v>24400</v>
      </c>
      <c r="M6" s="5">
        <v>23600</v>
      </c>
      <c r="N6" s="5">
        <v>24100</v>
      </c>
      <c r="O6" s="5">
        <v>9400</v>
      </c>
      <c r="P6" s="5">
        <v>7200</v>
      </c>
      <c r="Q6" s="5">
        <v>8200</v>
      </c>
      <c r="R6" s="13">
        <f t="shared" si="3"/>
        <v>0.0227642276422764</v>
      </c>
      <c r="S6" s="5">
        <v>8000</v>
      </c>
      <c r="T6" s="5">
        <v>8400</v>
      </c>
      <c r="U6" s="5">
        <v>8800</v>
      </c>
      <c r="V6" s="5">
        <v>8400</v>
      </c>
      <c r="W6" s="5">
        <f t="shared" si="4"/>
        <v>8000</v>
      </c>
      <c r="X6" s="5">
        <f t="shared" si="5"/>
        <v>8200</v>
      </c>
      <c r="Y6" s="5">
        <v>6200</v>
      </c>
      <c r="Z6" s="5">
        <v>4900</v>
      </c>
      <c r="AA6" s="5">
        <v>5600</v>
      </c>
      <c r="AB6" s="13">
        <f t="shared" si="6"/>
        <v>0.0143317807237549</v>
      </c>
      <c r="AC6" s="5">
        <v>4100</v>
      </c>
      <c r="AD6" s="5">
        <v>4400</v>
      </c>
      <c r="AE6" s="5">
        <v>4500</v>
      </c>
      <c r="AF6" s="5">
        <v>4000</v>
      </c>
      <c r="AG6" s="5">
        <f t="shared" si="7"/>
        <v>3700</v>
      </c>
      <c r="AH6" s="5">
        <v>4300</v>
      </c>
      <c r="AI6" s="5">
        <v>10200</v>
      </c>
      <c r="AJ6" s="5">
        <v>7840</v>
      </c>
      <c r="AK6" s="5">
        <v>8920</v>
      </c>
      <c r="AL6" s="5">
        <v>0.0207284172661871</v>
      </c>
      <c r="AM6" s="5">
        <v>8790</v>
      </c>
      <c r="AN6" s="5">
        <v>9220</v>
      </c>
      <c r="AO6" s="5">
        <v>9440</v>
      </c>
      <c r="AP6" s="5">
        <v>8900</v>
      </c>
      <c r="AQ6" s="5">
        <v>8700</v>
      </c>
      <c r="AR6" s="5">
        <v>9100</v>
      </c>
      <c r="AS6" s="5">
        <v>9800</v>
      </c>
      <c r="AT6" s="5">
        <v>7500</v>
      </c>
      <c r="AU6" s="5">
        <v>8640</v>
      </c>
      <c r="AV6" s="13">
        <v>0.0243527922200372</v>
      </c>
      <c r="AW6" s="5">
        <v>8280</v>
      </c>
      <c r="AX6" s="5">
        <v>9040</v>
      </c>
      <c r="AY6" s="5">
        <f t="shared" si="8"/>
        <v>7550</v>
      </c>
      <c r="AZ6" s="5">
        <v>7800</v>
      </c>
      <c r="BA6" s="5">
        <v>8000</v>
      </c>
      <c r="BB6" s="5">
        <v>8300</v>
      </c>
      <c r="BC6" s="5">
        <v>89</v>
      </c>
      <c r="BD6" s="5">
        <v>45</v>
      </c>
      <c r="BE6" s="5">
        <v>107</v>
      </c>
      <c r="BF6" s="5">
        <v>89</v>
      </c>
      <c r="BG6" s="5">
        <v>89</v>
      </c>
      <c r="BH6" s="5">
        <v>89</v>
      </c>
      <c r="BI6" s="5">
        <v>30</v>
      </c>
      <c r="BJ6" s="5">
        <v>30</v>
      </c>
      <c r="BK6" s="5">
        <v>30</v>
      </c>
      <c r="BL6" s="5">
        <v>51</v>
      </c>
      <c r="BM6" s="5">
        <v>38</v>
      </c>
      <c r="BN6" s="5">
        <v>61</v>
      </c>
      <c r="BO6" s="5">
        <v>74</v>
      </c>
      <c r="BP6" s="5">
        <v>74</v>
      </c>
      <c r="BQ6" s="5">
        <v>86</v>
      </c>
      <c r="BR6" s="5">
        <v>86</v>
      </c>
      <c r="BS6" s="5">
        <v>86</v>
      </c>
      <c r="BT6" s="5">
        <v>98</v>
      </c>
      <c r="BU6" s="5">
        <v>3300</v>
      </c>
      <c r="BV6" s="5">
        <v>2700</v>
      </c>
      <c r="BW6" s="5">
        <v>2900</v>
      </c>
      <c r="BX6" s="5">
        <v>0.016061676839062</v>
      </c>
      <c r="BY6" s="5">
        <v>2920</v>
      </c>
      <c r="BZ6" s="5">
        <f t="shared" si="9"/>
        <v>4260</v>
      </c>
      <c r="CA6" s="5">
        <v>3210</v>
      </c>
      <c r="CB6" s="5">
        <v>4500</v>
      </c>
      <c r="CC6" s="5">
        <v>4700</v>
      </c>
      <c r="CD6" s="5">
        <v>5000</v>
      </c>
      <c r="CE6" s="5">
        <v>1800</v>
      </c>
      <c r="CF6" s="5">
        <v>1400</v>
      </c>
      <c r="CG6" s="5">
        <v>1600</v>
      </c>
      <c r="CH6" s="5">
        <v>0.0134318334452653</v>
      </c>
      <c r="CI6" s="5">
        <v>1430</v>
      </c>
      <c r="CJ6" s="5">
        <v>1540</v>
      </c>
      <c r="CK6" s="5">
        <v>1590</v>
      </c>
      <c r="CL6" s="5">
        <f t="shared" si="10"/>
        <v>1700</v>
      </c>
      <c r="CM6" s="5">
        <v>1900</v>
      </c>
      <c r="CN6" s="5">
        <v>2000</v>
      </c>
      <c r="CO6" s="5">
        <v>6200</v>
      </c>
      <c r="CP6" s="5">
        <v>5500</v>
      </c>
      <c r="CQ6" s="5">
        <v>6300</v>
      </c>
      <c r="CR6" s="5">
        <v>0.0151320522042956</v>
      </c>
      <c r="CS6" s="5">
        <v>5730</v>
      </c>
      <c r="CT6" s="5">
        <v>5890</v>
      </c>
      <c r="CU6" s="5">
        <v>5960</v>
      </c>
      <c r="CV6" s="5">
        <v>5890</v>
      </c>
      <c r="CW6" s="5">
        <v>5900</v>
      </c>
      <c r="CX6" s="5">
        <v>6100</v>
      </c>
      <c r="CY6" s="5">
        <v>8900</v>
      </c>
      <c r="CZ6" s="5">
        <v>6000</v>
      </c>
      <c r="DA6" s="5">
        <v>8000</v>
      </c>
      <c r="DB6" s="5">
        <v>0.0175616774575769</v>
      </c>
      <c r="DC6" s="5">
        <v>3950</v>
      </c>
      <c r="DD6" s="5">
        <v>4150</v>
      </c>
      <c r="DE6" s="5">
        <v>4350</v>
      </c>
      <c r="DF6" s="5">
        <v>3900</v>
      </c>
      <c r="DG6" s="5">
        <v>4000</v>
      </c>
      <c r="DH6" s="5">
        <v>4200</v>
      </c>
      <c r="DI6" s="5">
        <v>3500</v>
      </c>
      <c r="DJ6" s="5">
        <v>2800</v>
      </c>
      <c r="DK6" s="5">
        <v>3300</v>
      </c>
      <c r="DL6" s="5">
        <v>0.0145666423889294</v>
      </c>
      <c r="DM6" s="5">
        <v>2500</v>
      </c>
      <c r="DN6" s="5">
        <v>2550</v>
      </c>
      <c r="DO6" s="5">
        <v>2730</v>
      </c>
      <c r="DP6" s="5">
        <v>3000</v>
      </c>
      <c r="DQ6" s="5">
        <v>3200</v>
      </c>
      <c r="DR6" s="5">
        <v>3400</v>
      </c>
      <c r="DS6" s="5">
        <v>4100</v>
      </c>
      <c r="DT6" s="5">
        <v>3700</v>
      </c>
      <c r="DU6" s="5">
        <v>4300</v>
      </c>
      <c r="DV6" s="5">
        <f t="shared" si="11"/>
        <v>0.0183270676691729</v>
      </c>
      <c r="DW6" s="5">
        <v>3720</v>
      </c>
      <c r="DX6" s="5">
        <v>3900</v>
      </c>
      <c r="DY6" s="5">
        <v>4090</v>
      </c>
      <c r="DZ6" s="5">
        <v>3900</v>
      </c>
      <c r="EA6" s="5">
        <v>4000</v>
      </c>
      <c r="EB6" s="5">
        <v>4200</v>
      </c>
      <c r="EC6" s="5">
        <v>3600</v>
      </c>
      <c r="ED6" s="5">
        <v>2900</v>
      </c>
      <c r="EE6" s="5">
        <v>3400</v>
      </c>
      <c r="EF6" s="5">
        <v>0.0382492759958472</v>
      </c>
      <c r="EG6" s="5">
        <f t="shared" si="12"/>
        <v>5100</v>
      </c>
      <c r="EH6" s="5">
        <f t="shared" si="13"/>
        <v>5550</v>
      </c>
      <c r="EI6" s="5">
        <f t="shared" si="14"/>
        <v>5740</v>
      </c>
      <c r="EJ6" s="5">
        <v>6300</v>
      </c>
      <c r="EK6" s="5">
        <v>6500</v>
      </c>
      <c r="EL6" s="5">
        <v>6900</v>
      </c>
      <c r="EM6" s="5">
        <v>5500</v>
      </c>
      <c r="EN6" s="5">
        <v>4700</v>
      </c>
      <c r="EO6" s="5">
        <v>5500</v>
      </c>
      <c r="EP6" s="5">
        <f t="shared" si="15"/>
        <v>0.0189533456108042</v>
      </c>
      <c r="EQ6" s="5">
        <v>4750</v>
      </c>
      <c r="ER6" s="5">
        <v>4940</v>
      </c>
      <c r="ES6" s="5">
        <v>5130</v>
      </c>
      <c r="ET6" s="5">
        <v>4940</v>
      </c>
      <c r="EU6" s="5">
        <v>5000</v>
      </c>
      <c r="EV6" s="5">
        <v>5100</v>
      </c>
      <c r="EW6" s="5">
        <v>3000</v>
      </c>
      <c r="EX6" s="5">
        <v>2500</v>
      </c>
      <c r="EY6" s="5">
        <v>3300</v>
      </c>
      <c r="EZ6" s="5">
        <f t="shared" si="16"/>
        <v>0.00245660006550934</v>
      </c>
      <c r="FA6" s="5">
        <v>2160</v>
      </c>
      <c r="FB6" s="5">
        <v>2300</v>
      </c>
      <c r="FC6" s="5">
        <v>2490</v>
      </c>
      <c r="FD6" s="5">
        <v>300</v>
      </c>
      <c r="FE6" s="5">
        <v>300</v>
      </c>
      <c r="FF6" s="5">
        <v>300</v>
      </c>
      <c r="FG6" s="5">
        <v>8600</v>
      </c>
      <c r="FH6" s="5">
        <v>8200</v>
      </c>
      <c r="FI6" s="5">
        <v>9300</v>
      </c>
      <c r="FJ6" s="5">
        <f t="shared" si="17"/>
        <v>0.016141429669485</v>
      </c>
      <c r="FK6" s="5">
        <v>8080</v>
      </c>
      <c r="FL6" s="5">
        <v>8400</v>
      </c>
      <c r="FM6" s="5">
        <v>8570</v>
      </c>
      <c r="FN6" s="5">
        <v>8400</v>
      </c>
      <c r="FO6" s="5">
        <v>8600</v>
      </c>
      <c r="FP6" s="5">
        <v>8700</v>
      </c>
      <c r="FQ6" s="5">
        <v>9100</v>
      </c>
      <c r="FR6" s="5">
        <v>8600</v>
      </c>
      <c r="FS6" s="5">
        <v>9300</v>
      </c>
      <c r="FT6" s="5">
        <v>0.0142493095489053</v>
      </c>
      <c r="FU6" s="5">
        <v>8600</v>
      </c>
      <c r="FV6" s="5">
        <v>8680</v>
      </c>
      <c r="FW6" s="5">
        <v>8810</v>
      </c>
      <c r="FX6" s="5">
        <v>9700</v>
      </c>
      <c r="FY6" s="5">
        <v>10000</v>
      </c>
      <c r="FZ6" s="5">
        <v>10100</v>
      </c>
      <c r="GA6" s="5">
        <v>200</v>
      </c>
      <c r="GB6" s="5">
        <v>160</v>
      </c>
      <c r="GC6" s="5">
        <v>220</v>
      </c>
      <c r="GD6" s="5">
        <f t="shared" si="18"/>
        <v>0.0153310104529617</v>
      </c>
      <c r="GE6" s="5">
        <v>170</v>
      </c>
      <c r="GF6" s="5">
        <v>180</v>
      </c>
      <c r="GG6" s="5">
        <v>190</v>
      </c>
      <c r="GH6" s="5">
        <v>180</v>
      </c>
      <c r="GI6" s="5">
        <v>188</v>
      </c>
      <c r="GJ6" s="5">
        <v>190</v>
      </c>
      <c r="GK6" s="5">
        <v>12100</v>
      </c>
      <c r="GL6" s="5">
        <v>11400</v>
      </c>
      <c r="GM6" s="5">
        <v>14500</v>
      </c>
      <c r="GN6" s="5">
        <v>0.0211278975896667</v>
      </c>
      <c r="GO6" s="5">
        <v>9040</v>
      </c>
      <c r="GP6" s="5">
        <v>9160</v>
      </c>
      <c r="GQ6" s="5">
        <v>9400</v>
      </c>
      <c r="GR6" s="5">
        <v>8000</v>
      </c>
      <c r="GS6" s="5">
        <v>8200</v>
      </c>
      <c r="GT6" s="5">
        <v>8500</v>
      </c>
      <c r="GU6" s="5">
        <v>6700</v>
      </c>
      <c r="GV6" s="5">
        <v>5800</v>
      </c>
      <c r="GW6" s="5">
        <v>7000</v>
      </c>
      <c r="GX6" s="5">
        <f t="shared" si="19"/>
        <v>0.0178234548782205</v>
      </c>
      <c r="GY6" s="5">
        <v>6210</v>
      </c>
      <c r="GZ6" s="5">
        <v>6330</v>
      </c>
      <c r="HA6" s="5">
        <v>64240</v>
      </c>
      <c r="HB6" s="5">
        <v>6100</v>
      </c>
      <c r="HC6" s="5">
        <v>6200</v>
      </c>
      <c r="HD6" s="5">
        <v>6330</v>
      </c>
      <c r="HE6" s="5">
        <v>2700</v>
      </c>
      <c r="HF6" s="8">
        <v>2300</v>
      </c>
      <c r="HG6" s="8">
        <v>2700</v>
      </c>
      <c r="HH6" s="5">
        <v>0.0187068517556232</v>
      </c>
      <c r="HI6" s="5">
        <v>2290</v>
      </c>
      <c r="HJ6" s="5">
        <v>2520</v>
      </c>
      <c r="HK6" s="5">
        <v>2630</v>
      </c>
      <c r="HL6" s="5">
        <v>2200</v>
      </c>
      <c r="HM6" s="5">
        <v>2300</v>
      </c>
      <c r="HN6" s="5">
        <v>2400</v>
      </c>
      <c r="HO6" s="5">
        <v>8400</v>
      </c>
      <c r="HP6" s="5">
        <v>7400</v>
      </c>
      <c r="HQ6" s="5">
        <v>8600</v>
      </c>
      <c r="HR6" s="5">
        <f t="shared" si="20"/>
        <v>0.0194123200377626</v>
      </c>
      <c r="HS6" s="5">
        <v>6450</v>
      </c>
      <c r="HT6" s="5">
        <v>6580</v>
      </c>
      <c r="HU6" s="5">
        <v>6770</v>
      </c>
      <c r="HV6" s="5">
        <v>6580</v>
      </c>
      <c r="HW6" s="5">
        <v>6600</v>
      </c>
      <c r="HX6" s="5">
        <v>6800</v>
      </c>
      <c r="HY6" s="5">
        <v>17700</v>
      </c>
      <c r="HZ6" s="5">
        <v>17200</v>
      </c>
      <c r="IA6" s="5">
        <v>18200</v>
      </c>
      <c r="IB6" s="13">
        <v>0.0240842504406559</v>
      </c>
      <c r="IC6" s="5">
        <v>16100</v>
      </c>
      <c r="ID6" s="5">
        <v>16260</v>
      </c>
      <c r="IE6" s="5">
        <v>16370</v>
      </c>
      <c r="IF6" s="5">
        <v>16900</v>
      </c>
      <c r="IG6" s="5">
        <v>17100</v>
      </c>
      <c r="IH6" s="5">
        <v>17300</v>
      </c>
      <c r="II6" s="5">
        <v>4000</v>
      </c>
      <c r="IJ6" s="5">
        <v>3700</v>
      </c>
      <c r="IK6" s="5">
        <v>4400</v>
      </c>
      <c r="IL6" s="5">
        <f t="shared" si="21"/>
        <v>0.0206757712606779</v>
      </c>
      <c r="IM6" s="5">
        <v>3720</v>
      </c>
      <c r="IN6" s="5">
        <v>3800</v>
      </c>
      <c r="IO6" s="5">
        <v>3910</v>
      </c>
      <c r="IP6" s="5">
        <v>3500</v>
      </c>
      <c r="IQ6" s="5">
        <v>3700</v>
      </c>
      <c r="IR6" s="5">
        <v>3800</v>
      </c>
      <c r="IS6" s="5">
        <v>33300</v>
      </c>
      <c r="IT6" s="5">
        <v>26900</v>
      </c>
      <c r="IU6" s="5">
        <v>29500</v>
      </c>
      <c r="IV6" s="131">
        <v>0.0532889584964761</v>
      </c>
      <c r="IW6" s="5">
        <v>26690</v>
      </c>
      <c r="IX6" s="5">
        <v>27220</v>
      </c>
      <c r="IY6" s="5">
        <v>27750</v>
      </c>
      <c r="IZ6" s="5">
        <v>27220</v>
      </c>
      <c r="JA6" s="5">
        <v>27700</v>
      </c>
      <c r="JB6" s="5">
        <v>28000</v>
      </c>
    </row>
    <row r="7" spans="1:262">
      <c r="A7" s="9">
        <v>5</v>
      </c>
      <c r="B7" s="10">
        <v>337</v>
      </c>
      <c r="C7" s="11" t="s">
        <v>59</v>
      </c>
      <c r="D7" s="11" t="s">
        <v>58</v>
      </c>
      <c r="E7" s="5">
        <v>38400</v>
      </c>
      <c r="F7" s="5">
        <v>27600</v>
      </c>
      <c r="G7" s="5">
        <v>34500</v>
      </c>
      <c r="H7" s="13">
        <f t="shared" si="2"/>
        <v>0.0298842322534327</v>
      </c>
      <c r="I7" s="5">
        <v>32300</v>
      </c>
      <c r="J7" s="5">
        <v>33300</v>
      </c>
      <c r="K7" s="5">
        <v>33900</v>
      </c>
      <c r="L7" s="5">
        <v>33300</v>
      </c>
      <c r="M7" s="5">
        <v>32300</v>
      </c>
      <c r="N7" s="5">
        <v>32900</v>
      </c>
      <c r="O7" s="5">
        <v>23800</v>
      </c>
      <c r="P7" s="5">
        <v>18300</v>
      </c>
      <c r="Q7" s="5">
        <v>20700</v>
      </c>
      <c r="R7" s="13">
        <f t="shared" si="3"/>
        <v>0.0604336043360434</v>
      </c>
      <c r="S7" s="5">
        <v>20300</v>
      </c>
      <c r="T7" s="5">
        <v>21300</v>
      </c>
      <c r="U7" s="5">
        <v>22100</v>
      </c>
      <c r="V7" s="5">
        <v>22300</v>
      </c>
      <c r="W7" s="5">
        <f t="shared" si="4"/>
        <v>21200</v>
      </c>
      <c r="X7" s="5">
        <f t="shared" si="5"/>
        <v>21800</v>
      </c>
      <c r="Y7" s="5">
        <v>18600</v>
      </c>
      <c r="Z7" s="5">
        <v>14700</v>
      </c>
      <c r="AA7" s="5">
        <v>16700</v>
      </c>
      <c r="AB7" s="13">
        <f t="shared" si="6"/>
        <v>0.0426370476531709</v>
      </c>
      <c r="AC7" s="5">
        <v>12300</v>
      </c>
      <c r="AD7" s="5">
        <v>13000</v>
      </c>
      <c r="AE7" s="5">
        <v>13500</v>
      </c>
      <c r="AF7" s="5">
        <v>11900</v>
      </c>
      <c r="AG7" s="5">
        <f t="shared" si="7"/>
        <v>10900</v>
      </c>
      <c r="AH7" s="5">
        <v>12800</v>
      </c>
      <c r="AI7" s="5">
        <v>9100</v>
      </c>
      <c r="AJ7" s="5">
        <v>6990</v>
      </c>
      <c r="AK7" s="5">
        <v>7960</v>
      </c>
      <c r="AL7" s="5">
        <v>0.0185026978417266</v>
      </c>
      <c r="AM7" s="5">
        <v>7850</v>
      </c>
      <c r="AN7" s="5">
        <v>8230</v>
      </c>
      <c r="AO7" s="5">
        <v>8420</v>
      </c>
      <c r="AP7" s="5">
        <v>8000</v>
      </c>
      <c r="AQ7" s="5">
        <v>7800</v>
      </c>
      <c r="AR7" s="5">
        <v>8100</v>
      </c>
      <c r="AS7" s="5">
        <v>9400</v>
      </c>
      <c r="AT7" s="5">
        <v>7200</v>
      </c>
      <c r="AU7" s="5">
        <v>8240</v>
      </c>
      <c r="AV7" s="13">
        <v>0.0232213571832655</v>
      </c>
      <c r="AW7" s="5">
        <v>7890</v>
      </c>
      <c r="AX7" s="5">
        <v>8620</v>
      </c>
      <c r="AY7" s="5">
        <f t="shared" si="8"/>
        <v>7200</v>
      </c>
      <c r="AZ7" s="5">
        <v>7400</v>
      </c>
      <c r="BA7" s="5">
        <v>7700</v>
      </c>
      <c r="BB7" s="5">
        <v>7900</v>
      </c>
      <c r="BC7" s="5">
        <v>168</v>
      </c>
      <c r="BD7" s="5">
        <v>84</v>
      </c>
      <c r="BE7" s="5">
        <v>202</v>
      </c>
      <c r="BF7" s="5">
        <v>168</v>
      </c>
      <c r="BG7" s="5">
        <v>168</v>
      </c>
      <c r="BH7" s="5">
        <v>168</v>
      </c>
      <c r="BI7" s="5">
        <v>100</v>
      </c>
      <c r="BJ7" s="5">
        <v>100</v>
      </c>
      <c r="BK7" s="5">
        <v>100</v>
      </c>
      <c r="BL7" s="5">
        <v>46</v>
      </c>
      <c r="BM7" s="5">
        <v>34</v>
      </c>
      <c r="BN7" s="5">
        <v>55</v>
      </c>
      <c r="BO7" s="5">
        <v>66</v>
      </c>
      <c r="BP7" s="5">
        <v>66</v>
      </c>
      <c r="BQ7" s="5">
        <v>76</v>
      </c>
      <c r="BR7" s="5">
        <v>76</v>
      </c>
      <c r="BS7" s="5">
        <v>76</v>
      </c>
      <c r="BT7" s="5">
        <v>87</v>
      </c>
      <c r="BU7" s="5">
        <v>3300</v>
      </c>
      <c r="BV7" s="5">
        <v>2700</v>
      </c>
      <c r="BW7" s="5">
        <v>2900</v>
      </c>
      <c r="BX7" s="5">
        <v>0.0224863475746868</v>
      </c>
      <c r="BY7" s="5">
        <v>2920</v>
      </c>
      <c r="BZ7" s="5">
        <f t="shared" si="9"/>
        <v>5960</v>
      </c>
      <c r="CA7" s="5">
        <v>3210</v>
      </c>
      <c r="CB7" s="5">
        <v>6300</v>
      </c>
      <c r="CC7" s="5">
        <v>6500</v>
      </c>
      <c r="CD7" s="5">
        <v>7000</v>
      </c>
      <c r="CE7" s="5">
        <v>1800</v>
      </c>
      <c r="CF7" s="5">
        <v>1400</v>
      </c>
      <c r="CG7" s="5">
        <v>1600</v>
      </c>
      <c r="CH7" s="5">
        <v>0.0134318334452653</v>
      </c>
      <c r="CI7" s="5">
        <v>1430</v>
      </c>
      <c r="CJ7" s="5">
        <v>1540</v>
      </c>
      <c r="CK7" s="5">
        <v>1590</v>
      </c>
      <c r="CL7" s="5">
        <f t="shared" si="10"/>
        <v>1700</v>
      </c>
      <c r="CM7" s="5">
        <v>1900</v>
      </c>
      <c r="CN7" s="5">
        <v>2000</v>
      </c>
      <c r="CO7" s="5">
        <v>6300</v>
      </c>
      <c r="CP7" s="5">
        <v>5600</v>
      </c>
      <c r="CQ7" s="5">
        <v>6400</v>
      </c>
      <c r="CR7" s="5">
        <v>0.0153632720172644</v>
      </c>
      <c r="CS7" s="5">
        <v>5820</v>
      </c>
      <c r="CT7" s="5">
        <v>5980</v>
      </c>
      <c r="CU7" s="5">
        <v>6060</v>
      </c>
      <c r="CV7" s="5">
        <v>5980</v>
      </c>
      <c r="CW7" s="5">
        <v>6000</v>
      </c>
      <c r="CX7" s="5">
        <v>6100</v>
      </c>
      <c r="CY7" s="5">
        <v>9800</v>
      </c>
      <c r="CZ7" s="5">
        <v>6600</v>
      </c>
      <c r="DA7" s="5">
        <v>8800</v>
      </c>
      <c r="DB7" s="5">
        <v>0.0193390038508739</v>
      </c>
      <c r="DC7" s="5">
        <v>4350</v>
      </c>
      <c r="DD7" s="5">
        <v>4570</v>
      </c>
      <c r="DE7" s="5">
        <v>4780</v>
      </c>
      <c r="DF7" s="5">
        <v>4300</v>
      </c>
      <c r="DG7" s="5">
        <v>4400</v>
      </c>
      <c r="DH7" s="5">
        <v>4600</v>
      </c>
      <c r="DI7" s="5">
        <v>3500</v>
      </c>
      <c r="DJ7" s="5">
        <v>2800</v>
      </c>
      <c r="DK7" s="5">
        <v>3300</v>
      </c>
      <c r="DL7" s="5">
        <v>0.0169944161204176</v>
      </c>
      <c r="DM7" s="5">
        <v>2500</v>
      </c>
      <c r="DN7" s="5">
        <v>2550</v>
      </c>
      <c r="DO7" s="5">
        <v>2730</v>
      </c>
      <c r="DP7" s="5">
        <v>3500</v>
      </c>
      <c r="DQ7" s="5">
        <v>3700</v>
      </c>
      <c r="DR7" s="5">
        <v>3900</v>
      </c>
      <c r="DS7" s="5">
        <v>4100</v>
      </c>
      <c r="DT7" s="5">
        <v>3700</v>
      </c>
      <c r="DU7" s="5">
        <v>4300</v>
      </c>
      <c r="DV7" s="5">
        <f t="shared" si="11"/>
        <v>0.0183270676691729</v>
      </c>
      <c r="DW7" s="5">
        <v>3720</v>
      </c>
      <c r="DX7" s="5">
        <v>3900</v>
      </c>
      <c r="DY7" s="5">
        <v>4090</v>
      </c>
      <c r="DZ7" s="5">
        <v>3900</v>
      </c>
      <c r="EA7" s="5">
        <v>4000</v>
      </c>
      <c r="EB7" s="5">
        <v>4200</v>
      </c>
      <c r="EC7" s="5">
        <v>3600</v>
      </c>
      <c r="ED7" s="5">
        <v>2900</v>
      </c>
      <c r="EE7" s="5">
        <v>3400</v>
      </c>
      <c r="EF7" s="5">
        <v>0.0163925468553631</v>
      </c>
      <c r="EG7" s="5">
        <f t="shared" si="12"/>
        <v>2190</v>
      </c>
      <c r="EH7" s="5">
        <f t="shared" si="13"/>
        <v>2380</v>
      </c>
      <c r="EI7" s="5">
        <f t="shared" si="14"/>
        <v>2460</v>
      </c>
      <c r="EJ7" s="5">
        <v>2700</v>
      </c>
      <c r="EK7" s="5">
        <v>2800</v>
      </c>
      <c r="EL7" s="5">
        <v>3000</v>
      </c>
      <c r="EM7" s="5">
        <v>5200</v>
      </c>
      <c r="EN7" s="5">
        <v>4600</v>
      </c>
      <c r="EO7" s="5">
        <v>5400</v>
      </c>
      <c r="EP7" s="5">
        <f t="shared" si="15"/>
        <v>0.0186080417434009</v>
      </c>
      <c r="EQ7" s="5">
        <v>4660</v>
      </c>
      <c r="ER7" s="5">
        <v>4850</v>
      </c>
      <c r="ES7" s="5">
        <v>5040</v>
      </c>
      <c r="ET7" s="5">
        <v>4850</v>
      </c>
      <c r="EU7" s="5">
        <v>4900</v>
      </c>
      <c r="EV7" s="5">
        <v>5000</v>
      </c>
      <c r="EW7" s="5">
        <v>3000</v>
      </c>
      <c r="EX7" s="5">
        <v>2500</v>
      </c>
      <c r="EY7" s="5">
        <v>3300</v>
      </c>
      <c r="EZ7" s="5">
        <f t="shared" si="16"/>
        <v>0.0245660006550934</v>
      </c>
      <c r="FA7" s="5">
        <v>2160</v>
      </c>
      <c r="FB7" s="5">
        <v>2300</v>
      </c>
      <c r="FC7" s="5">
        <v>2490</v>
      </c>
      <c r="FD7" s="5">
        <v>3000</v>
      </c>
      <c r="FE7" s="5">
        <v>2900</v>
      </c>
      <c r="FF7" s="5">
        <v>3200</v>
      </c>
      <c r="FG7" s="5">
        <v>8600</v>
      </c>
      <c r="FH7" s="5">
        <v>8200</v>
      </c>
      <c r="FI7" s="5">
        <v>9300</v>
      </c>
      <c r="FJ7" s="5">
        <f t="shared" si="17"/>
        <v>0.016141429669485</v>
      </c>
      <c r="FK7" s="5">
        <v>8080</v>
      </c>
      <c r="FL7" s="5">
        <v>8400</v>
      </c>
      <c r="FM7" s="5">
        <v>8570</v>
      </c>
      <c r="FN7" s="5">
        <v>8400</v>
      </c>
      <c r="FO7" s="5">
        <v>8600</v>
      </c>
      <c r="FP7" s="5">
        <v>8700</v>
      </c>
      <c r="FQ7" s="5">
        <v>14100</v>
      </c>
      <c r="FR7" s="5">
        <v>13300</v>
      </c>
      <c r="FS7" s="5">
        <v>14300</v>
      </c>
      <c r="FT7" s="5">
        <v>0.0178116369361316</v>
      </c>
      <c r="FU7" s="5">
        <v>13220</v>
      </c>
      <c r="FV7" s="5">
        <v>13350</v>
      </c>
      <c r="FW7" s="5">
        <v>13550</v>
      </c>
      <c r="FX7" s="5">
        <v>12100</v>
      </c>
      <c r="FY7" s="5">
        <v>12500</v>
      </c>
      <c r="FZ7" s="5">
        <v>12600</v>
      </c>
      <c r="GA7" s="5">
        <v>230</v>
      </c>
      <c r="GB7" s="5">
        <v>180</v>
      </c>
      <c r="GC7" s="5">
        <v>250</v>
      </c>
      <c r="GD7" s="5">
        <f t="shared" si="18"/>
        <v>0.0174216027874564</v>
      </c>
      <c r="GE7" s="5">
        <v>190</v>
      </c>
      <c r="GF7" s="5">
        <v>210</v>
      </c>
      <c r="GG7" s="5">
        <v>220</v>
      </c>
      <c r="GH7" s="5">
        <v>210</v>
      </c>
      <c r="GI7" s="5">
        <v>218</v>
      </c>
      <c r="GJ7" s="5">
        <v>220</v>
      </c>
      <c r="GK7" s="5">
        <v>12000</v>
      </c>
      <c r="GL7" s="5">
        <v>11300</v>
      </c>
      <c r="GM7" s="5">
        <v>14400</v>
      </c>
      <c r="GN7" s="5">
        <v>0.0325222004382424</v>
      </c>
      <c r="GO7" s="5">
        <v>8960</v>
      </c>
      <c r="GP7" s="5">
        <v>9080</v>
      </c>
      <c r="GQ7" s="5">
        <v>9320</v>
      </c>
      <c r="GR7" s="5">
        <v>12400</v>
      </c>
      <c r="GS7" s="5">
        <v>12700</v>
      </c>
      <c r="GT7" s="5">
        <v>13000</v>
      </c>
      <c r="GU7" s="5">
        <v>8700</v>
      </c>
      <c r="GV7" s="5">
        <v>7600</v>
      </c>
      <c r="GW7" s="5">
        <v>9000</v>
      </c>
      <c r="GX7" s="5">
        <f t="shared" si="19"/>
        <v>0.0233704068703365</v>
      </c>
      <c r="GY7" s="5">
        <v>8130</v>
      </c>
      <c r="GZ7" s="5">
        <v>8300</v>
      </c>
      <c r="HA7" s="5">
        <v>84170</v>
      </c>
      <c r="HB7" s="5">
        <v>7900</v>
      </c>
      <c r="HC7" s="5">
        <v>8200</v>
      </c>
      <c r="HD7" s="5">
        <v>8300</v>
      </c>
      <c r="HE7" s="5">
        <v>2600</v>
      </c>
      <c r="HF7" s="5">
        <v>2200</v>
      </c>
      <c r="HG7" s="5">
        <v>2600</v>
      </c>
      <c r="HH7" s="5">
        <v>0.0178902828297825</v>
      </c>
      <c r="HI7" s="5">
        <v>2190</v>
      </c>
      <c r="HJ7" s="5">
        <v>2410</v>
      </c>
      <c r="HK7" s="5">
        <v>2520</v>
      </c>
      <c r="HL7" s="5">
        <v>2100</v>
      </c>
      <c r="HM7" s="5">
        <v>2200</v>
      </c>
      <c r="HN7" s="5">
        <v>2300</v>
      </c>
      <c r="HO7" s="5">
        <v>8300</v>
      </c>
      <c r="HP7" s="5">
        <v>7300</v>
      </c>
      <c r="HQ7" s="5">
        <v>8500</v>
      </c>
      <c r="HR7" s="5">
        <f t="shared" si="20"/>
        <v>0.0191468019825348</v>
      </c>
      <c r="HS7" s="5">
        <v>6360</v>
      </c>
      <c r="HT7" s="5">
        <v>6490</v>
      </c>
      <c r="HU7" s="5">
        <v>6680</v>
      </c>
      <c r="HV7" s="5">
        <v>6490</v>
      </c>
      <c r="HW7" s="5">
        <v>6500</v>
      </c>
      <c r="HX7" s="5">
        <v>6700</v>
      </c>
      <c r="HY7" s="5">
        <v>15400</v>
      </c>
      <c r="HZ7" s="5">
        <v>15000</v>
      </c>
      <c r="IA7" s="5">
        <v>15800</v>
      </c>
      <c r="IB7" s="13">
        <v>0.0210033623154059</v>
      </c>
      <c r="IC7" s="5">
        <v>14040</v>
      </c>
      <c r="ID7" s="5">
        <v>14180</v>
      </c>
      <c r="IE7" s="5">
        <v>14280</v>
      </c>
      <c r="IF7" s="5">
        <v>14700</v>
      </c>
      <c r="IG7" s="5">
        <v>14900</v>
      </c>
      <c r="IH7" s="5">
        <v>15100</v>
      </c>
      <c r="II7" s="5">
        <v>4000</v>
      </c>
      <c r="IJ7" s="5">
        <v>3700</v>
      </c>
      <c r="IK7" s="5">
        <v>4400</v>
      </c>
      <c r="IL7" s="5">
        <f t="shared" si="21"/>
        <v>0.0206757712606779</v>
      </c>
      <c r="IM7" s="5">
        <v>3720</v>
      </c>
      <c r="IN7" s="5">
        <v>3800</v>
      </c>
      <c r="IO7" s="5">
        <v>3910</v>
      </c>
      <c r="IP7" s="5">
        <v>3500</v>
      </c>
      <c r="IQ7" s="5">
        <v>3700</v>
      </c>
      <c r="IR7" s="5">
        <v>3800</v>
      </c>
      <c r="IS7" s="5">
        <v>13200</v>
      </c>
      <c r="IT7" s="5">
        <v>10600</v>
      </c>
      <c r="IU7" s="5">
        <v>11700</v>
      </c>
      <c r="IV7" s="131">
        <v>0.0210062646828504</v>
      </c>
      <c r="IW7" s="5">
        <v>10520</v>
      </c>
      <c r="IX7" s="5">
        <v>10730</v>
      </c>
      <c r="IY7" s="5">
        <v>10940</v>
      </c>
      <c r="IZ7" s="5">
        <v>10730</v>
      </c>
      <c r="JA7" s="5">
        <v>10900</v>
      </c>
      <c r="JB7" s="5">
        <v>11000</v>
      </c>
    </row>
    <row r="8" spans="1:262">
      <c r="A8" s="9">
        <v>6</v>
      </c>
      <c r="B8" s="10">
        <v>114685</v>
      </c>
      <c r="C8" s="19" t="s">
        <v>60</v>
      </c>
      <c r="D8" s="11" t="s">
        <v>58</v>
      </c>
      <c r="E8" s="5">
        <v>33500</v>
      </c>
      <c r="F8" s="5">
        <v>24100</v>
      </c>
      <c r="G8" s="5">
        <v>30000</v>
      </c>
      <c r="H8" s="13">
        <f t="shared" si="2"/>
        <v>0.0259355649286548</v>
      </c>
      <c r="I8" s="5">
        <v>28100</v>
      </c>
      <c r="J8" s="5">
        <v>28900</v>
      </c>
      <c r="K8" s="5">
        <v>29500</v>
      </c>
      <c r="L8" s="5">
        <v>28900</v>
      </c>
      <c r="M8" s="5">
        <v>28000</v>
      </c>
      <c r="N8" s="5">
        <v>28500</v>
      </c>
      <c r="O8" s="5">
        <v>25600</v>
      </c>
      <c r="P8" s="5">
        <v>19700</v>
      </c>
      <c r="Q8" s="5">
        <v>22300</v>
      </c>
      <c r="R8" s="13">
        <f t="shared" si="3"/>
        <v>0.0306233062330623</v>
      </c>
      <c r="S8" s="5">
        <v>21900</v>
      </c>
      <c r="T8" s="5">
        <v>23000</v>
      </c>
      <c r="U8" s="5">
        <v>23800</v>
      </c>
      <c r="V8" s="5">
        <v>11300</v>
      </c>
      <c r="W8" s="5">
        <f t="shared" si="4"/>
        <v>10700</v>
      </c>
      <c r="X8" s="5">
        <f t="shared" si="5"/>
        <v>11000</v>
      </c>
      <c r="Y8" s="5">
        <v>7900</v>
      </c>
      <c r="Z8" s="5">
        <v>6200</v>
      </c>
      <c r="AA8" s="5">
        <v>7000</v>
      </c>
      <c r="AB8" s="13">
        <f t="shared" si="6"/>
        <v>0.0179147259046937</v>
      </c>
      <c r="AC8" s="5">
        <v>5100</v>
      </c>
      <c r="AD8" s="5">
        <v>5500</v>
      </c>
      <c r="AE8" s="5">
        <v>5700</v>
      </c>
      <c r="AF8" s="5">
        <v>5000</v>
      </c>
      <c r="AG8" s="5">
        <f t="shared" si="7"/>
        <v>4600</v>
      </c>
      <c r="AH8" s="5">
        <v>5400</v>
      </c>
      <c r="AI8" s="5">
        <v>6500</v>
      </c>
      <c r="AJ8" s="5">
        <v>4990</v>
      </c>
      <c r="AK8" s="5">
        <v>5680</v>
      </c>
      <c r="AL8" s="5">
        <v>0.0131969424460432</v>
      </c>
      <c r="AM8" s="5">
        <v>5600</v>
      </c>
      <c r="AN8" s="5">
        <v>5870</v>
      </c>
      <c r="AO8" s="5">
        <v>6010</v>
      </c>
      <c r="AP8" s="5">
        <v>5700</v>
      </c>
      <c r="AQ8" s="5">
        <v>5500</v>
      </c>
      <c r="AR8" s="5">
        <v>5800</v>
      </c>
      <c r="AS8" s="5">
        <v>6500</v>
      </c>
      <c r="AT8" s="5">
        <v>5000</v>
      </c>
      <c r="AU8" s="5">
        <v>5720</v>
      </c>
      <c r="AV8" s="13">
        <v>0.0161094798092724</v>
      </c>
      <c r="AW8" s="5">
        <v>5480</v>
      </c>
      <c r="AX8" s="5">
        <v>5980</v>
      </c>
      <c r="AY8" s="5">
        <f t="shared" si="8"/>
        <v>4990</v>
      </c>
      <c r="AZ8" s="5">
        <v>5200</v>
      </c>
      <c r="BA8" s="5">
        <v>5300</v>
      </c>
      <c r="BB8" s="5">
        <v>5500</v>
      </c>
      <c r="BC8" s="5">
        <v>30</v>
      </c>
      <c r="BD8" s="5">
        <v>15</v>
      </c>
      <c r="BE8" s="5">
        <v>36</v>
      </c>
      <c r="BF8" s="5">
        <v>30</v>
      </c>
      <c r="BG8" s="5">
        <v>30</v>
      </c>
      <c r="BH8" s="5">
        <v>30</v>
      </c>
      <c r="BI8" s="5">
        <v>30</v>
      </c>
      <c r="BJ8" s="5">
        <v>30</v>
      </c>
      <c r="BK8" s="5">
        <v>30</v>
      </c>
      <c r="BL8" s="5">
        <v>30</v>
      </c>
      <c r="BM8" s="5">
        <v>23</v>
      </c>
      <c r="BN8" s="5">
        <v>35</v>
      </c>
      <c r="BO8" s="5">
        <v>13</v>
      </c>
      <c r="BP8" s="5">
        <v>13</v>
      </c>
      <c r="BQ8" s="5">
        <v>16</v>
      </c>
      <c r="BR8" s="5">
        <v>16</v>
      </c>
      <c r="BS8" s="5">
        <v>16</v>
      </c>
      <c r="BT8" s="5">
        <v>18</v>
      </c>
      <c r="BU8" s="5">
        <v>2900</v>
      </c>
      <c r="BV8" s="5">
        <v>2400</v>
      </c>
      <c r="BW8" s="5">
        <v>2600</v>
      </c>
      <c r="BX8" s="5">
        <v>0.00889816896884035</v>
      </c>
      <c r="BY8" s="5">
        <v>2610</v>
      </c>
      <c r="BZ8" s="5">
        <f t="shared" si="9"/>
        <v>2360</v>
      </c>
      <c r="CA8" s="5">
        <v>2870</v>
      </c>
      <c r="CB8" s="5">
        <v>2500</v>
      </c>
      <c r="CC8" s="5">
        <v>2600</v>
      </c>
      <c r="CD8" s="5">
        <v>2800</v>
      </c>
      <c r="CE8" s="5">
        <v>1800</v>
      </c>
      <c r="CF8" s="5">
        <v>1400</v>
      </c>
      <c r="CG8" s="5">
        <v>1600</v>
      </c>
      <c r="CH8" s="5">
        <v>0.00861875979404522</v>
      </c>
      <c r="CI8" s="5">
        <v>1430</v>
      </c>
      <c r="CJ8" s="5">
        <v>1540</v>
      </c>
      <c r="CK8" s="5">
        <v>1590</v>
      </c>
      <c r="CL8" s="5">
        <f t="shared" si="10"/>
        <v>1100</v>
      </c>
      <c r="CM8" s="5">
        <v>1200</v>
      </c>
      <c r="CN8" s="5">
        <v>1300</v>
      </c>
      <c r="CO8" s="5">
        <v>4700</v>
      </c>
      <c r="CP8" s="5">
        <v>4200</v>
      </c>
      <c r="CQ8" s="5">
        <v>4800</v>
      </c>
      <c r="CR8" s="5">
        <v>0.0115096084677834</v>
      </c>
      <c r="CS8" s="5">
        <v>4370</v>
      </c>
      <c r="CT8" s="5">
        <v>4480</v>
      </c>
      <c r="CU8" s="5">
        <v>4540</v>
      </c>
      <c r="CV8" s="5">
        <v>4480</v>
      </c>
      <c r="CW8" s="5">
        <v>4500</v>
      </c>
      <c r="CX8" s="5">
        <v>4600</v>
      </c>
      <c r="CY8" s="5">
        <v>6700</v>
      </c>
      <c r="CZ8" s="5">
        <v>4500</v>
      </c>
      <c r="DA8" s="5">
        <v>6000</v>
      </c>
      <c r="DB8" s="5">
        <v>0.0131606787694131</v>
      </c>
      <c r="DC8" s="5">
        <v>2970</v>
      </c>
      <c r="DD8" s="5">
        <v>3110</v>
      </c>
      <c r="DE8" s="5">
        <v>3260</v>
      </c>
      <c r="DF8" s="5">
        <v>2900</v>
      </c>
      <c r="DG8" s="5">
        <v>3000</v>
      </c>
      <c r="DH8" s="5">
        <v>3200</v>
      </c>
      <c r="DI8" s="5">
        <v>3100</v>
      </c>
      <c r="DJ8" s="5">
        <v>2500</v>
      </c>
      <c r="DK8" s="5">
        <v>3000</v>
      </c>
      <c r="DL8" s="5">
        <v>0.0112163146394756</v>
      </c>
      <c r="DM8" s="5">
        <v>2270</v>
      </c>
      <c r="DN8" s="5">
        <v>2310</v>
      </c>
      <c r="DO8" s="5">
        <v>2480</v>
      </c>
      <c r="DP8" s="5">
        <v>2310</v>
      </c>
      <c r="DQ8" s="5">
        <v>2500</v>
      </c>
      <c r="DR8" s="5">
        <v>2600</v>
      </c>
      <c r="DS8" s="5">
        <v>3600</v>
      </c>
      <c r="DT8" s="5">
        <v>3300</v>
      </c>
      <c r="DU8" s="5">
        <v>3700</v>
      </c>
      <c r="DV8" s="5">
        <f t="shared" si="11"/>
        <v>0.0157894736842105</v>
      </c>
      <c r="DW8" s="5">
        <v>3200</v>
      </c>
      <c r="DX8" s="5">
        <v>3360</v>
      </c>
      <c r="DY8" s="5">
        <v>3520</v>
      </c>
      <c r="DZ8" s="5">
        <v>3360</v>
      </c>
      <c r="EA8" s="5">
        <v>3500</v>
      </c>
      <c r="EB8" s="5">
        <v>3600</v>
      </c>
      <c r="EC8" s="5">
        <v>3200</v>
      </c>
      <c r="ED8" s="5">
        <v>2600</v>
      </c>
      <c r="EE8" s="5">
        <v>3100</v>
      </c>
      <c r="EF8" s="5">
        <v>0.0126769029014808</v>
      </c>
      <c r="EG8" s="5">
        <f t="shared" si="12"/>
        <v>1690</v>
      </c>
      <c r="EH8" s="5">
        <f t="shared" si="13"/>
        <v>1840</v>
      </c>
      <c r="EI8" s="5">
        <f t="shared" si="14"/>
        <v>1900</v>
      </c>
      <c r="EJ8" s="5">
        <v>2100</v>
      </c>
      <c r="EK8" s="5">
        <v>2200</v>
      </c>
      <c r="EL8" s="5">
        <v>2300</v>
      </c>
      <c r="EM8" s="5">
        <v>4500</v>
      </c>
      <c r="EN8" s="5">
        <v>4000</v>
      </c>
      <c r="EO8" s="5">
        <v>4600</v>
      </c>
      <c r="EP8" s="5">
        <f t="shared" si="15"/>
        <v>0.0158456108041743</v>
      </c>
      <c r="EQ8" s="5">
        <v>3970</v>
      </c>
      <c r="ER8" s="5">
        <v>4130</v>
      </c>
      <c r="ES8" s="5">
        <v>4290</v>
      </c>
      <c r="ET8" s="5">
        <v>4130</v>
      </c>
      <c r="EU8" s="5">
        <v>4200</v>
      </c>
      <c r="EV8" s="5">
        <v>4300</v>
      </c>
      <c r="EW8" s="5">
        <v>2900</v>
      </c>
      <c r="EX8" s="5">
        <v>2400</v>
      </c>
      <c r="EY8" s="5">
        <v>3200</v>
      </c>
      <c r="EZ8" s="5">
        <f t="shared" si="16"/>
        <v>0.0182607271536194</v>
      </c>
      <c r="FA8" s="5">
        <v>2100</v>
      </c>
      <c r="FB8" s="5">
        <v>2230</v>
      </c>
      <c r="FC8" s="5">
        <v>2410</v>
      </c>
      <c r="FD8" s="5">
        <v>2230</v>
      </c>
      <c r="FE8" s="5">
        <v>2200</v>
      </c>
      <c r="FF8" s="5">
        <v>2400</v>
      </c>
      <c r="FG8" s="5">
        <v>8300</v>
      </c>
      <c r="FH8" s="5">
        <v>7900</v>
      </c>
      <c r="FI8" s="5">
        <v>8900</v>
      </c>
      <c r="FJ8" s="5">
        <f t="shared" si="17"/>
        <v>0.0155841660261337</v>
      </c>
      <c r="FK8" s="5">
        <v>7800</v>
      </c>
      <c r="FL8" s="5">
        <v>8110</v>
      </c>
      <c r="FM8" s="5">
        <v>8270</v>
      </c>
      <c r="FN8" s="5">
        <v>8110</v>
      </c>
      <c r="FO8" s="5">
        <v>8300</v>
      </c>
      <c r="FP8" s="5">
        <v>8400</v>
      </c>
      <c r="FQ8" s="5">
        <v>8600</v>
      </c>
      <c r="FR8" s="5">
        <v>8100</v>
      </c>
      <c r="FS8" s="5">
        <v>8700</v>
      </c>
      <c r="FT8" s="5">
        <v>0.0108337447132126</v>
      </c>
      <c r="FU8" s="5">
        <v>8040</v>
      </c>
      <c r="FV8" s="5">
        <v>8120</v>
      </c>
      <c r="FW8" s="5">
        <v>8240</v>
      </c>
      <c r="FX8" s="5">
        <v>7400</v>
      </c>
      <c r="FY8" s="5">
        <v>7600</v>
      </c>
      <c r="FZ8" s="5">
        <v>7700</v>
      </c>
      <c r="GA8" s="5">
        <v>190</v>
      </c>
      <c r="GB8" s="5">
        <v>150</v>
      </c>
      <c r="GC8" s="5">
        <v>210</v>
      </c>
      <c r="GD8" s="5">
        <f t="shared" si="18"/>
        <v>0.0146341463414634</v>
      </c>
      <c r="GE8" s="5">
        <v>160</v>
      </c>
      <c r="GF8" s="5">
        <v>180</v>
      </c>
      <c r="GG8" s="5">
        <v>180</v>
      </c>
      <c r="GH8" s="5">
        <v>180</v>
      </c>
      <c r="GI8" s="5">
        <v>188</v>
      </c>
      <c r="GJ8" s="5">
        <v>190</v>
      </c>
      <c r="GK8" s="5">
        <v>10700</v>
      </c>
      <c r="GL8" s="5">
        <v>10100</v>
      </c>
      <c r="GM8" s="5">
        <v>12800</v>
      </c>
      <c r="GN8" s="5">
        <v>0.0187060315995848</v>
      </c>
      <c r="GO8" s="5">
        <v>8010</v>
      </c>
      <c r="GP8" s="5">
        <v>8110</v>
      </c>
      <c r="GQ8" s="5">
        <v>8330</v>
      </c>
      <c r="GR8" s="5">
        <v>7100</v>
      </c>
      <c r="GS8" s="5">
        <v>7300</v>
      </c>
      <c r="GT8" s="5">
        <v>7500</v>
      </c>
      <c r="GU8" s="5">
        <v>6700</v>
      </c>
      <c r="GV8" s="5">
        <v>5800</v>
      </c>
      <c r="GW8" s="5">
        <v>7000</v>
      </c>
      <c r="GX8" s="5">
        <f t="shared" si="19"/>
        <v>0.0178234548782205</v>
      </c>
      <c r="GY8" s="5">
        <v>6210</v>
      </c>
      <c r="GZ8" s="5">
        <v>6330</v>
      </c>
      <c r="HA8" s="5">
        <v>64240</v>
      </c>
      <c r="HB8" s="5">
        <v>6100</v>
      </c>
      <c r="HC8" s="5">
        <v>6200</v>
      </c>
      <c r="HD8" s="5">
        <v>6330</v>
      </c>
      <c r="HE8" s="5">
        <v>2400</v>
      </c>
      <c r="HF8" s="5">
        <v>2000</v>
      </c>
      <c r="HG8" s="5">
        <v>2400</v>
      </c>
      <c r="HH8" s="5">
        <v>0.0162571449781011</v>
      </c>
      <c r="HI8" s="5">
        <v>1990</v>
      </c>
      <c r="HJ8" s="5">
        <v>2190</v>
      </c>
      <c r="HK8" s="5">
        <v>2290</v>
      </c>
      <c r="HL8" s="5">
        <v>2000</v>
      </c>
      <c r="HM8" s="5">
        <v>2000</v>
      </c>
      <c r="HN8" s="5">
        <v>2100</v>
      </c>
      <c r="HO8" s="5">
        <v>7200</v>
      </c>
      <c r="HP8" s="5">
        <v>6400</v>
      </c>
      <c r="HQ8" s="5">
        <v>7400</v>
      </c>
      <c r="HR8" s="5">
        <f t="shared" si="20"/>
        <v>0.0167866414916214</v>
      </c>
      <c r="HS8" s="5">
        <v>5580</v>
      </c>
      <c r="HT8" s="5">
        <v>5690</v>
      </c>
      <c r="HU8" s="5">
        <v>5860</v>
      </c>
      <c r="HV8" s="5">
        <v>5690</v>
      </c>
      <c r="HW8" s="5">
        <v>5700</v>
      </c>
      <c r="HX8" s="5">
        <v>5900</v>
      </c>
      <c r="HY8" s="5">
        <v>9200</v>
      </c>
      <c r="HZ8" s="5">
        <v>8900</v>
      </c>
      <c r="IA8" s="5">
        <v>9500</v>
      </c>
      <c r="IB8" s="13">
        <v>0.0124568601602654</v>
      </c>
      <c r="IC8" s="5">
        <v>8330</v>
      </c>
      <c r="ID8" s="5">
        <v>8410</v>
      </c>
      <c r="IE8" s="5">
        <v>8470</v>
      </c>
      <c r="IF8" s="5">
        <v>8700</v>
      </c>
      <c r="IG8" s="5">
        <v>8800</v>
      </c>
      <c r="IH8" s="5">
        <v>9000</v>
      </c>
      <c r="II8" s="5">
        <v>3500</v>
      </c>
      <c r="IJ8" s="5">
        <v>3200</v>
      </c>
      <c r="IK8" s="5">
        <v>3900</v>
      </c>
      <c r="IL8" s="5">
        <f t="shared" si="21"/>
        <v>0.0178464551934273</v>
      </c>
      <c r="IM8" s="5">
        <v>3220</v>
      </c>
      <c r="IN8" s="5">
        <v>3280</v>
      </c>
      <c r="IO8" s="5">
        <v>3380</v>
      </c>
      <c r="IP8" s="5">
        <v>3000</v>
      </c>
      <c r="IQ8" s="5">
        <v>3200</v>
      </c>
      <c r="IR8" s="5">
        <v>3280</v>
      </c>
      <c r="IS8" s="5">
        <v>11800</v>
      </c>
      <c r="IT8" s="5">
        <v>9500</v>
      </c>
      <c r="IU8" s="5">
        <v>10500</v>
      </c>
      <c r="IV8" s="131">
        <v>0.0188136256851997</v>
      </c>
      <c r="IW8" s="5">
        <v>9420</v>
      </c>
      <c r="IX8" s="5">
        <v>9610</v>
      </c>
      <c r="IY8" s="5">
        <v>9800</v>
      </c>
      <c r="IZ8" s="5">
        <v>9610</v>
      </c>
      <c r="JA8" s="5">
        <v>9800</v>
      </c>
      <c r="JB8" s="5">
        <v>9900</v>
      </c>
    </row>
    <row r="9" spans="1:262">
      <c r="A9" s="9">
        <v>7</v>
      </c>
      <c r="B9" s="10">
        <v>343</v>
      </c>
      <c r="C9" s="11" t="s">
        <v>123</v>
      </c>
      <c r="D9" s="11" t="s">
        <v>1625</v>
      </c>
      <c r="E9" s="5">
        <v>27300</v>
      </c>
      <c r="F9" s="5">
        <v>19700</v>
      </c>
      <c r="G9" s="5">
        <v>24500</v>
      </c>
      <c r="H9" s="13">
        <f t="shared" si="2"/>
        <v>0.0211792156510814</v>
      </c>
      <c r="I9" s="5">
        <v>23000</v>
      </c>
      <c r="J9" s="5">
        <v>23600</v>
      </c>
      <c r="K9" s="5">
        <v>24100</v>
      </c>
      <c r="L9" s="5">
        <v>23600</v>
      </c>
      <c r="M9" s="5">
        <v>22900</v>
      </c>
      <c r="N9" s="5">
        <v>23300</v>
      </c>
      <c r="O9" s="5">
        <v>5300</v>
      </c>
      <c r="P9" s="5">
        <v>4100</v>
      </c>
      <c r="Q9" s="5">
        <v>4600</v>
      </c>
      <c r="R9" s="13">
        <f t="shared" si="3"/>
        <v>0.0127371273712737</v>
      </c>
      <c r="S9" s="5">
        <v>4500</v>
      </c>
      <c r="T9" s="5">
        <v>4700</v>
      </c>
      <c r="U9" s="5">
        <v>4900</v>
      </c>
      <c r="V9" s="5">
        <v>4700</v>
      </c>
      <c r="W9" s="5">
        <f t="shared" si="4"/>
        <v>4500</v>
      </c>
      <c r="X9" s="5">
        <f t="shared" si="5"/>
        <v>4600</v>
      </c>
      <c r="Y9" s="5">
        <v>6600</v>
      </c>
      <c r="Z9" s="5">
        <v>5200</v>
      </c>
      <c r="AA9" s="5">
        <v>5900</v>
      </c>
      <c r="AB9" s="13">
        <f t="shared" si="6"/>
        <v>0.0150483697599427</v>
      </c>
      <c r="AC9" s="5">
        <v>4300</v>
      </c>
      <c r="AD9" s="5">
        <v>4600</v>
      </c>
      <c r="AE9" s="5">
        <v>4800</v>
      </c>
      <c r="AF9" s="5">
        <v>4200</v>
      </c>
      <c r="AG9" s="5">
        <f t="shared" si="7"/>
        <v>3800</v>
      </c>
      <c r="AH9" s="5">
        <v>4500</v>
      </c>
      <c r="AI9" s="5">
        <v>8900</v>
      </c>
      <c r="AJ9" s="5">
        <v>6840</v>
      </c>
      <c r="AK9" s="5">
        <v>7780</v>
      </c>
      <c r="AL9" s="5">
        <v>0.0180980215827338</v>
      </c>
      <c r="AM9" s="5">
        <v>7670</v>
      </c>
      <c r="AN9" s="5">
        <v>8050</v>
      </c>
      <c r="AO9" s="5">
        <v>8230</v>
      </c>
      <c r="AP9" s="5">
        <v>7800</v>
      </c>
      <c r="AQ9" s="5">
        <v>7600</v>
      </c>
      <c r="AR9" s="5">
        <v>8000</v>
      </c>
      <c r="AS9" s="5">
        <v>6400</v>
      </c>
      <c r="AT9" s="5">
        <v>4900</v>
      </c>
      <c r="AU9" s="5">
        <v>5620</v>
      </c>
      <c r="AV9" s="13">
        <v>0.0158400905148029</v>
      </c>
      <c r="AW9" s="5">
        <v>5380</v>
      </c>
      <c r="AX9" s="5">
        <v>5880</v>
      </c>
      <c r="AY9" s="5">
        <f t="shared" si="8"/>
        <v>4910</v>
      </c>
      <c r="AZ9" s="5">
        <v>5100</v>
      </c>
      <c r="BA9" s="5">
        <v>5200</v>
      </c>
      <c r="BB9" s="5">
        <v>5400</v>
      </c>
      <c r="BC9" s="5">
        <v>76</v>
      </c>
      <c r="BD9" s="5">
        <v>38</v>
      </c>
      <c r="BE9" s="5">
        <v>91</v>
      </c>
      <c r="BF9" s="5">
        <v>76</v>
      </c>
      <c r="BG9" s="5">
        <v>76</v>
      </c>
      <c r="BH9" s="5">
        <v>76</v>
      </c>
      <c r="BI9" s="5">
        <v>100</v>
      </c>
      <c r="BJ9" s="5">
        <v>100</v>
      </c>
      <c r="BK9" s="5">
        <v>100</v>
      </c>
      <c r="BL9" s="5">
        <v>31</v>
      </c>
      <c r="BM9" s="5">
        <v>23</v>
      </c>
      <c r="BN9" s="5">
        <v>38</v>
      </c>
      <c r="BO9" s="5">
        <v>45</v>
      </c>
      <c r="BP9" s="5">
        <v>45</v>
      </c>
      <c r="BQ9" s="5">
        <v>53</v>
      </c>
      <c r="BR9" s="5">
        <v>53</v>
      </c>
      <c r="BS9" s="5">
        <v>53</v>
      </c>
      <c r="BT9" s="5">
        <v>60</v>
      </c>
      <c r="BU9" s="5">
        <v>2800</v>
      </c>
      <c r="BV9" s="5">
        <v>2300</v>
      </c>
      <c r="BW9" s="5">
        <v>2500</v>
      </c>
      <c r="BX9" s="5">
        <v>0.0106007067137809</v>
      </c>
      <c r="BY9" s="5">
        <v>2510</v>
      </c>
      <c r="BZ9" s="5">
        <f t="shared" si="9"/>
        <v>2810</v>
      </c>
      <c r="CA9" s="5">
        <v>2760</v>
      </c>
      <c r="CB9" s="5">
        <v>3000</v>
      </c>
      <c r="CC9" s="5">
        <v>3100</v>
      </c>
      <c r="CD9" s="5">
        <v>3300</v>
      </c>
      <c r="CE9" s="5">
        <v>1900</v>
      </c>
      <c r="CF9" s="5">
        <v>1500</v>
      </c>
      <c r="CG9" s="5">
        <v>1700</v>
      </c>
      <c r="CH9" s="5">
        <v>0.00917841952093127</v>
      </c>
      <c r="CI9" s="5">
        <v>1520</v>
      </c>
      <c r="CJ9" s="5">
        <v>1640</v>
      </c>
      <c r="CK9" s="5">
        <v>1690</v>
      </c>
      <c r="CL9" s="5">
        <f t="shared" si="10"/>
        <v>1200</v>
      </c>
      <c r="CM9" s="5">
        <v>1300</v>
      </c>
      <c r="CN9" s="5">
        <v>1400</v>
      </c>
      <c r="CO9" s="5">
        <v>6200</v>
      </c>
      <c r="CP9" s="5">
        <v>5500</v>
      </c>
      <c r="CQ9" s="5">
        <v>6300</v>
      </c>
      <c r="CR9" s="5">
        <v>0.0151320522042956</v>
      </c>
      <c r="CS9" s="5">
        <v>5730</v>
      </c>
      <c r="CT9" s="5">
        <v>5890</v>
      </c>
      <c r="CU9" s="5">
        <v>5960</v>
      </c>
      <c r="CV9" s="5">
        <v>5890</v>
      </c>
      <c r="CW9" s="5">
        <v>5900</v>
      </c>
      <c r="CX9" s="5">
        <v>6100</v>
      </c>
      <c r="CY9" s="5">
        <v>7000</v>
      </c>
      <c r="CZ9" s="5">
        <v>4700</v>
      </c>
      <c r="DA9" s="5">
        <v>6300</v>
      </c>
      <c r="DB9" s="5">
        <v>0.013837755490669</v>
      </c>
      <c r="DC9" s="5">
        <v>3110</v>
      </c>
      <c r="DD9" s="5">
        <v>3270</v>
      </c>
      <c r="DE9" s="5">
        <v>3420</v>
      </c>
      <c r="DF9" s="5">
        <v>3000</v>
      </c>
      <c r="DG9" s="5">
        <v>3200</v>
      </c>
      <c r="DH9" s="5">
        <v>3300</v>
      </c>
      <c r="DI9" s="5">
        <v>2800</v>
      </c>
      <c r="DJ9" s="5">
        <v>2200</v>
      </c>
      <c r="DK9" s="5">
        <v>2700</v>
      </c>
      <c r="DL9" s="5">
        <v>0.0169944161204176</v>
      </c>
      <c r="DM9" s="5">
        <v>2050</v>
      </c>
      <c r="DN9" s="5">
        <v>2080</v>
      </c>
      <c r="DO9" s="5">
        <v>2230</v>
      </c>
      <c r="DP9" s="5">
        <v>3500</v>
      </c>
      <c r="DQ9" s="5">
        <v>3700</v>
      </c>
      <c r="DR9" s="5">
        <v>3900</v>
      </c>
      <c r="DS9" s="5">
        <v>3300</v>
      </c>
      <c r="DT9" s="5">
        <v>3000</v>
      </c>
      <c r="DU9" s="5">
        <v>3400</v>
      </c>
      <c r="DV9" s="5">
        <f t="shared" si="11"/>
        <v>0.0145206766917293</v>
      </c>
      <c r="DW9" s="5">
        <v>2940</v>
      </c>
      <c r="DX9" s="5">
        <v>3090</v>
      </c>
      <c r="DY9" s="5">
        <v>3230</v>
      </c>
      <c r="DZ9" s="5">
        <v>3090</v>
      </c>
      <c r="EA9" s="5">
        <v>3200</v>
      </c>
      <c r="EB9" s="5">
        <v>3300</v>
      </c>
      <c r="EC9" s="5">
        <v>2900</v>
      </c>
      <c r="ED9" s="5">
        <v>2300</v>
      </c>
      <c r="EE9" s="5">
        <v>2800</v>
      </c>
      <c r="EF9" s="5">
        <v>0.0114747827987542</v>
      </c>
      <c r="EG9" s="5">
        <f t="shared" si="12"/>
        <v>1530</v>
      </c>
      <c r="EH9" s="5">
        <f t="shared" si="13"/>
        <v>1660</v>
      </c>
      <c r="EI9" s="5">
        <f t="shared" si="14"/>
        <v>1720</v>
      </c>
      <c r="EJ9" s="5">
        <v>1900</v>
      </c>
      <c r="EK9" s="5">
        <v>2000</v>
      </c>
      <c r="EL9" s="5">
        <v>2100</v>
      </c>
      <c r="EM9" s="5">
        <v>4500</v>
      </c>
      <c r="EN9" s="5">
        <v>4000</v>
      </c>
      <c r="EO9" s="5">
        <v>4600</v>
      </c>
      <c r="EP9" s="5">
        <f t="shared" si="15"/>
        <v>0.0158456108041743</v>
      </c>
      <c r="EQ9" s="5">
        <v>3970</v>
      </c>
      <c r="ER9" s="5">
        <v>4130</v>
      </c>
      <c r="ES9" s="5">
        <v>4290</v>
      </c>
      <c r="ET9" s="5">
        <v>4130</v>
      </c>
      <c r="EU9" s="5">
        <v>4200</v>
      </c>
      <c r="EV9" s="5">
        <v>4300</v>
      </c>
      <c r="EW9" s="5">
        <v>2900</v>
      </c>
      <c r="EX9" s="5">
        <v>2400</v>
      </c>
      <c r="EY9" s="5">
        <v>3200</v>
      </c>
      <c r="EZ9" s="5">
        <f t="shared" si="16"/>
        <v>0.0182607271536194</v>
      </c>
      <c r="FA9" s="5">
        <v>2100</v>
      </c>
      <c r="FB9" s="5">
        <v>2230</v>
      </c>
      <c r="FC9" s="5">
        <v>2410</v>
      </c>
      <c r="FD9" s="5">
        <v>2230</v>
      </c>
      <c r="FE9" s="5">
        <v>2200</v>
      </c>
      <c r="FF9" s="5">
        <v>2400</v>
      </c>
      <c r="FG9" s="5">
        <v>7300</v>
      </c>
      <c r="FH9" s="5">
        <v>6900</v>
      </c>
      <c r="FI9" s="5">
        <v>7800</v>
      </c>
      <c r="FJ9" s="5">
        <f t="shared" si="17"/>
        <v>0.0137009992313605</v>
      </c>
      <c r="FK9" s="5">
        <v>6860</v>
      </c>
      <c r="FL9" s="5">
        <v>7130</v>
      </c>
      <c r="FM9" s="5">
        <v>7270</v>
      </c>
      <c r="FN9" s="5">
        <v>7130</v>
      </c>
      <c r="FO9" s="5">
        <v>7300</v>
      </c>
      <c r="FP9" s="5">
        <v>7400</v>
      </c>
      <c r="FQ9" s="5">
        <v>13600</v>
      </c>
      <c r="FR9" s="5">
        <v>12900</v>
      </c>
      <c r="FS9" s="5">
        <v>13800</v>
      </c>
      <c r="FT9" s="5">
        <v>0.0171979026297181</v>
      </c>
      <c r="FU9" s="5">
        <v>12760</v>
      </c>
      <c r="FV9" s="5">
        <v>12890</v>
      </c>
      <c r="FW9" s="5">
        <v>13080</v>
      </c>
      <c r="FX9" s="5">
        <v>11700</v>
      </c>
      <c r="FY9" s="5">
        <v>12000</v>
      </c>
      <c r="FZ9" s="5">
        <v>12200</v>
      </c>
      <c r="GA9" s="5">
        <v>230</v>
      </c>
      <c r="GB9" s="5">
        <v>180</v>
      </c>
      <c r="GC9" s="5">
        <v>250</v>
      </c>
      <c r="GD9" s="5">
        <f t="shared" si="18"/>
        <v>0.0174216027874564</v>
      </c>
      <c r="GE9" s="5">
        <v>190</v>
      </c>
      <c r="GF9" s="5">
        <v>210</v>
      </c>
      <c r="GG9" s="5">
        <v>220</v>
      </c>
      <c r="GH9" s="5">
        <v>210</v>
      </c>
      <c r="GI9" s="5">
        <v>218</v>
      </c>
      <c r="GJ9" s="5">
        <v>220</v>
      </c>
      <c r="GK9" s="5">
        <v>10000</v>
      </c>
      <c r="GL9" s="5">
        <v>9400</v>
      </c>
      <c r="GM9" s="5">
        <v>12000</v>
      </c>
      <c r="GN9" s="5">
        <v>0.0174143697382078</v>
      </c>
      <c r="GO9" s="5">
        <v>7450</v>
      </c>
      <c r="GP9" s="5">
        <v>7550</v>
      </c>
      <c r="GQ9" s="5">
        <v>7750</v>
      </c>
      <c r="GR9" s="5">
        <v>6600</v>
      </c>
      <c r="GS9" s="5">
        <v>6800</v>
      </c>
      <c r="GT9" s="5">
        <v>7000</v>
      </c>
      <c r="GU9" s="5">
        <v>7200</v>
      </c>
      <c r="GV9" s="5">
        <v>6300</v>
      </c>
      <c r="GW9" s="5">
        <v>7500</v>
      </c>
      <c r="GX9" s="5">
        <f t="shared" si="19"/>
        <v>0.0193720962973392</v>
      </c>
      <c r="GY9" s="5">
        <v>6740</v>
      </c>
      <c r="GZ9" s="5">
        <v>6880</v>
      </c>
      <c r="HA9" s="5">
        <v>69780</v>
      </c>
      <c r="HB9" s="5">
        <v>6600</v>
      </c>
      <c r="HC9" s="5">
        <v>6800</v>
      </c>
      <c r="HD9" s="5">
        <v>6880</v>
      </c>
      <c r="HE9" s="5">
        <v>2200</v>
      </c>
      <c r="HF9" s="5">
        <v>1900</v>
      </c>
      <c r="HG9" s="5">
        <v>2200</v>
      </c>
      <c r="HH9" s="5">
        <v>0.0154405760522604</v>
      </c>
      <c r="HI9" s="5">
        <v>1890</v>
      </c>
      <c r="HJ9" s="5">
        <v>2080</v>
      </c>
      <c r="HK9" s="5">
        <v>2180</v>
      </c>
      <c r="HL9" s="5">
        <v>1900</v>
      </c>
      <c r="HM9" s="5">
        <v>1900</v>
      </c>
      <c r="HN9" s="5">
        <v>2000</v>
      </c>
      <c r="HO9" s="5">
        <v>7500</v>
      </c>
      <c r="HP9" s="5">
        <v>6600</v>
      </c>
      <c r="HQ9" s="5">
        <v>7700</v>
      </c>
      <c r="HR9" s="5">
        <f t="shared" si="20"/>
        <v>0.0173176776020769</v>
      </c>
      <c r="HS9" s="5">
        <v>5750</v>
      </c>
      <c r="HT9" s="5">
        <v>5870</v>
      </c>
      <c r="HU9" s="5">
        <v>6040</v>
      </c>
      <c r="HV9" s="5">
        <v>5870</v>
      </c>
      <c r="HW9" s="5">
        <v>5900</v>
      </c>
      <c r="HX9" s="5">
        <v>6100</v>
      </c>
      <c r="HY9" s="5">
        <v>9100</v>
      </c>
      <c r="HZ9" s="5">
        <v>8800</v>
      </c>
      <c r="IA9" s="5">
        <v>9400</v>
      </c>
      <c r="IB9" s="13">
        <v>0.0123235525009998</v>
      </c>
      <c r="IC9" s="5">
        <v>8240</v>
      </c>
      <c r="ID9" s="5">
        <v>8320</v>
      </c>
      <c r="IE9" s="5">
        <v>8380</v>
      </c>
      <c r="IF9" s="5">
        <v>8600</v>
      </c>
      <c r="IG9" s="5">
        <v>8700</v>
      </c>
      <c r="IH9" s="5">
        <v>8900</v>
      </c>
      <c r="II9" s="5">
        <v>3200</v>
      </c>
      <c r="IJ9" s="5">
        <v>2900</v>
      </c>
      <c r="IK9" s="5">
        <v>3500</v>
      </c>
      <c r="IL9" s="5">
        <f t="shared" si="21"/>
        <v>0.0162141574623211</v>
      </c>
      <c r="IM9" s="5">
        <v>2920</v>
      </c>
      <c r="IN9" s="5">
        <v>2980</v>
      </c>
      <c r="IO9" s="5">
        <v>3060</v>
      </c>
      <c r="IP9" s="5">
        <v>2800</v>
      </c>
      <c r="IQ9" s="5">
        <v>2900</v>
      </c>
      <c r="IR9" s="5">
        <v>2980</v>
      </c>
      <c r="IS9" s="5">
        <v>11000</v>
      </c>
      <c r="IT9" s="5">
        <v>8900</v>
      </c>
      <c r="IU9" s="5">
        <v>9800</v>
      </c>
      <c r="IV9" s="131">
        <v>0.0176389976507439</v>
      </c>
      <c r="IW9" s="5">
        <v>8830</v>
      </c>
      <c r="IX9" s="5">
        <v>9010</v>
      </c>
      <c r="IY9" s="5">
        <v>9180</v>
      </c>
      <c r="IZ9" s="5">
        <v>9010</v>
      </c>
      <c r="JA9" s="5">
        <v>9200</v>
      </c>
      <c r="JB9" s="5">
        <v>9300</v>
      </c>
    </row>
    <row r="10" spans="1:262">
      <c r="A10" s="9">
        <v>8</v>
      </c>
      <c r="B10" s="10">
        <v>571</v>
      </c>
      <c r="C10" s="11" t="s">
        <v>90</v>
      </c>
      <c r="D10" s="11" t="s">
        <v>89</v>
      </c>
      <c r="E10" s="5">
        <v>21100</v>
      </c>
      <c r="F10" s="5">
        <v>15200</v>
      </c>
      <c r="G10" s="5">
        <v>18900</v>
      </c>
      <c r="H10" s="13">
        <f t="shared" si="2"/>
        <v>0.0163331239343085</v>
      </c>
      <c r="I10" s="5">
        <v>17700</v>
      </c>
      <c r="J10" s="5">
        <v>18200</v>
      </c>
      <c r="K10" s="5">
        <v>18600</v>
      </c>
      <c r="L10" s="5">
        <v>18200</v>
      </c>
      <c r="M10" s="5">
        <v>17600</v>
      </c>
      <c r="N10" s="5">
        <v>18000</v>
      </c>
      <c r="O10" s="5">
        <v>2000</v>
      </c>
      <c r="P10" s="5">
        <v>1500</v>
      </c>
      <c r="Q10" s="5">
        <v>1700</v>
      </c>
      <c r="R10" s="13">
        <f t="shared" si="3"/>
        <v>0.0048780487804878</v>
      </c>
      <c r="S10" s="5">
        <v>1700</v>
      </c>
      <c r="T10" s="5">
        <v>1800</v>
      </c>
      <c r="U10" s="5">
        <v>1800</v>
      </c>
      <c r="V10" s="5">
        <v>1800</v>
      </c>
      <c r="W10" s="5">
        <f t="shared" si="4"/>
        <v>1700</v>
      </c>
      <c r="X10" s="5">
        <f t="shared" si="5"/>
        <v>1800</v>
      </c>
      <c r="Y10" s="5">
        <v>6000</v>
      </c>
      <c r="Z10" s="5">
        <v>4700</v>
      </c>
      <c r="AA10" s="5">
        <v>5300</v>
      </c>
      <c r="AB10" s="13">
        <f t="shared" si="6"/>
        <v>0.0136151916875672</v>
      </c>
      <c r="AC10" s="5">
        <v>3900</v>
      </c>
      <c r="AD10" s="5">
        <v>4100</v>
      </c>
      <c r="AE10" s="5">
        <v>4300</v>
      </c>
      <c r="AF10" s="5">
        <v>3800</v>
      </c>
      <c r="AG10" s="5">
        <f t="shared" si="7"/>
        <v>3500</v>
      </c>
      <c r="AH10" s="5">
        <v>4100</v>
      </c>
      <c r="AI10" s="5">
        <v>8000</v>
      </c>
      <c r="AJ10" s="5">
        <v>6150</v>
      </c>
      <c r="AK10" s="5">
        <v>6990</v>
      </c>
      <c r="AL10" s="5">
        <v>0.0162544964028777</v>
      </c>
      <c r="AM10" s="5">
        <v>6890</v>
      </c>
      <c r="AN10" s="5">
        <v>7230</v>
      </c>
      <c r="AO10" s="5">
        <v>7400</v>
      </c>
      <c r="AP10" s="5">
        <v>7000</v>
      </c>
      <c r="AQ10" s="5">
        <v>6800</v>
      </c>
      <c r="AR10" s="5">
        <v>7200</v>
      </c>
      <c r="AS10" s="5">
        <v>5700</v>
      </c>
      <c r="AT10" s="5">
        <v>4400</v>
      </c>
      <c r="AU10" s="5">
        <v>5020</v>
      </c>
      <c r="AV10" s="13">
        <v>0.0141429379596455</v>
      </c>
      <c r="AW10" s="5">
        <v>4810</v>
      </c>
      <c r="AX10" s="5">
        <v>5250</v>
      </c>
      <c r="AY10" s="5">
        <f t="shared" si="8"/>
        <v>4380</v>
      </c>
      <c r="AZ10" s="5">
        <v>4500</v>
      </c>
      <c r="BA10" s="5">
        <v>4700</v>
      </c>
      <c r="BB10" s="5">
        <v>4800</v>
      </c>
      <c r="BC10" s="5">
        <v>100</v>
      </c>
      <c r="BD10" s="5">
        <v>50</v>
      </c>
      <c r="BE10" s="5">
        <v>120</v>
      </c>
      <c r="BF10" s="5">
        <v>100</v>
      </c>
      <c r="BG10" s="5">
        <v>100</v>
      </c>
      <c r="BH10" s="5">
        <v>100</v>
      </c>
      <c r="BI10" s="5">
        <v>50</v>
      </c>
      <c r="BJ10" s="5">
        <v>50</v>
      </c>
      <c r="BK10" s="5">
        <v>50</v>
      </c>
      <c r="BL10" s="5">
        <v>32</v>
      </c>
      <c r="BM10" s="5">
        <v>24</v>
      </c>
      <c r="BN10" s="5">
        <v>39</v>
      </c>
      <c r="BO10" s="5">
        <v>47</v>
      </c>
      <c r="BP10" s="5">
        <v>47</v>
      </c>
      <c r="BQ10" s="5">
        <v>54</v>
      </c>
      <c r="BR10" s="5">
        <v>54</v>
      </c>
      <c r="BS10" s="5">
        <v>54</v>
      </c>
      <c r="BT10" s="5">
        <v>62</v>
      </c>
      <c r="BU10" s="5">
        <v>2800</v>
      </c>
      <c r="BV10" s="5">
        <v>2300</v>
      </c>
      <c r="BW10" s="5">
        <v>2500</v>
      </c>
      <c r="BX10" s="5">
        <v>0.0125281079344684</v>
      </c>
      <c r="BY10" s="5">
        <v>2510</v>
      </c>
      <c r="BZ10" s="5">
        <f t="shared" si="9"/>
        <v>3320</v>
      </c>
      <c r="CA10" s="5">
        <v>2760</v>
      </c>
      <c r="CB10" s="5">
        <v>3500</v>
      </c>
      <c r="CC10" s="5">
        <v>3600</v>
      </c>
      <c r="CD10" s="5">
        <v>3900</v>
      </c>
      <c r="CE10" s="5">
        <v>1600</v>
      </c>
      <c r="CF10" s="5">
        <v>1200</v>
      </c>
      <c r="CG10" s="5">
        <v>1400</v>
      </c>
      <c r="CH10" s="5">
        <v>0.0134318334452653</v>
      </c>
      <c r="CI10" s="5">
        <v>1250</v>
      </c>
      <c r="CJ10" s="5">
        <v>1350</v>
      </c>
      <c r="CK10" s="5">
        <v>1390</v>
      </c>
      <c r="CL10" s="5">
        <f t="shared" si="10"/>
        <v>1700</v>
      </c>
      <c r="CM10" s="5">
        <v>1900</v>
      </c>
      <c r="CN10" s="5">
        <v>2000</v>
      </c>
      <c r="CO10" s="5">
        <v>6400</v>
      </c>
      <c r="CP10" s="5">
        <v>5800</v>
      </c>
      <c r="CQ10" s="5">
        <v>6600</v>
      </c>
      <c r="CR10" s="5">
        <v>0.015851402733532</v>
      </c>
      <c r="CS10" s="5">
        <v>6010</v>
      </c>
      <c r="CT10" s="5">
        <v>6170</v>
      </c>
      <c r="CU10" s="5">
        <v>6250</v>
      </c>
      <c r="CV10" s="5">
        <v>6170</v>
      </c>
      <c r="CW10" s="5">
        <v>6200</v>
      </c>
      <c r="CX10" s="5">
        <v>6300</v>
      </c>
      <c r="CY10" s="5">
        <v>6000</v>
      </c>
      <c r="CZ10" s="5">
        <v>4100</v>
      </c>
      <c r="DA10" s="5">
        <v>5400</v>
      </c>
      <c r="DB10" s="5">
        <v>0.0118488426219796</v>
      </c>
      <c r="DC10" s="5">
        <v>2670</v>
      </c>
      <c r="DD10" s="5">
        <v>2800</v>
      </c>
      <c r="DE10" s="5">
        <v>2940</v>
      </c>
      <c r="DF10" s="5">
        <v>2600</v>
      </c>
      <c r="DG10" s="5">
        <v>2700</v>
      </c>
      <c r="DH10" s="5">
        <v>2800</v>
      </c>
      <c r="DI10" s="5">
        <v>2800</v>
      </c>
      <c r="DJ10" s="5">
        <v>2200</v>
      </c>
      <c r="DK10" s="5">
        <v>2700</v>
      </c>
      <c r="DL10" s="5">
        <v>0.0121388686574411</v>
      </c>
      <c r="DM10" s="5">
        <v>2050</v>
      </c>
      <c r="DN10" s="5">
        <v>2080</v>
      </c>
      <c r="DO10" s="5">
        <v>2230</v>
      </c>
      <c r="DP10" s="5">
        <v>2500</v>
      </c>
      <c r="DQ10" s="5">
        <v>2700</v>
      </c>
      <c r="DR10" s="5">
        <v>2800</v>
      </c>
      <c r="DS10" s="5">
        <v>3300</v>
      </c>
      <c r="DT10" s="5">
        <v>3000</v>
      </c>
      <c r="DU10" s="5">
        <v>3400</v>
      </c>
      <c r="DV10" s="5">
        <f t="shared" si="11"/>
        <v>0.0145206766917293</v>
      </c>
      <c r="DW10" s="5">
        <v>2940</v>
      </c>
      <c r="DX10" s="5">
        <v>3090</v>
      </c>
      <c r="DY10" s="5">
        <v>3230</v>
      </c>
      <c r="DZ10" s="5">
        <v>3090</v>
      </c>
      <c r="EA10" s="5">
        <v>3200</v>
      </c>
      <c r="EB10" s="5">
        <v>3300</v>
      </c>
      <c r="EC10" s="5">
        <v>2900</v>
      </c>
      <c r="ED10" s="5">
        <v>2300</v>
      </c>
      <c r="EE10" s="5">
        <v>2800</v>
      </c>
      <c r="EF10" s="5">
        <v>0.0114747827987542</v>
      </c>
      <c r="EG10" s="5">
        <f t="shared" si="12"/>
        <v>1530</v>
      </c>
      <c r="EH10" s="5">
        <f t="shared" si="13"/>
        <v>1660</v>
      </c>
      <c r="EI10" s="5">
        <f t="shared" si="14"/>
        <v>1720</v>
      </c>
      <c r="EJ10" s="5">
        <v>1900</v>
      </c>
      <c r="EK10" s="5">
        <v>2000</v>
      </c>
      <c r="EL10" s="5">
        <v>2100</v>
      </c>
      <c r="EM10" s="5">
        <v>4500</v>
      </c>
      <c r="EN10" s="5">
        <v>4000</v>
      </c>
      <c r="EO10" s="5">
        <v>4600</v>
      </c>
      <c r="EP10" s="5">
        <f t="shared" si="15"/>
        <v>0.0158456108041743</v>
      </c>
      <c r="EQ10" s="5">
        <v>3970</v>
      </c>
      <c r="ER10" s="5">
        <v>4130</v>
      </c>
      <c r="ES10" s="5">
        <v>4290</v>
      </c>
      <c r="ET10" s="5">
        <v>4130</v>
      </c>
      <c r="EU10" s="5">
        <v>4200</v>
      </c>
      <c r="EV10" s="5">
        <v>4300</v>
      </c>
      <c r="EW10" s="5">
        <v>2600</v>
      </c>
      <c r="EX10" s="5">
        <v>2200</v>
      </c>
      <c r="EY10" s="5">
        <v>2800</v>
      </c>
      <c r="EZ10" s="5">
        <f t="shared" si="16"/>
        <v>0.0159679004258107</v>
      </c>
      <c r="FA10" s="5">
        <v>1840</v>
      </c>
      <c r="FB10" s="5">
        <v>1950</v>
      </c>
      <c r="FC10" s="5">
        <v>2110</v>
      </c>
      <c r="FD10" s="5">
        <v>1950</v>
      </c>
      <c r="FE10" s="5">
        <v>1900</v>
      </c>
      <c r="FF10" s="5">
        <v>2100</v>
      </c>
      <c r="FG10" s="5">
        <v>7200</v>
      </c>
      <c r="FH10" s="5">
        <v>6800</v>
      </c>
      <c r="FI10" s="5">
        <v>7700</v>
      </c>
      <c r="FJ10" s="5">
        <f t="shared" si="17"/>
        <v>0.0135280553420446</v>
      </c>
      <c r="FK10" s="5">
        <v>6770</v>
      </c>
      <c r="FL10" s="5">
        <v>7040</v>
      </c>
      <c r="FM10" s="5">
        <v>7170</v>
      </c>
      <c r="FN10" s="5">
        <v>7040</v>
      </c>
      <c r="FO10" s="5">
        <v>7200</v>
      </c>
      <c r="FP10" s="5">
        <v>7300</v>
      </c>
      <c r="FQ10" s="5">
        <v>12200</v>
      </c>
      <c r="FR10" s="5">
        <v>11600</v>
      </c>
      <c r="FS10" s="5">
        <v>12400</v>
      </c>
      <c r="FT10" s="5">
        <v>0.0181185040893384</v>
      </c>
      <c r="FU10" s="5">
        <v>11470</v>
      </c>
      <c r="FV10" s="5">
        <v>11580</v>
      </c>
      <c r="FW10" s="5">
        <v>11750</v>
      </c>
      <c r="FX10" s="5">
        <v>12300</v>
      </c>
      <c r="FY10" s="5">
        <v>12700</v>
      </c>
      <c r="FZ10" s="5">
        <v>12900</v>
      </c>
      <c r="GA10" s="5">
        <v>210</v>
      </c>
      <c r="GB10" s="5">
        <v>170</v>
      </c>
      <c r="GC10" s="5">
        <v>230</v>
      </c>
      <c r="GD10" s="5">
        <f t="shared" si="18"/>
        <v>0.0160278745644599</v>
      </c>
      <c r="GE10" s="5">
        <v>180</v>
      </c>
      <c r="GF10" s="5">
        <v>190</v>
      </c>
      <c r="GG10" s="5">
        <v>200</v>
      </c>
      <c r="GH10" s="5">
        <v>190</v>
      </c>
      <c r="GI10" s="5">
        <v>198</v>
      </c>
      <c r="GJ10" s="5">
        <v>200</v>
      </c>
      <c r="GK10" s="5">
        <v>8900</v>
      </c>
      <c r="GL10" s="5">
        <v>8400</v>
      </c>
      <c r="GM10" s="5">
        <v>10700</v>
      </c>
      <c r="GN10" s="5">
        <v>0.0155691385076692</v>
      </c>
      <c r="GO10" s="5">
        <v>6660</v>
      </c>
      <c r="GP10" s="5">
        <v>6750</v>
      </c>
      <c r="GQ10" s="5">
        <v>6920</v>
      </c>
      <c r="GR10" s="5">
        <v>5900</v>
      </c>
      <c r="GS10" s="5">
        <v>6100</v>
      </c>
      <c r="GT10" s="5">
        <v>6200</v>
      </c>
      <c r="GU10" s="5">
        <v>6400</v>
      </c>
      <c r="GV10" s="5">
        <v>5600</v>
      </c>
      <c r="GW10" s="5">
        <v>6600</v>
      </c>
      <c r="GX10" s="5">
        <f t="shared" si="19"/>
        <v>0.017203998310573</v>
      </c>
      <c r="GY10" s="5">
        <v>5990</v>
      </c>
      <c r="GZ10" s="5">
        <v>6110</v>
      </c>
      <c r="HA10" s="5">
        <v>62020</v>
      </c>
      <c r="HB10" s="5">
        <v>5800</v>
      </c>
      <c r="HC10" s="5">
        <v>6000</v>
      </c>
      <c r="HD10" s="5">
        <v>6110</v>
      </c>
      <c r="HE10" s="5">
        <v>2000</v>
      </c>
      <c r="HF10" s="5">
        <v>1700</v>
      </c>
      <c r="HG10" s="5">
        <v>2000</v>
      </c>
      <c r="HH10" s="5">
        <v>0.013807438200579</v>
      </c>
      <c r="HI10" s="5">
        <v>1690</v>
      </c>
      <c r="HJ10" s="5">
        <v>1860</v>
      </c>
      <c r="HK10" s="5">
        <v>1950</v>
      </c>
      <c r="HL10" s="5">
        <v>1700</v>
      </c>
      <c r="HM10" s="5">
        <v>1700</v>
      </c>
      <c r="HN10" s="5">
        <v>1800</v>
      </c>
      <c r="HO10" s="5">
        <v>6500</v>
      </c>
      <c r="HP10" s="5">
        <v>5700</v>
      </c>
      <c r="HQ10" s="5">
        <v>6700</v>
      </c>
      <c r="HR10" s="5">
        <f t="shared" si="20"/>
        <v>0.0149575171111636</v>
      </c>
      <c r="HS10" s="5">
        <v>4970</v>
      </c>
      <c r="HT10" s="5">
        <v>5070</v>
      </c>
      <c r="HU10" s="5">
        <v>5220</v>
      </c>
      <c r="HV10" s="5">
        <v>5070</v>
      </c>
      <c r="HW10" s="5">
        <v>5100</v>
      </c>
      <c r="HX10" s="5">
        <v>5200</v>
      </c>
      <c r="HY10" s="5">
        <v>9600</v>
      </c>
      <c r="HZ10" s="5">
        <v>9300</v>
      </c>
      <c r="IA10" s="5">
        <v>9900</v>
      </c>
      <c r="IB10" s="13">
        <v>0.0130197147216092</v>
      </c>
      <c r="IC10" s="5">
        <v>8710</v>
      </c>
      <c r="ID10" s="5">
        <v>8790</v>
      </c>
      <c r="IE10" s="5">
        <v>8850</v>
      </c>
      <c r="IF10" s="5">
        <v>9100</v>
      </c>
      <c r="IG10" s="5">
        <v>9200</v>
      </c>
      <c r="IH10" s="5">
        <v>9400</v>
      </c>
      <c r="II10" s="5">
        <v>2800</v>
      </c>
      <c r="IJ10" s="5">
        <v>2600</v>
      </c>
      <c r="IK10" s="5">
        <v>3100</v>
      </c>
      <c r="IL10" s="5">
        <f t="shared" si="21"/>
        <v>0.0145274498068448</v>
      </c>
      <c r="IM10" s="5">
        <v>2620</v>
      </c>
      <c r="IN10" s="5">
        <v>2670</v>
      </c>
      <c r="IO10" s="5">
        <v>2750</v>
      </c>
      <c r="IP10" s="5">
        <v>2500</v>
      </c>
      <c r="IQ10" s="5">
        <v>2600</v>
      </c>
      <c r="IR10" s="5">
        <v>2670</v>
      </c>
      <c r="IS10" s="5">
        <v>9800</v>
      </c>
      <c r="IT10" s="5">
        <v>7900</v>
      </c>
      <c r="IU10" s="5">
        <v>8700</v>
      </c>
      <c r="IV10" s="131">
        <v>0.0156421299921691</v>
      </c>
      <c r="IW10" s="5">
        <v>7840</v>
      </c>
      <c r="IX10" s="5">
        <v>7990</v>
      </c>
      <c r="IY10" s="5">
        <v>8150</v>
      </c>
      <c r="IZ10" s="5">
        <v>7990</v>
      </c>
      <c r="JA10" s="5">
        <v>8100</v>
      </c>
      <c r="JB10" s="5">
        <v>8200</v>
      </c>
    </row>
    <row r="11" spans="1:262">
      <c r="A11" s="9">
        <v>9</v>
      </c>
      <c r="B11" s="10">
        <v>341</v>
      </c>
      <c r="C11" s="11" t="s">
        <v>43</v>
      </c>
      <c r="D11" s="11" t="s">
        <v>1626</v>
      </c>
      <c r="E11" s="5">
        <v>13100</v>
      </c>
      <c r="F11" s="5">
        <v>9400</v>
      </c>
      <c r="G11" s="5">
        <v>11700</v>
      </c>
      <c r="H11" s="13">
        <f t="shared" si="2"/>
        <v>0.0101408956295432</v>
      </c>
      <c r="I11" s="5">
        <v>11000</v>
      </c>
      <c r="J11" s="5">
        <v>11300</v>
      </c>
      <c r="K11" s="5">
        <v>11500</v>
      </c>
      <c r="L11" s="5">
        <v>11300</v>
      </c>
      <c r="M11" s="5">
        <v>11000</v>
      </c>
      <c r="N11" s="5">
        <v>11200</v>
      </c>
      <c r="O11" s="5">
        <v>5900</v>
      </c>
      <c r="P11" s="5">
        <v>4500</v>
      </c>
      <c r="Q11" s="5">
        <v>5100</v>
      </c>
      <c r="R11" s="13">
        <f t="shared" si="3"/>
        <v>0.0143631436314363</v>
      </c>
      <c r="S11" s="5">
        <v>5000</v>
      </c>
      <c r="T11" s="5">
        <v>5300</v>
      </c>
      <c r="U11" s="5">
        <v>5400</v>
      </c>
      <c r="V11" s="5">
        <v>5300</v>
      </c>
      <c r="W11" s="5">
        <f t="shared" si="4"/>
        <v>5000</v>
      </c>
      <c r="X11" s="5">
        <f t="shared" si="5"/>
        <v>5200</v>
      </c>
      <c r="Y11" s="5">
        <v>5300</v>
      </c>
      <c r="Z11" s="5">
        <v>4200</v>
      </c>
      <c r="AA11" s="5">
        <v>4800</v>
      </c>
      <c r="AB11" s="13">
        <f t="shared" si="6"/>
        <v>0.0146900752418488</v>
      </c>
      <c r="AC11" s="5">
        <v>3500</v>
      </c>
      <c r="AD11" s="5">
        <v>3700</v>
      </c>
      <c r="AE11" s="5">
        <v>3900</v>
      </c>
      <c r="AF11" s="5">
        <v>4100</v>
      </c>
      <c r="AG11" s="5">
        <f t="shared" si="7"/>
        <v>3700</v>
      </c>
      <c r="AH11" s="5">
        <v>4400</v>
      </c>
      <c r="AI11" s="5">
        <v>7200</v>
      </c>
      <c r="AJ11" s="5">
        <v>5530</v>
      </c>
      <c r="AK11" s="5">
        <v>6290</v>
      </c>
      <c r="AL11" s="5">
        <v>0.014613309352518</v>
      </c>
      <c r="AM11" s="5">
        <v>6200</v>
      </c>
      <c r="AN11" s="5">
        <v>6500</v>
      </c>
      <c r="AO11" s="5">
        <v>6660</v>
      </c>
      <c r="AP11" s="5">
        <v>6300</v>
      </c>
      <c r="AQ11" s="5">
        <v>6100</v>
      </c>
      <c r="AR11" s="5">
        <v>6400</v>
      </c>
      <c r="AS11" s="5">
        <v>5100</v>
      </c>
      <c r="AT11" s="5">
        <v>3900</v>
      </c>
      <c r="AU11" s="5">
        <v>4520</v>
      </c>
      <c r="AV11" s="13">
        <v>0.0127421136284044</v>
      </c>
      <c r="AW11" s="5">
        <v>4330</v>
      </c>
      <c r="AX11" s="5">
        <v>4730</v>
      </c>
      <c r="AY11" s="5">
        <f t="shared" si="8"/>
        <v>3950</v>
      </c>
      <c r="AZ11" s="5">
        <v>4100</v>
      </c>
      <c r="BA11" s="5">
        <v>4200</v>
      </c>
      <c r="BB11" s="5">
        <v>4300</v>
      </c>
      <c r="BC11" s="5">
        <v>141</v>
      </c>
      <c r="BD11" s="5">
        <v>70</v>
      </c>
      <c r="BE11" s="5">
        <v>170</v>
      </c>
      <c r="BF11" s="5">
        <v>141</v>
      </c>
      <c r="BG11" s="5">
        <v>141</v>
      </c>
      <c r="BH11" s="5">
        <v>141</v>
      </c>
      <c r="BI11" s="5">
        <v>100</v>
      </c>
      <c r="BJ11" s="5">
        <v>100</v>
      </c>
      <c r="BK11" s="5">
        <v>100</v>
      </c>
      <c r="BL11" s="5">
        <v>37</v>
      </c>
      <c r="BM11" s="5">
        <v>27</v>
      </c>
      <c r="BN11" s="5">
        <v>44</v>
      </c>
      <c r="BO11" s="5">
        <v>53</v>
      </c>
      <c r="BP11" s="5">
        <v>53</v>
      </c>
      <c r="BQ11" s="5">
        <v>62</v>
      </c>
      <c r="BR11" s="5">
        <v>62</v>
      </c>
      <c r="BS11" s="5">
        <v>62</v>
      </c>
      <c r="BT11" s="5">
        <v>70</v>
      </c>
      <c r="BU11" s="5">
        <v>2800</v>
      </c>
      <c r="BV11" s="5">
        <v>2300</v>
      </c>
      <c r="BW11" s="5">
        <v>2500</v>
      </c>
      <c r="BX11" s="5">
        <v>0.00899453902987472</v>
      </c>
      <c r="BY11" s="5">
        <v>2510</v>
      </c>
      <c r="BZ11" s="5">
        <f t="shared" si="9"/>
        <v>2380</v>
      </c>
      <c r="CA11" s="5">
        <v>2760</v>
      </c>
      <c r="CB11" s="5">
        <v>2500</v>
      </c>
      <c r="CC11" s="5">
        <v>2600</v>
      </c>
      <c r="CD11" s="5">
        <v>2800</v>
      </c>
      <c r="CE11" s="5">
        <v>1600</v>
      </c>
      <c r="CF11" s="5">
        <v>1200</v>
      </c>
      <c r="CG11" s="5">
        <v>1400</v>
      </c>
      <c r="CH11" s="5">
        <v>0.0083948959032908</v>
      </c>
      <c r="CI11" s="5">
        <v>1250</v>
      </c>
      <c r="CJ11" s="5">
        <v>1350</v>
      </c>
      <c r="CK11" s="5">
        <v>1390</v>
      </c>
      <c r="CL11" s="5">
        <f t="shared" si="10"/>
        <v>1100</v>
      </c>
      <c r="CM11" s="5">
        <v>1200</v>
      </c>
      <c r="CN11" s="5">
        <v>1300</v>
      </c>
      <c r="CO11" s="5">
        <v>5500</v>
      </c>
      <c r="CP11" s="5">
        <v>5000</v>
      </c>
      <c r="CQ11" s="5">
        <v>5700</v>
      </c>
      <c r="CR11" s="5">
        <v>0.0136933511458226</v>
      </c>
      <c r="CS11" s="5">
        <v>5190</v>
      </c>
      <c r="CT11" s="5">
        <v>5330</v>
      </c>
      <c r="CU11" s="5">
        <v>5390</v>
      </c>
      <c r="CV11" s="5">
        <v>5330</v>
      </c>
      <c r="CW11" s="5">
        <v>5300</v>
      </c>
      <c r="CX11" s="5">
        <v>5500</v>
      </c>
      <c r="CY11" s="5">
        <v>6100</v>
      </c>
      <c r="CZ11" s="5">
        <v>4100</v>
      </c>
      <c r="DA11" s="5">
        <v>5500</v>
      </c>
      <c r="DB11" s="5">
        <v>0.0120604290973721</v>
      </c>
      <c r="DC11" s="5">
        <v>2720</v>
      </c>
      <c r="DD11" s="5">
        <v>2850</v>
      </c>
      <c r="DE11" s="5">
        <v>2990</v>
      </c>
      <c r="DF11" s="5">
        <v>2700</v>
      </c>
      <c r="DG11" s="5">
        <v>2800</v>
      </c>
      <c r="DH11" s="5">
        <v>2900</v>
      </c>
      <c r="DI11" s="5">
        <v>2800</v>
      </c>
      <c r="DJ11" s="5">
        <v>2200</v>
      </c>
      <c r="DK11" s="5">
        <v>2700</v>
      </c>
      <c r="DL11" s="5">
        <v>0.010099538722991</v>
      </c>
      <c r="DM11" s="5">
        <v>2050</v>
      </c>
      <c r="DN11" s="5">
        <v>2080</v>
      </c>
      <c r="DO11" s="5">
        <v>2230</v>
      </c>
      <c r="DP11" s="5">
        <v>2080</v>
      </c>
      <c r="DQ11" s="5">
        <v>2200</v>
      </c>
      <c r="DR11" s="5">
        <v>2300</v>
      </c>
      <c r="DS11" s="5">
        <v>3300</v>
      </c>
      <c r="DT11" s="5">
        <v>3000</v>
      </c>
      <c r="DU11" s="5">
        <v>3400</v>
      </c>
      <c r="DV11" s="5">
        <f t="shared" si="11"/>
        <v>0.0145206766917293</v>
      </c>
      <c r="DW11" s="5">
        <v>2940</v>
      </c>
      <c r="DX11" s="5">
        <v>3090</v>
      </c>
      <c r="DY11" s="5">
        <v>3230</v>
      </c>
      <c r="DZ11" s="5">
        <v>3090</v>
      </c>
      <c r="EA11" s="5">
        <v>3200</v>
      </c>
      <c r="EB11" s="5">
        <v>3300</v>
      </c>
      <c r="EC11" s="5">
        <v>2900</v>
      </c>
      <c r="ED11" s="5">
        <v>2300</v>
      </c>
      <c r="EE11" s="5">
        <v>2800</v>
      </c>
      <c r="EF11" s="5">
        <v>0.0120212010272663</v>
      </c>
      <c r="EG11" s="5">
        <f t="shared" si="12"/>
        <v>1600</v>
      </c>
      <c r="EH11" s="5">
        <f t="shared" si="13"/>
        <v>1740</v>
      </c>
      <c r="EI11" s="5">
        <f t="shared" si="14"/>
        <v>1800</v>
      </c>
      <c r="EJ11" s="5">
        <v>2000</v>
      </c>
      <c r="EK11" s="5">
        <v>2000</v>
      </c>
      <c r="EL11" s="5">
        <v>2200</v>
      </c>
      <c r="EM11" s="5">
        <v>4400</v>
      </c>
      <c r="EN11" s="5">
        <v>3900</v>
      </c>
      <c r="EO11" s="5">
        <v>4500</v>
      </c>
      <c r="EP11" s="5">
        <f t="shared" si="15"/>
        <v>0.015500306936771</v>
      </c>
      <c r="EQ11" s="5">
        <v>3890</v>
      </c>
      <c r="ER11" s="5">
        <v>4040</v>
      </c>
      <c r="ES11" s="5">
        <v>4200</v>
      </c>
      <c r="ET11" s="5">
        <v>4040</v>
      </c>
      <c r="EU11" s="5">
        <v>4100</v>
      </c>
      <c r="EV11" s="5">
        <v>4200</v>
      </c>
      <c r="EW11" s="5">
        <v>2300</v>
      </c>
      <c r="EX11" s="5">
        <v>1900</v>
      </c>
      <c r="EY11" s="5">
        <v>2500</v>
      </c>
      <c r="EZ11" s="5">
        <f t="shared" si="16"/>
        <v>0.0142482803799541</v>
      </c>
      <c r="FA11" s="5">
        <v>1640</v>
      </c>
      <c r="FB11" s="5">
        <v>1740</v>
      </c>
      <c r="FC11" s="5">
        <v>1890</v>
      </c>
      <c r="FD11" s="5">
        <v>1740</v>
      </c>
      <c r="FE11" s="5">
        <v>1700</v>
      </c>
      <c r="FF11" s="5">
        <v>1900</v>
      </c>
      <c r="FG11" s="5">
        <v>7100</v>
      </c>
      <c r="FH11" s="5">
        <v>6700</v>
      </c>
      <c r="FI11" s="5">
        <v>7600</v>
      </c>
      <c r="FJ11" s="5">
        <f t="shared" si="17"/>
        <v>0.0133358954650269</v>
      </c>
      <c r="FK11" s="5">
        <v>6670</v>
      </c>
      <c r="FL11" s="5">
        <v>6940</v>
      </c>
      <c r="FM11" s="5">
        <v>7070</v>
      </c>
      <c r="FN11" s="5">
        <v>6940</v>
      </c>
      <c r="FO11" s="5">
        <v>7100</v>
      </c>
      <c r="FP11" s="5">
        <v>7200</v>
      </c>
      <c r="FQ11" s="5">
        <v>8800</v>
      </c>
      <c r="FR11" s="5">
        <v>8300</v>
      </c>
      <c r="FS11" s="5">
        <v>9000</v>
      </c>
      <c r="FT11" s="5">
        <v>0.0112073221171165</v>
      </c>
      <c r="FU11" s="5">
        <v>8320</v>
      </c>
      <c r="FV11" s="5">
        <v>8400</v>
      </c>
      <c r="FW11" s="5">
        <v>8530</v>
      </c>
      <c r="FX11" s="5">
        <v>7600</v>
      </c>
      <c r="FY11" s="5">
        <v>7800</v>
      </c>
      <c r="FZ11" s="5">
        <v>8000</v>
      </c>
      <c r="GA11" s="5">
        <v>190</v>
      </c>
      <c r="GB11" s="5">
        <v>150</v>
      </c>
      <c r="GC11" s="5">
        <v>210</v>
      </c>
      <c r="GD11" s="5">
        <f t="shared" si="18"/>
        <v>0.0146341463414634</v>
      </c>
      <c r="GE11" s="5">
        <v>160</v>
      </c>
      <c r="GF11" s="5">
        <v>180</v>
      </c>
      <c r="GG11" s="5">
        <v>180</v>
      </c>
      <c r="GH11" s="5">
        <v>180</v>
      </c>
      <c r="GI11" s="5">
        <v>188</v>
      </c>
      <c r="GJ11" s="5">
        <v>190</v>
      </c>
      <c r="GK11" s="5">
        <v>7900</v>
      </c>
      <c r="GL11" s="5">
        <v>7400</v>
      </c>
      <c r="GM11" s="5">
        <v>9500</v>
      </c>
      <c r="GN11" s="5">
        <v>0.0219121208626456</v>
      </c>
      <c r="GO11" s="5">
        <v>5870</v>
      </c>
      <c r="GP11" s="5">
        <v>5940</v>
      </c>
      <c r="GQ11" s="5">
        <v>6100</v>
      </c>
      <c r="GR11" s="5">
        <v>8300</v>
      </c>
      <c r="GS11" s="5">
        <v>8500</v>
      </c>
      <c r="GT11" s="5">
        <v>8800</v>
      </c>
      <c r="GU11" s="5">
        <v>5700</v>
      </c>
      <c r="GV11" s="5">
        <v>5000</v>
      </c>
      <c r="GW11" s="5">
        <v>5900</v>
      </c>
      <c r="GX11" s="5">
        <f t="shared" si="19"/>
        <v>0.0153737857243418</v>
      </c>
      <c r="GY11" s="5">
        <v>5350</v>
      </c>
      <c r="GZ11" s="5">
        <v>5460</v>
      </c>
      <c r="HA11" s="5">
        <v>55380</v>
      </c>
      <c r="HB11" s="5">
        <v>5200</v>
      </c>
      <c r="HC11" s="5">
        <v>5400</v>
      </c>
      <c r="HD11" s="5">
        <v>5460</v>
      </c>
      <c r="HE11" s="5">
        <v>1700</v>
      </c>
      <c r="HF11" s="5">
        <v>1400</v>
      </c>
      <c r="HG11" s="5">
        <v>1700</v>
      </c>
      <c r="HH11" s="5">
        <v>0.0113577314230569</v>
      </c>
      <c r="HI11" s="5">
        <v>1390</v>
      </c>
      <c r="HJ11" s="5">
        <v>1530</v>
      </c>
      <c r="HK11" s="5">
        <v>1600</v>
      </c>
      <c r="HL11" s="5">
        <v>1400</v>
      </c>
      <c r="HM11" s="5">
        <v>1400</v>
      </c>
      <c r="HN11" s="5">
        <v>1500</v>
      </c>
      <c r="HO11" s="5">
        <v>6100</v>
      </c>
      <c r="HP11" s="5">
        <v>5400</v>
      </c>
      <c r="HQ11" s="5">
        <v>6200</v>
      </c>
      <c r="HR11" s="5">
        <f t="shared" si="20"/>
        <v>0.0141609629454803</v>
      </c>
      <c r="HS11" s="5">
        <v>4710</v>
      </c>
      <c r="HT11" s="5">
        <v>4800</v>
      </c>
      <c r="HU11" s="5">
        <v>4940</v>
      </c>
      <c r="HV11" s="5">
        <v>4800</v>
      </c>
      <c r="HW11" s="5">
        <v>4800</v>
      </c>
      <c r="HX11" s="5">
        <v>5000</v>
      </c>
      <c r="HY11" s="5">
        <v>9100</v>
      </c>
      <c r="HZ11" s="5">
        <v>8800</v>
      </c>
      <c r="IA11" s="5">
        <v>9400</v>
      </c>
      <c r="IB11" s="13">
        <v>0.0123235525009998</v>
      </c>
      <c r="IC11" s="5">
        <v>8240</v>
      </c>
      <c r="ID11" s="5">
        <v>8320</v>
      </c>
      <c r="IE11" s="5">
        <v>8380</v>
      </c>
      <c r="IF11" s="5">
        <v>8600</v>
      </c>
      <c r="IG11" s="5">
        <v>8700</v>
      </c>
      <c r="IH11" s="5">
        <v>8900</v>
      </c>
      <c r="II11" s="5">
        <v>2800</v>
      </c>
      <c r="IJ11" s="5">
        <v>2600</v>
      </c>
      <c r="IK11" s="5">
        <v>3100</v>
      </c>
      <c r="IL11" s="5">
        <f t="shared" si="21"/>
        <v>0.0145274498068448</v>
      </c>
      <c r="IM11" s="5">
        <v>2620</v>
      </c>
      <c r="IN11" s="5">
        <v>2670</v>
      </c>
      <c r="IO11" s="5">
        <v>2750</v>
      </c>
      <c r="IP11" s="5">
        <v>2500</v>
      </c>
      <c r="IQ11" s="5">
        <v>2600</v>
      </c>
      <c r="IR11" s="5">
        <v>2670</v>
      </c>
      <c r="IS11" s="5">
        <v>8700</v>
      </c>
      <c r="IT11" s="5">
        <v>7000</v>
      </c>
      <c r="IU11" s="5">
        <v>7700</v>
      </c>
      <c r="IV11" s="131">
        <v>0.0138606108065779</v>
      </c>
      <c r="IW11" s="5">
        <v>6940</v>
      </c>
      <c r="IX11" s="5">
        <v>7080</v>
      </c>
      <c r="IY11" s="5">
        <v>7220</v>
      </c>
      <c r="IZ11" s="5">
        <v>7080</v>
      </c>
      <c r="JA11" s="5">
        <v>7200</v>
      </c>
      <c r="JB11" s="5">
        <v>7300</v>
      </c>
    </row>
    <row r="12" spans="1:262">
      <c r="A12" s="9">
        <v>10</v>
      </c>
      <c r="B12" s="10">
        <v>111400</v>
      </c>
      <c r="C12" s="19" t="s">
        <v>45</v>
      </c>
      <c r="D12" s="11" t="s">
        <v>1626</v>
      </c>
      <c r="E12" s="5">
        <v>17100</v>
      </c>
      <c r="F12" s="5">
        <v>12300</v>
      </c>
      <c r="G12" s="5">
        <v>15300</v>
      </c>
      <c r="H12" s="13">
        <f t="shared" si="2"/>
        <v>0.0132818810015256</v>
      </c>
      <c r="I12" s="5">
        <v>14300</v>
      </c>
      <c r="J12" s="5">
        <v>14800</v>
      </c>
      <c r="K12" s="5">
        <v>15000</v>
      </c>
      <c r="L12" s="5">
        <v>14800</v>
      </c>
      <c r="M12" s="5">
        <v>14300</v>
      </c>
      <c r="N12" s="5">
        <v>14600</v>
      </c>
      <c r="O12" s="5">
        <v>5300</v>
      </c>
      <c r="P12" s="5">
        <v>4100</v>
      </c>
      <c r="Q12" s="5">
        <v>4600</v>
      </c>
      <c r="R12" s="13">
        <f t="shared" si="3"/>
        <v>0.0127371273712737</v>
      </c>
      <c r="S12" s="5">
        <v>4500</v>
      </c>
      <c r="T12" s="5">
        <v>4700</v>
      </c>
      <c r="U12" s="5">
        <v>4900</v>
      </c>
      <c r="V12" s="5">
        <v>4700</v>
      </c>
      <c r="W12" s="5">
        <f t="shared" si="4"/>
        <v>4500</v>
      </c>
      <c r="X12" s="5">
        <f t="shared" si="5"/>
        <v>4600</v>
      </c>
      <c r="Y12" s="5">
        <v>4800</v>
      </c>
      <c r="Z12" s="5">
        <v>3800</v>
      </c>
      <c r="AA12" s="5">
        <v>4300</v>
      </c>
      <c r="AB12" s="13">
        <f t="shared" si="6"/>
        <v>0.0111071300609101</v>
      </c>
      <c r="AC12" s="5">
        <v>3200</v>
      </c>
      <c r="AD12" s="5">
        <v>3400</v>
      </c>
      <c r="AE12" s="5">
        <v>3500</v>
      </c>
      <c r="AF12" s="5">
        <v>3100</v>
      </c>
      <c r="AG12" s="5">
        <f t="shared" si="7"/>
        <v>2800</v>
      </c>
      <c r="AH12" s="5">
        <v>3300</v>
      </c>
      <c r="AI12" s="5">
        <v>6500</v>
      </c>
      <c r="AJ12" s="5">
        <v>4990</v>
      </c>
      <c r="AK12" s="5">
        <v>5680</v>
      </c>
      <c r="AL12" s="5">
        <v>0.0131969424460432</v>
      </c>
      <c r="AM12" s="5">
        <v>5600</v>
      </c>
      <c r="AN12" s="5">
        <v>5870</v>
      </c>
      <c r="AO12" s="5">
        <v>6010</v>
      </c>
      <c r="AP12" s="5">
        <v>5700</v>
      </c>
      <c r="AQ12" s="5">
        <v>5500</v>
      </c>
      <c r="AR12" s="5">
        <v>5800</v>
      </c>
      <c r="AS12" s="5">
        <v>4000</v>
      </c>
      <c r="AT12" s="5">
        <v>3100</v>
      </c>
      <c r="AU12" s="5">
        <v>3520</v>
      </c>
      <c r="AV12" s="13">
        <v>0.00991352603647531</v>
      </c>
      <c r="AW12" s="5">
        <v>3370</v>
      </c>
      <c r="AX12" s="5">
        <v>3680</v>
      </c>
      <c r="AY12" s="5">
        <f t="shared" si="8"/>
        <v>3070</v>
      </c>
      <c r="AZ12" s="5">
        <v>3200</v>
      </c>
      <c r="BA12" s="5">
        <v>3300</v>
      </c>
      <c r="BB12" s="5">
        <v>3400</v>
      </c>
      <c r="BC12" s="5">
        <v>11</v>
      </c>
      <c r="BD12" s="5">
        <v>5</v>
      </c>
      <c r="BE12" s="5">
        <v>13</v>
      </c>
      <c r="BF12" s="5">
        <v>11</v>
      </c>
      <c r="BG12" s="5">
        <v>11</v>
      </c>
      <c r="BH12" s="5">
        <v>11</v>
      </c>
      <c r="BI12" s="5">
        <v>20</v>
      </c>
      <c r="BJ12" s="5">
        <v>20</v>
      </c>
      <c r="BK12" s="5">
        <v>20</v>
      </c>
      <c r="BL12" s="5">
        <v>20</v>
      </c>
      <c r="BM12" s="5">
        <v>15</v>
      </c>
      <c r="BN12" s="5">
        <v>22</v>
      </c>
      <c r="BO12" s="5">
        <v>16</v>
      </c>
      <c r="BP12" s="5">
        <v>16</v>
      </c>
      <c r="BQ12" s="5">
        <v>19</v>
      </c>
      <c r="BR12" s="5">
        <v>19</v>
      </c>
      <c r="BS12" s="5">
        <v>19</v>
      </c>
      <c r="BT12" s="5">
        <v>22</v>
      </c>
      <c r="BU12" s="5">
        <v>2800</v>
      </c>
      <c r="BV12" s="5">
        <v>2300</v>
      </c>
      <c r="BW12" s="5">
        <v>2500</v>
      </c>
      <c r="BX12" s="5">
        <v>0.00867330549309348</v>
      </c>
      <c r="BY12" s="5">
        <v>2510</v>
      </c>
      <c r="BZ12" s="5">
        <f t="shared" si="9"/>
        <v>2300</v>
      </c>
      <c r="CA12" s="5">
        <v>2760</v>
      </c>
      <c r="CB12" s="5">
        <v>2400</v>
      </c>
      <c r="CC12" s="5">
        <v>2500</v>
      </c>
      <c r="CD12" s="5">
        <v>2700</v>
      </c>
      <c r="CE12" s="5">
        <v>1500</v>
      </c>
      <c r="CF12" s="5">
        <v>1100</v>
      </c>
      <c r="CG12" s="5">
        <v>1400</v>
      </c>
      <c r="CH12" s="5">
        <v>0.0083948959032908</v>
      </c>
      <c r="CI12" s="5">
        <v>1250</v>
      </c>
      <c r="CJ12" s="5">
        <v>1350</v>
      </c>
      <c r="CK12" s="5">
        <v>1390</v>
      </c>
      <c r="CL12" s="5">
        <f t="shared" si="10"/>
        <v>1100</v>
      </c>
      <c r="CM12" s="5">
        <v>1200</v>
      </c>
      <c r="CN12" s="5">
        <v>1300</v>
      </c>
      <c r="CO12" s="5">
        <v>5500</v>
      </c>
      <c r="CP12" s="5">
        <v>5000</v>
      </c>
      <c r="CQ12" s="5">
        <v>5700</v>
      </c>
      <c r="CR12" s="5">
        <v>0.0136933511458226</v>
      </c>
      <c r="CS12" s="5">
        <v>5190</v>
      </c>
      <c r="CT12" s="5">
        <v>5330</v>
      </c>
      <c r="CU12" s="5">
        <v>5390</v>
      </c>
      <c r="CV12" s="5">
        <v>5330</v>
      </c>
      <c r="CW12" s="5">
        <v>5300</v>
      </c>
      <c r="CX12" s="5">
        <v>5500</v>
      </c>
      <c r="CY12" s="5">
        <v>6400</v>
      </c>
      <c r="CZ12" s="5">
        <v>4300</v>
      </c>
      <c r="DA12" s="5">
        <v>5800</v>
      </c>
      <c r="DB12" s="5">
        <v>0.0127375058186281</v>
      </c>
      <c r="DC12" s="5">
        <v>2870</v>
      </c>
      <c r="DD12" s="5">
        <v>3010</v>
      </c>
      <c r="DE12" s="5">
        <v>3150</v>
      </c>
      <c r="DF12" s="5">
        <v>2800</v>
      </c>
      <c r="DG12" s="5">
        <v>2900</v>
      </c>
      <c r="DH12" s="5">
        <v>3100</v>
      </c>
      <c r="DI12" s="5">
        <v>2600</v>
      </c>
      <c r="DJ12" s="5">
        <v>2100</v>
      </c>
      <c r="DK12" s="5">
        <v>2500</v>
      </c>
      <c r="DL12" s="5">
        <v>0.0097110949259529</v>
      </c>
      <c r="DM12" s="5">
        <v>1890</v>
      </c>
      <c r="DN12" s="5">
        <v>1930</v>
      </c>
      <c r="DO12" s="5">
        <v>2070</v>
      </c>
      <c r="DP12" s="5">
        <v>2000</v>
      </c>
      <c r="DQ12" s="5">
        <v>2100</v>
      </c>
      <c r="DR12" s="5">
        <v>2200</v>
      </c>
      <c r="DS12" s="5">
        <v>3000</v>
      </c>
      <c r="DT12" s="5">
        <v>2700</v>
      </c>
      <c r="DU12" s="5">
        <v>3100</v>
      </c>
      <c r="DV12" s="5">
        <f t="shared" si="11"/>
        <v>0.0132048872180451</v>
      </c>
      <c r="DW12" s="5">
        <v>2680</v>
      </c>
      <c r="DX12" s="5">
        <v>2810</v>
      </c>
      <c r="DY12" s="5">
        <v>2950</v>
      </c>
      <c r="DZ12" s="5">
        <v>2810</v>
      </c>
      <c r="EA12" s="5">
        <v>2900</v>
      </c>
      <c r="EB12" s="5">
        <v>3000</v>
      </c>
      <c r="EC12" s="5">
        <v>2700</v>
      </c>
      <c r="ED12" s="5">
        <v>2200</v>
      </c>
      <c r="EE12" s="5">
        <v>2600</v>
      </c>
      <c r="EF12" s="5">
        <v>0.010655155455986</v>
      </c>
      <c r="EG12" s="5">
        <f t="shared" si="12"/>
        <v>1420</v>
      </c>
      <c r="EH12" s="5">
        <f t="shared" si="13"/>
        <v>1540</v>
      </c>
      <c r="EI12" s="5">
        <f t="shared" si="14"/>
        <v>1600</v>
      </c>
      <c r="EJ12" s="5">
        <v>1800</v>
      </c>
      <c r="EK12" s="5">
        <v>1800</v>
      </c>
      <c r="EL12" s="5">
        <v>1900</v>
      </c>
      <c r="EM12" s="5">
        <v>4000</v>
      </c>
      <c r="EN12" s="5">
        <v>3600</v>
      </c>
      <c r="EO12" s="5">
        <v>4100</v>
      </c>
      <c r="EP12" s="5">
        <f t="shared" si="15"/>
        <v>0.0141190914671578</v>
      </c>
      <c r="EQ12" s="5">
        <v>3540</v>
      </c>
      <c r="ER12" s="5">
        <v>3680</v>
      </c>
      <c r="ES12" s="5">
        <v>3830</v>
      </c>
      <c r="ET12" s="5">
        <v>3680</v>
      </c>
      <c r="EU12" s="5">
        <v>3700</v>
      </c>
      <c r="EV12" s="5">
        <v>3800</v>
      </c>
      <c r="EW12" s="5">
        <v>2000</v>
      </c>
      <c r="EX12" s="5">
        <v>1700</v>
      </c>
      <c r="EY12" s="5">
        <v>2200</v>
      </c>
      <c r="EZ12" s="5">
        <f t="shared" si="16"/>
        <v>0.0125286603340976</v>
      </c>
      <c r="FA12" s="5">
        <v>1440</v>
      </c>
      <c r="FB12" s="5">
        <v>1530</v>
      </c>
      <c r="FC12" s="5">
        <v>1660</v>
      </c>
      <c r="FD12" s="5">
        <v>1530</v>
      </c>
      <c r="FE12" s="5">
        <v>1500</v>
      </c>
      <c r="FF12" s="5">
        <v>1600</v>
      </c>
      <c r="FG12" s="5">
        <v>7100</v>
      </c>
      <c r="FH12" s="5">
        <v>6700</v>
      </c>
      <c r="FI12" s="5">
        <v>7600</v>
      </c>
      <c r="FJ12" s="5">
        <f t="shared" si="17"/>
        <v>0.0133358954650269</v>
      </c>
      <c r="FK12" s="5">
        <v>6670</v>
      </c>
      <c r="FL12" s="5">
        <v>6940</v>
      </c>
      <c r="FM12" s="5">
        <v>7070</v>
      </c>
      <c r="FN12" s="5">
        <v>6940</v>
      </c>
      <c r="FO12" s="5">
        <v>7100</v>
      </c>
      <c r="FP12" s="5">
        <v>7200</v>
      </c>
      <c r="FQ12" s="5">
        <v>6400</v>
      </c>
      <c r="FR12" s="5">
        <v>6100</v>
      </c>
      <c r="FS12" s="5">
        <v>6500</v>
      </c>
      <c r="FT12" s="5">
        <v>0.00809862443463063</v>
      </c>
      <c r="FU12" s="5">
        <v>6010</v>
      </c>
      <c r="FV12" s="5">
        <v>6070</v>
      </c>
      <c r="FW12" s="5">
        <v>6160</v>
      </c>
      <c r="FX12" s="5">
        <v>5500</v>
      </c>
      <c r="FY12" s="5">
        <v>5700</v>
      </c>
      <c r="FZ12" s="5">
        <v>5800</v>
      </c>
      <c r="GA12" s="5">
        <v>170</v>
      </c>
      <c r="GB12" s="5">
        <v>130</v>
      </c>
      <c r="GC12" s="5">
        <v>190</v>
      </c>
      <c r="GD12" s="5">
        <f t="shared" si="18"/>
        <v>0.0132404181184669</v>
      </c>
      <c r="GE12" s="5">
        <v>150</v>
      </c>
      <c r="GF12" s="5">
        <v>160</v>
      </c>
      <c r="GG12" s="5">
        <v>170</v>
      </c>
      <c r="GH12" s="5">
        <v>160</v>
      </c>
      <c r="GI12" s="5">
        <v>168</v>
      </c>
      <c r="GJ12" s="5">
        <v>170</v>
      </c>
      <c r="GK12" s="5">
        <v>7100</v>
      </c>
      <c r="GL12" s="5">
        <v>6700</v>
      </c>
      <c r="GM12" s="5">
        <v>8500</v>
      </c>
      <c r="GN12" s="5">
        <v>0.0230653903817322</v>
      </c>
      <c r="GO12" s="5">
        <v>5310</v>
      </c>
      <c r="GP12" s="5">
        <v>5380</v>
      </c>
      <c r="GQ12" s="5">
        <v>5520</v>
      </c>
      <c r="GR12" s="5">
        <v>8800</v>
      </c>
      <c r="GS12" s="5">
        <v>9000</v>
      </c>
      <c r="GT12" s="5">
        <v>9200</v>
      </c>
      <c r="GU12" s="5">
        <v>5100</v>
      </c>
      <c r="GV12" s="5">
        <v>4400</v>
      </c>
      <c r="GW12" s="5">
        <v>5300</v>
      </c>
      <c r="GX12" s="5">
        <f t="shared" si="19"/>
        <v>0.0135154160213994</v>
      </c>
      <c r="GY12" s="5">
        <v>4710</v>
      </c>
      <c r="GZ12" s="5">
        <v>4800</v>
      </c>
      <c r="HA12" s="5">
        <v>48730</v>
      </c>
      <c r="HB12" s="5">
        <v>4600</v>
      </c>
      <c r="HC12" s="5">
        <v>4700</v>
      </c>
      <c r="HD12" s="5">
        <v>4800</v>
      </c>
      <c r="HE12" s="5">
        <v>1700</v>
      </c>
      <c r="HF12" s="5">
        <v>1400</v>
      </c>
      <c r="HG12" s="5">
        <v>1700</v>
      </c>
      <c r="HH12" s="5">
        <v>0.0113577314230569</v>
      </c>
      <c r="HI12" s="5">
        <v>1390</v>
      </c>
      <c r="HJ12" s="5">
        <v>1530</v>
      </c>
      <c r="HK12" s="5">
        <v>1600</v>
      </c>
      <c r="HL12" s="5">
        <v>1400</v>
      </c>
      <c r="HM12" s="5">
        <v>1400</v>
      </c>
      <c r="HN12" s="5">
        <v>1500</v>
      </c>
      <c r="HO12" s="5">
        <v>6000</v>
      </c>
      <c r="HP12" s="5">
        <v>5300</v>
      </c>
      <c r="HQ12" s="5">
        <v>6100</v>
      </c>
      <c r="HR12" s="5">
        <f t="shared" si="20"/>
        <v>0.0138954448902525</v>
      </c>
      <c r="HS12" s="5">
        <v>4620</v>
      </c>
      <c r="HT12" s="5">
        <v>4710</v>
      </c>
      <c r="HU12" s="5">
        <v>4850</v>
      </c>
      <c r="HV12" s="5">
        <v>4710</v>
      </c>
      <c r="HW12" s="5">
        <v>4700</v>
      </c>
      <c r="HX12" s="5">
        <v>4900</v>
      </c>
      <c r="HY12" s="5">
        <v>7900</v>
      </c>
      <c r="HZ12" s="5">
        <v>7700</v>
      </c>
      <c r="IA12" s="5">
        <v>8100</v>
      </c>
      <c r="IB12" s="13">
        <v>0.0107831084383748</v>
      </c>
      <c r="IC12" s="5">
        <v>7210</v>
      </c>
      <c r="ID12" s="5">
        <v>7280</v>
      </c>
      <c r="IE12" s="5">
        <v>7330</v>
      </c>
      <c r="IF12" s="5">
        <v>7500</v>
      </c>
      <c r="IG12" s="5">
        <v>7700</v>
      </c>
      <c r="IH12" s="5">
        <v>7800</v>
      </c>
      <c r="II12" s="5">
        <v>2600</v>
      </c>
      <c r="IJ12" s="5">
        <v>2400</v>
      </c>
      <c r="IK12" s="5">
        <v>2900</v>
      </c>
      <c r="IL12" s="5">
        <f t="shared" si="21"/>
        <v>0.0133848413950705</v>
      </c>
      <c r="IM12" s="5">
        <v>2410</v>
      </c>
      <c r="IN12" s="5">
        <v>2460</v>
      </c>
      <c r="IO12" s="5">
        <v>2530</v>
      </c>
      <c r="IP12" s="5">
        <v>2300</v>
      </c>
      <c r="IQ12" s="5">
        <v>2400</v>
      </c>
      <c r="IR12" s="5">
        <v>2460</v>
      </c>
      <c r="IS12" s="5">
        <v>7900</v>
      </c>
      <c r="IT12" s="5">
        <v>6400</v>
      </c>
      <c r="IU12" s="5">
        <v>7000</v>
      </c>
      <c r="IV12" s="131">
        <v>0.0126859827721222</v>
      </c>
      <c r="IW12" s="5">
        <v>6350</v>
      </c>
      <c r="IX12" s="5">
        <v>6480</v>
      </c>
      <c r="IY12" s="5">
        <v>6600</v>
      </c>
      <c r="IZ12" s="5">
        <v>6480</v>
      </c>
      <c r="JA12" s="5">
        <v>6600</v>
      </c>
      <c r="JB12" s="5">
        <v>6700</v>
      </c>
    </row>
    <row r="13" spans="1:262">
      <c r="A13" s="9">
        <v>11</v>
      </c>
      <c r="B13" s="10">
        <v>385</v>
      </c>
      <c r="C13" s="11" t="s">
        <v>51</v>
      </c>
      <c r="D13" s="11" t="s">
        <v>1627</v>
      </c>
      <c r="E13" s="5">
        <v>16000</v>
      </c>
      <c r="F13" s="5">
        <v>11500</v>
      </c>
      <c r="G13" s="5">
        <v>14300</v>
      </c>
      <c r="H13" s="13">
        <f t="shared" si="2"/>
        <v>0.0123844566095306</v>
      </c>
      <c r="I13" s="5">
        <v>13400</v>
      </c>
      <c r="J13" s="5">
        <v>13800</v>
      </c>
      <c r="K13" s="5">
        <v>14000</v>
      </c>
      <c r="L13" s="5">
        <v>13800</v>
      </c>
      <c r="M13" s="5">
        <v>13400</v>
      </c>
      <c r="N13" s="5">
        <v>13600</v>
      </c>
      <c r="O13" s="5">
        <v>7100</v>
      </c>
      <c r="P13" s="5">
        <v>5500</v>
      </c>
      <c r="Q13" s="5">
        <v>6200</v>
      </c>
      <c r="R13" s="13">
        <f t="shared" si="3"/>
        <v>0.018970189701897</v>
      </c>
      <c r="S13" s="5">
        <v>6100</v>
      </c>
      <c r="T13" s="5">
        <v>6400</v>
      </c>
      <c r="U13" s="5">
        <v>6600</v>
      </c>
      <c r="V13" s="5">
        <v>7000</v>
      </c>
      <c r="W13" s="5">
        <f t="shared" si="4"/>
        <v>6600</v>
      </c>
      <c r="X13" s="5">
        <f t="shared" si="5"/>
        <v>6800</v>
      </c>
      <c r="Y13" s="5">
        <v>4400</v>
      </c>
      <c r="Z13" s="5">
        <v>3500</v>
      </c>
      <c r="AA13" s="5">
        <v>4000</v>
      </c>
      <c r="AB13" s="13">
        <f t="shared" si="6"/>
        <v>0.0114654245790039</v>
      </c>
      <c r="AC13" s="5">
        <v>2900</v>
      </c>
      <c r="AD13" s="5">
        <v>3100</v>
      </c>
      <c r="AE13" s="5">
        <v>3200</v>
      </c>
      <c r="AF13" s="5">
        <v>3200</v>
      </c>
      <c r="AG13" s="5">
        <f t="shared" si="7"/>
        <v>2900</v>
      </c>
      <c r="AH13" s="5">
        <v>3400</v>
      </c>
      <c r="AI13" s="5">
        <v>6100</v>
      </c>
      <c r="AJ13" s="5">
        <v>4690</v>
      </c>
      <c r="AK13" s="5">
        <v>5330</v>
      </c>
      <c r="AL13" s="5">
        <v>0.0123875899280576</v>
      </c>
      <c r="AM13" s="5">
        <v>5260</v>
      </c>
      <c r="AN13" s="5">
        <v>5510</v>
      </c>
      <c r="AO13" s="5">
        <v>5640</v>
      </c>
      <c r="AP13" s="5">
        <v>5300</v>
      </c>
      <c r="AQ13" s="5">
        <v>5200</v>
      </c>
      <c r="AR13" s="5">
        <v>5500</v>
      </c>
      <c r="AS13" s="5">
        <v>4300</v>
      </c>
      <c r="AT13" s="5">
        <v>3300</v>
      </c>
      <c r="AU13" s="5">
        <v>3820</v>
      </c>
      <c r="AV13" s="13">
        <v>0.0107755717787775</v>
      </c>
      <c r="AW13" s="5">
        <v>3660</v>
      </c>
      <c r="AX13" s="5">
        <v>4000</v>
      </c>
      <c r="AY13" s="5">
        <f t="shared" si="8"/>
        <v>3340</v>
      </c>
      <c r="AZ13" s="5">
        <v>3400</v>
      </c>
      <c r="BA13" s="5">
        <v>3600</v>
      </c>
      <c r="BB13" s="5">
        <v>3700</v>
      </c>
      <c r="BC13" s="5">
        <v>30</v>
      </c>
      <c r="BD13" s="5">
        <v>15</v>
      </c>
      <c r="BE13" s="5">
        <v>36</v>
      </c>
      <c r="BF13" s="5">
        <v>30</v>
      </c>
      <c r="BG13" s="5">
        <v>30</v>
      </c>
      <c r="BH13" s="5">
        <v>30</v>
      </c>
      <c r="BI13" s="5">
        <v>30</v>
      </c>
      <c r="BJ13" s="5">
        <v>30</v>
      </c>
      <c r="BK13" s="5">
        <v>30</v>
      </c>
      <c r="BL13" s="5">
        <v>21</v>
      </c>
      <c r="BM13" s="5">
        <v>15</v>
      </c>
      <c r="BN13" s="5">
        <v>25</v>
      </c>
      <c r="BO13" s="5">
        <v>30</v>
      </c>
      <c r="BP13" s="5">
        <v>30</v>
      </c>
      <c r="BQ13" s="5">
        <v>35</v>
      </c>
      <c r="BR13" s="5">
        <v>35</v>
      </c>
      <c r="BS13" s="5">
        <v>35</v>
      </c>
      <c r="BT13" s="5">
        <v>40</v>
      </c>
      <c r="BU13" s="5">
        <v>2800</v>
      </c>
      <c r="BV13" s="5">
        <v>2300</v>
      </c>
      <c r="BW13" s="5">
        <v>2500</v>
      </c>
      <c r="BX13" s="5">
        <v>0.00867330549309348</v>
      </c>
      <c r="BY13" s="5">
        <v>2510</v>
      </c>
      <c r="BZ13" s="5">
        <f t="shared" si="9"/>
        <v>2300</v>
      </c>
      <c r="CA13" s="5">
        <v>2760</v>
      </c>
      <c r="CB13" s="5">
        <v>2400</v>
      </c>
      <c r="CC13" s="5">
        <v>2500</v>
      </c>
      <c r="CD13" s="5">
        <v>2700</v>
      </c>
      <c r="CE13" s="5">
        <v>1400</v>
      </c>
      <c r="CF13" s="5">
        <v>1100</v>
      </c>
      <c r="CG13" s="5">
        <v>1300</v>
      </c>
      <c r="CH13" s="5">
        <v>0.0134318334452653</v>
      </c>
      <c r="CI13" s="5">
        <v>1160</v>
      </c>
      <c r="CJ13" s="5">
        <v>1250</v>
      </c>
      <c r="CK13" s="5">
        <v>1290</v>
      </c>
      <c r="CL13" s="5">
        <f t="shared" si="10"/>
        <v>1700</v>
      </c>
      <c r="CM13" s="5">
        <v>1900</v>
      </c>
      <c r="CN13" s="5">
        <v>2000</v>
      </c>
      <c r="CO13" s="5">
        <v>5000</v>
      </c>
      <c r="CP13" s="5">
        <v>4500</v>
      </c>
      <c r="CQ13" s="5">
        <v>5200</v>
      </c>
      <c r="CR13" s="5">
        <v>0.0124858699003186</v>
      </c>
      <c r="CS13" s="5">
        <v>4730</v>
      </c>
      <c r="CT13" s="5">
        <v>4860</v>
      </c>
      <c r="CU13" s="5">
        <v>4920</v>
      </c>
      <c r="CV13" s="5">
        <v>4860</v>
      </c>
      <c r="CW13" s="5">
        <v>4900</v>
      </c>
      <c r="CX13" s="5">
        <v>5000</v>
      </c>
      <c r="CY13" s="5">
        <v>6000</v>
      </c>
      <c r="CZ13" s="5">
        <v>4100</v>
      </c>
      <c r="DA13" s="5">
        <v>5400</v>
      </c>
      <c r="DB13" s="5">
        <v>0.0118488426219796</v>
      </c>
      <c r="DC13" s="5">
        <v>2670</v>
      </c>
      <c r="DD13" s="5">
        <v>2800</v>
      </c>
      <c r="DE13" s="5">
        <v>2940</v>
      </c>
      <c r="DF13" s="5">
        <v>2600</v>
      </c>
      <c r="DG13" s="5">
        <v>2700</v>
      </c>
      <c r="DH13" s="5">
        <v>2800</v>
      </c>
      <c r="DI13" s="5">
        <v>2400</v>
      </c>
      <c r="DJ13" s="5">
        <v>1900</v>
      </c>
      <c r="DK13" s="5">
        <v>2300</v>
      </c>
      <c r="DL13" s="5">
        <v>0.0097110949259529</v>
      </c>
      <c r="DM13" s="5">
        <v>1740</v>
      </c>
      <c r="DN13" s="5">
        <v>1770</v>
      </c>
      <c r="DO13" s="5">
        <v>1900</v>
      </c>
      <c r="DP13" s="5">
        <v>2000</v>
      </c>
      <c r="DQ13" s="5">
        <v>2100</v>
      </c>
      <c r="DR13" s="5">
        <v>2200</v>
      </c>
      <c r="DS13" s="5">
        <v>2800</v>
      </c>
      <c r="DT13" s="5">
        <v>2500</v>
      </c>
      <c r="DU13" s="5">
        <v>2900</v>
      </c>
      <c r="DV13" s="5">
        <f t="shared" si="11"/>
        <v>0.012359022556391</v>
      </c>
      <c r="DW13" s="5">
        <v>2510</v>
      </c>
      <c r="DX13" s="5">
        <v>2630</v>
      </c>
      <c r="DY13" s="5">
        <v>2760</v>
      </c>
      <c r="DZ13" s="5">
        <v>2630</v>
      </c>
      <c r="EA13" s="5">
        <v>2700</v>
      </c>
      <c r="EB13" s="5">
        <v>2800</v>
      </c>
      <c r="EC13" s="5">
        <v>2500</v>
      </c>
      <c r="ED13" s="5">
        <v>2000</v>
      </c>
      <c r="EE13" s="5">
        <v>2400</v>
      </c>
      <c r="EF13" s="5">
        <v>0.00983552811321786</v>
      </c>
      <c r="EG13" s="5">
        <f t="shared" si="12"/>
        <v>1310</v>
      </c>
      <c r="EH13" s="5">
        <f t="shared" si="13"/>
        <v>1430</v>
      </c>
      <c r="EI13" s="5">
        <f t="shared" si="14"/>
        <v>1480</v>
      </c>
      <c r="EJ13" s="5">
        <v>1600</v>
      </c>
      <c r="EK13" s="5">
        <v>1700</v>
      </c>
      <c r="EL13" s="5">
        <v>1800</v>
      </c>
      <c r="EM13" s="5">
        <v>3700</v>
      </c>
      <c r="EN13" s="5">
        <v>3300</v>
      </c>
      <c r="EO13" s="5">
        <v>3800</v>
      </c>
      <c r="EP13" s="5">
        <f t="shared" si="15"/>
        <v>0.0130831798649478</v>
      </c>
      <c r="EQ13" s="5">
        <v>3280</v>
      </c>
      <c r="ER13" s="5">
        <v>3410</v>
      </c>
      <c r="ES13" s="5">
        <v>3550</v>
      </c>
      <c r="ET13" s="5">
        <v>3410</v>
      </c>
      <c r="EU13" s="5">
        <v>3500</v>
      </c>
      <c r="EV13" s="5">
        <v>3500</v>
      </c>
      <c r="EW13" s="5">
        <v>1900</v>
      </c>
      <c r="EX13" s="5">
        <v>1600</v>
      </c>
      <c r="EY13" s="5">
        <v>2100</v>
      </c>
      <c r="EZ13" s="5">
        <f t="shared" si="16"/>
        <v>0.0119554536521454</v>
      </c>
      <c r="FA13" s="5">
        <v>1380</v>
      </c>
      <c r="FB13" s="5">
        <v>1460</v>
      </c>
      <c r="FC13" s="5">
        <v>1580</v>
      </c>
      <c r="FD13" s="5">
        <v>1460</v>
      </c>
      <c r="FE13" s="5">
        <v>1400</v>
      </c>
      <c r="FF13" s="5">
        <v>1600</v>
      </c>
      <c r="FG13" s="5">
        <v>6700</v>
      </c>
      <c r="FH13" s="5">
        <v>6400</v>
      </c>
      <c r="FI13" s="5">
        <v>7100</v>
      </c>
      <c r="FJ13" s="5">
        <f t="shared" si="17"/>
        <v>0.012586471944658</v>
      </c>
      <c r="FK13" s="5">
        <v>6300</v>
      </c>
      <c r="FL13" s="5">
        <v>6550</v>
      </c>
      <c r="FM13" s="5">
        <v>6670</v>
      </c>
      <c r="FN13" s="5">
        <v>6550</v>
      </c>
      <c r="FO13" s="5">
        <v>6700</v>
      </c>
      <c r="FP13" s="5">
        <v>6800</v>
      </c>
      <c r="FQ13" s="5">
        <v>8900</v>
      </c>
      <c r="FR13" s="5">
        <v>8400</v>
      </c>
      <c r="FS13" s="5">
        <v>9100</v>
      </c>
      <c r="FT13" s="5">
        <v>0.0118744246240877</v>
      </c>
      <c r="FU13" s="5">
        <v>8410</v>
      </c>
      <c r="FV13" s="5">
        <v>8500</v>
      </c>
      <c r="FW13" s="5">
        <v>8620</v>
      </c>
      <c r="FX13" s="5">
        <v>8100</v>
      </c>
      <c r="FY13" s="5">
        <v>8300</v>
      </c>
      <c r="FZ13" s="5">
        <v>8400</v>
      </c>
      <c r="GA13" s="5">
        <v>160</v>
      </c>
      <c r="GB13" s="5">
        <v>130</v>
      </c>
      <c r="GC13" s="5">
        <v>180</v>
      </c>
      <c r="GD13" s="5">
        <f t="shared" si="18"/>
        <v>0.0125435540069686</v>
      </c>
      <c r="GE13" s="5">
        <v>140</v>
      </c>
      <c r="GF13" s="5">
        <v>150</v>
      </c>
      <c r="GG13" s="5">
        <v>160</v>
      </c>
      <c r="GH13" s="5">
        <v>150</v>
      </c>
      <c r="GI13" s="5">
        <v>158</v>
      </c>
      <c r="GJ13" s="5">
        <v>160</v>
      </c>
      <c r="GK13" s="5">
        <v>6600</v>
      </c>
      <c r="GL13" s="5">
        <v>6200</v>
      </c>
      <c r="GM13" s="5">
        <v>7900</v>
      </c>
      <c r="GN13" s="5">
        <v>0.0138392342290393</v>
      </c>
      <c r="GO13" s="5">
        <v>4910</v>
      </c>
      <c r="GP13" s="5">
        <v>4980</v>
      </c>
      <c r="GQ13" s="5">
        <v>5110</v>
      </c>
      <c r="GR13" s="5">
        <v>5300</v>
      </c>
      <c r="GS13" s="5">
        <v>5400</v>
      </c>
      <c r="GT13" s="5">
        <v>5500</v>
      </c>
      <c r="GU13" s="5">
        <v>4800</v>
      </c>
      <c r="GV13" s="5">
        <v>4200</v>
      </c>
      <c r="GW13" s="5">
        <v>5000</v>
      </c>
      <c r="GX13" s="5">
        <f t="shared" si="19"/>
        <v>0.0128959594537519</v>
      </c>
      <c r="GY13" s="5">
        <v>4490</v>
      </c>
      <c r="GZ13" s="5">
        <v>4580</v>
      </c>
      <c r="HA13" s="5">
        <v>46520</v>
      </c>
      <c r="HB13" s="5">
        <v>4400</v>
      </c>
      <c r="HC13" s="5">
        <v>4500</v>
      </c>
      <c r="HD13" s="5">
        <v>4580</v>
      </c>
      <c r="HE13" s="5">
        <v>1500</v>
      </c>
      <c r="HF13" s="5">
        <v>1300</v>
      </c>
      <c r="HG13" s="5">
        <v>1500</v>
      </c>
      <c r="HH13" s="5">
        <v>0.0105411624972162</v>
      </c>
      <c r="HI13" s="5">
        <v>1290</v>
      </c>
      <c r="HJ13" s="5">
        <v>1420</v>
      </c>
      <c r="HK13" s="5">
        <v>1490</v>
      </c>
      <c r="HL13" s="5">
        <v>1300</v>
      </c>
      <c r="HM13" s="5">
        <v>1300</v>
      </c>
      <c r="HN13" s="5">
        <v>1400</v>
      </c>
      <c r="HO13" s="5">
        <v>6000</v>
      </c>
      <c r="HP13" s="5">
        <v>5300</v>
      </c>
      <c r="HQ13" s="5">
        <v>6100</v>
      </c>
      <c r="HR13" s="5">
        <f t="shared" si="20"/>
        <v>0.0138954448902525</v>
      </c>
      <c r="HS13" s="5">
        <v>4620</v>
      </c>
      <c r="HT13" s="5">
        <v>4710</v>
      </c>
      <c r="HU13" s="5">
        <v>4850</v>
      </c>
      <c r="HV13" s="5">
        <v>4710</v>
      </c>
      <c r="HW13" s="5">
        <v>4700</v>
      </c>
      <c r="HX13" s="5">
        <v>4900</v>
      </c>
      <c r="HY13" s="5">
        <v>8200</v>
      </c>
      <c r="HZ13" s="5">
        <v>8000</v>
      </c>
      <c r="IA13" s="5">
        <v>8400</v>
      </c>
      <c r="IB13" s="13">
        <v>0.0111978433783123</v>
      </c>
      <c r="IC13" s="5">
        <v>7490</v>
      </c>
      <c r="ID13" s="5">
        <v>7560</v>
      </c>
      <c r="IE13" s="5">
        <v>7610</v>
      </c>
      <c r="IF13" s="5">
        <v>7800</v>
      </c>
      <c r="IG13" s="5">
        <v>8000</v>
      </c>
      <c r="IH13" s="5">
        <v>8100</v>
      </c>
      <c r="II13" s="5">
        <v>2400</v>
      </c>
      <c r="IJ13" s="5">
        <v>2200</v>
      </c>
      <c r="IK13" s="5">
        <v>2700</v>
      </c>
      <c r="IL13" s="5">
        <f t="shared" si="21"/>
        <v>0.0122966429076664</v>
      </c>
      <c r="IM13" s="5">
        <v>2210</v>
      </c>
      <c r="IN13" s="5">
        <v>2260</v>
      </c>
      <c r="IO13" s="5">
        <v>2320</v>
      </c>
      <c r="IP13" s="5">
        <v>2100</v>
      </c>
      <c r="IQ13" s="5">
        <v>2200</v>
      </c>
      <c r="IR13" s="5">
        <v>2260</v>
      </c>
      <c r="IS13" s="5">
        <v>7300</v>
      </c>
      <c r="IT13" s="5">
        <v>5900</v>
      </c>
      <c r="IU13" s="5">
        <v>6500</v>
      </c>
      <c r="IV13" s="131">
        <v>0.0116875489428348</v>
      </c>
      <c r="IW13" s="5">
        <v>5850</v>
      </c>
      <c r="IX13" s="5">
        <v>5970</v>
      </c>
      <c r="IY13" s="5">
        <v>6090</v>
      </c>
      <c r="IZ13" s="5">
        <v>5970</v>
      </c>
      <c r="JA13" s="5">
        <v>6100</v>
      </c>
      <c r="JB13" s="5">
        <v>6100</v>
      </c>
    </row>
    <row r="14" spans="1:262">
      <c r="A14" s="9">
        <v>12</v>
      </c>
      <c r="B14" s="10">
        <v>707</v>
      </c>
      <c r="C14" s="11" t="s">
        <v>91</v>
      </c>
      <c r="D14" s="11" t="s">
        <v>89</v>
      </c>
      <c r="E14" s="5">
        <v>15100</v>
      </c>
      <c r="F14" s="5">
        <v>10900</v>
      </c>
      <c r="G14" s="5">
        <v>13500</v>
      </c>
      <c r="H14" s="13">
        <f t="shared" si="2"/>
        <v>0.0116665170959347</v>
      </c>
      <c r="I14" s="5">
        <v>12700</v>
      </c>
      <c r="J14" s="5">
        <v>13000</v>
      </c>
      <c r="K14" s="5">
        <v>13300</v>
      </c>
      <c r="L14" s="5">
        <v>13000</v>
      </c>
      <c r="M14" s="5">
        <v>12600</v>
      </c>
      <c r="N14" s="5">
        <v>12800</v>
      </c>
      <c r="O14" s="5">
        <v>4700</v>
      </c>
      <c r="P14" s="5">
        <v>3600</v>
      </c>
      <c r="Q14" s="5">
        <v>4100</v>
      </c>
      <c r="R14" s="13">
        <f t="shared" si="3"/>
        <v>0.0113821138211382</v>
      </c>
      <c r="S14" s="5">
        <v>4000</v>
      </c>
      <c r="T14" s="5">
        <v>4200</v>
      </c>
      <c r="U14" s="5">
        <v>4400</v>
      </c>
      <c r="V14" s="5">
        <v>4200</v>
      </c>
      <c r="W14" s="5">
        <f t="shared" si="4"/>
        <v>4000</v>
      </c>
      <c r="X14" s="5">
        <f t="shared" si="5"/>
        <v>4100</v>
      </c>
      <c r="Y14" s="5">
        <v>4200</v>
      </c>
      <c r="Z14" s="5">
        <v>3300</v>
      </c>
      <c r="AA14" s="5">
        <v>3700</v>
      </c>
      <c r="AB14" s="13">
        <f t="shared" si="6"/>
        <v>0.00967395198853458</v>
      </c>
      <c r="AC14" s="5">
        <v>2700</v>
      </c>
      <c r="AD14" s="5">
        <v>2900</v>
      </c>
      <c r="AE14" s="5">
        <v>3000</v>
      </c>
      <c r="AF14" s="5">
        <v>2700</v>
      </c>
      <c r="AG14" s="5">
        <f t="shared" si="7"/>
        <v>2500</v>
      </c>
      <c r="AH14" s="5">
        <v>2900</v>
      </c>
      <c r="AI14" s="5">
        <v>6800</v>
      </c>
      <c r="AJ14" s="5">
        <v>5220</v>
      </c>
      <c r="AK14" s="5">
        <v>5950</v>
      </c>
      <c r="AL14" s="5">
        <v>0.0138264388489209</v>
      </c>
      <c r="AM14" s="5">
        <v>5870</v>
      </c>
      <c r="AN14" s="5">
        <v>6150</v>
      </c>
      <c r="AO14" s="5">
        <v>6300</v>
      </c>
      <c r="AP14" s="5">
        <v>5900</v>
      </c>
      <c r="AQ14" s="5">
        <v>5800</v>
      </c>
      <c r="AR14" s="5">
        <v>6100</v>
      </c>
      <c r="AS14" s="5">
        <v>5100</v>
      </c>
      <c r="AT14" s="5">
        <v>3900</v>
      </c>
      <c r="AU14" s="5">
        <v>4520</v>
      </c>
      <c r="AV14" s="13">
        <v>0.0296328223916382</v>
      </c>
      <c r="AW14" s="5">
        <v>4330</v>
      </c>
      <c r="AX14" s="5">
        <v>4730</v>
      </c>
      <c r="AY14" s="5">
        <f t="shared" si="8"/>
        <v>9190</v>
      </c>
      <c r="AZ14" s="5">
        <v>9500</v>
      </c>
      <c r="BA14" s="5">
        <v>9800</v>
      </c>
      <c r="BB14" s="5">
        <v>10100</v>
      </c>
      <c r="BC14" s="5">
        <v>75</v>
      </c>
      <c r="BD14" s="5">
        <v>37</v>
      </c>
      <c r="BE14" s="5">
        <v>90</v>
      </c>
      <c r="BF14" s="5">
        <v>75</v>
      </c>
      <c r="BG14" s="5">
        <v>75</v>
      </c>
      <c r="BH14" s="5">
        <v>75</v>
      </c>
      <c r="BI14" s="5">
        <v>30</v>
      </c>
      <c r="BJ14" s="5">
        <v>30</v>
      </c>
      <c r="BK14" s="5">
        <v>30</v>
      </c>
      <c r="BL14" s="5">
        <v>32</v>
      </c>
      <c r="BM14" s="5">
        <v>23</v>
      </c>
      <c r="BN14" s="5">
        <v>38</v>
      </c>
      <c r="BO14" s="5">
        <v>45</v>
      </c>
      <c r="BP14" s="5">
        <v>45</v>
      </c>
      <c r="BQ14" s="5">
        <v>53</v>
      </c>
      <c r="BR14" s="5">
        <v>53</v>
      </c>
      <c r="BS14" s="5">
        <v>53</v>
      </c>
      <c r="BT14" s="5">
        <v>61</v>
      </c>
      <c r="BU14" s="5">
        <v>2800</v>
      </c>
      <c r="BV14" s="5">
        <v>2300</v>
      </c>
      <c r="BW14" s="5">
        <v>2500</v>
      </c>
      <c r="BX14" s="5">
        <v>0.0144555091551558</v>
      </c>
      <c r="BY14" s="5">
        <v>2510</v>
      </c>
      <c r="BZ14" s="5">
        <f t="shared" si="9"/>
        <v>3830</v>
      </c>
      <c r="CA14" s="5">
        <v>2760</v>
      </c>
      <c r="CB14" s="5">
        <v>4000</v>
      </c>
      <c r="CC14" s="5">
        <v>4200</v>
      </c>
      <c r="CD14" s="5">
        <v>4500</v>
      </c>
      <c r="CE14" s="5">
        <v>1400</v>
      </c>
      <c r="CF14" s="5">
        <v>1100</v>
      </c>
      <c r="CG14" s="5">
        <v>1300</v>
      </c>
      <c r="CH14" s="5">
        <v>0.0134318334452653</v>
      </c>
      <c r="CI14" s="5">
        <v>1160</v>
      </c>
      <c r="CJ14" s="5">
        <v>1250</v>
      </c>
      <c r="CK14" s="5">
        <v>1290</v>
      </c>
      <c r="CL14" s="5">
        <f t="shared" si="10"/>
        <v>1700</v>
      </c>
      <c r="CM14" s="5">
        <v>1900</v>
      </c>
      <c r="CN14" s="5">
        <v>2000</v>
      </c>
      <c r="CO14" s="5">
        <v>4700</v>
      </c>
      <c r="CP14" s="5">
        <v>4200</v>
      </c>
      <c r="CQ14" s="5">
        <v>4800</v>
      </c>
      <c r="CR14" s="5">
        <v>0.0115096084677834</v>
      </c>
      <c r="CS14" s="5">
        <v>4370</v>
      </c>
      <c r="CT14" s="5">
        <v>4480</v>
      </c>
      <c r="CU14" s="5">
        <v>4540</v>
      </c>
      <c r="CV14" s="5">
        <v>4480</v>
      </c>
      <c r="CW14" s="5">
        <v>4500</v>
      </c>
      <c r="CX14" s="5">
        <v>4600</v>
      </c>
      <c r="CY14" s="5">
        <v>5600</v>
      </c>
      <c r="CZ14" s="5">
        <v>3800</v>
      </c>
      <c r="DA14" s="5">
        <v>5000</v>
      </c>
      <c r="DB14" s="5">
        <v>0.0143878803266895</v>
      </c>
      <c r="DC14" s="5">
        <v>2470</v>
      </c>
      <c r="DD14" s="5">
        <v>2590</v>
      </c>
      <c r="DE14" s="5">
        <v>2720</v>
      </c>
      <c r="DF14" s="5">
        <v>3200</v>
      </c>
      <c r="DG14" s="5">
        <v>3300</v>
      </c>
      <c r="DH14" s="5">
        <v>3500</v>
      </c>
      <c r="DI14" s="5">
        <v>2300</v>
      </c>
      <c r="DJ14" s="5">
        <v>1800</v>
      </c>
      <c r="DK14" s="5">
        <v>2200</v>
      </c>
      <c r="DL14" s="5">
        <v>0.0145666423889294</v>
      </c>
      <c r="DM14" s="5">
        <v>1670</v>
      </c>
      <c r="DN14" s="5">
        <v>1700</v>
      </c>
      <c r="DO14" s="5">
        <v>1820</v>
      </c>
      <c r="DP14" s="5">
        <v>3000</v>
      </c>
      <c r="DQ14" s="5">
        <v>3200</v>
      </c>
      <c r="DR14" s="5">
        <v>3400</v>
      </c>
      <c r="DS14" s="5">
        <v>2700</v>
      </c>
      <c r="DT14" s="5">
        <v>2400</v>
      </c>
      <c r="DU14" s="5">
        <v>2800</v>
      </c>
      <c r="DV14" s="5">
        <f t="shared" si="11"/>
        <v>0.0119360902255639</v>
      </c>
      <c r="DW14" s="5">
        <v>2420</v>
      </c>
      <c r="DX14" s="5">
        <v>2540</v>
      </c>
      <c r="DY14" s="5">
        <v>2660</v>
      </c>
      <c r="DZ14" s="5">
        <v>2540</v>
      </c>
      <c r="EA14" s="5">
        <v>2600</v>
      </c>
      <c r="EB14" s="5">
        <v>2700</v>
      </c>
      <c r="EC14" s="5">
        <v>2400</v>
      </c>
      <c r="ED14" s="5">
        <v>1900</v>
      </c>
      <c r="EE14" s="5">
        <v>2300</v>
      </c>
      <c r="EF14" s="5">
        <v>0.0114747827987542</v>
      </c>
      <c r="EG14" s="5">
        <f t="shared" si="12"/>
        <v>1530</v>
      </c>
      <c r="EH14" s="5">
        <f t="shared" si="13"/>
        <v>1660</v>
      </c>
      <c r="EI14" s="5">
        <f t="shared" si="14"/>
        <v>1720</v>
      </c>
      <c r="EJ14" s="5">
        <v>1900</v>
      </c>
      <c r="EK14" s="5">
        <v>2000</v>
      </c>
      <c r="EL14" s="5">
        <v>2100</v>
      </c>
      <c r="EM14" s="5">
        <v>3500</v>
      </c>
      <c r="EN14" s="5">
        <v>3100</v>
      </c>
      <c r="EO14" s="5">
        <v>3600</v>
      </c>
      <c r="EP14" s="5">
        <f t="shared" si="15"/>
        <v>0.0123925721301412</v>
      </c>
      <c r="EQ14" s="5">
        <v>3110</v>
      </c>
      <c r="ER14" s="5">
        <v>3230</v>
      </c>
      <c r="ES14" s="5">
        <v>3360</v>
      </c>
      <c r="ET14" s="5">
        <v>3230</v>
      </c>
      <c r="EU14" s="5">
        <v>3300</v>
      </c>
      <c r="EV14" s="5">
        <v>3300</v>
      </c>
      <c r="EW14" s="5">
        <v>1800</v>
      </c>
      <c r="EX14" s="5">
        <v>1500</v>
      </c>
      <c r="EY14" s="5">
        <v>2000</v>
      </c>
      <c r="EZ14" s="5">
        <f t="shared" si="16"/>
        <v>0.0113822469701933</v>
      </c>
      <c r="FA14" s="5">
        <v>1310</v>
      </c>
      <c r="FB14" s="5">
        <v>1390</v>
      </c>
      <c r="FC14" s="5">
        <v>1510</v>
      </c>
      <c r="FD14" s="5">
        <v>1390</v>
      </c>
      <c r="FE14" s="5">
        <v>1400</v>
      </c>
      <c r="FF14" s="5">
        <v>1500</v>
      </c>
      <c r="FG14" s="5">
        <v>6400</v>
      </c>
      <c r="FH14" s="5">
        <v>6100</v>
      </c>
      <c r="FI14" s="5">
        <v>6800</v>
      </c>
      <c r="FJ14" s="5">
        <f t="shared" si="17"/>
        <v>0.0120099923136049</v>
      </c>
      <c r="FK14" s="5">
        <v>6010</v>
      </c>
      <c r="FL14" s="5">
        <v>6250</v>
      </c>
      <c r="FM14" s="5">
        <v>6370</v>
      </c>
      <c r="FN14" s="5">
        <v>6250</v>
      </c>
      <c r="FO14" s="5">
        <v>6400</v>
      </c>
      <c r="FP14" s="5">
        <v>6500</v>
      </c>
      <c r="FQ14" s="5">
        <v>8500</v>
      </c>
      <c r="FR14" s="5">
        <v>8000</v>
      </c>
      <c r="FS14" s="5">
        <v>8600</v>
      </c>
      <c r="FT14" s="5">
        <v>0.0123147122786887</v>
      </c>
      <c r="FU14" s="5">
        <v>7950</v>
      </c>
      <c r="FV14" s="5">
        <v>8030</v>
      </c>
      <c r="FW14" s="5">
        <v>8150</v>
      </c>
      <c r="FX14" s="5">
        <v>8400</v>
      </c>
      <c r="FY14" s="5">
        <v>8600</v>
      </c>
      <c r="FZ14" s="5">
        <v>8700</v>
      </c>
      <c r="GA14" s="5">
        <v>150</v>
      </c>
      <c r="GB14" s="5">
        <v>120</v>
      </c>
      <c r="GC14" s="5">
        <v>170</v>
      </c>
      <c r="GD14" s="5">
        <f t="shared" si="18"/>
        <v>0.0118466898954704</v>
      </c>
      <c r="GE14" s="5">
        <v>130</v>
      </c>
      <c r="GF14" s="5">
        <v>140</v>
      </c>
      <c r="GG14" s="5">
        <v>150</v>
      </c>
      <c r="GH14" s="5">
        <v>140</v>
      </c>
      <c r="GI14" s="5">
        <v>148</v>
      </c>
      <c r="GJ14" s="5">
        <v>150</v>
      </c>
      <c r="GK14" s="5">
        <v>6300</v>
      </c>
      <c r="GL14" s="5">
        <v>5900</v>
      </c>
      <c r="GM14" s="5">
        <v>7600</v>
      </c>
      <c r="GN14" s="5">
        <v>0.0109329950409411</v>
      </c>
      <c r="GO14" s="5">
        <v>4680</v>
      </c>
      <c r="GP14" s="5">
        <v>4740</v>
      </c>
      <c r="GQ14" s="5">
        <v>4860</v>
      </c>
      <c r="GR14" s="5">
        <v>4200</v>
      </c>
      <c r="GS14" s="5">
        <v>4300</v>
      </c>
      <c r="GT14" s="5">
        <v>4400</v>
      </c>
      <c r="GU14" s="5">
        <v>4500</v>
      </c>
      <c r="GV14" s="5">
        <v>3900</v>
      </c>
      <c r="GW14" s="5">
        <v>4700</v>
      </c>
      <c r="GX14" s="5">
        <f t="shared" si="19"/>
        <v>0.011994931718992</v>
      </c>
      <c r="GY14" s="5">
        <v>4170</v>
      </c>
      <c r="GZ14" s="5">
        <v>4260</v>
      </c>
      <c r="HA14" s="5">
        <v>43190</v>
      </c>
      <c r="HB14" s="5">
        <v>4100</v>
      </c>
      <c r="HC14" s="5">
        <v>4200</v>
      </c>
      <c r="HD14" s="5">
        <v>4260</v>
      </c>
      <c r="HE14" s="5">
        <v>1400</v>
      </c>
      <c r="HF14" s="5">
        <v>1200</v>
      </c>
      <c r="HG14" s="5">
        <v>1400</v>
      </c>
      <c r="HH14" s="5">
        <v>0.00972459357137555</v>
      </c>
      <c r="HI14" s="5">
        <v>1200</v>
      </c>
      <c r="HJ14" s="5">
        <v>1310</v>
      </c>
      <c r="HK14" s="5">
        <v>1370</v>
      </c>
      <c r="HL14" s="5">
        <v>1200</v>
      </c>
      <c r="HM14" s="5">
        <v>1200</v>
      </c>
      <c r="HN14" s="5">
        <v>1300</v>
      </c>
      <c r="HO14" s="5">
        <v>5600</v>
      </c>
      <c r="HP14" s="5">
        <v>5000</v>
      </c>
      <c r="HQ14" s="5">
        <v>5700</v>
      </c>
      <c r="HR14" s="5">
        <f t="shared" si="20"/>
        <v>0.0131283927307057</v>
      </c>
      <c r="HS14" s="5">
        <v>4360</v>
      </c>
      <c r="HT14" s="5">
        <v>4450</v>
      </c>
      <c r="HU14" s="5">
        <v>4580</v>
      </c>
      <c r="HV14" s="5">
        <v>4450</v>
      </c>
      <c r="HW14" s="5">
        <v>4500</v>
      </c>
      <c r="HX14" s="5">
        <v>4600</v>
      </c>
      <c r="HY14" s="5">
        <v>7600</v>
      </c>
      <c r="HZ14" s="5">
        <v>7400</v>
      </c>
      <c r="IA14" s="5">
        <v>7800</v>
      </c>
      <c r="IB14" s="13">
        <v>0.0103535615362967</v>
      </c>
      <c r="IC14" s="5">
        <v>6930</v>
      </c>
      <c r="ID14" s="5">
        <v>6990</v>
      </c>
      <c r="IE14" s="5">
        <v>7040</v>
      </c>
      <c r="IF14" s="5">
        <v>7200</v>
      </c>
      <c r="IG14" s="5">
        <v>7400</v>
      </c>
      <c r="IH14" s="5">
        <v>7500</v>
      </c>
      <c r="II14" s="5">
        <v>2300</v>
      </c>
      <c r="IJ14" s="5">
        <v>2100</v>
      </c>
      <c r="IK14" s="5">
        <v>2500</v>
      </c>
      <c r="IL14" s="5">
        <f t="shared" si="21"/>
        <v>0.0116981337395941</v>
      </c>
      <c r="IM14" s="5">
        <v>2110</v>
      </c>
      <c r="IN14" s="5">
        <v>2150</v>
      </c>
      <c r="IO14" s="5">
        <v>2220</v>
      </c>
      <c r="IP14" s="5">
        <v>2000</v>
      </c>
      <c r="IQ14" s="5">
        <v>2100</v>
      </c>
      <c r="IR14" s="5">
        <v>2150</v>
      </c>
      <c r="IS14" s="5">
        <v>6900</v>
      </c>
      <c r="IT14" s="5">
        <v>5600</v>
      </c>
      <c r="IU14" s="5">
        <v>6100</v>
      </c>
      <c r="IV14" s="131">
        <v>0.0111002349256069</v>
      </c>
      <c r="IW14" s="5">
        <v>5560</v>
      </c>
      <c r="IX14" s="5">
        <v>5670</v>
      </c>
      <c r="IY14" s="5">
        <v>5780</v>
      </c>
      <c r="IZ14" s="5">
        <v>5670</v>
      </c>
      <c r="JA14" s="5">
        <v>5800</v>
      </c>
      <c r="JB14" s="5">
        <v>5800</v>
      </c>
    </row>
    <row r="15" spans="1:262">
      <c r="A15" s="9">
        <v>13</v>
      </c>
      <c r="B15" s="10">
        <v>712</v>
      </c>
      <c r="C15" s="11" t="s">
        <v>92</v>
      </c>
      <c r="D15" s="11" t="s">
        <v>89</v>
      </c>
      <c r="E15" s="5">
        <v>14700</v>
      </c>
      <c r="F15" s="5">
        <v>10600</v>
      </c>
      <c r="G15" s="5">
        <v>13200</v>
      </c>
      <c r="H15" s="13">
        <f t="shared" si="2"/>
        <v>0.0113972897783362</v>
      </c>
      <c r="I15" s="5">
        <v>12400</v>
      </c>
      <c r="J15" s="5">
        <v>12700</v>
      </c>
      <c r="K15" s="5">
        <v>13000</v>
      </c>
      <c r="L15" s="5">
        <v>12700</v>
      </c>
      <c r="M15" s="5">
        <v>12300</v>
      </c>
      <c r="N15" s="5">
        <v>12500</v>
      </c>
      <c r="O15" s="5">
        <v>4600</v>
      </c>
      <c r="P15" s="5">
        <v>3500</v>
      </c>
      <c r="Q15" s="5">
        <v>4000</v>
      </c>
      <c r="R15" s="13">
        <f t="shared" si="3"/>
        <v>0.0111111111111111</v>
      </c>
      <c r="S15" s="5">
        <v>3900</v>
      </c>
      <c r="T15" s="5">
        <v>4100</v>
      </c>
      <c r="U15" s="5">
        <v>4300</v>
      </c>
      <c r="V15" s="5">
        <v>4100</v>
      </c>
      <c r="W15" s="5">
        <f t="shared" si="4"/>
        <v>3900</v>
      </c>
      <c r="X15" s="5">
        <f t="shared" si="5"/>
        <v>4000</v>
      </c>
      <c r="Y15" s="5">
        <v>4100</v>
      </c>
      <c r="Z15" s="5">
        <v>3200</v>
      </c>
      <c r="AA15" s="5">
        <v>3600</v>
      </c>
      <c r="AB15" s="13">
        <f t="shared" si="6"/>
        <v>0.0093156574704407</v>
      </c>
      <c r="AC15" s="5">
        <v>2600</v>
      </c>
      <c r="AD15" s="5">
        <v>2800</v>
      </c>
      <c r="AE15" s="5">
        <v>2900</v>
      </c>
      <c r="AF15" s="5">
        <v>2600</v>
      </c>
      <c r="AG15" s="5">
        <f t="shared" si="7"/>
        <v>2400</v>
      </c>
      <c r="AH15" s="5">
        <v>2800</v>
      </c>
      <c r="AI15" s="5">
        <v>6600</v>
      </c>
      <c r="AJ15" s="5">
        <v>5070</v>
      </c>
      <c r="AK15" s="5">
        <v>5770</v>
      </c>
      <c r="AL15" s="5">
        <v>0.0134217625899281</v>
      </c>
      <c r="AM15" s="5">
        <v>5690</v>
      </c>
      <c r="AN15" s="5">
        <v>5970</v>
      </c>
      <c r="AO15" s="5">
        <v>6110</v>
      </c>
      <c r="AP15" s="5">
        <v>5800</v>
      </c>
      <c r="AQ15" s="5">
        <v>5600</v>
      </c>
      <c r="AR15" s="5">
        <v>5900</v>
      </c>
      <c r="AS15" s="5">
        <v>4000</v>
      </c>
      <c r="AT15" s="5">
        <v>3100</v>
      </c>
      <c r="AU15" s="5">
        <v>3520</v>
      </c>
      <c r="AV15" s="13">
        <v>0.0140082433124108</v>
      </c>
      <c r="AW15" s="5">
        <v>3370</v>
      </c>
      <c r="AX15" s="5">
        <v>3680</v>
      </c>
      <c r="AY15" s="5">
        <f t="shared" si="8"/>
        <v>4340</v>
      </c>
      <c r="AZ15" s="5">
        <v>4500</v>
      </c>
      <c r="BA15" s="5">
        <v>4600</v>
      </c>
      <c r="BB15" s="5">
        <v>4800</v>
      </c>
      <c r="BC15" s="5">
        <v>128</v>
      </c>
      <c r="BD15" s="5">
        <v>64</v>
      </c>
      <c r="BE15" s="5">
        <v>154</v>
      </c>
      <c r="BF15" s="5">
        <v>128</v>
      </c>
      <c r="BG15" s="5">
        <v>128</v>
      </c>
      <c r="BH15" s="5">
        <v>128</v>
      </c>
      <c r="BI15" s="5">
        <v>50</v>
      </c>
      <c r="BJ15" s="5">
        <v>50</v>
      </c>
      <c r="BK15" s="5">
        <v>50</v>
      </c>
      <c r="BL15" s="5">
        <v>34</v>
      </c>
      <c r="BM15" s="5">
        <v>25</v>
      </c>
      <c r="BN15" s="5">
        <v>41</v>
      </c>
      <c r="BO15" s="5">
        <v>49</v>
      </c>
      <c r="BP15" s="5">
        <v>49</v>
      </c>
      <c r="BQ15" s="5">
        <v>57</v>
      </c>
      <c r="BR15" s="5">
        <v>57</v>
      </c>
      <c r="BS15" s="5">
        <v>57</v>
      </c>
      <c r="BT15" s="5">
        <v>66</v>
      </c>
      <c r="BU15" s="5">
        <v>2800</v>
      </c>
      <c r="BV15" s="5">
        <v>2300</v>
      </c>
      <c r="BW15" s="5">
        <v>2500</v>
      </c>
      <c r="BX15" s="5">
        <v>0.0118856408609059</v>
      </c>
      <c r="BY15" s="5">
        <v>2510</v>
      </c>
      <c r="BZ15" s="5">
        <f t="shared" si="9"/>
        <v>3150</v>
      </c>
      <c r="CA15" s="5">
        <v>2760</v>
      </c>
      <c r="CB15" s="5">
        <v>3300</v>
      </c>
      <c r="CC15" s="5">
        <v>3400</v>
      </c>
      <c r="CD15" s="5">
        <v>3700</v>
      </c>
      <c r="CE15" s="5">
        <v>1400</v>
      </c>
      <c r="CF15" s="5">
        <v>1100</v>
      </c>
      <c r="CG15" s="5">
        <v>1300</v>
      </c>
      <c r="CH15" s="5">
        <v>0.0134318334452653</v>
      </c>
      <c r="CI15" s="5">
        <v>1160</v>
      </c>
      <c r="CJ15" s="5">
        <v>1250</v>
      </c>
      <c r="CK15" s="5">
        <v>1290</v>
      </c>
      <c r="CL15" s="5">
        <f t="shared" si="10"/>
        <v>1700</v>
      </c>
      <c r="CM15" s="5">
        <v>1900</v>
      </c>
      <c r="CN15" s="5">
        <v>2000</v>
      </c>
      <c r="CO15" s="5">
        <v>4600</v>
      </c>
      <c r="CP15" s="5">
        <v>4100</v>
      </c>
      <c r="CQ15" s="5">
        <v>4700</v>
      </c>
      <c r="CR15" s="5">
        <v>0.0112783886548145</v>
      </c>
      <c r="CS15" s="5">
        <v>4280</v>
      </c>
      <c r="CT15" s="5">
        <v>4390</v>
      </c>
      <c r="CU15" s="5">
        <v>4450</v>
      </c>
      <c r="CV15" s="5">
        <v>4390</v>
      </c>
      <c r="CW15" s="5">
        <v>4400</v>
      </c>
      <c r="CX15" s="5">
        <v>4500</v>
      </c>
      <c r="CY15" s="5">
        <v>5400</v>
      </c>
      <c r="CZ15" s="5">
        <v>3600</v>
      </c>
      <c r="DA15" s="5">
        <v>4900</v>
      </c>
      <c r="DB15" s="5">
        <v>0.0186196098345394</v>
      </c>
      <c r="DC15" s="5">
        <v>2420</v>
      </c>
      <c r="DD15" s="5">
        <v>2540</v>
      </c>
      <c r="DE15" s="5">
        <v>2660</v>
      </c>
      <c r="DF15" s="5">
        <v>4100</v>
      </c>
      <c r="DG15" s="5">
        <v>4300</v>
      </c>
      <c r="DH15" s="5">
        <v>4500</v>
      </c>
      <c r="DI15" s="5">
        <v>2200</v>
      </c>
      <c r="DJ15" s="5">
        <v>1700</v>
      </c>
      <c r="DK15" s="5">
        <v>2100</v>
      </c>
      <c r="DL15" s="5">
        <v>0.0135955328963341</v>
      </c>
      <c r="DM15" s="5">
        <v>1590</v>
      </c>
      <c r="DN15" s="5">
        <v>1620</v>
      </c>
      <c r="DO15" s="5">
        <v>1740</v>
      </c>
      <c r="DP15" s="5">
        <v>2800</v>
      </c>
      <c r="DQ15" s="5">
        <v>3000</v>
      </c>
      <c r="DR15" s="5">
        <v>3100</v>
      </c>
      <c r="DS15" s="5">
        <v>2600</v>
      </c>
      <c r="DT15" s="5">
        <v>2400</v>
      </c>
      <c r="DU15" s="5">
        <v>2700</v>
      </c>
      <c r="DV15" s="5">
        <f t="shared" si="11"/>
        <v>0.0115131578947368</v>
      </c>
      <c r="DW15" s="5">
        <v>2330</v>
      </c>
      <c r="DX15" s="5">
        <v>2450</v>
      </c>
      <c r="DY15" s="5">
        <v>2570</v>
      </c>
      <c r="DZ15" s="5">
        <v>2450</v>
      </c>
      <c r="EA15" s="5">
        <v>2500</v>
      </c>
      <c r="EB15" s="5">
        <v>2600</v>
      </c>
      <c r="EC15" s="5">
        <v>2300</v>
      </c>
      <c r="ED15" s="5">
        <v>1800</v>
      </c>
      <c r="EE15" s="5">
        <v>2200</v>
      </c>
      <c r="EF15" s="5">
        <v>0.0136604557128026</v>
      </c>
      <c r="EG15" s="5">
        <f t="shared" si="12"/>
        <v>1820</v>
      </c>
      <c r="EH15" s="5">
        <f t="shared" si="13"/>
        <v>1980</v>
      </c>
      <c r="EI15" s="5">
        <f t="shared" si="14"/>
        <v>2050</v>
      </c>
      <c r="EJ15" s="5">
        <v>2300</v>
      </c>
      <c r="EK15" s="5">
        <v>2300</v>
      </c>
      <c r="EL15" s="5">
        <v>2500</v>
      </c>
      <c r="EM15" s="5">
        <v>3400</v>
      </c>
      <c r="EN15" s="5">
        <v>3000</v>
      </c>
      <c r="EO15" s="5">
        <v>3500</v>
      </c>
      <c r="EP15" s="5">
        <f t="shared" si="15"/>
        <v>0.0120472682627379</v>
      </c>
      <c r="EQ15" s="5">
        <v>3020</v>
      </c>
      <c r="ER15" s="5">
        <v>3140</v>
      </c>
      <c r="ES15" s="5">
        <v>3270</v>
      </c>
      <c r="ET15" s="5">
        <v>3140</v>
      </c>
      <c r="EU15" s="5">
        <v>3200</v>
      </c>
      <c r="EV15" s="5">
        <v>3300</v>
      </c>
      <c r="EW15" s="5">
        <v>1700</v>
      </c>
      <c r="EX15" s="5">
        <v>1400</v>
      </c>
      <c r="EY15" s="5">
        <v>1900</v>
      </c>
      <c r="EZ15" s="5">
        <f t="shared" si="16"/>
        <v>0.0108090402882411</v>
      </c>
      <c r="FA15" s="5">
        <v>1250</v>
      </c>
      <c r="FB15" s="5">
        <v>1320</v>
      </c>
      <c r="FC15" s="5">
        <v>1430</v>
      </c>
      <c r="FD15" s="5">
        <v>1320</v>
      </c>
      <c r="FE15" s="5">
        <v>1300</v>
      </c>
      <c r="FF15" s="5">
        <v>1400</v>
      </c>
      <c r="FG15" s="5">
        <v>6000</v>
      </c>
      <c r="FH15" s="5">
        <v>5700</v>
      </c>
      <c r="FI15" s="5">
        <v>6300</v>
      </c>
      <c r="FJ15" s="5">
        <f t="shared" si="17"/>
        <v>0.011260568793236</v>
      </c>
      <c r="FK15" s="5">
        <v>5640</v>
      </c>
      <c r="FL15" s="5">
        <v>5860</v>
      </c>
      <c r="FM15" s="5">
        <v>5980</v>
      </c>
      <c r="FN15" s="5">
        <v>5860</v>
      </c>
      <c r="FO15" s="5">
        <v>6000</v>
      </c>
      <c r="FP15" s="5">
        <v>6100</v>
      </c>
      <c r="FQ15" s="5">
        <v>8000</v>
      </c>
      <c r="FR15" s="5">
        <v>7600</v>
      </c>
      <c r="FS15" s="5">
        <v>8100</v>
      </c>
      <c r="FT15" s="5">
        <v>0.0107536924123761</v>
      </c>
      <c r="FU15" s="5">
        <v>7490</v>
      </c>
      <c r="FV15" s="5">
        <v>7560</v>
      </c>
      <c r="FW15" s="5">
        <v>7680</v>
      </c>
      <c r="FX15" s="5">
        <v>7300</v>
      </c>
      <c r="FY15" s="5">
        <v>7500</v>
      </c>
      <c r="FZ15" s="5">
        <v>7600</v>
      </c>
      <c r="GA15" s="5">
        <v>140</v>
      </c>
      <c r="GB15" s="5">
        <v>110</v>
      </c>
      <c r="GC15" s="5">
        <v>160</v>
      </c>
      <c r="GD15" s="5">
        <f t="shared" si="18"/>
        <v>0.0111498257839721</v>
      </c>
      <c r="GE15" s="5">
        <v>120</v>
      </c>
      <c r="GF15" s="5">
        <v>130</v>
      </c>
      <c r="GG15" s="5">
        <v>140</v>
      </c>
      <c r="GH15" s="5">
        <v>130</v>
      </c>
      <c r="GI15" s="5">
        <v>138</v>
      </c>
      <c r="GJ15" s="5">
        <v>140</v>
      </c>
      <c r="GK15" s="5">
        <v>6000</v>
      </c>
      <c r="GL15" s="5">
        <v>5600</v>
      </c>
      <c r="GM15" s="5">
        <v>7200</v>
      </c>
      <c r="GN15" s="5">
        <v>0.0103794256717795</v>
      </c>
      <c r="GO15" s="5">
        <v>4440</v>
      </c>
      <c r="GP15" s="5">
        <v>4500</v>
      </c>
      <c r="GQ15" s="5">
        <v>4620</v>
      </c>
      <c r="GR15" s="5">
        <v>3900</v>
      </c>
      <c r="GS15" s="5">
        <v>4000</v>
      </c>
      <c r="GT15" s="5">
        <v>4200</v>
      </c>
      <c r="GU15" s="5">
        <v>4400</v>
      </c>
      <c r="GV15" s="5">
        <v>3800</v>
      </c>
      <c r="GW15" s="5">
        <v>4600</v>
      </c>
      <c r="GX15" s="5">
        <f t="shared" si="19"/>
        <v>0.0116852034351682</v>
      </c>
      <c r="GY15" s="5">
        <v>4070</v>
      </c>
      <c r="GZ15" s="5">
        <v>4150</v>
      </c>
      <c r="HA15" s="5">
        <v>42090</v>
      </c>
      <c r="HB15" s="5">
        <v>4000</v>
      </c>
      <c r="HC15" s="5">
        <v>4100</v>
      </c>
      <c r="HD15" s="5">
        <v>4150</v>
      </c>
      <c r="HE15" s="5">
        <v>1300</v>
      </c>
      <c r="HF15" s="5">
        <v>1100</v>
      </c>
      <c r="HG15" s="5">
        <v>1300</v>
      </c>
      <c r="HH15" s="5">
        <v>0.00898225818424764</v>
      </c>
      <c r="HI15" s="5">
        <v>1100</v>
      </c>
      <c r="HJ15" s="5">
        <v>1210</v>
      </c>
      <c r="HK15" s="5">
        <v>1260</v>
      </c>
      <c r="HL15" s="5">
        <v>1100</v>
      </c>
      <c r="HM15" s="5">
        <v>1100</v>
      </c>
      <c r="HN15" s="5">
        <v>1200</v>
      </c>
      <c r="HO15" s="5">
        <v>5400</v>
      </c>
      <c r="HP15" s="5">
        <v>4800</v>
      </c>
      <c r="HQ15" s="5">
        <v>5500</v>
      </c>
      <c r="HR15" s="5">
        <f t="shared" si="20"/>
        <v>0.0125973566202502</v>
      </c>
      <c r="HS15" s="5">
        <v>4190</v>
      </c>
      <c r="HT15" s="5">
        <v>4270</v>
      </c>
      <c r="HU15" s="5">
        <v>4390</v>
      </c>
      <c r="HV15" s="5">
        <v>4270</v>
      </c>
      <c r="HW15" s="5">
        <v>4300</v>
      </c>
      <c r="HX15" s="5">
        <v>4400</v>
      </c>
      <c r="HY15" s="5">
        <v>8300</v>
      </c>
      <c r="HZ15" s="5">
        <v>8100</v>
      </c>
      <c r="IA15" s="5">
        <v>8500</v>
      </c>
      <c r="IB15" s="13">
        <v>0.0113459629997186</v>
      </c>
      <c r="IC15" s="5">
        <v>7580</v>
      </c>
      <c r="ID15" s="5">
        <v>7660</v>
      </c>
      <c r="IE15" s="5">
        <v>7710</v>
      </c>
      <c r="IF15" s="5">
        <v>7900</v>
      </c>
      <c r="IG15" s="5">
        <v>8100</v>
      </c>
      <c r="IH15" s="5">
        <v>8200</v>
      </c>
      <c r="II15" s="5">
        <v>2200</v>
      </c>
      <c r="IJ15" s="5">
        <v>2000</v>
      </c>
      <c r="IK15" s="5">
        <v>2400</v>
      </c>
      <c r="IL15" s="5">
        <f t="shared" si="21"/>
        <v>0.0111540344958921</v>
      </c>
      <c r="IM15" s="5">
        <v>2010</v>
      </c>
      <c r="IN15" s="5">
        <v>2050</v>
      </c>
      <c r="IO15" s="5">
        <v>2110</v>
      </c>
      <c r="IP15" s="5">
        <v>1900</v>
      </c>
      <c r="IQ15" s="5">
        <v>2000</v>
      </c>
      <c r="IR15" s="5">
        <v>2050</v>
      </c>
      <c r="IS15" s="5">
        <v>6700</v>
      </c>
      <c r="IT15" s="5">
        <v>5400</v>
      </c>
      <c r="IU15" s="5">
        <v>5900</v>
      </c>
      <c r="IV15" s="131">
        <v>0.0106891151135474</v>
      </c>
      <c r="IW15" s="5">
        <v>5360</v>
      </c>
      <c r="IX15" s="5">
        <v>5460</v>
      </c>
      <c r="IY15" s="5">
        <v>5570</v>
      </c>
      <c r="IZ15" s="5">
        <v>5460</v>
      </c>
      <c r="JA15" s="5">
        <v>5600</v>
      </c>
      <c r="JB15" s="5">
        <v>5600</v>
      </c>
    </row>
    <row r="16" spans="1:262">
      <c r="A16" s="9">
        <v>14</v>
      </c>
      <c r="B16" s="10">
        <v>742</v>
      </c>
      <c r="C16" s="11" t="s">
        <v>119</v>
      </c>
      <c r="D16" s="11" t="s">
        <v>1624</v>
      </c>
      <c r="E16" s="5">
        <v>21900</v>
      </c>
      <c r="F16" s="5">
        <v>15800</v>
      </c>
      <c r="G16" s="5">
        <v>19600</v>
      </c>
      <c r="H16" s="13">
        <f t="shared" si="2"/>
        <v>0.016961321008705</v>
      </c>
      <c r="I16" s="5">
        <v>18400</v>
      </c>
      <c r="J16" s="5">
        <v>18900</v>
      </c>
      <c r="K16" s="5">
        <v>19300</v>
      </c>
      <c r="L16" s="5">
        <v>18900</v>
      </c>
      <c r="M16" s="5">
        <v>18300</v>
      </c>
      <c r="N16" s="5">
        <v>18700</v>
      </c>
      <c r="O16" s="5">
        <v>4500</v>
      </c>
      <c r="P16" s="5">
        <v>3500</v>
      </c>
      <c r="Q16" s="5">
        <v>3900</v>
      </c>
      <c r="R16" s="13">
        <f t="shared" si="3"/>
        <v>0.010840108401084</v>
      </c>
      <c r="S16" s="5">
        <v>3800</v>
      </c>
      <c r="T16" s="5">
        <v>4000</v>
      </c>
      <c r="U16" s="5">
        <v>4200</v>
      </c>
      <c r="V16" s="5">
        <v>4000</v>
      </c>
      <c r="W16" s="5">
        <f t="shared" si="4"/>
        <v>3800</v>
      </c>
      <c r="X16" s="5">
        <f t="shared" si="5"/>
        <v>3900</v>
      </c>
      <c r="Y16" s="5">
        <v>3900</v>
      </c>
      <c r="Z16" s="5">
        <v>3100</v>
      </c>
      <c r="AA16" s="5">
        <v>3500</v>
      </c>
      <c r="AB16" s="13">
        <f t="shared" si="6"/>
        <v>0.00895736295234683</v>
      </c>
      <c r="AC16" s="5">
        <v>2600</v>
      </c>
      <c r="AD16" s="5">
        <v>2700</v>
      </c>
      <c r="AE16" s="5">
        <v>2800</v>
      </c>
      <c r="AF16" s="5">
        <v>2500</v>
      </c>
      <c r="AG16" s="5">
        <f t="shared" si="7"/>
        <v>2300</v>
      </c>
      <c r="AH16" s="5">
        <v>2700</v>
      </c>
      <c r="AI16" s="5">
        <v>5400</v>
      </c>
      <c r="AJ16" s="5">
        <v>4150</v>
      </c>
      <c r="AK16" s="5">
        <v>4720</v>
      </c>
      <c r="AL16" s="5">
        <v>0.0109712230215827</v>
      </c>
      <c r="AM16" s="5">
        <v>4650</v>
      </c>
      <c r="AN16" s="5">
        <v>4880</v>
      </c>
      <c r="AO16" s="5">
        <v>4990</v>
      </c>
      <c r="AP16" s="5">
        <v>4700</v>
      </c>
      <c r="AQ16" s="5">
        <v>4600</v>
      </c>
      <c r="AR16" s="5">
        <v>4800</v>
      </c>
      <c r="AS16" s="5">
        <v>3900</v>
      </c>
      <c r="AT16" s="5">
        <v>3000</v>
      </c>
      <c r="AU16" s="5">
        <v>3410</v>
      </c>
      <c r="AV16" s="13">
        <v>0.00961719781255893</v>
      </c>
      <c r="AW16" s="5">
        <v>3270</v>
      </c>
      <c r="AX16" s="5">
        <v>3570</v>
      </c>
      <c r="AY16" s="5">
        <f t="shared" si="8"/>
        <v>2980</v>
      </c>
      <c r="AZ16" s="5">
        <v>3100</v>
      </c>
      <c r="BA16" s="5">
        <v>3200</v>
      </c>
      <c r="BB16" s="5">
        <v>3300</v>
      </c>
      <c r="BC16" s="5">
        <v>42</v>
      </c>
      <c r="BD16" s="5">
        <v>21</v>
      </c>
      <c r="BE16" s="5">
        <v>51</v>
      </c>
      <c r="BF16" s="5">
        <v>42</v>
      </c>
      <c r="BG16" s="5">
        <v>42</v>
      </c>
      <c r="BH16" s="5">
        <v>42</v>
      </c>
      <c r="BI16" s="5">
        <v>30</v>
      </c>
      <c r="BJ16" s="5">
        <v>30</v>
      </c>
      <c r="BK16" s="5">
        <v>30</v>
      </c>
      <c r="BL16" s="5">
        <v>20</v>
      </c>
      <c r="BM16" s="5">
        <v>15</v>
      </c>
      <c r="BN16" s="5">
        <v>24</v>
      </c>
      <c r="BO16" s="5">
        <v>28</v>
      </c>
      <c r="BP16" s="5">
        <v>28</v>
      </c>
      <c r="BQ16" s="5">
        <v>33</v>
      </c>
      <c r="BR16" s="5">
        <v>33</v>
      </c>
      <c r="BS16" s="5">
        <v>33</v>
      </c>
      <c r="BT16" s="5">
        <v>38</v>
      </c>
      <c r="BU16" s="5">
        <v>2800</v>
      </c>
      <c r="BV16" s="5">
        <v>2300</v>
      </c>
      <c r="BW16" s="5">
        <v>2500</v>
      </c>
      <c r="BX16" s="5">
        <v>0.0115644073241246</v>
      </c>
      <c r="BY16" s="5">
        <v>2510</v>
      </c>
      <c r="BZ16" s="5">
        <f t="shared" si="9"/>
        <v>3060</v>
      </c>
      <c r="CA16" s="5">
        <v>2760</v>
      </c>
      <c r="CB16" s="5">
        <v>3200</v>
      </c>
      <c r="CC16" s="5">
        <v>3400</v>
      </c>
      <c r="CD16" s="5">
        <v>3600</v>
      </c>
      <c r="CE16" s="5">
        <v>1400</v>
      </c>
      <c r="CF16" s="5">
        <v>1100</v>
      </c>
      <c r="CG16" s="5">
        <v>1300</v>
      </c>
      <c r="CH16" s="5">
        <v>0.0083948959032908</v>
      </c>
      <c r="CI16" s="5">
        <v>1160</v>
      </c>
      <c r="CJ16" s="5">
        <v>1250</v>
      </c>
      <c r="CK16" s="5">
        <v>1290</v>
      </c>
      <c r="CL16" s="5">
        <f t="shared" si="10"/>
        <v>1100</v>
      </c>
      <c r="CM16" s="5">
        <v>1200</v>
      </c>
      <c r="CN16" s="5">
        <v>1300</v>
      </c>
      <c r="CO16" s="5">
        <v>4400</v>
      </c>
      <c r="CP16" s="5">
        <v>4000</v>
      </c>
      <c r="CQ16" s="5">
        <v>4500</v>
      </c>
      <c r="CR16" s="5">
        <v>0.0107902579385469</v>
      </c>
      <c r="CS16" s="5">
        <v>4090</v>
      </c>
      <c r="CT16" s="5">
        <v>4200</v>
      </c>
      <c r="CU16" s="5">
        <v>4260</v>
      </c>
      <c r="CV16" s="5">
        <v>4200</v>
      </c>
      <c r="CW16" s="5">
        <v>4200</v>
      </c>
      <c r="CX16" s="5">
        <v>4300</v>
      </c>
      <c r="CY16" s="5">
        <v>5300</v>
      </c>
      <c r="CZ16" s="5">
        <v>3600</v>
      </c>
      <c r="DA16" s="5">
        <v>4800</v>
      </c>
      <c r="DB16" s="5">
        <v>0.0105370064745461</v>
      </c>
      <c r="DC16" s="5">
        <v>2370</v>
      </c>
      <c r="DD16" s="5">
        <v>2490</v>
      </c>
      <c r="DE16" s="5">
        <v>2610</v>
      </c>
      <c r="DF16" s="5">
        <v>2300</v>
      </c>
      <c r="DG16" s="5">
        <v>2400</v>
      </c>
      <c r="DH16" s="5">
        <v>2500</v>
      </c>
      <c r="DI16" s="5">
        <v>2100</v>
      </c>
      <c r="DJ16" s="5">
        <v>1700</v>
      </c>
      <c r="DK16" s="5">
        <v>2000</v>
      </c>
      <c r="DL16" s="5">
        <v>0.00747754309298373</v>
      </c>
      <c r="DM16" s="5">
        <v>1520</v>
      </c>
      <c r="DN16" s="5">
        <v>1540</v>
      </c>
      <c r="DO16" s="5">
        <v>1650</v>
      </c>
      <c r="DP16" s="5">
        <v>1540</v>
      </c>
      <c r="DQ16" s="5">
        <v>1600</v>
      </c>
      <c r="DR16" s="5">
        <v>1700</v>
      </c>
      <c r="DS16" s="5">
        <v>2400</v>
      </c>
      <c r="DT16" s="5">
        <v>2200</v>
      </c>
      <c r="DU16" s="5">
        <v>2500</v>
      </c>
      <c r="DV16" s="5">
        <f t="shared" si="11"/>
        <v>0.0106672932330827</v>
      </c>
      <c r="DW16" s="5">
        <v>2160</v>
      </c>
      <c r="DX16" s="5">
        <v>2270</v>
      </c>
      <c r="DY16" s="5">
        <v>2380</v>
      </c>
      <c r="DZ16" s="5">
        <v>2270</v>
      </c>
      <c r="EA16" s="5">
        <v>2300</v>
      </c>
      <c r="EB16" s="5">
        <v>2500</v>
      </c>
      <c r="EC16" s="5">
        <v>2200</v>
      </c>
      <c r="ED16" s="5">
        <v>1800</v>
      </c>
      <c r="EE16" s="5">
        <v>2100</v>
      </c>
      <c r="EF16" s="5">
        <v>0.00874269165619365</v>
      </c>
      <c r="EG16" s="5">
        <f t="shared" si="12"/>
        <v>1170</v>
      </c>
      <c r="EH16" s="5">
        <f t="shared" si="13"/>
        <v>1270</v>
      </c>
      <c r="EI16" s="5">
        <f t="shared" si="14"/>
        <v>1310</v>
      </c>
      <c r="EJ16" s="5">
        <v>1400</v>
      </c>
      <c r="EK16" s="5">
        <v>1500</v>
      </c>
      <c r="EL16" s="5">
        <v>1600</v>
      </c>
      <c r="EM16" s="5">
        <v>3300</v>
      </c>
      <c r="EN16" s="5">
        <v>2900</v>
      </c>
      <c r="EO16" s="5">
        <v>3400</v>
      </c>
      <c r="EP16" s="5">
        <f t="shared" si="15"/>
        <v>0.0117403314917127</v>
      </c>
      <c r="EQ16" s="5">
        <v>2940</v>
      </c>
      <c r="ER16" s="5">
        <v>3060</v>
      </c>
      <c r="ES16" s="5">
        <v>3170</v>
      </c>
      <c r="ET16" s="5">
        <v>3060</v>
      </c>
      <c r="EU16" s="5">
        <v>3100</v>
      </c>
      <c r="EV16" s="5">
        <v>3200</v>
      </c>
      <c r="EW16" s="5">
        <v>1700</v>
      </c>
      <c r="EX16" s="5">
        <v>1400</v>
      </c>
      <c r="EY16" s="5">
        <v>1900</v>
      </c>
      <c r="EZ16" s="5">
        <f t="shared" si="16"/>
        <v>0.0114641336390436</v>
      </c>
      <c r="FA16" s="5">
        <v>1250</v>
      </c>
      <c r="FB16" s="5">
        <v>1320</v>
      </c>
      <c r="FC16" s="5">
        <v>1430</v>
      </c>
      <c r="FD16" s="5">
        <v>1400</v>
      </c>
      <c r="FE16" s="5">
        <v>1400</v>
      </c>
      <c r="FF16" s="5">
        <v>1500</v>
      </c>
      <c r="FG16" s="5">
        <v>6000</v>
      </c>
      <c r="FH16" s="5">
        <v>5700</v>
      </c>
      <c r="FI16" s="5">
        <v>6300</v>
      </c>
      <c r="FJ16" s="5">
        <f t="shared" si="17"/>
        <v>0.011260568793236</v>
      </c>
      <c r="FK16" s="5">
        <v>5640</v>
      </c>
      <c r="FL16" s="5">
        <v>5860</v>
      </c>
      <c r="FM16" s="5">
        <v>5980</v>
      </c>
      <c r="FN16" s="5">
        <v>5860</v>
      </c>
      <c r="FO16" s="5">
        <v>6000</v>
      </c>
      <c r="FP16" s="5">
        <v>6100</v>
      </c>
      <c r="FQ16" s="5">
        <v>8000</v>
      </c>
      <c r="FR16" s="5">
        <v>7600</v>
      </c>
      <c r="FS16" s="5">
        <v>8100</v>
      </c>
      <c r="FT16" s="5">
        <v>0.0100865899054049</v>
      </c>
      <c r="FU16" s="5">
        <v>7490</v>
      </c>
      <c r="FV16" s="5">
        <v>7560</v>
      </c>
      <c r="FW16" s="5">
        <v>7680</v>
      </c>
      <c r="FX16" s="5">
        <v>6900</v>
      </c>
      <c r="FY16" s="5">
        <v>7100</v>
      </c>
      <c r="FZ16" s="5">
        <v>7200</v>
      </c>
      <c r="GA16" s="5">
        <v>140</v>
      </c>
      <c r="GB16" s="5">
        <v>110</v>
      </c>
      <c r="GC16" s="5">
        <v>160</v>
      </c>
      <c r="GD16" s="5">
        <f t="shared" si="18"/>
        <v>0.0111498257839721</v>
      </c>
      <c r="GE16" s="5">
        <v>120</v>
      </c>
      <c r="GF16" s="5">
        <v>130</v>
      </c>
      <c r="GG16" s="5">
        <v>140</v>
      </c>
      <c r="GH16" s="5">
        <v>130</v>
      </c>
      <c r="GI16" s="5">
        <v>138</v>
      </c>
      <c r="GJ16" s="5">
        <v>140</v>
      </c>
      <c r="GK16" s="5">
        <v>5900</v>
      </c>
      <c r="GL16" s="5">
        <v>5500</v>
      </c>
      <c r="GM16" s="5">
        <v>7100</v>
      </c>
      <c r="GN16" s="5">
        <v>0.0101949025487256</v>
      </c>
      <c r="GO16" s="5">
        <v>4360</v>
      </c>
      <c r="GP16" s="5">
        <v>4420</v>
      </c>
      <c r="GQ16" s="5">
        <v>4530</v>
      </c>
      <c r="GR16" s="5">
        <v>3900</v>
      </c>
      <c r="GS16" s="5">
        <v>4000</v>
      </c>
      <c r="GT16" s="5">
        <v>4100</v>
      </c>
      <c r="GU16" s="5">
        <v>4200</v>
      </c>
      <c r="GV16" s="5">
        <v>3700</v>
      </c>
      <c r="GW16" s="5">
        <v>4400</v>
      </c>
      <c r="GX16" s="5">
        <f t="shared" si="19"/>
        <v>0.0140785583556244</v>
      </c>
      <c r="GY16" s="5">
        <v>3960</v>
      </c>
      <c r="GZ16" s="5">
        <v>4040</v>
      </c>
      <c r="HA16" s="5">
        <v>40980</v>
      </c>
      <c r="HB16" s="5">
        <v>4800</v>
      </c>
      <c r="HC16" s="5">
        <v>4900</v>
      </c>
      <c r="HD16" s="5">
        <v>5000</v>
      </c>
      <c r="HE16" s="5">
        <v>1300</v>
      </c>
      <c r="HF16" s="5">
        <v>1100</v>
      </c>
      <c r="HG16" s="5">
        <v>1300</v>
      </c>
      <c r="HH16" s="5">
        <v>0.00898225818424764</v>
      </c>
      <c r="HI16" s="5">
        <v>1100</v>
      </c>
      <c r="HJ16" s="5">
        <v>1210</v>
      </c>
      <c r="HK16" s="5">
        <v>1260</v>
      </c>
      <c r="HL16" s="5">
        <v>1100</v>
      </c>
      <c r="HM16" s="5">
        <v>1100</v>
      </c>
      <c r="HN16" s="5">
        <v>1200</v>
      </c>
      <c r="HO16" s="5">
        <v>5300</v>
      </c>
      <c r="HP16" s="5">
        <v>4700</v>
      </c>
      <c r="HQ16" s="5">
        <v>5400</v>
      </c>
      <c r="HR16" s="5">
        <f t="shared" si="20"/>
        <v>0.0123318385650224</v>
      </c>
      <c r="HS16" s="5">
        <v>4100</v>
      </c>
      <c r="HT16" s="5">
        <v>4180</v>
      </c>
      <c r="HU16" s="5">
        <v>4300</v>
      </c>
      <c r="HV16" s="5">
        <v>4180</v>
      </c>
      <c r="HW16" s="5">
        <v>4200</v>
      </c>
      <c r="HX16" s="5">
        <v>4300</v>
      </c>
      <c r="HY16" s="5">
        <v>8000</v>
      </c>
      <c r="HZ16" s="5">
        <v>7800</v>
      </c>
      <c r="IA16" s="5">
        <v>8200</v>
      </c>
      <c r="IB16" s="13">
        <v>0.0109164160976405</v>
      </c>
      <c r="IC16" s="5">
        <v>7300</v>
      </c>
      <c r="ID16" s="5">
        <v>7370</v>
      </c>
      <c r="IE16" s="5">
        <v>7420</v>
      </c>
      <c r="IF16" s="5">
        <v>7600</v>
      </c>
      <c r="IG16" s="5">
        <v>7800</v>
      </c>
      <c r="IH16" s="5">
        <v>7900</v>
      </c>
      <c r="II16" s="5">
        <v>2100</v>
      </c>
      <c r="IJ16" s="5">
        <v>1900</v>
      </c>
      <c r="IK16" s="5">
        <v>2300</v>
      </c>
      <c r="IL16" s="5">
        <f t="shared" si="21"/>
        <v>0.01060993525219</v>
      </c>
      <c r="IM16" s="5">
        <v>1910</v>
      </c>
      <c r="IN16" s="5">
        <v>1950</v>
      </c>
      <c r="IO16" s="5">
        <v>2010</v>
      </c>
      <c r="IP16" s="5">
        <v>1800</v>
      </c>
      <c r="IQ16" s="5">
        <v>1900</v>
      </c>
      <c r="IR16" s="5">
        <v>1950</v>
      </c>
      <c r="IS16" s="5">
        <v>6500</v>
      </c>
      <c r="IT16" s="5">
        <v>5200</v>
      </c>
      <c r="IU16" s="5">
        <v>5800</v>
      </c>
      <c r="IV16" s="131">
        <v>0.0102975724353955</v>
      </c>
      <c r="IW16" s="5">
        <v>5160</v>
      </c>
      <c r="IX16" s="5">
        <v>5260</v>
      </c>
      <c r="IY16" s="5">
        <v>5370</v>
      </c>
      <c r="IZ16" s="5">
        <v>5260</v>
      </c>
      <c r="JA16" s="5">
        <v>5400</v>
      </c>
      <c r="JB16" s="5">
        <v>5400</v>
      </c>
    </row>
    <row r="17" spans="1:262">
      <c r="A17" s="9">
        <v>15</v>
      </c>
      <c r="B17" s="10">
        <v>546</v>
      </c>
      <c r="C17" s="11" t="s">
        <v>93</v>
      </c>
      <c r="D17" s="11" t="s">
        <v>89</v>
      </c>
      <c r="E17" s="5">
        <v>14000</v>
      </c>
      <c r="F17" s="5">
        <v>10100</v>
      </c>
      <c r="G17" s="5">
        <v>12600</v>
      </c>
      <c r="H17" s="13">
        <f t="shared" si="2"/>
        <v>0.0109485775823387</v>
      </c>
      <c r="I17" s="5">
        <v>11800</v>
      </c>
      <c r="J17" s="5">
        <v>12200</v>
      </c>
      <c r="K17" s="5">
        <v>12400</v>
      </c>
      <c r="L17" s="5">
        <v>12200</v>
      </c>
      <c r="M17" s="5">
        <v>11800</v>
      </c>
      <c r="N17" s="5">
        <v>12000</v>
      </c>
      <c r="O17" s="5">
        <v>4400</v>
      </c>
      <c r="P17" s="5">
        <v>3400</v>
      </c>
      <c r="Q17" s="5">
        <v>3800</v>
      </c>
      <c r="R17" s="13">
        <f t="shared" si="3"/>
        <v>0.0105691056910569</v>
      </c>
      <c r="S17" s="5">
        <v>3700</v>
      </c>
      <c r="T17" s="5">
        <v>3900</v>
      </c>
      <c r="U17" s="5">
        <v>4100</v>
      </c>
      <c r="V17" s="5">
        <v>3900</v>
      </c>
      <c r="W17" s="5">
        <f t="shared" si="4"/>
        <v>3700</v>
      </c>
      <c r="X17" s="5">
        <f t="shared" si="5"/>
        <v>3800</v>
      </c>
      <c r="Y17" s="5">
        <v>3900</v>
      </c>
      <c r="Z17" s="5">
        <v>3100</v>
      </c>
      <c r="AA17" s="5">
        <v>3500</v>
      </c>
      <c r="AB17" s="13">
        <f t="shared" si="6"/>
        <v>0.00895736295234683</v>
      </c>
      <c r="AC17" s="5">
        <v>2600</v>
      </c>
      <c r="AD17" s="5">
        <v>2700</v>
      </c>
      <c r="AE17" s="5">
        <v>2800</v>
      </c>
      <c r="AF17" s="5">
        <v>2500</v>
      </c>
      <c r="AG17" s="5">
        <f t="shared" si="7"/>
        <v>2300</v>
      </c>
      <c r="AH17" s="5">
        <v>2700</v>
      </c>
      <c r="AI17" s="5">
        <v>5300</v>
      </c>
      <c r="AJ17" s="5">
        <v>4070</v>
      </c>
      <c r="AK17" s="5">
        <v>4630</v>
      </c>
      <c r="AL17" s="5">
        <v>0.0107688848920863</v>
      </c>
      <c r="AM17" s="5">
        <v>4570</v>
      </c>
      <c r="AN17" s="5">
        <v>4790</v>
      </c>
      <c r="AO17" s="5">
        <v>4900</v>
      </c>
      <c r="AP17" s="5">
        <v>4600</v>
      </c>
      <c r="AQ17" s="5">
        <v>4500</v>
      </c>
      <c r="AR17" s="5">
        <v>4700</v>
      </c>
      <c r="AS17" s="5">
        <v>5800</v>
      </c>
      <c r="AT17" s="5">
        <v>4500</v>
      </c>
      <c r="AU17" s="5">
        <v>5120</v>
      </c>
      <c r="AV17" s="13">
        <v>0.0144392661835619</v>
      </c>
      <c r="AW17" s="5">
        <v>4900</v>
      </c>
      <c r="AX17" s="5">
        <v>5360</v>
      </c>
      <c r="AY17" s="5">
        <f t="shared" si="8"/>
        <v>4480</v>
      </c>
      <c r="AZ17" s="5">
        <v>4600</v>
      </c>
      <c r="BA17" s="5">
        <v>4800</v>
      </c>
      <c r="BB17" s="5">
        <v>4900</v>
      </c>
      <c r="BC17" s="5">
        <v>88</v>
      </c>
      <c r="BD17" s="5">
        <v>44</v>
      </c>
      <c r="BE17" s="5">
        <v>106</v>
      </c>
      <c r="BF17" s="5">
        <v>88</v>
      </c>
      <c r="BG17" s="5">
        <v>88</v>
      </c>
      <c r="BH17" s="5">
        <v>88</v>
      </c>
      <c r="BI17" s="5">
        <v>30</v>
      </c>
      <c r="BJ17" s="5">
        <v>30</v>
      </c>
      <c r="BK17" s="5">
        <v>30</v>
      </c>
      <c r="BL17" s="5">
        <v>31</v>
      </c>
      <c r="BM17" s="5">
        <v>23</v>
      </c>
      <c r="BN17" s="5">
        <v>37</v>
      </c>
      <c r="BO17" s="5">
        <v>44</v>
      </c>
      <c r="BP17" s="5">
        <v>44</v>
      </c>
      <c r="BQ17" s="5">
        <v>52</v>
      </c>
      <c r="BR17" s="5">
        <v>52</v>
      </c>
      <c r="BS17" s="5">
        <v>52</v>
      </c>
      <c r="BT17" s="5">
        <v>59</v>
      </c>
      <c r="BU17" s="5">
        <v>2800</v>
      </c>
      <c r="BV17" s="5">
        <v>2300</v>
      </c>
      <c r="BW17" s="5">
        <v>2500</v>
      </c>
      <c r="BX17" s="5">
        <v>0.00867330549309348</v>
      </c>
      <c r="BY17" s="5">
        <v>2510</v>
      </c>
      <c r="BZ17" s="5">
        <f t="shared" si="9"/>
        <v>2300</v>
      </c>
      <c r="CA17" s="5">
        <v>2760</v>
      </c>
      <c r="CB17" s="5">
        <v>2400</v>
      </c>
      <c r="CC17" s="5">
        <v>2500</v>
      </c>
      <c r="CD17" s="5">
        <v>2700</v>
      </c>
      <c r="CE17" s="5">
        <v>1400</v>
      </c>
      <c r="CF17" s="5">
        <v>1100</v>
      </c>
      <c r="CG17" s="5">
        <v>1300</v>
      </c>
      <c r="CH17" s="5">
        <v>0.0134318334452653</v>
      </c>
      <c r="CI17" s="5">
        <v>1160</v>
      </c>
      <c r="CJ17" s="5">
        <v>1250</v>
      </c>
      <c r="CK17" s="5">
        <v>1290</v>
      </c>
      <c r="CL17" s="5">
        <f t="shared" si="10"/>
        <v>1700</v>
      </c>
      <c r="CM17" s="5">
        <v>1900</v>
      </c>
      <c r="CN17" s="5">
        <v>2000</v>
      </c>
      <c r="CO17" s="5">
        <v>4300</v>
      </c>
      <c r="CP17" s="5">
        <v>3900</v>
      </c>
      <c r="CQ17" s="5">
        <v>4400</v>
      </c>
      <c r="CR17" s="5">
        <v>0.010559038125578</v>
      </c>
      <c r="CS17" s="5">
        <v>4000</v>
      </c>
      <c r="CT17" s="5">
        <v>4110</v>
      </c>
      <c r="CU17" s="5">
        <v>4160</v>
      </c>
      <c r="CV17" s="5">
        <v>4110</v>
      </c>
      <c r="CW17" s="5">
        <v>4100</v>
      </c>
      <c r="CX17" s="5">
        <v>4200</v>
      </c>
      <c r="CY17" s="5">
        <v>5200</v>
      </c>
      <c r="CZ17" s="5">
        <v>3500</v>
      </c>
      <c r="DA17" s="5">
        <v>4700</v>
      </c>
      <c r="DB17" s="5">
        <v>0.0103254199991537</v>
      </c>
      <c r="DC17" s="5">
        <v>2320</v>
      </c>
      <c r="DD17" s="5">
        <v>2440</v>
      </c>
      <c r="DE17" s="5">
        <v>2550</v>
      </c>
      <c r="DF17" s="5">
        <v>2300</v>
      </c>
      <c r="DG17" s="5">
        <v>2400</v>
      </c>
      <c r="DH17" s="5">
        <v>2500</v>
      </c>
      <c r="DI17" s="5">
        <v>2100</v>
      </c>
      <c r="DJ17" s="5">
        <v>1700</v>
      </c>
      <c r="DK17" s="5">
        <v>2000</v>
      </c>
      <c r="DL17" s="5">
        <v>0.0106822044185482</v>
      </c>
      <c r="DM17" s="5">
        <v>1520</v>
      </c>
      <c r="DN17" s="5">
        <v>1540</v>
      </c>
      <c r="DO17" s="5">
        <v>1650</v>
      </c>
      <c r="DP17" s="5">
        <v>2200</v>
      </c>
      <c r="DQ17" s="5">
        <v>2400</v>
      </c>
      <c r="DR17" s="5">
        <v>2500</v>
      </c>
      <c r="DS17" s="5">
        <v>2400</v>
      </c>
      <c r="DT17" s="5">
        <v>2200</v>
      </c>
      <c r="DU17" s="5">
        <v>2500</v>
      </c>
      <c r="DV17" s="5">
        <f t="shared" si="11"/>
        <v>0.0106672932330827</v>
      </c>
      <c r="DW17" s="5">
        <v>2160</v>
      </c>
      <c r="DX17" s="5">
        <v>2270</v>
      </c>
      <c r="DY17" s="5">
        <v>2380</v>
      </c>
      <c r="DZ17" s="5">
        <v>2270</v>
      </c>
      <c r="EA17" s="5">
        <v>2300</v>
      </c>
      <c r="EB17" s="5">
        <v>2500</v>
      </c>
      <c r="EC17" s="5">
        <v>2200</v>
      </c>
      <c r="ED17" s="5">
        <v>1800</v>
      </c>
      <c r="EE17" s="5">
        <v>2100</v>
      </c>
      <c r="EF17" s="5">
        <v>0.01038194634173</v>
      </c>
      <c r="EG17" s="5">
        <f t="shared" si="12"/>
        <v>1380</v>
      </c>
      <c r="EH17" s="5">
        <f t="shared" si="13"/>
        <v>1510</v>
      </c>
      <c r="EI17" s="5">
        <f t="shared" si="14"/>
        <v>1560</v>
      </c>
      <c r="EJ17" s="5">
        <v>1700</v>
      </c>
      <c r="EK17" s="5">
        <v>1800</v>
      </c>
      <c r="EL17" s="5">
        <v>1900</v>
      </c>
      <c r="EM17" s="5">
        <v>3200</v>
      </c>
      <c r="EN17" s="5">
        <v>2900</v>
      </c>
      <c r="EO17" s="5">
        <v>3300</v>
      </c>
      <c r="EP17" s="5">
        <f t="shared" si="15"/>
        <v>0.0113950276243094</v>
      </c>
      <c r="EQ17" s="5">
        <v>2850</v>
      </c>
      <c r="ER17" s="5">
        <v>2970</v>
      </c>
      <c r="ES17" s="5">
        <v>3080</v>
      </c>
      <c r="ET17" s="5">
        <v>2970</v>
      </c>
      <c r="EU17" s="5">
        <v>3000</v>
      </c>
      <c r="EV17" s="5">
        <v>3100</v>
      </c>
      <c r="EW17" s="5">
        <v>1600</v>
      </c>
      <c r="EX17" s="5">
        <v>1300</v>
      </c>
      <c r="EY17" s="5">
        <v>1700</v>
      </c>
      <c r="EZ17" s="5">
        <f t="shared" si="16"/>
        <v>0.00966262692433672</v>
      </c>
      <c r="FA17" s="5">
        <v>1110</v>
      </c>
      <c r="FB17" s="5">
        <v>1180</v>
      </c>
      <c r="FC17" s="5">
        <v>1280</v>
      </c>
      <c r="FD17" s="5">
        <v>1180</v>
      </c>
      <c r="FE17" s="5">
        <v>1200</v>
      </c>
      <c r="FF17" s="5">
        <v>1300</v>
      </c>
      <c r="FG17" s="5">
        <v>5700</v>
      </c>
      <c r="FH17" s="5">
        <v>5400</v>
      </c>
      <c r="FI17" s="5">
        <v>6000</v>
      </c>
      <c r="FJ17" s="5">
        <f t="shared" si="17"/>
        <v>0.0107033051498847</v>
      </c>
      <c r="FK17" s="5">
        <v>5360</v>
      </c>
      <c r="FL17" s="5">
        <v>5570</v>
      </c>
      <c r="FM17" s="5">
        <v>5680</v>
      </c>
      <c r="FN17" s="5">
        <v>5570</v>
      </c>
      <c r="FO17" s="5">
        <v>5700</v>
      </c>
      <c r="FP17" s="5">
        <v>5800</v>
      </c>
      <c r="FQ17" s="5">
        <v>6500</v>
      </c>
      <c r="FR17" s="5">
        <v>6200</v>
      </c>
      <c r="FS17" s="5">
        <v>6600</v>
      </c>
      <c r="FT17" s="5">
        <v>0.00821870288588544</v>
      </c>
      <c r="FU17" s="5">
        <v>6100</v>
      </c>
      <c r="FV17" s="5">
        <v>6160</v>
      </c>
      <c r="FW17" s="5">
        <v>6250</v>
      </c>
      <c r="FX17" s="5">
        <v>5600</v>
      </c>
      <c r="FY17" s="5">
        <v>5800</v>
      </c>
      <c r="FZ17" s="5">
        <v>5800</v>
      </c>
      <c r="GA17" s="5">
        <v>140</v>
      </c>
      <c r="GB17" s="5">
        <v>110</v>
      </c>
      <c r="GC17" s="5">
        <v>160</v>
      </c>
      <c r="GD17" s="5">
        <f t="shared" si="18"/>
        <v>0.0111498257839721</v>
      </c>
      <c r="GE17" s="5">
        <v>120</v>
      </c>
      <c r="GF17" s="5">
        <v>130</v>
      </c>
      <c r="GG17" s="5">
        <v>140</v>
      </c>
      <c r="GH17" s="5">
        <v>130</v>
      </c>
      <c r="GI17" s="5">
        <v>138</v>
      </c>
      <c r="GJ17" s="5">
        <v>140</v>
      </c>
      <c r="GK17" s="5">
        <v>5700</v>
      </c>
      <c r="GL17" s="5">
        <v>5400</v>
      </c>
      <c r="GM17" s="5">
        <v>6800</v>
      </c>
      <c r="GN17" s="5">
        <v>0.0100103794256718</v>
      </c>
      <c r="GO17" s="5">
        <v>4280</v>
      </c>
      <c r="GP17" s="5">
        <v>4340</v>
      </c>
      <c r="GQ17" s="5">
        <v>4450</v>
      </c>
      <c r="GR17" s="5">
        <v>3800</v>
      </c>
      <c r="GS17" s="5">
        <v>3900</v>
      </c>
      <c r="GT17" s="5">
        <v>4000</v>
      </c>
      <c r="GU17" s="5">
        <v>4100</v>
      </c>
      <c r="GV17" s="5">
        <v>3600</v>
      </c>
      <c r="GW17" s="5">
        <v>4300</v>
      </c>
      <c r="GX17" s="5">
        <f t="shared" si="19"/>
        <v>0.0110657468675208</v>
      </c>
      <c r="GY17" s="5">
        <v>3850</v>
      </c>
      <c r="GZ17" s="5">
        <v>3930</v>
      </c>
      <c r="HA17" s="5">
        <v>39870</v>
      </c>
      <c r="HB17" s="5">
        <v>3800</v>
      </c>
      <c r="HC17" s="5">
        <v>3900</v>
      </c>
      <c r="HD17" s="5">
        <v>3930</v>
      </c>
      <c r="HE17" s="5">
        <v>1300</v>
      </c>
      <c r="HF17" s="5">
        <v>1100</v>
      </c>
      <c r="HG17" s="5">
        <v>1300</v>
      </c>
      <c r="HH17" s="5">
        <v>0.00898225818424764</v>
      </c>
      <c r="HI17" s="5">
        <v>1100</v>
      </c>
      <c r="HJ17" s="5">
        <v>1210</v>
      </c>
      <c r="HK17" s="5">
        <v>1260</v>
      </c>
      <c r="HL17" s="5">
        <v>1100</v>
      </c>
      <c r="HM17" s="5">
        <v>1100</v>
      </c>
      <c r="HN17" s="5">
        <v>1200</v>
      </c>
      <c r="HO17" s="5">
        <v>5200</v>
      </c>
      <c r="HP17" s="5">
        <v>4600</v>
      </c>
      <c r="HQ17" s="5">
        <v>5300</v>
      </c>
      <c r="HR17" s="5">
        <f t="shared" si="20"/>
        <v>0.0120663205097947</v>
      </c>
      <c r="HS17" s="5">
        <v>4010</v>
      </c>
      <c r="HT17" s="5">
        <v>4090</v>
      </c>
      <c r="HU17" s="5">
        <v>4210</v>
      </c>
      <c r="HV17" s="5">
        <v>4090</v>
      </c>
      <c r="HW17" s="5">
        <v>4100</v>
      </c>
      <c r="HX17" s="5">
        <v>4200</v>
      </c>
      <c r="HY17" s="5">
        <v>7900</v>
      </c>
      <c r="HZ17" s="5">
        <v>7700</v>
      </c>
      <c r="IA17" s="5">
        <v>8100</v>
      </c>
      <c r="IB17" s="13">
        <v>0.0107831084383748</v>
      </c>
      <c r="IC17" s="5">
        <v>7210</v>
      </c>
      <c r="ID17" s="5">
        <v>7280</v>
      </c>
      <c r="IE17" s="5">
        <v>7330</v>
      </c>
      <c r="IF17" s="5">
        <v>7500</v>
      </c>
      <c r="IG17" s="5">
        <v>7700</v>
      </c>
      <c r="IH17" s="5">
        <v>7800</v>
      </c>
      <c r="II17" s="5">
        <v>2100</v>
      </c>
      <c r="IJ17" s="5">
        <v>1900</v>
      </c>
      <c r="IK17" s="5">
        <v>2300</v>
      </c>
      <c r="IL17" s="5">
        <f t="shared" si="21"/>
        <v>0.01060993525219</v>
      </c>
      <c r="IM17" s="5">
        <v>1910</v>
      </c>
      <c r="IN17" s="5">
        <v>1950</v>
      </c>
      <c r="IO17" s="5">
        <v>2010</v>
      </c>
      <c r="IP17" s="5">
        <v>1800</v>
      </c>
      <c r="IQ17" s="5">
        <v>1900</v>
      </c>
      <c r="IR17" s="5">
        <v>1950</v>
      </c>
      <c r="IS17" s="5">
        <v>6300</v>
      </c>
      <c r="IT17" s="5">
        <v>5100</v>
      </c>
      <c r="IU17" s="5">
        <v>5600</v>
      </c>
      <c r="IV17" s="131">
        <v>0.0101018010963195</v>
      </c>
      <c r="IW17" s="5">
        <v>5060</v>
      </c>
      <c r="IX17" s="5">
        <v>5160</v>
      </c>
      <c r="IY17" s="5">
        <v>5260</v>
      </c>
      <c r="IZ17" s="5">
        <v>5160</v>
      </c>
      <c r="JA17" s="5">
        <v>5300</v>
      </c>
      <c r="JB17" s="5">
        <v>5300</v>
      </c>
    </row>
    <row r="18" spans="1:262">
      <c r="A18" s="9">
        <v>16</v>
      </c>
      <c r="B18" s="10">
        <v>730</v>
      </c>
      <c r="C18" s="11" t="s">
        <v>124</v>
      </c>
      <c r="D18" s="11" t="s">
        <v>1628</v>
      </c>
      <c r="E18" s="5">
        <v>23500</v>
      </c>
      <c r="F18" s="5">
        <v>16900</v>
      </c>
      <c r="G18" s="5">
        <v>21000</v>
      </c>
      <c r="H18" s="13">
        <f t="shared" si="2"/>
        <v>0.018217715157498</v>
      </c>
      <c r="I18" s="5">
        <v>19700</v>
      </c>
      <c r="J18" s="5">
        <v>20300</v>
      </c>
      <c r="K18" s="5">
        <v>20600</v>
      </c>
      <c r="L18" s="5">
        <v>20300</v>
      </c>
      <c r="M18" s="5">
        <v>19700</v>
      </c>
      <c r="N18" s="5">
        <v>20000</v>
      </c>
      <c r="O18" s="5">
        <v>4300</v>
      </c>
      <c r="P18" s="5">
        <v>3300</v>
      </c>
      <c r="Q18" s="5">
        <v>3700</v>
      </c>
      <c r="R18" s="13">
        <f t="shared" si="3"/>
        <v>0.0102981029810298</v>
      </c>
      <c r="S18" s="5">
        <v>3600</v>
      </c>
      <c r="T18" s="5">
        <v>3800</v>
      </c>
      <c r="U18" s="5">
        <v>4000</v>
      </c>
      <c r="V18" s="5">
        <v>3800</v>
      </c>
      <c r="W18" s="5">
        <f t="shared" si="4"/>
        <v>3600</v>
      </c>
      <c r="X18" s="5">
        <f t="shared" si="5"/>
        <v>3700</v>
      </c>
      <c r="Y18" s="5">
        <v>3800</v>
      </c>
      <c r="Z18" s="5">
        <v>3000</v>
      </c>
      <c r="AA18" s="5">
        <v>3400</v>
      </c>
      <c r="AB18" s="13">
        <f t="shared" si="6"/>
        <v>0.00895736295234683</v>
      </c>
      <c r="AC18" s="5">
        <v>2500</v>
      </c>
      <c r="AD18" s="5">
        <v>2700</v>
      </c>
      <c r="AE18" s="5">
        <v>2800</v>
      </c>
      <c r="AF18" s="5">
        <v>2500</v>
      </c>
      <c r="AG18" s="5">
        <f t="shared" si="7"/>
        <v>2300</v>
      </c>
      <c r="AH18" s="5">
        <v>2700</v>
      </c>
      <c r="AI18" s="5">
        <v>5300</v>
      </c>
      <c r="AJ18" s="5">
        <v>4070</v>
      </c>
      <c r="AK18" s="5">
        <v>4630</v>
      </c>
      <c r="AL18" s="5">
        <v>0.0107688848920863</v>
      </c>
      <c r="AM18" s="5">
        <v>4570</v>
      </c>
      <c r="AN18" s="5">
        <v>4790</v>
      </c>
      <c r="AO18" s="5">
        <v>4900</v>
      </c>
      <c r="AP18" s="5">
        <v>4600</v>
      </c>
      <c r="AQ18" s="5">
        <v>4500</v>
      </c>
      <c r="AR18" s="5">
        <v>4700</v>
      </c>
      <c r="AS18" s="5">
        <v>3800</v>
      </c>
      <c r="AT18" s="5">
        <v>2900</v>
      </c>
      <c r="AU18" s="5">
        <v>3310</v>
      </c>
      <c r="AV18" s="13">
        <v>0.00932086958864255</v>
      </c>
      <c r="AW18" s="5">
        <v>3170</v>
      </c>
      <c r="AX18" s="5">
        <v>3460</v>
      </c>
      <c r="AY18" s="5">
        <f t="shared" si="8"/>
        <v>2890</v>
      </c>
      <c r="AZ18" s="5">
        <v>3000</v>
      </c>
      <c r="BA18" s="5">
        <v>3100</v>
      </c>
      <c r="BB18" s="5">
        <v>3200</v>
      </c>
      <c r="BC18" s="5">
        <v>138</v>
      </c>
      <c r="BD18" s="5">
        <v>69</v>
      </c>
      <c r="BE18" s="5">
        <v>166</v>
      </c>
      <c r="BF18" s="5">
        <v>138</v>
      </c>
      <c r="BG18" s="5">
        <v>138</v>
      </c>
      <c r="BH18" s="5">
        <v>138</v>
      </c>
      <c r="BI18" s="5">
        <v>100</v>
      </c>
      <c r="BJ18" s="5">
        <v>100</v>
      </c>
      <c r="BK18" s="5">
        <v>100</v>
      </c>
      <c r="BL18" s="5">
        <v>28</v>
      </c>
      <c r="BM18" s="5">
        <v>20</v>
      </c>
      <c r="BN18" s="5">
        <v>33</v>
      </c>
      <c r="BO18" s="5">
        <v>40</v>
      </c>
      <c r="BP18" s="5">
        <v>40</v>
      </c>
      <c r="BQ18" s="5">
        <v>46</v>
      </c>
      <c r="BR18" s="5">
        <v>46</v>
      </c>
      <c r="BS18" s="5">
        <v>46</v>
      </c>
      <c r="BT18" s="5">
        <v>53</v>
      </c>
      <c r="BU18" s="5">
        <v>2800</v>
      </c>
      <c r="BV18" s="5">
        <v>2300</v>
      </c>
      <c r="BW18" s="5">
        <v>2500</v>
      </c>
      <c r="BX18" s="5">
        <v>0.00867330549309348</v>
      </c>
      <c r="BY18" s="5">
        <v>2510</v>
      </c>
      <c r="BZ18" s="5">
        <f t="shared" si="9"/>
        <v>2300</v>
      </c>
      <c r="CA18" s="5">
        <v>2760</v>
      </c>
      <c r="CB18" s="5">
        <v>2400</v>
      </c>
      <c r="CC18" s="5">
        <v>2500</v>
      </c>
      <c r="CD18" s="5">
        <v>2700</v>
      </c>
      <c r="CE18" s="5">
        <v>1400</v>
      </c>
      <c r="CF18" s="5">
        <v>1100</v>
      </c>
      <c r="CG18" s="5">
        <v>1300</v>
      </c>
      <c r="CH18" s="5">
        <v>0.0083948959032908</v>
      </c>
      <c r="CI18" s="5">
        <v>1160</v>
      </c>
      <c r="CJ18" s="5">
        <v>1250</v>
      </c>
      <c r="CK18" s="5">
        <v>1290</v>
      </c>
      <c r="CL18" s="5">
        <f t="shared" si="10"/>
        <v>1100</v>
      </c>
      <c r="CM18" s="5">
        <v>1200</v>
      </c>
      <c r="CN18" s="5">
        <v>1300</v>
      </c>
      <c r="CO18" s="5">
        <v>4200</v>
      </c>
      <c r="CP18" s="5">
        <v>3800</v>
      </c>
      <c r="CQ18" s="5">
        <v>4300</v>
      </c>
      <c r="CR18" s="5">
        <v>0.0103278183126092</v>
      </c>
      <c r="CS18" s="5">
        <v>3910</v>
      </c>
      <c r="CT18" s="5">
        <v>4020</v>
      </c>
      <c r="CU18" s="5">
        <v>4070</v>
      </c>
      <c r="CV18" s="5">
        <v>4020</v>
      </c>
      <c r="CW18" s="5">
        <v>4000</v>
      </c>
      <c r="CX18" s="5">
        <v>4100</v>
      </c>
      <c r="CY18" s="5">
        <v>5100</v>
      </c>
      <c r="CZ18" s="5">
        <v>3400</v>
      </c>
      <c r="DA18" s="5">
        <v>4600</v>
      </c>
      <c r="DB18" s="5">
        <v>0.0131183614743346</v>
      </c>
      <c r="DC18" s="5">
        <v>2270</v>
      </c>
      <c r="DD18" s="5">
        <v>2390</v>
      </c>
      <c r="DE18" s="5">
        <v>2500</v>
      </c>
      <c r="DF18" s="5">
        <v>2900</v>
      </c>
      <c r="DG18" s="5">
        <v>3000</v>
      </c>
      <c r="DH18" s="5">
        <v>3100</v>
      </c>
      <c r="DI18" s="5">
        <v>2000</v>
      </c>
      <c r="DJ18" s="5">
        <v>1600</v>
      </c>
      <c r="DK18" s="5">
        <v>1900</v>
      </c>
      <c r="DL18" s="5">
        <v>0.0121388686574411</v>
      </c>
      <c r="DM18" s="5">
        <v>1440</v>
      </c>
      <c r="DN18" s="5">
        <v>1470</v>
      </c>
      <c r="DO18" s="5">
        <v>1570</v>
      </c>
      <c r="DP18" s="5">
        <v>2500</v>
      </c>
      <c r="DQ18" s="5">
        <v>2700</v>
      </c>
      <c r="DR18" s="5">
        <v>2800</v>
      </c>
      <c r="DS18" s="5">
        <v>2300</v>
      </c>
      <c r="DT18" s="5">
        <v>2100</v>
      </c>
      <c r="DU18" s="5">
        <v>2400</v>
      </c>
      <c r="DV18" s="5">
        <f t="shared" si="11"/>
        <v>0.0102443609022556</v>
      </c>
      <c r="DW18" s="5">
        <v>2070</v>
      </c>
      <c r="DX18" s="5">
        <v>2180</v>
      </c>
      <c r="DY18" s="5">
        <v>2280</v>
      </c>
      <c r="DZ18" s="5">
        <v>2180</v>
      </c>
      <c r="EA18" s="5">
        <v>2300</v>
      </c>
      <c r="EB18" s="5">
        <v>2400</v>
      </c>
      <c r="EC18" s="5">
        <v>2100</v>
      </c>
      <c r="ED18" s="5">
        <v>1700</v>
      </c>
      <c r="EE18" s="5">
        <v>2000</v>
      </c>
      <c r="EF18" s="5">
        <v>0.00819627342768155</v>
      </c>
      <c r="EG18" s="5">
        <f t="shared" si="12"/>
        <v>1090</v>
      </c>
      <c r="EH18" s="5">
        <f t="shared" si="13"/>
        <v>1190</v>
      </c>
      <c r="EI18" s="5">
        <f t="shared" si="14"/>
        <v>1230</v>
      </c>
      <c r="EJ18" s="5">
        <v>1400</v>
      </c>
      <c r="EK18" s="5">
        <v>1400</v>
      </c>
      <c r="EL18" s="5">
        <v>1500</v>
      </c>
      <c r="EM18" s="5">
        <v>3200</v>
      </c>
      <c r="EN18" s="5">
        <v>2900</v>
      </c>
      <c r="EO18" s="5">
        <v>3300</v>
      </c>
      <c r="EP18" s="5">
        <f t="shared" si="15"/>
        <v>0.0113950276243094</v>
      </c>
      <c r="EQ18" s="5">
        <v>2850</v>
      </c>
      <c r="ER18" s="5">
        <v>2970</v>
      </c>
      <c r="ES18" s="5">
        <v>3080</v>
      </c>
      <c r="ET18" s="5">
        <v>2970</v>
      </c>
      <c r="EU18" s="5">
        <v>3000</v>
      </c>
      <c r="EV18" s="5">
        <v>3100</v>
      </c>
      <c r="EW18" s="5">
        <v>1600</v>
      </c>
      <c r="EX18" s="5">
        <v>1300</v>
      </c>
      <c r="EY18" s="5">
        <v>1700</v>
      </c>
      <c r="EZ18" s="5">
        <f t="shared" si="16"/>
        <v>0.00966262692433672</v>
      </c>
      <c r="FA18" s="5">
        <v>1110</v>
      </c>
      <c r="FB18" s="5">
        <v>1180</v>
      </c>
      <c r="FC18" s="5">
        <v>1280</v>
      </c>
      <c r="FD18" s="5">
        <v>1180</v>
      </c>
      <c r="FE18" s="5">
        <v>1200</v>
      </c>
      <c r="FF18" s="5">
        <v>1300</v>
      </c>
      <c r="FG18" s="5">
        <v>5700</v>
      </c>
      <c r="FH18" s="5">
        <v>5400</v>
      </c>
      <c r="FI18" s="5">
        <v>6000</v>
      </c>
      <c r="FJ18" s="5">
        <f t="shared" si="17"/>
        <v>0.0107033051498847</v>
      </c>
      <c r="FK18" s="5">
        <v>5360</v>
      </c>
      <c r="FL18" s="5">
        <v>5570</v>
      </c>
      <c r="FM18" s="5">
        <v>5680</v>
      </c>
      <c r="FN18" s="5">
        <v>5570</v>
      </c>
      <c r="FO18" s="5">
        <v>5700</v>
      </c>
      <c r="FP18" s="5">
        <v>5800</v>
      </c>
      <c r="FQ18" s="5">
        <v>7500</v>
      </c>
      <c r="FR18" s="5">
        <v>7100</v>
      </c>
      <c r="FS18" s="5">
        <v>7600</v>
      </c>
      <c r="FT18" s="5">
        <v>0.00947285559899134</v>
      </c>
      <c r="FU18" s="5">
        <v>7030</v>
      </c>
      <c r="FV18" s="5">
        <v>7100</v>
      </c>
      <c r="FW18" s="5">
        <v>7200</v>
      </c>
      <c r="FX18" s="5">
        <v>6400</v>
      </c>
      <c r="FY18" s="5">
        <v>6600</v>
      </c>
      <c r="FZ18" s="5">
        <v>6700</v>
      </c>
      <c r="GA18" s="5">
        <v>140</v>
      </c>
      <c r="GB18" s="5">
        <v>110</v>
      </c>
      <c r="GC18" s="5">
        <v>160</v>
      </c>
      <c r="GD18" s="5">
        <f t="shared" si="18"/>
        <v>0.0111498257839721</v>
      </c>
      <c r="GE18" s="5">
        <v>120</v>
      </c>
      <c r="GF18" s="5">
        <v>130</v>
      </c>
      <c r="GG18" s="5">
        <v>140</v>
      </c>
      <c r="GH18" s="5">
        <v>130</v>
      </c>
      <c r="GI18" s="5">
        <v>138</v>
      </c>
      <c r="GJ18" s="5">
        <v>140</v>
      </c>
      <c r="GK18" s="5">
        <v>5700</v>
      </c>
      <c r="GL18" s="5">
        <v>5400</v>
      </c>
      <c r="GM18" s="5">
        <v>6800</v>
      </c>
      <c r="GN18" s="5">
        <v>0.0117633490946834</v>
      </c>
      <c r="GO18" s="5">
        <v>4280</v>
      </c>
      <c r="GP18" s="5">
        <v>4340</v>
      </c>
      <c r="GQ18" s="5">
        <v>4450</v>
      </c>
      <c r="GR18" s="5">
        <v>4500</v>
      </c>
      <c r="GS18" s="5">
        <v>4600</v>
      </c>
      <c r="GT18" s="5">
        <v>4700</v>
      </c>
      <c r="GU18" s="5">
        <v>4100</v>
      </c>
      <c r="GV18" s="5">
        <v>3600</v>
      </c>
      <c r="GW18" s="5">
        <v>4300</v>
      </c>
      <c r="GX18" s="5">
        <f t="shared" si="19"/>
        <v>0.0110657468675208</v>
      </c>
      <c r="GY18" s="5">
        <v>3850</v>
      </c>
      <c r="GZ18" s="5">
        <v>3930</v>
      </c>
      <c r="HA18" s="5">
        <v>39870</v>
      </c>
      <c r="HB18" s="5">
        <v>3800</v>
      </c>
      <c r="HC18" s="5">
        <v>3900</v>
      </c>
      <c r="HD18" s="5">
        <v>3930</v>
      </c>
      <c r="HE18" s="5">
        <v>1300</v>
      </c>
      <c r="HF18" s="5">
        <v>1100</v>
      </c>
      <c r="HG18" s="5">
        <v>1300</v>
      </c>
      <c r="HH18" s="5">
        <v>0.00898225818424764</v>
      </c>
      <c r="HI18" s="5">
        <v>1100</v>
      </c>
      <c r="HJ18" s="5">
        <v>1210</v>
      </c>
      <c r="HK18" s="5">
        <v>1260</v>
      </c>
      <c r="HL18" s="5">
        <v>1100</v>
      </c>
      <c r="HM18" s="5">
        <v>1100</v>
      </c>
      <c r="HN18" s="5">
        <v>1200</v>
      </c>
      <c r="HO18" s="5">
        <v>5100</v>
      </c>
      <c r="HP18" s="5">
        <v>4500</v>
      </c>
      <c r="HQ18" s="5">
        <v>5200</v>
      </c>
      <c r="HR18" s="5">
        <f t="shared" si="20"/>
        <v>0.0118008024545669</v>
      </c>
      <c r="HS18" s="5">
        <v>3920</v>
      </c>
      <c r="HT18" s="5">
        <v>4000</v>
      </c>
      <c r="HU18" s="5">
        <v>4120</v>
      </c>
      <c r="HV18" s="5">
        <v>4000</v>
      </c>
      <c r="HW18" s="5">
        <v>4000</v>
      </c>
      <c r="HX18" s="5">
        <v>4100</v>
      </c>
      <c r="HY18" s="5">
        <v>7800</v>
      </c>
      <c r="HZ18" s="5">
        <v>7600</v>
      </c>
      <c r="IA18" s="5">
        <v>8000</v>
      </c>
      <c r="IB18" s="13">
        <v>0.0106349888169686</v>
      </c>
      <c r="IC18" s="5">
        <v>7120</v>
      </c>
      <c r="ID18" s="5">
        <v>7180</v>
      </c>
      <c r="IE18" s="5">
        <v>7230</v>
      </c>
      <c r="IF18" s="5">
        <v>7400</v>
      </c>
      <c r="IG18" s="5">
        <v>7600</v>
      </c>
      <c r="IH18" s="5">
        <v>7700</v>
      </c>
      <c r="II18" s="5">
        <v>2100</v>
      </c>
      <c r="IJ18" s="5">
        <v>1900</v>
      </c>
      <c r="IK18" s="5">
        <v>2300</v>
      </c>
      <c r="IL18" s="5">
        <f t="shared" si="21"/>
        <v>0.01060993525219</v>
      </c>
      <c r="IM18" s="5">
        <v>1910</v>
      </c>
      <c r="IN18" s="5">
        <v>1950</v>
      </c>
      <c r="IO18" s="5">
        <v>2010</v>
      </c>
      <c r="IP18" s="5">
        <v>1800</v>
      </c>
      <c r="IQ18" s="5">
        <v>1900</v>
      </c>
      <c r="IR18" s="5">
        <v>1950</v>
      </c>
      <c r="IS18" s="5">
        <v>6300</v>
      </c>
      <c r="IT18" s="5">
        <v>5100</v>
      </c>
      <c r="IU18" s="5">
        <v>5600</v>
      </c>
      <c r="IV18" s="131">
        <v>0.0101018010963195</v>
      </c>
      <c r="IW18" s="5">
        <v>5060</v>
      </c>
      <c r="IX18" s="5">
        <v>5160</v>
      </c>
      <c r="IY18" s="5">
        <v>5260</v>
      </c>
      <c r="IZ18" s="5">
        <v>5160</v>
      </c>
      <c r="JA18" s="5">
        <v>5300</v>
      </c>
      <c r="JB18" s="5">
        <v>5300</v>
      </c>
    </row>
    <row r="19" spans="1:262">
      <c r="A19" s="9">
        <v>17</v>
      </c>
      <c r="B19" s="10">
        <v>365</v>
      </c>
      <c r="C19" s="11" t="s">
        <v>125</v>
      </c>
      <c r="D19" s="11" t="s">
        <v>1625</v>
      </c>
      <c r="E19" s="5">
        <v>13400</v>
      </c>
      <c r="F19" s="5">
        <v>9600</v>
      </c>
      <c r="G19" s="5">
        <v>12000</v>
      </c>
      <c r="H19" s="13">
        <f t="shared" si="2"/>
        <v>0.0104101229471417</v>
      </c>
      <c r="I19" s="5">
        <v>11300</v>
      </c>
      <c r="J19" s="5">
        <v>11600</v>
      </c>
      <c r="K19" s="5">
        <v>11800</v>
      </c>
      <c r="L19" s="5">
        <v>11600</v>
      </c>
      <c r="M19" s="5">
        <v>11200</v>
      </c>
      <c r="N19" s="5">
        <v>11500</v>
      </c>
      <c r="O19" s="5">
        <v>4200</v>
      </c>
      <c r="P19" s="5">
        <v>3200</v>
      </c>
      <c r="Q19" s="5">
        <v>3700</v>
      </c>
      <c r="R19" s="13">
        <f t="shared" si="3"/>
        <v>0.0102981029810298</v>
      </c>
      <c r="S19" s="5">
        <v>3600</v>
      </c>
      <c r="T19" s="5">
        <v>3800</v>
      </c>
      <c r="U19" s="5">
        <v>4000</v>
      </c>
      <c r="V19" s="5">
        <v>3800</v>
      </c>
      <c r="W19" s="5">
        <f t="shared" si="4"/>
        <v>3600</v>
      </c>
      <c r="X19" s="5">
        <f t="shared" si="5"/>
        <v>3700</v>
      </c>
      <c r="Y19" s="5">
        <v>3700</v>
      </c>
      <c r="Z19" s="5">
        <v>2900</v>
      </c>
      <c r="AA19" s="5">
        <v>3300</v>
      </c>
      <c r="AB19" s="13">
        <f t="shared" si="6"/>
        <v>0.00967395198853458</v>
      </c>
      <c r="AC19" s="5">
        <v>2400</v>
      </c>
      <c r="AD19" s="5">
        <v>2600</v>
      </c>
      <c r="AE19" s="5">
        <v>2700</v>
      </c>
      <c r="AF19" s="5">
        <v>2700</v>
      </c>
      <c r="AG19" s="5">
        <f t="shared" si="7"/>
        <v>2500</v>
      </c>
      <c r="AH19" s="5">
        <v>2900</v>
      </c>
      <c r="AI19" s="5">
        <v>5100</v>
      </c>
      <c r="AJ19" s="5">
        <v>3920</v>
      </c>
      <c r="AK19" s="5">
        <v>4460</v>
      </c>
      <c r="AL19" s="5">
        <v>0.0103642086330935</v>
      </c>
      <c r="AM19" s="5">
        <v>4400</v>
      </c>
      <c r="AN19" s="5">
        <v>4610</v>
      </c>
      <c r="AO19" s="5">
        <v>4720</v>
      </c>
      <c r="AP19" s="5">
        <v>4500</v>
      </c>
      <c r="AQ19" s="5">
        <v>4400</v>
      </c>
      <c r="AR19" s="5">
        <v>4600</v>
      </c>
      <c r="AS19" s="5">
        <v>4600</v>
      </c>
      <c r="AT19" s="5">
        <v>3500</v>
      </c>
      <c r="AU19" s="5">
        <v>4020</v>
      </c>
      <c r="AV19" s="13">
        <v>0.0121225182511247</v>
      </c>
      <c r="AW19" s="5">
        <v>3850</v>
      </c>
      <c r="AX19" s="5">
        <v>4210</v>
      </c>
      <c r="AY19" s="5">
        <f t="shared" si="8"/>
        <v>3760</v>
      </c>
      <c r="AZ19" s="5">
        <v>3900</v>
      </c>
      <c r="BA19" s="5">
        <v>4000</v>
      </c>
      <c r="BB19" s="5">
        <v>4100</v>
      </c>
      <c r="BC19" s="5">
        <v>53</v>
      </c>
      <c r="BD19" s="5">
        <v>26</v>
      </c>
      <c r="BE19" s="5">
        <v>64</v>
      </c>
      <c r="BF19" s="5">
        <v>53</v>
      </c>
      <c r="BG19" s="5">
        <v>53</v>
      </c>
      <c r="BH19" s="5">
        <v>53</v>
      </c>
      <c r="BI19" s="5">
        <v>30</v>
      </c>
      <c r="BJ19" s="5">
        <v>30</v>
      </c>
      <c r="BK19" s="5">
        <v>30</v>
      </c>
      <c r="BL19" s="5">
        <v>21</v>
      </c>
      <c r="BM19" s="5">
        <v>16</v>
      </c>
      <c r="BN19" s="5">
        <v>25</v>
      </c>
      <c r="BO19" s="5">
        <v>30</v>
      </c>
      <c r="BP19" s="5">
        <v>30</v>
      </c>
      <c r="BQ19" s="5">
        <v>35</v>
      </c>
      <c r="BR19" s="5">
        <v>35</v>
      </c>
      <c r="BS19" s="5">
        <v>35</v>
      </c>
      <c r="BT19" s="5">
        <v>40</v>
      </c>
      <c r="BU19" s="5">
        <v>2800</v>
      </c>
      <c r="BV19" s="5">
        <v>2300</v>
      </c>
      <c r="BW19" s="5">
        <v>2500</v>
      </c>
      <c r="BX19" s="5">
        <v>0.00995823964021844</v>
      </c>
      <c r="BY19" s="5">
        <v>2510</v>
      </c>
      <c r="BZ19" s="5">
        <f t="shared" si="9"/>
        <v>2640</v>
      </c>
      <c r="CA19" s="5">
        <v>2760</v>
      </c>
      <c r="CB19" s="5">
        <v>2800</v>
      </c>
      <c r="CC19" s="5">
        <v>2900</v>
      </c>
      <c r="CD19" s="5">
        <v>3100</v>
      </c>
      <c r="CE19" s="5">
        <v>1400</v>
      </c>
      <c r="CF19" s="5">
        <v>1100</v>
      </c>
      <c r="CG19" s="5">
        <v>1300</v>
      </c>
      <c r="CH19" s="5">
        <v>0.0134318334452653</v>
      </c>
      <c r="CI19" s="5">
        <v>1160</v>
      </c>
      <c r="CJ19" s="5">
        <v>1250</v>
      </c>
      <c r="CK19" s="5">
        <v>1290</v>
      </c>
      <c r="CL19" s="5">
        <f t="shared" si="10"/>
        <v>1700</v>
      </c>
      <c r="CM19" s="5">
        <v>1900</v>
      </c>
      <c r="CN19" s="5">
        <v>2000</v>
      </c>
      <c r="CO19" s="5">
        <v>4100</v>
      </c>
      <c r="CP19" s="5">
        <v>3700</v>
      </c>
      <c r="CQ19" s="5">
        <v>4200</v>
      </c>
      <c r="CR19" s="5">
        <v>0.0100709074093105</v>
      </c>
      <c r="CS19" s="5">
        <v>3820</v>
      </c>
      <c r="CT19" s="5">
        <v>3920</v>
      </c>
      <c r="CU19" s="5">
        <v>3970</v>
      </c>
      <c r="CV19" s="5">
        <v>3920</v>
      </c>
      <c r="CW19" s="5">
        <v>3900</v>
      </c>
      <c r="CX19" s="5">
        <v>4000</v>
      </c>
      <c r="CY19" s="5">
        <v>4900</v>
      </c>
      <c r="CZ19" s="5">
        <v>3300</v>
      </c>
      <c r="DA19" s="5">
        <v>4400</v>
      </c>
      <c r="DB19" s="5">
        <v>0.00973297786805467</v>
      </c>
      <c r="DC19" s="5">
        <v>2170</v>
      </c>
      <c r="DD19" s="5">
        <v>2280</v>
      </c>
      <c r="DE19" s="5">
        <v>2390</v>
      </c>
      <c r="DF19" s="5">
        <v>2100</v>
      </c>
      <c r="DG19" s="5">
        <v>2200</v>
      </c>
      <c r="DH19" s="5">
        <v>2300</v>
      </c>
      <c r="DI19" s="5">
        <v>2000</v>
      </c>
      <c r="DJ19" s="5">
        <v>1600</v>
      </c>
      <c r="DK19" s="5">
        <v>1900</v>
      </c>
      <c r="DL19" s="5">
        <v>0.00728332119446468</v>
      </c>
      <c r="DM19" s="5">
        <v>1440</v>
      </c>
      <c r="DN19" s="5">
        <v>1470</v>
      </c>
      <c r="DO19" s="5">
        <v>1570</v>
      </c>
      <c r="DP19" s="5">
        <v>1500</v>
      </c>
      <c r="DQ19" s="5">
        <v>1600</v>
      </c>
      <c r="DR19" s="5">
        <v>1700</v>
      </c>
      <c r="DS19" s="5">
        <v>2300</v>
      </c>
      <c r="DT19" s="5">
        <v>2100</v>
      </c>
      <c r="DU19" s="5">
        <v>2400</v>
      </c>
      <c r="DV19" s="5">
        <f t="shared" si="11"/>
        <v>0.0102443609022556</v>
      </c>
      <c r="DW19" s="5">
        <v>2070</v>
      </c>
      <c r="DX19" s="5">
        <v>2180</v>
      </c>
      <c r="DY19" s="5">
        <v>2280</v>
      </c>
      <c r="DZ19" s="5">
        <v>2180</v>
      </c>
      <c r="EA19" s="5">
        <v>2300</v>
      </c>
      <c r="EB19" s="5">
        <v>2400</v>
      </c>
      <c r="EC19" s="5">
        <v>2100</v>
      </c>
      <c r="ED19" s="5">
        <v>1700</v>
      </c>
      <c r="EE19" s="5">
        <v>2000</v>
      </c>
      <c r="EF19" s="5">
        <v>0.00928910988470575</v>
      </c>
      <c r="EG19" s="5">
        <f t="shared" si="12"/>
        <v>1240</v>
      </c>
      <c r="EH19" s="5">
        <f t="shared" si="13"/>
        <v>1350</v>
      </c>
      <c r="EI19" s="5">
        <f t="shared" si="14"/>
        <v>1390</v>
      </c>
      <c r="EJ19" s="5">
        <v>1500</v>
      </c>
      <c r="EK19" s="5">
        <v>1600</v>
      </c>
      <c r="EL19" s="5">
        <v>1700</v>
      </c>
      <c r="EM19" s="5">
        <v>3000</v>
      </c>
      <c r="EN19" s="5">
        <v>2700</v>
      </c>
      <c r="EO19" s="5">
        <v>3100</v>
      </c>
      <c r="EP19" s="5">
        <f t="shared" si="15"/>
        <v>0.0107044198895028</v>
      </c>
      <c r="EQ19" s="5">
        <v>2680</v>
      </c>
      <c r="ER19" s="5">
        <v>2790</v>
      </c>
      <c r="ES19" s="5">
        <v>2890</v>
      </c>
      <c r="ET19" s="5">
        <v>2790</v>
      </c>
      <c r="EU19" s="5">
        <v>2800</v>
      </c>
      <c r="EV19" s="5">
        <v>2900</v>
      </c>
      <c r="EW19" s="5">
        <v>1500</v>
      </c>
      <c r="EX19" s="5">
        <v>1300</v>
      </c>
      <c r="EY19" s="5">
        <v>1600</v>
      </c>
      <c r="EZ19" s="5">
        <f t="shared" si="16"/>
        <v>0.0163773337700622</v>
      </c>
      <c r="FA19" s="5">
        <v>1050</v>
      </c>
      <c r="FB19" s="5">
        <v>1110</v>
      </c>
      <c r="FC19" s="5">
        <v>1210</v>
      </c>
      <c r="FD19" s="5">
        <v>2000</v>
      </c>
      <c r="FE19" s="5">
        <v>2000</v>
      </c>
      <c r="FF19" s="5">
        <v>2100</v>
      </c>
      <c r="FG19" s="5">
        <v>5300</v>
      </c>
      <c r="FH19" s="5">
        <v>5000</v>
      </c>
      <c r="FI19" s="5">
        <v>5500</v>
      </c>
      <c r="FJ19" s="5">
        <f t="shared" si="17"/>
        <v>0.00995388162951576</v>
      </c>
      <c r="FK19" s="5">
        <v>4980</v>
      </c>
      <c r="FL19" s="5">
        <v>5180</v>
      </c>
      <c r="FM19" s="5">
        <v>5280</v>
      </c>
      <c r="FN19" s="5">
        <v>5180</v>
      </c>
      <c r="FO19" s="5">
        <v>5300</v>
      </c>
      <c r="FP19" s="5">
        <v>5400</v>
      </c>
      <c r="FQ19" s="5">
        <v>7000</v>
      </c>
      <c r="FR19" s="5">
        <v>6600</v>
      </c>
      <c r="FS19" s="5">
        <v>7100</v>
      </c>
      <c r="FT19" s="5">
        <v>0.00937946124801537</v>
      </c>
      <c r="FU19" s="5">
        <v>6570</v>
      </c>
      <c r="FV19" s="5">
        <v>6630</v>
      </c>
      <c r="FW19" s="5">
        <v>6730</v>
      </c>
      <c r="FX19" s="5">
        <v>6400</v>
      </c>
      <c r="FY19" s="5">
        <v>6600</v>
      </c>
      <c r="FZ19" s="5">
        <v>6700</v>
      </c>
      <c r="GA19" s="5">
        <v>130</v>
      </c>
      <c r="GB19" s="5">
        <v>100</v>
      </c>
      <c r="GC19" s="5">
        <v>140</v>
      </c>
      <c r="GD19" s="5">
        <f t="shared" si="18"/>
        <v>0.00975609756097561</v>
      </c>
      <c r="GE19" s="5">
        <v>110</v>
      </c>
      <c r="GF19" s="5">
        <v>120</v>
      </c>
      <c r="GG19" s="5">
        <v>120</v>
      </c>
      <c r="GH19" s="5">
        <v>120</v>
      </c>
      <c r="GI19" s="5">
        <v>128</v>
      </c>
      <c r="GJ19" s="5">
        <v>130</v>
      </c>
      <c r="GK19" s="5">
        <v>5400</v>
      </c>
      <c r="GL19" s="5">
        <v>5100</v>
      </c>
      <c r="GM19" s="5">
        <v>6500</v>
      </c>
      <c r="GN19" s="5">
        <v>0.00945681005651021</v>
      </c>
      <c r="GO19" s="5">
        <v>4040</v>
      </c>
      <c r="GP19" s="5">
        <v>4100</v>
      </c>
      <c r="GQ19" s="5">
        <v>4200</v>
      </c>
      <c r="GR19" s="5">
        <v>3600</v>
      </c>
      <c r="GS19" s="5">
        <v>3700</v>
      </c>
      <c r="GT19" s="5">
        <v>3800</v>
      </c>
      <c r="GU19" s="5">
        <v>3900</v>
      </c>
      <c r="GV19" s="5">
        <v>3400</v>
      </c>
      <c r="GW19" s="5">
        <v>4000</v>
      </c>
      <c r="GX19" s="5">
        <f t="shared" si="19"/>
        <v>0.0126707025200619</v>
      </c>
      <c r="GY19" s="5">
        <v>3640</v>
      </c>
      <c r="GZ19" s="5">
        <v>3710</v>
      </c>
      <c r="HA19" s="5">
        <v>37660</v>
      </c>
      <c r="HB19" s="5">
        <v>4300</v>
      </c>
      <c r="HC19" s="5">
        <v>4400</v>
      </c>
      <c r="HD19" s="5">
        <v>4500</v>
      </c>
      <c r="HE19" s="5">
        <v>1200</v>
      </c>
      <c r="HF19" s="5">
        <v>1000</v>
      </c>
      <c r="HG19" s="5">
        <v>1200</v>
      </c>
      <c r="HH19" s="5">
        <v>0.00816568925840695</v>
      </c>
      <c r="HI19" s="5">
        <v>1000</v>
      </c>
      <c r="HJ19" s="5">
        <v>1100</v>
      </c>
      <c r="HK19" s="5">
        <v>1150</v>
      </c>
      <c r="HL19" s="5">
        <v>1000</v>
      </c>
      <c r="HM19" s="5">
        <v>1000</v>
      </c>
      <c r="HN19" s="5">
        <v>1100</v>
      </c>
      <c r="HO19" s="5">
        <v>4900</v>
      </c>
      <c r="HP19" s="5">
        <v>4300</v>
      </c>
      <c r="HQ19" s="5">
        <v>5000</v>
      </c>
      <c r="HR19" s="5">
        <f t="shared" si="20"/>
        <v>0.0112697663441114</v>
      </c>
      <c r="HS19" s="5">
        <v>3750</v>
      </c>
      <c r="HT19" s="5">
        <v>3820</v>
      </c>
      <c r="HU19" s="5">
        <v>3940</v>
      </c>
      <c r="HV19" s="5">
        <v>3820</v>
      </c>
      <c r="HW19" s="5">
        <v>3800</v>
      </c>
      <c r="HX19" s="5">
        <v>3900</v>
      </c>
      <c r="HY19" s="5">
        <v>7300</v>
      </c>
      <c r="HZ19" s="5">
        <v>7100</v>
      </c>
      <c r="IA19" s="5">
        <v>7500</v>
      </c>
      <c r="IB19" s="13">
        <v>0.00993882659635922</v>
      </c>
      <c r="IC19" s="5">
        <v>6650</v>
      </c>
      <c r="ID19" s="5">
        <v>6710</v>
      </c>
      <c r="IE19" s="5">
        <v>6760</v>
      </c>
      <c r="IF19" s="5">
        <v>7000</v>
      </c>
      <c r="IG19" s="5">
        <v>7100</v>
      </c>
      <c r="IH19" s="5">
        <v>7200</v>
      </c>
      <c r="II19" s="5">
        <v>2000</v>
      </c>
      <c r="IJ19" s="5">
        <v>1800</v>
      </c>
      <c r="IK19" s="5">
        <v>2200</v>
      </c>
      <c r="IL19" s="5">
        <f t="shared" si="21"/>
        <v>0.0100658360084879</v>
      </c>
      <c r="IM19" s="5">
        <v>1810</v>
      </c>
      <c r="IN19" s="5">
        <v>1850</v>
      </c>
      <c r="IO19" s="5">
        <v>1900</v>
      </c>
      <c r="IP19" s="5">
        <v>1700</v>
      </c>
      <c r="IQ19" s="5">
        <v>1800</v>
      </c>
      <c r="IR19" s="5">
        <v>1850</v>
      </c>
      <c r="IS19" s="5">
        <v>6000</v>
      </c>
      <c r="IT19" s="5">
        <v>4800</v>
      </c>
      <c r="IU19" s="5">
        <v>5300</v>
      </c>
      <c r="IV19" s="131">
        <v>0.00951448707909162</v>
      </c>
      <c r="IW19" s="5">
        <v>4760</v>
      </c>
      <c r="IX19" s="5">
        <v>4860</v>
      </c>
      <c r="IY19" s="5">
        <v>4950</v>
      </c>
      <c r="IZ19" s="5">
        <v>4860</v>
      </c>
      <c r="JA19" s="5">
        <v>4900</v>
      </c>
      <c r="JB19" s="5">
        <v>5000</v>
      </c>
    </row>
    <row r="20" spans="1:262">
      <c r="A20" s="9">
        <v>18</v>
      </c>
      <c r="B20" s="10">
        <v>585</v>
      </c>
      <c r="C20" s="11" t="s">
        <v>61</v>
      </c>
      <c r="D20" s="11" t="s">
        <v>1628</v>
      </c>
      <c r="E20" s="5">
        <v>13200</v>
      </c>
      <c r="F20" s="5">
        <v>9500</v>
      </c>
      <c r="G20" s="5">
        <v>11800</v>
      </c>
      <c r="H20" s="13">
        <f t="shared" si="2"/>
        <v>0.0102306380687427</v>
      </c>
      <c r="I20" s="5">
        <v>11100</v>
      </c>
      <c r="J20" s="5">
        <v>11400</v>
      </c>
      <c r="K20" s="5">
        <v>11600</v>
      </c>
      <c r="L20" s="5">
        <v>11400</v>
      </c>
      <c r="M20" s="5">
        <v>11000</v>
      </c>
      <c r="N20" s="5">
        <v>11300</v>
      </c>
      <c r="O20" s="5">
        <v>4100</v>
      </c>
      <c r="P20" s="5">
        <v>3200</v>
      </c>
      <c r="Q20" s="5">
        <v>3600</v>
      </c>
      <c r="R20" s="13">
        <f t="shared" si="3"/>
        <v>0.0100271002710027</v>
      </c>
      <c r="S20" s="5">
        <v>3500</v>
      </c>
      <c r="T20" s="5">
        <v>3700</v>
      </c>
      <c r="U20" s="5">
        <v>3800</v>
      </c>
      <c r="V20" s="5">
        <v>3700</v>
      </c>
      <c r="W20" s="5">
        <f t="shared" si="4"/>
        <v>3500</v>
      </c>
      <c r="X20" s="5">
        <f t="shared" si="5"/>
        <v>3600</v>
      </c>
      <c r="Y20" s="5">
        <v>3700</v>
      </c>
      <c r="Z20" s="5">
        <v>2900</v>
      </c>
      <c r="AA20" s="5">
        <v>3300</v>
      </c>
      <c r="AB20" s="13">
        <f t="shared" si="6"/>
        <v>0.00859906843425296</v>
      </c>
      <c r="AC20" s="5">
        <v>2400</v>
      </c>
      <c r="AD20" s="5">
        <v>2600</v>
      </c>
      <c r="AE20" s="5">
        <v>2700</v>
      </c>
      <c r="AF20" s="5">
        <v>2400</v>
      </c>
      <c r="AG20" s="5">
        <f t="shared" si="7"/>
        <v>2200</v>
      </c>
      <c r="AH20" s="5">
        <v>2600</v>
      </c>
      <c r="AI20" s="5">
        <v>5000</v>
      </c>
      <c r="AJ20" s="5">
        <v>3840</v>
      </c>
      <c r="AK20" s="5">
        <v>4370</v>
      </c>
      <c r="AL20" s="5">
        <v>0.0101618705035971</v>
      </c>
      <c r="AM20" s="5">
        <v>4310</v>
      </c>
      <c r="AN20" s="5">
        <v>4520</v>
      </c>
      <c r="AO20" s="5">
        <v>4620</v>
      </c>
      <c r="AP20" s="5">
        <v>4400</v>
      </c>
      <c r="AQ20" s="5">
        <v>4300</v>
      </c>
      <c r="AR20" s="5">
        <v>4500</v>
      </c>
      <c r="AS20" s="5">
        <v>3600</v>
      </c>
      <c r="AT20" s="5">
        <v>2800</v>
      </c>
      <c r="AU20" s="5">
        <v>3110</v>
      </c>
      <c r="AV20" s="13">
        <v>0.0115837396621858</v>
      </c>
      <c r="AW20" s="5">
        <v>2980</v>
      </c>
      <c r="AX20" s="5">
        <v>3250</v>
      </c>
      <c r="AY20" s="5">
        <f t="shared" si="8"/>
        <v>3590</v>
      </c>
      <c r="AZ20" s="5">
        <v>3700</v>
      </c>
      <c r="BA20" s="5">
        <v>3800</v>
      </c>
      <c r="BB20" s="5">
        <v>3900</v>
      </c>
      <c r="BC20" s="5">
        <v>101</v>
      </c>
      <c r="BD20" s="5">
        <v>50</v>
      </c>
      <c r="BE20" s="5">
        <v>122</v>
      </c>
      <c r="BF20" s="5">
        <v>101</v>
      </c>
      <c r="BG20" s="5">
        <v>101</v>
      </c>
      <c r="BH20" s="5">
        <v>101</v>
      </c>
      <c r="BI20" s="5">
        <v>100</v>
      </c>
      <c r="BJ20" s="5">
        <v>100</v>
      </c>
      <c r="BK20" s="5">
        <v>100</v>
      </c>
      <c r="BL20" s="5">
        <v>32</v>
      </c>
      <c r="BM20" s="5">
        <v>24</v>
      </c>
      <c r="BN20" s="5">
        <v>39</v>
      </c>
      <c r="BO20" s="5">
        <v>46</v>
      </c>
      <c r="BP20" s="5">
        <v>46</v>
      </c>
      <c r="BQ20" s="5">
        <v>54</v>
      </c>
      <c r="BR20" s="5">
        <v>54</v>
      </c>
      <c r="BS20" s="5">
        <v>54</v>
      </c>
      <c r="BT20" s="5">
        <v>62</v>
      </c>
      <c r="BU20" s="5">
        <v>2800</v>
      </c>
      <c r="BV20" s="5">
        <v>2300</v>
      </c>
      <c r="BW20" s="5">
        <v>2500</v>
      </c>
      <c r="BX20" s="5">
        <v>0.0102794731769997</v>
      </c>
      <c r="BY20" s="5">
        <v>2510</v>
      </c>
      <c r="BZ20" s="5">
        <f t="shared" si="9"/>
        <v>2720</v>
      </c>
      <c r="CA20" s="5">
        <v>2760</v>
      </c>
      <c r="CB20" s="5">
        <v>2900</v>
      </c>
      <c r="CC20" s="5">
        <v>3000</v>
      </c>
      <c r="CD20" s="5">
        <v>3200</v>
      </c>
      <c r="CE20" s="5">
        <v>1400</v>
      </c>
      <c r="CF20" s="5">
        <v>1100</v>
      </c>
      <c r="CG20" s="5">
        <v>1300</v>
      </c>
      <c r="CH20" s="5">
        <v>0.0134318334452653</v>
      </c>
      <c r="CI20" s="5">
        <v>1160</v>
      </c>
      <c r="CJ20" s="5">
        <v>1250</v>
      </c>
      <c r="CK20" s="5">
        <v>1290</v>
      </c>
      <c r="CL20" s="5">
        <f t="shared" si="10"/>
        <v>1700</v>
      </c>
      <c r="CM20" s="5">
        <v>1900</v>
      </c>
      <c r="CN20" s="5">
        <v>2000</v>
      </c>
      <c r="CO20" s="5">
        <v>4800</v>
      </c>
      <c r="CP20" s="5">
        <v>4300</v>
      </c>
      <c r="CQ20" s="5">
        <v>4900</v>
      </c>
      <c r="CR20" s="5">
        <v>0.0117665193710821</v>
      </c>
      <c r="CS20" s="5">
        <v>4460</v>
      </c>
      <c r="CT20" s="5">
        <v>4580</v>
      </c>
      <c r="CU20" s="5">
        <v>4640</v>
      </c>
      <c r="CV20" s="5">
        <v>4580</v>
      </c>
      <c r="CW20" s="5">
        <v>4600</v>
      </c>
      <c r="CX20" s="5">
        <v>4700</v>
      </c>
      <c r="CY20" s="5">
        <v>4800</v>
      </c>
      <c r="CZ20" s="5">
        <v>3200</v>
      </c>
      <c r="DA20" s="5">
        <v>4300</v>
      </c>
      <c r="DB20" s="5">
        <v>0.0126951885235496</v>
      </c>
      <c r="DC20" s="5">
        <v>2130</v>
      </c>
      <c r="DD20" s="5">
        <v>2230</v>
      </c>
      <c r="DE20" s="5">
        <v>2340</v>
      </c>
      <c r="DF20" s="5">
        <v>2800</v>
      </c>
      <c r="DG20" s="5">
        <v>2900</v>
      </c>
      <c r="DH20" s="5">
        <v>3000</v>
      </c>
      <c r="DI20" s="5">
        <v>1900</v>
      </c>
      <c r="DJ20" s="5">
        <v>1500</v>
      </c>
      <c r="DK20" s="5">
        <v>1800</v>
      </c>
      <c r="DL20" s="5">
        <v>0.0140810876426317</v>
      </c>
      <c r="DM20" s="5">
        <v>1360</v>
      </c>
      <c r="DN20" s="5">
        <v>1390</v>
      </c>
      <c r="DO20" s="5">
        <v>1490</v>
      </c>
      <c r="DP20" s="5">
        <v>2900</v>
      </c>
      <c r="DQ20" s="5">
        <v>3100</v>
      </c>
      <c r="DR20" s="5">
        <v>3200</v>
      </c>
      <c r="DS20" s="5">
        <v>2200</v>
      </c>
      <c r="DT20" s="5">
        <v>2000</v>
      </c>
      <c r="DU20" s="5">
        <v>2300</v>
      </c>
      <c r="DV20" s="5">
        <f t="shared" si="11"/>
        <v>0.00982142857142857</v>
      </c>
      <c r="DW20" s="5">
        <v>1990</v>
      </c>
      <c r="DX20" s="5">
        <v>2090</v>
      </c>
      <c r="DY20" s="5">
        <v>2190</v>
      </c>
      <c r="DZ20" s="5">
        <v>2090</v>
      </c>
      <c r="EA20" s="5">
        <v>2200</v>
      </c>
      <c r="EB20" s="5">
        <v>2300</v>
      </c>
      <c r="EC20" s="5">
        <v>2000</v>
      </c>
      <c r="ED20" s="5">
        <v>1600</v>
      </c>
      <c r="EE20" s="5">
        <v>1900</v>
      </c>
      <c r="EF20" s="5">
        <v>0.0109283645702421</v>
      </c>
      <c r="EG20" s="5">
        <f t="shared" si="12"/>
        <v>1460</v>
      </c>
      <c r="EH20" s="5">
        <f t="shared" si="13"/>
        <v>1580</v>
      </c>
      <c r="EI20" s="5">
        <f t="shared" si="14"/>
        <v>1640</v>
      </c>
      <c r="EJ20" s="5">
        <v>1800</v>
      </c>
      <c r="EK20" s="5">
        <v>1900</v>
      </c>
      <c r="EL20" s="5">
        <v>2000</v>
      </c>
      <c r="EM20" s="5">
        <v>3000</v>
      </c>
      <c r="EN20" s="5">
        <v>2700</v>
      </c>
      <c r="EO20" s="5">
        <v>3100</v>
      </c>
      <c r="EP20" s="5">
        <f t="shared" si="15"/>
        <v>0.0107044198895028</v>
      </c>
      <c r="EQ20" s="5">
        <v>2680</v>
      </c>
      <c r="ER20" s="5">
        <v>2790</v>
      </c>
      <c r="ES20" s="5">
        <v>2890</v>
      </c>
      <c r="ET20" s="5">
        <v>2790</v>
      </c>
      <c r="EU20" s="5">
        <v>2800</v>
      </c>
      <c r="EV20" s="5">
        <v>2900</v>
      </c>
      <c r="EW20" s="5">
        <v>1500</v>
      </c>
      <c r="EX20" s="5">
        <v>1300</v>
      </c>
      <c r="EY20" s="5">
        <v>1600</v>
      </c>
      <c r="EZ20" s="5">
        <f t="shared" si="16"/>
        <v>0.00908942024238454</v>
      </c>
      <c r="FA20" s="5">
        <v>1050</v>
      </c>
      <c r="FB20" s="5">
        <v>1110</v>
      </c>
      <c r="FC20" s="5">
        <v>1210</v>
      </c>
      <c r="FD20" s="5">
        <v>1110</v>
      </c>
      <c r="FE20" s="5">
        <v>1100</v>
      </c>
      <c r="FF20" s="5">
        <v>1200</v>
      </c>
      <c r="FG20" s="5">
        <v>5300</v>
      </c>
      <c r="FH20" s="5">
        <v>5000</v>
      </c>
      <c r="FI20" s="5">
        <v>5500</v>
      </c>
      <c r="FJ20" s="5">
        <f t="shared" si="17"/>
        <v>0.01076095311299</v>
      </c>
      <c r="FK20" s="5">
        <v>4980</v>
      </c>
      <c r="FL20" s="5">
        <v>5180</v>
      </c>
      <c r="FM20" s="5">
        <v>5280</v>
      </c>
      <c r="FN20" s="5">
        <v>5600</v>
      </c>
      <c r="FO20" s="5">
        <v>5700</v>
      </c>
      <c r="FP20" s="5">
        <v>5800</v>
      </c>
      <c r="FQ20" s="5">
        <v>7000</v>
      </c>
      <c r="FR20" s="5">
        <v>6600</v>
      </c>
      <c r="FS20" s="5">
        <v>7100</v>
      </c>
      <c r="FT20" s="5">
        <v>0.00884577924243839</v>
      </c>
      <c r="FU20" s="5">
        <v>6570</v>
      </c>
      <c r="FV20" s="5">
        <v>6630</v>
      </c>
      <c r="FW20" s="5">
        <v>6730</v>
      </c>
      <c r="FX20" s="5">
        <v>6000</v>
      </c>
      <c r="FY20" s="5">
        <v>6200</v>
      </c>
      <c r="FZ20" s="5">
        <v>6300</v>
      </c>
      <c r="GA20" s="5">
        <v>130</v>
      </c>
      <c r="GB20" s="5">
        <v>100</v>
      </c>
      <c r="GC20" s="5">
        <v>140</v>
      </c>
      <c r="GD20" s="5">
        <f t="shared" si="18"/>
        <v>0.00975609756097561</v>
      </c>
      <c r="GE20" s="5">
        <v>110</v>
      </c>
      <c r="GF20" s="5">
        <v>120</v>
      </c>
      <c r="GG20" s="5">
        <v>120</v>
      </c>
      <c r="GH20" s="5">
        <v>120</v>
      </c>
      <c r="GI20" s="5">
        <v>128</v>
      </c>
      <c r="GJ20" s="5">
        <v>130</v>
      </c>
      <c r="GK20" s="5">
        <v>5400</v>
      </c>
      <c r="GL20" s="5">
        <v>5100</v>
      </c>
      <c r="GM20" s="5">
        <v>6500</v>
      </c>
      <c r="GN20" s="5">
        <v>0.0108407334794141</v>
      </c>
      <c r="GO20" s="5">
        <v>4040</v>
      </c>
      <c r="GP20" s="5">
        <v>4100</v>
      </c>
      <c r="GQ20" s="5">
        <v>4200</v>
      </c>
      <c r="GR20" s="5">
        <v>4100</v>
      </c>
      <c r="GS20" s="5">
        <v>4200</v>
      </c>
      <c r="GT20" s="5">
        <v>4300</v>
      </c>
      <c r="GU20" s="5">
        <v>3900</v>
      </c>
      <c r="GV20" s="5">
        <v>3400</v>
      </c>
      <c r="GW20" s="5">
        <v>4000</v>
      </c>
      <c r="GX20" s="5">
        <f t="shared" si="19"/>
        <v>0.0104462902998733</v>
      </c>
      <c r="GY20" s="5">
        <v>3640</v>
      </c>
      <c r="GZ20" s="5">
        <v>3710</v>
      </c>
      <c r="HA20" s="5">
        <v>37660</v>
      </c>
      <c r="HB20" s="5">
        <v>3600</v>
      </c>
      <c r="HC20" s="5">
        <v>3700</v>
      </c>
      <c r="HD20" s="5">
        <v>3710</v>
      </c>
      <c r="HE20" s="5">
        <v>1200</v>
      </c>
      <c r="HF20" s="5">
        <v>1000</v>
      </c>
      <c r="HG20" s="5">
        <v>1200</v>
      </c>
      <c r="HH20" s="5">
        <v>0.00816568925840695</v>
      </c>
      <c r="HI20" s="5">
        <v>1000</v>
      </c>
      <c r="HJ20" s="5">
        <v>1100</v>
      </c>
      <c r="HK20" s="5">
        <v>1150</v>
      </c>
      <c r="HL20" s="5">
        <v>1000</v>
      </c>
      <c r="HM20" s="5">
        <v>1000</v>
      </c>
      <c r="HN20" s="5">
        <v>1100</v>
      </c>
      <c r="HO20" s="5">
        <v>4800</v>
      </c>
      <c r="HP20" s="5">
        <v>4200</v>
      </c>
      <c r="HQ20" s="5">
        <v>4900</v>
      </c>
      <c r="HR20" s="5">
        <f t="shared" si="20"/>
        <v>0.0110337502950201</v>
      </c>
      <c r="HS20" s="5">
        <v>3660</v>
      </c>
      <c r="HT20" s="5">
        <v>3740</v>
      </c>
      <c r="HU20" s="5">
        <v>3850</v>
      </c>
      <c r="HV20" s="5">
        <v>3740</v>
      </c>
      <c r="HW20" s="5">
        <v>3800</v>
      </c>
      <c r="HX20" s="5">
        <v>3900</v>
      </c>
      <c r="HY20" s="5">
        <v>7200</v>
      </c>
      <c r="HZ20" s="5">
        <v>7000</v>
      </c>
      <c r="IA20" s="5">
        <v>7400</v>
      </c>
      <c r="IB20" s="13">
        <v>0.0127679113652185</v>
      </c>
      <c r="IC20" s="5">
        <v>6550</v>
      </c>
      <c r="ID20" s="5">
        <v>6620</v>
      </c>
      <c r="IE20" s="5">
        <v>6660</v>
      </c>
      <c r="IF20" s="5">
        <v>8900</v>
      </c>
      <c r="IG20" s="5">
        <v>9100</v>
      </c>
      <c r="IH20" s="5">
        <v>9200</v>
      </c>
      <c r="II20" s="5">
        <v>1900</v>
      </c>
      <c r="IJ20" s="5">
        <v>1700</v>
      </c>
      <c r="IK20" s="5">
        <v>2100</v>
      </c>
      <c r="IL20" s="5">
        <f t="shared" si="21"/>
        <v>0.00946732684041569</v>
      </c>
      <c r="IM20" s="5">
        <v>1710</v>
      </c>
      <c r="IN20" s="5">
        <v>1740</v>
      </c>
      <c r="IO20" s="5">
        <v>1800</v>
      </c>
      <c r="IP20" s="5">
        <v>1600</v>
      </c>
      <c r="IQ20" s="5">
        <v>1700</v>
      </c>
      <c r="IR20" s="5">
        <v>1740</v>
      </c>
      <c r="IS20" s="5">
        <v>5900</v>
      </c>
      <c r="IT20" s="5">
        <v>4800</v>
      </c>
      <c r="IU20" s="5">
        <v>5200</v>
      </c>
      <c r="IV20" s="131">
        <v>0.00951448707909162</v>
      </c>
      <c r="IW20" s="5">
        <v>4760</v>
      </c>
      <c r="IX20" s="5">
        <v>4860</v>
      </c>
      <c r="IY20" s="5">
        <v>4950</v>
      </c>
      <c r="IZ20" s="5">
        <v>4860</v>
      </c>
      <c r="JA20" s="5">
        <v>4900</v>
      </c>
      <c r="JB20" s="5">
        <v>5000</v>
      </c>
    </row>
    <row r="21" spans="1:262">
      <c r="A21" s="9">
        <v>19</v>
      </c>
      <c r="B21" s="10">
        <v>379</v>
      </c>
      <c r="C21" s="11" t="s">
        <v>126</v>
      </c>
      <c r="D21" s="11" t="s">
        <v>1625</v>
      </c>
      <c r="E21" s="5">
        <v>13200</v>
      </c>
      <c r="F21" s="5">
        <v>9500</v>
      </c>
      <c r="G21" s="5">
        <v>11800</v>
      </c>
      <c r="H21" s="13">
        <f t="shared" si="2"/>
        <v>0.0102306380687427</v>
      </c>
      <c r="I21" s="5">
        <v>11100</v>
      </c>
      <c r="J21" s="5">
        <v>11400</v>
      </c>
      <c r="K21" s="5">
        <v>11600</v>
      </c>
      <c r="L21" s="5">
        <v>11400</v>
      </c>
      <c r="M21" s="5">
        <v>11000</v>
      </c>
      <c r="N21" s="5">
        <v>11300</v>
      </c>
      <c r="O21" s="5">
        <v>4100</v>
      </c>
      <c r="P21" s="5">
        <v>3200</v>
      </c>
      <c r="Q21" s="5">
        <v>3600</v>
      </c>
      <c r="R21" s="13">
        <f t="shared" si="3"/>
        <v>0.0100271002710027</v>
      </c>
      <c r="S21" s="5">
        <v>3500</v>
      </c>
      <c r="T21" s="5">
        <v>3700</v>
      </c>
      <c r="U21" s="5">
        <v>3800</v>
      </c>
      <c r="V21" s="5">
        <v>3700</v>
      </c>
      <c r="W21" s="5">
        <f t="shared" si="4"/>
        <v>3500</v>
      </c>
      <c r="X21" s="5">
        <f t="shared" si="5"/>
        <v>3600</v>
      </c>
      <c r="Y21" s="5">
        <v>3700</v>
      </c>
      <c r="Z21" s="5">
        <v>2900</v>
      </c>
      <c r="AA21" s="5">
        <v>3300</v>
      </c>
      <c r="AB21" s="13">
        <f t="shared" si="6"/>
        <v>0.00859906843425296</v>
      </c>
      <c r="AC21" s="5">
        <v>2400</v>
      </c>
      <c r="AD21" s="5">
        <v>2600</v>
      </c>
      <c r="AE21" s="5">
        <v>2700</v>
      </c>
      <c r="AF21" s="5">
        <v>2400</v>
      </c>
      <c r="AG21" s="5">
        <f t="shared" si="7"/>
        <v>2200</v>
      </c>
      <c r="AH21" s="5">
        <v>2600</v>
      </c>
      <c r="AI21" s="5">
        <v>5000</v>
      </c>
      <c r="AJ21" s="5">
        <v>3840</v>
      </c>
      <c r="AK21" s="5">
        <v>4370</v>
      </c>
      <c r="AL21" s="5">
        <v>0.0101618705035971</v>
      </c>
      <c r="AM21" s="5">
        <v>4310</v>
      </c>
      <c r="AN21" s="5">
        <v>4520</v>
      </c>
      <c r="AO21" s="5">
        <v>4620</v>
      </c>
      <c r="AP21" s="5">
        <v>4400</v>
      </c>
      <c r="AQ21" s="5">
        <v>4300</v>
      </c>
      <c r="AR21" s="5">
        <v>4500</v>
      </c>
      <c r="AS21" s="5">
        <v>3600</v>
      </c>
      <c r="AT21" s="5">
        <v>2800</v>
      </c>
      <c r="AU21" s="5">
        <v>3110</v>
      </c>
      <c r="AV21" s="13">
        <v>0.00875515207025673</v>
      </c>
      <c r="AW21" s="5">
        <v>2980</v>
      </c>
      <c r="AX21" s="5">
        <v>3250</v>
      </c>
      <c r="AY21" s="5">
        <f t="shared" si="8"/>
        <v>2710</v>
      </c>
      <c r="AZ21" s="5">
        <v>2800</v>
      </c>
      <c r="BA21" s="5">
        <v>2900</v>
      </c>
      <c r="BB21" s="5">
        <v>3000</v>
      </c>
      <c r="BC21" s="5">
        <v>49</v>
      </c>
      <c r="BD21" s="5">
        <v>24</v>
      </c>
      <c r="BE21" s="5">
        <v>59</v>
      </c>
      <c r="BF21" s="5">
        <v>49</v>
      </c>
      <c r="BG21" s="5">
        <v>49</v>
      </c>
      <c r="BH21" s="5">
        <v>49</v>
      </c>
      <c r="BI21" s="5">
        <v>30</v>
      </c>
      <c r="BJ21" s="5">
        <v>30</v>
      </c>
      <c r="BK21" s="5">
        <v>30</v>
      </c>
      <c r="BL21" s="5">
        <v>24</v>
      </c>
      <c r="BM21" s="5">
        <v>18</v>
      </c>
      <c r="BN21" s="5">
        <v>29</v>
      </c>
      <c r="BO21" s="5">
        <v>34</v>
      </c>
      <c r="BP21" s="5">
        <v>34</v>
      </c>
      <c r="BQ21" s="5">
        <v>40</v>
      </c>
      <c r="BR21" s="5">
        <v>40</v>
      </c>
      <c r="BS21" s="5">
        <v>40</v>
      </c>
      <c r="BT21" s="5">
        <v>46</v>
      </c>
      <c r="BU21" s="5">
        <v>2400</v>
      </c>
      <c r="BV21" s="5">
        <v>2000</v>
      </c>
      <c r="BW21" s="5">
        <v>2100</v>
      </c>
      <c r="BX21" s="5">
        <v>0.00867330549309348</v>
      </c>
      <c r="BY21" s="5">
        <v>2110</v>
      </c>
      <c r="BZ21" s="5">
        <f t="shared" si="9"/>
        <v>2300</v>
      </c>
      <c r="CA21" s="5">
        <v>2320</v>
      </c>
      <c r="CB21" s="5">
        <v>2400</v>
      </c>
      <c r="CC21" s="5">
        <v>2500</v>
      </c>
      <c r="CD21" s="5">
        <v>2700</v>
      </c>
      <c r="CE21" s="5">
        <v>1400</v>
      </c>
      <c r="CF21" s="5">
        <v>1100</v>
      </c>
      <c r="CG21" s="5">
        <v>1300</v>
      </c>
      <c r="CH21" s="5">
        <v>0.0083948959032908</v>
      </c>
      <c r="CI21" s="5">
        <v>1160</v>
      </c>
      <c r="CJ21" s="5">
        <v>1250</v>
      </c>
      <c r="CK21" s="5">
        <v>1290</v>
      </c>
      <c r="CL21" s="5">
        <f t="shared" si="10"/>
        <v>1100</v>
      </c>
      <c r="CM21" s="5">
        <v>1200</v>
      </c>
      <c r="CN21" s="5">
        <v>1300</v>
      </c>
      <c r="CO21" s="5">
        <v>3900</v>
      </c>
      <c r="CP21" s="5">
        <v>3500</v>
      </c>
      <c r="CQ21" s="5">
        <v>4000</v>
      </c>
      <c r="CR21" s="5">
        <v>0.00960846778337273</v>
      </c>
      <c r="CS21" s="5">
        <v>3640</v>
      </c>
      <c r="CT21" s="5">
        <v>3740</v>
      </c>
      <c r="CU21" s="5">
        <v>3790</v>
      </c>
      <c r="CV21" s="5">
        <v>3740</v>
      </c>
      <c r="CW21" s="5">
        <v>3700</v>
      </c>
      <c r="CX21" s="5">
        <v>3800</v>
      </c>
      <c r="CY21" s="5">
        <v>4800</v>
      </c>
      <c r="CZ21" s="5">
        <v>3200</v>
      </c>
      <c r="DA21" s="5">
        <v>4300</v>
      </c>
      <c r="DB21" s="5">
        <v>0.00943675680250518</v>
      </c>
      <c r="DC21" s="5">
        <v>2130</v>
      </c>
      <c r="DD21" s="5">
        <v>2230</v>
      </c>
      <c r="DE21" s="5">
        <v>2340</v>
      </c>
      <c r="DF21" s="5">
        <v>2100</v>
      </c>
      <c r="DG21" s="5">
        <v>2200</v>
      </c>
      <c r="DH21" s="5">
        <v>2300</v>
      </c>
      <c r="DI21" s="5">
        <v>1900</v>
      </c>
      <c r="DJ21" s="5">
        <v>1500</v>
      </c>
      <c r="DK21" s="5">
        <v>1800</v>
      </c>
      <c r="DL21" s="5">
        <v>0.0106822044185482</v>
      </c>
      <c r="DM21" s="5">
        <v>1360</v>
      </c>
      <c r="DN21" s="5">
        <v>1390</v>
      </c>
      <c r="DO21" s="5">
        <v>1490</v>
      </c>
      <c r="DP21" s="5">
        <v>2200</v>
      </c>
      <c r="DQ21" s="5">
        <v>2400</v>
      </c>
      <c r="DR21" s="5">
        <v>2500</v>
      </c>
      <c r="DS21" s="5">
        <v>2200</v>
      </c>
      <c r="DT21" s="5">
        <v>2000</v>
      </c>
      <c r="DU21" s="5">
        <v>2300</v>
      </c>
      <c r="DV21" s="5">
        <f t="shared" si="11"/>
        <v>0.00982142857142857</v>
      </c>
      <c r="DW21" s="5">
        <v>1990</v>
      </c>
      <c r="DX21" s="5">
        <v>2090</v>
      </c>
      <c r="DY21" s="5">
        <v>2190</v>
      </c>
      <c r="DZ21" s="5">
        <v>2090</v>
      </c>
      <c r="EA21" s="5">
        <v>2200</v>
      </c>
      <c r="EB21" s="5">
        <v>2300</v>
      </c>
      <c r="EC21" s="5">
        <v>2000</v>
      </c>
      <c r="ED21" s="5">
        <v>1600</v>
      </c>
      <c r="EE21" s="5">
        <v>1900</v>
      </c>
      <c r="EF21" s="5">
        <v>0.00775913884487186</v>
      </c>
      <c r="EG21" s="5">
        <f t="shared" si="12"/>
        <v>1030</v>
      </c>
      <c r="EH21" s="5">
        <f t="shared" si="13"/>
        <v>1130</v>
      </c>
      <c r="EI21" s="5">
        <f t="shared" si="14"/>
        <v>1160</v>
      </c>
      <c r="EJ21" s="5">
        <v>1300</v>
      </c>
      <c r="EK21" s="5">
        <v>1300</v>
      </c>
      <c r="EL21" s="5">
        <v>1400</v>
      </c>
      <c r="EM21" s="5">
        <v>3000</v>
      </c>
      <c r="EN21" s="5">
        <v>2700</v>
      </c>
      <c r="EO21" s="5">
        <v>3100</v>
      </c>
      <c r="EP21" s="5">
        <f t="shared" si="15"/>
        <v>0.0107044198895028</v>
      </c>
      <c r="EQ21" s="5">
        <v>2680</v>
      </c>
      <c r="ER21" s="5">
        <v>2790</v>
      </c>
      <c r="ES21" s="5">
        <v>2890</v>
      </c>
      <c r="ET21" s="5">
        <v>2790</v>
      </c>
      <c r="EU21" s="5">
        <v>2800</v>
      </c>
      <c r="EV21" s="5">
        <v>2900</v>
      </c>
      <c r="EW21" s="5">
        <v>1500</v>
      </c>
      <c r="EX21" s="5">
        <v>1300</v>
      </c>
      <c r="EY21" s="5">
        <v>1600</v>
      </c>
      <c r="EZ21" s="5">
        <f t="shared" si="16"/>
        <v>0.00908942024238454</v>
      </c>
      <c r="FA21" s="5">
        <v>1050</v>
      </c>
      <c r="FB21" s="5">
        <v>1110</v>
      </c>
      <c r="FC21" s="5">
        <v>1210</v>
      </c>
      <c r="FD21" s="5">
        <v>1110</v>
      </c>
      <c r="FE21" s="5">
        <v>1100</v>
      </c>
      <c r="FF21" s="5">
        <v>1200</v>
      </c>
      <c r="FG21" s="5">
        <v>5300</v>
      </c>
      <c r="FH21" s="5">
        <v>5000</v>
      </c>
      <c r="FI21" s="5">
        <v>5500</v>
      </c>
      <c r="FJ21" s="5">
        <f t="shared" si="17"/>
        <v>0.00995388162951576</v>
      </c>
      <c r="FK21" s="5">
        <v>4980</v>
      </c>
      <c r="FL21" s="5">
        <v>5180</v>
      </c>
      <c r="FM21" s="5">
        <v>5280</v>
      </c>
      <c r="FN21" s="5">
        <v>5180</v>
      </c>
      <c r="FO21" s="5">
        <v>5300</v>
      </c>
      <c r="FP21" s="5">
        <v>5400</v>
      </c>
      <c r="FQ21" s="5">
        <v>7000</v>
      </c>
      <c r="FR21" s="5">
        <v>6600</v>
      </c>
      <c r="FS21" s="5">
        <v>7100</v>
      </c>
      <c r="FT21" s="5">
        <v>0.00884577924243839</v>
      </c>
      <c r="FU21" s="5">
        <v>6570</v>
      </c>
      <c r="FV21" s="5">
        <v>6630</v>
      </c>
      <c r="FW21" s="5">
        <v>6730</v>
      </c>
      <c r="FX21" s="5">
        <v>6000</v>
      </c>
      <c r="FY21" s="5">
        <v>6200</v>
      </c>
      <c r="FZ21" s="5">
        <v>6300</v>
      </c>
      <c r="GA21" s="5">
        <v>130</v>
      </c>
      <c r="GB21" s="5">
        <v>100</v>
      </c>
      <c r="GC21" s="5">
        <v>140</v>
      </c>
      <c r="GD21" s="5">
        <f t="shared" si="18"/>
        <v>0.00975609756097561</v>
      </c>
      <c r="GE21" s="5">
        <v>110</v>
      </c>
      <c r="GF21" s="5">
        <v>120</v>
      </c>
      <c r="GG21" s="5">
        <v>120</v>
      </c>
      <c r="GH21" s="5">
        <v>120</v>
      </c>
      <c r="GI21" s="5">
        <v>128</v>
      </c>
      <c r="GJ21" s="5">
        <v>130</v>
      </c>
      <c r="GK21" s="5">
        <v>5300</v>
      </c>
      <c r="GL21" s="5">
        <v>5000</v>
      </c>
      <c r="GM21" s="5">
        <v>6400</v>
      </c>
      <c r="GN21" s="5">
        <v>0.00927228693345635</v>
      </c>
      <c r="GO21" s="5">
        <v>3960</v>
      </c>
      <c r="GP21" s="5">
        <v>4020</v>
      </c>
      <c r="GQ21" s="5">
        <v>4120</v>
      </c>
      <c r="GR21" s="5">
        <v>3500</v>
      </c>
      <c r="GS21" s="5">
        <v>3600</v>
      </c>
      <c r="GT21" s="5">
        <v>3700</v>
      </c>
      <c r="GU21" s="5">
        <v>3800</v>
      </c>
      <c r="GV21" s="5">
        <v>3300</v>
      </c>
      <c r="GW21" s="5">
        <v>3900</v>
      </c>
      <c r="GX21" s="5">
        <f t="shared" si="19"/>
        <v>0.0101365620160496</v>
      </c>
      <c r="GY21" s="5">
        <v>3530</v>
      </c>
      <c r="GZ21" s="5">
        <v>3600</v>
      </c>
      <c r="HA21" s="5">
        <v>36550</v>
      </c>
      <c r="HB21" s="5">
        <v>3400</v>
      </c>
      <c r="HC21" s="5">
        <v>3500</v>
      </c>
      <c r="HD21" s="5">
        <v>3600</v>
      </c>
      <c r="HE21" s="5">
        <v>1200</v>
      </c>
      <c r="HF21" s="5">
        <v>1000</v>
      </c>
      <c r="HG21" s="5">
        <v>1200</v>
      </c>
      <c r="HH21" s="5">
        <v>0.00816568925840695</v>
      </c>
      <c r="HI21" s="5">
        <v>1000</v>
      </c>
      <c r="HJ21" s="5">
        <v>1100</v>
      </c>
      <c r="HK21" s="5">
        <v>1150</v>
      </c>
      <c r="HL21" s="5">
        <v>1000</v>
      </c>
      <c r="HM21" s="5">
        <v>1000</v>
      </c>
      <c r="HN21" s="5">
        <v>1100</v>
      </c>
      <c r="HO21" s="5">
        <v>4800</v>
      </c>
      <c r="HP21" s="5">
        <v>4200</v>
      </c>
      <c r="HQ21" s="5">
        <v>4900</v>
      </c>
      <c r="HR21" s="5">
        <f t="shared" si="20"/>
        <v>0.0110337502950201</v>
      </c>
      <c r="HS21" s="5">
        <v>3660</v>
      </c>
      <c r="HT21" s="5">
        <v>3740</v>
      </c>
      <c r="HU21" s="5">
        <v>3850</v>
      </c>
      <c r="HV21" s="5">
        <v>3740</v>
      </c>
      <c r="HW21" s="5">
        <v>3800</v>
      </c>
      <c r="HX21" s="5">
        <v>3900</v>
      </c>
      <c r="HY21" s="5">
        <v>7200</v>
      </c>
      <c r="HZ21" s="5">
        <v>7000</v>
      </c>
      <c r="IA21" s="5">
        <v>7400</v>
      </c>
      <c r="IB21" s="13">
        <v>0.0098055189370936</v>
      </c>
      <c r="IC21" s="5">
        <v>6550</v>
      </c>
      <c r="ID21" s="5">
        <v>6620</v>
      </c>
      <c r="IE21" s="5">
        <v>6660</v>
      </c>
      <c r="IF21" s="5">
        <v>6900</v>
      </c>
      <c r="IG21" s="5">
        <v>7000</v>
      </c>
      <c r="IH21" s="5">
        <v>7100</v>
      </c>
      <c r="II21" s="5">
        <v>1900</v>
      </c>
      <c r="IJ21" s="5">
        <v>1700</v>
      </c>
      <c r="IK21" s="5">
        <v>2100</v>
      </c>
      <c r="IL21" s="5">
        <f t="shared" si="21"/>
        <v>0.00946732684041569</v>
      </c>
      <c r="IM21" s="5">
        <v>1710</v>
      </c>
      <c r="IN21" s="5">
        <v>1740</v>
      </c>
      <c r="IO21" s="5">
        <v>1800</v>
      </c>
      <c r="IP21" s="5">
        <v>1600</v>
      </c>
      <c r="IQ21" s="5">
        <v>1700</v>
      </c>
      <c r="IR21" s="5">
        <v>1740</v>
      </c>
      <c r="IS21" s="5">
        <v>5900</v>
      </c>
      <c r="IT21" s="5">
        <v>4800</v>
      </c>
      <c r="IU21" s="5">
        <v>5200</v>
      </c>
      <c r="IV21" s="131">
        <v>0.00951448707909162</v>
      </c>
      <c r="IW21" s="5">
        <v>4760</v>
      </c>
      <c r="IX21" s="5">
        <v>4860</v>
      </c>
      <c r="IY21" s="5">
        <v>4950</v>
      </c>
      <c r="IZ21" s="5">
        <v>4860</v>
      </c>
      <c r="JA21" s="5">
        <v>4900</v>
      </c>
      <c r="JB21" s="5">
        <v>5000</v>
      </c>
    </row>
    <row r="22" spans="1:262">
      <c r="A22" s="9">
        <v>20</v>
      </c>
      <c r="B22" s="10">
        <v>709</v>
      </c>
      <c r="C22" s="11" t="s">
        <v>127</v>
      </c>
      <c r="D22" s="11" t="s">
        <v>1628</v>
      </c>
      <c r="E22" s="5">
        <v>12800</v>
      </c>
      <c r="F22" s="5">
        <v>9200</v>
      </c>
      <c r="G22" s="5">
        <v>11500</v>
      </c>
      <c r="H22" s="13">
        <f t="shared" si="2"/>
        <v>0.00996141075114422</v>
      </c>
      <c r="I22" s="5">
        <v>10800</v>
      </c>
      <c r="J22" s="5">
        <v>11100</v>
      </c>
      <c r="K22" s="5">
        <v>11300</v>
      </c>
      <c r="L22" s="5">
        <v>11100</v>
      </c>
      <c r="M22" s="5">
        <v>10800</v>
      </c>
      <c r="N22" s="5">
        <v>11000</v>
      </c>
      <c r="O22" s="5">
        <v>3000</v>
      </c>
      <c r="P22" s="5">
        <v>2300</v>
      </c>
      <c r="Q22" s="5">
        <v>2600</v>
      </c>
      <c r="R22" s="13">
        <f t="shared" si="3"/>
        <v>0.00731707317073171</v>
      </c>
      <c r="S22" s="5">
        <v>2500</v>
      </c>
      <c r="T22" s="5">
        <v>2700</v>
      </c>
      <c r="U22" s="5">
        <v>2800</v>
      </c>
      <c r="V22" s="5">
        <v>2700</v>
      </c>
      <c r="W22" s="5">
        <f t="shared" si="4"/>
        <v>2600</v>
      </c>
      <c r="X22" s="5">
        <f t="shared" si="5"/>
        <v>2600</v>
      </c>
      <c r="Y22" s="5">
        <v>3500</v>
      </c>
      <c r="Z22" s="5">
        <v>2800</v>
      </c>
      <c r="AA22" s="5">
        <v>3200</v>
      </c>
      <c r="AB22" s="13">
        <f t="shared" si="6"/>
        <v>0.00824077391615908</v>
      </c>
      <c r="AC22" s="5">
        <v>2400</v>
      </c>
      <c r="AD22" s="5">
        <v>2500</v>
      </c>
      <c r="AE22" s="5">
        <v>2600</v>
      </c>
      <c r="AF22" s="5">
        <v>2300</v>
      </c>
      <c r="AG22" s="5">
        <f t="shared" si="7"/>
        <v>2100</v>
      </c>
      <c r="AH22" s="5">
        <v>2500</v>
      </c>
      <c r="AI22" s="5">
        <v>6600</v>
      </c>
      <c r="AJ22" s="5">
        <v>5070</v>
      </c>
      <c r="AK22" s="5">
        <v>5770</v>
      </c>
      <c r="AL22" s="5">
        <v>0.0134217625899281</v>
      </c>
      <c r="AM22" s="5">
        <v>5690</v>
      </c>
      <c r="AN22" s="5">
        <v>5970</v>
      </c>
      <c r="AO22" s="5">
        <v>6110</v>
      </c>
      <c r="AP22" s="5">
        <v>5800</v>
      </c>
      <c r="AQ22" s="5">
        <v>5600</v>
      </c>
      <c r="AR22" s="5">
        <v>5900</v>
      </c>
      <c r="AS22" s="5">
        <v>3500</v>
      </c>
      <c r="AT22" s="5">
        <v>2700</v>
      </c>
      <c r="AU22" s="5">
        <v>3110</v>
      </c>
      <c r="AV22" s="13">
        <v>0.00915923601196088</v>
      </c>
      <c r="AW22" s="5">
        <v>2980</v>
      </c>
      <c r="AX22" s="5">
        <v>3250</v>
      </c>
      <c r="AY22" s="5">
        <f t="shared" si="8"/>
        <v>2840</v>
      </c>
      <c r="AZ22" s="5">
        <v>2900</v>
      </c>
      <c r="BA22" s="5">
        <v>3000</v>
      </c>
      <c r="BB22" s="5">
        <v>3100</v>
      </c>
      <c r="BC22" s="5">
        <v>118</v>
      </c>
      <c r="BD22" s="5">
        <v>59</v>
      </c>
      <c r="BE22" s="5">
        <v>142</v>
      </c>
      <c r="BF22" s="5">
        <v>118</v>
      </c>
      <c r="BG22" s="5">
        <v>118</v>
      </c>
      <c r="BH22" s="5">
        <v>118</v>
      </c>
      <c r="BI22" s="5">
        <v>50</v>
      </c>
      <c r="BJ22" s="5">
        <v>50</v>
      </c>
      <c r="BK22" s="5">
        <v>50</v>
      </c>
      <c r="BL22" s="5">
        <v>28</v>
      </c>
      <c r="BM22" s="5">
        <v>21</v>
      </c>
      <c r="BN22" s="5">
        <v>33</v>
      </c>
      <c r="BO22" s="5">
        <v>40</v>
      </c>
      <c r="BP22" s="5">
        <v>40</v>
      </c>
      <c r="BQ22" s="5">
        <v>47</v>
      </c>
      <c r="BR22" s="5">
        <v>47</v>
      </c>
      <c r="BS22" s="5">
        <v>47</v>
      </c>
      <c r="BT22" s="5">
        <v>53</v>
      </c>
      <c r="BU22" s="5">
        <v>2400</v>
      </c>
      <c r="BV22" s="5">
        <v>2000</v>
      </c>
      <c r="BW22" s="5">
        <v>2100</v>
      </c>
      <c r="BX22" s="5">
        <v>0.00770960488274976</v>
      </c>
      <c r="BY22" s="5">
        <v>2110</v>
      </c>
      <c r="BZ22" s="5">
        <f t="shared" si="9"/>
        <v>2040</v>
      </c>
      <c r="CA22" s="5">
        <v>2320</v>
      </c>
      <c r="CB22" s="5">
        <v>2200</v>
      </c>
      <c r="CC22" s="5">
        <v>2200</v>
      </c>
      <c r="CD22" s="5">
        <v>2400</v>
      </c>
      <c r="CE22" s="5">
        <v>1400</v>
      </c>
      <c r="CF22" s="5">
        <v>1100</v>
      </c>
      <c r="CG22" s="5">
        <v>1300</v>
      </c>
      <c r="CH22" s="5">
        <v>0.0083948959032908</v>
      </c>
      <c r="CI22" s="5">
        <v>1160</v>
      </c>
      <c r="CJ22" s="5">
        <v>1250</v>
      </c>
      <c r="CK22" s="5">
        <v>1290</v>
      </c>
      <c r="CL22" s="5">
        <f t="shared" si="10"/>
        <v>1100</v>
      </c>
      <c r="CM22" s="5">
        <v>1200</v>
      </c>
      <c r="CN22" s="5">
        <v>1300</v>
      </c>
      <c r="CO22" s="5">
        <v>3800</v>
      </c>
      <c r="CP22" s="5">
        <v>3400</v>
      </c>
      <c r="CQ22" s="5">
        <v>3900</v>
      </c>
      <c r="CR22" s="5">
        <v>0.00935155688007399</v>
      </c>
      <c r="CS22" s="5">
        <v>3550</v>
      </c>
      <c r="CT22" s="5">
        <v>3640</v>
      </c>
      <c r="CU22" s="5">
        <v>3690</v>
      </c>
      <c r="CV22" s="5">
        <v>3640</v>
      </c>
      <c r="CW22" s="5">
        <v>3600</v>
      </c>
      <c r="CX22" s="5">
        <v>3700</v>
      </c>
      <c r="CY22" s="5">
        <v>4700</v>
      </c>
      <c r="CZ22" s="5">
        <v>3200</v>
      </c>
      <c r="DA22" s="5">
        <v>4200</v>
      </c>
      <c r="DB22" s="5">
        <v>0.00922517032711269</v>
      </c>
      <c r="DC22" s="5">
        <v>2080</v>
      </c>
      <c r="DD22" s="5">
        <v>2180</v>
      </c>
      <c r="DE22" s="5">
        <v>2280</v>
      </c>
      <c r="DF22" s="5">
        <v>2000</v>
      </c>
      <c r="DG22" s="5">
        <v>2100</v>
      </c>
      <c r="DH22" s="5">
        <v>2200</v>
      </c>
      <c r="DI22" s="5">
        <v>1900</v>
      </c>
      <c r="DJ22" s="5">
        <v>1500</v>
      </c>
      <c r="DK22" s="5">
        <v>1800</v>
      </c>
      <c r="DL22" s="5">
        <v>0.00728332119446468</v>
      </c>
      <c r="DM22" s="5">
        <v>1360</v>
      </c>
      <c r="DN22" s="5">
        <v>1390</v>
      </c>
      <c r="DO22" s="5">
        <v>1490</v>
      </c>
      <c r="DP22" s="5">
        <v>1500</v>
      </c>
      <c r="DQ22" s="5">
        <v>1600</v>
      </c>
      <c r="DR22" s="5">
        <v>1700</v>
      </c>
      <c r="DS22" s="5">
        <v>2200</v>
      </c>
      <c r="DT22" s="5">
        <v>2000</v>
      </c>
      <c r="DU22" s="5">
        <v>2300</v>
      </c>
      <c r="DV22" s="5">
        <f t="shared" si="11"/>
        <v>0.00982142857142857</v>
      </c>
      <c r="DW22" s="5">
        <v>1990</v>
      </c>
      <c r="DX22" s="5">
        <v>2090</v>
      </c>
      <c r="DY22" s="5">
        <v>2190</v>
      </c>
      <c r="DZ22" s="5">
        <v>2090</v>
      </c>
      <c r="EA22" s="5">
        <v>2200</v>
      </c>
      <c r="EB22" s="5">
        <v>2300</v>
      </c>
      <c r="EC22" s="5">
        <v>2000</v>
      </c>
      <c r="ED22" s="5">
        <v>1600</v>
      </c>
      <c r="EE22" s="5">
        <v>1900</v>
      </c>
      <c r="EF22" s="5">
        <v>0.00775913884487186</v>
      </c>
      <c r="EG22" s="5">
        <f t="shared" si="12"/>
        <v>1030</v>
      </c>
      <c r="EH22" s="5">
        <f t="shared" si="13"/>
        <v>1130</v>
      </c>
      <c r="EI22" s="5">
        <f t="shared" si="14"/>
        <v>1160</v>
      </c>
      <c r="EJ22" s="5">
        <v>1300</v>
      </c>
      <c r="EK22" s="5">
        <v>1300</v>
      </c>
      <c r="EL22" s="5">
        <v>1400</v>
      </c>
      <c r="EM22" s="5">
        <v>3000</v>
      </c>
      <c r="EN22" s="5">
        <v>2700</v>
      </c>
      <c r="EO22" s="5">
        <v>3100</v>
      </c>
      <c r="EP22" s="5">
        <f t="shared" si="15"/>
        <v>0.0107044198895028</v>
      </c>
      <c r="EQ22" s="5">
        <v>2680</v>
      </c>
      <c r="ER22" s="5">
        <v>2790</v>
      </c>
      <c r="ES22" s="5">
        <v>2890</v>
      </c>
      <c r="ET22" s="5">
        <v>2790</v>
      </c>
      <c r="EU22" s="5">
        <v>2800</v>
      </c>
      <c r="EV22" s="5">
        <v>2900</v>
      </c>
      <c r="EW22" s="5">
        <v>1500</v>
      </c>
      <c r="EX22" s="5">
        <v>1300</v>
      </c>
      <c r="EY22" s="5">
        <v>1600</v>
      </c>
      <c r="EZ22" s="5">
        <f t="shared" si="16"/>
        <v>0.00908942024238454</v>
      </c>
      <c r="FA22" s="5">
        <v>1050</v>
      </c>
      <c r="FB22" s="5">
        <v>1110</v>
      </c>
      <c r="FC22" s="5">
        <v>1210</v>
      </c>
      <c r="FD22" s="5">
        <v>1110</v>
      </c>
      <c r="FE22" s="5">
        <v>1100</v>
      </c>
      <c r="FF22" s="5">
        <v>1200</v>
      </c>
      <c r="FG22" s="5">
        <v>5300</v>
      </c>
      <c r="FH22" s="5">
        <v>5000</v>
      </c>
      <c r="FI22" s="5">
        <v>5500</v>
      </c>
      <c r="FJ22" s="5">
        <f t="shared" si="17"/>
        <v>0.00995388162951576</v>
      </c>
      <c r="FK22" s="5">
        <v>4980</v>
      </c>
      <c r="FL22" s="5">
        <v>5180</v>
      </c>
      <c r="FM22" s="5">
        <v>5280</v>
      </c>
      <c r="FN22" s="5">
        <v>5180</v>
      </c>
      <c r="FO22" s="5">
        <v>5300</v>
      </c>
      <c r="FP22" s="5">
        <v>5400</v>
      </c>
      <c r="FQ22" s="5">
        <v>7000</v>
      </c>
      <c r="FR22" s="5">
        <v>6600</v>
      </c>
      <c r="FS22" s="5">
        <v>7100</v>
      </c>
      <c r="FT22" s="5">
        <v>0.0115141892703233</v>
      </c>
      <c r="FU22" s="5">
        <v>6570</v>
      </c>
      <c r="FV22" s="5">
        <v>6630</v>
      </c>
      <c r="FW22" s="5">
        <v>6730</v>
      </c>
      <c r="FX22" s="5">
        <v>7800</v>
      </c>
      <c r="FY22" s="5">
        <v>8100</v>
      </c>
      <c r="FZ22" s="5">
        <v>8200</v>
      </c>
      <c r="GA22" s="5">
        <v>120</v>
      </c>
      <c r="GB22" s="5">
        <v>90</v>
      </c>
      <c r="GC22" s="5">
        <v>130</v>
      </c>
      <c r="GD22" s="5">
        <f t="shared" si="18"/>
        <v>0.00905923344947735</v>
      </c>
      <c r="GE22" s="5">
        <v>100</v>
      </c>
      <c r="GF22" s="5">
        <v>110</v>
      </c>
      <c r="GG22" s="5">
        <v>110</v>
      </c>
      <c r="GH22" s="5">
        <v>110</v>
      </c>
      <c r="GI22" s="5">
        <v>118</v>
      </c>
      <c r="GJ22" s="5">
        <v>120</v>
      </c>
      <c r="GK22" s="5">
        <v>5200</v>
      </c>
      <c r="GL22" s="5">
        <v>4900</v>
      </c>
      <c r="GM22" s="5">
        <v>6200</v>
      </c>
      <c r="GN22" s="5">
        <v>0.00908776381040249</v>
      </c>
      <c r="GO22" s="5">
        <v>3880</v>
      </c>
      <c r="GP22" s="5">
        <v>3940</v>
      </c>
      <c r="GQ22" s="5">
        <v>4040</v>
      </c>
      <c r="GR22" s="5">
        <v>3500</v>
      </c>
      <c r="GS22" s="5">
        <v>3500</v>
      </c>
      <c r="GT22" s="5">
        <v>3600</v>
      </c>
      <c r="GU22" s="5">
        <v>3700</v>
      </c>
      <c r="GV22" s="5">
        <v>3200</v>
      </c>
      <c r="GW22" s="5">
        <v>3800</v>
      </c>
      <c r="GX22" s="5">
        <f t="shared" si="19"/>
        <v>0.00982683373222582</v>
      </c>
      <c r="GY22" s="5">
        <v>3420</v>
      </c>
      <c r="GZ22" s="5">
        <v>3490</v>
      </c>
      <c r="HA22" s="5">
        <v>35440</v>
      </c>
      <c r="HB22" s="5">
        <v>3300</v>
      </c>
      <c r="HC22" s="5">
        <v>3400</v>
      </c>
      <c r="HD22" s="5">
        <v>3490</v>
      </c>
      <c r="HE22" s="5">
        <v>1100</v>
      </c>
      <c r="HF22" s="5">
        <v>900</v>
      </c>
      <c r="HG22" s="5">
        <v>1100</v>
      </c>
      <c r="HH22" s="5">
        <v>0.0111350308069186</v>
      </c>
      <c r="HI22" s="5">
        <v>900</v>
      </c>
      <c r="HJ22" s="5">
        <v>990</v>
      </c>
      <c r="HK22" s="5">
        <v>1030</v>
      </c>
      <c r="HL22" s="5">
        <v>1300</v>
      </c>
      <c r="HM22" s="5">
        <v>1400</v>
      </c>
      <c r="HN22" s="5">
        <v>1400</v>
      </c>
      <c r="HO22" s="5">
        <v>4700</v>
      </c>
      <c r="HP22" s="5">
        <v>4200</v>
      </c>
      <c r="HQ22" s="5">
        <v>4800</v>
      </c>
      <c r="HR22" s="5">
        <f t="shared" si="20"/>
        <v>0.0110337502950201</v>
      </c>
      <c r="HS22" s="5">
        <v>3660</v>
      </c>
      <c r="HT22" s="5">
        <v>3740</v>
      </c>
      <c r="HU22" s="5">
        <v>3850</v>
      </c>
      <c r="HV22" s="5">
        <v>3740</v>
      </c>
      <c r="HW22" s="5">
        <v>3800</v>
      </c>
      <c r="HX22" s="5">
        <v>3900</v>
      </c>
      <c r="HY22" s="5">
        <v>7000</v>
      </c>
      <c r="HZ22" s="5">
        <v>6800</v>
      </c>
      <c r="IA22" s="5">
        <v>7200</v>
      </c>
      <c r="IB22" s="13">
        <v>0.00952409165642173</v>
      </c>
      <c r="IC22" s="5">
        <v>6370</v>
      </c>
      <c r="ID22" s="5">
        <v>6430</v>
      </c>
      <c r="IE22" s="5">
        <v>6470</v>
      </c>
      <c r="IF22" s="5">
        <v>6700</v>
      </c>
      <c r="IG22" s="5">
        <v>6800</v>
      </c>
      <c r="IH22" s="5">
        <v>6900</v>
      </c>
      <c r="II22" s="5">
        <v>1900</v>
      </c>
      <c r="IJ22" s="5">
        <v>1700</v>
      </c>
      <c r="IK22" s="5">
        <v>2100</v>
      </c>
      <c r="IL22" s="5">
        <f t="shared" si="21"/>
        <v>0.00946732684041569</v>
      </c>
      <c r="IM22" s="5">
        <v>1710</v>
      </c>
      <c r="IN22" s="5">
        <v>1740</v>
      </c>
      <c r="IO22" s="5">
        <v>1800</v>
      </c>
      <c r="IP22" s="5">
        <v>1600</v>
      </c>
      <c r="IQ22" s="5">
        <v>1700</v>
      </c>
      <c r="IR22" s="5">
        <v>1740</v>
      </c>
      <c r="IS22" s="5">
        <v>5700</v>
      </c>
      <c r="IT22" s="5">
        <v>4600</v>
      </c>
      <c r="IU22" s="5">
        <v>5100</v>
      </c>
      <c r="IV22" s="131">
        <v>0.00910336726703211</v>
      </c>
      <c r="IW22" s="5">
        <v>4560</v>
      </c>
      <c r="IX22" s="5">
        <v>4650</v>
      </c>
      <c r="IY22" s="5">
        <v>4750</v>
      </c>
      <c r="IZ22" s="5">
        <v>4650</v>
      </c>
      <c r="JA22" s="5">
        <v>4700</v>
      </c>
      <c r="JB22" s="5">
        <v>4800</v>
      </c>
    </row>
    <row r="23" spans="1:262">
      <c r="A23" s="9">
        <v>21</v>
      </c>
      <c r="B23" s="10">
        <v>581</v>
      </c>
      <c r="C23" s="11" t="s">
        <v>62</v>
      </c>
      <c r="D23" s="11" t="s">
        <v>1628</v>
      </c>
      <c r="E23" s="5">
        <v>12000</v>
      </c>
      <c r="F23" s="5">
        <v>8700</v>
      </c>
      <c r="G23" s="5">
        <v>10800</v>
      </c>
      <c r="H23" s="13">
        <f t="shared" si="2"/>
        <v>0.00933321367674773</v>
      </c>
      <c r="I23" s="5">
        <v>10100</v>
      </c>
      <c r="J23" s="5">
        <v>10400</v>
      </c>
      <c r="K23" s="5">
        <v>10600</v>
      </c>
      <c r="L23" s="5">
        <v>10400</v>
      </c>
      <c r="M23" s="5">
        <v>10100</v>
      </c>
      <c r="N23" s="5">
        <v>10300</v>
      </c>
      <c r="O23" s="5">
        <v>2000</v>
      </c>
      <c r="P23" s="5">
        <v>1500</v>
      </c>
      <c r="Q23" s="5">
        <v>1700</v>
      </c>
      <c r="R23" s="13">
        <f t="shared" si="3"/>
        <v>0.0048780487804878</v>
      </c>
      <c r="S23" s="5">
        <v>1700</v>
      </c>
      <c r="T23" s="5">
        <v>1800</v>
      </c>
      <c r="U23" s="5">
        <v>1800</v>
      </c>
      <c r="V23" s="5">
        <v>1800</v>
      </c>
      <c r="W23" s="5">
        <f t="shared" si="4"/>
        <v>1700</v>
      </c>
      <c r="X23" s="5">
        <f t="shared" si="5"/>
        <v>1800</v>
      </c>
      <c r="Y23" s="5">
        <v>3300</v>
      </c>
      <c r="Z23" s="5">
        <v>2600</v>
      </c>
      <c r="AA23" s="5">
        <v>2900</v>
      </c>
      <c r="AB23" s="13">
        <f t="shared" si="6"/>
        <v>0.00752418487997134</v>
      </c>
      <c r="AC23" s="5">
        <v>2100</v>
      </c>
      <c r="AD23" s="5">
        <v>2300</v>
      </c>
      <c r="AE23" s="5">
        <v>2300</v>
      </c>
      <c r="AF23" s="5">
        <v>2100</v>
      </c>
      <c r="AG23" s="5">
        <f t="shared" si="7"/>
        <v>1900</v>
      </c>
      <c r="AH23" s="5">
        <v>2300</v>
      </c>
      <c r="AI23" s="5">
        <v>4800</v>
      </c>
      <c r="AJ23" s="5">
        <v>3690</v>
      </c>
      <c r="AK23" s="5">
        <v>4200</v>
      </c>
      <c r="AL23" s="5">
        <v>0.00975719424460432</v>
      </c>
      <c r="AM23" s="5">
        <v>4140</v>
      </c>
      <c r="AN23" s="5">
        <v>4340</v>
      </c>
      <c r="AO23" s="5">
        <v>4440</v>
      </c>
      <c r="AP23" s="5">
        <v>4200</v>
      </c>
      <c r="AQ23" s="5">
        <v>4100</v>
      </c>
      <c r="AR23" s="5">
        <v>4300</v>
      </c>
      <c r="AS23" s="5">
        <v>3300</v>
      </c>
      <c r="AT23" s="5">
        <v>2500</v>
      </c>
      <c r="AU23" s="5">
        <v>2910</v>
      </c>
      <c r="AV23" s="13">
        <v>0.00915923601196088</v>
      </c>
      <c r="AW23" s="5">
        <v>2790</v>
      </c>
      <c r="AX23" s="5">
        <v>3040</v>
      </c>
      <c r="AY23" s="5">
        <f t="shared" si="8"/>
        <v>2840</v>
      </c>
      <c r="AZ23" s="5">
        <v>2900</v>
      </c>
      <c r="BA23" s="5">
        <v>3000</v>
      </c>
      <c r="BB23" s="5">
        <v>3100</v>
      </c>
      <c r="BC23" s="5">
        <v>118</v>
      </c>
      <c r="BD23" s="5">
        <v>59</v>
      </c>
      <c r="BE23" s="5">
        <v>142</v>
      </c>
      <c r="BF23" s="5">
        <v>118</v>
      </c>
      <c r="BG23" s="5">
        <v>118</v>
      </c>
      <c r="BH23" s="5">
        <v>118</v>
      </c>
      <c r="BI23" s="5">
        <v>50</v>
      </c>
      <c r="BJ23" s="5">
        <v>50</v>
      </c>
      <c r="BK23" s="5">
        <v>50</v>
      </c>
      <c r="BL23" s="5">
        <v>34</v>
      </c>
      <c r="BM23" s="5">
        <v>25</v>
      </c>
      <c r="BN23" s="5">
        <v>41</v>
      </c>
      <c r="BO23" s="5">
        <v>49</v>
      </c>
      <c r="BP23" s="5">
        <v>49</v>
      </c>
      <c r="BQ23" s="5">
        <v>57</v>
      </c>
      <c r="BR23" s="5">
        <v>57</v>
      </c>
      <c r="BS23" s="5">
        <v>57</v>
      </c>
      <c r="BT23" s="5">
        <v>65</v>
      </c>
      <c r="BU23" s="5">
        <v>2400</v>
      </c>
      <c r="BV23" s="5">
        <v>2000</v>
      </c>
      <c r="BW23" s="5">
        <v>2100</v>
      </c>
      <c r="BX23" s="5">
        <v>0.0096370061034372</v>
      </c>
      <c r="BY23" s="5">
        <v>2110</v>
      </c>
      <c r="BZ23" s="5">
        <f t="shared" si="9"/>
        <v>2550</v>
      </c>
      <c r="CA23" s="5">
        <v>2320</v>
      </c>
      <c r="CB23" s="5">
        <v>2700</v>
      </c>
      <c r="CC23" s="5">
        <v>2800</v>
      </c>
      <c r="CD23" s="5">
        <v>3000</v>
      </c>
      <c r="CE23" s="5">
        <v>1400</v>
      </c>
      <c r="CF23" s="5">
        <v>1100</v>
      </c>
      <c r="CG23" s="5">
        <v>1300</v>
      </c>
      <c r="CH23" s="5">
        <v>0.0134318334452653</v>
      </c>
      <c r="CI23" s="5">
        <v>1160</v>
      </c>
      <c r="CJ23" s="5">
        <v>1250</v>
      </c>
      <c r="CK23" s="5">
        <v>1290</v>
      </c>
      <c r="CL23" s="5">
        <f t="shared" si="10"/>
        <v>1700</v>
      </c>
      <c r="CM23" s="5">
        <v>1900</v>
      </c>
      <c r="CN23" s="5">
        <v>2000</v>
      </c>
      <c r="CO23" s="5">
        <v>3700</v>
      </c>
      <c r="CP23" s="5">
        <v>3300</v>
      </c>
      <c r="CQ23" s="5">
        <v>3800</v>
      </c>
      <c r="CR23" s="5">
        <v>0.00912033706710513</v>
      </c>
      <c r="CS23" s="5">
        <v>3460</v>
      </c>
      <c r="CT23" s="5">
        <v>3550</v>
      </c>
      <c r="CU23" s="5">
        <v>3600</v>
      </c>
      <c r="CV23" s="5">
        <v>3550</v>
      </c>
      <c r="CW23" s="5">
        <v>3600</v>
      </c>
      <c r="CX23" s="5">
        <v>3600</v>
      </c>
      <c r="CY23" s="5">
        <v>4400</v>
      </c>
      <c r="CZ23" s="5">
        <v>3000</v>
      </c>
      <c r="DA23" s="5">
        <v>4000</v>
      </c>
      <c r="DB23" s="5">
        <v>0.00880199737632771</v>
      </c>
      <c r="DC23" s="5">
        <v>1980</v>
      </c>
      <c r="DD23" s="5">
        <v>2080</v>
      </c>
      <c r="DE23" s="5">
        <v>2170</v>
      </c>
      <c r="DF23" s="5">
        <v>1900</v>
      </c>
      <c r="DG23" s="5">
        <v>2000</v>
      </c>
      <c r="DH23" s="5">
        <v>2100</v>
      </c>
      <c r="DI23" s="5">
        <v>1700</v>
      </c>
      <c r="DJ23" s="5">
        <v>1300</v>
      </c>
      <c r="DK23" s="5">
        <v>1600</v>
      </c>
      <c r="DL23" s="5">
        <v>0.00825443068705997</v>
      </c>
      <c r="DM23" s="5">
        <v>1210</v>
      </c>
      <c r="DN23" s="5">
        <v>1230</v>
      </c>
      <c r="DO23" s="5">
        <v>1320</v>
      </c>
      <c r="DP23" s="5">
        <v>1700</v>
      </c>
      <c r="DQ23" s="5">
        <v>1800</v>
      </c>
      <c r="DR23" s="5">
        <v>1900</v>
      </c>
      <c r="DS23" s="5">
        <v>2000</v>
      </c>
      <c r="DT23" s="5">
        <v>1800</v>
      </c>
      <c r="DU23" s="5">
        <v>2100</v>
      </c>
      <c r="DV23" s="5">
        <f t="shared" si="11"/>
        <v>0.00897556390977444</v>
      </c>
      <c r="DW23" s="5">
        <v>1820</v>
      </c>
      <c r="DX23" s="5">
        <v>1910</v>
      </c>
      <c r="DY23" s="5">
        <v>2000</v>
      </c>
      <c r="DZ23" s="5">
        <v>1910</v>
      </c>
      <c r="EA23" s="5">
        <v>2000</v>
      </c>
      <c r="EB23" s="5">
        <v>2100</v>
      </c>
      <c r="EC23" s="5">
        <v>1800</v>
      </c>
      <c r="ED23" s="5">
        <v>1400</v>
      </c>
      <c r="EE23" s="5">
        <v>1700</v>
      </c>
      <c r="EF23" s="5">
        <v>0.00928910988470575</v>
      </c>
      <c r="EG23" s="5">
        <f t="shared" si="12"/>
        <v>1240</v>
      </c>
      <c r="EH23" s="5">
        <f t="shared" si="13"/>
        <v>1350</v>
      </c>
      <c r="EI23" s="5">
        <f t="shared" si="14"/>
        <v>1390</v>
      </c>
      <c r="EJ23" s="5">
        <v>1500</v>
      </c>
      <c r="EK23" s="5">
        <v>1600</v>
      </c>
      <c r="EL23" s="5">
        <v>1700</v>
      </c>
      <c r="EM23" s="5">
        <v>2800</v>
      </c>
      <c r="EN23" s="5">
        <v>2500</v>
      </c>
      <c r="EO23" s="5">
        <v>2900</v>
      </c>
      <c r="EP23" s="5">
        <f t="shared" si="15"/>
        <v>0.0100138121546961</v>
      </c>
      <c r="EQ23" s="5">
        <v>2510</v>
      </c>
      <c r="ER23" s="5">
        <v>2610</v>
      </c>
      <c r="ES23" s="5">
        <v>2710</v>
      </c>
      <c r="ET23" s="5">
        <v>2610</v>
      </c>
      <c r="EU23" s="5">
        <v>2700</v>
      </c>
      <c r="EV23" s="5">
        <v>2700</v>
      </c>
      <c r="EW23" s="5">
        <v>1400</v>
      </c>
      <c r="EX23" s="5">
        <v>1200</v>
      </c>
      <c r="EY23" s="5">
        <v>1500</v>
      </c>
      <c r="EZ23" s="5">
        <f t="shared" si="16"/>
        <v>0.00851621356043236</v>
      </c>
      <c r="FA23" s="5">
        <v>980</v>
      </c>
      <c r="FB23" s="5">
        <v>1040</v>
      </c>
      <c r="FC23" s="5">
        <v>1130</v>
      </c>
      <c r="FD23" s="5">
        <v>1040</v>
      </c>
      <c r="FE23" s="5">
        <v>1000</v>
      </c>
      <c r="FF23" s="5">
        <v>1100</v>
      </c>
      <c r="FG23" s="5">
        <v>5000</v>
      </c>
      <c r="FH23" s="5">
        <v>4700</v>
      </c>
      <c r="FI23" s="5">
        <v>5200</v>
      </c>
      <c r="FJ23" s="5">
        <f t="shared" si="17"/>
        <v>0.00939661798616449</v>
      </c>
      <c r="FK23" s="5">
        <v>4700</v>
      </c>
      <c r="FL23" s="5">
        <v>4890</v>
      </c>
      <c r="FM23" s="5">
        <v>4980</v>
      </c>
      <c r="FN23" s="5">
        <v>4890</v>
      </c>
      <c r="FO23" s="5">
        <v>5000</v>
      </c>
      <c r="FP23" s="5">
        <v>5100</v>
      </c>
      <c r="FQ23" s="5">
        <v>6600</v>
      </c>
      <c r="FR23" s="5">
        <v>6200</v>
      </c>
      <c r="FS23" s="5">
        <v>6700</v>
      </c>
      <c r="FT23" s="5">
        <v>0.00835212338727969</v>
      </c>
      <c r="FU23" s="5">
        <v>6200</v>
      </c>
      <c r="FV23" s="5">
        <v>6260</v>
      </c>
      <c r="FW23" s="5">
        <v>6350</v>
      </c>
      <c r="FX23" s="5">
        <v>5700</v>
      </c>
      <c r="FY23" s="5">
        <v>5800</v>
      </c>
      <c r="FZ23" s="5">
        <v>5900</v>
      </c>
      <c r="GA23" s="5">
        <v>120</v>
      </c>
      <c r="GB23" s="5">
        <v>90</v>
      </c>
      <c r="GC23" s="5">
        <v>130</v>
      </c>
      <c r="GD23" s="5">
        <f t="shared" si="18"/>
        <v>0.00905923344947735</v>
      </c>
      <c r="GE23" s="5">
        <v>100</v>
      </c>
      <c r="GF23" s="5">
        <v>110</v>
      </c>
      <c r="GG23" s="5">
        <v>110</v>
      </c>
      <c r="GH23" s="5">
        <v>110</v>
      </c>
      <c r="GI23" s="5">
        <v>118</v>
      </c>
      <c r="GJ23" s="5">
        <v>120</v>
      </c>
      <c r="GK23" s="5">
        <v>4800</v>
      </c>
      <c r="GL23" s="5">
        <v>4500</v>
      </c>
      <c r="GM23" s="5">
        <v>5800</v>
      </c>
      <c r="GN23" s="5">
        <v>0.0106100795755968</v>
      </c>
      <c r="GO23" s="5">
        <v>3570</v>
      </c>
      <c r="GP23" s="5">
        <v>3610</v>
      </c>
      <c r="GQ23" s="5">
        <v>3710</v>
      </c>
      <c r="GR23" s="5">
        <v>4000</v>
      </c>
      <c r="GS23" s="5">
        <v>4100</v>
      </c>
      <c r="GT23" s="5">
        <v>4200</v>
      </c>
      <c r="GU23" s="5">
        <v>3500</v>
      </c>
      <c r="GV23" s="5">
        <v>3000</v>
      </c>
      <c r="GW23" s="5">
        <v>3600</v>
      </c>
      <c r="GX23" s="5">
        <f t="shared" si="19"/>
        <v>0.0106997043502745</v>
      </c>
      <c r="GY23" s="5">
        <v>3210</v>
      </c>
      <c r="GZ23" s="5">
        <v>3270</v>
      </c>
      <c r="HA23" s="5">
        <v>33230</v>
      </c>
      <c r="HB23" s="5">
        <v>3600</v>
      </c>
      <c r="HC23" s="5">
        <v>3700</v>
      </c>
      <c r="HD23" s="5">
        <v>3800</v>
      </c>
      <c r="HE23" s="5">
        <v>1100</v>
      </c>
      <c r="HF23" s="5">
        <v>900</v>
      </c>
      <c r="HG23" s="5">
        <v>1100</v>
      </c>
      <c r="HH23" s="5">
        <v>0.00742335387127904</v>
      </c>
      <c r="HI23" s="5">
        <v>900</v>
      </c>
      <c r="HJ23" s="5">
        <v>990</v>
      </c>
      <c r="HK23" s="5">
        <v>1030</v>
      </c>
      <c r="HL23" s="5">
        <v>900</v>
      </c>
      <c r="HM23" s="5">
        <v>900</v>
      </c>
      <c r="HN23" s="5">
        <v>1000</v>
      </c>
      <c r="HO23" s="5">
        <v>4400</v>
      </c>
      <c r="HP23" s="5">
        <v>3900</v>
      </c>
      <c r="HQ23" s="5">
        <v>4500</v>
      </c>
      <c r="HR23" s="5">
        <f t="shared" si="20"/>
        <v>0.0102371961293368</v>
      </c>
      <c r="HS23" s="5">
        <v>3400</v>
      </c>
      <c r="HT23" s="5">
        <v>3470</v>
      </c>
      <c r="HU23" s="5">
        <v>3570</v>
      </c>
      <c r="HV23" s="5">
        <v>3470</v>
      </c>
      <c r="HW23" s="5">
        <v>3500</v>
      </c>
      <c r="HX23" s="5">
        <v>3600</v>
      </c>
      <c r="HY23" s="5">
        <v>6500</v>
      </c>
      <c r="HZ23" s="5">
        <v>6300</v>
      </c>
      <c r="IA23" s="5">
        <v>6700</v>
      </c>
      <c r="IB23" s="13">
        <v>0.00881311747367174</v>
      </c>
      <c r="IC23" s="5">
        <v>5900</v>
      </c>
      <c r="ID23" s="5">
        <v>5950</v>
      </c>
      <c r="IE23" s="5">
        <v>6000</v>
      </c>
      <c r="IF23" s="5">
        <v>6200</v>
      </c>
      <c r="IG23" s="5">
        <v>6300</v>
      </c>
      <c r="IH23" s="5">
        <v>6300</v>
      </c>
      <c r="II23" s="5">
        <v>1700</v>
      </c>
      <c r="IJ23" s="5">
        <v>1600</v>
      </c>
      <c r="IK23" s="5">
        <v>1900</v>
      </c>
      <c r="IL23" s="5">
        <f t="shared" si="21"/>
        <v>0.00892322759671364</v>
      </c>
      <c r="IM23" s="5">
        <v>1610</v>
      </c>
      <c r="IN23" s="5">
        <v>1640</v>
      </c>
      <c r="IO23" s="5">
        <v>1690</v>
      </c>
      <c r="IP23" s="5">
        <v>1500</v>
      </c>
      <c r="IQ23" s="5">
        <v>1600</v>
      </c>
      <c r="IR23" s="5">
        <v>1640</v>
      </c>
      <c r="IS23" s="5">
        <v>5300</v>
      </c>
      <c r="IT23" s="5">
        <v>4300</v>
      </c>
      <c r="IU23" s="5">
        <v>4700</v>
      </c>
      <c r="IV23" s="131">
        <v>0.00851605324980423</v>
      </c>
      <c r="IW23" s="5">
        <v>4270</v>
      </c>
      <c r="IX23" s="5">
        <v>4350</v>
      </c>
      <c r="IY23" s="5">
        <v>4440</v>
      </c>
      <c r="IZ23" s="5">
        <v>4350</v>
      </c>
      <c r="JA23" s="5">
        <v>4400</v>
      </c>
      <c r="JB23" s="5">
        <v>4500</v>
      </c>
    </row>
    <row r="24" spans="1:262">
      <c r="A24" s="9">
        <v>22</v>
      </c>
      <c r="B24" s="10">
        <v>744</v>
      </c>
      <c r="C24" s="11" t="s">
        <v>63</v>
      </c>
      <c r="D24" s="11" t="s">
        <v>58</v>
      </c>
      <c r="E24" s="5">
        <v>11900</v>
      </c>
      <c r="F24" s="5">
        <v>8600</v>
      </c>
      <c r="G24" s="5">
        <v>10700</v>
      </c>
      <c r="H24" s="13">
        <f t="shared" si="2"/>
        <v>0.00924347123754824</v>
      </c>
      <c r="I24" s="5">
        <v>10000</v>
      </c>
      <c r="J24" s="5">
        <v>10300</v>
      </c>
      <c r="K24" s="5">
        <v>10500</v>
      </c>
      <c r="L24" s="5">
        <v>10300</v>
      </c>
      <c r="M24" s="5">
        <v>10000</v>
      </c>
      <c r="N24" s="5">
        <v>10200</v>
      </c>
      <c r="O24" s="5">
        <v>2700</v>
      </c>
      <c r="P24" s="5">
        <v>2100</v>
      </c>
      <c r="Q24" s="5">
        <v>2400</v>
      </c>
      <c r="R24" s="13">
        <f t="shared" si="3"/>
        <v>0.00677506775067751</v>
      </c>
      <c r="S24" s="5">
        <v>2400</v>
      </c>
      <c r="T24" s="5">
        <v>2500</v>
      </c>
      <c r="U24" s="5">
        <v>2600</v>
      </c>
      <c r="V24" s="5">
        <v>2500</v>
      </c>
      <c r="W24" s="5">
        <f t="shared" si="4"/>
        <v>2400</v>
      </c>
      <c r="X24" s="5">
        <f t="shared" si="5"/>
        <v>2400</v>
      </c>
      <c r="Y24" s="5">
        <v>3300</v>
      </c>
      <c r="Z24" s="5">
        <v>2600</v>
      </c>
      <c r="AA24" s="5">
        <v>2900</v>
      </c>
      <c r="AB24" s="13">
        <f t="shared" si="6"/>
        <v>0.00752418487997134</v>
      </c>
      <c r="AC24" s="5">
        <v>2100</v>
      </c>
      <c r="AD24" s="5">
        <v>2300</v>
      </c>
      <c r="AE24" s="5">
        <v>2300</v>
      </c>
      <c r="AF24" s="5">
        <v>2100</v>
      </c>
      <c r="AG24" s="5">
        <f t="shared" si="7"/>
        <v>1900</v>
      </c>
      <c r="AH24" s="5">
        <v>2300</v>
      </c>
      <c r="AI24" s="5">
        <v>4800</v>
      </c>
      <c r="AJ24" s="5">
        <v>3690</v>
      </c>
      <c r="AK24" s="5">
        <v>4200</v>
      </c>
      <c r="AL24" s="5">
        <v>0.00975719424460432</v>
      </c>
      <c r="AM24" s="5">
        <v>4140</v>
      </c>
      <c r="AN24" s="5">
        <v>4340</v>
      </c>
      <c r="AO24" s="5">
        <v>4440</v>
      </c>
      <c r="AP24" s="5">
        <v>4200</v>
      </c>
      <c r="AQ24" s="5">
        <v>4100</v>
      </c>
      <c r="AR24" s="5">
        <v>4300</v>
      </c>
      <c r="AS24" s="5">
        <v>3300</v>
      </c>
      <c r="AT24" s="5">
        <v>2500</v>
      </c>
      <c r="AU24" s="5">
        <v>2910</v>
      </c>
      <c r="AV24" s="13">
        <v>0.00818943455187091</v>
      </c>
      <c r="AW24" s="5">
        <v>2790</v>
      </c>
      <c r="AX24" s="5">
        <v>3040</v>
      </c>
      <c r="AY24" s="5">
        <f t="shared" si="8"/>
        <v>2540</v>
      </c>
      <c r="AZ24" s="5">
        <v>2600</v>
      </c>
      <c r="BA24" s="5">
        <v>2700</v>
      </c>
      <c r="BB24" s="5">
        <v>2800</v>
      </c>
      <c r="BC24" s="5">
        <v>30</v>
      </c>
      <c r="BD24" s="5">
        <v>15</v>
      </c>
      <c r="BE24" s="5">
        <v>36</v>
      </c>
      <c r="BF24" s="5">
        <v>30</v>
      </c>
      <c r="BG24" s="5">
        <v>30</v>
      </c>
      <c r="BH24" s="5">
        <v>30</v>
      </c>
      <c r="BI24" s="5">
        <v>20</v>
      </c>
      <c r="BJ24" s="5">
        <v>20</v>
      </c>
      <c r="BK24" s="5">
        <v>20</v>
      </c>
      <c r="BL24" s="5">
        <v>21</v>
      </c>
      <c r="BM24" s="5">
        <v>16</v>
      </c>
      <c r="BN24" s="5">
        <v>26</v>
      </c>
      <c r="BO24" s="5">
        <v>31</v>
      </c>
      <c r="BP24" s="5">
        <v>31</v>
      </c>
      <c r="BQ24" s="5">
        <v>36</v>
      </c>
      <c r="BR24" s="5">
        <v>36</v>
      </c>
      <c r="BS24" s="5">
        <v>36</v>
      </c>
      <c r="BT24" s="5">
        <v>41</v>
      </c>
      <c r="BU24" s="5">
        <v>2400</v>
      </c>
      <c r="BV24" s="5">
        <v>2000</v>
      </c>
      <c r="BW24" s="5">
        <v>2100</v>
      </c>
      <c r="BX24" s="5">
        <v>0.00719563122389978</v>
      </c>
      <c r="BY24" s="5">
        <v>2110</v>
      </c>
      <c r="BZ24" s="5">
        <f t="shared" si="9"/>
        <v>1910</v>
      </c>
      <c r="CA24" s="5">
        <v>2320</v>
      </c>
      <c r="CB24" s="5">
        <v>2000</v>
      </c>
      <c r="CC24" s="5">
        <v>2100</v>
      </c>
      <c r="CD24" s="5">
        <v>2200</v>
      </c>
      <c r="CE24" s="5">
        <v>1400</v>
      </c>
      <c r="CF24" s="5">
        <v>1100</v>
      </c>
      <c r="CG24" s="5">
        <v>1300</v>
      </c>
      <c r="CH24" s="5">
        <v>0.0083948959032908</v>
      </c>
      <c r="CI24" s="5">
        <v>1160</v>
      </c>
      <c r="CJ24" s="5">
        <v>1250</v>
      </c>
      <c r="CK24" s="5">
        <v>1290</v>
      </c>
      <c r="CL24" s="5">
        <f t="shared" si="10"/>
        <v>1100</v>
      </c>
      <c r="CM24" s="5">
        <v>1200</v>
      </c>
      <c r="CN24" s="5">
        <v>1300</v>
      </c>
      <c r="CO24" s="5">
        <v>3700</v>
      </c>
      <c r="CP24" s="5">
        <v>3300</v>
      </c>
      <c r="CQ24" s="5">
        <v>3800</v>
      </c>
      <c r="CR24" s="5">
        <v>0.00912033706710513</v>
      </c>
      <c r="CS24" s="5">
        <v>3460</v>
      </c>
      <c r="CT24" s="5">
        <v>3550</v>
      </c>
      <c r="CU24" s="5">
        <v>3600</v>
      </c>
      <c r="CV24" s="5">
        <v>3550</v>
      </c>
      <c r="CW24" s="5">
        <v>3600</v>
      </c>
      <c r="CX24" s="5">
        <v>3600</v>
      </c>
      <c r="CY24" s="5">
        <v>4300</v>
      </c>
      <c r="CZ24" s="5">
        <v>2900</v>
      </c>
      <c r="DA24" s="5">
        <v>3900</v>
      </c>
      <c r="DB24" s="5">
        <v>0.00854809360585671</v>
      </c>
      <c r="DC24" s="5">
        <v>1930</v>
      </c>
      <c r="DD24" s="5">
        <v>2020</v>
      </c>
      <c r="DE24" s="5">
        <v>2120</v>
      </c>
      <c r="DF24" s="5">
        <v>1900</v>
      </c>
      <c r="DG24" s="5">
        <v>2000</v>
      </c>
      <c r="DH24" s="5">
        <v>2100</v>
      </c>
      <c r="DI24" s="5">
        <v>1700</v>
      </c>
      <c r="DJ24" s="5">
        <v>1300</v>
      </c>
      <c r="DK24" s="5">
        <v>1600</v>
      </c>
      <c r="DL24" s="5">
        <v>0.00631221170186939</v>
      </c>
      <c r="DM24" s="5">
        <v>1210</v>
      </c>
      <c r="DN24" s="5">
        <v>1230</v>
      </c>
      <c r="DO24" s="5">
        <v>1320</v>
      </c>
      <c r="DP24" s="5">
        <v>1300</v>
      </c>
      <c r="DQ24" s="5">
        <v>1400</v>
      </c>
      <c r="DR24" s="5">
        <v>1500</v>
      </c>
      <c r="DS24" s="5">
        <v>2000</v>
      </c>
      <c r="DT24" s="5">
        <v>1800</v>
      </c>
      <c r="DU24" s="5">
        <v>2100</v>
      </c>
      <c r="DV24" s="5">
        <f t="shared" si="11"/>
        <v>0.00897556390977444</v>
      </c>
      <c r="DW24" s="5">
        <v>1820</v>
      </c>
      <c r="DX24" s="5">
        <v>1910</v>
      </c>
      <c r="DY24" s="5">
        <v>2000</v>
      </c>
      <c r="DZ24" s="5">
        <v>1910</v>
      </c>
      <c r="EA24" s="5">
        <v>2000</v>
      </c>
      <c r="EB24" s="5">
        <v>2100</v>
      </c>
      <c r="EC24" s="5">
        <v>1800</v>
      </c>
      <c r="ED24" s="5">
        <v>1400</v>
      </c>
      <c r="EE24" s="5">
        <v>1700</v>
      </c>
      <c r="EF24" s="5">
        <v>0.00693951150210371</v>
      </c>
      <c r="EG24" s="5">
        <f t="shared" si="12"/>
        <v>930</v>
      </c>
      <c r="EH24" s="5">
        <f t="shared" si="13"/>
        <v>1010</v>
      </c>
      <c r="EI24" s="5">
        <f t="shared" si="14"/>
        <v>1040</v>
      </c>
      <c r="EJ24" s="5">
        <v>1100</v>
      </c>
      <c r="EK24" s="5">
        <v>1200</v>
      </c>
      <c r="EL24" s="5">
        <v>1200</v>
      </c>
      <c r="EM24" s="5">
        <v>2800</v>
      </c>
      <c r="EN24" s="5">
        <v>2500</v>
      </c>
      <c r="EO24" s="5">
        <v>2900</v>
      </c>
      <c r="EP24" s="5">
        <f t="shared" si="15"/>
        <v>0.0100138121546961</v>
      </c>
      <c r="EQ24" s="5">
        <v>2510</v>
      </c>
      <c r="ER24" s="5">
        <v>2610</v>
      </c>
      <c r="ES24" s="5">
        <v>2710</v>
      </c>
      <c r="ET24" s="5">
        <v>2610</v>
      </c>
      <c r="EU24" s="5">
        <v>2700</v>
      </c>
      <c r="EV24" s="5">
        <v>2700</v>
      </c>
      <c r="EW24" s="5">
        <v>1300</v>
      </c>
      <c r="EX24" s="5">
        <v>1100</v>
      </c>
      <c r="EY24" s="5">
        <v>1400</v>
      </c>
      <c r="EZ24" s="5">
        <f t="shared" si="16"/>
        <v>0.0080248935473305</v>
      </c>
      <c r="FA24" s="5">
        <v>920</v>
      </c>
      <c r="FB24" s="5">
        <v>980</v>
      </c>
      <c r="FC24" s="5">
        <v>1060</v>
      </c>
      <c r="FD24" s="5">
        <v>980</v>
      </c>
      <c r="FE24" s="5">
        <v>1000</v>
      </c>
      <c r="FF24" s="5">
        <v>1000</v>
      </c>
      <c r="FG24" s="5">
        <v>4600</v>
      </c>
      <c r="FH24" s="5">
        <v>4400</v>
      </c>
      <c r="FI24" s="5">
        <v>5200</v>
      </c>
      <c r="FJ24" s="5">
        <f t="shared" si="17"/>
        <v>0.00864719446579554</v>
      </c>
      <c r="FK24" s="5">
        <v>4320</v>
      </c>
      <c r="FL24" s="5">
        <v>4500</v>
      </c>
      <c r="FM24" s="5">
        <v>4580</v>
      </c>
      <c r="FN24" s="5">
        <v>4500</v>
      </c>
      <c r="FO24" s="5">
        <v>4600</v>
      </c>
      <c r="FP24" s="5">
        <v>4700</v>
      </c>
      <c r="FQ24" s="5">
        <v>6100</v>
      </c>
      <c r="FR24" s="5">
        <v>5800</v>
      </c>
      <c r="FS24" s="5">
        <v>6200</v>
      </c>
      <c r="FT24" s="5">
        <v>0.00772504703072674</v>
      </c>
      <c r="FU24" s="5">
        <v>5730</v>
      </c>
      <c r="FV24" s="5">
        <v>5790</v>
      </c>
      <c r="FW24" s="5">
        <v>5870</v>
      </c>
      <c r="FX24" s="5">
        <v>5300</v>
      </c>
      <c r="FY24" s="5">
        <v>5400</v>
      </c>
      <c r="FZ24" s="5">
        <v>5500</v>
      </c>
      <c r="GA24" s="5">
        <v>120</v>
      </c>
      <c r="GB24" s="5">
        <v>90</v>
      </c>
      <c r="GC24" s="5">
        <v>130</v>
      </c>
      <c r="GD24" s="5">
        <f t="shared" si="18"/>
        <v>0.00905923344947735</v>
      </c>
      <c r="GE24" s="5">
        <v>100</v>
      </c>
      <c r="GF24" s="5">
        <v>110</v>
      </c>
      <c r="GG24" s="5">
        <v>110</v>
      </c>
      <c r="GH24" s="5">
        <v>110</v>
      </c>
      <c r="GI24" s="5">
        <v>118</v>
      </c>
      <c r="GJ24" s="5">
        <v>120</v>
      </c>
      <c r="GK24" s="5">
        <v>4800</v>
      </c>
      <c r="GL24" s="5">
        <v>4500</v>
      </c>
      <c r="GM24" s="5">
        <v>5800</v>
      </c>
      <c r="GN24" s="5">
        <v>0.00832660592780533</v>
      </c>
      <c r="GO24" s="5">
        <v>3570</v>
      </c>
      <c r="GP24" s="5">
        <v>3610</v>
      </c>
      <c r="GQ24" s="5">
        <v>3710</v>
      </c>
      <c r="GR24" s="5">
        <v>3200</v>
      </c>
      <c r="GS24" s="5">
        <v>3200</v>
      </c>
      <c r="GT24" s="5">
        <v>3300</v>
      </c>
      <c r="GU24" s="5">
        <v>3500</v>
      </c>
      <c r="GV24" s="5">
        <v>3000</v>
      </c>
      <c r="GW24" s="5">
        <v>3600</v>
      </c>
      <c r="GX24" s="5">
        <f t="shared" si="19"/>
        <v>0.00920737716457835</v>
      </c>
      <c r="GY24" s="5">
        <v>3210</v>
      </c>
      <c r="GZ24" s="5">
        <v>3270</v>
      </c>
      <c r="HA24" s="5">
        <v>33230</v>
      </c>
      <c r="HB24" s="5">
        <v>3100</v>
      </c>
      <c r="HC24" s="5">
        <v>3200</v>
      </c>
      <c r="HD24" s="5">
        <v>3270</v>
      </c>
      <c r="HE24" s="5">
        <v>1100</v>
      </c>
      <c r="HF24" s="5">
        <v>900</v>
      </c>
      <c r="HG24" s="5">
        <v>1100</v>
      </c>
      <c r="HH24" s="5">
        <v>0.00742335387127904</v>
      </c>
      <c r="HI24" s="5">
        <v>900</v>
      </c>
      <c r="HJ24" s="5">
        <v>990</v>
      </c>
      <c r="HK24" s="5">
        <v>1030</v>
      </c>
      <c r="HL24" s="5">
        <v>900</v>
      </c>
      <c r="HM24" s="5">
        <v>900</v>
      </c>
      <c r="HN24" s="5">
        <v>1000</v>
      </c>
      <c r="HO24" s="5">
        <v>4300</v>
      </c>
      <c r="HP24" s="5">
        <v>3800</v>
      </c>
      <c r="HQ24" s="5">
        <v>4400</v>
      </c>
      <c r="HR24" s="5">
        <f t="shared" si="20"/>
        <v>0.00997167807410904</v>
      </c>
      <c r="HS24" s="5">
        <v>3310</v>
      </c>
      <c r="HT24" s="5">
        <v>3380</v>
      </c>
      <c r="HU24" s="5">
        <v>3480</v>
      </c>
      <c r="HV24" s="5">
        <v>3380</v>
      </c>
      <c r="HW24" s="5">
        <v>3400</v>
      </c>
      <c r="HX24" s="5">
        <v>3500</v>
      </c>
      <c r="HY24" s="5">
        <v>7100</v>
      </c>
      <c r="HZ24" s="5">
        <v>6900</v>
      </c>
      <c r="IA24" s="5">
        <v>7300</v>
      </c>
      <c r="IB24" s="13">
        <v>0.00965739931568735</v>
      </c>
      <c r="IC24" s="5">
        <v>6460</v>
      </c>
      <c r="ID24" s="5">
        <v>6520</v>
      </c>
      <c r="IE24" s="5">
        <v>6570</v>
      </c>
      <c r="IF24" s="5">
        <v>6800</v>
      </c>
      <c r="IG24" s="5">
        <v>6900</v>
      </c>
      <c r="IH24" s="5">
        <v>7000</v>
      </c>
      <c r="II24" s="5">
        <v>1700</v>
      </c>
      <c r="IJ24" s="5">
        <v>1600</v>
      </c>
      <c r="IK24" s="5">
        <v>1900</v>
      </c>
      <c r="IL24" s="5">
        <f t="shared" si="21"/>
        <v>0.00892322759671364</v>
      </c>
      <c r="IM24" s="5">
        <v>1610</v>
      </c>
      <c r="IN24" s="5">
        <v>1640</v>
      </c>
      <c r="IO24" s="5">
        <v>1690</v>
      </c>
      <c r="IP24" s="5">
        <v>1500</v>
      </c>
      <c r="IQ24" s="5">
        <v>1600</v>
      </c>
      <c r="IR24" s="5">
        <v>1640</v>
      </c>
      <c r="IS24" s="5">
        <v>5300</v>
      </c>
      <c r="IT24" s="5">
        <v>4300</v>
      </c>
      <c r="IU24" s="5">
        <v>4700</v>
      </c>
      <c r="IV24" s="131">
        <v>0.00851605324980423</v>
      </c>
      <c r="IW24" s="5">
        <v>4270</v>
      </c>
      <c r="IX24" s="5">
        <v>4350</v>
      </c>
      <c r="IY24" s="5">
        <v>4440</v>
      </c>
      <c r="IZ24" s="5">
        <v>4350</v>
      </c>
      <c r="JA24" s="5">
        <v>4400</v>
      </c>
      <c r="JB24" s="5">
        <v>4500</v>
      </c>
    </row>
    <row r="25" spans="1:262">
      <c r="A25" s="9">
        <v>23</v>
      </c>
      <c r="B25" s="10">
        <v>359</v>
      </c>
      <c r="C25" s="11" t="s">
        <v>128</v>
      </c>
      <c r="D25" s="11" t="s">
        <v>1625</v>
      </c>
      <c r="E25" s="5">
        <v>9000</v>
      </c>
      <c r="F25" s="5">
        <v>6500</v>
      </c>
      <c r="G25" s="5">
        <v>8100</v>
      </c>
      <c r="H25" s="13">
        <f t="shared" si="2"/>
        <v>0.0071793951359598</v>
      </c>
      <c r="I25" s="5">
        <v>7600</v>
      </c>
      <c r="J25" s="5">
        <v>7800</v>
      </c>
      <c r="K25" s="5">
        <v>8000</v>
      </c>
      <c r="L25" s="5">
        <v>8000</v>
      </c>
      <c r="M25" s="5">
        <v>7800</v>
      </c>
      <c r="N25" s="5">
        <v>7900</v>
      </c>
      <c r="O25" s="5">
        <v>3700</v>
      </c>
      <c r="P25" s="5">
        <v>2800</v>
      </c>
      <c r="Q25" s="5">
        <v>3200</v>
      </c>
      <c r="R25" s="13">
        <f t="shared" si="3"/>
        <v>0.00894308943089431</v>
      </c>
      <c r="S25" s="5">
        <v>3100</v>
      </c>
      <c r="T25" s="5">
        <v>3300</v>
      </c>
      <c r="U25" s="5">
        <v>3400</v>
      </c>
      <c r="V25" s="5">
        <v>3300</v>
      </c>
      <c r="W25" s="5">
        <f t="shared" si="4"/>
        <v>3100</v>
      </c>
      <c r="X25" s="5">
        <f t="shared" si="5"/>
        <v>3200</v>
      </c>
      <c r="Y25" s="5">
        <v>3300</v>
      </c>
      <c r="Z25" s="5">
        <v>2600</v>
      </c>
      <c r="AA25" s="5">
        <v>2900</v>
      </c>
      <c r="AB25" s="13">
        <f t="shared" si="6"/>
        <v>0.00752418487997134</v>
      </c>
      <c r="AC25" s="5">
        <v>2100</v>
      </c>
      <c r="AD25" s="5">
        <v>2300</v>
      </c>
      <c r="AE25" s="5">
        <v>2300</v>
      </c>
      <c r="AF25" s="5">
        <v>2100</v>
      </c>
      <c r="AG25" s="5">
        <f t="shared" si="7"/>
        <v>1900</v>
      </c>
      <c r="AH25" s="5">
        <v>2300</v>
      </c>
      <c r="AI25" s="5">
        <v>4800</v>
      </c>
      <c r="AJ25" s="5">
        <v>3690</v>
      </c>
      <c r="AK25" s="5">
        <v>4200</v>
      </c>
      <c r="AL25" s="5">
        <v>0.00975719424460432</v>
      </c>
      <c r="AM25" s="5">
        <v>4140</v>
      </c>
      <c r="AN25" s="5">
        <v>4340</v>
      </c>
      <c r="AO25" s="5">
        <v>4440</v>
      </c>
      <c r="AP25" s="5">
        <v>4200</v>
      </c>
      <c r="AQ25" s="5">
        <v>4100</v>
      </c>
      <c r="AR25" s="5">
        <v>4300</v>
      </c>
      <c r="AS25" s="5">
        <v>3300</v>
      </c>
      <c r="AT25" s="5">
        <v>2500</v>
      </c>
      <c r="AU25" s="5">
        <v>2910</v>
      </c>
      <c r="AV25" s="13">
        <v>0.00888984671749145</v>
      </c>
      <c r="AW25" s="5">
        <v>2790</v>
      </c>
      <c r="AX25" s="5">
        <v>3040</v>
      </c>
      <c r="AY25" s="5">
        <f t="shared" si="8"/>
        <v>2760</v>
      </c>
      <c r="AZ25" s="5">
        <v>2800</v>
      </c>
      <c r="BA25" s="5">
        <v>2900</v>
      </c>
      <c r="BB25" s="5">
        <v>3000</v>
      </c>
      <c r="BC25" s="5">
        <v>35</v>
      </c>
      <c r="BD25" s="5">
        <v>17</v>
      </c>
      <c r="BE25" s="5">
        <v>42</v>
      </c>
      <c r="BF25" s="5">
        <v>35</v>
      </c>
      <c r="BG25" s="5">
        <v>35</v>
      </c>
      <c r="BH25" s="5">
        <v>35</v>
      </c>
      <c r="BI25" s="5">
        <v>20</v>
      </c>
      <c r="BJ25" s="5">
        <v>20</v>
      </c>
      <c r="BK25" s="5">
        <v>20</v>
      </c>
      <c r="BL25" s="5">
        <v>21</v>
      </c>
      <c r="BM25" s="5">
        <v>15</v>
      </c>
      <c r="BN25" s="5">
        <v>25</v>
      </c>
      <c r="BO25" s="5">
        <v>30</v>
      </c>
      <c r="BP25" s="5">
        <v>30</v>
      </c>
      <c r="BQ25" s="5">
        <v>35</v>
      </c>
      <c r="BR25" s="5">
        <v>35</v>
      </c>
      <c r="BS25" s="5">
        <v>35</v>
      </c>
      <c r="BT25" s="5">
        <v>40</v>
      </c>
      <c r="BU25" s="5">
        <v>2400</v>
      </c>
      <c r="BV25" s="5">
        <v>2000</v>
      </c>
      <c r="BW25" s="5">
        <v>2100</v>
      </c>
      <c r="BX25" s="5">
        <v>0.00738837134596852</v>
      </c>
      <c r="BY25" s="5">
        <v>2110</v>
      </c>
      <c r="BZ25" s="5">
        <f t="shared" si="9"/>
        <v>1960</v>
      </c>
      <c r="CA25" s="5">
        <v>2320</v>
      </c>
      <c r="CB25" s="5">
        <v>2100</v>
      </c>
      <c r="CC25" s="5">
        <v>2100</v>
      </c>
      <c r="CD25" s="5">
        <v>2300</v>
      </c>
      <c r="CE25" s="5">
        <v>1400</v>
      </c>
      <c r="CF25" s="5">
        <v>1100</v>
      </c>
      <c r="CG25" s="5">
        <v>1300</v>
      </c>
      <c r="CH25" s="5">
        <v>0.0083948959032908</v>
      </c>
      <c r="CI25" s="5">
        <v>1160</v>
      </c>
      <c r="CJ25" s="5">
        <v>1250</v>
      </c>
      <c r="CK25" s="5">
        <v>1290</v>
      </c>
      <c r="CL25" s="5">
        <f t="shared" si="10"/>
        <v>1100</v>
      </c>
      <c r="CM25" s="5">
        <v>1200</v>
      </c>
      <c r="CN25" s="5">
        <v>1300</v>
      </c>
      <c r="CO25" s="5">
        <v>3700</v>
      </c>
      <c r="CP25" s="5">
        <v>3300</v>
      </c>
      <c r="CQ25" s="5">
        <v>3800</v>
      </c>
      <c r="CR25" s="5">
        <v>0.00912033706710513</v>
      </c>
      <c r="CS25" s="5">
        <v>3460</v>
      </c>
      <c r="CT25" s="5">
        <v>3550</v>
      </c>
      <c r="CU25" s="5">
        <v>3600</v>
      </c>
      <c r="CV25" s="5">
        <v>3550</v>
      </c>
      <c r="CW25" s="5">
        <v>3600</v>
      </c>
      <c r="CX25" s="5">
        <v>3600</v>
      </c>
      <c r="CY25" s="5">
        <v>4300</v>
      </c>
      <c r="CZ25" s="5">
        <v>2900</v>
      </c>
      <c r="DA25" s="5">
        <v>3900</v>
      </c>
      <c r="DB25" s="5">
        <v>0.00854809360585671</v>
      </c>
      <c r="DC25" s="5">
        <v>1930</v>
      </c>
      <c r="DD25" s="5">
        <v>2020</v>
      </c>
      <c r="DE25" s="5">
        <v>2120</v>
      </c>
      <c r="DF25" s="5">
        <v>1900</v>
      </c>
      <c r="DG25" s="5">
        <v>2000</v>
      </c>
      <c r="DH25" s="5">
        <v>2100</v>
      </c>
      <c r="DI25" s="5">
        <v>1700</v>
      </c>
      <c r="DJ25" s="5">
        <v>1300</v>
      </c>
      <c r="DK25" s="5">
        <v>1600</v>
      </c>
      <c r="DL25" s="5">
        <v>0.00631221170186939</v>
      </c>
      <c r="DM25" s="5">
        <v>1210</v>
      </c>
      <c r="DN25" s="5">
        <v>1230</v>
      </c>
      <c r="DO25" s="5">
        <v>1320</v>
      </c>
      <c r="DP25" s="5">
        <v>1300</v>
      </c>
      <c r="DQ25" s="5">
        <v>1400</v>
      </c>
      <c r="DR25" s="5">
        <v>1500</v>
      </c>
      <c r="DS25" s="5">
        <v>2000</v>
      </c>
      <c r="DT25" s="5">
        <v>1800</v>
      </c>
      <c r="DU25" s="5">
        <v>2100</v>
      </c>
      <c r="DV25" s="5">
        <f t="shared" si="11"/>
        <v>0.00897556390977444</v>
      </c>
      <c r="DW25" s="5">
        <v>1820</v>
      </c>
      <c r="DX25" s="5">
        <v>1910</v>
      </c>
      <c r="DY25" s="5">
        <v>2000</v>
      </c>
      <c r="DZ25" s="5">
        <v>1910</v>
      </c>
      <c r="EA25" s="5">
        <v>2000</v>
      </c>
      <c r="EB25" s="5">
        <v>2100</v>
      </c>
      <c r="EC25" s="5">
        <v>1800</v>
      </c>
      <c r="ED25" s="5">
        <v>1400</v>
      </c>
      <c r="EE25" s="5">
        <v>1700</v>
      </c>
      <c r="EF25" s="5">
        <v>0.00693951150210371</v>
      </c>
      <c r="EG25" s="5">
        <f t="shared" si="12"/>
        <v>930</v>
      </c>
      <c r="EH25" s="5">
        <f t="shared" si="13"/>
        <v>1010</v>
      </c>
      <c r="EI25" s="5">
        <f t="shared" si="14"/>
        <v>1040</v>
      </c>
      <c r="EJ25" s="5">
        <v>1100</v>
      </c>
      <c r="EK25" s="5">
        <v>1200</v>
      </c>
      <c r="EL25" s="5">
        <v>1200</v>
      </c>
      <c r="EM25" s="5">
        <v>2800</v>
      </c>
      <c r="EN25" s="5">
        <v>2500</v>
      </c>
      <c r="EO25" s="5">
        <v>2900</v>
      </c>
      <c r="EP25" s="5">
        <f t="shared" si="15"/>
        <v>0.0100138121546961</v>
      </c>
      <c r="EQ25" s="5">
        <v>2510</v>
      </c>
      <c r="ER25" s="5">
        <v>2610</v>
      </c>
      <c r="ES25" s="5">
        <v>2710</v>
      </c>
      <c r="ET25" s="5">
        <v>2610</v>
      </c>
      <c r="EU25" s="5">
        <v>2700</v>
      </c>
      <c r="EV25" s="5">
        <v>2700</v>
      </c>
      <c r="EW25" s="5">
        <v>1300</v>
      </c>
      <c r="EX25" s="5">
        <v>1100</v>
      </c>
      <c r="EY25" s="5">
        <v>1400</v>
      </c>
      <c r="EZ25" s="5">
        <f t="shared" si="16"/>
        <v>0.0080248935473305</v>
      </c>
      <c r="FA25" s="5">
        <v>920</v>
      </c>
      <c r="FB25" s="5">
        <v>980</v>
      </c>
      <c r="FC25" s="5">
        <v>1060</v>
      </c>
      <c r="FD25" s="5">
        <v>980</v>
      </c>
      <c r="FE25" s="5">
        <v>1000</v>
      </c>
      <c r="FF25" s="5">
        <v>1000</v>
      </c>
      <c r="FG25" s="5">
        <v>4600</v>
      </c>
      <c r="FH25" s="5">
        <v>4400</v>
      </c>
      <c r="FI25" s="5">
        <v>5200</v>
      </c>
      <c r="FJ25" s="5">
        <f t="shared" si="17"/>
        <v>0.00864719446579554</v>
      </c>
      <c r="FK25" s="5">
        <v>4320</v>
      </c>
      <c r="FL25" s="5">
        <v>4500</v>
      </c>
      <c r="FM25" s="5">
        <v>4580</v>
      </c>
      <c r="FN25" s="5">
        <v>4500</v>
      </c>
      <c r="FO25" s="5">
        <v>4600</v>
      </c>
      <c r="FP25" s="5">
        <v>4700</v>
      </c>
      <c r="FQ25" s="5">
        <v>6100</v>
      </c>
      <c r="FR25" s="5">
        <v>5800</v>
      </c>
      <c r="FS25" s="5">
        <v>6200</v>
      </c>
      <c r="FT25" s="5">
        <v>0.00772504703072674</v>
      </c>
      <c r="FU25" s="5">
        <v>5730</v>
      </c>
      <c r="FV25" s="5">
        <v>5790</v>
      </c>
      <c r="FW25" s="5">
        <v>5870</v>
      </c>
      <c r="FX25" s="5">
        <v>5300</v>
      </c>
      <c r="FY25" s="5">
        <v>5400</v>
      </c>
      <c r="FZ25" s="5">
        <v>5500</v>
      </c>
      <c r="GA25" s="5">
        <v>120</v>
      </c>
      <c r="GB25" s="5">
        <v>90</v>
      </c>
      <c r="GC25" s="5">
        <v>130</v>
      </c>
      <c r="GD25" s="5">
        <f t="shared" si="18"/>
        <v>0.00905923344947735</v>
      </c>
      <c r="GE25" s="5">
        <v>100</v>
      </c>
      <c r="GF25" s="5">
        <v>110</v>
      </c>
      <c r="GG25" s="5">
        <v>110</v>
      </c>
      <c r="GH25" s="5">
        <v>110</v>
      </c>
      <c r="GI25" s="5">
        <v>118</v>
      </c>
      <c r="GJ25" s="5">
        <v>120</v>
      </c>
      <c r="GK25" s="5">
        <v>4800</v>
      </c>
      <c r="GL25" s="5">
        <v>4500</v>
      </c>
      <c r="GM25" s="5">
        <v>5800</v>
      </c>
      <c r="GN25" s="5">
        <v>0.00832660592780533</v>
      </c>
      <c r="GO25" s="5">
        <v>3570</v>
      </c>
      <c r="GP25" s="5">
        <v>3610</v>
      </c>
      <c r="GQ25" s="5">
        <v>3710</v>
      </c>
      <c r="GR25" s="5">
        <v>3200</v>
      </c>
      <c r="GS25" s="5">
        <v>3200</v>
      </c>
      <c r="GT25" s="5">
        <v>3300</v>
      </c>
      <c r="GU25" s="5">
        <v>3500</v>
      </c>
      <c r="GV25" s="5">
        <v>3000</v>
      </c>
      <c r="GW25" s="5">
        <v>3600</v>
      </c>
      <c r="GX25" s="5">
        <f t="shared" si="19"/>
        <v>0.00920737716457835</v>
      </c>
      <c r="GY25" s="5">
        <v>3210</v>
      </c>
      <c r="GZ25" s="5">
        <v>3270</v>
      </c>
      <c r="HA25" s="5">
        <v>33230</v>
      </c>
      <c r="HB25" s="5">
        <v>3100</v>
      </c>
      <c r="HC25" s="5">
        <v>3200</v>
      </c>
      <c r="HD25" s="5">
        <v>3270</v>
      </c>
      <c r="HE25" s="5">
        <v>1100</v>
      </c>
      <c r="HF25" s="5">
        <v>900</v>
      </c>
      <c r="HG25" s="5">
        <v>1100</v>
      </c>
      <c r="HH25" s="5">
        <v>0.00742335387127904</v>
      </c>
      <c r="HI25" s="5">
        <v>900</v>
      </c>
      <c r="HJ25" s="5">
        <v>990</v>
      </c>
      <c r="HK25" s="5">
        <v>1030</v>
      </c>
      <c r="HL25" s="5">
        <v>900</v>
      </c>
      <c r="HM25" s="5">
        <v>900</v>
      </c>
      <c r="HN25" s="5">
        <v>1000</v>
      </c>
      <c r="HO25" s="5">
        <v>4300</v>
      </c>
      <c r="HP25" s="5">
        <v>3800</v>
      </c>
      <c r="HQ25" s="5">
        <v>4400</v>
      </c>
      <c r="HR25" s="5">
        <f t="shared" si="20"/>
        <v>0.00997167807410904</v>
      </c>
      <c r="HS25" s="5">
        <v>3310</v>
      </c>
      <c r="HT25" s="5">
        <v>3380</v>
      </c>
      <c r="HU25" s="5">
        <v>3480</v>
      </c>
      <c r="HV25" s="5">
        <v>3380</v>
      </c>
      <c r="HW25" s="5">
        <v>3400</v>
      </c>
      <c r="HX25" s="5">
        <v>3500</v>
      </c>
      <c r="HY25" s="5">
        <v>6500</v>
      </c>
      <c r="HZ25" s="5">
        <v>6300</v>
      </c>
      <c r="IA25" s="5">
        <v>6700</v>
      </c>
      <c r="IB25" s="13">
        <v>0.00881311747367174</v>
      </c>
      <c r="IC25" s="5">
        <v>5900</v>
      </c>
      <c r="ID25" s="5">
        <v>5950</v>
      </c>
      <c r="IE25" s="5">
        <v>6000</v>
      </c>
      <c r="IF25" s="5">
        <v>6200</v>
      </c>
      <c r="IG25" s="5">
        <v>6300</v>
      </c>
      <c r="IH25" s="5">
        <v>6300</v>
      </c>
      <c r="II25" s="5">
        <v>1700</v>
      </c>
      <c r="IJ25" s="5">
        <v>1600</v>
      </c>
      <c r="IK25" s="5">
        <v>1900</v>
      </c>
      <c r="IL25" s="5">
        <f t="shared" si="21"/>
        <v>0.00892322759671364</v>
      </c>
      <c r="IM25" s="5">
        <v>1610</v>
      </c>
      <c r="IN25" s="5">
        <v>1640</v>
      </c>
      <c r="IO25" s="5">
        <v>1690</v>
      </c>
      <c r="IP25" s="5">
        <v>1500</v>
      </c>
      <c r="IQ25" s="5">
        <v>1600</v>
      </c>
      <c r="IR25" s="5">
        <v>1640</v>
      </c>
      <c r="IS25" s="5">
        <v>5300</v>
      </c>
      <c r="IT25" s="5">
        <v>4300</v>
      </c>
      <c r="IU25" s="5">
        <v>4700</v>
      </c>
      <c r="IV25" s="131">
        <v>0.00851605324980423</v>
      </c>
      <c r="IW25" s="5">
        <v>4270</v>
      </c>
      <c r="IX25" s="5">
        <v>4350</v>
      </c>
      <c r="IY25" s="5">
        <v>4440</v>
      </c>
      <c r="IZ25" s="5">
        <v>4350</v>
      </c>
      <c r="JA25" s="5">
        <v>4400</v>
      </c>
      <c r="JB25" s="5">
        <v>4500</v>
      </c>
    </row>
    <row r="26" spans="1:262">
      <c r="A26" s="9">
        <v>24</v>
      </c>
      <c r="B26" s="10">
        <v>373</v>
      </c>
      <c r="C26" s="11" t="s">
        <v>64</v>
      </c>
      <c r="D26" s="11" t="s">
        <v>58</v>
      </c>
      <c r="E26" s="5">
        <v>10900</v>
      </c>
      <c r="F26" s="5">
        <v>7800</v>
      </c>
      <c r="G26" s="5">
        <v>9700</v>
      </c>
      <c r="H26" s="13">
        <f t="shared" si="2"/>
        <v>0.00843578928475276</v>
      </c>
      <c r="I26" s="5">
        <v>9100</v>
      </c>
      <c r="J26" s="5">
        <v>9400</v>
      </c>
      <c r="K26" s="5">
        <v>9500</v>
      </c>
      <c r="L26" s="5">
        <v>9400</v>
      </c>
      <c r="M26" s="5">
        <v>9100</v>
      </c>
      <c r="N26" s="5">
        <v>9300</v>
      </c>
      <c r="O26" s="5">
        <v>3700</v>
      </c>
      <c r="P26" s="5">
        <v>2800</v>
      </c>
      <c r="Q26" s="5">
        <v>3200</v>
      </c>
      <c r="R26" s="13">
        <f t="shared" si="3"/>
        <v>0.00894308943089431</v>
      </c>
      <c r="S26" s="5">
        <v>3100</v>
      </c>
      <c r="T26" s="5">
        <v>3300</v>
      </c>
      <c r="U26" s="5">
        <v>3400</v>
      </c>
      <c r="V26" s="5">
        <v>3300</v>
      </c>
      <c r="W26" s="5">
        <f t="shared" si="4"/>
        <v>3100</v>
      </c>
      <c r="X26" s="5">
        <f t="shared" si="5"/>
        <v>3200</v>
      </c>
      <c r="Y26" s="5">
        <v>3300</v>
      </c>
      <c r="Z26" s="5">
        <v>2600</v>
      </c>
      <c r="AA26" s="5">
        <v>2900</v>
      </c>
      <c r="AB26" s="13">
        <f t="shared" si="6"/>
        <v>0.0114654245790039</v>
      </c>
      <c r="AC26" s="5">
        <v>2100</v>
      </c>
      <c r="AD26" s="5">
        <v>2300</v>
      </c>
      <c r="AE26" s="5">
        <v>2300</v>
      </c>
      <c r="AF26" s="5">
        <v>3200</v>
      </c>
      <c r="AG26" s="5">
        <f t="shared" si="7"/>
        <v>2900</v>
      </c>
      <c r="AH26" s="5">
        <v>3400</v>
      </c>
      <c r="AI26" s="5">
        <v>4700</v>
      </c>
      <c r="AJ26" s="5">
        <v>3610</v>
      </c>
      <c r="AK26" s="5">
        <v>4110</v>
      </c>
      <c r="AL26" s="5">
        <v>0.00955485611510791</v>
      </c>
      <c r="AM26" s="5">
        <v>4050</v>
      </c>
      <c r="AN26" s="5">
        <v>4250</v>
      </c>
      <c r="AO26" s="5">
        <v>4350</v>
      </c>
      <c r="AP26" s="5">
        <v>4100</v>
      </c>
      <c r="AQ26" s="5">
        <v>4000</v>
      </c>
      <c r="AR26" s="5">
        <v>4200</v>
      </c>
      <c r="AS26" s="5">
        <v>3200</v>
      </c>
      <c r="AT26" s="5">
        <v>2500</v>
      </c>
      <c r="AU26" s="5">
        <v>2810</v>
      </c>
      <c r="AV26" s="13">
        <v>0.00835106812855257</v>
      </c>
      <c r="AW26" s="5">
        <v>2690</v>
      </c>
      <c r="AX26" s="5">
        <v>2940</v>
      </c>
      <c r="AY26" s="5">
        <f t="shared" si="8"/>
        <v>2590</v>
      </c>
      <c r="AZ26" s="5">
        <v>2700</v>
      </c>
      <c r="BA26" s="5">
        <v>2800</v>
      </c>
      <c r="BB26" s="5">
        <v>2800</v>
      </c>
      <c r="BC26" s="5">
        <v>42</v>
      </c>
      <c r="BD26" s="5">
        <v>21</v>
      </c>
      <c r="BE26" s="5">
        <v>51</v>
      </c>
      <c r="BF26" s="5">
        <v>42</v>
      </c>
      <c r="BG26" s="5">
        <v>42</v>
      </c>
      <c r="BH26" s="5">
        <v>42</v>
      </c>
      <c r="BI26" s="5">
        <v>50</v>
      </c>
      <c r="BJ26" s="5">
        <v>50</v>
      </c>
      <c r="BK26" s="5">
        <v>50</v>
      </c>
      <c r="BL26" s="5">
        <v>25</v>
      </c>
      <c r="BM26" s="5">
        <v>18</v>
      </c>
      <c r="BN26" s="5">
        <v>30</v>
      </c>
      <c r="BO26" s="5">
        <v>36</v>
      </c>
      <c r="BP26" s="5">
        <v>36</v>
      </c>
      <c r="BQ26" s="5">
        <v>42</v>
      </c>
      <c r="BR26" s="5">
        <v>42</v>
      </c>
      <c r="BS26" s="5">
        <v>42</v>
      </c>
      <c r="BT26" s="5">
        <v>48</v>
      </c>
      <c r="BU26" s="5">
        <v>2400</v>
      </c>
      <c r="BV26" s="5">
        <v>2000</v>
      </c>
      <c r="BW26" s="5">
        <v>2100</v>
      </c>
      <c r="BX26" s="5">
        <v>0.00738837134596852</v>
      </c>
      <c r="BY26" s="5">
        <v>2110</v>
      </c>
      <c r="BZ26" s="5">
        <f t="shared" si="9"/>
        <v>1960</v>
      </c>
      <c r="CA26" s="5">
        <v>2320</v>
      </c>
      <c r="CB26" s="5">
        <v>2100</v>
      </c>
      <c r="CC26" s="5">
        <v>2100</v>
      </c>
      <c r="CD26" s="5">
        <v>2300</v>
      </c>
      <c r="CE26" s="5">
        <v>1400</v>
      </c>
      <c r="CF26" s="5">
        <v>1100</v>
      </c>
      <c r="CG26" s="5">
        <v>1300</v>
      </c>
      <c r="CH26" s="5">
        <v>0.0134318334452653</v>
      </c>
      <c r="CI26" s="5">
        <v>1160</v>
      </c>
      <c r="CJ26" s="5">
        <v>1250</v>
      </c>
      <c r="CK26" s="5">
        <v>1290</v>
      </c>
      <c r="CL26" s="5">
        <f t="shared" si="10"/>
        <v>1700</v>
      </c>
      <c r="CM26" s="5">
        <v>1900</v>
      </c>
      <c r="CN26" s="5">
        <v>2000</v>
      </c>
      <c r="CO26" s="5">
        <v>3700</v>
      </c>
      <c r="CP26" s="5">
        <v>3300</v>
      </c>
      <c r="CQ26" s="5">
        <v>3800</v>
      </c>
      <c r="CR26" s="5">
        <v>0.00912033706710513</v>
      </c>
      <c r="CS26" s="5">
        <v>3460</v>
      </c>
      <c r="CT26" s="5">
        <v>3550</v>
      </c>
      <c r="CU26" s="5">
        <v>3600</v>
      </c>
      <c r="CV26" s="5">
        <v>3550</v>
      </c>
      <c r="CW26" s="5">
        <v>3600</v>
      </c>
      <c r="CX26" s="5">
        <v>3600</v>
      </c>
      <c r="CY26" s="5">
        <v>4300</v>
      </c>
      <c r="CZ26" s="5">
        <v>2900</v>
      </c>
      <c r="DA26" s="5">
        <v>3900</v>
      </c>
      <c r="DB26" s="5">
        <v>0.0126951885235496</v>
      </c>
      <c r="DC26" s="5">
        <v>1930</v>
      </c>
      <c r="DD26" s="5">
        <v>2020</v>
      </c>
      <c r="DE26" s="5">
        <v>2120</v>
      </c>
      <c r="DF26" s="5">
        <v>2800</v>
      </c>
      <c r="DG26" s="5">
        <v>2900</v>
      </c>
      <c r="DH26" s="5">
        <v>3000</v>
      </c>
      <c r="DI26" s="5">
        <v>1700</v>
      </c>
      <c r="DJ26" s="5">
        <v>1300</v>
      </c>
      <c r="DK26" s="5">
        <v>1600</v>
      </c>
      <c r="DL26" s="5">
        <v>0.0121388686574411</v>
      </c>
      <c r="DM26" s="5">
        <v>1210</v>
      </c>
      <c r="DN26" s="5">
        <v>1230</v>
      </c>
      <c r="DO26" s="5">
        <v>1320</v>
      </c>
      <c r="DP26" s="5">
        <v>2500</v>
      </c>
      <c r="DQ26" s="5">
        <v>2700</v>
      </c>
      <c r="DR26" s="5">
        <v>2800</v>
      </c>
      <c r="DS26" s="5">
        <v>2000</v>
      </c>
      <c r="DT26" s="5">
        <v>1800</v>
      </c>
      <c r="DU26" s="5">
        <v>2100</v>
      </c>
      <c r="DV26" s="5">
        <f t="shared" si="11"/>
        <v>0.00897556390977444</v>
      </c>
      <c r="DW26" s="5">
        <v>1820</v>
      </c>
      <c r="DX26" s="5">
        <v>1910</v>
      </c>
      <c r="DY26" s="5">
        <v>2000</v>
      </c>
      <c r="DZ26" s="5">
        <v>1910</v>
      </c>
      <c r="EA26" s="5">
        <v>2000</v>
      </c>
      <c r="EB26" s="5">
        <v>2100</v>
      </c>
      <c r="EC26" s="5">
        <v>1800</v>
      </c>
      <c r="ED26" s="5">
        <v>1400</v>
      </c>
      <c r="EE26" s="5">
        <v>1700</v>
      </c>
      <c r="EF26" s="5">
        <v>0.00874269165619365</v>
      </c>
      <c r="EG26" s="5">
        <f t="shared" si="12"/>
        <v>1170</v>
      </c>
      <c r="EH26" s="5">
        <f t="shared" si="13"/>
        <v>1270</v>
      </c>
      <c r="EI26" s="5">
        <f t="shared" si="14"/>
        <v>1310</v>
      </c>
      <c r="EJ26" s="5">
        <v>1400</v>
      </c>
      <c r="EK26" s="5">
        <v>1500</v>
      </c>
      <c r="EL26" s="5">
        <v>1600</v>
      </c>
      <c r="EM26" s="5">
        <v>2800</v>
      </c>
      <c r="EN26" s="5">
        <v>2500</v>
      </c>
      <c r="EO26" s="5">
        <v>2900</v>
      </c>
      <c r="EP26" s="5">
        <f t="shared" si="15"/>
        <v>0.0100138121546961</v>
      </c>
      <c r="EQ26" s="5">
        <v>2510</v>
      </c>
      <c r="ER26" s="5">
        <v>2610</v>
      </c>
      <c r="ES26" s="5">
        <v>2710</v>
      </c>
      <c r="ET26" s="5">
        <v>2610</v>
      </c>
      <c r="EU26" s="5">
        <v>2700</v>
      </c>
      <c r="EV26" s="5">
        <v>2700</v>
      </c>
      <c r="EW26" s="5">
        <v>1300</v>
      </c>
      <c r="EX26" s="5">
        <v>1100</v>
      </c>
      <c r="EY26" s="5">
        <v>1400</v>
      </c>
      <c r="EZ26" s="5">
        <f t="shared" si="16"/>
        <v>0.0080248935473305</v>
      </c>
      <c r="FA26" s="5">
        <v>920</v>
      </c>
      <c r="FB26" s="5">
        <v>980</v>
      </c>
      <c r="FC26" s="5">
        <v>1060</v>
      </c>
      <c r="FD26" s="5">
        <v>980</v>
      </c>
      <c r="FE26" s="5">
        <v>1000</v>
      </c>
      <c r="FF26" s="5">
        <v>1000</v>
      </c>
      <c r="FG26" s="5">
        <v>4600</v>
      </c>
      <c r="FH26" s="5">
        <v>4400</v>
      </c>
      <c r="FI26" s="5">
        <v>5200</v>
      </c>
      <c r="FJ26" s="5">
        <f t="shared" si="17"/>
        <v>0.00864719446579554</v>
      </c>
      <c r="FK26" s="5">
        <v>4320</v>
      </c>
      <c r="FL26" s="5">
        <v>4500</v>
      </c>
      <c r="FM26" s="5">
        <v>4580</v>
      </c>
      <c r="FN26" s="5">
        <v>4500</v>
      </c>
      <c r="FO26" s="5">
        <v>4600</v>
      </c>
      <c r="FP26" s="5">
        <v>4700</v>
      </c>
      <c r="FQ26" s="5">
        <v>6100</v>
      </c>
      <c r="FR26" s="5">
        <v>5800</v>
      </c>
      <c r="FS26" s="5">
        <v>6200</v>
      </c>
      <c r="FT26" s="5">
        <v>0.00945951354885192</v>
      </c>
      <c r="FU26" s="5">
        <v>5730</v>
      </c>
      <c r="FV26" s="5">
        <v>5790</v>
      </c>
      <c r="FW26" s="5">
        <v>5870</v>
      </c>
      <c r="FX26" s="5">
        <v>6400</v>
      </c>
      <c r="FY26" s="5">
        <v>6600</v>
      </c>
      <c r="FZ26" s="5">
        <v>6700</v>
      </c>
      <c r="GA26" s="5">
        <v>120</v>
      </c>
      <c r="GB26" s="5">
        <v>90</v>
      </c>
      <c r="GC26" s="5">
        <v>130</v>
      </c>
      <c r="GD26" s="5">
        <f t="shared" si="18"/>
        <v>0.00905923344947735</v>
      </c>
      <c r="GE26" s="5">
        <v>100</v>
      </c>
      <c r="GF26" s="5">
        <v>110</v>
      </c>
      <c r="GG26" s="5">
        <v>110</v>
      </c>
      <c r="GH26" s="5">
        <v>110</v>
      </c>
      <c r="GI26" s="5">
        <v>118</v>
      </c>
      <c r="GJ26" s="5">
        <v>120</v>
      </c>
      <c r="GK26" s="5">
        <v>4800</v>
      </c>
      <c r="GL26" s="5">
        <v>4500</v>
      </c>
      <c r="GM26" s="5">
        <v>5800</v>
      </c>
      <c r="GN26" s="5">
        <v>0.00922615615269288</v>
      </c>
      <c r="GO26" s="5">
        <v>3570</v>
      </c>
      <c r="GP26" s="5">
        <v>3610</v>
      </c>
      <c r="GQ26" s="5">
        <v>3710</v>
      </c>
      <c r="GR26" s="5">
        <v>3500</v>
      </c>
      <c r="GS26" s="5">
        <v>3600</v>
      </c>
      <c r="GT26" s="5">
        <v>3700</v>
      </c>
      <c r="GU26" s="5">
        <v>3400</v>
      </c>
      <c r="GV26" s="5">
        <v>3000</v>
      </c>
      <c r="GW26" s="5">
        <v>3500</v>
      </c>
      <c r="GX26" s="5">
        <f t="shared" si="19"/>
        <v>0.00920737716457835</v>
      </c>
      <c r="GY26" s="5">
        <v>3210</v>
      </c>
      <c r="GZ26" s="5">
        <v>3270</v>
      </c>
      <c r="HA26" s="5">
        <v>33230</v>
      </c>
      <c r="HB26" s="5">
        <v>3100</v>
      </c>
      <c r="HC26" s="5">
        <v>3200</v>
      </c>
      <c r="HD26" s="5">
        <v>3270</v>
      </c>
      <c r="HE26" s="5">
        <v>1000</v>
      </c>
      <c r="HF26" s="5">
        <v>800</v>
      </c>
      <c r="HG26" s="5">
        <v>1000</v>
      </c>
      <c r="HH26" s="5">
        <v>0.00742335387127904</v>
      </c>
      <c r="HI26" s="5">
        <v>800</v>
      </c>
      <c r="HJ26" s="5">
        <v>880</v>
      </c>
      <c r="HK26" s="5">
        <v>920</v>
      </c>
      <c r="HL26" s="5">
        <v>900</v>
      </c>
      <c r="HM26" s="5">
        <v>900</v>
      </c>
      <c r="HN26" s="5">
        <v>1000</v>
      </c>
      <c r="HO26" s="5">
        <v>4300</v>
      </c>
      <c r="HP26" s="5">
        <v>3800</v>
      </c>
      <c r="HQ26" s="5">
        <v>4400</v>
      </c>
      <c r="HR26" s="5">
        <f t="shared" si="20"/>
        <v>0.00997167807410904</v>
      </c>
      <c r="HS26" s="5">
        <v>3310</v>
      </c>
      <c r="HT26" s="5">
        <v>3380</v>
      </c>
      <c r="HU26" s="5">
        <v>3480</v>
      </c>
      <c r="HV26" s="5">
        <v>3380</v>
      </c>
      <c r="HW26" s="5">
        <v>3400</v>
      </c>
      <c r="HX26" s="5">
        <v>3500</v>
      </c>
      <c r="HY26" s="5">
        <v>6500</v>
      </c>
      <c r="HZ26" s="5">
        <v>6300</v>
      </c>
      <c r="IA26" s="5">
        <v>6700</v>
      </c>
      <c r="IB26" s="13">
        <v>0.00881311747367174</v>
      </c>
      <c r="IC26" s="5">
        <v>5900</v>
      </c>
      <c r="ID26" s="5">
        <v>5950</v>
      </c>
      <c r="IE26" s="5">
        <v>6000</v>
      </c>
      <c r="IF26" s="5">
        <v>6200</v>
      </c>
      <c r="IG26" s="5">
        <v>6300</v>
      </c>
      <c r="IH26" s="5">
        <v>6300</v>
      </c>
      <c r="II26" s="5">
        <v>1700</v>
      </c>
      <c r="IJ26" s="5">
        <v>1600</v>
      </c>
      <c r="IK26" s="5">
        <v>1900</v>
      </c>
      <c r="IL26" s="5">
        <f t="shared" si="21"/>
        <v>0.00892322759671364</v>
      </c>
      <c r="IM26" s="5">
        <v>1610</v>
      </c>
      <c r="IN26" s="5">
        <v>1640</v>
      </c>
      <c r="IO26" s="5">
        <v>1690</v>
      </c>
      <c r="IP26" s="5">
        <v>1500</v>
      </c>
      <c r="IQ26" s="5">
        <v>1600</v>
      </c>
      <c r="IR26" s="5">
        <v>1640</v>
      </c>
      <c r="IS26" s="5">
        <v>5200</v>
      </c>
      <c r="IT26" s="5">
        <v>4200</v>
      </c>
      <c r="IU26" s="5">
        <v>4600</v>
      </c>
      <c r="IV26" s="131">
        <v>0.00832028191072827</v>
      </c>
      <c r="IW26" s="5">
        <v>4170</v>
      </c>
      <c r="IX26" s="5">
        <v>4250</v>
      </c>
      <c r="IY26" s="5">
        <v>4330</v>
      </c>
      <c r="IZ26" s="5">
        <v>4250</v>
      </c>
      <c r="JA26" s="5">
        <v>4300</v>
      </c>
      <c r="JB26" s="5">
        <v>4400</v>
      </c>
    </row>
    <row r="27" spans="1:262">
      <c r="A27" s="9">
        <v>25</v>
      </c>
      <c r="B27" s="10">
        <v>578</v>
      </c>
      <c r="C27" s="11" t="s">
        <v>65</v>
      </c>
      <c r="D27" s="11" t="s">
        <v>1628</v>
      </c>
      <c r="E27" s="5">
        <v>9900</v>
      </c>
      <c r="F27" s="5">
        <v>7100</v>
      </c>
      <c r="G27" s="5">
        <v>8900</v>
      </c>
      <c r="H27" s="13">
        <f t="shared" si="2"/>
        <v>0.00771784977115678</v>
      </c>
      <c r="I27" s="5">
        <v>8300</v>
      </c>
      <c r="J27" s="5">
        <v>8600</v>
      </c>
      <c r="K27" s="5">
        <v>8700</v>
      </c>
      <c r="L27" s="5">
        <v>8600</v>
      </c>
      <c r="M27" s="5">
        <v>8300</v>
      </c>
      <c r="N27" s="5">
        <v>8500</v>
      </c>
      <c r="O27" s="5">
        <v>3700</v>
      </c>
      <c r="P27" s="5">
        <v>2800</v>
      </c>
      <c r="Q27" s="5">
        <v>3200</v>
      </c>
      <c r="R27" s="13">
        <f t="shared" si="3"/>
        <v>0.00894308943089431</v>
      </c>
      <c r="S27" s="5">
        <v>3100</v>
      </c>
      <c r="T27" s="5">
        <v>3300</v>
      </c>
      <c r="U27" s="5">
        <v>3400</v>
      </c>
      <c r="V27" s="5">
        <v>3300</v>
      </c>
      <c r="W27" s="5">
        <f t="shared" si="4"/>
        <v>3100</v>
      </c>
      <c r="X27" s="5">
        <f t="shared" si="5"/>
        <v>3200</v>
      </c>
      <c r="Y27" s="5">
        <v>3300</v>
      </c>
      <c r="Z27" s="5">
        <v>2600</v>
      </c>
      <c r="AA27" s="5">
        <v>2900</v>
      </c>
      <c r="AB27" s="13">
        <f t="shared" si="6"/>
        <v>0.00752418487997134</v>
      </c>
      <c r="AC27" s="5">
        <v>2100</v>
      </c>
      <c r="AD27" s="5">
        <v>2300</v>
      </c>
      <c r="AE27" s="5">
        <v>2300</v>
      </c>
      <c r="AF27" s="5">
        <v>2100</v>
      </c>
      <c r="AG27" s="5">
        <f t="shared" si="7"/>
        <v>1900</v>
      </c>
      <c r="AH27" s="5">
        <v>2300</v>
      </c>
      <c r="AI27" s="5">
        <v>4700</v>
      </c>
      <c r="AJ27" s="5">
        <v>3610</v>
      </c>
      <c r="AK27" s="5">
        <v>4110</v>
      </c>
      <c r="AL27" s="5">
        <v>0.00955485611510791</v>
      </c>
      <c r="AM27" s="5">
        <v>4050</v>
      </c>
      <c r="AN27" s="5">
        <v>4250</v>
      </c>
      <c r="AO27" s="5">
        <v>4350</v>
      </c>
      <c r="AP27" s="5">
        <v>4100</v>
      </c>
      <c r="AQ27" s="5">
        <v>4000</v>
      </c>
      <c r="AR27" s="5">
        <v>4200</v>
      </c>
      <c r="AS27" s="5">
        <v>3200</v>
      </c>
      <c r="AT27" s="5">
        <v>2500</v>
      </c>
      <c r="AU27" s="5">
        <v>2810</v>
      </c>
      <c r="AV27" s="13">
        <v>0.0105061824843081</v>
      </c>
      <c r="AW27" s="5">
        <v>2690</v>
      </c>
      <c r="AX27" s="5">
        <v>2940</v>
      </c>
      <c r="AY27" s="5">
        <f t="shared" si="8"/>
        <v>3260</v>
      </c>
      <c r="AZ27" s="5">
        <v>3400</v>
      </c>
      <c r="BA27" s="5">
        <v>3500</v>
      </c>
      <c r="BB27" s="5">
        <v>3600</v>
      </c>
      <c r="BC27" s="5">
        <v>98</v>
      </c>
      <c r="BD27" s="5">
        <v>49</v>
      </c>
      <c r="BE27" s="5">
        <v>118</v>
      </c>
      <c r="BF27" s="5">
        <v>98</v>
      </c>
      <c r="BG27" s="5">
        <v>98</v>
      </c>
      <c r="BH27" s="5">
        <v>98</v>
      </c>
      <c r="BI27" s="5">
        <v>30</v>
      </c>
      <c r="BJ27" s="5">
        <v>30</v>
      </c>
      <c r="BK27" s="5">
        <v>30</v>
      </c>
      <c r="BL27" s="5">
        <v>28</v>
      </c>
      <c r="BM27" s="5">
        <v>21</v>
      </c>
      <c r="BN27" s="5">
        <v>33</v>
      </c>
      <c r="BO27" s="5">
        <v>40</v>
      </c>
      <c r="BP27" s="5">
        <v>40</v>
      </c>
      <c r="BQ27" s="5">
        <v>47</v>
      </c>
      <c r="BR27" s="5">
        <v>47</v>
      </c>
      <c r="BS27" s="5">
        <v>47</v>
      </c>
      <c r="BT27" s="5">
        <v>53</v>
      </c>
      <c r="BU27" s="5">
        <v>2400</v>
      </c>
      <c r="BV27" s="5">
        <v>2000</v>
      </c>
      <c r="BW27" s="5">
        <v>2100</v>
      </c>
      <c r="BX27" s="5">
        <v>0.0109219402505622</v>
      </c>
      <c r="BY27" s="5">
        <v>2110</v>
      </c>
      <c r="BZ27" s="5">
        <f t="shared" si="9"/>
        <v>2890</v>
      </c>
      <c r="CA27" s="5">
        <v>2320</v>
      </c>
      <c r="CB27" s="5">
        <v>3100</v>
      </c>
      <c r="CC27" s="5">
        <v>3200</v>
      </c>
      <c r="CD27" s="5">
        <v>3400</v>
      </c>
      <c r="CE27" s="5">
        <v>1400</v>
      </c>
      <c r="CF27" s="5">
        <v>1100</v>
      </c>
      <c r="CG27" s="5">
        <v>1300</v>
      </c>
      <c r="CH27" s="5">
        <v>0.0134318334452653</v>
      </c>
      <c r="CI27" s="5">
        <v>1160</v>
      </c>
      <c r="CJ27" s="5">
        <v>1250</v>
      </c>
      <c r="CK27" s="5">
        <v>1290</v>
      </c>
      <c r="CL27" s="5">
        <f t="shared" si="10"/>
        <v>1700</v>
      </c>
      <c r="CM27" s="5">
        <v>1900</v>
      </c>
      <c r="CN27" s="5">
        <v>2000</v>
      </c>
      <c r="CO27" s="5">
        <v>3700</v>
      </c>
      <c r="CP27" s="5">
        <v>3300</v>
      </c>
      <c r="CQ27" s="5">
        <v>3800</v>
      </c>
      <c r="CR27" s="5">
        <v>0.00912033706710513</v>
      </c>
      <c r="CS27" s="5">
        <v>3460</v>
      </c>
      <c r="CT27" s="5">
        <v>3550</v>
      </c>
      <c r="CU27" s="5">
        <v>3600</v>
      </c>
      <c r="CV27" s="5">
        <v>3550</v>
      </c>
      <c r="CW27" s="5">
        <v>3600</v>
      </c>
      <c r="CX27" s="5">
        <v>3600</v>
      </c>
      <c r="CY27" s="5">
        <v>4300</v>
      </c>
      <c r="CZ27" s="5">
        <v>2900</v>
      </c>
      <c r="DA27" s="5">
        <v>3900</v>
      </c>
      <c r="DB27" s="5">
        <v>0.0148110532774745</v>
      </c>
      <c r="DC27" s="5">
        <v>1930</v>
      </c>
      <c r="DD27" s="5">
        <v>2020</v>
      </c>
      <c r="DE27" s="5">
        <v>2120</v>
      </c>
      <c r="DF27" s="5">
        <v>3300</v>
      </c>
      <c r="DG27" s="5">
        <v>3400</v>
      </c>
      <c r="DH27" s="5">
        <v>3600</v>
      </c>
      <c r="DI27" s="5">
        <v>1700</v>
      </c>
      <c r="DJ27" s="5">
        <v>1300</v>
      </c>
      <c r="DK27" s="5">
        <v>1600</v>
      </c>
      <c r="DL27" s="5">
        <v>0.0106822044185482</v>
      </c>
      <c r="DM27" s="5">
        <v>1210</v>
      </c>
      <c r="DN27" s="5">
        <v>1230</v>
      </c>
      <c r="DO27" s="5">
        <v>1320</v>
      </c>
      <c r="DP27" s="5">
        <v>2200</v>
      </c>
      <c r="DQ27" s="5">
        <v>2400</v>
      </c>
      <c r="DR27" s="5">
        <v>2500</v>
      </c>
      <c r="DS27" s="5">
        <v>2000</v>
      </c>
      <c r="DT27" s="5">
        <v>1800</v>
      </c>
      <c r="DU27" s="5">
        <v>2100</v>
      </c>
      <c r="DV27" s="5">
        <f t="shared" si="11"/>
        <v>0.00897556390977444</v>
      </c>
      <c r="DW27" s="5">
        <v>1820</v>
      </c>
      <c r="DX27" s="5">
        <v>1910</v>
      </c>
      <c r="DY27" s="5">
        <v>2000</v>
      </c>
      <c r="DZ27" s="5">
        <v>1910</v>
      </c>
      <c r="EA27" s="5">
        <v>2000</v>
      </c>
      <c r="EB27" s="5">
        <v>2100</v>
      </c>
      <c r="EC27" s="5">
        <v>1800</v>
      </c>
      <c r="ED27" s="5">
        <v>1400</v>
      </c>
      <c r="EE27" s="5">
        <v>1700</v>
      </c>
      <c r="EF27" s="5">
        <v>0.0109283645702421</v>
      </c>
      <c r="EG27" s="5">
        <f t="shared" si="12"/>
        <v>1460</v>
      </c>
      <c r="EH27" s="5">
        <f t="shared" si="13"/>
        <v>1580</v>
      </c>
      <c r="EI27" s="5">
        <f t="shared" si="14"/>
        <v>1640</v>
      </c>
      <c r="EJ27" s="5">
        <v>1800</v>
      </c>
      <c r="EK27" s="5">
        <v>1900</v>
      </c>
      <c r="EL27" s="5">
        <v>2000</v>
      </c>
      <c r="EM27" s="5">
        <v>2800</v>
      </c>
      <c r="EN27" s="5">
        <v>2500</v>
      </c>
      <c r="EO27" s="5">
        <v>2900</v>
      </c>
      <c r="EP27" s="5">
        <f t="shared" si="15"/>
        <v>0.0100138121546961</v>
      </c>
      <c r="EQ27" s="5">
        <v>2510</v>
      </c>
      <c r="ER27" s="5">
        <v>2610</v>
      </c>
      <c r="ES27" s="5">
        <v>2710</v>
      </c>
      <c r="ET27" s="5">
        <v>2610</v>
      </c>
      <c r="EU27" s="5">
        <v>2700</v>
      </c>
      <c r="EV27" s="5">
        <v>2700</v>
      </c>
      <c r="EW27" s="5">
        <v>1300</v>
      </c>
      <c r="EX27" s="5">
        <v>1100</v>
      </c>
      <c r="EY27" s="5">
        <v>1400</v>
      </c>
      <c r="EZ27" s="5">
        <f t="shared" si="16"/>
        <v>0.0080248935473305</v>
      </c>
      <c r="FA27" s="5">
        <v>920</v>
      </c>
      <c r="FB27" s="5">
        <v>980</v>
      </c>
      <c r="FC27" s="5">
        <v>1060</v>
      </c>
      <c r="FD27" s="5">
        <v>980</v>
      </c>
      <c r="FE27" s="5">
        <v>1000</v>
      </c>
      <c r="FF27" s="5">
        <v>1000</v>
      </c>
      <c r="FG27" s="5">
        <v>4600</v>
      </c>
      <c r="FH27" s="5">
        <v>4400</v>
      </c>
      <c r="FI27" s="5">
        <v>5200</v>
      </c>
      <c r="FJ27" s="5">
        <f t="shared" si="17"/>
        <v>0.00864719446579554</v>
      </c>
      <c r="FK27" s="5">
        <v>4320</v>
      </c>
      <c r="FL27" s="5">
        <v>4500</v>
      </c>
      <c r="FM27" s="5">
        <v>4580</v>
      </c>
      <c r="FN27" s="5">
        <v>4500</v>
      </c>
      <c r="FO27" s="5">
        <v>4600</v>
      </c>
      <c r="FP27" s="5">
        <v>4700</v>
      </c>
      <c r="FQ27" s="5">
        <v>6100</v>
      </c>
      <c r="FR27" s="5">
        <v>5800</v>
      </c>
      <c r="FS27" s="5">
        <v>6200</v>
      </c>
      <c r="FT27" s="5">
        <v>0.00772504703072674</v>
      </c>
      <c r="FU27" s="5">
        <v>5730</v>
      </c>
      <c r="FV27" s="5">
        <v>5790</v>
      </c>
      <c r="FW27" s="5">
        <v>5870</v>
      </c>
      <c r="FX27" s="5">
        <v>5300</v>
      </c>
      <c r="FY27" s="5">
        <v>5400</v>
      </c>
      <c r="FZ27" s="5">
        <v>5500</v>
      </c>
      <c r="GA27" s="5">
        <v>120</v>
      </c>
      <c r="GB27" s="5">
        <v>90</v>
      </c>
      <c r="GC27" s="5">
        <v>130</v>
      </c>
      <c r="GD27" s="5">
        <f t="shared" si="18"/>
        <v>0.00905923344947735</v>
      </c>
      <c r="GE27" s="5">
        <v>100</v>
      </c>
      <c r="GF27" s="5">
        <v>110</v>
      </c>
      <c r="GG27" s="5">
        <v>110</v>
      </c>
      <c r="GH27" s="5">
        <v>110</v>
      </c>
      <c r="GI27" s="5">
        <v>118</v>
      </c>
      <c r="GJ27" s="5">
        <v>120</v>
      </c>
      <c r="GK27" s="5">
        <v>4800</v>
      </c>
      <c r="GL27" s="5">
        <v>4500</v>
      </c>
      <c r="GM27" s="5">
        <v>5800</v>
      </c>
      <c r="GN27" s="5">
        <v>0.00832660592780533</v>
      </c>
      <c r="GO27" s="5">
        <v>3570</v>
      </c>
      <c r="GP27" s="5">
        <v>3610</v>
      </c>
      <c r="GQ27" s="5">
        <v>3710</v>
      </c>
      <c r="GR27" s="5">
        <v>3200</v>
      </c>
      <c r="GS27" s="5">
        <v>3200</v>
      </c>
      <c r="GT27" s="5">
        <v>3300</v>
      </c>
      <c r="GU27" s="5">
        <v>3400</v>
      </c>
      <c r="GV27" s="5">
        <v>3000</v>
      </c>
      <c r="GW27" s="5">
        <v>3500</v>
      </c>
      <c r="GX27" s="5">
        <f t="shared" si="19"/>
        <v>0.00920737716457835</v>
      </c>
      <c r="GY27" s="5">
        <v>3210</v>
      </c>
      <c r="GZ27" s="5">
        <v>3270</v>
      </c>
      <c r="HA27" s="5">
        <v>33230</v>
      </c>
      <c r="HB27" s="5">
        <v>3100</v>
      </c>
      <c r="HC27" s="5">
        <v>3200</v>
      </c>
      <c r="HD27" s="5">
        <v>3270</v>
      </c>
      <c r="HE27" s="5">
        <v>1000</v>
      </c>
      <c r="HF27" s="5">
        <v>800</v>
      </c>
      <c r="HG27" s="5">
        <v>1000</v>
      </c>
      <c r="HH27" s="5">
        <v>0.00742335387127904</v>
      </c>
      <c r="HI27" s="5">
        <v>800</v>
      </c>
      <c r="HJ27" s="5">
        <v>880</v>
      </c>
      <c r="HK27" s="5">
        <v>920</v>
      </c>
      <c r="HL27" s="5">
        <v>900</v>
      </c>
      <c r="HM27" s="5">
        <v>900</v>
      </c>
      <c r="HN27" s="5">
        <v>1000</v>
      </c>
      <c r="HO27" s="5">
        <v>4300</v>
      </c>
      <c r="HP27" s="5">
        <v>3800</v>
      </c>
      <c r="HQ27" s="5">
        <v>4400</v>
      </c>
      <c r="HR27" s="5">
        <f t="shared" si="20"/>
        <v>0.00997167807410904</v>
      </c>
      <c r="HS27" s="5">
        <v>3310</v>
      </c>
      <c r="HT27" s="5">
        <v>3380</v>
      </c>
      <c r="HU27" s="5">
        <v>3480</v>
      </c>
      <c r="HV27" s="5">
        <v>3380</v>
      </c>
      <c r="HW27" s="5">
        <v>3400</v>
      </c>
      <c r="HX27" s="5">
        <v>3500</v>
      </c>
      <c r="HY27" s="5">
        <v>6500</v>
      </c>
      <c r="HZ27" s="5">
        <v>6300</v>
      </c>
      <c r="IA27" s="5">
        <v>6700</v>
      </c>
      <c r="IB27" s="13">
        <v>0.00881311747367174</v>
      </c>
      <c r="IC27" s="5">
        <v>5900</v>
      </c>
      <c r="ID27" s="5">
        <v>5950</v>
      </c>
      <c r="IE27" s="5">
        <v>6000</v>
      </c>
      <c r="IF27" s="5">
        <v>6200</v>
      </c>
      <c r="IG27" s="5">
        <v>6300</v>
      </c>
      <c r="IH27" s="5">
        <v>6300</v>
      </c>
      <c r="II27" s="5">
        <v>1700</v>
      </c>
      <c r="IJ27" s="5">
        <v>1600</v>
      </c>
      <c r="IK27" s="5">
        <v>1900</v>
      </c>
      <c r="IL27" s="5">
        <f t="shared" si="21"/>
        <v>0.00892322759671364</v>
      </c>
      <c r="IM27" s="5">
        <v>1610</v>
      </c>
      <c r="IN27" s="5">
        <v>1640</v>
      </c>
      <c r="IO27" s="5">
        <v>1690</v>
      </c>
      <c r="IP27" s="5">
        <v>1500</v>
      </c>
      <c r="IQ27" s="5">
        <v>1600</v>
      </c>
      <c r="IR27" s="5">
        <v>1640</v>
      </c>
      <c r="IS27" s="5">
        <v>5200</v>
      </c>
      <c r="IT27" s="5">
        <v>4200</v>
      </c>
      <c r="IU27" s="5">
        <v>4600</v>
      </c>
      <c r="IV27" s="131">
        <v>0.00832028191072827</v>
      </c>
      <c r="IW27" s="5">
        <v>4170</v>
      </c>
      <c r="IX27" s="5">
        <v>4250</v>
      </c>
      <c r="IY27" s="5">
        <v>4330</v>
      </c>
      <c r="IZ27" s="5">
        <v>4250</v>
      </c>
      <c r="JA27" s="5">
        <v>4300</v>
      </c>
      <c r="JB27" s="5">
        <v>4400</v>
      </c>
    </row>
    <row r="28" spans="1:262">
      <c r="A28" s="9">
        <v>26</v>
      </c>
      <c r="B28" s="10">
        <v>511</v>
      </c>
      <c r="C28" s="11" t="s">
        <v>66</v>
      </c>
      <c r="D28" s="11" t="s">
        <v>89</v>
      </c>
      <c r="E28" s="5">
        <v>11600</v>
      </c>
      <c r="F28" s="5">
        <v>8400</v>
      </c>
      <c r="G28" s="5">
        <v>10400</v>
      </c>
      <c r="H28" s="13">
        <f t="shared" si="2"/>
        <v>0.00897424391994974</v>
      </c>
      <c r="I28" s="5">
        <v>9800</v>
      </c>
      <c r="J28" s="5">
        <v>10000</v>
      </c>
      <c r="K28" s="5">
        <v>10200</v>
      </c>
      <c r="L28" s="5">
        <v>10000</v>
      </c>
      <c r="M28" s="5">
        <v>9700</v>
      </c>
      <c r="N28" s="5">
        <v>9900</v>
      </c>
      <c r="O28" s="5">
        <v>3600</v>
      </c>
      <c r="P28" s="5">
        <v>2800</v>
      </c>
      <c r="Q28" s="5">
        <v>3100</v>
      </c>
      <c r="R28" s="13">
        <f t="shared" si="3"/>
        <v>0.00867208672086721</v>
      </c>
      <c r="S28" s="5">
        <v>3000</v>
      </c>
      <c r="T28" s="5">
        <v>3200</v>
      </c>
      <c r="U28" s="5">
        <v>3300</v>
      </c>
      <c r="V28" s="5">
        <v>3200</v>
      </c>
      <c r="W28" s="5">
        <f t="shared" si="4"/>
        <v>3000</v>
      </c>
      <c r="X28" s="5">
        <f t="shared" si="5"/>
        <v>3100</v>
      </c>
      <c r="Y28" s="5">
        <v>3200</v>
      </c>
      <c r="Z28" s="5">
        <v>2500</v>
      </c>
      <c r="AA28" s="5">
        <v>2800</v>
      </c>
      <c r="AB28" s="13">
        <f t="shared" si="6"/>
        <v>0.00967395198853458</v>
      </c>
      <c r="AC28" s="5">
        <v>2100</v>
      </c>
      <c r="AD28" s="5">
        <v>2200</v>
      </c>
      <c r="AE28" s="5">
        <v>2300</v>
      </c>
      <c r="AF28" s="5">
        <v>2700</v>
      </c>
      <c r="AG28" s="5">
        <f t="shared" si="7"/>
        <v>2500</v>
      </c>
      <c r="AH28" s="5">
        <v>2900</v>
      </c>
      <c r="AI28" s="5">
        <v>4600</v>
      </c>
      <c r="AJ28" s="5">
        <v>3530</v>
      </c>
      <c r="AK28" s="5">
        <v>4020</v>
      </c>
      <c r="AL28" s="5">
        <v>0.00935251798561151</v>
      </c>
      <c r="AM28" s="5">
        <v>3960</v>
      </c>
      <c r="AN28" s="5">
        <v>4160</v>
      </c>
      <c r="AO28" s="5">
        <v>4250</v>
      </c>
      <c r="AP28" s="5">
        <v>4000</v>
      </c>
      <c r="AQ28" s="5">
        <v>3900</v>
      </c>
      <c r="AR28" s="5">
        <v>4100</v>
      </c>
      <c r="AS28" s="5">
        <v>3200</v>
      </c>
      <c r="AT28" s="5">
        <v>2500</v>
      </c>
      <c r="AU28" s="5">
        <v>2810</v>
      </c>
      <c r="AV28" s="13">
        <v>0.00942862530643032</v>
      </c>
      <c r="AW28" s="5">
        <v>2690</v>
      </c>
      <c r="AX28" s="5">
        <v>2940</v>
      </c>
      <c r="AY28" s="5">
        <f t="shared" si="8"/>
        <v>2920</v>
      </c>
      <c r="AZ28" s="5">
        <v>3000</v>
      </c>
      <c r="BA28" s="5">
        <v>3100</v>
      </c>
      <c r="BB28" s="5">
        <v>3200</v>
      </c>
      <c r="BC28" s="5">
        <v>44</v>
      </c>
      <c r="BD28" s="5">
        <v>22</v>
      </c>
      <c r="BE28" s="5">
        <v>53</v>
      </c>
      <c r="BF28" s="5">
        <v>44</v>
      </c>
      <c r="BG28" s="5">
        <v>44</v>
      </c>
      <c r="BH28" s="5">
        <v>44</v>
      </c>
      <c r="BI28" s="5">
        <v>30</v>
      </c>
      <c r="BJ28" s="5">
        <v>30</v>
      </c>
      <c r="BK28" s="5">
        <v>30</v>
      </c>
      <c r="BL28" s="5">
        <v>24</v>
      </c>
      <c r="BM28" s="5">
        <v>17</v>
      </c>
      <c r="BN28" s="5">
        <v>28</v>
      </c>
      <c r="BO28" s="5">
        <v>34</v>
      </c>
      <c r="BP28" s="5">
        <v>34</v>
      </c>
      <c r="BQ28" s="5">
        <v>39</v>
      </c>
      <c r="BR28" s="5">
        <v>39</v>
      </c>
      <c r="BS28" s="5">
        <v>39</v>
      </c>
      <c r="BT28" s="5">
        <v>45</v>
      </c>
      <c r="BU28" s="5">
        <v>2400</v>
      </c>
      <c r="BV28" s="5">
        <v>2000</v>
      </c>
      <c r="BW28" s="5">
        <v>2100</v>
      </c>
      <c r="BX28" s="5">
        <v>0.0102794731769997</v>
      </c>
      <c r="BY28" s="5">
        <v>2110</v>
      </c>
      <c r="BZ28" s="5">
        <f t="shared" si="9"/>
        <v>2720</v>
      </c>
      <c r="CA28" s="5">
        <v>2320</v>
      </c>
      <c r="CB28" s="5">
        <v>2900</v>
      </c>
      <c r="CC28" s="5">
        <v>3000</v>
      </c>
      <c r="CD28" s="5">
        <v>3200</v>
      </c>
      <c r="CE28" s="5">
        <v>1400</v>
      </c>
      <c r="CF28" s="5">
        <v>1100</v>
      </c>
      <c r="CG28" s="5">
        <v>1300</v>
      </c>
      <c r="CH28" s="5">
        <v>0.0134318334452653</v>
      </c>
      <c r="CI28" s="5">
        <v>1160</v>
      </c>
      <c r="CJ28" s="5">
        <v>1250</v>
      </c>
      <c r="CK28" s="5">
        <v>1290</v>
      </c>
      <c r="CL28" s="5">
        <f t="shared" si="10"/>
        <v>1700</v>
      </c>
      <c r="CM28" s="5">
        <v>1900</v>
      </c>
      <c r="CN28" s="5">
        <v>2000</v>
      </c>
      <c r="CO28" s="5">
        <v>3700</v>
      </c>
      <c r="CP28" s="5">
        <v>3300</v>
      </c>
      <c r="CQ28" s="5">
        <v>3800</v>
      </c>
      <c r="CR28" s="5">
        <v>0.00912033706710513</v>
      </c>
      <c r="CS28" s="5">
        <v>3460</v>
      </c>
      <c r="CT28" s="5">
        <v>3550</v>
      </c>
      <c r="CU28" s="5">
        <v>3600</v>
      </c>
      <c r="CV28" s="5">
        <v>3550</v>
      </c>
      <c r="CW28" s="5">
        <v>3600</v>
      </c>
      <c r="CX28" s="5">
        <v>3600</v>
      </c>
      <c r="CY28" s="5">
        <v>4200</v>
      </c>
      <c r="CZ28" s="5">
        <v>2800</v>
      </c>
      <c r="DA28" s="5">
        <v>3800</v>
      </c>
      <c r="DB28" s="5">
        <v>0.0126951885235496</v>
      </c>
      <c r="DC28" s="5">
        <v>1880</v>
      </c>
      <c r="DD28" s="5">
        <v>1970</v>
      </c>
      <c r="DE28" s="5">
        <v>2070</v>
      </c>
      <c r="DF28" s="5">
        <v>2800</v>
      </c>
      <c r="DG28" s="5">
        <v>2900</v>
      </c>
      <c r="DH28" s="5">
        <v>3000</v>
      </c>
      <c r="DI28" s="5">
        <v>1700</v>
      </c>
      <c r="DJ28" s="5">
        <v>1300</v>
      </c>
      <c r="DK28" s="5">
        <v>1600</v>
      </c>
      <c r="DL28" s="5">
        <v>0.0121388686574411</v>
      </c>
      <c r="DM28" s="5">
        <v>1210</v>
      </c>
      <c r="DN28" s="5">
        <v>1230</v>
      </c>
      <c r="DO28" s="5">
        <v>1320</v>
      </c>
      <c r="DP28" s="5">
        <v>2500</v>
      </c>
      <c r="DQ28" s="5">
        <v>2700</v>
      </c>
      <c r="DR28" s="5">
        <v>2800</v>
      </c>
      <c r="DS28" s="5">
        <v>2000</v>
      </c>
      <c r="DT28" s="5">
        <v>1800</v>
      </c>
      <c r="DU28" s="5">
        <v>2100</v>
      </c>
      <c r="DV28" s="5">
        <f t="shared" si="11"/>
        <v>0.00897556390977444</v>
      </c>
      <c r="DW28" s="5">
        <v>1820</v>
      </c>
      <c r="DX28" s="5">
        <v>1910</v>
      </c>
      <c r="DY28" s="5">
        <v>2000</v>
      </c>
      <c r="DZ28" s="5">
        <v>1910</v>
      </c>
      <c r="EA28" s="5">
        <v>2000</v>
      </c>
      <c r="EB28" s="5">
        <v>2100</v>
      </c>
      <c r="EC28" s="5">
        <v>1800</v>
      </c>
      <c r="ED28" s="5">
        <v>1400</v>
      </c>
      <c r="EE28" s="5">
        <v>1700</v>
      </c>
      <c r="EF28" s="5">
        <v>0.00710343697065734</v>
      </c>
      <c r="EG28" s="5">
        <f t="shared" si="12"/>
        <v>950</v>
      </c>
      <c r="EH28" s="5">
        <f t="shared" si="13"/>
        <v>1030</v>
      </c>
      <c r="EI28" s="5">
        <f t="shared" si="14"/>
        <v>1070</v>
      </c>
      <c r="EJ28" s="5">
        <v>1200</v>
      </c>
      <c r="EK28" s="5">
        <v>1200</v>
      </c>
      <c r="EL28" s="5">
        <v>1300</v>
      </c>
      <c r="EM28" s="5">
        <v>2700</v>
      </c>
      <c r="EN28" s="5">
        <v>2400</v>
      </c>
      <c r="EO28" s="5">
        <v>2800</v>
      </c>
      <c r="EP28" s="5">
        <f t="shared" si="15"/>
        <v>0.00966850828729282</v>
      </c>
      <c r="EQ28" s="5">
        <v>2420</v>
      </c>
      <c r="ER28" s="5">
        <v>2520</v>
      </c>
      <c r="ES28" s="5">
        <v>2610</v>
      </c>
      <c r="ET28" s="5">
        <v>2520</v>
      </c>
      <c r="EU28" s="5">
        <v>2600</v>
      </c>
      <c r="EV28" s="5">
        <v>2600</v>
      </c>
      <c r="EW28" s="5">
        <v>1300</v>
      </c>
      <c r="EX28" s="5">
        <v>1100</v>
      </c>
      <c r="EY28" s="5">
        <v>1400</v>
      </c>
      <c r="EZ28" s="5">
        <f t="shared" si="16"/>
        <v>0.0080248935473305</v>
      </c>
      <c r="FA28" s="5">
        <v>920</v>
      </c>
      <c r="FB28" s="5">
        <v>980</v>
      </c>
      <c r="FC28" s="5">
        <v>1060</v>
      </c>
      <c r="FD28" s="5">
        <v>980</v>
      </c>
      <c r="FE28" s="5">
        <v>1000</v>
      </c>
      <c r="FF28" s="5">
        <v>1000</v>
      </c>
      <c r="FG28" s="5">
        <v>4600</v>
      </c>
      <c r="FH28" s="5">
        <v>4400</v>
      </c>
      <c r="FI28" s="5">
        <v>5200</v>
      </c>
      <c r="FJ28" s="5">
        <f t="shared" si="17"/>
        <v>0.00864719446579554</v>
      </c>
      <c r="FK28" s="5">
        <v>4320</v>
      </c>
      <c r="FL28" s="5">
        <v>4500</v>
      </c>
      <c r="FM28" s="5">
        <v>4580</v>
      </c>
      <c r="FN28" s="5">
        <v>4500</v>
      </c>
      <c r="FO28" s="5">
        <v>4600</v>
      </c>
      <c r="FP28" s="5">
        <v>4700</v>
      </c>
      <c r="FQ28" s="5">
        <v>6100</v>
      </c>
      <c r="FR28" s="5">
        <v>5800</v>
      </c>
      <c r="FS28" s="5">
        <v>6200</v>
      </c>
      <c r="FT28" s="5">
        <v>0.00772504703072674</v>
      </c>
      <c r="FU28" s="5">
        <v>5730</v>
      </c>
      <c r="FV28" s="5">
        <v>5790</v>
      </c>
      <c r="FW28" s="5">
        <v>5870</v>
      </c>
      <c r="FX28" s="5">
        <v>5300</v>
      </c>
      <c r="FY28" s="5">
        <v>5400</v>
      </c>
      <c r="FZ28" s="5">
        <v>5500</v>
      </c>
      <c r="GA28" s="5">
        <v>110</v>
      </c>
      <c r="GB28" s="5">
        <v>90</v>
      </c>
      <c r="GC28" s="5">
        <v>120</v>
      </c>
      <c r="GD28" s="5">
        <f t="shared" si="18"/>
        <v>0.00836236933797909</v>
      </c>
      <c r="GE28" s="5">
        <v>90</v>
      </c>
      <c r="GF28" s="5">
        <v>100</v>
      </c>
      <c r="GG28" s="5">
        <v>100</v>
      </c>
      <c r="GH28" s="5">
        <v>100</v>
      </c>
      <c r="GI28" s="5">
        <v>108</v>
      </c>
      <c r="GJ28" s="5">
        <v>110</v>
      </c>
      <c r="GK28" s="5">
        <v>4700</v>
      </c>
      <c r="GL28" s="5">
        <v>4400</v>
      </c>
      <c r="GM28" s="5">
        <v>5600</v>
      </c>
      <c r="GN28" s="5">
        <v>0.00814208280475147</v>
      </c>
      <c r="GO28" s="5">
        <v>3490</v>
      </c>
      <c r="GP28" s="5">
        <v>3530</v>
      </c>
      <c r="GQ28" s="5">
        <v>3630</v>
      </c>
      <c r="GR28" s="5">
        <v>3100</v>
      </c>
      <c r="GS28" s="5">
        <v>3200</v>
      </c>
      <c r="GT28" s="5">
        <v>3300</v>
      </c>
      <c r="GU28" s="5">
        <v>3400</v>
      </c>
      <c r="GV28" s="5">
        <v>3000</v>
      </c>
      <c r="GW28" s="5">
        <v>3500</v>
      </c>
      <c r="GX28" s="5">
        <f t="shared" si="19"/>
        <v>0.00920737716457835</v>
      </c>
      <c r="GY28" s="5">
        <v>3210</v>
      </c>
      <c r="GZ28" s="5">
        <v>3270</v>
      </c>
      <c r="HA28" s="5">
        <v>33230</v>
      </c>
      <c r="HB28" s="5">
        <v>3100</v>
      </c>
      <c r="HC28" s="5">
        <v>3200</v>
      </c>
      <c r="HD28" s="5">
        <v>3270</v>
      </c>
      <c r="HE28" s="5">
        <v>1000</v>
      </c>
      <c r="HF28" s="5">
        <v>800</v>
      </c>
      <c r="HG28" s="5">
        <v>1000</v>
      </c>
      <c r="HH28" s="5">
        <v>0.00742335387127904</v>
      </c>
      <c r="HI28" s="5">
        <v>800</v>
      </c>
      <c r="HJ28" s="5">
        <v>880</v>
      </c>
      <c r="HK28" s="5">
        <v>920</v>
      </c>
      <c r="HL28" s="5">
        <v>900</v>
      </c>
      <c r="HM28" s="5">
        <v>900</v>
      </c>
      <c r="HN28" s="5">
        <v>1000</v>
      </c>
      <c r="HO28" s="5">
        <v>4200</v>
      </c>
      <c r="HP28" s="5">
        <v>3700</v>
      </c>
      <c r="HQ28" s="5">
        <v>4300</v>
      </c>
      <c r="HR28" s="5">
        <f t="shared" si="20"/>
        <v>0.00970616001888128</v>
      </c>
      <c r="HS28" s="5">
        <v>3230</v>
      </c>
      <c r="HT28" s="5">
        <v>3290</v>
      </c>
      <c r="HU28" s="5">
        <v>3390</v>
      </c>
      <c r="HV28" s="5">
        <v>3290</v>
      </c>
      <c r="HW28" s="5">
        <v>3300</v>
      </c>
      <c r="HX28" s="5">
        <v>3400</v>
      </c>
      <c r="HY28" s="5">
        <v>6500</v>
      </c>
      <c r="HZ28" s="5">
        <v>6300</v>
      </c>
      <c r="IA28" s="5">
        <v>6700</v>
      </c>
      <c r="IB28" s="13">
        <v>0.00881311747367174</v>
      </c>
      <c r="IC28" s="5">
        <v>5900</v>
      </c>
      <c r="ID28" s="5">
        <v>5950</v>
      </c>
      <c r="IE28" s="5">
        <v>6000</v>
      </c>
      <c r="IF28" s="5">
        <v>6200</v>
      </c>
      <c r="IG28" s="5">
        <v>6300</v>
      </c>
      <c r="IH28" s="5">
        <v>6300</v>
      </c>
      <c r="II28" s="5">
        <v>1700</v>
      </c>
      <c r="IJ28" s="5">
        <v>1600</v>
      </c>
      <c r="IK28" s="5">
        <v>1900</v>
      </c>
      <c r="IL28" s="5">
        <f t="shared" si="21"/>
        <v>0.00892322759671364</v>
      </c>
      <c r="IM28" s="5">
        <v>1610</v>
      </c>
      <c r="IN28" s="5">
        <v>1640</v>
      </c>
      <c r="IO28" s="5">
        <v>1690</v>
      </c>
      <c r="IP28" s="5">
        <v>1500</v>
      </c>
      <c r="IQ28" s="5">
        <v>1600</v>
      </c>
      <c r="IR28" s="5">
        <v>1640</v>
      </c>
      <c r="IS28" s="5">
        <v>5100</v>
      </c>
      <c r="IT28" s="5">
        <v>4100</v>
      </c>
      <c r="IU28" s="5">
        <v>4500</v>
      </c>
      <c r="IV28" s="131">
        <v>0.00812451057165231</v>
      </c>
      <c r="IW28" s="5">
        <v>4070</v>
      </c>
      <c r="IX28" s="5">
        <v>4150</v>
      </c>
      <c r="IY28" s="5">
        <v>4230</v>
      </c>
      <c r="IZ28" s="5">
        <v>4150</v>
      </c>
      <c r="JA28" s="5">
        <v>4200</v>
      </c>
      <c r="JB28" s="5">
        <v>4300</v>
      </c>
    </row>
    <row r="29" spans="1:262">
      <c r="A29" s="9">
        <v>27</v>
      </c>
      <c r="B29" s="10">
        <v>387</v>
      </c>
      <c r="C29" s="11" t="s">
        <v>94</v>
      </c>
      <c r="D29" s="11" t="s">
        <v>89</v>
      </c>
      <c r="E29" s="5">
        <v>10600</v>
      </c>
      <c r="F29" s="5">
        <v>7600</v>
      </c>
      <c r="G29" s="5">
        <v>9500</v>
      </c>
      <c r="H29" s="13">
        <f t="shared" si="2"/>
        <v>0.00825630440635376</v>
      </c>
      <c r="I29" s="5">
        <v>8900</v>
      </c>
      <c r="J29" s="5">
        <v>9200</v>
      </c>
      <c r="K29" s="5">
        <v>9300</v>
      </c>
      <c r="L29" s="5">
        <v>9200</v>
      </c>
      <c r="M29" s="5">
        <v>8900</v>
      </c>
      <c r="N29" s="5">
        <v>9100</v>
      </c>
      <c r="O29" s="5">
        <v>3600</v>
      </c>
      <c r="P29" s="5">
        <v>2800</v>
      </c>
      <c r="Q29" s="5">
        <v>3100</v>
      </c>
      <c r="R29" s="13">
        <f t="shared" si="3"/>
        <v>0.00867208672086721</v>
      </c>
      <c r="S29" s="5">
        <v>3000</v>
      </c>
      <c r="T29" s="5">
        <v>3200</v>
      </c>
      <c r="U29" s="5">
        <v>3300</v>
      </c>
      <c r="V29" s="5">
        <v>3200</v>
      </c>
      <c r="W29" s="5">
        <f t="shared" si="4"/>
        <v>3000</v>
      </c>
      <c r="X29" s="5">
        <f t="shared" si="5"/>
        <v>3100</v>
      </c>
      <c r="Y29" s="5">
        <v>3200</v>
      </c>
      <c r="Z29" s="5">
        <v>2500</v>
      </c>
      <c r="AA29" s="5">
        <v>2800</v>
      </c>
      <c r="AB29" s="13">
        <f t="shared" si="6"/>
        <v>0.00716589036187746</v>
      </c>
      <c r="AC29" s="5">
        <v>2100</v>
      </c>
      <c r="AD29" s="5">
        <v>2200</v>
      </c>
      <c r="AE29" s="5">
        <v>2300</v>
      </c>
      <c r="AF29" s="5">
        <v>2000</v>
      </c>
      <c r="AG29" s="5">
        <f t="shared" si="7"/>
        <v>1800</v>
      </c>
      <c r="AH29" s="5">
        <v>2100</v>
      </c>
      <c r="AI29" s="5">
        <v>4600</v>
      </c>
      <c r="AJ29" s="5">
        <v>3530</v>
      </c>
      <c r="AK29" s="5">
        <v>4020</v>
      </c>
      <c r="AL29" s="5">
        <v>0.00935251798561151</v>
      </c>
      <c r="AM29" s="5">
        <v>3960</v>
      </c>
      <c r="AN29" s="5">
        <v>4160</v>
      </c>
      <c r="AO29" s="5">
        <v>4250</v>
      </c>
      <c r="AP29" s="5">
        <v>4000</v>
      </c>
      <c r="AQ29" s="5">
        <v>3900</v>
      </c>
      <c r="AR29" s="5">
        <v>4100</v>
      </c>
      <c r="AS29" s="5">
        <v>3900</v>
      </c>
      <c r="AT29" s="5">
        <v>3000</v>
      </c>
      <c r="AU29" s="5">
        <v>3410</v>
      </c>
      <c r="AV29" s="13">
        <v>0.015355189784758</v>
      </c>
      <c r="AW29" s="5">
        <v>3270</v>
      </c>
      <c r="AX29" s="5">
        <v>3570</v>
      </c>
      <c r="AY29" s="5">
        <f t="shared" si="8"/>
        <v>4760</v>
      </c>
      <c r="AZ29" s="5">
        <v>4900</v>
      </c>
      <c r="BA29" s="5">
        <v>5100</v>
      </c>
      <c r="BB29" s="5">
        <v>5200</v>
      </c>
      <c r="BC29" s="5">
        <v>100</v>
      </c>
      <c r="BD29" s="5">
        <v>50</v>
      </c>
      <c r="BE29" s="5">
        <v>120</v>
      </c>
      <c r="BF29" s="5">
        <v>100</v>
      </c>
      <c r="BG29" s="5">
        <v>100</v>
      </c>
      <c r="BH29" s="5">
        <v>100</v>
      </c>
      <c r="BI29" s="5">
        <v>50</v>
      </c>
      <c r="BJ29" s="5">
        <v>50</v>
      </c>
      <c r="BK29" s="5">
        <v>50</v>
      </c>
      <c r="BL29" s="5">
        <v>25</v>
      </c>
      <c r="BM29" s="5">
        <v>18</v>
      </c>
      <c r="BN29" s="5">
        <v>30</v>
      </c>
      <c r="BO29" s="5">
        <v>36</v>
      </c>
      <c r="BP29" s="5">
        <v>36</v>
      </c>
      <c r="BQ29" s="5">
        <v>42</v>
      </c>
      <c r="BR29" s="5">
        <v>42</v>
      </c>
      <c r="BS29" s="5">
        <v>42</v>
      </c>
      <c r="BT29" s="5">
        <v>48</v>
      </c>
      <c r="BU29" s="5">
        <v>2400</v>
      </c>
      <c r="BV29" s="5">
        <v>2000</v>
      </c>
      <c r="BW29" s="5">
        <v>2100</v>
      </c>
      <c r="BX29" s="5">
        <v>0.00835207195631224</v>
      </c>
      <c r="BY29" s="5">
        <v>2110</v>
      </c>
      <c r="BZ29" s="5">
        <f t="shared" si="9"/>
        <v>2210</v>
      </c>
      <c r="CA29" s="5">
        <v>2320</v>
      </c>
      <c r="CB29" s="5">
        <v>2300</v>
      </c>
      <c r="CC29" s="5">
        <v>2400</v>
      </c>
      <c r="CD29" s="5">
        <v>2600</v>
      </c>
      <c r="CE29" s="5">
        <v>1400</v>
      </c>
      <c r="CF29" s="5">
        <v>1100</v>
      </c>
      <c r="CG29" s="5">
        <v>1300</v>
      </c>
      <c r="CH29" s="5">
        <v>0.0083948959032908</v>
      </c>
      <c r="CI29" s="5">
        <v>1160</v>
      </c>
      <c r="CJ29" s="5">
        <v>1250</v>
      </c>
      <c r="CK29" s="5">
        <v>1290</v>
      </c>
      <c r="CL29" s="5">
        <f t="shared" si="10"/>
        <v>1100</v>
      </c>
      <c r="CM29" s="5">
        <v>1200</v>
      </c>
      <c r="CN29" s="5">
        <v>1300</v>
      </c>
      <c r="CO29" s="5">
        <v>3700</v>
      </c>
      <c r="CP29" s="5">
        <v>3300</v>
      </c>
      <c r="CQ29" s="5">
        <v>3800</v>
      </c>
      <c r="CR29" s="5">
        <v>0.00912033706710513</v>
      </c>
      <c r="CS29" s="5">
        <v>3460</v>
      </c>
      <c r="CT29" s="5">
        <v>3550</v>
      </c>
      <c r="CU29" s="5">
        <v>3600</v>
      </c>
      <c r="CV29" s="5">
        <v>3550</v>
      </c>
      <c r="CW29" s="5">
        <v>3600</v>
      </c>
      <c r="CX29" s="5">
        <v>3600</v>
      </c>
      <c r="CY29" s="5">
        <v>4200</v>
      </c>
      <c r="CZ29" s="5">
        <v>2800</v>
      </c>
      <c r="DA29" s="5">
        <v>3800</v>
      </c>
      <c r="DB29" s="5">
        <v>0.00833650713046422</v>
      </c>
      <c r="DC29" s="5">
        <v>1880</v>
      </c>
      <c r="DD29" s="5">
        <v>1970</v>
      </c>
      <c r="DE29" s="5">
        <v>2070</v>
      </c>
      <c r="DF29" s="5">
        <v>1800</v>
      </c>
      <c r="DG29" s="5">
        <v>1900</v>
      </c>
      <c r="DH29" s="5">
        <v>2000</v>
      </c>
      <c r="DI29" s="5">
        <v>1700</v>
      </c>
      <c r="DJ29" s="5">
        <v>1300</v>
      </c>
      <c r="DK29" s="5">
        <v>1600</v>
      </c>
      <c r="DL29" s="5">
        <v>0.00631221170186939</v>
      </c>
      <c r="DM29" s="5">
        <v>1210</v>
      </c>
      <c r="DN29" s="5">
        <v>1230</v>
      </c>
      <c r="DO29" s="5">
        <v>1320</v>
      </c>
      <c r="DP29" s="5">
        <v>1300</v>
      </c>
      <c r="DQ29" s="5">
        <v>1400</v>
      </c>
      <c r="DR29" s="5">
        <v>1500</v>
      </c>
      <c r="DS29" s="5">
        <v>2000</v>
      </c>
      <c r="DT29" s="5">
        <v>1800</v>
      </c>
      <c r="DU29" s="5">
        <v>2100</v>
      </c>
      <c r="DV29" s="5">
        <f t="shared" si="11"/>
        <v>0.00897556390977444</v>
      </c>
      <c r="DW29" s="5">
        <v>1820</v>
      </c>
      <c r="DX29" s="5">
        <v>1910</v>
      </c>
      <c r="DY29" s="5">
        <v>2000</v>
      </c>
      <c r="DZ29" s="5">
        <v>1910</v>
      </c>
      <c r="EA29" s="5">
        <v>2000</v>
      </c>
      <c r="EB29" s="5">
        <v>2100</v>
      </c>
      <c r="EC29" s="5">
        <v>1800</v>
      </c>
      <c r="ED29" s="5">
        <v>1400</v>
      </c>
      <c r="EE29" s="5">
        <v>1700</v>
      </c>
      <c r="EF29" s="5">
        <v>0.00693951150210371</v>
      </c>
      <c r="EG29" s="5">
        <f t="shared" si="12"/>
        <v>930</v>
      </c>
      <c r="EH29" s="5">
        <f t="shared" si="13"/>
        <v>1010</v>
      </c>
      <c r="EI29" s="5">
        <f t="shared" si="14"/>
        <v>1040</v>
      </c>
      <c r="EJ29" s="5">
        <v>1100</v>
      </c>
      <c r="EK29" s="5">
        <v>1200</v>
      </c>
      <c r="EL29" s="5">
        <v>1200</v>
      </c>
      <c r="EM29" s="5">
        <v>2700</v>
      </c>
      <c r="EN29" s="5">
        <v>2400</v>
      </c>
      <c r="EO29" s="5">
        <v>2800</v>
      </c>
      <c r="EP29" s="5">
        <f t="shared" si="15"/>
        <v>0.00966850828729282</v>
      </c>
      <c r="EQ29" s="5">
        <v>2420</v>
      </c>
      <c r="ER29" s="5">
        <v>2520</v>
      </c>
      <c r="ES29" s="5">
        <v>2610</v>
      </c>
      <c r="ET29" s="5">
        <v>2520</v>
      </c>
      <c r="EU29" s="5">
        <v>2600</v>
      </c>
      <c r="EV29" s="5">
        <v>2600</v>
      </c>
      <c r="EW29" s="5">
        <v>1300</v>
      </c>
      <c r="EX29" s="5">
        <v>1100</v>
      </c>
      <c r="EY29" s="5">
        <v>1400</v>
      </c>
      <c r="EZ29" s="5">
        <f t="shared" si="16"/>
        <v>0.0080248935473305</v>
      </c>
      <c r="FA29" s="5">
        <v>920</v>
      </c>
      <c r="FB29" s="5">
        <v>980</v>
      </c>
      <c r="FC29" s="5">
        <v>1060</v>
      </c>
      <c r="FD29" s="5">
        <v>980</v>
      </c>
      <c r="FE29" s="5">
        <v>1000</v>
      </c>
      <c r="FF29" s="5">
        <v>1000</v>
      </c>
      <c r="FG29" s="5">
        <v>4600</v>
      </c>
      <c r="FH29" s="5">
        <v>4400</v>
      </c>
      <c r="FI29" s="5">
        <v>5200</v>
      </c>
      <c r="FJ29" s="5">
        <f t="shared" si="17"/>
        <v>0.00864719446579554</v>
      </c>
      <c r="FK29" s="5">
        <v>4320</v>
      </c>
      <c r="FL29" s="5">
        <v>4500</v>
      </c>
      <c r="FM29" s="5">
        <v>4580</v>
      </c>
      <c r="FN29" s="5">
        <v>4500</v>
      </c>
      <c r="FO29" s="5">
        <v>4600</v>
      </c>
      <c r="FP29" s="5">
        <v>4700</v>
      </c>
      <c r="FQ29" s="5">
        <v>6100</v>
      </c>
      <c r="FR29" s="5">
        <v>5800</v>
      </c>
      <c r="FS29" s="5">
        <v>6200</v>
      </c>
      <c r="FT29" s="5">
        <v>0.00772504703072674</v>
      </c>
      <c r="FU29" s="5">
        <v>5730</v>
      </c>
      <c r="FV29" s="5">
        <v>5790</v>
      </c>
      <c r="FW29" s="5">
        <v>5870</v>
      </c>
      <c r="FX29" s="5">
        <v>5300</v>
      </c>
      <c r="FY29" s="5">
        <v>5400</v>
      </c>
      <c r="FZ29" s="5">
        <v>5500</v>
      </c>
      <c r="GA29" s="5">
        <v>110</v>
      </c>
      <c r="GB29" s="5">
        <v>90</v>
      </c>
      <c r="GC29" s="5">
        <v>120</v>
      </c>
      <c r="GD29" s="5">
        <f t="shared" si="18"/>
        <v>0.00836236933797909</v>
      </c>
      <c r="GE29" s="5">
        <v>90</v>
      </c>
      <c r="GF29" s="5">
        <v>100</v>
      </c>
      <c r="GG29" s="5">
        <v>100</v>
      </c>
      <c r="GH29" s="5">
        <v>100</v>
      </c>
      <c r="GI29" s="5">
        <v>108</v>
      </c>
      <c r="GJ29" s="5">
        <v>110</v>
      </c>
      <c r="GK29" s="5">
        <v>4600</v>
      </c>
      <c r="GL29" s="5">
        <v>4300</v>
      </c>
      <c r="GM29" s="5">
        <v>5500</v>
      </c>
      <c r="GN29" s="5">
        <v>0.00795755968169761</v>
      </c>
      <c r="GO29" s="5">
        <v>3410</v>
      </c>
      <c r="GP29" s="5">
        <v>3450</v>
      </c>
      <c r="GQ29" s="5">
        <v>3540</v>
      </c>
      <c r="GR29" s="5">
        <v>3000</v>
      </c>
      <c r="GS29" s="5">
        <v>3100</v>
      </c>
      <c r="GT29" s="5">
        <v>3200</v>
      </c>
      <c r="GU29" s="5">
        <v>3300</v>
      </c>
      <c r="GV29" s="5">
        <v>2900</v>
      </c>
      <c r="GW29" s="5">
        <v>3400</v>
      </c>
      <c r="GX29" s="5">
        <f t="shared" si="19"/>
        <v>0.0140785583556244</v>
      </c>
      <c r="GY29" s="5">
        <v>3100</v>
      </c>
      <c r="GZ29" s="5">
        <v>3170</v>
      </c>
      <c r="HA29" s="5">
        <v>32120</v>
      </c>
      <c r="HB29" s="5">
        <v>4800</v>
      </c>
      <c r="HC29" s="5">
        <v>4900</v>
      </c>
      <c r="HD29" s="5">
        <v>5000</v>
      </c>
      <c r="HE29" s="5">
        <v>1000</v>
      </c>
      <c r="HF29" s="5">
        <v>800</v>
      </c>
      <c r="HG29" s="5">
        <v>1000</v>
      </c>
      <c r="HH29" s="5">
        <v>0.00742335387127904</v>
      </c>
      <c r="HI29" s="5">
        <v>800</v>
      </c>
      <c r="HJ29" s="5">
        <v>880</v>
      </c>
      <c r="HK29" s="5">
        <v>920</v>
      </c>
      <c r="HL29" s="5">
        <v>900</v>
      </c>
      <c r="HM29" s="5">
        <v>900</v>
      </c>
      <c r="HN29" s="5">
        <v>1000</v>
      </c>
      <c r="HO29" s="5">
        <v>4200</v>
      </c>
      <c r="HP29" s="5">
        <v>3700</v>
      </c>
      <c r="HQ29" s="5">
        <v>4300</v>
      </c>
      <c r="HR29" s="5">
        <f t="shared" si="20"/>
        <v>0.00970616001888128</v>
      </c>
      <c r="HS29" s="5">
        <v>3230</v>
      </c>
      <c r="HT29" s="5">
        <v>3290</v>
      </c>
      <c r="HU29" s="5">
        <v>3390</v>
      </c>
      <c r="HV29" s="5">
        <v>3290</v>
      </c>
      <c r="HW29" s="5">
        <v>3300</v>
      </c>
      <c r="HX29" s="5">
        <v>3400</v>
      </c>
      <c r="HY29" s="5">
        <v>6500</v>
      </c>
      <c r="HZ29" s="5">
        <v>6300</v>
      </c>
      <c r="IA29" s="5">
        <v>6700</v>
      </c>
      <c r="IB29" s="13">
        <v>0.00881311747367174</v>
      </c>
      <c r="IC29" s="5">
        <v>5900</v>
      </c>
      <c r="ID29" s="5">
        <v>5950</v>
      </c>
      <c r="IE29" s="5">
        <v>6000</v>
      </c>
      <c r="IF29" s="5">
        <v>6200</v>
      </c>
      <c r="IG29" s="5">
        <v>6300</v>
      </c>
      <c r="IH29" s="5">
        <v>6300</v>
      </c>
      <c r="II29" s="5">
        <v>1700</v>
      </c>
      <c r="IJ29" s="5">
        <v>1600</v>
      </c>
      <c r="IK29" s="5">
        <v>1900</v>
      </c>
      <c r="IL29" s="5">
        <f t="shared" si="21"/>
        <v>0.00892322759671364</v>
      </c>
      <c r="IM29" s="5">
        <v>1610</v>
      </c>
      <c r="IN29" s="5">
        <v>1640</v>
      </c>
      <c r="IO29" s="5">
        <v>1690</v>
      </c>
      <c r="IP29" s="5">
        <v>1500</v>
      </c>
      <c r="IQ29" s="5">
        <v>1600</v>
      </c>
      <c r="IR29" s="5">
        <v>1640</v>
      </c>
      <c r="IS29" s="5">
        <v>5100</v>
      </c>
      <c r="IT29" s="5">
        <v>4100</v>
      </c>
      <c r="IU29" s="5">
        <v>4500</v>
      </c>
      <c r="IV29" s="131">
        <v>0.00812451057165231</v>
      </c>
      <c r="IW29" s="5">
        <v>4070</v>
      </c>
      <c r="IX29" s="5">
        <v>4150</v>
      </c>
      <c r="IY29" s="5">
        <v>4230</v>
      </c>
      <c r="IZ29" s="5">
        <v>4150</v>
      </c>
      <c r="JA29" s="5">
        <v>4200</v>
      </c>
      <c r="JB29" s="5">
        <v>4300</v>
      </c>
    </row>
    <row r="30" spans="1:262">
      <c r="A30" s="9">
        <v>28</v>
      </c>
      <c r="B30" s="10">
        <v>514</v>
      </c>
      <c r="C30" s="11" t="s">
        <v>53</v>
      </c>
      <c r="D30" s="11" t="s">
        <v>1627</v>
      </c>
      <c r="E30" s="5">
        <v>11300</v>
      </c>
      <c r="F30" s="5">
        <v>8200</v>
      </c>
      <c r="G30" s="5">
        <v>10200</v>
      </c>
      <c r="H30" s="13">
        <f t="shared" si="2"/>
        <v>0.00879475904155075</v>
      </c>
      <c r="I30" s="5">
        <v>9600</v>
      </c>
      <c r="J30" s="5">
        <v>9800</v>
      </c>
      <c r="K30" s="5">
        <v>10000</v>
      </c>
      <c r="L30" s="5">
        <v>9800</v>
      </c>
      <c r="M30" s="5">
        <v>9500</v>
      </c>
      <c r="N30" s="5">
        <v>9700</v>
      </c>
      <c r="O30" s="5">
        <v>3500</v>
      </c>
      <c r="P30" s="5">
        <v>2700</v>
      </c>
      <c r="Q30" s="5">
        <v>3100</v>
      </c>
      <c r="R30" s="13">
        <f t="shared" si="3"/>
        <v>0.00867208672086721</v>
      </c>
      <c r="S30" s="5">
        <v>3000</v>
      </c>
      <c r="T30" s="5">
        <v>3200</v>
      </c>
      <c r="U30" s="5">
        <v>3300</v>
      </c>
      <c r="V30" s="5">
        <v>3200</v>
      </c>
      <c r="W30" s="5">
        <f t="shared" si="4"/>
        <v>3000</v>
      </c>
      <c r="X30" s="5">
        <f t="shared" si="5"/>
        <v>3100</v>
      </c>
      <c r="Y30" s="5">
        <v>3200</v>
      </c>
      <c r="Z30" s="5">
        <v>2500</v>
      </c>
      <c r="AA30" s="5">
        <v>2800</v>
      </c>
      <c r="AB30" s="13">
        <f t="shared" si="6"/>
        <v>0.00967395198853458</v>
      </c>
      <c r="AC30" s="5">
        <v>2100</v>
      </c>
      <c r="AD30" s="5">
        <v>2200</v>
      </c>
      <c r="AE30" s="5">
        <v>2300</v>
      </c>
      <c r="AF30" s="5">
        <v>2700</v>
      </c>
      <c r="AG30" s="5">
        <f t="shared" si="7"/>
        <v>2500</v>
      </c>
      <c r="AH30" s="5">
        <v>2900</v>
      </c>
      <c r="AI30" s="5">
        <v>4500</v>
      </c>
      <c r="AJ30" s="5">
        <v>3460</v>
      </c>
      <c r="AK30" s="5">
        <v>3930</v>
      </c>
      <c r="AL30" s="5">
        <v>0.00912769784172662</v>
      </c>
      <c r="AM30" s="5">
        <v>3870</v>
      </c>
      <c r="AN30" s="5">
        <v>4060</v>
      </c>
      <c r="AO30" s="5">
        <v>4160</v>
      </c>
      <c r="AP30" s="5">
        <v>3900</v>
      </c>
      <c r="AQ30" s="5">
        <v>3800</v>
      </c>
      <c r="AR30" s="5">
        <v>4000</v>
      </c>
      <c r="AS30" s="5">
        <v>3100</v>
      </c>
      <c r="AT30" s="5">
        <v>2400</v>
      </c>
      <c r="AU30" s="5">
        <v>2710</v>
      </c>
      <c r="AV30" s="13">
        <v>0.00765065596293203</v>
      </c>
      <c r="AW30" s="5">
        <v>2600</v>
      </c>
      <c r="AX30" s="5">
        <v>2840</v>
      </c>
      <c r="AY30" s="5">
        <f t="shared" si="8"/>
        <v>2370</v>
      </c>
      <c r="AZ30" s="5">
        <v>2400</v>
      </c>
      <c r="BA30" s="5">
        <v>2500</v>
      </c>
      <c r="BB30" s="5">
        <v>2600</v>
      </c>
      <c r="BC30" s="5">
        <v>57</v>
      </c>
      <c r="BD30" s="5">
        <v>28</v>
      </c>
      <c r="BE30" s="5">
        <v>69</v>
      </c>
      <c r="BF30" s="5">
        <v>57</v>
      </c>
      <c r="BG30" s="5">
        <v>57</v>
      </c>
      <c r="BH30" s="5">
        <v>57</v>
      </c>
      <c r="BI30" s="5">
        <v>30</v>
      </c>
      <c r="BJ30" s="5">
        <v>30</v>
      </c>
      <c r="BK30" s="5">
        <v>30</v>
      </c>
      <c r="BL30" s="5">
        <v>29</v>
      </c>
      <c r="BM30" s="5">
        <v>21</v>
      </c>
      <c r="BN30" s="5">
        <v>34</v>
      </c>
      <c r="BO30" s="5">
        <v>41</v>
      </c>
      <c r="BP30" s="5">
        <v>41</v>
      </c>
      <c r="BQ30" s="5">
        <v>48</v>
      </c>
      <c r="BR30" s="5">
        <v>48</v>
      </c>
      <c r="BS30" s="5">
        <v>48</v>
      </c>
      <c r="BT30" s="5">
        <v>55</v>
      </c>
      <c r="BU30" s="5">
        <v>2400</v>
      </c>
      <c r="BV30" s="5">
        <v>2000</v>
      </c>
      <c r="BW30" s="5">
        <v>2100</v>
      </c>
      <c r="BX30" s="5">
        <v>0.00867330549309348</v>
      </c>
      <c r="BY30" s="5">
        <v>2110</v>
      </c>
      <c r="BZ30" s="5">
        <f t="shared" si="9"/>
        <v>2300</v>
      </c>
      <c r="CA30" s="5">
        <v>2320</v>
      </c>
      <c r="CB30" s="5">
        <v>2400</v>
      </c>
      <c r="CC30" s="5">
        <v>2500</v>
      </c>
      <c r="CD30" s="5">
        <v>2700</v>
      </c>
      <c r="CE30" s="5">
        <v>1400</v>
      </c>
      <c r="CF30" s="5">
        <v>1100</v>
      </c>
      <c r="CG30" s="5">
        <v>1300</v>
      </c>
      <c r="CH30" s="5">
        <v>0.0083948959032908</v>
      </c>
      <c r="CI30" s="5">
        <v>1160</v>
      </c>
      <c r="CJ30" s="5">
        <v>1250</v>
      </c>
      <c r="CK30" s="5">
        <v>1290</v>
      </c>
      <c r="CL30" s="5">
        <f t="shared" si="10"/>
        <v>1100</v>
      </c>
      <c r="CM30" s="5">
        <v>1200</v>
      </c>
      <c r="CN30" s="5">
        <v>1300</v>
      </c>
      <c r="CO30" s="5">
        <v>3700</v>
      </c>
      <c r="CP30" s="5">
        <v>3300</v>
      </c>
      <c r="CQ30" s="5">
        <v>3800</v>
      </c>
      <c r="CR30" s="5">
        <v>0.00912033706710513</v>
      </c>
      <c r="CS30" s="5">
        <v>3460</v>
      </c>
      <c r="CT30" s="5">
        <v>3550</v>
      </c>
      <c r="CU30" s="5">
        <v>3600</v>
      </c>
      <c r="CV30" s="5">
        <v>3550</v>
      </c>
      <c r="CW30" s="5">
        <v>3600</v>
      </c>
      <c r="CX30" s="5">
        <v>3600</v>
      </c>
      <c r="CY30" s="5">
        <v>4100</v>
      </c>
      <c r="CZ30" s="5">
        <v>2800</v>
      </c>
      <c r="DA30" s="5">
        <v>3700</v>
      </c>
      <c r="DB30" s="5">
        <v>0.00812492065507173</v>
      </c>
      <c r="DC30" s="5">
        <v>1830</v>
      </c>
      <c r="DD30" s="5">
        <v>1920</v>
      </c>
      <c r="DE30" s="5">
        <v>2010</v>
      </c>
      <c r="DF30" s="5">
        <v>1800</v>
      </c>
      <c r="DG30" s="5">
        <v>1900</v>
      </c>
      <c r="DH30" s="5">
        <v>1900</v>
      </c>
      <c r="DI30" s="5">
        <v>1600</v>
      </c>
      <c r="DJ30" s="5">
        <v>1300</v>
      </c>
      <c r="DK30" s="5">
        <v>1500</v>
      </c>
      <c r="DL30" s="5">
        <v>0.0145666423889294</v>
      </c>
      <c r="DM30" s="5">
        <v>1140</v>
      </c>
      <c r="DN30" s="5">
        <v>1160</v>
      </c>
      <c r="DO30" s="5">
        <v>1240</v>
      </c>
      <c r="DP30" s="5">
        <v>3000</v>
      </c>
      <c r="DQ30" s="5">
        <v>3200</v>
      </c>
      <c r="DR30" s="5">
        <v>3400</v>
      </c>
      <c r="DS30" s="5">
        <v>1900</v>
      </c>
      <c r="DT30" s="5">
        <v>1700</v>
      </c>
      <c r="DU30" s="5">
        <v>2000</v>
      </c>
      <c r="DV30" s="5">
        <f t="shared" si="11"/>
        <v>0.00855263157894737</v>
      </c>
      <c r="DW30" s="5">
        <v>1730</v>
      </c>
      <c r="DX30" s="5">
        <v>1820</v>
      </c>
      <c r="DY30" s="5">
        <v>1900</v>
      </c>
      <c r="DZ30" s="5">
        <v>1820</v>
      </c>
      <c r="EA30" s="5">
        <v>1900</v>
      </c>
      <c r="EB30" s="5">
        <v>2000</v>
      </c>
      <c r="EC30" s="5">
        <v>1700</v>
      </c>
      <c r="ED30" s="5">
        <v>1400</v>
      </c>
      <c r="EE30" s="5">
        <v>1600</v>
      </c>
      <c r="EF30" s="5">
        <v>0.00655701874214524</v>
      </c>
      <c r="EG30" s="5">
        <f t="shared" si="12"/>
        <v>870</v>
      </c>
      <c r="EH30" s="5">
        <f t="shared" si="13"/>
        <v>950</v>
      </c>
      <c r="EI30" s="5">
        <f t="shared" si="14"/>
        <v>980</v>
      </c>
      <c r="EJ30" s="5">
        <v>1100</v>
      </c>
      <c r="EK30" s="5">
        <v>1100</v>
      </c>
      <c r="EL30" s="5">
        <v>1200</v>
      </c>
      <c r="EM30" s="5">
        <v>2600</v>
      </c>
      <c r="EN30" s="5">
        <v>2300</v>
      </c>
      <c r="EO30" s="5">
        <v>2700</v>
      </c>
      <c r="EP30" s="5">
        <f t="shared" si="15"/>
        <v>0.0093232044198895</v>
      </c>
      <c r="EQ30" s="5">
        <v>2330</v>
      </c>
      <c r="ER30" s="5">
        <v>2430</v>
      </c>
      <c r="ES30" s="5">
        <v>2520</v>
      </c>
      <c r="ET30" s="5">
        <v>2430</v>
      </c>
      <c r="EU30" s="5">
        <v>2500</v>
      </c>
      <c r="EV30" s="5">
        <v>2500</v>
      </c>
      <c r="EW30" s="5">
        <v>1300</v>
      </c>
      <c r="EX30" s="5">
        <v>1100</v>
      </c>
      <c r="EY30" s="5">
        <v>1400</v>
      </c>
      <c r="EZ30" s="5">
        <f t="shared" si="16"/>
        <v>0.0080248935473305</v>
      </c>
      <c r="FA30" s="5">
        <v>920</v>
      </c>
      <c r="FB30" s="5">
        <v>980</v>
      </c>
      <c r="FC30" s="5">
        <v>1060</v>
      </c>
      <c r="FD30" s="5">
        <v>980</v>
      </c>
      <c r="FE30" s="5">
        <v>1000</v>
      </c>
      <c r="FF30" s="5">
        <v>1000</v>
      </c>
      <c r="FG30" s="5">
        <v>4600</v>
      </c>
      <c r="FH30" s="5">
        <v>4400</v>
      </c>
      <c r="FI30" s="5">
        <v>5200</v>
      </c>
      <c r="FJ30" s="5">
        <f t="shared" si="17"/>
        <v>0.00864719446579554</v>
      </c>
      <c r="FK30" s="5">
        <v>4320</v>
      </c>
      <c r="FL30" s="5">
        <v>4500</v>
      </c>
      <c r="FM30" s="5">
        <v>4580</v>
      </c>
      <c r="FN30" s="5">
        <v>4500</v>
      </c>
      <c r="FO30" s="5">
        <v>4600</v>
      </c>
      <c r="FP30" s="5">
        <v>4700</v>
      </c>
      <c r="FQ30" s="5">
        <v>6100</v>
      </c>
      <c r="FR30" s="5">
        <v>5800</v>
      </c>
      <c r="FS30" s="5">
        <v>6200</v>
      </c>
      <c r="FT30" s="5">
        <v>0.00772504703072674</v>
      </c>
      <c r="FU30" s="5">
        <v>5730</v>
      </c>
      <c r="FV30" s="5">
        <v>5790</v>
      </c>
      <c r="FW30" s="5">
        <v>5870</v>
      </c>
      <c r="FX30" s="5">
        <v>5300</v>
      </c>
      <c r="FY30" s="5">
        <v>5400</v>
      </c>
      <c r="FZ30" s="5">
        <v>5500</v>
      </c>
      <c r="GA30" s="5">
        <v>210</v>
      </c>
      <c r="GB30" s="5">
        <v>170</v>
      </c>
      <c r="GC30" s="5">
        <v>230</v>
      </c>
      <c r="GD30" s="5">
        <f t="shared" si="18"/>
        <v>0.0160278745644599</v>
      </c>
      <c r="GE30" s="5">
        <v>180</v>
      </c>
      <c r="GF30" s="5">
        <v>190</v>
      </c>
      <c r="GG30" s="5">
        <v>200</v>
      </c>
      <c r="GH30" s="5">
        <v>190</v>
      </c>
      <c r="GI30" s="5">
        <v>198</v>
      </c>
      <c r="GJ30" s="5">
        <v>200</v>
      </c>
      <c r="GK30" s="5">
        <v>4500</v>
      </c>
      <c r="GL30" s="5">
        <v>4200</v>
      </c>
      <c r="GM30" s="5">
        <v>5400</v>
      </c>
      <c r="GN30" s="5">
        <v>0.00777303655864376</v>
      </c>
      <c r="GO30" s="5">
        <v>3330</v>
      </c>
      <c r="GP30" s="5">
        <v>3370</v>
      </c>
      <c r="GQ30" s="5">
        <v>3460</v>
      </c>
      <c r="GR30" s="5">
        <v>3000</v>
      </c>
      <c r="GS30" s="5">
        <v>3000</v>
      </c>
      <c r="GT30" s="5">
        <v>3100</v>
      </c>
      <c r="GU30" s="5">
        <v>3300</v>
      </c>
      <c r="GV30" s="5">
        <v>2900</v>
      </c>
      <c r="GW30" s="5">
        <v>3400</v>
      </c>
      <c r="GX30" s="5">
        <f t="shared" si="19"/>
        <v>0.00892580599746586</v>
      </c>
      <c r="GY30" s="5">
        <v>3100</v>
      </c>
      <c r="GZ30" s="5">
        <v>3170</v>
      </c>
      <c r="HA30" s="5">
        <v>32120</v>
      </c>
      <c r="HB30" s="5">
        <v>3000</v>
      </c>
      <c r="HC30" s="5">
        <v>3100</v>
      </c>
      <c r="HD30" s="5">
        <v>3170</v>
      </c>
      <c r="HE30" s="5">
        <v>1000</v>
      </c>
      <c r="HF30" s="5">
        <v>800</v>
      </c>
      <c r="HG30" s="5">
        <v>1000</v>
      </c>
      <c r="HH30" s="5">
        <v>0.00742335387127904</v>
      </c>
      <c r="HI30" s="5">
        <v>800</v>
      </c>
      <c r="HJ30" s="5">
        <v>880</v>
      </c>
      <c r="HK30" s="5">
        <v>920</v>
      </c>
      <c r="HL30" s="5">
        <v>900</v>
      </c>
      <c r="HM30" s="5">
        <v>900</v>
      </c>
      <c r="HN30" s="5">
        <v>1000</v>
      </c>
      <c r="HO30" s="5">
        <v>4100</v>
      </c>
      <c r="HP30" s="5">
        <v>3600</v>
      </c>
      <c r="HQ30" s="5">
        <v>4200</v>
      </c>
      <c r="HR30" s="5">
        <f t="shared" si="20"/>
        <v>0.00944064196365353</v>
      </c>
      <c r="HS30" s="5">
        <v>3140</v>
      </c>
      <c r="HT30" s="5">
        <v>3200</v>
      </c>
      <c r="HU30" s="5">
        <v>3300</v>
      </c>
      <c r="HV30" s="5">
        <v>3200</v>
      </c>
      <c r="HW30" s="5">
        <v>3200</v>
      </c>
      <c r="HX30" s="5">
        <v>3300</v>
      </c>
      <c r="HY30" s="5">
        <v>6500</v>
      </c>
      <c r="HZ30" s="5">
        <v>6300</v>
      </c>
      <c r="IA30" s="5">
        <v>6700</v>
      </c>
      <c r="IB30" s="13">
        <v>0.00881311747367174</v>
      </c>
      <c r="IC30" s="5">
        <v>5900</v>
      </c>
      <c r="ID30" s="5">
        <v>5950</v>
      </c>
      <c r="IE30" s="5">
        <v>6000</v>
      </c>
      <c r="IF30" s="5">
        <v>6200</v>
      </c>
      <c r="IG30" s="5">
        <v>6300</v>
      </c>
      <c r="IH30" s="5">
        <v>6300</v>
      </c>
      <c r="II30" s="5">
        <v>1600</v>
      </c>
      <c r="IJ30" s="5">
        <v>1500</v>
      </c>
      <c r="IK30" s="5">
        <v>1800</v>
      </c>
      <c r="IL30" s="5">
        <f t="shared" si="21"/>
        <v>0.00837912835301159</v>
      </c>
      <c r="IM30" s="5">
        <v>1510</v>
      </c>
      <c r="IN30" s="5">
        <v>1540</v>
      </c>
      <c r="IO30" s="5">
        <v>1580</v>
      </c>
      <c r="IP30" s="5">
        <v>1400</v>
      </c>
      <c r="IQ30" s="5">
        <v>1500</v>
      </c>
      <c r="IR30" s="5">
        <v>1540</v>
      </c>
      <c r="IS30" s="5">
        <v>5000</v>
      </c>
      <c r="IT30" s="5">
        <v>4000</v>
      </c>
      <c r="IU30" s="5">
        <v>4400</v>
      </c>
      <c r="IV30" s="131">
        <v>0.00792873923257635</v>
      </c>
      <c r="IW30" s="5">
        <v>3970</v>
      </c>
      <c r="IX30" s="5">
        <v>4050</v>
      </c>
      <c r="IY30" s="5">
        <v>4130</v>
      </c>
      <c r="IZ30" s="5">
        <v>4050</v>
      </c>
      <c r="JA30" s="5">
        <v>4100</v>
      </c>
      <c r="JB30" s="5">
        <v>4200</v>
      </c>
    </row>
    <row r="31" spans="1:262">
      <c r="A31" s="9">
        <v>29</v>
      </c>
      <c r="B31" s="10">
        <v>102934</v>
      </c>
      <c r="C31" s="11" t="s">
        <v>129</v>
      </c>
      <c r="D31" s="11" t="s">
        <v>1625</v>
      </c>
      <c r="E31" s="5">
        <v>11100</v>
      </c>
      <c r="F31" s="5">
        <v>8000</v>
      </c>
      <c r="G31" s="5">
        <v>9900</v>
      </c>
      <c r="H31" s="13">
        <f t="shared" si="2"/>
        <v>0.00852553172395226</v>
      </c>
      <c r="I31" s="5">
        <v>9300</v>
      </c>
      <c r="J31" s="5">
        <v>9500</v>
      </c>
      <c r="K31" s="5">
        <v>9700</v>
      </c>
      <c r="L31" s="5">
        <v>9500</v>
      </c>
      <c r="M31" s="5">
        <v>9200</v>
      </c>
      <c r="N31" s="5">
        <v>9400</v>
      </c>
      <c r="O31" s="5">
        <v>3500</v>
      </c>
      <c r="P31" s="5">
        <v>2700</v>
      </c>
      <c r="Q31" s="5">
        <v>3100</v>
      </c>
      <c r="R31" s="13">
        <f t="shared" si="3"/>
        <v>0.00867208672086721</v>
      </c>
      <c r="S31" s="5">
        <v>3000</v>
      </c>
      <c r="T31" s="5">
        <v>3200</v>
      </c>
      <c r="U31" s="5">
        <v>3300</v>
      </c>
      <c r="V31" s="5">
        <v>3200</v>
      </c>
      <c r="W31" s="5">
        <f t="shared" si="4"/>
        <v>3000</v>
      </c>
      <c r="X31" s="5">
        <f t="shared" si="5"/>
        <v>3100</v>
      </c>
      <c r="Y31" s="5">
        <v>3000</v>
      </c>
      <c r="Z31" s="5">
        <v>2400</v>
      </c>
      <c r="AA31" s="5">
        <v>2700</v>
      </c>
      <c r="AB31" s="13">
        <f t="shared" si="6"/>
        <v>0.00967395198853458</v>
      </c>
      <c r="AC31" s="5">
        <v>2000</v>
      </c>
      <c r="AD31" s="5">
        <v>2100</v>
      </c>
      <c r="AE31" s="5">
        <v>2200</v>
      </c>
      <c r="AF31" s="5">
        <v>2700</v>
      </c>
      <c r="AG31" s="5">
        <f t="shared" si="7"/>
        <v>2500</v>
      </c>
      <c r="AH31" s="5">
        <v>2900</v>
      </c>
      <c r="AI31" s="5">
        <v>4400</v>
      </c>
      <c r="AJ31" s="5">
        <v>3380</v>
      </c>
      <c r="AK31" s="5">
        <v>3850</v>
      </c>
      <c r="AL31" s="5">
        <v>0.0089478417266187</v>
      </c>
      <c r="AM31" s="5">
        <v>3800</v>
      </c>
      <c r="AN31" s="5">
        <v>3980</v>
      </c>
      <c r="AO31" s="5">
        <v>4070</v>
      </c>
      <c r="AP31" s="5">
        <v>3800</v>
      </c>
      <c r="AQ31" s="5">
        <v>3800</v>
      </c>
      <c r="AR31" s="5">
        <v>3900</v>
      </c>
      <c r="AS31" s="5">
        <v>3000</v>
      </c>
      <c r="AT31" s="5">
        <v>2300</v>
      </c>
      <c r="AU31" s="5">
        <v>2610</v>
      </c>
      <c r="AV31" s="13">
        <v>0.00735432773901565</v>
      </c>
      <c r="AW31" s="5">
        <v>2500</v>
      </c>
      <c r="AX31" s="5">
        <v>2730</v>
      </c>
      <c r="AY31" s="5">
        <f t="shared" si="8"/>
        <v>2280</v>
      </c>
      <c r="AZ31" s="5">
        <v>2400</v>
      </c>
      <c r="BA31" s="5">
        <v>2400</v>
      </c>
      <c r="BB31" s="5">
        <v>2500</v>
      </c>
      <c r="BC31" s="5">
        <v>88</v>
      </c>
      <c r="BD31" s="5">
        <v>44</v>
      </c>
      <c r="BE31" s="5">
        <v>106</v>
      </c>
      <c r="BF31" s="5">
        <v>88</v>
      </c>
      <c r="BG31" s="5">
        <v>88</v>
      </c>
      <c r="BH31" s="5">
        <v>88</v>
      </c>
      <c r="BI31" s="5">
        <v>30</v>
      </c>
      <c r="BJ31" s="5">
        <v>30</v>
      </c>
      <c r="BK31" s="5">
        <v>30</v>
      </c>
      <c r="BL31" s="5">
        <v>24</v>
      </c>
      <c r="BM31" s="5">
        <v>18</v>
      </c>
      <c r="BN31" s="5">
        <v>29</v>
      </c>
      <c r="BO31" s="5">
        <v>35</v>
      </c>
      <c r="BP31" s="5">
        <v>35</v>
      </c>
      <c r="BQ31" s="5">
        <v>41</v>
      </c>
      <c r="BR31" s="5">
        <v>41</v>
      </c>
      <c r="BS31" s="5">
        <v>41</v>
      </c>
      <c r="BT31" s="5">
        <v>47</v>
      </c>
      <c r="BU31" s="5">
        <v>2400</v>
      </c>
      <c r="BV31" s="5">
        <v>2000</v>
      </c>
      <c r="BW31" s="5">
        <v>2100</v>
      </c>
      <c r="BX31" s="5">
        <v>0.008030838419531</v>
      </c>
      <c r="BY31" s="5">
        <v>2110</v>
      </c>
      <c r="BZ31" s="5">
        <f t="shared" si="9"/>
        <v>2130</v>
      </c>
      <c r="CA31" s="5">
        <v>2320</v>
      </c>
      <c r="CB31" s="5">
        <v>2200</v>
      </c>
      <c r="CC31" s="5">
        <v>2300</v>
      </c>
      <c r="CD31" s="5">
        <v>2500</v>
      </c>
      <c r="CE31" s="5">
        <v>1400</v>
      </c>
      <c r="CF31" s="5">
        <v>1100</v>
      </c>
      <c r="CG31" s="5">
        <v>1300</v>
      </c>
      <c r="CH31" s="5">
        <v>0.0134318334452653</v>
      </c>
      <c r="CI31" s="5">
        <v>1160</v>
      </c>
      <c r="CJ31" s="5">
        <v>1250</v>
      </c>
      <c r="CK31" s="5">
        <v>1290</v>
      </c>
      <c r="CL31" s="5">
        <f t="shared" si="10"/>
        <v>1700</v>
      </c>
      <c r="CM31" s="5">
        <v>1900</v>
      </c>
      <c r="CN31" s="5">
        <v>2000</v>
      </c>
      <c r="CO31" s="5">
        <v>3700</v>
      </c>
      <c r="CP31" s="5">
        <v>3300</v>
      </c>
      <c r="CQ31" s="5">
        <v>3800</v>
      </c>
      <c r="CR31" s="5">
        <v>0.00912033706710513</v>
      </c>
      <c r="CS31" s="5">
        <v>3460</v>
      </c>
      <c r="CT31" s="5">
        <v>3550</v>
      </c>
      <c r="CU31" s="5">
        <v>3600</v>
      </c>
      <c r="CV31" s="5">
        <v>3550</v>
      </c>
      <c r="CW31" s="5">
        <v>3600</v>
      </c>
      <c r="CX31" s="5">
        <v>3600</v>
      </c>
      <c r="CY31" s="5">
        <v>4000</v>
      </c>
      <c r="CZ31" s="5">
        <v>2700</v>
      </c>
      <c r="DA31" s="5">
        <v>3600</v>
      </c>
      <c r="DB31" s="5">
        <v>0.00791333417967923</v>
      </c>
      <c r="DC31" s="5">
        <v>1780</v>
      </c>
      <c r="DD31" s="5">
        <v>1870</v>
      </c>
      <c r="DE31" s="5">
        <v>1960</v>
      </c>
      <c r="DF31" s="5">
        <v>1700</v>
      </c>
      <c r="DG31" s="5">
        <v>1800</v>
      </c>
      <c r="DH31" s="5">
        <v>1900</v>
      </c>
      <c r="DI31" s="5">
        <v>1600</v>
      </c>
      <c r="DJ31" s="5">
        <v>1300</v>
      </c>
      <c r="DK31" s="5">
        <v>1500</v>
      </c>
      <c r="DL31" s="5">
        <v>0.00631221170186939</v>
      </c>
      <c r="DM31" s="5">
        <v>1140</v>
      </c>
      <c r="DN31" s="5">
        <v>1160</v>
      </c>
      <c r="DO31" s="5">
        <v>1240</v>
      </c>
      <c r="DP31" s="5">
        <v>1300</v>
      </c>
      <c r="DQ31" s="5">
        <v>1400</v>
      </c>
      <c r="DR31" s="5">
        <v>1500</v>
      </c>
      <c r="DS31" s="5">
        <v>1900</v>
      </c>
      <c r="DT31" s="5">
        <v>1700</v>
      </c>
      <c r="DU31" s="5">
        <v>2000</v>
      </c>
      <c r="DV31" s="5">
        <f t="shared" si="11"/>
        <v>0.00855263157894737</v>
      </c>
      <c r="DW31" s="5">
        <v>1730</v>
      </c>
      <c r="DX31" s="5">
        <v>1820</v>
      </c>
      <c r="DY31" s="5">
        <v>1900</v>
      </c>
      <c r="DZ31" s="5">
        <v>1820</v>
      </c>
      <c r="EA31" s="5">
        <v>1900</v>
      </c>
      <c r="EB31" s="5">
        <v>2000</v>
      </c>
      <c r="EC31" s="5">
        <v>1700</v>
      </c>
      <c r="ED31" s="5">
        <v>1400</v>
      </c>
      <c r="EE31" s="5">
        <v>1600</v>
      </c>
      <c r="EF31" s="5">
        <v>0.0136604557128026</v>
      </c>
      <c r="EG31" s="5">
        <f t="shared" si="12"/>
        <v>1820</v>
      </c>
      <c r="EH31" s="5">
        <f t="shared" si="13"/>
        <v>1980</v>
      </c>
      <c r="EI31" s="5">
        <f t="shared" si="14"/>
        <v>2050</v>
      </c>
      <c r="EJ31" s="5">
        <v>2300</v>
      </c>
      <c r="EK31" s="5">
        <v>2300</v>
      </c>
      <c r="EL31" s="5">
        <v>2500</v>
      </c>
      <c r="EM31" s="5">
        <v>2600</v>
      </c>
      <c r="EN31" s="5">
        <v>2300</v>
      </c>
      <c r="EO31" s="5">
        <v>2700</v>
      </c>
      <c r="EP31" s="5">
        <f t="shared" si="15"/>
        <v>0.0093232044198895</v>
      </c>
      <c r="EQ31" s="5">
        <v>2330</v>
      </c>
      <c r="ER31" s="5">
        <v>2430</v>
      </c>
      <c r="ES31" s="5">
        <v>2520</v>
      </c>
      <c r="ET31" s="5">
        <v>2430</v>
      </c>
      <c r="EU31" s="5">
        <v>2500</v>
      </c>
      <c r="EV31" s="5">
        <v>2500</v>
      </c>
      <c r="EW31" s="5">
        <v>1200</v>
      </c>
      <c r="EX31" s="5">
        <v>1000</v>
      </c>
      <c r="EY31" s="5">
        <v>1300</v>
      </c>
      <c r="EZ31" s="5">
        <f t="shared" si="16"/>
        <v>0.00745168686537832</v>
      </c>
      <c r="FA31" s="5">
        <v>850</v>
      </c>
      <c r="FB31" s="5">
        <v>910</v>
      </c>
      <c r="FC31" s="5">
        <v>980</v>
      </c>
      <c r="FD31" s="5">
        <v>910</v>
      </c>
      <c r="FE31" s="5">
        <v>900</v>
      </c>
      <c r="FF31" s="5">
        <v>1000</v>
      </c>
      <c r="FG31" s="5">
        <v>4200</v>
      </c>
      <c r="FH31" s="5">
        <v>4000</v>
      </c>
      <c r="FI31" s="5">
        <v>4800</v>
      </c>
      <c r="FJ31" s="5">
        <f t="shared" si="17"/>
        <v>0.00787855495772483</v>
      </c>
      <c r="FK31" s="5">
        <v>3950</v>
      </c>
      <c r="FL31" s="5">
        <v>4100</v>
      </c>
      <c r="FM31" s="5">
        <v>4180</v>
      </c>
      <c r="FN31" s="5">
        <v>4100</v>
      </c>
      <c r="FO31" s="5">
        <v>4200</v>
      </c>
      <c r="FP31" s="5">
        <v>4300</v>
      </c>
      <c r="FQ31" s="5">
        <v>5600</v>
      </c>
      <c r="FR31" s="5">
        <v>5300</v>
      </c>
      <c r="FS31" s="5">
        <v>5700</v>
      </c>
      <c r="FT31" s="5">
        <v>0.00709797067417379</v>
      </c>
      <c r="FU31" s="5">
        <v>5270</v>
      </c>
      <c r="FV31" s="5">
        <v>5320</v>
      </c>
      <c r="FW31" s="5">
        <v>5400</v>
      </c>
      <c r="FX31" s="5">
        <v>4800</v>
      </c>
      <c r="FY31" s="5">
        <v>5000</v>
      </c>
      <c r="FZ31" s="5">
        <v>5000</v>
      </c>
      <c r="GA31" s="5">
        <v>110</v>
      </c>
      <c r="GB31" s="5">
        <v>90</v>
      </c>
      <c r="GC31" s="5">
        <v>120</v>
      </c>
      <c r="GD31" s="5">
        <f t="shared" si="18"/>
        <v>0.00836236933797909</v>
      </c>
      <c r="GE31" s="5">
        <v>90</v>
      </c>
      <c r="GF31" s="5">
        <v>100</v>
      </c>
      <c r="GG31" s="5">
        <v>100</v>
      </c>
      <c r="GH31" s="5">
        <v>100</v>
      </c>
      <c r="GI31" s="5">
        <v>108</v>
      </c>
      <c r="GJ31" s="5">
        <v>110</v>
      </c>
      <c r="GK31" s="5">
        <v>4400</v>
      </c>
      <c r="GL31" s="5">
        <v>4100</v>
      </c>
      <c r="GM31" s="5">
        <v>5300</v>
      </c>
      <c r="GN31" s="5">
        <v>0.0075885134355899</v>
      </c>
      <c r="GO31" s="5">
        <v>3250</v>
      </c>
      <c r="GP31" s="5">
        <v>3290</v>
      </c>
      <c r="GQ31" s="5">
        <v>3380</v>
      </c>
      <c r="GR31" s="5">
        <v>2900</v>
      </c>
      <c r="GS31" s="5">
        <v>3000</v>
      </c>
      <c r="GT31" s="5">
        <v>3000</v>
      </c>
      <c r="GU31" s="5">
        <v>3200</v>
      </c>
      <c r="GV31" s="5">
        <v>2800</v>
      </c>
      <c r="GW31" s="5">
        <v>3300</v>
      </c>
      <c r="GX31" s="5">
        <f t="shared" si="19"/>
        <v>0.00861607771364212</v>
      </c>
      <c r="GY31" s="5">
        <v>3000</v>
      </c>
      <c r="GZ31" s="5">
        <v>3060</v>
      </c>
      <c r="HA31" s="5">
        <v>31010</v>
      </c>
      <c r="HB31" s="5">
        <v>2900</v>
      </c>
      <c r="HC31" s="5">
        <v>3000</v>
      </c>
      <c r="HD31" s="5">
        <v>3060</v>
      </c>
      <c r="HE31" s="5">
        <v>1000</v>
      </c>
      <c r="HF31" s="5">
        <v>800</v>
      </c>
      <c r="HG31" s="5">
        <v>1000</v>
      </c>
      <c r="HH31" s="5">
        <v>0.00742335387127904</v>
      </c>
      <c r="HI31" s="5">
        <v>800</v>
      </c>
      <c r="HJ31" s="5">
        <v>880</v>
      </c>
      <c r="HK31" s="5">
        <v>920</v>
      </c>
      <c r="HL31" s="5">
        <v>900</v>
      </c>
      <c r="HM31" s="5">
        <v>900</v>
      </c>
      <c r="HN31" s="5">
        <v>1000</v>
      </c>
      <c r="HO31" s="5">
        <v>4000</v>
      </c>
      <c r="HP31" s="5">
        <v>3500</v>
      </c>
      <c r="HQ31" s="5">
        <v>4100</v>
      </c>
      <c r="HR31" s="5">
        <f t="shared" si="20"/>
        <v>0.00917512390842577</v>
      </c>
      <c r="HS31" s="5">
        <v>3050</v>
      </c>
      <c r="HT31" s="5">
        <v>3110</v>
      </c>
      <c r="HU31" s="5">
        <v>3200</v>
      </c>
      <c r="HV31" s="5">
        <v>3110</v>
      </c>
      <c r="HW31" s="5">
        <v>3100</v>
      </c>
      <c r="HX31" s="5">
        <v>3200</v>
      </c>
      <c r="HY31" s="5">
        <v>6500</v>
      </c>
      <c r="HZ31" s="5">
        <v>6300</v>
      </c>
      <c r="IA31" s="5">
        <v>6700</v>
      </c>
      <c r="IB31" s="13">
        <v>0.00881311747367174</v>
      </c>
      <c r="IC31" s="5">
        <v>5900</v>
      </c>
      <c r="ID31" s="5">
        <v>5950</v>
      </c>
      <c r="IE31" s="5">
        <v>6000</v>
      </c>
      <c r="IF31" s="5">
        <v>6200</v>
      </c>
      <c r="IG31" s="5">
        <v>6300</v>
      </c>
      <c r="IH31" s="5">
        <v>6300</v>
      </c>
      <c r="II31" s="5">
        <v>1600</v>
      </c>
      <c r="IJ31" s="5">
        <v>1500</v>
      </c>
      <c r="IK31" s="5">
        <v>1800</v>
      </c>
      <c r="IL31" s="5">
        <f t="shared" si="21"/>
        <v>0.00837912835301159</v>
      </c>
      <c r="IM31" s="5">
        <v>1510</v>
      </c>
      <c r="IN31" s="5">
        <v>1540</v>
      </c>
      <c r="IO31" s="5">
        <v>1580</v>
      </c>
      <c r="IP31" s="5">
        <v>1400</v>
      </c>
      <c r="IQ31" s="5">
        <v>1500</v>
      </c>
      <c r="IR31" s="5">
        <v>1540</v>
      </c>
      <c r="IS31" s="5">
        <v>4900</v>
      </c>
      <c r="IT31" s="5">
        <v>4000</v>
      </c>
      <c r="IU31" s="5">
        <v>4300</v>
      </c>
      <c r="IV31" s="131">
        <v>0.00792873923257635</v>
      </c>
      <c r="IW31" s="5">
        <v>3970</v>
      </c>
      <c r="IX31" s="5">
        <v>4050</v>
      </c>
      <c r="IY31" s="5">
        <v>4130</v>
      </c>
      <c r="IZ31" s="5">
        <v>4050</v>
      </c>
      <c r="JA31" s="5">
        <v>4100</v>
      </c>
      <c r="JB31" s="5">
        <v>4200</v>
      </c>
    </row>
    <row r="32" spans="1:262">
      <c r="A32" s="9">
        <v>30</v>
      </c>
      <c r="B32" s="10">
        <v>108656</v>
      </c>
      <c r="C32" s="11" t="s">
        <v>54</v>
      </c>
      <c r="D32" s="11" t="s">
        <v>1627</v>
      </c>
      <c r="E32" s="5">
        <v>11000</v>
      </c>
      <c r="F32" s="5">
        <v>7900</v>
      </c>
      <c r="G32" s="5">
        <v>9800</v>
      </c>
      <c r="H32" s="13">
        <f t="shared" si="2"/>
        <v>0.00852553172395226</v>
      </c>
      <c r="I32" s="5">
        <v>9200</v>
      </c>
      <c r="J32" s="5">
        <v>9500</v>
      </c>
      <c r="K32" s="5">
        <v>9600</v>
      </c>
      <c r="L32" s="5">
        <v>9500</v>
      </c>
      <c r="M32" s="5">
        <v>9200</v>
      </c>
      <c r="N32" s="5">
        <v>9400</v>
      </c>
      <c r="O32" s="5">
        <v>3400</v>
      </c>
      <c r="P32" s="5">
        <v>2600</v>
      </c>
      <c r="Q32" s="5">
        <v>3000</v>
      </c>
      <c r="R32" s="13">
        <f t="shared" si="3"/>
        <v>0.016260162601626</v>
      </c>
      <c r="S32" s="5">
        <v>2900</v>
      </c>
      <c r="T32" s="5">
        <v>3100</v>
      </c>
      <c r="U32" s="5">
        <v>3200</v>
      </c>
      <c r="V32" s="5">
        <v>6000</v>
      </c>
      <c r="W32" s="5">
        <f t="shared" si="4"/>
        <v>5700</v>
      </c>
      <c r="X32" s="5">
        <f t="shared" si="5"/>
        <v>5900</v>
      </c>
      <c r="Y32" s="5">
        <v>3000</v>
      </c>
      <c r="Z32" s="5">
        <v>2400</v>
      </c>
      <c r="AA32" s="5">
        <v>2700</v>
      </c>
      <c r="AB32" s="13">
        <f t="shared" si="6"/>
        <v>0.0164815478323182</v>
      </c>
      <c r="AC32" s="5">
        <v>2000</v>
      </c>
      <c r="AD32" s="5">
        <v>2100</v>
      </c>
      <c r="AE32" s="5">
        <v>2200</v>
      </c>
      <c r="AF32" s="5">
        <v>4600</v>
      </c>
      <c r="AG32" s="5">
        <f t="shared" si="7"/>
        <v>4200</v>
      </c>
      <c r="AH32" s="5">
        <v>4900</v>
      </c>
      <c r="AI32" s="5">
        <v>4400</v>
      </c>
      <c r="AJ32" s="5">
        <v>3380</v>
      </c>
      <c r="AK32" s="5">
        <v>3850</v>
      </c>
      <c r="AL32" s="5">
        <v>0.0089478417266187</v>
      </c>
      <c r="AM32" s="5">
        <v>3800</v>
      </c>
      <c r="AN32" s="5">
        <v>3980</v>
      </c>
      <c r="AO32" s="5">
        <v>4070</v>
      </c>
      <c r="AP32" s="5">
        <v>3800</v>
      </c>
      <c r="AQ32" s="5">
        <v>3800</v>
      </c>
      <c r="AR32" s="5">
        <v>3900</v>
      </c>
      <c r="AS32" s="5">
        <v>3000</v>
      </c>
      <c r="AT32" s="5">
        <v>2300</v>
      </c>
      <c r="AU32" s="5">
        <v>2610</v>
      </c>
      <c r="AV32" s="13">
        <v>0.00735432773901565</v>
      </c>
      <c r="AW32" s="5">
        <v>2500</v>
      </c>
      <c r="AX32" s="5">
        <v>2730</v>
      </c>
      <c r="AY32" s="5">
        <f t="shared" si="8"/>
        <v>2280</v>
      </c>
      <c r="AZ32" s="5">
        <v>2400</v>
      </c>
      <c r="BA32" s="5">
        <v>2400</v>
      </c>
      <c r="BB32" s="5">
        <v>2500</v>
      </c>
      <c r="BC32" s="5">
        <v>19</v>
      </c>
      <c r="BD32" s="5">
        <v>9</v>
      </c>
      <c r="BE32" s="5">
        <v>23</v>
      </c>
      <c r="BF32" s="5">
        <v>19</v>
      </c>
      <c r="BG32" s="5">
        <v>19</v>
      </c>
      <c r="BH32" s="5">
        <v>19</v>
      </c>
      <c r="BI32" s="5">
        <v>20</v>
      </c>
      <c r="BJ32" s="5">
        <v>20</v>
      </c>
      <c r="BK32" s="5">
        <v>20</v>
      </c>
      <c r="BL32" s="5">
        <v>15</v>
      </c>
      <c r="BM32" s="5">
        <v>12</v>
      </c>
      <c r="BN32" s="5">
        <v>16</v>
      </c>
      <c r="BO32" s="5">
        <v>15</v>
      </c>
      <c r="BP32" s="5">
        <v>15</v>
      </c>
      <c r="BQ32" s="5">
        <v>18</v>
      </c>
      <c r="BR32" s="5">
        <v>18</v>
      </c>
      <c r="BS32" s="5">
        <v>18</v>
      </c>
      <c r="BT32" s="5">
        <v>21</v>
      </c>
      <c r="BU32" s="5">
        <v>2400</v>
      </c>
      <c r="BV32" s="5">
        <v>2000</v>
      </c>
      <c r="BW32" s="5">
        <v>2100</v>
      </c>
      <c r="BX32" s="5">
        <v>0.00719563122389978</v>
      </c>
      <c r="BY32" s="5">
        <v>2110</v>
      </c>
      <c r="BZ32" s="5">
        <f t="shared" si="9"/>
        <v>1910</v>
      </c>
      <c r="CA32" s="5">
        <v>2320</v>
      </c>
      <c r="CB32" s="5">
        <v>2000</v>
      </c>
      <c r="CC32" s="5">
        <v>2100</v>
      </c>
      <c r="CD32" s="5">
        <v>2200</v>
      </c>
      <c r="CE32" s="5">
        <v>1400</v>
      </c>
      <c r="CF32" s="5">
        <v>1100</v>
      </c>
      <c r="CG32" s="5">
        <v>1300</v>
      </c>
      <c r="CH32" s="5">
        <v>0.0083948959032908</v>
      </c>
      <c r="CI32" s="5">
        <v>1160</v>
      </c>
      <c r="CJ32" s="5">
        <v>1250</v>
      </c>
      <c r="CK32" s="5">
        <v>1290</v>
      </c>
      <c r="CL32" s="5">
        <f t="shared" si="10"/>
        <v>1100</v>
      </c>
      <c r="CM32" s="5">
        <v>1200</v>
      </c>
      <c r="CN32" s="5">
        <v>1300</v>
      </c>
      <c r="CO32" s="5">
        <v>3700</v>
      </c>
      <c r="CP32" s="5">
        <v>3300</v>
      </c>
      <c r="CQ32" s="5">
        <v>3800</v>
      </c>
      <c r="CR32" s="5">
        <v>0.00912033706710513</v>
      </c>
      <c r="CS32" s="5">
        <v>3460</v>
      </c>
      <c r="CT32" s="5">
        <v>3550</v>
      </c>
      <c r="CU32" s="5">
        <v>3600</v>
      </c>
      <c r="CV32" s="5">
        <v>3550</v>
      </c>
      <c r="CW32" s="5">
        <v>3600</v>
      </c>
      <c r="CX32" s="5">
        <v>3600</v>
      </c>
      <c r="CY32" s="5">
        <v>3900</v>
      </c>
      <c r="CZ32" s="5">
        <v>2600</v>
      </c>
      <c r="DA32" s="5">
        <v>3500</v>
      </c>
      <c r="DB32" s="5">
        <v>0.00770174770428674</v>
      </c>
      <c r="DC32" s="5">
        <v>1730</v>
      </c>
      <c r="DD32" s="5">
        <v>1820</v>
      </c>
      <c r="DE32" s="5">
        <v>1900</v>
      </c>
      <c r="DF32" s="5">
        <v>1700</v>
      </c>
      <c r="DG32" s="5">
        <v>1800</v>
      </c>
      <c r="DH32" s="5">
        <v>1800</v>
      </c>
      <c r="DI32" s="5">
        <v>1600</v>
      </c>
      <c r="DJ32" s="5">
        <v>1300</v>
      </c>
      <c r="DK32" s="5">
        <v>1500</v>
      </c>
      <c r="DL32" s="5">
        <v>0.00582665695557174</v>
      </c>
      <c r="DM32" s="5">
        <v>1140</v>
      </c>
      <c r="DN32" s="5">
        <v>1160</v>
      </c>
      <c r="DO32" s="5">
        <v>1240</v>
      </c>
      <c r="DP32" s="5">
        <v>1200</v>
      </c>
      <c r="DQ32" s="5">
        <v>1300</v>
      </c>
      <c r="DR32" s="5">
        <v>1300</v>
      </c>
      <c r="DS32" s="5">
        <v>1900</v>
      </c>
      <c r="DT32" s="5">
        <v>1700</v>
      </c>
      <c r="DU32" s="5">
        <v>2000</v>
      </c>
      <c r="DV32" s="5">
        <f t="shared" si="11"/>
        <v>0.00855263157894737</v>
      </c>
      <c r="DW32" s="5">
        <v>1730</v>
      </c>
      <c r="DX32" s="5">
        <v>1820</v>
      </c>
      <c r="DY32" s="5">
        <v>1900</v>
      </c>
      <c r="DZ32" s="5">
        <v>1820</v>
      </c>
      <c r="EA32" s="5">
        <v>1900</v>
      </c>
      <c r="EB32" s="5">
        <v>2000</v>
      </c>
      <c r="EC32" s="5">
        <v>1700</v>
      </c>
      <c r="ED32" s="5">
        <v>1400</v>
      </c>
      <c r="EE32" s="5">
        <v>1600</v>
      </c>
      <c r="EF32" s="5">
        <v>0.00655701874214524</v>
      </c>
      <c r="EG32" s="5">
        <f t="shared" si="12"/>
        <v>870</v>
      </c>
      <c r="EH32" s="5">
        <f t="shared" si="13"/>
        <v>950</v>
      </c>
      <c r="EI32" s="5">
        <f t="shared" si="14"/>
        <v>980</v>
      </c>
      <c r="EJ32" s="5">
        <v>1100</v>
      </c>
      <c r="EK32" s="5">
        <v>1100</v>
      </c>
      <c r="EL32" s="5">
        <v>1200</v>
      </c>
      <c r="EM32" s="5">
        <v>2600</v>
      </c>
      <c r="EN32" s="5">
        <v>2300</v>
      </c>
      <c r="EO32" s="5">
        <v>2700</v>
      </c>
      <c r="EP32" s="5">
        <f t="shared" si="15"/>
        <v>0.0093232044198895</v>
      </c>
      <c r="EQ32" s="5">
        <v>2330</v>
      </c>
      <c r="ER32" s="5">
        <v>2430</v>
      </c>
      <c r="ES32" s="5">
        <v>2520</v>
      </c>
      <c r="ET32" s="5">
        <v>2430</v>
      </c>
      <c r="EU32" s="5">
        <v>2500</v>
      </c>
      <c r="EV32" s="5">
        <v>2500</v>
      </c>
      <c r="EW32" s="5">
        <v>1200</v>
      </c>
      <c r="EX32" s="5">
        <v>1000</v>
      </c>
      <c r="EY32" s="5">
        <v>1300</v>
      </c>
      <c r="EZ32" s="5">
        <f t="shared" si="16"/>
        <v>0.00745168686537832</v>
      </c>
      <c r="FA32" s="5">
        <v>850</v>
      </c>
      <c r="FB32" s="5">
        <v>910</v>
      </c>
      <c r="FC32" s="5">
        <v>980</v>
      </c>
      <c r="FD32" s="5">
        <v>910</v>
      </c>
      <c r="FE32" s="5">
        <v>900</v>
      </c>
      <c r="FF32" s="5">
        <v>1000</v>
      </c>
      <c r="FG32" s="5">
        <v>4200</v>
      </c>
      <c r="FH32" s="5">
        <v>4000</v>
      </c>
      <c r="FI32" s="5">
        <v>4800</v>
      </c>
      <c r="FJ32" s="5">
        <f t="shared" si="17"/>
        <v>0.00787855495772483</v>
      </c>
      <c r="FK32" s="5">
        <v>3950</v>
      </c>
      <c r="FL32" s="5">
        <v>4100</v>
      </c>
      <c r="FM32" s="5">
        <v>4180</v>
      </c>
      <c r="FN32" s="5">
        <v>4100</v>
      </c>
      <c r="FO32" s="5">
        <v>4200</v>
      </c>
      <c r="FP32" s="5">
        <v>4300</v>
      </c>
      <c r="FQ32" s="5">
        <v>5600</v>
      </c>
      <c r="FR32" s="5">
        <v>5300</v>
      </c>
      <c r="FS32" s="5">
        <v>5700</v>
      </c>
      <c r="FT32" s="5">
        <v>0.00709797067417379</v>
      </c>
      <c r="FU32" s="5">
        <v>5270</v>
      </c>
      <c r="FV32" s="5">
        <v>5320</v>
      </c>
      <c r="FW32" s="5">
        <v>5400</v>
      </c>
      <c r="FX32" s="5">
        <v>4800</v>
      </c>
      <c r="FY32" s="5">
        <v>5000</v>
      </c>
      <c r="FZ32" s="5">
        <v>5000</v>
      </c>
      <c r="GA32" s="5">
        <v>110</v>
      </c>
      <c r="GB32" s="5">
        <v>90</v>
      </c>
      <c r="GC32" s="5">
        <v>120</v>
      </c>
      <c r="GD32" s="5">
        <f t="shared" si="18"/>
        <v>0.00836236933797909</v>
      </c>
      <c r="GE32" s="5">
        <v>90</v>
      </c>
      <c r="GF32" s="5">
        <v>100</v>
      </c>
      <c r="GG32" s="5">
        <v>100</v>
      </c>
      <c r="GH32" s="5">
        <v>100</v>
      </c>
      <c r="GI32" s="5">
        <v>108</v>
      </c>
      <c r="GJ32" s="5">
        <v>110</v>
      </c>
      <c r="GK32" s="5">
        <v>4400</v>
      </c>
      <c r="GL32" s="5">
        <v>4100</v>
      </c>
      <c r="GM32" s="5">
        <v>5300</v>
      </c>
      <c r="GN32" s="5">
        <v>0.014300542036674</v>
      </c>
      <c r="GO32" s="5">
        <v>3250</v>
      </c>
      <c r="GP32" s="5">
        <v>3290</v>
      </c>
      <c r="GQ32" s="5">
        <v>3380</v>
      </c>
      <c r="GR32" s="5">
        <v>5400</v>
      </c>
      <c r="GS32" s="5">
        <v>5600</v>
      </c>
      <c r="GT32" s="5">
        <v>5700</v>
      </c>
      <c r="GU32" s="5">
        <v>3200</v>
      </c>
      <c r="GV32" s="5">
        <v>2800</v>
      </c>
      <c r="GW32" s="5">
        <v>3300</v>
      </c>
      <c r="GX32" s="5">
        <f t="shared" si="19"/>
        <v>0.00861607771364212</v>
      </c>
      <c r="GY32" s="5">
        <v>3000</v>
      </c>
      <c r="GZ32" s="5">
        <v>3060</v>
      </c>
      <c r="HA32" s="5">
        <v>31010</v>
      </c>
      <c r="HB32" s="5">
        <v>2900</v>
      </c>
      <c r="HC32" s="5">
        <v>3000</v>
      </c>
      <c r="HD32" s="5">
        <v>3060</v>
      </c>
      <c r="HE32" s="5">
        <v>1000</v>
      </c>
      <c r="HF32" s="5">
        <v>800</v>
      </c>
      <c r="HG32" s="5">
        <v>1000</v>
      </c>
      <c r="HH32" s="5">
        <v>0.00742335387127904</v>
      </c>
      <c r="HI32" s="5">
        <v>800</v>
      </c>
      <c r="HJ32" s="5">
        <v>880</v>
      </c>
      <c r="HK32" s="5">
        <v>920</v>
      </c>
      <c r="HL32" s="5">
        <v>900</v>
      </c>
      <c r="HM32" s="5">
        <v>900</v>
      </c>
      <c r="HN32" s="5">
        <v>1000</v>
      </c>
      <c r="HO32" s="5">
        <v>3900</v>
      </c>
      <c r="HP32" s="5">
        <v>3400</v>
      </c>
      <c r="HQ32" s="5">
        <v>4000</v>
      </c>
      <c r="HR32" s="5">
        <f t="shared" si="20"/>
        <v>0.00890960585319802</v>
      </c>
      <c r="HS32" s="5">
        <v>2960</v>
      </c>
      <c r="HT32" s="5">
        <v>3020</v>
      </c>
      <c r="HU32" s="5">
        <v>3110</v>
      </c>
      <c r="HV32" s="5">
        <v>3020</v>
      </c>
      <c r="HW32" s="5">
        <v>3000</v>
      </c>
      <c r="HX32" s="5">
        <v>3100</v>
      </c>
      <c r="HY32" s="5">
        <v>6500</v>
      </c>
      <c r="HZ32" s="5">
        <v>6300</v>
      </c>
      <c r="IA32" s="5">
        <v>6700</v>
      </c>
      <c r="IB32" s="13">
        <v>0.00881311747367174</v>
      </c>
      <c r="IC32" s="5">
        <v>5900</v>
      </c>
      <c r="ID32" s="5">
        <v>5950</v>
      </c>
      <c r="IE32" s="5">
        <v>6000</v>
      </c>
      <c r="IF32" s="5">
        <v>6200</v>
      </c>
      <c r="IG32" s="5">
        <v>6300</v>
      </c>
      <c r="IH32" s="5">
        <v>6300</v>
      </c>
      <c r="II32" s="5">
        <v>1600</v>
      </c>
      <c r="IJ32" s="5">
        <v>1500</v>
      </c>
      <c r="IK32" s="5">
        <v>1800</v>
      </c>
      <c r="IL32" s="5">
        <f t="shared" si="21"/>
        <v>0.00837912835301159</v>
      </c>
      <c r="IM32" s="5">
        <v>1510</v>
      </c>
      <c r="IN32" s="5">
        <v>1540</v>
      </c>
      <c r="IO32" s="5">
        <v>1580</v>
      </c>
      <c r="IP32" s="5">
        <v>1400</v>
      </c>
      <c r="IQ32" s="5">
        <v>1500</v>
      </c>
      <c r="IR32" s="5">
        <v>1540</v>
      </c>
      <c r="IS32" s="5">
        <v>4800</v>
      </c>
      <c r="IT32" s="5">
        <v>3900</v>
      </c>
      <c r="IU32" s="5">
        <v>4300</v>
      </c>
      <c r="IV32" s="131">
        <v>0.00773296789350039</v>
      </c>
      <c r="IW32" s="5">
        <v>3870</v>
      </c>
      <c r="IX32" s="5">
        <v>3950</v>
      </c>
      <c r="IY32" s="5">
        <v>4020</v>
      </c>
      <c r="IZ32" s="5">
        <v>3950</v>
      </c>
      <c r="JA32" s="5">
        <v>4000</v>
      </c>
      <c r="JB32" s="5">
        <v>4100</v>
      </c>
    </row>
    <row r="33" spans="1:262">
      <c r="A33" s="9">
        <v>31</v>
      </c>
      <c r="B33" s="10">
        <v>747</v>
      </c>
      <c r="C33" s="11" t="s">
        <v>67</v>
      </c>
      <c r="D33" s="11" t="s">
        <v>58</v>
      </c>
      <c r="E33" s="5">
        <v>8900</v>
      </c>
      <c r="F33" s="5">
        <v>6400</v>
      </c>
      <c r="G33" s="5">
        <v>8000</v>
      </c>
      <c r="H33" s="13">
        <f t="shared" si="2"/>
        <v>0.0069101678183613</v>
      </c>
      <c r="I33" s="5">
        <v>7500</v>
      </c>
      <c r="J33" s="5">
        <v>7700</v>
      </c>
      <c r="K33" s="5">
        <v>7900</v>
      </c>
      <c r="L33" s="5">
        <v>7700</v>
      </c>
      <c r="M33" s="5">
        <v>7500</v>
      </c>
      <c r="N33" s="5">
        <v>7600</v>
      </c>
      <c r="O33" s="5">
        <v>3400</v>
      </c>
      <c r="P33" s="5">
        <v>2600</v>
      </c>
      <c r="Q33" s="5">
        <v>3000</v>
      </c>
      <c r="R33" s="13">
        <f t="shared" si="3"/>
        <v>0.00840108401084011</v>
      </c>
      <c r="S33" s="5">
        <v>2900</v>
      </c>
      <c r="T33" s="5">
        <v>3100</v>
      </c>
      <c r="U33" s="5">
        <v>3200</v>
      </c>
      <c r="V33" s="5">
        <v>3100</v>
      </c>
      <c r="W33" s="5">
        <f t="shared" si="4"/>
        <v>2900</v>
      </c>
      <c r="X33" s="5">
        <f t="shared" si="5"/>
        <v>3000</v>
      </c>
      <c r="Y33" s="5">
        <v>3000</v>
      </c>
      <c r="Z33" s="5">
        <v>2400</v>
      </c>
      <c r="AA33" s="5">
        <v>2700</v>
      </c>
      <c r="AB33" s="13">
        <f t="shared" si="6"/>
        <v>0.00680759584378359</v>
      </c>
      <c r="AC33" s="5">
        <v>2000</v>
      </c>
      <c r="AD33" s="5">
        <v>2100</v>
      </c>
      <c r="AE33" s="5">
        <v>2200</v>
      </c>
      <c r="AF33" s="5">
        <v>1900</v>
      </c>
      <c r="AG33" s="5">
        <f t="shared" si="7"/>
        <v>1700</v>
      </c>
      <c r="AH33" s="5">
        <v>2000</v>
      </c>
      <c r="AI33" s="5">
        <v>4400</v>
      </c>
      <c r="AJ33" s="5">
        <v>3380</v>
      </c>
      <c r="AK33" s="5">
        <v>3850</v>
      </c>
      <c r="AL33" s="5">
        <v>0.0089478417266187</v>
      </c>
      <c r="AM33" s="5">
        <v>3800</v>
      </c>
      <c r="AN33" s="5">
        <v>3980</v>
      </c>
      <c r="AO33" s="5">
        <v>4070</v>
      </c>
      <c r="AP33" s="5">
        <v>3800</v>
      </c>
      <c r="AQ33" s="5">
        <v>3800</v>
      </c>
      <c r="AR33" s="5">
        <v>3900</v>
      </c>
      <c r="AS33" s="5">
        <v>3000</v>
      </c>
      <c r="AT33" s="5">
        <v>2300</v>
      </c>
      <c r="AU33" s="5">
        <v>2610</v>
      </c>
      <c r="AV33" s="13">
        <v>0.00735432773901565</v>
      </c>
      <c r="AW33" s="5">
        <v>2500</v>
      </c>
      <c r="AX33" s="5">
        <v>2730</v>
      </c>
      <c r="AY33" s="5">
        <f t="shared" si="8"/>
        <v>2280</v>
      </c>
      <c r="AZ33" s="5">
        <v>2400</v>
      </c>
      <c r="BA33" s="5">
        <v>2400</v>
      </c>
      <c r="BB33" s="5">
        <v>2500</v>
      </c>
      <c r="BC33" s="5">
        <v>25</v>
      </c>
      <c r="BD33" s="5">
        <v>12</v>
      </c>
      <c r="BE33" s="5">
        <v>30</v>
      </c>
      <c r="BF33" s="5">
        <v>25</v>
      </c>
      <c r="BG33" s="5">
        <v>25</v>
      </c>
      <c r="BH33" s="5">
        <v>25</v>
      </c>
      <c r="BI33" s="5">
        <v>30</v>
      </c>
      <c r="BJ33" s="5">
        <v>30</v>
      </c>
      <c r="BK33" s="5">
        <v>30</v>
      </c>
      <c r="BL33" s="5">
        <v>14</v>
      </c>
      <c r="BM33" s="5">
        <v>11</v>
      </c>
      <c r="BN33" s="5">
        <v>17</v>
      </c>
      <c r="BO33" s="5">
        <v>21</v>
      </c>
      <c r="BP33" s="5">
        <v>21</v>
      </c>
      <c r="BQ33" s="5">
        <v>24</v>
      </c>
      <c r="BR33" s="5">
        <v>24</v>
      </c>
      <c r="BS33" s="5">
        <v>24</v>
      </c>
      <c r="BT33" s="5">
        <v>28</v>
      </c>
      <c r="BU33" s="5">
        <v>2400</v>
      </c>
      <c r="BV33" s="5">
        <v>2000</v>
      </c>
      <c r="BW33" s="5">
        <v>2100</v>
      </c>
      <c r="BX33" s="5">
        <v>0.00719563122389978</v>
      </c>
      <c r="BY33" s="5">
        <v>2110</v>
      </c>
      <c r="BZ33" s="5">
        <f t="shared" si="9"/>
        <v>1910</v>
      </c>
      <c r="CA33" s="5">
        <v>2320</v>
      </c>
      <c r="CB33" s="5">
        <v>2000</v>
      </c>
      <c r="CC33" s="5">
        <v>2100</v>
      </c>
      <c r="CD33" s="5">
        <v>2200</v>
      </c>
      <c r="CE33" s="5">
        <v>1400</v>
      </c>
      <c r="CF33" s="5">
        <v>1100</v>
      </c>
      <c r="CG33" s="5">
        <v>1300</v>
      </c>
      <c r="CH33" s="5">
        <v>0.0083948959032908</v>
      </c>
      <c r="CI33" s="5">
        <v>1160</v>
      </c>
      <c r="CJ33" s="5">
        <v>1250</v>
      </c>
      <c r="CK33" s="5">
        <v>1290</v>
      </c>
      <c r="CL33" s="5">
        <f t="shared" si="10"/>
        <v>1100</v>
      </c>
      <c r="CM33" s="5">
        <v>1200</v>
      </c>
      <c r="CN33" s="5">
        <v>1300</v>
      </c>
      <c r="CO33" s="5">
        <v>3700</v>
      </c>
      <c r="CP33" s="5">
        <v>3300</v>
      </c>
      <c r="CQ33" s="5">
        <v>3800</v>
      </c>
      <c r="CR33" s="5">
        <v>0.00912033706710513</v>
      </c>
      <c r="CS33" s="5">
        <v>3460</v>
      </c>
      <c r="CT33" s="5">
        <v>3550</v>
      </c>
      <c r="CU33" s="5">
        <v>3600</v>
      </c>
      <c r="CV33" s="5">
        <v>3550</v>
      </c>
      <c r="CW33" s="5">
        <v>3600</v>
      </c>
      <c r="CX33" s="5">
        <v>3600</v>
      </c>
      <c r="CY33" s="5">
        <v>3900</v>
      </c>
      <c r="CZ33" s="5">
        <v>2600</v>
      </c>
      <c r="DA33" s="5">
        <v>3500</v>
      </c>
      <c r="DB33" s="5">
        <v>0.00770174770428674</v>
      </c>
      <c r="DC33" s="5">
        <v>1730</v>
      </c>
      <c r="DD33" s="5">
        <v>1820</v>
      </c>
      <c r="DE33" s="5">
        <v>1900</v>
      </c>
      <c r="DF33" s="5">
        <v>1700</v>
      </c>
      <c r="DG33" s="5">
        <v>1800</v>
      </c>
      <c r="DH33" s="5">
        <v>1800</v>
      </c>
      <c r="DI33" s="5">
        <v>1600</v>
      </c>
      <c r="DJ33" s="5">
        <v>1300</v>
      </c>
      <c r="DK33" s="5">
        <v>1500</v>
      </c>
      <c r="DL33" s="5">
        <v>0.00582665695557174</v>
      </c>
      <c r="DM33" s="5">
        <v>1140</v>
      </c>
      <c r="DN33" s="5">
        <v>1160</v>
      </c>
      <c r="DO33" s="5">
        <v>1240</v>
      </c>
      <c r="DP33" s="5">
        <v>1200</v>
      </c>
      <c r="DQ33" s="5">
        <v>1300</v>
      </c>
      <c r="DR33" s="5">
        <v>1300</v>
      </c>
      <c r="DS33" s="5">
        <v>1900</v>
      </c>
      <c r="DT33" s="5">
        <v>1700</v>
      </c>
      <c r="DU33" s="5">
        <v>2000</v>
      </c>
      <c r="DV33" s="5">
        <f t="shared" si="11"/>
        <v>0.00855263157894737</v>
      </c>
      <c r="DW33" s="5">
        <v>1730</v>
      </c>
      <c r="DX33" s="5">
        <v>1820</v>
      </c>
      <c r="DY33" s="5">
        <v>1900</v>
      </c>
      <c r="DZ33" s="5">
        <v>1820</v>
      </c>
      <c r="EA33" s="5">
        <v>1900</v>
      </c>
      <c r="EB33" s="5">
        <v>2000</v>
      </c>
      <c r="EC33" s="5">
        <v>1700</v>
      </c>
      <c r="ED33" s="5">
        <v>1400</v>
      </c>
      <c r="EE33" s="5">
        <v>1600</v>
      </c>
      <c r="EF33" s="5">
        <v>0.00655701874214524</v>
      </c>
      <c r="EG33" s="5">
        <f t="shared" si="12"/>
        <v>870</v>
      </c>
      <c r="EH33" s="5">
        <f t="shared" si="13"/>
        <v>950</v>
      </c>
      <c r="EI33" s="5">
        <f t="shared" si="14"/>
        <v>980</v>
      </c>
      <c r="EJ33" s="5">
        <v>1100</v>
      </c>
      <c r="EK33" s="5">
        <v>1100</v>
      </c>
      <c r="EL33" s="5">
        <v>1200</v>
      </c>
      <c r="EM33" s="5">
        <v>2500</v>
      </c>
      <c r="EN33" s="5">
        <v>2200</v>
      </c>
      <c r="EO33" s="5">
        <v>2600</v>
      </c>
      <c r="EP33" s="5">
        <f t="shared" si="15"/>
        <v>0.00897790055248619</v>
      </c>
      <c r="EQ33" s="5">
        <v>2250</v>
      </c>
      <c r="ER33" s="5">
        <v>2340</v>
      </c>
      <c r="ES33" s="5">
        <v>2430</v>
      </c>
      <c r="ET33" s="5">
        <v>2340</v>
      </c>
      <c r="EU33" s="5">
        <v>2400</v>
      </c>
      <c r="EV33" s="5">
        <v>2400</v>
      </c>
      <c r="EW33" s="5">
        <v>1200</v>
      </c>
      <c r="EX33" s="5">
        <v>1000</v>
      </c>
      <c r="EY33" s="5">
        <v>1300</v>
      </c>
      <c r="EZ33" s="5">
        <f t="shared" si="16"/>
        <v>0.00745168686537832</v>
      </c>
      <c r="FA33" s="5">
        <v>850</v>
      </c>
      <c r="FB33" s="5">
        <v>910</v>
      </c>
      <c r="FC33" s="5">
        <v>980</v>
      </c>
      <c r="FD33" s="5">
        <v>910</v>
      </c>
      <c r="FE33" s="5">
        <v>900</v>
      </c>
      <c r="FF33" s="5">
        <v>1000</v>
      </c>
      <c r="FG33" s="5">
        <v>4200</v>
      </c>
      <c r="FH33" s="5">
        <v>4000</v>
      </c>
      <c r="FI33" s="5">
        <v>4800</v>
      </c>
      <c r="FJ33" s="5">
        <f t="shared" si="17"/>
        <v>0.00787855495772483</v>
      </c>
      <c r="FK33" s="5">
        <v>3950</v>
      </c>
      <c r="FL33" s="5">
        <v>4100</v>
      </c>
      <c r="FM33" s="5">
        <v>4180</v>
      </c>
      <c r="FN33" s="5">
        <v>4100</v>
      </c>
      <c r="FO33" s="5">
        <v>4200</v>
      </c>
      <c r="FP33" s="5">
        <v>4300</v>
      </c>
      <c r="FQ33" s="5">
        <v>5600</v>
      </c>
      <c r="FR33" s="5">
        <v>5300</v>
      </c>
      <c r="FS33" s="5">
        <v>5700</v>
      </c>
      <c r="FT33" s="5">
        <v>0.00709797067417379</v>
      </c>
      <c r="FU33" s="5">
        <v>5270</v>
      </c>
      <c r="FV33" s="5">
        <v>5320</v>
      </c>
      <c r="FW33" s="5">
        <v>5400</v>
      </c>
      <c r="FX33" s="5">
        <v>4800</v>
      </c>
      <c r="FY33" s="5">
        <v>5000</v>
      </c>
      <c r="FZ33" s="5">
        <v>5000</v>
      </c>
      <c r="GA33" s="5">
        <v>110</v>
      </c>
      <c r="GB33" s="5">
        <v>90</v>
      </c>
      <c r="GC33" s="5">
        <v>120</v>
      </c>
      <c r="GD33" s="5">
        <f t="shared" si="18"/>
        <v>0.00836236933797909</v>
      </c>
      <c r="GE33" s="5">
        <v>90</v>
      </c>
      <c r="GF33" s="5">
        <v>100</v>
      </c>
      <c r="GG33" s="5">
        <v>100</v>
      </c>
      <c r="GH33" s="5">
        <v>100</v>
      </c>
      <c r="GI33" s="5">
        <v>108</v>
      </c>
      <c r="GJ33" s="5">
        <v>110</v>
      </c>
      <c r="GK33" s="5">
        <v>4300</v>
      </c>
      <c r="GL33" s="5">
        <v>4000</v>
      </c>
      <c r="GM33" s="5">
        <v>5200</v>
      </c>
      <c r="GN33" s="5">
        <v>0.00740399031253604</v>
      </c>
      <c r="GO33" s="5">
        <v>3170</v>
      </c>
      <c r="GP33" s="5">
        <v>3210</v>
      </c>
      <c r="GQ33" s="5">
        <v>3300</v>
      </c>
      <c r="GR33" s="5">
        <v>2800</v>
      </c>
      <c r="GS33" s="5">
        <v>2900</v>
      </c>
      <c r="GT33" s="5">
        <v>3000</v>
      </c>
      <c r="GU33" s="5">
        <v>3100</v>
      </c>
      <c r="GV33" s="5">
        <v>2700</v>
      </c>
      <c r="GW33" s="5">
        <v>3200</v>
      </c>
      <c r="GX33" s="5">
        <f t="shared" si="19"/>
        <v>0.00830634942981839</v>
      </c>
      <c r="GY33" s="5">
        <v>2890</v>
      </c>
      <c r="GZ33" s="5">
        <v>2950</v>
      </c>
      <c r="HA33" s="5">
        <v>29900</v>
      </c>
      <c r="HB33" s="5">
        <v>2800</v>
      </c>
      <c r="HC33" s="5">
        <v>2900</v>
      </c>
      <c r="HD33" s="5">
        <v>2950</v>
      </c>
      <c r="HE33" s="5">
        <v>1000</v>
      </c>
      <c r="HF33" s="5">
        <v>800</v>
      </c>
      <c r="HG33" s="5">
        <v>1000</v>
      </c>
      <c r="HH33" s="5">
        <v>0.00742335387127904</v>
      </c>
      <c r="HI33" s="5">
        <v>800</v>
      </c>
      <c r="HJ33" s="5">
        <v>880</v>
      </c>
      <c r="HK33" s="5">
        <v>920</v>
      </c>
      <c r="HL33" s="5">
        <v>900</v>
      </c>
      <c r="HM33" s="5">
        <v>900</v>
      </c>
      <c r="HN33" s="5">
        <v>1000</v>
      </c>
      <c r="HO33" s="5">
        <v>3900</v>
      </c>
      <c r="HP33" s="5">
        <v>3400</v>
      </c>
      <c r="HQ33" s="5">
        <v>4000</v>
      </c>
      <c r="HR33" s="5">
        <f t="shared" si="20"/>
        <v>0.00890960585319802</v>
      </c>
      <c r="HS33" s="5">
        <v>2960</v>
      </c>
      <c r="HT33" s="5">
        <v>3020</v>
      </c>
      <c r="HU33" s="5">
        <v>3110</v>
      </c>
      <c r="HV33" s="5">
        <v>3020</v>
      </c>
      <c r="HW33" s="5">
        <v>3000</v>
      </c>
      <c r="HX33" s="5">
        <v>3100</v>
      </c>
      <c r="HY33" s="5">
        <v>6500</v>
      </c>
      <c r="HZ33" s="5">
        <v>6300</v>
      </c>
      <c r="IA33" s="5">
        <v>6700</v>
      </c>
      <c r="IB33" s="13">
        <v>0.00881311747367174</v>
      </c>
      <c r="IC33" s="5">
        <v>5900</v>
      </c>
      <c r="ID33" s="5">
        <v>5950</v>
      </c>
      <c r="IE33" s="5">
        <v>6000</v>
      </c>
      <c r="IF33" s="5">
        <v>6200</v>
      </c>
      <c r="IG33" s="5">
        <v>6300</v>
      </c>
      <c r="IH33" s="5">
        <v>6300</v>
      </c>
      <c r="II33" s="5">
        <v>1500</v>
      </c>
      <c r="IJ33" s="5">
        <v>1400</v>
      </c>
      <c r="IK33" s="5">
        <v>1700</v>
      </c>
      <c r="IL33" s="5">
        <f t="shared" si="21"/>
        <v>0.00783502910930954</v>
      </c>
      <c r="IM33" s="5">
        <v>1410</v>
      </c>
      <c r="IN33" s="5">
        <v>1440</v>
      </c>
      <c r="IO33" s="5">
        <v>1480</v>
      </c>
      <c r="IP33" s="5">
        <v>1300</v>
      </c>
      <c r="IQ33" s="5">
        <v>1400</v>
      </c>
      <c r="IR33" s="5">
        <v>1440</v>
      </c>
      <c r="IS33" s="5">
        <v>4800</v>
      </c>
      <c r="IT33" s="5">
        <v>3900</v>
      </c>
      <c r="IU33" s="5">
        <v>4300</v>
      </c>
      <c r="IV33" s="131">
        <v>0.00773296789350039</v>
      </c>
      <c r="IW33" s="5">
        <v>3870</v>
      </c>
      <c r="IX33" s="5">
        <v>3950</v>
      </c>
      <c r="IY33" s="5">
        <v>4020</v>
      </c>
      <c r="IZ33" s="5">
        <v>3950</v>
      </c>
      <c r="JA33" s="5">
        <v>4000</v>
      </c>
      <c r="JB33" s="5">
        <v>4100</v>
      </c>
    </row>
    <row r="34" spans="1:262">
      <c r="A34" s="9">
        <v>32</v>
      </c>
      <c r="B34" s="10">
        <v>513</v>
      </c>
      <c r="C34" s="11" t="s">
        <v>130</v>
      </c>
      <c r="D34" s="11" t="s">
        <v>1628</v>
      </c>
      <c r="E34" s="5">
        <v>10900</v>
      </c>
      <c r="F34" s="5">
        <v>7800</v>
      </c>
      <c r="G34" s="5">
        <v>9700</v>
      </c>
      <c r="H34" s="13">
        <f t="shared" si="2"/>
        <v>0.00843578928475276</v>
      </c>
      <c r="I34" s="5">
        <v>9100</v>
      </c>
      <c r="J34" s="5">
        <v>9400</v>
      </c>
      <c r="K34" s="5">
        <v>9500</v>
      </c>
      <c r="L34" s="5">
        <v>9400</v>
      </c>
      <c r="M34" s="5">
        <v>9100</v>
      </c>
      <c r="N34" s="5">
        <v>9300</v>
      </c>
      <c r="O34" s="5">
        <v>2500</v>
      </c>
      <c r="P34" s="5">
        <v>1900</v>
      </c>
      <c r="Q34" s="5">
        <v>2200</v>
      </c>
      <c r="R34" s="13">
        <f t="shared" si="3"/>
        <v>0.00623306233062331</v>
      </c>
      <c r="S34" s="5">
        <v>2200</v>
      </c>
      <c r="T34" s="5">
        <v>2300</v>
      </c>
      <c r="U34" s="5">
        <v>2300</v>
      </c>
      <c r="V34" s="5">
        <v>2300</v>
      </c>
      <c r="W34" s="5">
        <f t="shared" si="4"/>
        <v>2200</v>
      </c>
      <c r="X34" s="5">
        <f t="shared" si="5"/>
        <v>2200</v>
      </c>
      <c r="Y34" s="5">
        <v>3000</v>
      </c>
      <c r="Z34" s="5">
        <v>2400</v>
      </c>
      <c r="AA34" s="5">
        <v>2700</v>
      </c>
      <c r="AB34" s="13">
        <f t="shared" si="6"/>
        <v>0.00680759584378359</v>
      </c>
      <c r="AC34" s="5">
        <v>2000</v>
      </c>
      <c r="AD34" s="5">
        <v>2100</v>
      </c>
      <c r="AE34" s="5">
        <v>2200</v>
      </c>
      <c r="AF34" s="5">
        <v>1900</v>
      </c>
      <c r="AG34" s="5">
        <f t="shared" si="7"/>
        <v>1700</v>
      </c>
      <c r="AH34" s="5">
        <v>2000</v>
      </c>
      <c r="AI34" s="5">
        <v>4300</v>
      </c>
      <c r="AJ34" s="5">
        <v>3300</v>
      </c>
      <c r="AK34" s="5">
        <v>3760</v>
      </c>
      <c r="AL34" s="5">
        <v>0.0087455035971223</v>
      </c>
      <c r="AM34" s="5">
        <v>3710</v>
      </c>
      <c r="AN34" s="5">
        <v>3890</v>
      </c>
      <c r="AO34" s="5">
        <v>3980</v>
      </c>
      <c r="AP34" s="5">
        <v>3800</v>
      </c>
      <c r="AQ34" s="5">
        <v>3700</v>
      </c>
      <c r="AR34" s="5">
        <v>3800</v>
      </c>
      <c r="AS34" s="5">
        <v>3000</v>
      </c>
      <c r="AT34" s="5">
        <v>2300</v>
      </c>
      <c r="AU34" s="5">
        <v>2610</v>
      </c>
      <c r="AV34" s="13">
        <v>0.00735432773901565</v>
      </c>
      <c r="AW34" s="5">
        <v>2500</v>
      </c>
      <c r="AX34" s="5">
        <v>2730</v>
      </c>
      <c r="AY34" s="5">
        <f t="shared" si="8"/>
        <v>2280</v>
      </c>
      <c r="AZ34" s="5">
        <v>2400</v>
      </c>
      <c r="BA34" s="5">
        <v>2400</v>
      </c>
      <c r="BB34" s="5">
        <v>2500</v>
      </c>
      <c r="BC34" s="5">
        <v>57</v>
      </c>
      <c r="BD34" s="5">
        <v>28</v>
      </c>
      <c r="BE34" s="5">
        <v>69</v>
      </c>
      <c r="BF34" s="5">
        <v>57</v>
      </c>
      <c r="BG34" s="5">
        <v>57</v>
      </c>
      <c r="BH34" s="5">
        <v>57</v>
      </c>
      <c r="BI34" s="5">
        <v>50</v>
      </c>
      <c r="BJ34" s="5">
        <v>50</v>
      </c>
      <c r="BK34" s="5">
        <v>50</v>
      </c>
      <c r="BL34" s="5">
        <v>24</v>
      </c>
      <c r="BM34" s="5">
        <v>17</v>
      </c>
      <c r="BN34" s="5">
        <v>28</v>
      </c>
      <c r="BO34" s="5">
        <v>34</v>
      </c>
      <c r="BP34" s="5">
        <v>34</v>
      </c>
      <c r="BQ34" s="5">
        <v>40</v>
      </c>
      <c r="BR34" s="5">
        <v>40</v>
      </c>
      <c r="BS34" s="5">
        <v>40</v>
      </c>
      <c r="BT34" s="5">
        <v>45</v>
      </c>
      <c r="BU34" s="5">
        <v>2400</v>
      </c>
      <c r="BV34" s="5">
        <v>2000</v>
      </c>
      <c r="BW34" s="5">
        <v>2100</v>
      </c>
      <c r="BX34" s="5">
        <v>0.00738837134596852</v>
      </c>
      <c r="BY34" s="5">
        <v>2110</v>
      </c>
      <c r="BZ34" s="5">
        <f t="shared" si="9"/>
        <v>1960</v>
      </c>
      <c r="CA34" s="5">
        <v>2320</v>
      </c>
      <c r="CB34" s="5">
        <v>2100</v>
      </c>
      <c r="CC34" s="5">
        <v>2100</v>
      </c>
      <c r="CD34" s="5">
        <v>2300</v>
      </c>
      <c r="CE34" s="5">
        <v>1400</v>
      </c>
      <c r="CF34" s="5">
        <v>1100</v>
      </c>
      <c r="CG34" s="5">
        <v>1300</v>
      </c>
      <c r="CH34" s="5">
        <v>0.0134318334452653</v>
      </c>
      <c r="CI34" s="5">
        <v>1160</v>
      </c>
      <c r="CJ34" s="5">
        <v>1250</v>
      </c>
      <c r="CK34" s="5">
        <v>1290</v>
      </c>
      <c r="CL34" s="5">
        <f t="shared" si="10"/>
        <v>1700</v>
      </c>
      <c r="CM34" s="5">
        <v>1900</v>
      </c>
      <c r="CN34" s="5">
        <v>2000</v>
      </c>
      <c r="CO34" s="5">
        <v>3700</v>
      </c>
      <c r="CP34" s="5">
        <v>3300</v>
      </c>
      <c r="CQ34" s="5">
        <v>3800</v>
      </c>
      <c r="CR34" s="5">
        <v>0.00912033706710513</v>
      </c>
      <c r="CS34" s="5">
        <v>3460</v>
      </c>
      <c r="CT34" s="5">
        <v>3550</v>
      </c>
      <c r="CU34" s="5">
        <v>3600</v>
      </c>
      <c r="CV34" s="5">
        <v>3550</v>
      </c>
      <c r="CW34" s="5">
        <v>3600</v>
      </c>
      <c r="CX34" s="5">
        <v>3600</v>
      </c>
      <c r="CY34" s="5">
        <v>3900</v>
      </c>
      <c r="CZ34" s="5">
        <v>2600</v>
      </c>
      <c r="DA34" s="5">
        <v>3500</v>
      </c>
      <c r="DB34" s="5">
        <v>0.00770174770428674</v>
      </c>
      <c r="DC34" s="5">
        <v>1730</v>
      </c>
      <c r="DD34" s="5">
        <v>1820</v>
      </c>
      <c r="DE34" s="5">
        <v>1900</v>
      </c>
      <c r="DF34" s="5">
        <v>1700</v>
      </c>
      <c r="DG34" s="5">
        <v>1800</v>
      </c>
      <c r="DH34" s="5">
        <v>1800</v>
      </c>
      <c r="DI34" s="5">
        <v>1600</v>
      </c>
      <c r="DJ34" s="5">
        <v>1300</v>
      </c>
      <c r="DK34" s="5">
        <v>1500</v>
      </c>
      <c r="DL34" s="5">
        <v>0.00728332119446468</v>
      </c>
      <c r="DM34" s="5">
        <v>1140</v>
      </c>
      <c r="DN34" s="5">
        <v>1160</v>
      </c>
      <c r="DO34" s="5">
        <v>1240</v>
      </c>
      <c r="DP34" s="5">
        <v>1500</v>
      </c>
      <c r="DQ34" s="5">
        <v>1600</v>
      </c>
      <c r="DR34" s="5">
        <v>1700</v>
      </c>
      <c r="DS34" s="5">
        <v>1900</v>
      </c>
      <c r="DT34" s="5">
        <v>1700</v>
      </c>
      <c r="DU34" s="5">
        <v>2000</v>
      </c>
      <c r="DV34" s="5">
        <f t="shared" si="11"/>
        <v>0.00855263157894737</v>
      </c>
      <c r="DW34" s="5">
        <v>1730</v>
      </c>
      <c r="DX34" s="5">
        <v>1820</v>
      </c>
      <c r="DY34" s="5">
        <v>1900</v>
      </c>
      <c r="DZ34" s="5">
        <v>1820</v>
      </c>
      <c r="EA34" s="5">
        <v>1900</v>
      </c>
      <c r="EB34" s="5">
        <v>2000</v>
      </c>
      <c r="EC34" s="5">
        <v>1700</v>
      </c>
      <c r="ED34" s="5">
        <v>1400</v>
      </c>
      <c r="EE34" s="5">
        <v>1600</v>
      </c>
      <c r="EF34" s="5">
        <v>0.00655701874214524</v>
      </c>
      <c r="EG34" s="5">
        <f t="shared" si="12"/>
        <v>870</v>
      </c>
      <c r="EH34" s="5">
        <f t="shared" si="13"/>
        <v>950</v>
      </c>
      <c r="EI34" s="5">
        <f t="shared" si="14"/>
        <v>980</v>
      </c>
      <c r="EJ34" s="5">
        <v>1100</v>
      </c>
      <c r="EK34" s="5">
        <v>1100</v>
      </c>
      <c r="EL34" s="5">
        <v>1200</v>
      </c>
      <c r="EM34" s="5">
        <v>2500</v>
      </c>
      <c r="EN34" s="5">
        <v>2200</v>
      </c>
      <c r="EO34" s="5">
        <v>2600</v>
      </c>
      <c r="EP34" s="5">
        <f t="shared" si="15"/>
        <v>0.00897790055248619</v>
      </c>
      <c r="EQ34" s="5">
        <v>2250</v>
      </c>
      <c r="ER34" s="5">
        <v>2340</v>
      </c>
      <c r="ES34" s="5">
        <v>2430</v>
      </c>
      <c r="ET34" s="5">
        <v>2340</v>
      </c>
      <c r="EU34" s="5">
        <v>2400</v>
      </c>
      <c r="EV34" s="5">
        <v>2400</v>
      </c>
      <c r="EW34" s="5">
        <v>1200</v>
      </c>
      <c r="EX34" s="5">
        <v>1000</v>
      </c>
      <c r="EY34" s="5">
        <v>1300</v>
      </c>
      <c r="EZ34" s="5">
        <f t="shared" si="16"/>
        <v>0.0114641336390436</v>
      </c>
      <c r="FA34" s="5">
        <v>850</v>
      </c>
      <c r="FB34" s="5">
        <v>910</v>
      </c>
      <c r="FC34" s="5">
        <v>980</v>
      </c>
      <c r="FD34" s="5">
        <v>1400</v>
      </c>
      <c r="FE34" s="5">
        <v>1400</v>
      </c>
      <c r="FF34" s="5">
        <v>1500</v>
      </c>
      <c r="FG34" s="5">
        <v>4200</v>
      </c>
      <c r="FH34" s="5">
        <v>4000</v>
      </c>
      <c r="FI34" s="5">
        <v>4800</v>
      </c>
      <c r="FJ34" s="5">
        <f t="shared" si="17"/>
        <v>0.00787855495772483</v>
      </c>
      <c r="FK34" s="5">
        <v>3950</v>
      </c>
      <c r="FL34" s="5">
        <v>4100</v>
      </c>
      <c r="FM34" s="5">
        <v>4180</v>
      </c>
      <c r="FN34" s="5">
        <v>4100</v>
      </c>
      <c r="FO34" s="5">
        <v>4200</v>
      </c>
      <c r="FP34" s="5">
        <v>4300</v>
      </c>
      <c r="FQ34" s="5">
        <v>5600</v>
      </c>
      <c r="FR34" s="5">
        <v>5300</v>
      </c>
      <c r="FS34" s="5">
        <v>5700</v>
      </c>
      <c r="FT34" s="5">
        <v>0.0107003242118184</v>
      </c>
      <c r="FU34" s="5">
        <v>5270</v>
      </c>
      <c r="FV34" s="5">
        <v>5320</v>
      </c>
      <c r="FW34" s="5">
        <v>5400</v>
      </c>
      <c r="FX34" s="5">
        <v>7300</v>
      </c>
      <c r="FY34" s="5">
        <v>7500</v>
      </c>
      <c r="FZ34" s="5">
        <v>7600</v>
      </c>
      <c r="GA34" s="5">
        <v>110</v>
      </c>
      <c r="GB34" s="5">
        <v>90</v>
      </c>
      <c r="GC34" s="5">
        <v>120</v>
      </c>
      <c r="GD34" s="5">
        <f t="shared" si="18"/>
        <v>0.00836236933797909</v>
      </c>
      <c r="GE34" s="5">
        <v>90</v>
      </c>
      <c r="GF34" s="5">
        <v>100</v>
      </c>
      <c r="GG34" s="5">
        <v>100</v>
      </c>
      <c r="GH34" s="5">
        <v>100</v>
      </c>
      <c r="GI34" s="5">
        <v>108</v>
      </c>
      <c r="GJ34" s="5">
        <v>110</v>
      </c>
      <c r="GK34" s="5">
        <v>4300</v>
      </c>
      <c r="GL34" s="5">
        <v>4000</v>
      </c>
      <c r="GM34" s="5">
        <v>5200</v>
      </c>
      <c r="GN34" s="5">
        <v>0.00740399031253604</v>
      </c>
      <c r="GO34" s="5">
        <v>3170</v>
      </c>
      <c r="GP34" s="5">
        <v>3210</v>
      </c>
      <c r="GQ34" s="5">
        <v>3300</v>
      </c>
      <c r="GR34" s="5">
        <v>2800</v>
      </c>
      <c r="GS34" s="5">
        <v>2900</v>
      </c>
      <c r="GT34" s="5">
        <v>3000</v>
      </c>
      <c r="GU34" s="5">
        <v>3100</v>
      </c>
      <c r="GV34" s="5">
        <v>2700</v>
      </c>
      <c r="GW34" s="5">
        <v>3200</v>
      </c>
      <c r="GX34" s="5">
        <f t="shared" si="19"/>
        <v>0.00858792059693088</v>
      </c>
      <c r="GY34" s="5">
        <v>2890</v>
      </c>
      <c r="GZ34" s="5">
        <v>2950</v>
      </c>
      <c r="HA34" s="5">
        <v>29900</v>
      </c>
      <c r="HB34" s="5">
        <v>2900</v>
      </c>
      <c r="HC34" s="5">
        <v>3000</v>
      </c>
      <c r="HD34" s="5">
        <v>3050</v>
      </c>
      <c r="HE34" s="5">
        <v>1000</v>
      </c>
      <c r="HF34" s="5">
        <v>800</v>
      </c>
      <c r="HG34" s="5">
        <v>1000</v>
      </c>
      <c r="HH34" s="5">
        <v>0.00742335387127904</v>
      </c>
      <c r="HI34" s="5">
        <v>800</v>
      </c>
      <c r="HJ34" s="5">
        <v>880</v>
      </c>
      <c r="HK34" s="5">
        <v>920</v>
      </c>
      <c r="HL34" s="5">
        <v>900</v>
      </c>
      <c r="HM34" s="5">
        <v>900</v>
      </c>
      <c r="HN34" s="5">
        <v>1000</v>
      </c>
      <c r="HO34" s="5">
        <v>3900</v>
      </c>
      <c r="HP34" s="5">
        <v>3400</v>
      </c>
      <c r="HQ34" s="5">
        <v>4000</v>
      </c>
      <c r="HR34" s="5">
        <f t="shared" si="20"/>
        <v>0.00890960585319802</v>
      </c>
      <c r="HS34" s="5">
        <v>2960</v>
      </c>
      <c r="HT34" s="5">
        <v>3020</v>
      </c>
      <c r="HU34" s="5">
        <v>3110</v>
      </c>
      <c r="HV34" s="5">
        <v>3020</v>
      </c>
      <c r="HW34" s="5">
        <v>3000</v>
      </c>
      <c r="HX34" s="5">
        <v>3100</v>
      </c>
      <c r="HY34" s="5">
        <v>6500</v>
      </c>
      <c r="HZ34" s="5">
        <v>6300</v>
      </c>
      <c r="IA34" s="5">
        <v>6700</v>
      </c>
      <c r="IB34" s="13">
        <v>0.00896123709507799</v>
      </c>
      <c r="IC34" s="5">
        <v>5900</v>
      </c>
      <c r="ID34" s="5">
        <v>5950</v>
      </c>
      <c r="IE34" s="5">
        <v>6000</v>
      </c>
      <c r="IF34" s="5">
        <v>6300</v>
      </c>
      <c r="IG34" s="5">
        <v>6400</v>
      </c>
      <c r="IH34" s="5">
        <v>6500</v>
      </c>
      <c r="II34" s="5">
        <v>1500</v>
      </c>
      <c r="IJ34" s="5">
        <v>1400</v>
      </c>
      <c r="IK34" s="5">
        <v>1700</v>
      </c>
      <c r="IL34" s="5">
        <f t="shared" si="21"/>
        <v>0.00783502910930954</v>
      </c>
      <c r="IM34" s="5">
        <v>1410</v>
      </c>
      <c r="IN34" s="5">
        <v>1440</v>
      </c>
      <c r="IO34" s="5">
        <v>1480</v>
      </c>
      <c r="IP34" s="5">
        <v>1300</v>
      </c>
      <c r="IQ34" s="5">
        <v>1400</v>
      </c>
      <c r="IR34" s="5">
        <v>1440</v>
      </c>
      <c r="IS34" s="5">
        <v>4800</v>
      </c>
      <c r="IT34" s="5">
        <v>3900</v>
      </c>
      <c r="IU34" s="5">
        <v>4300</v>
      </c>
      <c r="IV34" s="131">
        <v>0.00773296789350039</v>
      </c>
      <c r="IW34" s="5">
        <v>3870</v>
      </c>
      <c r="IX34" s="5">
        <v>3950</v>
      </c>
      <c r="IY34" s="5">
        <v>4020</v>
      </c>
      <c r="IZ34" s="5">
        <v>3950</v>
      </c>
      <c r="JA34" s="5">
        <v>4000</v>
      </c>
      <c r="JB34" s="5">
        <v>4100</v>
      </c>
    </row>
    <row r="35" spans="1:262">
      <c r="A35" s="9">
        <v>33</v>
      </c>
      <c r="B35" s="10">
        <v>107658</v>
      </c>
      <c r="C35" s="11" t="s">
        <v>131</v>
      </c>
      <c r="D35" s="11" t="s">
        <v>1628</v>
      </c>
      <c r="E35" s="5">
        <v>10900</v>
      </c>
      <c r="F35" s="5">
        <v>7800</v>
      </c>
      <c r="G35" s="5">
        <v>9700</v>
      </c>
      <c r="H35" s="13">
        <f t="shared" si="2"/>
        <v>0.00843578928475276</v>
      </c>
      <c r="I35" s="5">
        <v>9100</v>
      </c>
      <c r="J35" s="5">
        <v>9400</v>
      </c>
      <c r="K35" s="5">
        <v>9500</v>
      </c>
      <c r="L35" s="5">
        <v>9400</v>
      </c>
      <c r="M35" s="5">
        <v>9100</v>
      </c>
      <c r="N35" s="5">
        <v>9300</v>
      </c>
      <c r="O35" s="5">
        <v>3400</v>
      </c>
      <c r="P35" s="5">
        <v>2600</v>
      </c>
      <c r="Q35" s="5">
        <v>3000</v>
      </c>
      <c r="R35" s="13">
        <f t="shared" si="3"/>
        <v>0.00840108401084011</v>
      </c>
      <c r="S35" s="5">
        <v>2900</v>
      </c>
      <c r="T35" s="5">
        <v>3100</v>
      </c>
      <c r="U35" s="5">
        <v>3200</v>
      </c>
      <c r="V35" s="5">
        <v>3100</v>
      </c>
      <c r="W35" s="5">
        <f t="shared" si="4"/>
        <v>2900</v>
      </c>
      <c r="X35" s="5">
        <f t="shared" si="5"/>
        <v>3000</v>
      </c>
      <c r="Y35" s="5">
        <v>3000</v>
      </c>
      <c r="Z35" s="5">
        <v>2400</v>
      </c>
      <c r="AA35" s="5">
        <v>2700</v>
      </c>
      <c r="AB35" s="13">
        <f t="shared" si="6"/>
        <v>0.00680759584378359</v>
      </c>
      <c r="AC35" s="5">
        <v>2000</v>
      </c>
      <c r="AD35" s="5">
        <v>2100</v>
      </c>
      <c r="AE35" s="5">
        <v>2200</v>
      </c>
      <c r="AF35" s="5">
        <v>1900</v>
      </c>
      <c r="AG35" s="5">
        <f t="shared" si="7"/>
        <v>1700</v>
      </c>
      <c r="AH35" s="5">
        <v>2000</v>
      </c>
      <c r="AI35" s="5">
        <v>4300</v>
      </c>
      <c r="AJ35" s="5">
        <v>3300</v>
      </c>
      <c r="AK35" s="5">
        <v>3760</v>
      </c>
      <c r="AL35" s="5">
        <v>0.0087455035971223</v>
      </c>
      <c r="AM35" s="5">
        <v>3710</v>
      </c>
      <c r="AN35" s="5">
        <v>3890</v>
      </c>
      <c r="AO35" s="5">
        <v>3980</v>
      </c>
      <c r="AP35" s="5">
        <v>3800</v>
      </c>
      <c r="AQ35" s="5">
        <v>3700</v>
      </c>
      <c r="AR35" s="5">
        <v>3800</v>
      </c>
      <c r="AS35" s="5">
        <v>3000</v>
      </c>
      <c r="AT35" s="5">
        <v>2300</v>
      </c>
      <c r="AU35" s="5">
        <v>2610</v>
      </c>
      <c r="AV35" s="13">
        <v>0.0118531289566553</v>
      </c>
      <c r="AW35" s="5">
        <v>2500</v>
      </c>
      <c r="AX35" s="5">
        <v>2730</v>
      </c>
      <c r="AY35" s="5">
        <f t="shared" si="8"/>
        <v>3670</v>
      </c>
      <c r="AZ35" s="5">
        <v>3800</v>
      </c>
      <c r="BA35" s="5">
        <v>3900</v>
      </c>
      <c r="BB35" s="5">
        <v>4000</v>
      </c>
      <c r="BC35" s="5">
        <v>32</v>
      </c>
      <c r="BD35" s="5">
        <v>16</v>
      </c>
      <c r="BE35" s="5">
        <v>39</v>
      </c>
      <c r="BF35" s="5">
        <v>32</v>
      </c>
      <c r="BG35" s="5">
        <v>32</v>
      </c>
      <c r="BH35" s="5">
        <v>32</v>
      </c>
      <c r="BI35" s="5">
        <v>30</v>
      </c>
      <c r="BJ35" s="5">
        <v>30</v>
      </c>
      <c r="BK35" s="5">
        <v>30</v>
      </c>
      <c r="BL35" s="5">
        <v>25</v>
      </c>
      <c r="BM35" s="5">
        <v>18</v>
      </c>
      <c r="BN35" s="5">
        <v>29</v>
      </c>
      <c r="BO35" s="5">
        <v>35</v>
      </c>
      <c r="BP35" s="5">
        <v>35</v>
      </c>
      <c r="BQ35" s="5">
        <v>41</v>
      </c>
      <c r="BR35" s="5">
        <v>41</v>
      </c>
      <c r="BS35" s="5">
        <v>41</v>
      </c>
      <c r="BT35" s="5">
        <v>47</v>
      </c>
      <c r="BU35" s="5">
        <v>2400</v>
      </c>
      <c r="BV35" s="5">
        <v>2000</v>
      </c>
      <c r="BW35" s="5">
        <v>2100</v>
      </c>
      <c r="BX35" s="5">
        <v>0.00719563122389978</v>
      </c>
      <c r="BY35" s="5">
        <v>2110</v>
      </c>
      <c r="BZ35" s="5">
        <f t="shared" si="9"/>
        <v>1910</v>
      </c>
      <c r="CA35" s="5">
        <v>2320</v>
      </c>
      <c r="CB35" s="5">
        <v>2000</v>
      </c>
      <c r="CC35" s="5">
        <v>2100</v>
      </c>
      <c r="CD35" s="5">
        <v>2200</v>
      </c>
      <c r="CE35" s="5">
        <v>1400</v>
      </c>
      <c r="CF35" s="5">
        <v>1100</v>
      </c>
      <c r="CG35" s="5">
        <v>1300</v>
      </c>
      <c r="CH35" s="5">
        <v>0.0083948959032908</v>
      </c>
      <c r="CI35" s="5">
        <v>1160</v>
      </c>
      <c r="CJ35" s="5">
        <v>1250</v>
      </c>
      <c r="CK35" s="5">
        <v>1290</v>
      </c>
      <c r="CL35" s="5">
        <f t="shared" si="10"/>
        <v>1100</v>
      </c>
      <c r="CM35" s="5">
        <v>1200</v>
      </c>
      <c r="CN35" s="5">
        <v>1300</v>
      </c>
      <c r="CO35" s="5">
        <v>3700</v>
      </c>
      <c r="CP35" s="5">
        <v>3300</v>
      </c>
      <c r="CQ35" s="5">
        <v>3800</v>
      </c>
      <c r="CR35" s="5">
        <v>0.00912033706710513</v>
      </c>
      <c r="CS35" s="5">
        <v>3460</v>
      </c>
      <c r="CT35" s="5">
        <v>3550</v>
      </c>
      <c r="CU35" s="5">
        <v>3600</v>
      </c>
      <c r="CV35" s="5">
        <v>3550</v>
      </c>
      <c r="CW35" s="5">
        <v>3600</v>
      </c>
      <c r="CX35" s="5">
        <v>3600</v>
      </c>
      <c r="CY35" s="5">
        <v>3900</v>
      </c>
      <c r="CZ35" s="5">
        <v>2600</v>
      </c>
      <c r="DA35" s="5">
        <v>3500</v>
      </c>
      <c r="DB35" s="5">
        <v>0.0088866319664847</v>
      </c>
      <c r="DC35" s="5">
        <v>1730</v>
      </c>
      <c r="DD35" s="5">
        <v>1820</v>
      </c>
      <c r="DE35" s="5">
        <v>1900</v>
      </c>
      <c r="DF35" s="5">
        <v>2000</v>
      </c>
      <c r="DG35" s="5">
        <v>2000</v>
      </c>
      <c r="DH35" s="5">
        <v>2100</v>
      </c>
      <c r="DI35" s="5">
        <v>1600</v>
      </c>
      <c r="DJ35" s="5">
        <v>1300</v>
      </c>
      <c r="DK35" s="5">
        <v>1500</v>
      </c>
      <c r="DL35" s="5">
        <v>0.0106822044185482</v>
      </c>
      <c r="DM35" s="5">
        <v>1140</v>
      </c>
      <c r="DN35" s="5">
        <v>1160</v>
      </c>
      <c r="DO35" s="5">
        <v>1240</v>
      </c>
      <c r="DP35" s="5">
        <v>2200</v>
      </c>
      <c r="DQ35" s="5">
        <v>2400</v>
      </c>
      <c r="DR35" s="5">
        <v>2500</v>
      </c>
      <c r="DS35" s="5">
        <v>1900</v>
      </c>
      <c r="DT35" s="5">
        <v>1700</v>
      </c>
      <c r="DU35" s="5">
        <v>2000</v>
      </c>
      <c r="DV35" s="5">
        <f t="shared" si="11"/>
        <v>0.00855263157894737</v>
      </c>
      <c r="DW35" s="5">
        <v>1730</v>
      </c>
      <c r="DX35" s="5">
        <v>1820</v>
      </c>
      <c r="DY35" s="5">
        <v>1900</v>
      </c>
      <c r="DZ35" s="5">
        <v>1820</v>
      </c>
      <c r="EA35" s="5">
        <v>1900</v>
      </c>
      <c r="EB35" s="5">
        <v>2000</v>
      </c>
      <c r="EC35" s="5">
        <v>1700</v>
      </c>
      <c r="ED35" s="5">
        <v>1400</v>
      </c>
      <c r="EE35" s="5">
        <v>1600</v>
      </c>
      <c r="EF35" s="5">
        <v>0.00710343697065734</v>
      </c>
      <c r="EG35" s="5">
        <f t="shared" si="12"/>
        <v>950</v>
      </c>
      <c r="EH35" s="5">
        <f t="shared" si="13"/>
        <v>1030</v>
      </c>
      <c r="EI35" s="5">
        <f t="shared" si="14"/>
        <v>1070</v>
      </c>
      <c r="EJ35" s="5">
        <v>1200</v>
      </c>
      <c r="EK35" s="5">
        <v>1200</v>
      </c>
      <c r="EL35" s="5">
        <v>1300</v>
      </c>
      <c r="EM35" s="5">
        <v>2500</v>
      </c>
      <c r="EN35" s="5">
        <v>2200</v>
      </c>
      <c r="EO35" s="5">
        <v>2600</v>
      </c>
      <c r="EP35" s="5">
        <f t="shared" si="15"/>
        <v>0.00897790055248619</v>
      </c>
      <c r="EQ35" s="5">
        <v>2250</v>
      </c>
      <c r="ER35" s="5">
        <v>2340</v>
      </c>
      <c r="ES35" s="5">
        <v>2430</v>
      </c>
      <c r="ET35" s="5">
        <v>2340</v>
      </c>
      <c r="EU35" s="5">
        <v>2400</v>
      </c>
      <c r="EV35" s="5">
        <v>2400</v>
      </c>
      <c r="EW35" s="5">
        <v>1200</v>
      </c>
      <c r="EX35" s="5">
        <v>1000</v>
      </c>
      <c r="EY35" s="5">
        <v>1300</v>
      </c>
      <c r="EZ35" s="5">
        <f t="shared" si="16"/>
        <v>0.00745168686537832</v>
      </c>
      <c r="FA35" s="5">
        <v>850</v>
      </c>
      <c r="FB35" s="5">
        <v>910</v>
      </c>
      <c r="FC35" s="5">
        <v>980</v>
      </c>
      <c r="FD35" s="5">
        <v>910</v>
      </c>
      <c r="FE35" s="5">
        <v>900</v>
      </c>
      <c r="FF35" s="5">
        <v>1000</v>
      </c>
      <c r="FG35" s="5">
        <v>4200</v>
      </c>
      <c r="FH35" s="5">
        <v>4000</v>
      </c>
      <c r="FI35" s="5">
        <v>4800</v>
      </c>
      <c r="FJ35" s="5">
        <f t="shared" si="17"/>
        <v>0.00787855495772483</v>
      </c>
      <c r="FK35" s="5">
        <v>3950</v>
      </c>
      <c r="FL35" s="5">
        <v>4100</v>
      </c>
      <c r="FM35" s="5">
        <v>4180</v>
      </c>
      <c r="FN35" s="5">
        <v>4100</v>
      </c>
      <c r="FO35" s="5">
        <v>4200</v>
      </c>
      <c r="FP35" s="5">
        <v>4300</v>
      </c>
      <c r="FQ35" s="5">
        <v>5600</v>
      </c>
      <c r="FR35" s="5">
        <v>5300</v>
      </c>
      <c r="FS35" s="5">
        <v>5700</v>
      </c>
      <c r="FT35" s="5">
        <v>0.00709797067417379</v>
      </c>
      <c r="FU35" s="5">
        <v>5270</v>
      </c>
      <c r="FV35" s="5">
        <v>5320</v>
      </c>
      <c r="FW35" s="5">
        <v>5400</v>
      </c>
      <c r="FX35" s="5">
        <v>4800</v>
      </c>
      <c r="FY35" s="5">
        <v>5000</v>
      </c>
      <c r="FZ35" s="5">
        <v>5000</v>
      </c>
      <c r="GA35" s="5">
        <v>110</v>
      </c>
      <c r="GB35" s="5">
        <v>90</v>
      </c>
      <c r="GC35" s="5">
        <v>120</v>
      </c>
      <c r="GD35" s="5">
        <f t="shared" si="18"/>
        <v>0.00836236933797909</v>
      </c>
      <c r="GE35" s="5">
        <v>90</v>
      </c>
      <c r="GF35" s="5">
        <v>100</v>
      </c>
      <c r="GG35" s="5">
        <v>100</v>
      </c>
      <c r="GH35" s="5">
        <v>100</v>
      </c>
      <c r="GI35" s="5">
        <v>108</v>
      </c>
      <c r="GJ35" s="5">
        <v>110</v>
      </c>
      <c r="GK35" s="5">
        <v>4300</v>
      </c>
      <c r="GL35" s="5">
        <v>4000</v>
      </c>
      <c r="GM35" s="5">
        <v>5200</v>
      </c>
      <c r="GN35" s="5">
        <v>0.00740399031253604</v>
      </c>
      <c r="GO35" s="5">
        <v>3170</v>
      </c>
      <c r="GP35" s="5">
        <v>3210</v>
      </c>
      <c r="GQ35" s="5">
        <v>3300</v>
      </c>
      <c r="GR35" s="5">
        <v>2800</v>
      </c>
      <c r="GS35" s="5">
        <v>2900</v>
      </c>
      <c r="GT35" s="5">
        <v>3000</v>
      </c>
      <c r="GU35" s="5">
        <v>3100</v>
      </c>
      <c r="GV35" s="5">
        <v>2700</v>
      </c>
      <c r="GW35" s="5">
        <v>3200</v>
      </c>
      <c r="GX35" s="5">
        <f t="shared" si="19"/>
        <v>0.00830634942981839</v>
      </c>
      <c r="GY35" s="5">
        <v>2890</v>
      </c>
      <c r="GZ35" s="5">
        <v>2950</v>
      </c>
      <c r="HA35" s="5">
        <v>29900</v>
      </c>
      <c r="HB35" s="5">
        <v>2800</v>
      </c>
      <c r="HC35" s="5">
        <v>2900</v>
      </c>
      <c r="HD35" s="5">
        <v>2950</v>
      </c>
      <c r="HE35" s="5">
        <v>1000</v>
      </c>
      <c r="HF35" s="5">
        <v>800</v>
      </c>
      <c r="HG35" s="5">
        <v>1000</v>
      </c>
      <c r="HH35" s="5">
        <v>0.00742335387127904</v>
      </c>
      <c r="HI35" s="5">
        <v>800</v>
      </c>
      <c r="HJ35" s="5">
        <v>880</v>
      </c>
      <c r="HK35" s="5">
        <v>920</v>
      </c>
      <c r="HL35" s="5">
        <v>900</v>
      </c>
      <c r="HM35" s="5">
        <v>900</v>
      </c>
      <c r="HN35" s="5">
        <v>1000</v>
      </c>
      <c r="HO35" s="5">
        <v>3900</v>
      </c>
      <c r="HP35" s="5">
        <v>3400</v>
      </c>
      <c r="HQ35" s="5">
        <v>4000</v>
      </c>
      <c r="HR35" s="5">
        <f t="shared" si="20"/>
        <v>0.00890960585319802</v>
      </c>
      <c r="HS35" s="5">
        <v>2960</v>
      </c>
      <c r="HT35" s="5">
        <v>3020</v>
      </c>
      <c r="HU35" s="5">
        <v>3110</v>
      </c>
      <c r="HV35" s="5">
        <v>3020</v>
      </c>
      <c r="HW35" s="5">
        <v>3000</v>
      </c>
      <c r="HX35" s="5">
        <v>3100</v>
      </c>
      <c r="HY35" s="5">
        <v>6500</v>
      </c>
      <c r="HZ35" s="5">
        <v>6300</v>
      </c>
      <c r="IA35" s="5">
        <v>6700</v>
      </c>
      <c r="IB35" s="13">
        <v>0.00881311747367174</v>
      </c>
      <c r="IC35" s="5">
        <v>5900</v>
      </c>
      <c r="ID35" s="5">
        <v>5950</v>
      </c>
      <c r="IE35" s="5">
        <v>6000</v>
      </c>
      <c r="IF35" s="5">
        <v>6200</v>
      </c>
      <c r="IG35" s="5">
        <v>6300</v>
      </c>
      <c r="IH35" s="5">
        <v>6300</v>
      </c>
      <c r="II35" s="5">
        <v>1500</v>
      </c>
      <c r="IJ35" s="5">
        <v>1400</v>
      </c>
      <c r="IK35" s="5">
        <v>1700</v>
      </c>
      <c r="IL35" s="5">
        <f t="shared" si="21"/>
        <v>0.00783502910930954</v>
      </c>
      <c r="IM35" s="5">
        <v>1410</v>
      </c>
      <c r="IN35" s="5">
        <v>1440</v>
      </c>
      <c r="IO35" s="5">
        <v>1480</v>
      </c>
      <c r="IP35" s="5">
        <v>1300</v>
      </c>
      <c r="IQ35" s="5">
        <v>1400</v>
      </c>
      <c r="IR35" s="5">
        <v>1440</v>
      </c>
      <c r="IS35" s="5">
        <v>4800</v>
      </c>
      <c r="IT35" s="5">
        <v>3900</v>
      </c>
      <c r="IU35" s="5">
        <v>4300</v>
      </c>
      <c r="IV35" s="131">
        <v>0.00773296789350039</v>
      </c>
      <c r="IW35" s="5">
        <v>3870</v>
      </c>
      <c r="IX35" s="5">
        <v>3950</v>
      </c>
      <c r="IY35" s="5">
        <v>4020</v>
      </c>
      <c r="IZ35" s="5">
        <v>3950</v>
      </c>
      <c r="JA35" s="5">
        <v>4000</v>
      </c>
      <c r="JB35" s="5">
        <v>4100</v>
      </c>
    </row>
    <row r="36" spans="1:262">
      <c r="A36" s="9">
        <v>34</v>
      </c>
      <c r="B36" s="10">
        <v>724</v>
      </c>
      <c r="C36" s="11" t="s">
        <v>95</v>
      </c>
      <c r="D36" s="11" t="s">
        <v>58</v>
      </c>
      <c r="E36" s="5">
        <v>10900</v>
      </c>
      <c r="F36" s="5">
        <v>7800</v>
      </c>
      <c r="G36" s="5">
        <v>9700</v>
      </c>
      <c r="H36" s="13">
        <f t="shared" ref="H36:H67" si="22">L36/1114300</f>
        <v>0.00843578928475276</v>
      </c>
      <c r="I36" s="5">
        <v>9100</v>
      </c>
      <c r="J36" s="5">
        <v>9400</v>
      </c>
      <c r="K36" s="5">
        <v>9500</v>
      </c>
      <c r="L36" s="5">
        <v>9400</v>
      </c>
      <c r="M36" s="5">
        <v>9100</v>
      </c>
      <c r="N36" s="5">
        <v>9300</v>
      </c>
      <c r="O36" s="5">
        <v>2500</v>
      </c>
      <c r="P36" s="5">
        <v>1900</v>
      </c>
      <c r="Q36" s="5">
        <v>2200</v>
      </c>
      <c r="R36" s="13">
        <f t="shared" ref="R36:R67" si="23">V36/369000</f>
        <v>0.00623306233062331</v>
      </c>
      <c r="S36" s="5">
        <v>2200</v>
      </c>
      <c r="T36" s="5">
        <v>2300</v>
      </c>
      <c r="U36" s="5">
        <v>2300</v>
      </c>
      <c r="V36" s="5">
        <v>2300</v>
      </c>
      <c r="W36" s="5">
        <f t="shared" ref="W36:W67" si="24">ROUND(R36*350000/100,0)*100</f>
        <v>2200</v>
      </c>
      <c r="X36" s="5">
        <f t="shared" ref="X36:X67" si="25">ROUND(R36*360000/100,0)*100</f>
        <v>2200</v>
      </c>
      <c r="Y36" s="5">
        <v>3000</v>
      </c>
      <c r="Z36" s="5">
        <v>2400</v>
      </c>
      <c r="AA36" s="5">
        <v>2700</v>
      </c>
      <c r="AB36" s="13">
        <f t="shared" ref="AB36:AB67" si="26">AF36/279100</f>
        <v>0.00680759584378359</v>
      </c>
      <c r="AC36" s="5">
        <v>2000</v>
      </c>
      <c r="AD36" s="5">
        <v>2100</v>
      </c>
      <c r="AE36" s="5">
        <v>2200</v>
      </c>
      <c r="AF36" s="5">
        <v>1900</v>
      </c>
      <c r="AG36" s="5">
        <f t="shared" ref="AG36:AG67" si="27">ROUND(AB36*255000/100,0)*100</f>
        <v>1700</v>
      </c>
      <c r="AH36" s="5">
        <v>2000</v>
      </c>
      <c r="AI36" s="5">
        <v>4300</v>
      </c>
      <c r="AJ36" s="5">
        <v>3300</v>
      </c>
      <c r="AK36" s="5">
        <v>3760</v>
      </c>
      <c r="AL36" s="5">
        <v>0.0087455035971223</v>
      </c>
      <c r="AM36" s="5">
        <v>3710</v>
      </c>
      <c r="AN36" s="5">
        <v>3890</v>
      </c>
      <c r="AO36" s="5">
        <v>3980</v>
      </c>
      <c r="AP36" s="5">
        <v>3800</v>
      </c>
      <c r="AQ36" s="5">
        <v>3700</v>
      </c>
      <c r="AR36" s="5">
        <v>3800</v>
      </c>
      <c r="AS36" s="5">
        <v>3600</v>
      </c>
      <c r="AT36" s="5">
        <v>2800</v>
      </c>
      <c r="AU36" s="5">
        <v>3110</v>
      </c>
      <c r="AV36" s="13">
        <v>0.017240914846044</v>
      </c>
      <c r="AW36" s="5">
        <v>2980</v>
      </c>
      <c r="AX36" s="5">
        <v>3250</v>
      </c>
      <c r="AY36" s="5">
        <f t="shared" ref="AY36:AY67" si="28">ROUND(AV36*310000/10,0)*10</f>
        <v>5340</v>
      </c>
      <c r="AZ36" s="5">
        <v>5500</v>
      </c>
      <c r="BA36" s="5">
        <v>5700</v>
      </c>
      <c r="BB36" s="5">
        <v>5900</v>
      </c>
      <c r="BC36" s="5">
        <v>56</v>
      </c>
      <c r="BD36" s="5">
        <v>28</v>
      </c>
      <c r="BE36" s="5">
        <v>67</v>
      </c>
      <c r="BF36" s="5">
        <v>56</v>
      </c>
      <c r="BG36" s="5">
        <v>56</v>
      </c>
      <c r="BH36" s="5">
        <v>56</v>
      </c>
      <c r="BI36" s="5">
        <v>30</v>
      </c>
      <c r="BJ36" s="5">
        <v>30</v>
      </c>
      <c r="BK36" s="5">
        <v>30</v>
      </c>
      <c r="BL36" s="5">
        <v>28</v>
      </c>
      <c r="BM36" s="5">
        <v>21</v>
      </c>
      <c r="BN36" s="5">
        <v>34</v>
      </c>
      <c r="BO36" s="5">
        <v>40</v>
      </c>
      <c r="BP36" s="5">
        <v>40</v>
      </c>
      <c r="BQ36" s="5">
        <v>47</v>
      </c>
      <c r="BR36" s="5">
        <v>47</v>
      </c>
      <c r="BS36" s="5">
        <v>47</v>
      </c>
      <c r="BT36" s="5">
        <v>54</v>
      </c>
      <c r="BU36" s="5">
        <v>2400</v>
      </c>
      <c r="BV36" s="5">
        <v>2000</v>
      </c>
      <c r="BW36" s="5">
        <v>2100</v>
      </c>
      <c r="BX36" s="5">
        <v>0.00867330549309348</v>
      </c>
      <c r="BY36" s="5">
        <v>2110</v>
      </c>
      <c r="BZ36" s="5">
        <f t="shared" ref="BZ36:BZ67" si="29">ROUND(BX36*265000/10,0)*10</f>
        <v>2300</v>
      </c>
      <c r="CA36" s="5">
        <v>2320</v>
      </c>
      <c r="CB36" s="5">
        <v>2400</v>
      </c>
      <c r="CC36" s="5">
        <v>2500</v>
      </c>
      <c r="CD36" s="5">
        <v>2700</v>
      </c>
      <c r="CE36" s="5">
        <v>1400</v>
      </c>
      <c r="CF36" s="5">
        <v>1100</v>
      </c>
      <c r="CG36" s="5">
        <v>1300</v>
      </c>
      <c r="CH36" s="5">
        <v>0.0134318334452653</v>
      </c>
      <c r="CI36" s="5">
        <v>1160</v>
      </c>
      <c r="CJ36" s="5">
        <v>1250</v>
      </c>
      <c r="CK36" s="5">
        <v>1290</v>
      </c>
      <c r="CL36" s="5">
        <f t="shared" ref="CL36:CL67" si="30">ROUND(CH36*130000/100,0)*100</f>
        <v>1700</v>
      </c>
      <c r="CM36" s="5">
        <v>1900</v>
      </c>
      <c r="CN36" s="5">
        <v>2000</v>
      </c>
      <c r="CO36" s="5">
        <v>3700</v>
      </c>
      <c r="CP36" s="5">
        <v>3300</v>
      </c>
      <c r="CQ36" s="5">
        <v>3800</v>
      </c>
      <c r="CR36" s="5">
        <v>0.00912033706710513</v>
      </c>
      <c r="CS36" s="5">
        <v>3460</v>
      </c>
      <c r="CT36" s="5">
        <v>3550</v>
      </c>
      <c r="CU36" s="5">
        <v>3600</v>
      </c>
      <c r="CV36" s="5">
        <v>3550</v>
      </c>
      <c r="CW36" s="5">
        <v>3600</v>
      </c>
      <c r="CX36" s="5">
        <v>3600</v>
      </c>
      <c r="CY36" s="5">
        <v>3900</v>
      </c>
      <c r="CZ36" s="5">
        <v>2600</v>
      </c>
      <c r="DA36" s="5">
        <v>3500</v>
      </c>
      <c r="DB36" s="5">
        <v>0.00770174770428674</v>
      </c>
      <c r="DC36" s="5">
        <v>1730</v>
      </c>
      <c r="DD36" s="5">
        <v>1820</v>
      </c>
      <c r="DE36" s="5">
        <v>1900</v>
      </c>
      <c r="DF36" s="5">
        <v>1700</v>
      </c>
      <c r="DG36" s="5">
        <v>1800</v>
      </c>
      <c r="DH36" s="5">
        <v>1800</v>
      </c>
      <c r="DI36" s="5">
        <v>1600</v>
      </c>
      <c r="DJ36" s="5">
        <v>1300</v>
      </c>
      <c r="DK36" s="5">
        <v>1500</v>
      </c>
      <c r="DL36" s="5">
        <v>0.00563243505705268</v>
      </c>
      <c r="DM36" s="5">
        <v>1140</v>
      </c>
      <c r="DN36" s="5">
        <v>1160</v>
      </c>
      <c r="DO36" s="5">
        <v>1240</v>
      </c>
      <c r="DP36" s="5">
        <v>1160</v>
      </c>
      <c r="DQ36" s="5">
        <v>1200</v>
      </c>
      <c r="DR36" s="5">
        <v>1300</v>
      </c>
      <c r="DS36" s="5">
        <v>1900</v>
      </c>
      <c r="DT36" s="5">
        <v>1700</v>
      </c>
      <c r="DU36" s="5">
        <v>2000</v>
      </c>
      <c r="DV36" s="5">
        <f t="shared" ref="DV36:DV67" si="31">DZ36/212800</f>
        <v>0.00855263157894737</v>
      </c>
      <c r="DW36" s="5">
        <v>1730</v>
      </c>
      <c r="DX36" s="5">
        <v>1820</v>
      </c>
      <c r="DY36" s="5">
        <v>1900</v>
      </c>
      <c r="DZ36" s="5">
        <v>1820</v>
      </c>
      <c r="EA36" s="5">
        <v>1900</v>
      </c>
      <c r="EB36" s="5">
        <v>2000</v>
      </c>
      <c r="EC36" s="5">
        <v>1700</v>
      </c>
      <c r="ED36" s="5">
        <v>1400</v>
      </c>
      <c r="EE36" s="5">
        <v>1600</v>
      </c>
      <c r="EF36" s="5">
        <v>0.00928910988470575</v>
      </c>
      <c r="EG36" s="5">
        <f t="shared" ref="EG36:EG67" si="32">ROUND(EF36*133333/10,0)*10</f>
        <v>1240</v>
      </c>
      <c r="EH36" s="5">
        <f t="shared" ref="EH36:EH67" si="33">ROUND(EF36*145000/10,0)*10</f>
        <v>1350</v>
      </c>
      <c r="EI36" s="5">
        <f t="shared" ref="EI36:EI67" si="34">ROUND(EF36*150000/10,0)*10</f>
        <v>1390</v>
      </c>
      <c r="EJ36" s="5">
        <v>1500</v>
      </c>
      <c r="EK36" s="5">
        <v>1600</v>
      </c>
      <c r="EL36" s="5">
        <v>1700</v>
      </c>
      <c r="EM36" s="5">
        <v>2500</v>
      </c>
      <c r="EN36" s="5">
        <v>2200</v>
      </c>
      <c r="EO36" s="5">
        <v>2600</v>
      </c>
      <c r="EP36" s="5">
        <f t="shared" ref="EP36:EP67" si="35">ET36/260640</f>
        <v>0.00897790055248619</v>
      </c>
      <c r="EQ36" s="5">
        <v>2250</v>
      </c>
      <c r="ER36" s="5">
        <v>2340</v>
      </c>
      <c r="ES36" s="5">
        <v>2430</v>
      </c>
      <c r="ET36" s="5">
        <v>2340</v>
      </c>
      <c r="EU36" s="5">
        <v>2400</v>
      </c>
      <c r="EV36" s="5">
        <v>2400</v>
      </c>
      <c r="EW36" s="5">
        <v>1200</v>
      </c>
      <c r="EX36" s="5">
        <v>1000</v>
      </c>
      <c r="EY36" s="5">
        <v>1300</v>
      </c>
      <c r="EZ36" s="5">
        <f t="shared" ref="EZ36:EZ67" si="36">FD36/122120</f>
        <v>0.00745168686537832</v>
      </c>
      <c r="FA36" s="5">
        <v>850</v>
      </c>
      <c r="FB36" s="5">
        <v>910</v>
      </c>
      <c r="FC36" s="5">
        <v>980</v>
      </c>
      <c r="FD36" s="5">
        <v>910</v>
      </c>
      <c r="FE36" s="5">
        <v>900</v>
      </c>
      <c r="FF36" s="5">
        <v>1000</v>
      </c>
      <c r="FG36" s="5">
        <v>4200</v>
      </c>
      <c r="FH36" s="5">
        <v>4000</v>
      </c>
      <c r="FI36" s="5">
        <v>4800</v>
      </c>
      <c r="FJ36" s="5">
        <f t="shared" ref="FJ36:FJ67" si="37">FN36/520400</f>
        <v>0.00787855495772483</v>
      </c>
      <c r="FK36" s="5">
        <v>3950</v>
      </c>
      <c r="FL36" s="5">
        <v>4100</v>
      </c>
      <c r="FM36" s="5">
        <v>4180</v>
      </c>
      <c r="FN36" s="5">
        <v>4100</v>
      </c>
      <c r="FO36" s="5">
        <v>4200</v>
      </c>
      <c r="FP36" s="5">
        <v>4300</v>
      </c>
      <c r="FQ36" s="5">
        <v>5600</v>
      </c>
      <c r="FR36" s="5">
        <v>5300</v>
      </c>
      <c r="FS36" s="5">
        <v>5700</v>
      </c>
      <c r="FT36" s="5">
        <v>0.00709797067417379</v>
      </c>
      <c r="FU36" s="5">
        <v>5270</v>
      </c>
      <c r="FV36" s="5">
        <v>5320</v>
      </c>
      <c r="FW36" s="5">
        <v>5400</v>
      </c>
      <c r="FX36" s="5">
        <v>4800</v>
      </c>
      <c r="FY36" s="5">
        <v>5000</v>
      </c>
      <c r="FZ36" s="5">
        <v>5000</v>
      </c>
      <c r="GA36" s="5">
        <v>140</v>
      </c>
      <c r="GB36" s="5">
        <v>110</v>
      </c>
      <c r="GC36" s="5">
        <v>160</v>
      </c>
      <c r="GD36" s="5">
        <f t="shared" ref="GD36:GD67" si="38">GC36/14350</f>
        <v>0.0111498257839721</v>
      </c>
      <c r="GE36" s="5">
        <v>120</v>
      </c>
      <c r="GF36" s="5">
        <v>130</v>
      </c>
      <c r="GG36" s="5">
        <v>140</v>
      </c>
      <c r="GH36" s="5">
        <v>130</v>
      </c>
      <c r="GI36" s="5">
        <v>138</v>
      </c>
      <c r="GJ36" s="5">
        <v>140</v>
      </c>
      <c r="GK36" s="5">
        <v>4300</v>
      </c>
      <c r="GL36" s="5">
        <v>4000</v>
      </c>
      <c r="GM36" s="5">
        <v>5200</v>
      </c>
      <c r="GN36" s="5">
        <v>0.00922615615269288</v>
      </c>
      <c r="GO36" s="5">
        <v>3170</v>
      </c>
      <c r="GP36" s="5">
        <v>3210</v>
      </c>
      <c r="GQ36" s="5">
        <v>3300</v>
      </c>
      <c r="GR36" s="5">
        <v>3500</v>
      </c>
      <c r="GS36" s="5">
        <v>3600</v>
      </c>
      <c r="GT36" s="5">
        <v>3700</v>
      </c>
      <c r="GU36" s="5">
        <v>3100</v>
      </c>
      <c r="GV36" s="5">
        <v>2700</v>
      </c>
      <c r="GW36" s="5">
        <v>3200</v>
      </c>
      <c r="GX36" s="5">
        <f t="shared" ref="GX36:GX67" si="39">HD36/355150</f>
        <v>0.00830634942981839</v>
      </c>
      <c r="GY36" s="5">
        <v>2890</v>
      </c>
      <c r="GZ36" s="5">
        <v>2950</v>
      </c>
      <c r="HA36" s="5">
        <v>29900</v>
      </c>
      <c r="HB36" s="5">
        <v>2800</v>
      </c>
      <c r="HC36" s="5">
        <v>2900</v>
      </c>
      <c r="HD36" s="5">
        <v>2950</v>
      </c>
      <c r="HE36" s="5">
        <v>1000</v>
      </c>
      <c r="HF36" s="5">
        <v>800</v>
      </c>
      <c r="HG36" s="5">
        <v>1000</v>
      </c>
      <c r="HH36" s="5">
        <v>0.00890802464553485</v>
      </c>
      <c r="HI36" s="5">
        <v>800</v>
      </c>
      <c r="HJ36" s="5">
        <v>880</v>
      </c>
      <c r="HK36" s="5">
        <v>920</v>
      </c>
      <c r="HL36" s="5">
        <v>1100</v>
      </c>
      <c r="HM36" s="5">
        <v>1100</v>
      </c>
      <c r="HN36" s="5">
        <v>1200</v>
      </c>
      <c r="HO36" s="5">
        <v>3900</v>
      </c>
      <c r="HP36" s="5">
        <v>3400</v>
      </c>
      <c r="HQ36" s="5">
        <v>4000</v>
      </c>
      <c r="HR36" s="5">
        <f t="shared" ref="HR36:HR67" si="40">HV36/338960</f>
        <v>0.00890960585319802</v>
      </c>
      <c r="HS36" s="5">
        <v>2960</v>
      </c>
      <c r="HT36" s="5">
        <v>3020</v>
      </c>
      <c r="HU36" s="5">
        <v>3110</v>
      </c>
      <c r="HV36" s="5">
        <v>3020</v>
      </c>
      <c r="HW36" s="5">
        <v>3000</v>
      </c>
      <c r="HX36" s="5">
        <v>3100</v>
      </c>
      <c r="HY36" s="5">
        <v>6500</v>
      </c>
      <c r="HZ36" s="5">
        <v>6300</v>
      </c>
      <c r="IA36" s="5">
        <v>6700</v>
      </c>
      <c r="IB36" s="13">
        <v>0.00881311747367174</v>
      </c>
      <c r="IC36" s="5">
        <v>5900</v>
      </c>
      <c r="ID36" s="5">
        <v>5950</v>
      </c>
      <c r="IE36" s="5">
        <v>6000</v>
      </c>
      <c r="IF36" s="5">
        <v>6200</v>
      </c>
      <c r="IG36" s="5">
        <v>6300</v>
      </c>
      <c r="IH36" s="5">
        <v>6300</v>
      </c>
      <c r="II36" s="5">
        <v>1500</v>
      </c>
      <c r="IJ36" s="5">
        <v>1400</v>
      </c>
      <c r="IK36" s="5">
        <v>1700</v>
      </c>
      <c r="IL36" s="5">
        <f t="shared" ref="IL36:IL67" si="41">IR36/183790</f>
        <v>0.00783502910930954</v>
      </c>
      <c r="IM36" s="5">
        <v>1410</v>
      </c>
      <c r="IN36" s="5">
        <v>1440</v>
      </c>
      <c r="IO36" s="5">
        <v>1480</v>
      </c>
      <c r="IP36" s="5">
        <v>1300</v>
      </c>
      <c r="IQ36" s="5">
        <v>1400</v>
      </c>
      <c r="IR36" s="5">
        <v>1440</v>
      </c>
      <c r="IS36" s="5">
        <v>4800</v>
      </c>
      <c r="IT36" s="5">
        <v>3900</v>
      </c>
      <c r="IU36" s="5">
        <v>4300</v>
      </c>
      <c r="IV36" s="131">
        <v>0.00773296789350039</v>
      </c>
      <c r="IW36" s="5">
        <v>3870</v>
      </c>
      <c r="IX36" s="5">
        <v>3950</v>
      </c>
      <c r="IY36" s="5">
        <v>4020</v>
      </c>
      <c r="IZ36" s="5">
        <v>3950</v>
      </c>
      <c r="JA36" s="5">
        <v>4000</v>
      </c>
      <c r="JB36" s="5">
        <v>4100</v>
      </c>
    </row>
    <row r="37" spans="1:262">
      <c r="A37" s="9">
        <v>35</v>
      </c>
      <c r="B37" s="10">
        <v>737</v>
      </c>
      <c r="C37" s="11" t="s">
        <v>96</v>
      </c>
      <c r="D37" s="11" t="s">
        <v>89</v>
      </c>
      <c r="E37" s="5">
        <v>10800</v>
      </c>
      <c r="F37" s="5">
        <v>7800</v>
      </c>
      <c r="G37" s="5">
        <v>9600</v>
      </c>
      <c r="H37" s="13">
        <f t="shared" si="22"/>
        <v>0.00834604684555326</v>
      </c>
      <c r="I37" s="5">
        <v>9000</v>
      </c>
      <c r="J37" s="5">
        <v>9300</v>
      </c>
      <c r="K37" s="5">
        <v>9400</v>
      </c>
      <c r="L37" s="5">
        <v>9300</v>
      </c>
      <c r="M37" s="5">
        <v>9000</v>
      </c>
      <c r="N37" s="5">
        <v>9200</v>
      </c>
      <c r="O37" s="5">
        <v>3300</v>
      </c>
      <c r="P37" s="5">
        <v>2500</v>
      </c>
      <c r="Q37" s="5">
        <v>2900</v>
      </c>
      <c r="R37" s="13">
        <f t="shared" si="23"/>
        <v>0.00813008130081301</v>
      </c>
      <c r="S37" s="5">
        <v>2800</v>
      </c>
      <c r="T37" s="5">
        <v>3000</v>
      </c>
      <c r="U37" s="5">
        <v>3100</v>
      </c>
      <c r="V37" s="5">
        <v>3000</v>
      </c>
      <c r="W37" s="5">
        <f t="shared" si="24"/>
        <v>2800</v>
      </c>
      <c r="X37" s="5">
        <f t="shared" si="25"/>
        <v>2900</v>
      </c>
      <c r="Y37" s="5">
        <v>2900</v>
      </c>
      <c r="Z37" s="5">
        <v>2300</v>
      </c>
      <c r="AA37" s="5">
        <v>2600</v>
      </c>
      <c r="AB37" s="13">
        <f t="shared" si="26"/>
        <v>0.00644930132568972</v>
      </c>
      <c r="AC37" s="5">
        <v>1900</v>
      </c>
      <c r="AD37" s="5">
        <v>2000</v>
      </c>
      <c r="AE37" s="5">
        <v>2100</v>
      </c>
      <c r="AF37" s="5">
        <v>1800</v>
      </c>
      <c r="AG37" s="5">
        <f t="shared" si="27"/>
        <v>1600</v>
      </c>
      <c r="AH37" s="5">
        <v>1900</v>
      </c>
      <c r="AI37" s="5">
        <v>4300</v>
      </c>
      <c r="AJ37" s="5">
        <v>3300</v>
      </c>
      <c r="AK37" s="5">
        <v>3760</v>
      </c>
      <c r="AL37" s="5">
        <v>0.0087455035971223</v>
      </c>
      <c r="AM37" s="5">
        <v>3710</v>
      </c>
      <c r="AN37" s="5">
        <v>3890</v>
      </c>
      <c r="AO37" s="5">
        <v>3980</v>
      </c>
      <c r="AP37" s="5">
        <v>3800</v>
      </c>
      <c r="AQ37" s="5">
        <v>3700</v>
      </c>
      <c r="AR37" s="5">
        <v>3800</v>
      </c>
      <c r="AS37" s="5">
        <v>3500</v>
      </c>
      <c r="AT37" s="5">
        <v>2700</v>
      </c>
      <c r="AU37" s="5">
        <v>3110</v>
      </c>
      <c r="AV37" s="13">
        <v>0.00875515207025673</v>
      </c>
      <c r="AW37" s="5">
        <v>2980</v>
      </c>
      <c r="AX37" s="5">
        <v>3250</v>
      </c>
      <c r="AY37" s="5">
        <f t="shared" si="28"/>
        <v>2710</v>
      </c>
      <c r="AZ37" s="5">
        <v>2800</v>
      </c>
      <c r="BA37" s="5">
        <v>2900</v>
      </c>
      <c r="BB37" s="5">
        <v>3000</v>
      </c>
      <c r="BC37" s="5">
        <v>50</v>
      </c>
      <c r="BD37" s="5">
        <v>25</v>
      </c>
      <c r="BE37" s="5">
        <v>60</v>
      </c>
      <c r="BF37" s="5">
        <v>50</v>
      </c>
      <c r="BG37" s="5">
        <v>50</v>
      </c>
      <c r="BH37" s="5">
        <v>50</v>
      </c>
      <c r="BI37" s="5">
        <v>30</v>
      </c>
      <c r="BJ37" s="5">
        <v>30</v>
      </c>
      <c r="BK37" s="5">
        <v>30</v>
      </c>
      <c r="BL37" s="5">
        <v>25</v>
      </c>
      <c r="BM37" s="5">
        <v>19</v>
      </c>
      <c r="BN37" s="5">
        <v>30</v>
      </c>
      <c r="BO37" s="5">
        <v>36</v>
      </c>
      <c r="BP37" s="5">
        <v>36</v>
      </c>
      <c r="BQ37" s="5">
        <v>43</v>
      </c>
      <c r="BR37" s="5">
        <v>43</v>
      </c>
      <c r="BS37" s="5">
        <v>43</v>
      </c>
      <c r="BT37" s="5">
        <v>49</v>
      </c>
      <c r="BU37" s="5">
        <v>2400</v>
      </c>
      <c r="BV37" s="5">
        <v>2000</v>
      </c>
      <c r="BW37" s="5">
        <v>2100</v>
      </c>
      <c r="BX37" s="5">
        <v>0.00770960488274976</v>
      </c>
      <c r="BY37" s="5">
        <v>2110</v>
      </c>
      <c r="BZ37" s="5">
        <f t="shared" si="29"/>
        <v>2040</v>
      </c>
      <c r="CA37" s="5">
        <v>2320</v>
      </c>
      <c r="CB37" s="5">
        <v>2200</v>
      </c>
      <c r="CC37" s="5">
        <v>2200</v>
      </c>
      <c r="CD37" s="5">
        <v>2400</v>
      </c>
      <c r="CE37" s="5">
        <v>1400</v>
      </c>
      <c r="CF37" s="5">
        <v>1100</v>
      </c>
      <c r="CG37" s="5">
        <v>1300</v>
      </c>
      <c r="CH37" s="5">
        <v>0.0083948959032908</v>
      </c>
      <c r="CI37" s="5">
        <v>1160</v>
      </c>
      <c r="CJ37" s="5">
        <v>1250</v>
      </c>
      <c r="CK37" s="5">
        <v>1290</v>
      </c>
      <c r="CL37" s="5">
        <f t="shared" si="30"/>
        <v>1100</v>
      </c>
      <c r="CM37" s="5">
        <v>1200</v>
      </c>
      <c r="CN37" s="5">
        <v>1300</v>
      </c>
      <c r="CO37" s="5">
        <v>3700</v>
      </c>
      <c r="CP37" s="5">
        <v>3300</v>
      </c>
      <c r="CQ37" s="5">
        <v>3800</v>
      </c>
      <c r="CR37" s="5">
        <v>0.00912033706710513</v>
      </c>
      <c r="CS37" s="5">
        <v>3460</v>
      </c>
      <c r="CT37" s="5">
        <v>3550</v>
      </c>
      <c r="CU37" s="5">
        <v>3600</v>
      </c>
      <c r="CV37" s="5">
        <v>3550</v>
      </c>
      <c r="CW37" s="5">
        <v>3600</v>
      </c>
      <c r="CX37" s="5">
        <v>3600</v>
      </c>
      <c r="CY37" s="5">
        <v>3800</v>
      </c>
      <c r="CZ37" s="5">
        <v>2600</v>
      </c>
      <c r="DA37" s="5">
        <v>3400</v>
      </c>
      <c r="DB37" s="5">
        <v>0.00744784393381575</v>
      </c>
      <c r="DC37" s="5">
        <v>1680</v>
      </c>
      <c r="DD37" s="5">
        <v>1760</v>
      </c>
      <c r="DE37" s="5">
        <v>1850</v>
      </c>
      <c r="DF37" s="5">
        <v>1600</v>
      </c>
      <c r="DG37" s="5">
        <v>1700</v>
      </c>
      <c r="DH37" s="5">
        <v>1800</v>
      </c>
      <c r="DI37" s="5">
        <v>1500</v>
      </c>
      <c r="DJ37" s="5">
        <v>1200</v>
      </c>
      <c r="DK37" s="5">
        <v>1400</v>
      </c>
      <c r="DL37" s="5">
        <v>0.00776887594076232</v>
      </c>
      <c r="DM37" s="5">
        <v>1060</v>
      </c>
      <c r="DN37" s="5">
        <v>1080</v>
      </c>
      <c r="DO37" s="5">
        <v>1160</v>
      </c>
      <c r="DP37" s="5">
        <v>1600</v>
      </c>
      <c r="DQ37" s="5">
        <v>1700</v>
      </c>
      <c r="DR37" s="5">
        <v>1800</v>
      </c>
      <c r="DS37" s="5">
        <v>1700</v>
      </c>
      <c r="DT37" s="5">
        <v>1500</v>
      </c>
      <c r="DU37" s="5">
        <v>1800</v>
      </c>
      <c r="DV37" s="5">
        <f t="shared" si="31"/>
        <v>0.00765977443609023</v>
      </c>
      <c r="DW37" s="5">
        <v>1560</v>
      </c>
      <c r="DX37" s="5">
        <v>1630</v>
      </c>
      <c r="DY37" s="5">
        <v>1710</v>
      </c>
      <c r="DZ37" s="5">
        <v>1630</v>
      </c>
      <c r="EA37" s="5">
        <v>1700</v>
      </c>
      <c r="EB37" s="5">
        <v>1800</v>
      </c>
      <c r="EC37" s="5">
        <v>1600</v>
      </c>
      <c r="ED37" s="5">
        <v>1300</v>
      </c>
      <c r="EE37" s="5">
        <v>1500</v>
      </c>
      <c r="EF37" s="5">
        <v>0.00611988415933556</v>
      </c>
      <c r="EG37" s="5">
        <f t="shared" si="32"/>
        <v>820</v>
      </c>
      <c r="EH37" s="5">
        <f t="shared" si="33"/>
        <v>890</v>
      </c>
      <c r="EI37" s="5">
        <f t="shared" si="34"/>
        <v>920</v>
      </c>
      <c r="EJ37" s="5">
        <v>1000</v>
      </c>
      <c r="EK37" s="5">
        <v>1000</v>
      </c>
      <c r="EL37" s="5">
        <v>1100</v>
      </c>
      <c r="EM37" s="5">
        <v>2500</v>
      </c>
      <c r="EN37" s="5">
        <v>2200</v>
      </c>
      <c r="EO37" s="5">
        <v>2600</v>
      </c>
      <c r="EP37" s="5">
        <f t="shared" si="35"/>
        <v>0.00897790055248619</v>
      </c>
      <c r="EQ37" s="5">
        <v>2250</v>
      </c>
      <c r="ER37" s="5">
        <v>2340</v>
      </c>
      <c r="ES37" s="5">
        <v>2430</v>
      </c>
      <c r="ET37" s="5">
        <v>2340</v>
      </c>
      <c r="EU37" s="5">
        <v>2400</v>
      </c>
      <c r="EV37" s="5">
        <v>2400</v>
      </c>
      <c r="EW37" s="5">
        <v>1200</v>
      </c>
      <c r="EX37" s="5">
        <v>1000</v>
      </c>
      <c r="EY37" s="5">
        <v>1300</v>
      </c>
      <c r="EZ37" s="5">
        <f t="shared" si="36"/>
        <v>0.00745168686537832</v>
      </c>
      <c r="FA37" s="5">
        <v>850</v>
      </c>
      <c r="FB37" s="5">
        <v>910</v>
      </c>
      <c r="FC37" s="5">
        <v>980</v>
      </c>
      <c r="FD37" s="5">
        <v>910</v>
      </c>
      <c r="FE37" s="5">
        <v>900</v>
      </c>
      <c r="FF37" s="5">
        <v>1000</v>
      </c>
      <c r="FG37" s="5">
        <v>4200</v>
      </c>
      <c r="FH37" s="5">
        <v>4000</v>
      </c>
      <c r="FI37" s="5">
        <v>4800</v>
      </c>
      <c r="FJ37" s="5">
        <f t="shared" si="37"/>
        <v>0.00787855495772483</v>
      </c>
      <c r="FK37" s="5">
        <v>3950</v>
      </c>
      <c r="FL37" s="5">
        <v>4100</v>
      </c>
      <c r="FM37" s="5">
        <v>4180</v>
      </c>
      <c r="FN37" s="5">
        <v>4100</v>
      </c>
      <c r="FO37" s="5">
        <v>4200</v>
      </c>
      <c r="FP37" s="5">
        <v>4300</v>
      </c>
      <c r="FQ37" s="5">
        <v>5600</v>
      </c>
      <c r="FR37" s="5">
        <v>5300</v>
      </c>
      <c r="FS37" s="5">
        <v>5700</v>
      </c>
      <c r="FT37" s="5">
        <v>0.00709797067417379</v>
      </c>
      <c r="FU37" s="5">
        <v>5270</v>
      </c>
      <c r="FV37" s="5">
        <v>5320</v>
      </c>
      <c r="FW37" s="5">
        <v>5400</v>
      </c>
      <c r="FX37" s="5">
        <v>4800</v>
      </c>
      <c r="FY37" s="5">
        <v>5000</v>
      </c>
      <c r="FZ37" s="5">
        <v>5000</v>
      </c>
      <c r="GA37" s="5">
        <v>100</v>
      </c>
      <c r="GB37" s="5">
        <v>80</v>
      </c>
      <c r="GC37" s="5">
        <v>110</v>
      </c>
      <c r="GD37" s="5">
        <f t="shared" si="38"/>
        <v>0.00766550522648084</v>
      </c>
      <c r="GE37" s="5">
        <v>80</v>
      </c>
      <c r="GF37" s="5">
        <v>90</v>
      </c>
      <c r="GG37" s="5">
        <v>100</v>
      </c>
      <c r="GH37" s="5">
        <v>90</v>
      </c>
      <c r="GI37" s="5">
        <v>98</v>
      </c>
      <c r="GJ37" s="5">
        <v>100</v>
      </c>
      <c r="GK37" s="5">
        <v>4300</v>
      </c>
      <c r="GL37" s="5">
        <v>4000</v>
      </c>
      <c r="GM37" s="5">
        <v>5200</v>
      </c>
      <c r="GN37" s="5">
        <v>0.00740399031253604</v>
      </c>
      <c r="GO37" s="5">
        <v>3170</v>
      </c>
      <c r="GP37" s="5">
        <v>3210</v>
      </c>
      <c r="GQ37" s="5">
        <v>3300</v>
      </c>
      <c r="GR37" s="5">
        <v>2800</v>
      </c>
      <c r="GS37" s="5">
        <v>2900</v>
      </c>
      <c r="GT37" s="5">
        <v>3000</v>
      </c>
      <c r="GU37" s="5">
        <v>3100</v>
      </c>
      <c r="GV37" s="5">
        <v>2700</v>
      </c>
      <c r="GW37" s="5">
        <v>3200</v>
      </c>
      <c r="GX37" s="5">
        <f t="shared" si="39"/>
        <v>0.00830634942981839</v>
      </c>
      <c r="GY37" s="5">
        <v>2890</v>
      </c>
      <c r="GZ37" s="5">
        <v>2950</v>
      </c>
      <c r="HA37" s="5">
        <v>29900</v>
      </c>
      <c r="HB37" s="5">
        <v>2800</v>
      </c>
      <c r="HC37" s="5">
        <v>2900</v>
      </c>
      <c r="HD37" s="5">
        <v>2950</v>
      </c>
      <c r="HE37" s="5">
        <v>900</v>
      </c>
      <c r="HF37" s="5">
        <v>800</v>
      </c>
      <c r="HG37" s="5">
        <v>900</v>
      </c>
      <c r="HH37" s="5">
        <v>0.00742335387127904</v>
      </c>
      <c r="HI37" s="5">
        <v>800</v>
      </c>
      <c r="HJ37" s="5">
        <v>880</v>
      </c>
      <c r="HK37" s="5">
        <v>920</v>
      </c>
      <c r="HL37" s="5">
        <v>900</v>
      </c>
      <c r="HM37" s="5">
        <v>900</v>
      </c>
      <c r="HN37" s="5">
        <v>1000</v>
      </c>
      <c r="HO37" s="5">
        <v>3800</v>
      </c>
      <c r="HP37" s="5">
        <v>3400</v>
      </c>
      <c r="HQ37" s="5">
        <v>3900</v>
      </c>
      <c r="HR37" s="5">
        <f t="shared" si="40"/>
        <v>0.00890960585319802</v>
      </c>
      <c r="HS37" s="5">
        <v>2960</v>
      </c>
      <c r="HT37" s="5">
        <v>3020</v>
      </c>
      <c r="HU37" s="5">
        <v>3110</v>
      </c>
      <c r="HV37" s="5">
        <v>3020</v>
      </c>
      <c r="HW37" s="5">
        <v>3000</v>
      </c>
      <c r="HX37" s="5">
        <v>3100</v>
      </c>
      <c r="HY37" s="5">
        <v>6500</v>
      </c>
      <c r="HZ37" s="5">
        <v>6300</v>
      </c>
      <c r="IA37" s="5">
        <v>6700</v>
      </c>
      <c r="IB37" s="13">
        <v>0.00881311747367174</v>
      </c>
      <c r="IC37" s="5">
        <v>5900</v>
      </c>
      <c r="ID37" s="5">
        <v>5950</v>
      </c>
      <c r="IE37" s="5">
        <v>6000</v>
      </c>
      <c r="IF37" s="5">
        <v>6200</v>
      </c>
      <c r="IG37" s="5">
        <v>6300</v>
      </c>
      <c r="IH37" s="5">
        <v>6300</v>
      </c>
      <c r="II37" s="5">
        <v>1500</v>
      </c>
      <c r="IJ37" s="5">
        <v>1400</v>
      </c>
      <c r="IK37" s="5">
        <v>1700</v>
      </c>
      <c r="IL37" s="5">
        <f t="shared" si="41"/>
        <v>0.00783502910930954</v>
      </c>
      <c r="IM37" s="5">
        <v>1410</v>
      </c>
      <c r="IN37" s="5">
        <v>1440</v>
      </c>
      <c r="IO37" s="5">
        <v>1480</v>
      </c>
      <c r="IP37" s="5">
        <v>1300</v>
      </c>
      <c r="IQ37" s="5">
        <v>1400</v>
      </c>
      <c r="IR37" s="5">
        <v>1440</v>
      </c>
      <c r="IS37" s="5">
        <v>4700</v>
      </c>
      <c r="IT37" s="5">
        <v>3800</v>
      </c>
      <c r="IU37" s="5">
        <v>4200</v>
      </c>
      <c r="IV37" s="131">
        <v>0.00753719655442443</v>
      </c>
      <c r="IW37" s="5">
        <v>3770</v>
      </c>
      <c r="IX37" s="5">
        <v>3850</v>
      </c>
      <c r="IY37" s="5">
        <v>3920</v>
      </c>
      <c r="IZ37" s="5">
        <v>3850</v>
      </c>
      <c r="JA37" s="5">
        <v>3900</v>
      </c>
      <c r="JB37" s="5">
        <v>4000</v>
      </c>
    </row>
    <row r="38" spans="1:262">
      <c r="A38" s="9">
        <v>36</v>
      </c>
      <c r="B38" s="10">
        <v>111219</v>
      </c>
      <c r="C38" s="19" t="s">
        <v>132</v>
      </c>
      <c r="D38" s="11" t="s">
        <v>1625</v>
      </c>
      <c r="E38" s="5">
        <v>10400</v>
      </c>
      <c r="F38" s="5">
        <v>7500</v>
      </c>
      <c r="G38" s="5">
        <v>9300</v>
      </c>
      <c r="H38" s="13">
        <f t="shared" si="22"/>
        <v>0.00807681952795477</v>
      </c>
      <c r="I38" s="5">
        <v>8700</v>
      </c>
      <c r="J38" s="5">
        <v>9000</v>
      </c>
      <c r="K38" s="5">
        <v>9100</v>
      </c>
      <c r="L38" s="5">
        <v>9000</v>
      </c>
      <c r="M38" s="5">
        <v>8700</v>
      </c>
      <c r="N38" s="5">
        <v>8900</v>
      </c>
      <c r="O38" s="5">
        <v>1800</v>
      </c>
      <c r="P38" s="5">
        <v>1400</v>
      </c>
      <c r="Q38" s="5">
        <v>1600</v>
      </c>
      <c r="R38" s="13">
        <f t="shared" si="23"/>
        <v>0.0043360433604336</v>
      </c>
      <c r="S38" s="5">
        <v>1600</v>
      </c>
      <c r="T38" s="5">
        <v>1600</v>
      </c>
      <c r="U38" s="5">
        <v>1700</v>
      </c>
      <c r="V38" s="5">
        <v>1600</v>
      </c>
      <c r="W38" s="5">
        <f t="shared" si="24"/>
        <v>1500</v>
      </c>
      <c r="X38" s="5">
        <f t="shared" si="25"/>
        <v>1600</v>
      </c>
      <c r="Y38" s="5">
        <v>2900</v>
      </c>
      <c r="Z38" s="5">
        <v>2300</v>
      </c>
      <c r="AA38" s="5">
        <v>2600</v>
      </c>
      <c r="AB38" s="13">
        <f t="shared" si="26"/>
        <v>0.00644930132568972</v>
      </c>
      <c r="AC38" s="5">
        <v>1900</v>
      </c>
      <c r="AD38" s="5">
        <v>2000</v>
      </c>
      <c r="AE38" s="5">
        <v>2100</v>
      </c>
      <c r="AF38" s="5">
        <v>1800</v>
      </c>
      <c r="AG38" s="5">
        <f t="shared" si="27"/>
        <v>1600</v>
      </c>
      <c r="AH38" s="5">
        <v>1900</v>
      </c>
      <c r="AI38" s="5">
        <v>4200</v>
      </c>
      <c r="AJ38" s="5">
        <v>3230</v>
      </c>
      <c r="AK38" s="5">
        <v>3670</v>
      </c>
      <c r="AL38" s="5">
        <v>0.0085431654676259</v>
      </c>
      <c r="AM38" s="5">
        <v>3620</v>
      </c>
      <c r="AN38" s="5">
        <v>3800</v>
      </c>
      <c r="AO38" s="5">
        <v>3880</v>
      </c>
      <c r="AP38" s="5">
        <v>3700</v>
      </c>
      <c r="AQ38" s="5">
        <v>3600</v>
      </c>
      <c r="AR38" s="5">
        <v>3800</v>
      </c>
      <c r="AS38" s="5">
        <v>2800</v>
      </c>
      <c r="AT38" s="5">
        <v>2100</v>
      </c>
      <c r="AU38" s="5">
        <v>2410</v>
      </c>
      <c r="AV38" s="13">
        <v>0.0078122895396137</v>
      </c>
      <c r="AW38" s="5">
        <v>2310</v>
      </c>
      <c r="AX38" s="5">
        <v>2520</v>
      </c>
      <c r="AY38" s="5">
        <f t="shared" si="28"/>
        <v>2420</v>
      </c>
      <c r="AZ38" s="5">
        <v>2500</v>
      </c>
      <c r="BA38" s="5">
        <v>2600</v>
      </c>
      <c r="BB38" s="5">
        <v>2700</v>
      </c>
      <c r="BC38" s="5">
        <v>32</v>
      </c>
      <c r="BD38" s="5">
        <v>16</v>
      </c>
      <c r="BE38" s="5">
        <v>39</v>
      </c>
      <c r="BF38" s="5">
        <v>32</v>
      </c>
      <c r="BG38" s="5">
        <v>32</v>
      </c>
      <c r="BH38" s="5">
        <v>32</v>
      </c>
      <c r="BI38" s="5">
        <v>20</v>
      </c>
      <c r="BJ38" s="5">
        <v>20</v>
      </c>
      <c r="BK38" s="5">
        <v>20</v>
      </c>
      <c r="BL38" s="5">
        <v>17</v>
      </c>
      <c r="BM38" s="5">
        <v>13</v>
      </c>
      <c r="BN38" s="5">
        <v>21</v>
      </c>
      <c r="BO38" s="5">
        <v>25</v>
      </c>
      <c r="BP38" s="5">
        <v>25</v>
      </c>
      <c r="BQ38" s="5">
        <v>29</v>
      </c>
      <c r="BR38" s="5">
        <v>29</v>
      </c>
      <c r="BS38" s="5">
        <v>29</v>
      </c>
      <c r="BT38" s="5">
        <v>33</v>
      </c>
      <c r="BU38" s="5">
        <v>2000</v>
      </c>
      <c r="BV38" s="5">
        <v>1600</v>
      </c>
      <c r="BW38" s="5">
        <v>1800</v>
      </c>
      <c r="BX38" s="5">
        <v>0.00867330549309348</v>
      </c>
      <c r="BY38" s="5">
        <v>1810</v>
      </c>
      <c r="BZ38" s="5">
        <f t="shared" si="29"/>
        <v>2300</v>
      </c>
      <c r="CA38" s="5">
        <v>1990</v>
      </c>
      <c r="CB38" s="5">
        <v>2400</v>
      </c>
      <c r="CC38" s="5">
        <v>2500</v>
      </c>
      <c r="CD38" s="5">
        <v>2700</v>
      </c>
      <c r="CE38" s="5">
        <v>1100</v>
      </c>
      <c r="CF38" s="5">
        <v>800</v>
      </c>
      <c r="CG38" s="5">
        <v>1000</v>
      </c>
      <c r="CH38" s="5">
        <v>0.0083948959032908</v>
      </c>
      <c r="CI38" s="5">
        <v>890</v>
      </c>
      <c r="CJ38" s="5">
        <v>960</v>
      </c>
      <c r="CK38" s="5">
        <v>1000</v>
      </c>
      <c r="CL38" s="5">
        <f t="shared" si="30"/>
        <v>1100</v>
      </c>
      <c r="CM38" s="5">
        <v>1200</v>
      </c>
      <c r="CN38" s="5">
        <v>1300</v>
      </c>
      <c r="CO38" s="5">
        <v>3700</v>
      </c>
      <c r="CP38" s="5">
        <v>3300</v>
      </c>
      <c r="CQ38" s="5">
        <v>3800</v>
      </c>
      <c r="CR38" s="5">
        <v>0.00912033706710513</v>
      </c>
      <c r="CS38" s="5">
        <v>3460</v>
      </c>
      <c r="CT38" s="5">
        <v>3550</v>
      </c>
      <c r="CU38" s="5">
        <v>3600</v>
      </c>
      <c r="CV38" s="5">
        <v>3550</v>
      </c>
      <c r="CW38" s="5">
        <v>3600</v>
      </c>
      <c r="CX38" s="5">
        <v>3600</v>
      </c>
      <c r="CY38" s="5">
        <v>3700</v>
      </c>
      <c r="CZ38" s="5">
        <v>2500</v>
      </c>
      <c r="DA38" s="5">
        <v>3300</v>
      </c>
      <c r="DB38" s="5">
        <v>0.0088866319664847</v>
      </c>
      <c r="DC38" s="5">
        <v>1630</v>
      </c>
      <c r="DD38" s="5">
        <v>1710</v>
      </c>
      <c r="DE38" s="5">
        <v>1790</v>
      </c>
      <c r="DF38" s="5">
        <v>2000</v>
      </c>
      <c r="DG38" s="5">
        <v>2000</v>
      </c>
      <c r="DH38" s="5">
        <v>2100</v>
      </c>
      <c r="DI38" s="5">
        <v>1500</v>
      </c>
      <c r="DJ38" s="5">
        <v>1200</v>
      </c>
      <c r="DK38" s="5">
        <v>1400</v>
      </c>
      <c r="DL38" s="5">
        <v>0.00728332119446468</v>
      </c>
      <c r="DM38" s="5">
        <v>1060</v>
      </c>
      <c r="DN38" s="5">
        <v>1080</v>
      </c>
      <c r="DO38" s="5">
        <v>1160</v>
      </c>
      <c r="DP38" s="5">
        <v>1500</v>
      </c>
      <c r="DQ38" s="5">
        <v>1600</v>
      </c>
      <c r="DR38" s="5">
        <v>1700</v>
      </c>
      <c r="DS38" s="5">
        <v>1700</v>
      </c>
      <c r="DT38" s="5">
        <v>1500</v>
      </c>
      <c r="DU38" s="5">
        <v>1800</v>
      </c>
      <c r="DV38" s="5">
        <f t="shared" si="31"/>
        <v>0.00765977443609023</v>
      </c>
      <c r="DW38" s="5">
        <v>1560</v>
      </c>
      <c r="DX38" s="5">
        <v>1630</v>
      </c>
      <c r="DY38" s="5">
        <v>1710</v>
      </c>
      <c r="DZ38" s="5">
        <v>1630</v>
      </c>
      <c r="EA38" s="5">
        <v>1700</v>
      </c>
      <c r="EB38" s="5">
        <v>1800</v>
      </c>
      <c r="EC38" s="5">
        <v>1600</v>
      </c>
      <c r="ED38" s="5">
        <v>1300</v>
      </c>
      <c r="EE38" s="5">
        <v>1500</v>
      </c>
      <c r="EF38" s="5">
        <v>0.00611988415933556</v>
      </c>
      <c r="EG38" s="5">
        <f t="shared" si="32"/>
        <v>820</v>
      </c>
      <c r="EH38" s="5">
        <f t="shared" si="33"/>
        <v>890</v>
      </c>
      <c r="EI38" s="5">
        <f t="shared" si="34"/>
        <v>920</v>
      </c>
      <c r="EJ38" s="5">
        <v>1000</v>
      </c>
      <c r="EK38" s="5">
        <v>1000</v>
      </c>
      <c r="EL38" s="5">
        <v>1100</v>
      </c>
      <c r="EM38" s="5">
        <v>2400</v>
      </c>
      <c r="EN38" s="5">
        <v>2100</v>
      </c>
      <c r="EO38" s="5">
        <v>2500</v>
      </c>
      <c r="EP38" s="5">
        <f t="shared" si="35"/>
        <v>0.00863259668508287</v>
      </c>
      <c r="EQ38" s="5">
        <v>2160</v>
      </c>
      <c r="ER38" s="5">
        <v>2250</v>
      </c>
      <c r="ES38" s="5">
        <v>2330</v>
      </c>
      <c r="ET38" s="5">
        <v>2250</v>
      </c>
      <c r="EU38" s="5">
        <v>2300</v>
      </c>
      <c r="EV38" s="5">
        <v>2300</v>
      </c>
      <c r="EW38" s="5">
        <v>1100</v>
      </c>
      <c r="EX38" s="5">
        <v>900</v>
      </c>
      <c r="EY38" s="5">
        <v>1200</v>
      </c>
      <c r="EZ38" s="5">
        <f t="shared" si="36"/>
        <v>0.00687848018342614</v>
      </c>
      <c r="FA38" s="5">
        <v>790</v>
      </c>
      <c r="FB38" s="5">
        <v>840</v>
      </c>
      <c r="FC38" s="5">
        <v>910</v>
      </c>
      <c r="FD38" s="5">
        <v>840</v>
      </c>
      <c r="FE38" s="5">
        <v>800</v>
      </c>
      <c r="FF38" s="5">
        <v>900</v>
      </c>
      <c r="FG38" s="5">
        <v>3900</v>
      </c>
      <c r="FH38" s="5">
        <v>3700</v>
      </c>
      <c r="FI38" s="5">
        <v>4400</v>
      </c>
      <c r="FJ38" s="5">
        <f t="shared" si="37"/>
        <v>0.00732129131437356</v>
      </c>
      <c r="FK38" s="5">
        <v>3660</v>
      </c>
      <c r="FL38" s="5">
        <v>3810</v>
      </c>
      <c r="FM38" s="5">
        <v>3880</v>
      </c>
      <c r="FN38" s="5">
        <v>3810</v>
      </c>
      <c r="FO38" s="5">
        <v>3900</v>
      </c>
      <c r="FP38" s="5">
        <v>4000</v>
      </c>
      <c r="FQ38" s="5">
        <v>5200</v>
      </c>
      <c r="FR38" s="5">
        <v>4900</v>
      </c>
      <c r="FS38" s="5">
        <v>5300</v>
      </c>
      <c r="FT38" s="5">
        <v>0.00660431481901509</v>
      </c>
      <c r="FU38" s="5">
        <v>4900</v>
      </c>
      <c r="FV38" s="5">
        <v>4950</v>
      </c>
      <c r="FW38" s="5">
        <v>5020</v>
      </c>
      <c r="FX38" s="5">
        <v>4500</v>
      </c>
      <c r="FY38" s="5">
        <v>4600</v>
      </c>
      <c r="FZ38" s="5">
        <v>4700</v>
      </c>
      <c r="GA38" s="5">
        <v>100</v>
      </c>
      <c r="GB38" s="5">
        <v>80</v>
      </c>
      <c r="GC38" s="5">
        <v>110</v>
      </c>
      <c r="GD38" s="5">
        <f t="shared" si="38"/>
        <v>0.00766550522648084</v>
      </c>
      <c r="GE38" s="5">
        <v>80</v>
      </c>
      <c r="GF38" s="5">
        <v>90</v>
      </c>
      <c r="GG38" s="5">
        <v>100</v>
      </c>
      <c r="GH38" s="5">
        <v>90</v>
      </c>
      <c r="GI38" s="5">
        <v>98</v>
      </c>
      <c r="GJ38" s="5">
        <v>100</v>
      </c>
      <c r="GK38" s="5">
        <v>4100</v>
      </c>
      <c r="GL38" s="5">
        <v>3900</v>
      </c>
      <c r="GM38" s="5">
        <v>4900</v>
      </c>
      <c r="GN38" s="5">
        <v>0.00761157882597163</v>
      </c>
      <c r="GO38" s="5">
        <v>3090</v>
      </c>
      <c r="GP38" s="5">
        <v>3130</v>
      </c>
      <c r="GQ38" s="5">
        <v>3210</v>
      </c>
      <c r="GR38" s="5">
        <v>2900</v>
      </c>
      <c r="GS38" s="5">
        <v>3000</v>
      </c>
      <c r="GT38" s="5">
        <v>3000</v>
      </c>
      <c r="GU38" s="5">
        <v>3000</v>
      </c>
      <c r="GV38" s="5">
        <v>2600</v>
      </c>
      <c r="GW38" s="5">
        <v>3100</v>
      </c>
      <c r="GX38" s="5">
        <f t="shared" si="39"/>
        <v>0.00855976348021963</v>
      </c>
      <c r="GY38" s="5">
        <v>2780</v>
      </c>
      <c r="GZ38" s="5">
        <v>2840</v>
      </c>
      <c r="HA38" s="5">
        <v>28800</v>
      </c>
      <c r="HB38" s="5">
        <v>2900</v>
      </c>
      <c r="HC38" s="5">
        <v>3000</v>
      </c>
      <c r="HD38" s="5">
        <v>3040</v>
      </c>
      <c r="HE38" s="5">
        <v>900</v>
      </c>
      <c r="HF38" s="5">
        <v>800</v>
      </c>
      <c r="HG38" s="5">
        <v>900</v>
      </c>
      <c r="HH38" s="5">
        <v>0.00742335387127904</v>
      </c>
      <c r="HI38" s="5">
        <v>800</v>
      </c>
      <c r="HJ38" s="5">
        <v>880</v>
      </c>
      <c r="HK38" s="5">
        <v>920</v>
      </c>
      <c r="HL38" s="5">
        <v>900</v>
      </c>
      <c r="HM38" s="5">
        <v>900</v>
      </c>
      <c r="HN38" s="5">
        <v>1000</v>
      </c>
      <c r="HO38" s="5">
        <v>3700</v>
      </c>
      <c r="HP38" s="5">
        <v>3300</v>
      </c>
      <c r="HQ38" s="5">
        <v>3800</v>
      </c>
      <c r="HR38" s="5">
        <f t="shared" si="40"/>
        <v>0.00864408779797026</v>
      </c>
      <c r="HS38" s="5">
        <v>2880</v>
      </c>
      <c r="HT38" s="5">
        <v>2930</v>
      </c>
      <c r="HU38" s="5">
        <v>3020</v>
      </c>
      <c r="HV38" s="5">
        <v>2930</v>
      </c>
      <c r="HW38" s="5">
        <v>2900</v>
      </c>
      <c r="HX38" s="5">
        <v>3000</v>
      </c>
      <c r="HY38" s="5">
        <v>6400</v>
      </c>
      <c r="HZ38" s="5">
        <v>6200</v>
      </c>
      <c r="IA38" s="5">
        <v>6600</v>
      </c>
      <c r="IB38" s="13">
        <v>0.00867980981440611</v>
      </c>
      <c r="IC38" s="5">
        <v>5810</v>
      </c>
      <c r="ID38" s="5">
        <v>5860</v>
      </c>
      <c r="IE38" s="5">
        <v>5900</v>
      </c>
      <c r="IF38" s="5">
        <v>6100</v>
      </c>
      <c r="IG38" s="5">
        <v>6200</v>
      </c>
      <c r="IH38" s="5">
        <v>6200</v>
      </c>
      <c r="II38" s="5">
        <v>1500</v>
      </c>
      <c r="IJ38" s="5">
        <v>1400</v>
      </c>
      <c r="IK38" s="5">
        <v>1700</v>
      </c>
      <c r="IL38" s="5">
        <f t="shared" si="41"/>
        <v>0.00783502910930954</v>
      </c>
      <c r="IM38" s="5">
        <v>1410</v>
      </c>
      <c r="IN38" s="5">
        <v>1440</v>
      </c>
      <c r="IO38" s="5">
        <v>1480</v>
      </c>
      <c r="IP38" s="5">
        <v>1300</v>
      </c>
      <c r="IQ38" s="5">
        <v>1400</v>
      </c>
      <c r="IR38" s="5">
        <v>1440</v>
      </c>
      <c r="IS38" s="5">
        <v>4500</v>
      </c>
      <c r="IT38" s="5">
        <v>3600</v>
      </c>
      <c r="IU38" s="5">
        <v>4000</v>
      </c>
      <c r="IV38" s="131">
        <v>0.00712607674236492</v>
      </c>
      <c r="IW38" s="5">
        <v>3570</v>
      </c>
      <c r="IX38" s="5">
        <v>3640</v>
      </c>
      <c r="IY38" s="5">
        <v>3710</v>
      </c>
      <c r="IZ38" s="5">
        <v>3640</v>
      </c>
      <c r="JA38" s="5">
        <v>3700</v>
      </c>
      <c r="JB38" s="5">
        <v>3700</v>
      </c>
    </row>
    <row r="39" spans="1:262">
      <c r="A39" s="9">
        <v>37</v>
      </c>
      <c r="B39" s="10">
        <v>746</v>
      </c>
      <c r="C39" s="11" t="s">
        <v>32</v>
      </c>
      <c r="D39" s="11" t="s">
        <v>1626</v>
      </c>
      <c r="E39" s="5">
        <v>10200</v>
      </c>
      <c r="F39" s="5">
        <v>7300</v>
      </c>
      <c r="G39" s="5">
        <v>9100</v>
      </c>
      <c r="H39" s="13">
        <f t="shared" si="22"/>
        <v>0.00789733464955577</v>
      </c>
      <c r="I39" s="5">
        <v>8500</v>
      </c>
      <c r="J39" s="5">
        <v>8800</v>
      </c>
      <c r="K39" s="5">
        <v>8900</v>
      </c>
      <c r="L39" s="5">
        <v>8800</v>
      </c>
      <c r="M39" s="5">
        <v>8500</v>
      </c>
      <c r="N39" s="5">
        <v>8700</v>
      </c>
      <c r="O39" s="5">
        <v>3200</v>
      </c>
      <c r="P39" s="5">
        <v>2500</v>
      </c>
      <c r="Q39" s="5">
        <v>2800</v>
      </c>
      <c r="R39" s="13">
        <f t="shared" si="23"/>
        <v>0.00785907859078591</v>
      </c>
      <c r="S39" s="5">
        <v>2700</v>
      </c>
      <c r="T39" s="5">
        <v>2900</v>
      </c>
      <c r="U39" s="5">
        <v>3000</v>
      </c>
      <c r="V39" s="5">
        <v>2900</v>
      </c>
      <c r="W39" s="5">
        <f t="shared" si="24"/>
        <v>2800</v>
      </c>
      <c r="X39" s="5">
        <f t="shared" si="25"/>
        <v>2800</v>
      </c>
      <c r="Y39" s="5">
        <v>2800</v>
      </c>
      <c r="Z39" s="5">
        <v>2200</v>
      </c>
      <c r="AA39" s="5">
        <v>2500</v>
      </c>
      <c r="AB39" s="13">
        <f t="shared" si="26"/>
        <v>0.00609100680759584</v>
      </c>
      <c r="AC39" s="5">
        <v>1800</v>
      </c>
      <c r="AD39" s="5">
        <v>1900</v>
      </c>
      <c r="AE39" s="5">
        <v>2000</v>
      </c>
      <c r="AF39" s="5">
        <v>1700</v>
      </c>
      <c r="AG39" s="5">
        <f t="shared" si="27"/>
        <v>1600</v>
      </c>
      <c r="AH39" s="5">
        <v>1800</v>
      </c>
      <c r="AI39" s="5">
        <v>4100</v>
      </c>
      <c r="AJ39" s="5">
        <v>3150</v>
      </c>
      <c r="AK39" s="5">
        <v>3580</v>
      </c>
      <c r="AL39" s="5">
        <v>0.00831834532374101</v>
      </c>
      <c r="AM39" s="5">
        <v>3530</v>
      </c>
      <c r="AN39" s="5">
        <v>3700</v>
      </c>
      <c r="AO39" s="5">
        <v>3790</v>
      </c>
      <c r="AP39" s="5">
        <v>3600</v>
      </c>
      <c r="AQ39" s="5">
        <v>3500</v>
      </c>
      <c r="AR39" s="5">
        <v>3700</v>
      </c>
      <c r="AS39" s="5">
        <v>2800</v>
      </c>
      <c r="AT39" s="5">
        <v>2100</v>
      </c>
      <c r="AU39" s="5">
        <v>2410</v>
      </c>
      <c r="AV39" s="13">
        <v>0.00678861022062983</v>
      </c>
      <c r="AW39" s="5">
        <v>2310</v>
      </c>
      <c r="AX39" s="5">
        <v>2520</v>
      </c>
      <c r="AY39" s="5">
        <f t="shared" si="28"/>
        <v>2100</v>
      </c>
      <c r="AZ39" s="5">
        <v>2200</v>
      </c>
      <c r="BA39" s="5">
        <v>2200</v>
      </c>
      <c r="BB39" s="5">
        <v>2300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25</v>
      </c>
      <c r="BM39" s="5">
        <v>19</v>
      </c>
      <c r="BN39" s="5">
        <v>30</v>
      </c>
      <c r="BO39" s="5">
        <v>37</v>
      </c>
      <c r="BP39" s="5">
        <v>37</v>
      </c>
      <c r="BQ39" s="5">
        <v>43</v>
      </c>
      <c r="BR39" s="5">
        <v>43</v>
      </c>
      <c r="BS39" s="5">
        <v>43</v>
      </c>
      <c r="BT39" s="5">
        <v>49</v>
      </c>
      <c r="BU39" s="5">
        <v>2000</v>
      </c>
      <c r="BV39" s="5">
        <v>1600</v>
      </c>
      <c r="BW39" s="5">
        <v>1800</v>
      </c>
      <c r="BX39" s="5">
        <v>0.0064246707356248</v>
      </c>
      <c r="BY39" s="5">
        <v>1810</v>
      </c>
      <c r="BZ39" s="5">
        <f t="shared" si="29"/>
        <v>1700</v>
      </c>
      <c r="CA39" s="5">
        <v>1990</v>
      </c>
      <c r="CB39" s="5">
        <v>1800</v>
      </c>
      <c r="CC39" s="5">
        <v>1900</v>
      </c>
      <c r="CD39" s="5">
        <v>2000</v>
      </c>
      <c r="CE39" s="5">
        <v>1100</v>
      </c>
      <c r="CF39" s="5">
        <v>800</v>
      </c>
      <c r="CG39" s="5">
        <v>1000</v>
      </c>
      <c r="CH39" s="5">
        <v>0.00559659726886053</v>
      </c>
      <c r="CI39" s="5">
        <v>890</v>
      </c>
      <c r="CJ39" s="5">
        <v>960</v>
      </c>
      <c r="CK39" s="5">
        <v>1000</v>
      </c>
      <c r="CL39" s="5">
        <f t="shared" si="30"/>
        <v>700</v>
      </c>
      <c r="CM39" s="5">
        <v>800</v>
      </c>
      <c r="CN39" s="5">
        <v>800</v>
      </c>
      <c r="CO39" s="5">
        <v>3700</v>
      </c>
      <c r="CP39" s="5">
        <v>3300</v>
      </c>
      <c r="CQ39" s="5">
        <v>3800</v>
      </c>
      <c r="CR39" s="5">
        <v>0.00912033706710513</v>
      </c>
      <c r="CS39" s="5">
        <v>3460</v>
      </c>
      <c r="CT39" s="5">
        <v>3550</v>
      </c>
      <c r="CU39" s="5">
        <v>3600</v>
      </c>
      <c r="CV39" s="5">
        <v>3550</v>
      </c>
      <c r="CW39" s="5">
        <v>3600</v>
      </c>
      <c r="CX39" s="5">
        <v>3600</v>
      </c>
      <c r="CY39" s="5">
        <v>3600</v>
      </c>
      <c r="CZ39" s="5">
        <v>2400</v>
      </c>
      <c r="DA39" s="5">
        <v>3200</v>
      </c>
      <c r="DB39" s="5">
        <v>0.00702467098303076</v>
      </c>
      <c r="DC39" s="5">
        <v>1580</v>
      </c>
      <c r="DD39" s="5">
        <v>1660</v>
      </c>
      <c r="DE39" s="5">
        <v>1740</v>
      </c>
      <c r="DF39" s="5">
        <v>1500</v>
      </c>
      <c r="DG39" s="5">
        <v>1600</v>
      </c>
      <c r="DH39" s="5">
        <v>1700</v>
      </c>
      <c r="DI39" s="5">
        <v>1400</v>
      </c>
      <c r="DJ39" s="5">
        <v>1100</v>
      </c>
      <c r="DK39" s="5">
        <v>1300</v>
      </c>
      <c r="DL39" s="5">
        <v>0.00922554017965526</v>
      </c>
      <c r="DM39" s="5">
        <v>980</v>
      </c>
      <c r="DN39" s="5">
        <v>1000</v>
      </c>
      <c r="DO39" s="5">
        <v>1070</v>
      </c>
      <c r="DP39" s="5">
        <v>1900</v>
      </c>
      <c r="DQ39" s="5">
        <v>2000</v>
      </c>
      <c r="DR39" s="5">
        <v>2100</v>
      </c>
      <c r="DS39" s="5">
        <v>1600</v>
      </c>
      <c r="DT39" s="5">
        <v>1400</v>
      </c>
      <c r="DU39" s="5">
        <v>1700</v>
      </c>
      <c r="DV39" s="5">
        <f t="shared" si="31"/>
        <v>0.00723684210526316</v>
      </c>
      <c r="DW39" s="5">
        <v>1470</v>
      </c>
      <c r="DX39" s="5">
        <v>1540</v>
      </c>
      <c r="DY39" s="5">
        <v>1620</v>
      </c>
      <c r="DZ39" s="5">
        <v>1540</v>
      </c>
      <c r="EA39" s="5">
        <v>1600</v>
      </c>
      <c r="EB39" s="5">
        <v>1700</v>
      </c>
      <c r="EC39" s="5">
        <v>1500</v>
      </c>
      <c r="ED39" s="5">
        <v>1200</v>
      </c>
      <c r="EE39" s="5">
        <v>1400</v>
      </c>
      <c r="EF39" s="5">
        <v>0.00874269165619365</v>
      </c>
      <c r="EG39" s="5">
        <f t="shared" si="32"/>
        <v>1170</v>
      </c>
      <c r="EH39" s="5">
        <f t="shared" si="33"/>
        <v>1270</v>
      </c>
      <c r="EI39" s="5">
        <f t="shared" si="34"/>
        <v>1310</v>
      </c>
      <c r="EJ39" s="5">
        <v>1400</v>
      </c>
      <c r="EK39" s="5">
        <v>1500</v>
      </c>
      <c r="EL39" s="5">
        <v>1600</v>
      </c>
      <c r="EM39" s="5">
        <v>2300</v>
      </c>
      <c r="EN39" s="5">
        <v>2000</v>
      </c>
      <c r="EO39" s="5">
        <v>2400</v>
      </c>
      <c r="EP39" s="5">
        <f t="shared" si="35"/>
        <v>0.00828729281767956</v>
      </c>
      <c r="EQ39" s="5">
        <v>2070</v>
      </c>
      <c r="ER39" s="5">
        <v>2160</v>
      </c>
      <c r="ES39" s="5">
        <v>2240</v>
      </c>
      <c r="ET39" s="5">
        <v>2160</v>
      </c>
      <c r="EU39" s="5">
        <v>2200</v>
      </c>
      <c r="EV39" s="5">
        <v>2200</v>
      </c>
      <c r="EW39" s="5">
        <v>1100</v>
      </c>
      <c r="EX39" s="5">
        <v>900</v>
      </c>
      <c r="EY39" s="5">
        <v>1200</v>
      </c>
      <c r="EZ39" s="5">
        <f t="shared" si="36"/>
        <v>0.00687848018342614</v>
      </c>
      <c r="FA39" s="5">
        <v>790</v>
      </c>
      <c r="FB39" s="5">
        <v>840</v>
      </c>
      <c r="FC39" s="5">
        <v>910</v>
      </c>
      <c r="FD39" s="5">
        <v>840</v>
      </c>
      <c r="FE39" s="5">
        <v>800</v>
      </c>
      <c r="FF39" s="5">
        <v>900</v>
      </c>
      <c r="FG39" s="5">
        <v>3900</v>
      </c>
      <c r="FH39" s="5">
        <v>3700</v>
      </c>
      <c r="FI39" s="5">
        <v>4400</v>
      </c>
      <c r="FJ39" s="5">
        <f t="shared" si="37"/>
        <v>0.00732129131437356</v>
      </c>
      <c r="FK39" s="5">
        <v>3660</v>
      </c>
      <c r="FL39" s="5">
        <v>3810</v>
      </c>
      <c r="FM39" s="5">
        <v>3880</v>
      </c>
      <c r="FN39" s="5">
        <v>3810</v>
      </c>
      <c r="FO39" s="5">
        <v>3900</v>
      </c>
      <c r="FP39" s="5">
        <v>4000</v>
      </c>
      <c r="FQ39" s="5">
        <v>5200</v>
      </c>
      <c r="FR39" s="5">
        <v>4900</v>
      </c>
      <c r="FS39" s="5">
        <v>5300</v>
      </c>
      <c r="FT39" s="5">
        <v>0.00660431481901509</v>
      </c>
      <c r="FU39" s="5">
        <v>4900</v>
      </c>
      <c r="FV39" s="5">
        <v>4950</v>
      </c>
      <c r="FW39" s="5">
        <v>5020</v>
      </c>
      <c r="FX39" s="5">
        <v>4500</v>
      </c>
      <c r="FY39" s="5">
        <v>4600</v>
      </c>
      <c r="FZ39" s="5">
        <v>4700</v>
      </c>
      <c r="GA39" s="5">
        <v>140</v>
      </c>
      <c r="GB39" s="5">
        <v>110</v>
      </c>
      <c r="GC39" s="5">
        <v>160</v>
      </c>
      <c r="GD39" s="5">
        <f t="shared" si="38"/>
        <v>0.0111498257839721</v>
      </c>
      <c r="GE39" s="5">
        <v>120</v>
      </c>
      <c r="GF39" s="5">
        <v>130</v>
      </c>
      <c r="GG39" s="5">
        <v>140</v>
      </c>
      <c r="GH39" s="5">
        <v>130</v>
      </c>
      <c r="GI39" s="5">
        <v>138</v>
      </c>
      <c r="GJ39" s="5">
        <v>140</v>
      </c>
      <c r="GK39" s="5">
        <v>4000</v>
      </c>
      <c r="GL39" s="5">
        <v>3800</v>
      </c>
      <c r="GM39" s="5">
        <v>4800</v>
      </c>
      <c r="GN39" s="5">
        <v>0.00703494406642832</v>
      </c>
      <c r="GO39" s="5">
        <v>3010</v>
      </c>
      <c r="GP39" s="5">
        <v>3050</v>
      </c>
      <c r="GQ39" s="5">
        <v>3130</v>
      </c>
      <c r="GR39" s="5">
        <v>2700</v>
      </c>
      <c r="GS39" s="5">
        <v>2700</v>
      </c>
      <c r="GT39" s="5">
        <v>2800</v>
      </c>
      <c r="GU39" s="5">
        <v>2900</v>
      </c>
      <c r="GV39" s="5">
        <v>2500</v>
      </c>
      <c r="GW39" s="5">
        <v>3000</v>
      </c>
      <c r="GX39" s="5">
        <f t="shared" si="39"/>
        <v>0.00768689286217091</v>
      </c>
      <c r="GY39" s="5">
        <v>2680</v>
      </c>
      <c r="GZ39" s="5">
        <v>2730</v>
      </c>
      <c r="HA39" s="5">
        <v>27690</v>
      </c>
      <c r="HB39" s="5">
        <v>2600</v>
      </c>
      <c r="HC39" s="5">
        <v>2700</v>
      </c>
      <c r="HD39" s="5">
        <v>2730</v>
      </c>
      <c r="HE39" s="5">
        <v>900</v>
      </c>
      <c r="HF39" s="5">
        <v>800</v>
      </c>
      <c r="HG39" s="5">
        <v>900</v>
      </c>
      <c r="HH39" s="5">
        <v>0.00742335387127904</v>
      </c>
      <c r="HI39" s="5">
        <v>800</v>
      </c>
      <c r="HJ39" s="5">
        <v>880</v>
      </c>
      <c r="HK39" s="5">
        <v>920</v>
      </c>
      <c r="HL39" s="5">
        <v>900</v>
      </c>
      <c r="HM39" s="5">
        <v>900</v>
      </c>
      <c r="HN39" s="5">
        <v>1000</v>
      </c>
      <c r="HO39" s="5">
        <v>3600</v>
      </c>
      <c r="HP39" s="5">
        <v>3200</v>
      </c>
      <c r="HQ39" s="5">
        <v>3700</v>
      </c>
      <c r="HR39" s="5">
        <f t="shared" si="40"/>
        <v>0.00840807174887892</v>
      </c>
      <c r="HS39" s="5">
        <v>2790</v>
      </c>
      <c r="HT39" s="5">
        <v>2850</v>
      </c>
      <c r="HU39" s="5">
        <v>2930</v>
      </c>
      <c r="HV39" s="5">
        <v>2850</v>
      </c>
      <c r="HW39" s="5">
        <v>2900</v>
      </c>
      <c r="HX39" s="5">
        <v>2900</v>
      </c>
      <c r="HY39" s="5">
        <v>6300</v>
      </c>
      <c r="HZ39" s="5">
        <v>6100</v>
      </c>
      <c r="IA39" s="5">
        <v>6500</v>
      </c>
      <c r="IB39" s="13">
        <v>0.00854650215514049</v>
      </c>
      <c r="IC39" s="5">
        <v>5710</v>
      </c>
      <c r="ID39" s="5">
        <v>5770</v>
      </c>
      <c r="IE39" s="5">
        <v>5810</v>
      </c>
      <c r="IF39" s="5">
        <v>6000</v>
      </c>
      <c r="IG39" s="5">
        <v>6100</v>
      </c>
      <c r="IH39" s="5">
        <v>6200</v>
      </c>
      <c r="II39" s="5">
        <v>1400</v>
      </c>
      <c r="IJ39" s="5">
        <v>1300</v>
      </c>
      <c r="IK39" s="5">
        <v>1600</v>
      </c>
      <c r="IL39" s="5">
        <f t="shared" si="41"/>
        <v>0.00723651994123728</v>
      </c>
      <c r="IM39" s="5">
        <v>1310</v>
      </c>
      <c r="IN39" s="5">
        <v>1330</v>
      </c>
      <c r="IO39" s="5">
        <v>1370</v>
      </c>
      <c r="IP39" s="5">
        <v>1200</v>
      </c>
      <c r="IQ39" s="5">
        <v>1300</v>
      </c>
      <c r="IR39" s="5">
        <v>1330</v>
      </c>
      <c r="IS39" s="5">
        <v>4400</v>
      </c>
      <c r="IT39" s="5">
        <v>3500</v>
      </c>
      <c r="IU39" s="5">
        <v>3900</v>
      </c>
      <c r="IV39" s="131">
        <v>0.00822239624119029</v>
      </c>
      <c r="IW39" s="5">
        <v>3470</v>
      </c>
      <c r="IX39" s="5">
        <v>3540</v>
      </c>
      <c r="IY39" s="5">
        <v>3610</v>
      </c>
      <c r="IZ39" s="5">
        <v>4200</v>
      </c>
      <c r="JA39" s="5">
        <v>4300</v>
      </c>
      <c r="JB39" s="5">
        <v>4300</v>
      </c>
    </row>
    <row r="40" spans="1:262">
      <c r="A40" s="9">
        <v>38</v>
      </c>
      <c r="B40" s="10">
        <v>54</v>
      </c>
      <c r="C40" s="11" t="s">
        <v>14</v>
      </c>
      <c r="D40" s="11" t="s">
        <v>1629</v>
      </c>
      <c r="E40" s="5">
        <v>10100</v>
      </c>
      <c r="F40" s="5">
        <v>7300</v>
      </c>
      <c r="G40" s="5">
        <v>9000</v>
      </c>
      <c r="H40" s="13">
        <f t="shared" si="22"/>
        <v>0.00780759221035628</v>
      </c>
      <c r="I40" s="5">
        <v>8400</v>
      </c>
      <c r="J40" s="5">
        <v>8700</v>
      </c>
      <c r="K40" s="5">
        <v>8800</v>
      </c>
      <c r="L40" s="5">
        <v>8700</v>
      </c>
      <c r="M40" s="5">
        <v>8400</v>
      </c>
      <c r="N40" s="5">
        <v>8600</v>
      </c>
      <c r="O40" s="5">
        <v>2200</v>
      </c>
      <c r="P40" s="5">
        <v>1700</v>
      </c>
      <c r="Q40" s="5">
        <v>1900</v>
      </c>
      <c r="R40" s="13">
        <f t="shared" si="23"/>
        <v>0.00542005420054201</v>
      </c>
      <c r="S40" s="5">
        <v>1900</v>
      </c>
      <c r="T40" s="5">
        <v>2000</v>
      </c>
      <c r="U40" s="5">
        <v>2000</v>
      </c>
      <c r="V40" s="5">
        <v>2000</v>
      </c>
      <c r="W40" s="5">
        <f t="shared" si="24"/>
        <v>1900</v>
      </c>
      <c r="X40" s="5">
        <f t="shared" si="25"/>
        <v>2000</v>
      </c>
      <c r="Y40" s="5">
        <v>2800</v>
      </c>
      <c r="Z40" s="5">
        <v>2200</v>
      </c>
      <c r="AA40" s="5">
        <v>2500</v>
      </c>
      <c r="AB40" s="13">
        <f t="shared" si="26"/>
        <v>0.00609100680759584</v>
      </c>
      <c r="AC40" s="5">
        <v>1800</v>
      </c>
      <c r="AD40" s="5">
        <v>1900</v>
      </c>
      <c r="AE40" s="5">
        <v>2000</v>
      </c>
      <c r="AF40" s="5">
        <v>1700</v>
      </c>
      <c r="AG40" s="5">
        <f t="shared" si="27"/>
        <v>1600</v>
      </c>
      <c r="AH40" s="5">
        <v>1800</v>
      </c>
      <c r="AI40" s="5">
        <v>4100</v>
      </c>
      <c r="AJ40" s="5">
        <v>3150</v>
      </c>
      <c r="AK40" s="5">
        <v>3580</v>
      </c>
      <c r="AL40" s="5">
        <v>0.00831834532374101</v>
      </c>
      <c r="AM40" s="5">
        <v>3530</v>
      </c>
      <c r="AN40" s="5">
        <v>3700</v>
      </c>
      <c r="AO40" s="5">
        <v>3790</v>
      </c>
      <c r="AP40" s="5">
        <v>3600</v>
      </c>
      <c r="AQ40" s="5">
        <v>3500</v>
      </c>
      <c r="AR40" s="5">
        <v>3700</v>
      </c>
      <c r="AS40" s="5">
        <v>2800</v>
      </c>
      <c r="AT40" s="5">
        <v>2100</v>
      </c>
      <c r="AU40" s="5">
        <v>2410</v>
      </c>
      <c r="AV40" s="13">
        <v>0.00678861022062983</v>
      </c>
      <c r="AW40" s="5">
        <v>2310</v>
      </c>
      <c r="AX40" s="5">
        <v>2520</v>
      </c>
      <c r="AY40" s="5">
        <f t="shared" si="28"/>
        <v>2100</v>
      </c>
      <c r="AZ40" s="5">
        <v>2200</v>
      </c>
      <c r="BA40" s="5">
        <v>2200</v>
      </c>
      <c r="BB40" s="5">
        <v>2300</v>
      </c>
      <c r="BC40" s="5">
        <v>72</v>
      </c>
      <c r="BD40" s="5">
        <v>36</v>
      </c>
      <c r="BE40" s="5">
        <v>87</v>
      </c>
      <c r="BF40" s="5">
        <v>72</v>
      </c>
      <c r="BG40" s="5">
        <v>72</v>
      </c>
      <c r="BH40" s="5">
        <v>72</v>
      </c>
      <c r="BI40" s="5">
        <v>50</v>
      </c>
      <c r="BJ40" s="5">
        <v>50</v>
      </c>
      <c r="BK40" s="5">
        <v>50</v>
      </c>
      <c r="BL40" s="5">
        <v>22</v>
      </c>
      <c r="BM40" s="5">
        <v>16</v>
      </c>
      <c r="BN40" s="5">
        <v>26</v>
      </c>
      <c r="BO40" s="5">
        <v>32</v>
      </c>
      <c r="BP40" s="5">
        <v>32</v>
      </c>
      <c r="BQ40" s="5">
        <v>37</v>
      </c>
      <c r="BR40" s="5">
        <v>37</v>
      </c>
      <c r="BS40" s="5">
        <v>37</v>
      </c>
      <c r="BT40" s="5">
        <v>42</v>
      </c>
      <c r="BU40" s="5">
        <v>2000</v>
      </c>
      <c r="BV40" s="5">
        <v>1600</v>
      </c>
      <c r="BW40" s="5">
        <v>1800</v>
      </c>
      <c r="BX40" s="5">
        <v>0.00674590427240604</v>
      </c>
      <c r="BY40" s="5">
        <v>1810</v>
      </c>
      <c r="BZ40" s="5">
        <f t="shared" si="29"/>
        <v>1790</v>
      </c>
      <c r="CA40" s="5">
        <v>1990</v>
      </c>
      <c r="CB40" s="5">
        <v>1900</v>
      </c>
      <c r="CC40" s="5">
        <v>2000</v>
      </c>
      <c r="CD40" s="5">
        <v>2100</v>
      </c>
      <c r="CE40" s="5">
        <v>1100</v>
      </c>
      <c r="CF40" s="5">
        <v>800</v>
      </c>
      <c r="CG40" s="5">
        <v>1000</v>
      </c>
      <c r="CH40" s="5">
        <v>0.0083948959032908</v>
      </c>
      <c r="CI40" s="5">
        <v>890</v>
      </c>
      <c r="CJ40" s="5">
        <v>960</v>
      </c>
      <c r="CK40" s="5">
        <v>1000</v>
      </c>
      <c r="CL40" s="5">
        <f t="shared" si="30"/>
        <v>1100</v>
      </c>
      <c r="CM40" s="5">
        <v>1200</v>
      </c>
      <c r="CN40" s="5">
        <v>1300</v>
      </c>
      <c r="CO40" s="5">
        <v>3700</v>
      </c>
      <c r="CP40" s="5">
        <v>3300</v>
      </c>
      <c r="CQ40" s="5">
        <v>3800</v>
      </c>
      <c r="CR40" s="5">
        <v>0.00912033706710513</v>
      </c>
      <c r="CS40" s="5">
        <v>3460</v>
      </c>
      <c r="CT40" s="5">
        <v>3550</v>
      </c>
      <c r="CU40" s="5">
        <v>3600</v>
      </c>
      <c r="CV40" s="5">
        <v>3550</v>
      </c>
      <c r="CW40" s="5">
        <v>3600</v>
      </c>
      <c r="CX40" s="5">
        <v>3600</v>
      </c>
      <c r="CY40" s="5">
        <v>3600</v>
      </c>
      <c r="CZ40" s="5">
        <v>2400</v>
      </c>
      <c r="DA40" s="5">
        <v>3200</v>
      </c>
      <c r="DB40" s="5">
        <v>0.0088866319664847</v>
      </c>
      <c r="DC40" s="5">
        <v>1580</v>
      </c>
      <c r="DD40" s="5">
        <v>1660</v>
      </c>
      <c r="DE40" s="5">
        <v>1740</v>
      </c>
      <c r="DF40" s="5">
        <v>2000</v>
      </c>
      <c r="DG40" s="5">
        <v>2000</v>
      </c>
      <c r="DH40" s="5">
        <v>2100</v>
      </c>
      <c r="DI40" s="5">
        <v>1400</v>
      </c>
      <c r="DJ40" s="5">
        <v>1100</v>
      </c>
      <c r="DK40" s="5">
        <v>1300</v>
      </c>
      <c r="DL40" s="5">
        <v>0.00873998543335761</v>
      </c>
      <c r="DM40" s="5">
        <v>980</v>
      </c>
      <c r="DN40" s="5">
        <v>1000</v>
      </c>
      <c r="DO40" s="5">
        <v>1070</v>
      </c>
      <c r="DP40" s="5">
        <v>1800</v>
      </c>
      <c r="DQ40" s="5">
        <v>1900</v>
      </c>
      <c r="DR40" s="5">
        <v>2000</v>
      </c>
      <c r="DS40" s="5">
        <v>1600</v>
      </c>
      <c r="DT40" s="5">
        <v>1400</v>
      </c>
      <c r="DU40" s="5">
        <v>1700</v>
      </c>
      <c r="DV40" s="5">
        <f t="shared" si="31"/>
        <v>0.00723684210526316</v>
      </c>
      <c r="DW40" s="5">
        <v>1470</v>
      </c>
      <c r="DX40" s="5">
        <v>1540</v>
      </c>
      <c r="DY40" s="5">
        <v>1620</v>
      </c>
      <c r="DZ40" s="5">
        <v>1540</v>
      </c>
      <c r="EA40" s="5">
        <v>1600</v>
      </c>
      <c r="EB40" s="5">
        <v>1700</v>
      </c>
      <c r="EC40" s="5">
        <v>1500</v>
      </c>
      <c r="ED40" s="5">
        <v>1200</v>
      </c>
      <c r="EE40" s="5">
        <v>1400</v>
      </c>
      <c r="EF40" s="5">
        <v>0.00601060051363313</v>
      </c>
      <c r="EG40" s="5">
        <f t="shared" si="32"/>
        <v>800</v>
      </c>
      <c r="EH40" s="5">
        <f t="shared" si="33"/>
        <v>870</v>
      </c>
      <c r="EI40" s="5">
        <f t="shared" si="34"/>
        <v>900</v>
      </c>
      <c r="EJ40" s="5">
        <v>1000</v>
      </c>
      <c r="EK40" s="5">
        <v>1000</v>
      </c>
      <c r="EL40" s="5">
        <v>1100</v>
      </c>
      <c r="EM40" s="5">
        <v>2300</v>
      </c>
      <c r="EN40" s="5">
        <v>2000</v>
      </c>
      <c r="EO40" s="5">
        <v>2400</v>
      </c>
      <c r="EP40" s="5">
        <f t="shared" si="35"/>
        <v>0.00828729281767956</v>
      </c>
      <c r="EQ40" s="5">
        <v>2070</v>
      </c>
      <c r="ER40" s="5">
        <v>2160</v>
      </c>
      <c r="ES40" s="5">
        <v>2240</v>
      </c>
      <c r="ET40" s="5">
        <v>2160</v>
      </c>
      <c r="EU40" s="5">
        <v>2200</v>
      </c>
      <c r="EV40" s="5">
        <v>2200</v>
      </c>
      <c r="EW40" s="5">
        <v>1100</v>
      </c>
      <c r="EX40" s="5">
        <v>900</v>
      </c>
      <c r="EY40" s="5">
        <v>1200</v>
      </c>
      <c r="EZ40" s="5">
        <f t="shared" si="36"/>
        <v>0.00687848018342614</v>
      </c>
      <c r="FA40" s="5">
        <v>790</v>
      </c>
      <c r="FB40" s="5">
        <v>840</v>
      </c>
      <c r="FC40" s="5">
        <v>910</v>
      </c>
      <c r="FD40" s="5">
        <v>840</v>
      </c>
      <c r="FE40" s="5">
        <v>800</v>
      </c>
      <c r="FF40" s="5">
        <v>900</v>
      </c>
      <c r="FG40" s="5">
        <v>3900</v>
      </c>
      <c r="FH40" s="5">
        <v>3700</v>
      </c>
      <c r="FI40" s="5">
        <v>4400</v>
      </c>
      <c r="FJ40" s="5">
        <f t="shared" si="37"/>
        <v>0.00732129131437356</v>
      </c>
      <c r="FK40" s="5">
        <v>3660</v>
      </c>
      <c r="FL40" s="5">
        <v>3810</v>
      </c>
      <c r="FM40" s="5">
        <v>3880</v>
      </c>
      <c r="FN40" s="5">
        <v>3810</v>
      </c>
      <c r="FO40" s="5">
        <v>3900</v>
      </c>
      <c r="FP40" s="5">
        <v>4000</v>
      </c>
      <c r="FQ40" s="5">
        <v>5200</v>
      </c>
      <c r="FR40" s="5">
        <v>4900</v>
      </c>
      <c r="FS40" s="5">
        <v>5300</v>
      </c>
      <c r="FT40" s="5">
        <v>0.00660431481901509</v>
      </c>
      <c r="FU40" s="5">
        <v>4900</v>
      </c>
      <c r="FV40" s="5">
        <v>4950</v>
      </c>
      <c r="FW40" s="5">
        <v>5020</v>
      </c>
      <c r="FX40" s="5">
        <v>4500</v>
      </c>
      <c r="FY40" s="5">
        <v>4600</v>
      </c>
      <c r="FZ40" s="5">
        <v>4700</v>
      </c>
      <c r="GA40" s="5">
        <v>140</v>
      </c>
      <c r="GB40" s="5">
        <v>110</v>
      </c>
      <c r="GC40" s="5">
        <v>160</v>
      </c>
      <c r="GD40" s="5">
        <f t="shared" si="38"/>
        <v>0.0111498257839721</v>
      </c>
      <c r="GE40" s="5">
        <v>120</v>
      </c>
      <c r="GF40" s="5">
        <v>130</v>
      </c>
      <c r="GG40" s="5">
        <v>140</v>
      </c>
      <c r="GH40" s="5">
        <v>130</v>
      </c>
      <c r="GI40" s="5">
        <v>138</v>
      </c>
      <c r="GJ40" s="5">
        <v>140</v>
      </c>
      <c r="GK40" s="5">
        <v>4000</v>
      </c>
      <c r="GL40" s="5">
        <v>3800</v>
      </c>
      <c r="GM40" s="5">
        <v>4800</v>
      </c>
      <c r="GN40" s="5">
        <v>0.00703494406642832</v>
      </c>
      <c r="GO40" s="5">
        <v>3010</v>
      </c>
      <c r="GP40" s="5">
        <v>3050</v>
      </c>
      <c r="GQ40" s="5">
        <v>3130</v>
      </c>
      <c r="GR40" s="5">
        <v>2700</v>
      </c>
      <c r="GS40" s="5">
        <v>2700</v>
      </c>
      <c r="GT40" s="5">
        <v>2800</v>
      </c>
      <c r="GU40" s="5">
        <v>2900</v>
      </c>
      <c r="GV40" s="5">
        <v>2500</v>
      </c>
      <c r="GW40" s="5">
        <v>3000</v>
      </c>
      <c r="GX40" s="5">
        <f t="shared" si="39"/>
        <v>0.00768689286217091</v>
      </c>
      <c r="GY40" s="5">
        <v>2680</v>
      </c>
      <c r="GZ40" s="5">
        <v>2730</v>
      </c>
      <c r="HA40" s="5">
        <v>27690</v>
      </c>
      <c r="HB40" s="5">
        <v>2600</v>
      </c>
      <c r="HC40" s="5">
        <v>2700</v>
      </c>
      <c r="HD40" s="5">
        <v>2730</v>
      </c>
      <c r="HE40" s="5">
        <v>900</v>
      </c>
      <c r="HF40" s="5">
        <v>800</v>
      </c>
      <c r="HG40" s="5">
        <v>900</v>
      </c>
      <c r="HH40" s="5">
        <v>0.00742335387127904</v>
      </c>
      <c r="HI40" s="5">
        <v>800</v>
      </c>
      <c r="HJ40" s="5">
        <v>880</v>
      </c>
      <c r="HK40" s="5">
        <v>920</v>
      </c>
      <c r="HL40" s="5">
        <v>900</v>
      </c>
      <c r="HM40" s="5">
        <v>900</v>
      </c>
      <c r="HN40" s="5">
        <v>1000</v>
      </c>
      <c r="HO40" s="5">
        <v>3600</v>
      </c>
      <c r="HP40" s="5">
        <v>3200</v>
      </c>
      <c r="HQ40" s="5">
        <v>3700</v>
      </c>
      <c r="HR40" s="5">
        <f t="shared" si="40"/>
        <v>0.00840807174887892</v>
      </c>
      <c r="HS40" s="5">
        <v>2790</v>
      </c>
      <c r="HT40" s="5">
        <v>2850</v>
      </c>
      <c r="HU40" s="5">
        <v>2930</v>
      </c>
      <c r="HV40" s="5">
        <v>2850</v>
      </c>
      <c r="HW40" s="5">
        <v>2900</v>
      </c>
      <c r="HX40" s="5">
        <v>2900</v>
      </c>
      <c r="HY40" s="5">
        <v>6200</v>
      </c>
      <c r="HZ40" s="5">
        <v>6000</v>
      </c>
      <c r="IA40" s="5">
        <v>6400</v>
      </c>
      <c r="IB40" s="13">
        <v>0.00839838253373424</v>
      </c>
      <c r="IC40" s="5">
        <v>5620</v>
      </c>
      <c r="ID40" s="5">
        <v>5670</v>
      </c>
      <c r="IE40" s="5">
        <v>5710</v>
      </c>
      <c r="IF40" s="5">
        <v>5900</v>
      </c>
      <c r="IG40" s="5">
        <v>6000</v>
      </c>
      <c r="IH40" s="5">
        <v>6000</v>
      </c>
      <c r="II40" s="5">
        <v>1400</v>
      </c>
      <c r="IJ40" s="5">
        <v>1300</v>
      </c>
      <c r="IK40" s="5">
        <v>1600</v>
      </c>
      <c r="IL40" s="5">
        <f t="shared" si="41"/>
        <v>0.00723651994123728</v>
      </c>
      <c r="IM40" s="5">
        <v>1310</v>
      </c>
      <c r="IN40" s="5">
        <v>1330</v>
      </c>
      <c r="IO40" s="5">
        <v>1370</v>
      </c>
      <c r="IP40" s="5">
        <v>1200</v>
      </c>
      <c r="IQ40" s="5">
        <v>1300</v>
      </c>
      <c r="IR40" s="5">
        <v>1330</v>
      </c>
      <c r="IS40" s="5">
        <v>4400</v>
      </c>
      <c r="IT40" s="5">
        <v>3500</v>
      </c>
      <c r="IU40" s="5">
        <v>3900</v>
      </c>
      <c r="IV40" s="131">
        <v>0.00693030540328896</v>
      </c>
      <c r="IW40" s="5">
        <v>3470</v>
      </c>
      <c r="IX40" s="5">
        <v>3540</v>
      </c>
      <c r="IY40" s="5">
        <v>3610</v>
      </c>
      <c r="IZ40" s="5">
        <v>3540</v>
      </c>
      <c r="JA40" s="5">
        <v>3600</v>
      </c>
      <c r="JB40" s="5">
        <v>3600</v>
      </c>
    </row>
    <row r="41" spans="1:262">
      <c r="A41" s="9">
        <v>39</v>
      </c>
      <c r="B41" s="10">
        <v>105267</v>
      </c>
      <c r="C41" s="11" t="s">
        <v>133</v>
      </c>
      <c r="D41" s="11" t="s">
        <v>1625</v>
      </c>
      <c r="E41" s="5">
        <v>9900</v>
      </c>
      <c r="F41" s="5">
        <v>7100</v>
      </c>
      <c r="G41" s="5">
        <v>8900</v>
      </c>
      <c r="H41" s="13">
        <f t="shared" si="22"/>
        <v>0.00771784977115678</v>
      </c>
      <c r="I41" s="5">
        <v>8300</v>
      </c>
      <c r="J41" s="5">
        <v>8600</v>
      </c>
      <c r="K41" s="5">
        <v>8700</v>
      </c>
      <c r="L41" s="5">
        <v>8600</v>
      </c>
      <c r="M41" s="5">
        <v>8300</v>
      </c>
      <c r="N41" s="5">
        <v>8500</v>
      </c>
      <c r="O41" s="5">
        <v>2100</v>
      </c>
      <c r="P41" s="5">
        <v>1600</v>
      </c>
      <c r="Q41" s="5">
        <v>1800</v>
      </c>
      <c r="R41" s="13">
        <f t="shared" si="23"/>
        <v>0.00514905149051491</v>
      </c>
      <c r="S41" s="5">
        <v>1800</v>
      </c>
      <c r="T41" s="5">
        <v>1900</v>
      </c>
      <c r="U41" s="5">
        <v>1900</v>
      </c>
      <c r="V41" s="5">
        <v>1900</v>
      </c>
      <c r="W41" s="5">
        <f t="shared" si="24"/>
        <v>1800</v>
      </c>
      <c r="X41" s="5">
        <f t="shared" si="25"/>
        <v>1900</v>
      </c>
      <c r="Y41" s="5">
        <v>2700</v>
      </c>
      <c r="Z41" s="5">
        <v>2100</v>
      </c>
      <c r="AA41" s="5">
        <v>2400</v>
      </c>
      <c r="AB41" s="13">
        <f t="shared" si="26"/>
        <v>0.00609100680759584</v>
      </c>
      <c r="AC41" s="5">
        <v>1800</v>
      </c>
      <c r="AD41" s="5">
        <v>1900</v>
      </c>
      <c r="AE41" s="5">
        <v>1900</v>
      </c>
      <c r="AF41" s="5">
        <v>1700</v>
      </c>
      <c r="AG41" s="5">
        <f t="shared" si="27"/>
        <v>1600</v>
      </c>
      <c r="AH41" s="5">
        <v>1800</v>
      </c>
      <c r="AI41" s="5">
        <v>4000</v>
      </c>
      <c r="AJ41" s="5">
        <v>3070</v>
      </c>
      <c r="AK41" s="5">
        <v>3500</v>
      </c>
      <c r="AL41" s="5">
        <v>0.00813848920863309</v>
      </c>
      <c r="AM41" s="5">
        <v>3450</v>
      </c>
      <c r="AN41" s="5">
        <v>3620</v>
      </c>
      <c r="AO41" s="5">
        <v>3700</v>
      </c>
      <c r="AP41" s="5">
        <v>3500</v>
      </c>
      <c r="AQ41" s="5">
        <v>3400</v>
      </c>
      <c r="AR41" s="5">
        <v>3600</v>
      </c>
      <c r="AS41" s="5">
        <v>2700</v>
      </c>
      <c r="AT41" s="5">
        <v>2100</v>
      </c>
      <c r="AU41" s="5">
        <v>2410</v>
      </c>
      <c r="AV41" s="13">
        <v>0.00969801460089976</v>
      </c>
      <c r="AW41" s="5">
        <v>2310</v>
      </c>
      <c r="AX41" s="5">
        <v>2520</v>
      </c>
      <c r="AY41" s="5">
        <f t="shared" si="28"/>
        <v>3010</v>
      </c>
      <c r="AZ41" s="5">
        <v>3100</v>
      </c>
      <c r="BA41" s="5">
        <v>3200</v>
      </c>
      <c r="BB41" s="5">
        <v>3300</v>
      </c>
      <c r="BC41" s="5">
        <v>30</v>
      </c>
      <c r="BD41" s="5">
        <v>15</v>
      </c>
      <c r="BE41" s="5">
        <v>36</v>
      </c>
      <c r="BF41" s="5">
        <v>30</v>
      </c>
      <c r="BG41" s="5">
        <v>30</v>
      </c>
      <c r="BH41" s="5">
        <v>30</v>
      </c>
      <c r="BI41" s="5">
        <v>50</v>
      </c>
      <c r="BJ41" s="5">
        <v>50</v>
      </c>
      <c r="BK41" s="5">
        <v>50</v>
      </c>
      <c r="BL41" s="5">
        <v>21</v>
      </c>
      <c r="BM41" s="5">
        <v>15</v>
      </c>
      <c r="BN41" s="5">
        <v>25</v>
      </c>
      <c r="BO41" s="5">
        <v>29</v>
      </c>
      <c r="BP41" s="5">
        <v>29</v>
      </c>
      <c r="BQ41" s="5">
        <v>34</v>
      </c>
      <c r="BR41" s="5">
        <v>34</v>
      </c>
      <c r="BS41" s="5">
        <v>34</v>
      </c>
      <c r="BT41" s="5">
        <v>39</v>
      </c>
      <c r="BU41" s="5">
        <v>2000</v>
      </c>
      <c r="BV41" s="5">
        <v>1600</v>
      </c>
      <c r="BW41" s="5">
        <v>1800</v>
      </c>
      <c r="BX41" s="5">
        <v>0.008030838419531</v>
      </c>
      <c r="BY41" s="5">
        <v>1810</v>
      </c>
      <c r="BZ41" s="5">
        <f t="shared" si="29"/>
        <v>2130</v>
      </c>
      <c r="CA41" s="5">
        <v>1990</v>
      </c>
      <c r="CB41" s="5">
        <v>2200</v>
      </c>
      <c r="CC41" s="5">
        <v>2300</v>
      </c>
      <c r="CD41" s="5">
        <v>2500</v>
      </c>
      <c r="CE41" s="5">
        <v>1100</v>
      </c>
      <c r="CF41" s="5">
        <v>800</v>
      </c>
      <c r="CG41" s="5">
        <v>1000</v>
      </c>
      <c r="CH41" s="5">
        <v>0.0083948959032908</v>
      </c>
      <c r="CI41" s="5">
        <v>890</v>
      </c>
      <c r="CJ41" s="5">
        <v>960</v>
      </c>
      <c r="CK41" s="5">
        <v>1000</v>
      </c>
      <c r="CL41" s="5">
        <f t="shared" si="30"/>
        <v>1100</v>
      </c>
      <c r="CM41" s="5">
        <v>1200</v>
      </c>
      <c r="CN41" s="5">
        <v>1300</v>
      </c>
      <c r="CO41" s="5">
        <v>3700</v>
      </c>
      <c r="CP41" s="5">
        <v>3300</v>
      </c>
      <c r="CQ41" s="5">
        <v>3800</v>
      </c>
      <c r="CR41" s="5">
        <v>0.00912033706710513</v>
      </c>
      <c r="CS41" s="5">
        <v>3460</v>
      </c>
      <c r="CT41" s="5">
        <v>3550</v>
      </c>
      <c r="CU41" s="5">
        <v>3600</v>
      </c>
      <c r="CV41" s="5">
        <v>3550</v>
      </c>
      <c r="CW41" s="5">
        <v>3600</v>
      </c>
      <c r="CX41" s="5">
        <v>3600</v>
      </c>
      <c r="CY41" s="5">
        <v>3500</v>
      </c>
      <c r="CZ41" s="5">
        <v>2400</v>
      </c>
      <c r="DA41" s="5">
        <v>3200</v>
      </c>
      <c r="DB41" s="5">
        <v>0.0088866319664847</v>
      </c>
      <c r="DC41" s="5">
        <v>1580</v>
      </c>
      <c r="DD41" s="5">
        <v>1660</v>
      </c>
      <c r="DE41" s="5">
        <v>1740</v>
      </c>
      <c r="DF41" s="5">
        <v>2000</v>
      </c>
      <c r="DG41" s="5">
        <v>2000</v>
      </c>
      <c r="DH41" s="5">
        <v>2100</v>
      </c>
      <c r="DI41" s="5">
        <v>1400</v>
      </c>
      <c r="DJ41" s="5">
        <v>1100</v>
      </c>
      <c r="DK41" s="5">
        <v>1300</v>
      </c>
      <c r="DL41" s="5">
        <v>0.00825443068705997</v>
      </c>
      <c r="DM41" s="5">
        <v>980</v>
      </c>
      <c r="DN41" s="5">
        <v>1000</v>
      </c>
      <c r="DO41" s="5">
        <v>1070</v>
      </c>
      <c r="DP41" s="5">
        <v>1700</v>
      </c>
      <c r="DQ41" s="5">
        <v>1800</v>
      </c>
      <c r="DR41" s="5">
        <v>1900</v>
      </c>
      <c r="DS41" s="5">
        <v>1600</v>
      </c>
      <c r="DT41" s="5">
        <v>1400</v>
      </c>
      <c r="DU41" s="5">
        <v>1700</v>
      </c>
      <c r="DV41" s="5">
        <f t="shared" si="31"/>
        <v>0.00723684210526316</v>
      </c>
      <c r="DW41" s="5">
        <v>1470</v>
      </c>
      <c r="DX41" s="5">
        <v>1540</v>
      </c>
      <c r="DY41" s="5">
        <v>1620</v>
      </c>
      <c r="DZ41" s="5">
        <v>1540</v>
      </c>
      <c r="EA41" s="5">
        <v>1600</v>
      </c>
      <c r="EB41" s="5">
        <v>1700</v>
      </c>
      <c r="EC41" s="5">
        <v>1500</v>
      </c>
      <c r="ED41" s="5">
        <v>1200</v>
      </c>
      <c r="EE41" s="5">
        <v>1400</v>
      </c>
      <c r="EF41" s="5">
        <v>0.00601060051363313</v>
      </c>
      <c r="EG41" s="5">
        <f t="shared" si="32"/>
        <v>800</v>
      </c>
      <c r="EH41" s="5">
        <f t="shared" si="33"/>
        <v>870</v>
      </c>
      <c r="EI41" s="5">
        <f t="shared" si="34"/>
        <v>900</v>
      </c>
      <c r="EJ41" s="5">
        <v>1000</v>
      </c>
      <c r="EK41" s="5">
        <v>1000</v>
      </c>
      <c r="EL41" s="5">
        <v>1100</v>
      </c>
      <c r="EM41" s="5">
        <v>2300</v>
      </c>
      <c r="EN41" s="5">
        <v>2000</v>
      </c>
      <c r="EO41" s="5">
        <v>2400</v>
      </c>
      <c r="EP41" s="5">
        <f t="shared" si="35"/>
        <v>0.00828729281767956</v>
      </c>
      <c r="EQ41" s="5">
        <v>2070</v>
      </c>
      <c r="ER41" s="5">
        <v>2160</v>
      </c>
      <c r="ES41" s="5">
        <v>2240</v>
      </c>
      <c r="ET41" s="5">
        <v>2160</v>
      </c>
      <c r="EU41" s="5">
        <v>2200</v>
      </c>
      <c r="EV41" s="5">
        <v>2200</v>
      </c>
      <c r="EW41" s="5">
        <v>1100</v>
      </c>
      <c r="EX41" s="5">
        <v>900</v>
      </c>
      <c r="EY41" s="5">
        <v>1200</v>
      </c>
      <c r="EZ41" s="5">
        <f t="shared" si="36"/>
        <v>0.00687848018342614</v>
      </c>
      <c r="FA41" s="5">
        <v>790</v>
      </c>
      <c r="FB41" s="5">
        <v>840</v>
      </c>
      <c r="FC41" s="5">
        <v>910</v>
      </c>
      <c r="FD41" s="5">
        <v>840</v>
      </c>
      <c r="FE41" s="5">
        <v>800</v>
      </c>
      <c r="FF41" s="5">
        <v>900</v>
      </c>
      <c r="FG41" s="5">
        <v>3900</v>
      </c>
      <c r="FH41" s="5">
        <v>3700</v>
      </c>
      <c r="FI41" s="5">
        <v>4400</v>
      </c>
      <c r="FJ41" s="5">
        <f t="shared" si="37"/>
        <v>0.00732129131437356</v>
      </c>
      <c r="FK41" s="5">
        <v>3660</v>
      </c>
      <c r="FL41" s="5">
        <v>3810</v>
      </c>
      <c r="FM41" s="5">
        <v>3880</v>
      </c>
      <c r="FN41" s="5">
        <v>3810</v>
      </c>
      <c r="FO41" s="5">
        <v>3900</v>
      </c>
      <c r="FP41" s="5">
        <v>4000</v>
      </c>
      <c r="FQ41" s="5">
        <v>5200</v>
      </c>
      <c r="FR41" s="5">
        <v>4900</v>
      </c>
      <c r="FS41" s="5">
        <v>5300</v>
      </c>
      <c r="FT41" s="5">
        <v>0.008739042841323</v>
      </c>
      <c r="FU41" s="5">
        <v>4900</v>
      </c>
      <c r="FV41" s="5">
        <v>4950</v>
      </c>
      <c r="FW41" s="5">
        <v>5020</v>
      </c>
      <c r="FX41" s="5">
        <v>5900</v>
      </c>
      <c r="FY41" s="5">
        <v>6100</v>
      </c>
      <c r="FZ41" s="5">
        <v>6200</v>
      </c>
      <c r="GA41" s="5">
        <v>100</v>
      </c>
      <c r="GB41" s="5">
        <v>80</v>
      </c>
      <c r="GC41" s="5">
        <v>110</v>
      </c>
      <c r="GD41" s="5">
        <f t="shared" si="38"/>
        <v>0.00766550522648084</v>
      </c>
      <c r="GE41" s="5">
        <v>80</v>
      </c>
      <c r="GF41" s="5">
        <v>90</v>
      </c>
      <c r="GG41" s="5">
        <v>100</v>
      </c>
      <c r="GH41" s="5">
        <v>90</v>
      </c>
      <c r="GI41" s="5">
        <v>98</v>
      </c>
      <c r="GJ41" s="5">
        <v>100</v>
      </c>
      <c r="GK41" s="5">
        <v>3900</v>
      </c>
      <c r="GL41" s="5">
        <v>3700</v>
      </c>
      <c r="GM41" s="5">
        <v>4700</v>
      </c>
      <c r="GN41" s="5">
        <v>0.00685042094337447</v>
      </c>
      <c r="GO41" s="5">
        <v>2930</v>
      </c>
      <c r="GP41" s="5">
        <v>2970</v>
      </c>
      <c r="GQ41" s="5">
        <v>3050</v>
      </c>
      <c r="GR41" s="5">
        <v>2600</v>
      </c>
      <c r="GS41" s="5">
        <v>2700</v>
      </c>
      <c r="GT41" s="5">
        <v>2700</v>
      </c>
      <c r="GU41" s="5">
        <v>2800</v>
      </c>
      <c r="GV41" s="5">
        <v>2400</v>
      </c>
      <c r="GW41" s="5">
        <v>2900</v>
      </c>
      <c r="GX41" s="5">
        <f t="shared" si="39"/>
        <v>0.0112628466844995</v>
      </c>
      <c r="GY41" s="5">
        <v>2570</v>
      </c>
      <c r="GZ41" s="5">
        <v>2620</v>
      </c>
      <c r="HA41" s="5">
        <v>26580</v>
      </c>
      <c r="HB41" s="5">
        <v>3800</v>
      </c>
      <c r="HC41" s="5">
        <v>3900</v>
      </c>
      <c r="HD41" s="5">
        <v>4000</v>
      </c>
      <c r="HE41" s="5">
        <v>900</v>
      </c>
      <c r="HF41" s="5">
        <v>800</v>
      </c>
      <c r="HG41" s="5">
        <v>900</v>
      </c>
      <c r="HH41" s="5">
        <v>0.00742335387127904</v>
      </c>
      <c r="HI41" s="5">
        <v>800</v>
      </c>
      <c r="HJ41" s="5">
        <v>880</v>
      </c>
      <c r="HK41" s="5">
        <v>920</v>
      </c>
      <c r="HL41" s="5">
        <v>900</v>
      </c>
      <c r="HM41" s="5">
        <v>900</v>
      </c>
      <c r="HN41" s="5">
        <v>1000</v>
      </c>
      <c r="HO41" s="5">
        <v>3500</v>
      </c>
      <c r="HP41" s="5">
        <v>3100</v>
      </c>
      <c r="HQ41" s="5">
        <v>3600</v>
      </c>
      <c r="HR41" s="5">
        <f t="shared" si="40"/>
        <v>0.00814255369365117</v>
      </c>
      <c r="HS41" s="5">
        <v>2700</v>
      </c>
      <c r="HT41" s="5">
        <v>2760</v>
      </c>
      <c r="HU41" s="5">
        <v>2840</v>
      </c>
      <c r="HV41" s="5">
        <v>2760</v>
      </c>
      <c r="HW41" s="5">
        <v>2800</v>
      </c>
      <c r="HX41" s="5">
        <v>2800</v>
      </c>
      <c r="HY41" s="5">
        <v>6000</v>
      </c>
      <c r="HZ41" s="5">
        <v>5800</v>
      </c>
      <c r="IA41" s="5">
        <v>6200</v>
      </c>
      <c r="IB41" s="13">
        <v>0.00811695525306237</v>
      </c>
      <c r="IC41" s="5">
        <v>5430</v>
      </c>
      <c r="ID41" s="5">
        <v>5480</v>
      </c>
      <c r="IE41" s="5">
        <v>5520</v>
      </c>
      <c r="IF41" s="5">
        <v>5700</v>
      </c>
      <c r="IG41" s="5">
        <v>5800</v>
      </c>
      <c r="IH41" s="5">
        <v>5800</v>
      </c>
      <c r="II41" s="5">
        <v>1400</v>
      </c>
      <c r="IJ41" s="5">
        <v>1300</v>
      </c>
      <c r="IK41" s="5">
        <v>1600</v>
      </c>
      <c r="IL41" s="5">
        <f t="shared" si="41"/>
        <v>0.00723651994123728</v>
      </c>
      <c r="IM41" s="5">
        <v>1310</v>
      </c>
      <c r="IN41" s="5">
        <v>1330</v>
      </c>
      <c r="IO41" s="5">
        <v>1370</v>
      </c>
      <c r="IP41" s="5">
        <v>1200</v>
      </c>
      <c r="IQ41" s="5">
        <v>1300</v>
      </c>
      <c r="IR41" s="5">
        <v>1330</v>
      </c>
      <c r="IS41" s="5">
        <v>4300</v>
      </c>
      <c r="IT41" s="5">
        <v>3500</v>
      </c>
      <c r="IU41" s="5">
        <v>3800</v>
      </c>
      <c r="IV41" s="131">
        <v>0.00693030540328896</v>
      </c>
      <c r="IW41" s="5">
        <v>3470</v>
      </c>
      <c r="IX41" s="5">
        <v>3540</v>
      </c>
      <c r="IY41" s="5">
        <v>3610</v>
      </c>
      <c r="IZ41" s="5">
        <v>3540</v>
      </c>
      <c r="JA41" s="5">
        <v>3600</v>
      </c>
      <c r="JB41" s="5">
        <v>3600</v>
      </c>
    </row>
    <row r="42" spans="1:262">
      <c r="A42" s="9">
        <v>40</v>
      </c>
      <c r="B42" s="10">
        <v>101453</v>
      </c>
      <c r="C42" s="11" t="s">
        <v>16</v>
      </c>
      <c r="D42" s="11" t="s">
        <v>1629</v>
      </c>
      <c r="E42" s="5">
        <v>9800</v>
      </c>
      <c r="F42" s="5">
        <v>7100</v>
      </c>
      <c r="G42" s="5">
        <v>8800</v>
      </c>
      <c r="H42" s="13">
        <f t="shared" si="22"/>
        <v>0.00762810733195728</v>
      </c>
      <c r="I42" s="5">
        <v>8300</v>
      </c>
      <c r="J42" s="5">
        <v>8500</v>
      </c>
      <c r="K42" s="5">
        <v>8600</v>
      </c>
      <c r="L42" s="5">
        <v>8500</v>
      </c>
      <c r="M42" s="5">
        <v>8200</v>
      </c>
      <c r="N42" s="5">
        <v>8400</v>
      </c>
      <c r="O42" s="5">
        <v>3100</v>
      </c>
      <c r="P42" s="5">
        <v>2400</v>
      </c>
      <c r="Q42" s="5">
        <v>2700</v>
      </c>
      <c r="R42" s="13">
        <f t="shared" si="23"/>
        <v>0.00758807588075881</v>
      </c>
      <c r="S42" s="5">
        <v>2600</v>
      </c>
      <c r="T42" s="5">
        <v>2800</v>
      </c>
      <c r="U42" s="5">
        <v>2900</v>
      </c>
      <c r="V42" s="5">
        <v>2800</v>
      </c>
      <c r="W42" s="5">
        <f t="shared" si="24"/>
        <v>2700</v>
      </c>
      <c r="X42" s="5">
        <f t="shared" si="25"/>
        <v>2700</v>
      </c>
      <c r="Y42" s="5">
        <v>2700</v>
      </c>
      <c r="Z42" s="5">
        <v>2100</v>
      </c>
      <c r="AA42" s="5">
        <v>2400</v>
      </c>
      <c r="AB42" s="13">
        <f t="shared" si="26"/>
        <v>0.00609100680759584</v>
      </c>
      <c r="AC42" s="5">
        <v>1800</v>
      </c>
      <c r="AD42" s="5">
        <v>1900</v>
      </c>
      <c r="AE42" s="5">
        <v>1900</v>
      </c>
      <c r="AF42" s="5">
        <v>1700</v>
      </c>
      <c r="AG42" s="5">
        <f t="shared" si="27"/>
        <v>1600</v>
      </c>
      <c r="AH42" s="5">
        <v>1800</v>
      </c>
      <c r="AI42" s="5">
        <v>3900</v>
      </c>
      <c r="AJ42" s="5">
        <v>3000</v>
      </c>
      <c r="AK42" s="5">
        <v>3410</v>
      </c>
      <c r="AL42" s="5">
        <v>0.00793615107913669</v>
      </c>
      <c r="AM42" s="5">
        <v>3360</v>
      </c>
      <c r="AN42" s="5">
        <v>3530</v>
      </c>
      <c r="AO42" s="5">
        <v>3610</v>
      </c>
      <c r="AP42" s="5">
        <v>3400</v>
      </c>
      <c r="AQ42" s="5">
        <v>3300</v>
      </c>
      <c r="AR42" s="5">
        <v>3500</v>
      </c>
      <c r="AS42" s="5">
        <v>2700</v>
      </c>
      <c r="AT42" s="5">
        <v>2100</v>
      </c>
      <c r="AU42" s="5">
        <v>2410</v>
      </c>
      <c r="AV42" s="13">
        <v>0.00678861022062983</v>
      </c>
      <c r="AW42" s="5">
        <v>2310</v>
      </c>
      <c r="AX42" s="5">
        <v>2520</v>
      </c>
      <c r="AY42" s="5">
        <f t="shared" si="28"/>
        <v>2100</v>
      </c>
      <c r="AZ42" s="5">
        <v>2200</v>
      </c>
      <c r="BA42" s="5">
        <v>2200</v>
      </c>
      <c r="BB42" s="5">
        <v>2300</v>
      </c>
      <c r="BC42" s="5">
        <v>39</v>
      </c>
      <c r="BD42" s="5">
        <v>19</v>
      </c>
      <c r="BE42" s="5">
        <v>47</v>
      </c>
      <c r="BF42" s="5">
        <v>39</v>
      </c>
      <c r="BG42" s="5">
        <v>39</v>
      </c>
      <c r="BH42" s="5">
        <v>39</v>
      </c>
      <c r="BI42" s="5">
        <v>30</v>
      </c>
      <c r="BJ42" s="5">
        <v>30</v>
      </c>
      <c r="BK42" s="5">
        <v>30</v>
      </c>
      <c r="BL42" s="5">
        <v>20</v>
      </c>
      <c r="BM42" s="5">
        <v>15</v>
      </c>
      <c r="BN42" s="5">
        <v>24</v>
      </c>
      <c r="BO42" s="5">
        <v>29</v>
      </c>
      <c r="BP42" s="5">
        <v>29</v>
      </c>
      <c r="BQ42" s="5">
        <v>34</v>
      </c>
      <c r="BR42" s="5">
        <v>34</v>
      </c>
      <c r="BS42" s="5">
        <v>34</v>
      </c>
      <c r="BT42" s="5">
        <v>39</v>
      </c>
      <c r="BU42" s="5">
        <v>2000</v>
      </c>
      <c r="BV42" s="5">
        <v>1600</v>
      </c>
      <c r="BW42" s="5">
        <v>1800</v>
      </c>
      <c r="BX42" s="5">
        <v>0.00835207195631224</v>
      </c>
      <c r="BY42" s="5">
        <v>1810</v>
      </c>
      <c r="BZ42" s="5">
        <f t="shared" si="29"/>
        <v>2210</v>
      </c>
      <c r="CA42" s="5">
        <v>1990</v>
      </c>
      <c r="CB42" s="5">
        <v>2300</v>
      </c>
      <c r="CC42" s="5">
        <v>2400</v>
      </c>
      <c r="CD42" s="5">
        <v>2600</v>
      </c>
      <c r="CE42" s="5">
        <v>1100</v>
      </c>
      <c r="CF42" s="5">
        <v>800</v>
      </c>
      <c r="CG42" s="5">
        <v>1000</v>
      </c>
      <c r="CH42" s="5">
        <v>0.0083948959032908</v>
      </c>
      <c r="CI42" s="5">
        <v>890</v>
      </c>
      <c r="CJ42" s="5">
        <v>960</v>
      </c>
      <c r="CK42" s="5">
        <v>1000</v>
      </c>
      <c r="CL42" s="5">
        <f t="shared" si="30"/>
        <v>1100</v>
      </c>
      <c r="CM42" s="5">
        <v>1200</v>
      </c>
      <c r="CN42" s="5">
        <v>1300</v>
      </c>
      <c r="CO42" s="5">
        <v>3700</v>
      </c>
      <c r="CP42" s="5">
        <v>3300</v>
      </c>
      <c r="CQ42" s="5">
        <v>3800</v>
      </c>
      <c r="CR42" s="5">
        <v>0.00912033706710513</v>
      </c>
      <c r="CS42" s="5">
        <v>3460</v>
      </c>
      <c r="CT42" s="5">
        <v>3550</v>
      </c>
      <c r="CU42" s="5">
        <v>3600</v>
      </c>
      <c r="CV42" s="5">
        <v>3550</v>
      </c>
      <c r="CW42" s="5">
        <v>3600</v>
      </c>
      <c r="CX42" s="5">
        <v>3600</v>
      </c>
      <c r="CY42" s="5">
        <v>3500</v>
      </c>
      <c r="CZ42" s="5">
        <v>2400</v>
      </c>
      <c r="DA42" s="5">
        <v>3200</v>
      </c>
      <c r="DB42" s="5">
        <v>0.0088866319664847</v>
      </c>
      <c r="DC42" s="5">
        <v>1580</v>
      </c>
      <c r="DD42" s="5">
        <v>1660</v>
      </c>
      <c r="DE42" s="5">
        <v>1740</v>
      </c>
      <c r="DF42" s="5">
        <v>2000</v>
      </c>
      <c r="DG42" s="5">
        <v>2000</v>
      </c>
      <c r="DH42" s="5">
        <v>2100</v>
      </c>
      <c r="DI42" s="5">
        <v>1400</v>
      </c>
      <c r="DJ42" s="5">
        <v>1100</v>
      </c>
      <c r="DK42" s="5">
        <v>1300</v>
      </c>
      <c r="DL42" s="5">
        <v>0.00873998543335761</v>
      </c>
      <c r="DM42" s="5">
        <v>980</v>
      </c>
      <c r="DN42" s="5">
        <v>1000</v>
      </c>
      <c r="DO42" s="5">
        <v>1070</v>
      </c>
      <c r="DP42" s="5">
        <v>1800</v>
      </c>
      <c r="DQ42" s="5">
        <v>1900</v>
      </c>
      <c r="DR42" s="5">
        <v>2000</v>
      </c>
      <c r="DS42" s="5">
        <v>1600</v>
      </c>
      <c r="DT42" s="5">
        <v>1400</v>
      </c>
      <c r="DU42" s="5">
        <v>1700</v>
      </c>
      <c r="DV42" s="5">
        <f t="shared" si="31"/>
        <v>0.00723684210526316</v>
      </c>
      <c r="DW42" s="5">
        <v>1470</v>
      </c>
      <c r="DX42" s="5">
        <v>1540</v>
      </c>
      <c r="DY42" s="5">
        <v>1620</v>
      </c>
      <c r="DZ42" s="5">
        <v>1540</v>
      </c>
      <c r="EA42" s="5">
        <v>1600</v>
      </c>
      <c r="EB42" s="5">
        <v>1700</v>
      </c>
      <c r="EC42" s="5">
        <v>1500</v>
      </c>
      <c r="ED42" s="5">
        <v>1200</v>
      </c>
      <c r="EE42" s="5">
        <v>1400</v>
      </c>
      <c r="EF42" s="5">
        <v>0.00601060051363313</v>
      </c>
      <c r="EG42" s="5">
        <f t="shared" si="32"/>
        <v>800</v>
      </c>
      <c r="EH42" s="5">
        <f t="shared" si="33"/>
        <v>870</v>
      </c>
      <c r="EI42" s="5">
        <f t="shared" si="34"/>
        <v>900</v>
      </c>
      <c r="EJ42" s="5">
        <v>1000</v>
      </c>
      <c r="EK42" s="5">
        <v>1000</v>
      </c>
      <c r="EL42" s="5">
        <v>1100</v>
      </c>
      <c r="EM42" s="5">
        <v>2300</v>
      </c>
      <c r="EN42" s="5">
        <v>2000</v>
      </c>
      <c r="EO42" s="5">
        <v>2400</v>
      </c>
      <c r="EP42" s="5">
        <f t="shared" si="35"/>
        <v>0.00828729281767956</v>
      </c>
      <c r="EQ42" s="5">
        <v>2070</v>
      </c>
      <c r="ER42" s="5">
        <v>2160</v>
      </c>
      <c r="ES42" s="5">
        <v>2240</v>
      </c>
      <c r="ET42" s="5">
        <v>2160</v>
      </c>
      <c r="EU42" s="5">
        <v>2200</v>
      </c>
      <c r="EV42" s="5">
        <v>2200</v>
      </c>
      <c r="EW42" s="5">
        <v>1100</v>
      </c>
      <c r="EX42" s="5">
        <v>900</v>
      </c>
      <c r="EY42" s="5">
        <v>1200</v>
      </c>
      <c r="EZ42" s="5">
        <f t="shared" si="36"/>
        <v>0.00687848018342614</v>
      </c>
      <c r="FA42" s="5">
        <v>790</v>
      </c>
      <c r="FB42" s="5">
        <v>840</v>
      </c>
      <c r="FC42" s="5">
        <v>910</v>
      </c>
      <c r="FD42" s="5">
        <v>840</v>
      </c>
      <c r="FE42" s="5">
        <v>800</v>
      </c>
      <c r="FF42" s="5">
        <v>900</v>
      </c>
      <c r="FG42" s="5">
        <v>3900</v>
      </c>
      <c r="FH42" s="5">
        <v>3700</v>
      </c>
      <c r="FI42" s="5">
        <v>4400</v>
      </c>
      <c r="FJ42" s="5">
        <f t="shared" si="37"/>
        <v>0.00864719446579554</v>
      </c>
      <c r="FK42" s="5">
        <v>3660</v>
      </c>
      <c r="FL42" s="5">
        <v>3810</v>
      </c>
      <c r="FM42" s="5">
        <v>3880</v>
      </c>
      <c r="FN42" s="5">
        <v>4500</v>
      </c>
      <c r="FO42" s="5">
        <v>4600</v>
      </c>
      <c r="FP42" s="5">
        <v>4700</v>
      </c>
      <c r="FQ42" s="5">
        <v>5200</v>
      </c>
      <c r="FR42" s="5">
        <v>4900</v>
      </c>
      <c r="FS42" s="5">
        <v>5300</v>
      </c>
      <c r="FT42" s="5">
        <v>0.00660431481901509</v>
      </c>
      <c r="FU42" s="5">
        <v>4900</v>
      </c>
      <c r="FV42" s="5">
        <v>4950</v>
      </c>
      <c r="FW42" s="5">
        <v>5020</v>
      </c>
      <c r="FX42" s="5">
        <v>4500</v>
      </c>
      <c r="FY42" s="5">
        <v>4600</v>
      </c>
      <c r="FZ42" s="5">
        <v>4700</v>
      </c>
      <c r="GA42" s="5">
        <v>100</v>
      </c>
      <c r="GB42" s="5">
        <v>80</v>
      </c>
      <c r="GC42" s="5">
        <v>110</v>
      </c>
      <c r="GD42" s="5">
        <f t="shared" si="38"/>
        <v>0.00766550522648084</v>
      </c>
      <c r="GE42" s="5">
        <v>80</v>
      </c>
      <c r="GF42" s="5">
        <v>90</v>
      </c>
      <c r="GG42" s="5">
        <v>100</v>
      </c>
      <c r="GH42" s="5">
        <v>90</v>
      </c>
      <c r="GI42" s="5">
        <v>98</v>
      </c>
      <c r="GJ42" s="5">
        <v>100</v>
      </c>
      <c r="GK42" s="5">
        <v>3900</v>
      </c>
      <c r="GL42" s="5">
        <v>3700</v>
      </c>
      <c r="GM42" s="5">
        <v>4700</v>
      </c>
      <c r="GN42" s="5">
        <v>0.00685042094337447</v>
      </c>
      <c r="GO42" s="5">
        <v>2930</v>
      </c>
      <c r="GP42" s="5">
        <v>2970</v>
      </c>
      <c r="GQ42" s="5">
        <v>3050</v>
      </c>
      <c r="GR42" s="5">
        <v>2600</v>
      </c>
      <c r="GS42" s="5">
        <v>2700</v>
      </c>
      <c r="GT42" s="5">
        <v>2700</v>
      </c>
      <c r="GU42" s="5">
        <v>2800</v>
      </c>
      <c r="GV42" s="5">
        <v>2400</v>
      </c>
      <c r="GW42" s="5">
        <v>2900</v>
      </c>
      <c r="GX42" s="5">
        <f t="shared" si="39"/>
        <v>0.00737716457834718</v>
      </c>
      <c r="GY42" s="5">
        <v>2570</v>
      </c>
      <c r="GZ42" s="5">
        <v>2620</v>
      </c>
      <c r="HA42" s="5">
        <v>26580</v>
      </c>
      <c r="HB42" s="5">
        <v>2500</v>
      </c>
      <c r="HC42" s="5">
        <v>2600</v>
      </c>
      <c r="HD42" s="5">
        <v>2620</v>
      </c>
      <c r="HE42" s="5">
        <v>800</v>
      </c>
      <c r="HF42" s="5">
        <v>700</v>
      </c>
      <c r="HG42" s="5">
        <v>800</v>
      </c>
      <c r="HH42" s="5">
        <v>0.00593868309702324</v>
      </c>
      <c r="HI42" s="5">
        <v>700</v>
      </c>
      <c r="HJ42" s="5">
        <v>770</v>
      </c>
      <c r="HK42" s="5">
        <v>800</v>
      </c>
      <c r="HL42" s="5">
        <v>700</v>
      </c>
      <c r="HM42" s="5">
        <v>700</v>
      </c>
      <c r="HN42" s="5">
        <v>800</v>
      </c>
      <c r="HO42" s="5">
        <v>3500</v>
      </c>
      <c r="HP42" s="5">
        <v>3100</v>
      </c>
      <c r="HQ42" s="5">
        <v>3600</v>
      </c>
      <c r="HR42" s="5">
        <f t="shared" si="40"/>
        <v>0.00814255369365117</v>
      </c>
      <c r="HS42" s="5">
        <v>2700</v>
      </c>
      <c r="HT42" s="5">
        <v>2760</v>
      </c>
      <c r="HU42" s="5">
        <v>2840</v>
      </c>
      <c r="HV42" s="5">
        <v>2760</v>
      </c>
      <c r="HW42" s="5">
        <v>2800</v>
      </c>
      <c r="HX42" s="5">
        <v>2800</v>
      </c>
      <c r="HY42" s="5">
        <v>6000</v>
      </c>
      <c r="HZ42" s="5">
        <v>5800</v>
      </c>
      <c r="IA42" s="5">
        <v>6200</v>
      </c>
      <c r="IB42" s="13">
        <v>0.00811695525306237</v>
      </c>
      <c r="IC42" s="5">
        <v>5430</v>
      </c>
      <c r="ID42" s="5">
        <v>5480</v>
      </c>
      <c r="IE42" s="5">
        <v>5520</v>
      </c>
      <c r="IF42" s="5">
        <v>5700</v>
      </c>
      <c r="IG42" s="5">
        <v>5800</v>
      </c>
      <c r="IH42" s="5">
        <v>5800</v>
      </c>
      <c r="II42" s="5">
        <v>1400</v>
      </c>
      <c r="IJ42" s="5">
        <v>1300</v>
      </c>
      <c r="IK42" s="5">
        <v>1600</v>
      </c>
      <c r="IL42" s="5">
        <f t="shared" si="41"/>
        <v>0.00723651994123728</v>
      </c>
      <c r="IM42" s="5">
        <v>1310</v>
      </c>
      <c r="IN42" s="5">
        <v>1330</v>
      </c>
      <c r="IO42" s="5">
        <v>1370</v>
      </c>
      <c r="IP42" s="5">
        <v>1200</v>
      </c>
      <c r="IQ42" s="5">
        <v>1300</v>
      </c>
      <c r="IR42" s="5">
        <v>1330</v>
      </c>
      <c r="IS42" s="5">
        <v>4200</v>
      </c>
      <c r="IT42" s="5">
        <v>3400</v>
      </c>
      <c r="IU42" s="5">
        <v>3700</v>
      </c>
      <c r="IV42" s="131">
        <v>0.006734534064213</v>
      </c>
      <c r="IW42" s="5">
        <v>3370</v>
      </c>
      <c r="IX42" s="5">
        <v>3440</v>
      </c>
      <c r="IY42" s="5">
        <v>3510</v>
      </c>
      <c r="IZ42" s="5">
        <v>3440</v>
      </c>
      <c r="JA42" s="5">
        <v>3500</v>
      </c>
      <c r="JB42" s="5">
        <v>3500</v>
      </c>
    </row>
    <row r="43" spans="1:262">
      <c r="A43" s="9">
        <v>41</v>
      </c>
      <c r="B43" s="10">
        <v>399</v>
      </c>
      <c r="C43" s="11" t="s">
        <v>97</v>
      </c>
      <c r="D43" s="11" t="s">
        <v>58</v>
      </c>
      <c r="E43" s="5">
        <v>14500</v>
      </c>
      <c r="F43" s="5">
        <v>10500</v>
      </c>
      <c r="G43" s="5">
        <v>13000</v>
      </c>
      <c r="H43" s="13">
        <f t="shared" si="22"/>
        <v>0.0112178048999372</v>
      </c>
      <c r="I43" s="5">
        <v>12200</v>
      </c>
      <c r="J43" s="5">
        <v>12500</v>
      </c>
      <c r="K43" s="5">
        <v>12800</v>
      </c>
      <c r="L43" s="5">
        <v>12500</v>
      </c>
      <c r="M43" s="5">
        <v>12100</v>
      </c>
      <c r="N43" s="5">
        <v>12300</v>
      </c>
      <c r="O43" s="5">
        <v>3000</v>
      </c>
      <c r="P43" s="5">
        <v>2300</v>
      </c>
      <c r="Q43" s="5">
        <v>2600</v>
      </c>
      <c r="R43" s="13">
        <f t="shared" si="23"/>
        <v>0.00731707317073171</v>
      </c>
      <c r="S43" s="5">
        <v>2500</v>
      </c>
      <c r="T43" s="5">
        <v>2700</v>
      </c>
      <c r="U43" s="5">
        <v>2800</v>
      </c>
      <c r="V43" s="5">
        <v>2700</v>
      </c>
      <c r="W43" s="5">
        <f t="shared" si="24"/>
        <v>2600</v>
      </c>
      <c r="X43" s="5">
        <f t="shared" si="25"/>
        <v>2600</v>
      </c>
      <c r="Y43" s="5">
        <v>2700</v>
      </c>
      <c r="Z43" s="5">
        <v>2100</v>
      </c>
      <c r="AA43" s="5">
        <v>2400</v>
      </c>
      <c r="AB43" s="13">
        <f t="shared" si="26"/>
        <v>0.00609100680759584</v>
      </c>
      <c r="AC43" s="5">
        <v>1800</v>
      </c>
      <c r="AD43" s="5">
        <v>1900</v>
      </c>
      <c r="AE43" s="5">
        <v>1900</v>
      </c>
      <c r="AF43" s="5">
        <v>1700</v>
      </c>
      <c r="AG43" s="5">
        <f t="shared" si="27"/>
        <v>1600</v>
      </c>
      <c r="AH43" s="5">
        <v>1800</v>
      </c>
      <c r="AI43" s="5">
        <v>3900</v>
      </c>
      <c r="AJ43" s="5">
        <v>3000</v>
      </c>
      <c r="AK43" s="5">
        <v>3410</v>
      </c>
      <c r="AL43" s="5">
        <v>0.00793615107913669</v>
      </c>
      <c r="AM43" s="5">
        <v>3360</v>
      </c>
      <c r="AN43" s="5">
        <v>3530</v>
      </c>
      <c r="AO43" s="5">
        <v>3610</v>
      </c>
      <c r="AP43" s="5">
        <v>3400</v>
      </c>
      <c r="AQ43" s="5">
        <v>3300</v>
      </c>
      <c r="AR43" s="5">
        <v>3500</v>
      </c>
      <c r="AS43" s="5">
        <v>3000</v>
      </c>
      <c r="AT43" s="5">
        <v>2300</v>
      </c>
      <c r="AU43" s="5">
        <v>2640</v>
      </c>
      <c r="AV43" s="13">
        <v>0.00915923601196088</v>
      </c>
      <c r="AW43" s="5">
        <v>2530</v>
      </c>
      <c r="AX43" s="5">
        <v>2760</v>
      </c>
      <c r="AY43" s="5">
        <f t="shared" si="28"/>
        <v>2840</v>
      </c>
      <c r="AZ43" s="5">
        <v>2900</v>
      </c>
      <c r="BA43" s="5">
        <v>3000</v>
      </c>
      <c r="BB43" s="5">
        <v>3100</v>
      </c>
      <c r="BC43" s="5">
        <v>50</v>
      </c>
      <c r="BD43" s="5">
        <v>25</v>
      </c>
      <c r="BE43" s="5">
        <v>60</v>
      </c>
      <c r="BF43" s="5">
        <v>50</v>
      </c>
      <c r="BG43" s="5">
        <v>50</v>
      </c>
      <c r="BH43" s="5">
        <v>50</v>
      </c>
      <c r="BI43" s="5">
        <v>30</v>
      </c>
      <c r="BJ43" s="5">
        <v>30</v>
      </c>
      <c r="BK43" s="5">
        <v>30</v>
      </c>
      <c r="BL43" s="5">
        <v>16</v>
      </c>
      <c r="BM43" s="5">
        <v>12</v>
      </c>
      <c r="BN43" s="5">
        <v>20</v>
      </c>
      <c r="BO43" s="5">
        <v>24</v>
      </c>
      <c r="BP43" s="5">
        <v>24</v>
      </c>
      <c r="BQ43" s="5">
        <v>27</v>
      </c>
      <c r="BR43" s="5">
        <v>27</v>
      </c>
      <c r="BS43" s="5">
        <v>27</v>
      </c>
      <c r="BT43" s="5">
        <v>31</v>
      </c>
      <c r="BU43" s="5">
        <v>2000</v>
      </c>
      <c r="BV43" s="5">
        <v>1600</v>
      </c>
      <c r="BW43" s="5">
        <v>1800</v>
      </c>
      <c r="BX43" s="5">
        <v>0.0064246707356248</v>
      </c>
      <c r="BY43" s="5">
        <v>1810</v>
      </c>
      <c r="BZ43" s="5">
        <f t="shared" si="29"/>
        <v>1700</v>
      </c>
      <c r="CA43" s="5">
        <v>1990</v>
      </c>
      <c r="CB43" s="5">
        <v>1800</v>
      </c>
      <c r="CC43" s="5">
        <v>1900</v>
      </c>
      <c r="CD43" s="5">
        <v>2000</v>
      </c>
      <c r="CE43" s="5">
        <v>1100</v>
      </c>
      <c r="CF43" s="5">
        <v>800</v>
      </c>
      <c r="CG43" s="5">
        <v>1000</v>
      </c>
      <c r="CH43" s="5">
        <v>0.00559659726886053</v>
      </c>
      <c r="CI43" s="5">
        <v>890</v>
      </c>
      <c r="CJ43" s="5">
        <v>960</v>
      </c>
      <c r="CK43" s="5">
        <v>1000</v>
      </c>
      <c r="CL43" s="5">
        <f t="shared" si="30"/>
        <v>700</v>
      </c>
      <c r="CM43" s="5">
        <v>800</v>
      </c>
      <c r="CN43" s="5">
        <v>800</v>
      </c>
      <c r="CO43" s="5">
        <v>3700</v>
      </c>
      <c r="CP43" s="5">
        <v>3300</v>
      </c>
      <c r="CQ43" s="5">
        <v>3800</v>
      </c>
      <c r="CR43" s="5">
        <v>0.00912033706710513</v>
      </c>
      <c r="CS43" s="5">
        <v>3460</v>
      </c>
      <c r="CT43" s="5">
        <v>3550</v>
      </c>
      <c r="CU43" s="5">
        <v>3600</v>
      </c>
      <c r="CV43" s="5">
        <v>3550</v>
      </c>
      <c r="CW43" s="5">
        <v>3600</v>
      </c>
      <c r="CX43" s="5">
        <v>3600</v>
      </c>
      <c r="CY43" s="5">
        <v>3400</v>
      </c>
      <c r="CZ43" s="5">
        <v>2300</v>
      </c>
      <c r="DA43" s="5">
        <v>3100</v>
      </c>
      <c r="DB43" s="5">
        <v>0.00681308450763827</v>
      </c>
      <c r="DC43" s="5">
        <v>1530</v>
      </c>
      <c r="DD43" s="5">
        <v>1610</v>
      </c>
      <c r="DE43" s="5">
        <v>1690</v>
      </c>
      <c r="DF43" s="5">
        <v>1500</v>
      </c>
      <c r="DG43" s="5">
        <v>1600</v>
      </c>
      <c r="DH43" s="5">
        <v>1600</v>
      </c>
      <c r="DI43" s="5">
        <v>1400</v>
      </c>
      <c r="DJ43" s="5">
        <v>1100</v>
      </c>
      <c r="DK43" s="5">
        <v>1300</v>
      </c>
      <c r="DL43" s="5">
        <v>0.00873998543335761</v>
      </c>
      <c r="DM43" s="5">
        <v>980</v>
      </c>
      <c r="DN43" s="5">
        <v>1000</v>
      </c>
      <c r="DO43" s="5">
        <v>1070</v>
      </c>
      <c r="DP43" s="5">
        <v>1800</v>
      </c>
      <c r="DQ43" s="5">
        <v>1900</v>
      </c>
      <c r="DR43" s="5">
        <v>2000</v>
      </c>
      <c r="DS43" s="5">
        <v>1600</v>
      </c>
      <c r="DT43" s="5">
        <v>1400</v>
      </c>
      <c r="DU43" s="5">
        <v>1700</v>
      </c>
      <c r="DV43" s="5">
        <f t="shared" si="31"/>
        <v>0.00723684210526316</v>
      </c>
      <c r="DW43" s="5">
        <v>1470</v>
      </c>
      <c r="DX43" s="5">
        <v>1540</v>
      </c>
      <c r="DY43" s="5">
        <v>1620</v>
      </c>
      <c r="DZ43" s="5">
        <v>1540</v>
      </c>
      <c r="EA43" s="5">
        <v>1600</v>
      </c>
      <c r="EB43" s="5">
        <v>1700</v>
      </c>
      <c r="EC43" s="5">
        <v>1500</v>
      </c>
      <c r="ED43" s="5">
        <v>1200</v>
      </c>
      <c r="EE43" s="5">
        <v>1400</v>
      </c>
      <c r="EF43" s="5">
        <v>0.00710343697065734</v>
      </c>
      <c r="EG43" s="5">
        <f t="shared" si="32"/>
        <v>950</v>
      </c>
      <c r="EH43" s="5">
        <f t="shared" si="33"/>
        <v>1030</v>
      </c>
      <c r="EI43" s="5">
        <f t="shared" si="34"/>
        <v>1070</v>
      </c>
      <c r="EJ43" s="5">
        <v>1200</v>
      </c>
      <c r="EK43" s="5">
        <v>1200</v>
      </c>
      <c r="EL43" s="5">
        <v>1300</v>
      </c>
      <c r="EM43" s="5">
        <v>2200</v>
      </c>
      <c r="EN43" s="5">
        <v>2000</v>
      </c>
      <c r="EO43" s="5">
        <v>2300</v>
      </c>
      <c r="EP43" s="5">
        <f t="shared" si="35"/>
        <v>0.00794198895027624</v>
      </c>
      <c r="EQ43" s="5">
        <v>1990</v>
      </c>
      <c r="ER43" s="5">
        <v>2070</v>
      </c>
      <c r="ES43" s="5">
        <v>2150</v>
      </c>
      <c r="ET43" s="5">
        <v>2070</v>
      </c>
      <c r="EU43" s="5">
        <v>2100</v>
      </c>
      <c r="EV43" s="5">
        <v>2100</v>
      </c>
      <c r="EW43" s="5">
        <v>1000</v>
      </c>
      <c r="EX43" s="5">
        <v>800</v>
      </c>
      <c r="EY43" s="5">
        <v>1100</v>
      </c>
      <c r="EZ43" s="5">
        <f t="shared" si="36"/>
        <v>0.00630527350147396</v>
      </c>
      <c r="FA43" s="5">
        <v>720</v>
      </c>
      <c r="FB43" s="5">
        <v>770</v>
      </c>
      <c r="FC43" s="5">
        <v>830</v>
      </c>
      <c r="FD43" s="5">
        <v>770</v>
      </c>
      <c r="FE43" s="5">
        <v>800</v>
      </c>
      <c r="FF43" s="5">
        <v>800</v>
      </c>
      <c r="FG43" s="5">
        <v>3500</v>
      </c>
      <c r="FH43" s="5">
        <v>3300</v>
      </c>
      <c r="FI43" s="5">
        <v>4000</v>
      </c>
      <c r="FJ43" s="5">
        <f t="shared" si="37"/>
        <v>0.00657186779400461</v>
      </c>
      <c r="FK43" s="5">
        <v>3290</v>
      </c>
      <c r="FL43" s="5">
        <v>3420</v>
      </c>
      <c r="FM43" s="5">
        <v>3490</v>
      </c>
      <c r="FN43" s="5">
        <v>3420</v>
      </c>
      <c r="FO43" s="5">
        <v>3500</v>
      </c>
      <c r="FP43" s="5">
        <v>3500</v>
      </c>
      <c r="FQ43" s="5">
        <v>4700</v>
      </c>
      <c r="FR43" s="5">
        <v>4400</v>
      </c>
      <c r="FS43" s="5">
        <v>4800</v>
      </c>
      <c r="FT43" s="5">
        <v>0.009179330495924</v>
      </c>
      <c r="FU43" s="5">
        <v>4440</v>
      </c>
      <c r="FV43" s="5">
        <v>4480</v>
      </c>
      <c r="FW43" s="5">
        <v>4550</v>
      </c>
      <c r="FX43" s="5">
        <v>6200</v>
      </c>
      <c r="FY43" s="5">
        <v>6400</v>
      </c>
      <c r="FZ43" s="5">
        <v>6500</v>
      </c>
      <c r="GA43" s="5">
        <v>90</v>
      </c>
      <c r="GB43" s="5">
        <v>70</v>
      </c>
      <c r="GC43" s="5">
        <v>100</v>
      </c>
      <c r="GD43" s="5">
        <f t="shared" si="38"/>
        <v>0.00696864111498258</v>
      </c>
      <c r="GE43" s="5">
        <v>80</v>
      </c>
      <c r="GF43" s="5">
        <v>80</v>
      </c>
      <c r="GG43" s="5">
        <v>90</v>
      </c>
      <c r="GH43" s="5">
        <v>80</v>
      </c>
      <c r="GI43" s="5">
        <v>88</v>
      </c>
      <c r="GJ43" s="5">
        <v>90</v>
      </c>
      <c r="GK43" s="5">
        <v>3800</v>
      </c>
      <c r="GL43" s="5">
        <v>3600</v>
      </c>
      <c r="GM43" s="5">
        <v>4600</v>
      </c>
      <c r="GN43" s="5">
        <v>0.00666589782032061</v>
      </c>
      <c r="GO43" s="5">
        <v>2850</v>
      </c>
      <c r="GP43" s="5">
        <v>2890</v>
      </c>
      <c r="GQ43" s="5">
        <v>2970</v>
      </c>
      <c r="GR43" s="5">
        <v>2500</v>
      </c>
      <c r="GS43" s="5">
        <v>2600</v>
      </c>
      <c r="GT43" s="5">
        <v>2700</v>
      </c>
      <c r="GU43" s="5">
        <v>2700</v>
      </c>
      <c r="GV43" s="5">
        <v>2300</v>
      </c>
      <c r="GW43" s="5">
        <v>2800</v>
      </c>
      <c r="GX43" s="5">
        <f t="shared" si="39"/>
        <v>0.00706743629452344</v>
      </c>
      <c r="GY43" s="5">
        <v>2460</v>
      </c>
      <c r="GZ43" s="5">
        <v>2510</v>
      </c>
      <c r="HA43" s="5">
        <v>25470</v>
      </c>
      <c r="HB43" s="5">
        <v>2400</v>
      </c>
      <c r="HC43" s="5">
        <v>2500</v>
      </c>
      <c r="HD43" s="5">
        <v>2510</v>
      </c>
      <c r="HE43" s="5">
        <v>800</v>
      </c>
      <c r="HF43" s="5">
        <v>700</v>
      </c>
      <c r="HG43" s="5">
        <v>800</v>
      </c>
      <c r="HH43" s="5">
        <v>0.00593868309702324</v>
      </c>
      <c r="HI43" s="5">
        <v>700</v>
      </c>
      <c r="HJ43" s="5">
        <v>770</v>
      </c>
      <c r="HK43" s="5">
        <v>800</v>
      </c>
      <c r="HL43" s="5">
        <v>700</v>
      </c>
      <c r="HM43" s="5">
        <v>700</v>
      </c>
      <c r="HN43" s="5">
        <v>800</v>
      </c>
      <c r="HO43" s="5">
        <v>3400</v>
      </c>
      <c r="HP43" s="5">
        <v>3000</v>
      </c>
      <c r="HQ43" s="5">
        <v>3500</v>
      </c>
      <c r="HR43" s="5">
        <f t="shared" si="40"/>
        <v>0.00787703563842341</v>
      </c>
      <c r="HS43" s="5">
        <v>2620</v>
      </c>
      <c r="HT43" s="5">
        <v>2670</v>
      </c>
      <c r="HU43" s="5">
        <v>2750</v>
      </c>
      <c r="HV43" s="5">
        <v>2670</v>
      </c>
      <c r="HW43" s="5">
        <v>2700</v>
      </c>
      <c r="HX43" s="5">
        <v>2800</v>
      </c>
      <c r="HY43" s="5">
        <v>5900</v>
      </c>
      <c r="HZ43" s="5">
        <v>5700</v>
      </c>
      <c r="IA43" s="5">
        <v>6100</v>
      </c>
      <c r="IB43" s="13">
        <v>0.00798364759379675</v>
      </c>
      <c r="IC43" s="5">
        <v>5340</v>
      </c>
      <c r="ID43" s="5">
        <v>5390</v>
      </c>
      <c r="IE43" s="5">
        <v>5420</v>
      </c>
      <c r="IF43" s="5">
        <v>5600</v>
      </c>
      <c r="IG43" s="5">
        <v>5700</v>
      </c>
      <c r="IH43" s="5">
        <v>5700</v>
      </c>
      <c r="II43" s="5">
        <v>1300</v>
      </c>
      <c r="IJ43" s="5">
        <v>1200</v>
      </c>
      <c r="IK43" s="5">
        <v>1400</v>
      </c>
      <c r="IL43" s="5">
        <f t="shared" si="41"/>
        <v>0.00669242069753523</v>
      </c>
      <c r="IM43" s="5">
        <v>1210</v>
      </c>
      <c r="IN43" s="5">
        <v>1230</v>
      </c>
      <c r="IO43" s="5">
        <v>1270</v>
      </c>
      <c r="IP43" s="5">
        <v>1100</v>
      </c>
      <c r="IQ43" s="5">
        <v>1200</v>
      </c>
      <c r="IR43" s="5">
        <v>1230</v>
      </c>
      <c r="IS43" s="5">
        <v>4200</v>
      </c>
      <c r="IT43" s="5">
        <v>3400</v>
      </c>
      <c r="IU43" s="5">
        <v>3700</v>
      </c>
      <c r="IV43" s="131">
        <v>0.006734534064213</v>
      </c>
      <c r="IW43" s="5">
        <v>3370</v>
      </c>
      <c r="IX43" s="5">
        <v>3440</v>
      </c>
      <c r="IY43" s="5">
        <v>3510</v>
      </c>
      <c r="IZ43" s="5">
        <v>3440</v>
      </c>
      <c r="JA43" s="5">
        <v>3500</v>
      </c>
      <c r="JB43" s="5">
        <v>3500</v>
      </c>
    </row>
    <row r="44" spans="1:262">
      <c r="A44" s="9">
        <v>42</v>
      </c>
      <c r="B44" s="10">
        <v>106399</v>
      </c>
      <c r="C44" s="11" t="s">
        <v>134</v>
      </c>
      <c r="D44" s="11" t="s">
        <v>1628</v>
      </c>
      <c r="E44" s="5">
        <v>9600</v>
      </c>
      <c r="F44" s="5">
        <v>6900</v>
      </c>
      <c r="G44" s="5">
        <v>8600</v>
      </c>
      <c r="H44" s="13">
        <f t="shared" si="22"/>
        <v>0.00744862245355829</v>
      </c>
      <c r="I44" s="5">
        <v>8100</v>
      </c>
      <c r="J44" s="5">
        <v>8300</v>
      </c>
      <c r="K44" s="5">
        <v>8400</v>
      </c>
      <c r="L44" s="5">
        <v>8300</v>
      </c>
      <c r="M44" s="5">
        <v>8000</v>
      </c>
      <c r="N44" s="5">
        <v>8200</v>
      </c>
      <c r="O44" s="5">
        <v>2500</v>
      </c>
      <c r="P44" s="5">
        <v>1900</v>
      </c>
      <c r="Q44" s="5">
        <v>2200</v>
      </c>
      <c r="R44" s="13">
        <f t="shared" si="23"/>
        <v>0.00623306233062331</v>
      </c>
      <c r="S44" s="5">
        <v>2200</v>
      </c>
      <c r="T44" s="5">
        <v>2300</v>
      </c>
      <c r="U44" s="5">
        <v>2300</v>
      </c>
      <c r="V44" s="5">
        <v>2300</v>
      </c>
      <c r="W44" s="5">
        <f t="shared" si="24"/>
        <v>2200</v>
      </c>
      <c r="X44" s="5">
        <f t="shared" si="25"/>
        <v>2200</v>
      </c>
      <c r="Y44" s="5">
        <v>2700</v>
      </c>
      <c r="Z44" s="5">
        <v>2100</v>
      </c>
      <c r="AA44" s="5">
        <v>2400</v>
      </c>
      <c r="AB44" s="13">
        <f t="shared" si="26"/>
        <v>0.00609100680759584</v>
      </c>
      <c r="AC44" s="5">
        <v>1800</v>
      </c>
      <c r="AD44" s="5">
        <v>1900</v>
      </c>
      <c r="AE44" s="5">
        <v>1900</v>
      </c>
      <c r="AF44" s="5">
        <v>1700</v>
      </c>
      <c r="AG44" s="5">
        <f t="shared" si="27"/>
        <v>1600</v>
      </c>
      <c r="AH44" s="5">
        <v>1800</v>
      </c>
      <c r="AI44" s="5">
        <v>3900</v>
      </c>
      <c r="AJ44" s="5">
        <v>3000</v>
      </c>
      <c r="AK44" s="5">
        <v>3410</v>
      </c>
      <c r="AL44" s="5">
        <v>0.00793615107913669</v>
      </c>
      <c r="AM44" s="5">
        <v>3360</v>
      </c>
      <c r="AN44" s="5">
        <v>3530</v>
      </c>
      <c r="AO44" s="5">
        <v>3610</v>
      </c>
      <c r="AP44" s="5">
        <v>3400</v>
      </c>
      <c r="AQ44" s="5">
        <v>3300</v>
      </c>
      <c r="AR44" s="5">
        <v>3500</v>
      </c>
      <c r="AS44" s="5">
        <v>2900</v>
      </c>
      <c r="AT44" s="5">
        <v>2200</v>
      </c>
      <c r="AU44" s="5">
        <v>2510</v>
      </c>
      <c r="AV44" s="13">
        <v>0.00862045742302201</v>
      </c>
      <c r="AW44" s="5">
        <v>2400</v>
      </c>
      <c r="AX44" s="5">
        <v>2630</v>
      </c>
      <c r="AY44" s="5">
        <f t="shared" si="28"/>
        <v>2670</v>
      </c>
      <c r="AZ44" s="5">
        <v>2800</v>
      </c>
      <c r="BA44" s="5">
        <v>2800</v>
      </c>
      <c r="BB44" s="5">
        <v>2900</v>
      </c>
      <c r="BC44" s="5">
        <v>16</v>
      </c>
      <c r="BD44" s="5">
        <v>8</v>
      </c>
      <c r="BE44" s="5">
        <v>19</v>
      </c>
      <c r="BF44" s="5">
        <v>16</v>
      </c>
      <c r="BG44" s="5">
        <v>16</v>
      </c>
      <c r="BH44" s="5">
        <v>16</v>
      </c>
      <c r="BI44" s="5">
        <v>20</v>
      </c>
      <c r="BJ44" s="5">
        <v>20</v>
      </c>
      <c r="BK44" s="5">
        <v>20</v>
      </c>
      <c r="BL44" s="5">
        <v>19</v>
      </c>
      <c r="BM44" s="5">
        <v>14</v>
      </c>
      <c r="BN44" s="5">
        <v>23</v>
      </c>
      <c r="BO44" s="5">
        <v>27</v>
      </c>
      <c r="BP44" s="5">
        <v>27</v>
      </c>
      <c r="BQ44" s="5">
        <v>32</v>
      </c>
      <c r="BR44" s="5">
        <v>32</v>
      </c>
      <c r="BS44" s="5">
        <v>32</v>
      </c>
      <c r="BT44" s="5">
        <v>36</v>
      </c>
      <c r="BU44" s="5">
        <v>2000</v>
      </c>
      <c r="BV44" s="5">
        <v>1600</v>
      </c>
      <c r="BW44" s="5">
        <v>1800</v>
      </c>
      <c r="BX44" s="5">
        <v>0.008030838419531</v>
      </c>
      <c r="BY44" s="5">
        <v>1810</v>
      </c>
      <c r="BZ44" s="5">
        <f t="shared" si="29"/>
        <v>2130</v>
      </c>
      <c r="CA44" s="5">
        <v>1990</v>
      </c>
      <c r="CB44" s="5">
        <v>2200</v>
      </c>
      <c r="CC44" s="5">
        <v>2300</v>
      </c>
      <c r="CD44" s="5">
        <v>2500</v>
      </c>
      <c r="CE44" s="5">
        <v>1100</v>
      </c>
      <c r="CF44" s="5">
        <v>800</v>
      </c>
      <c r="CG44" s="5">
        <v>1000</v>
      </c>
      <c r="CH44" s="5">
        <v>0.0083948959032908</v>
      </c>
      <c r="CI44" s="5">
        <v>890</v>
      </c>
      <c r="CJ44" s="5">
        <v>960</v>
      </c>
      <c r="CK44" s="5">
        <v>1000</v>
      </c>
      <c r="CL44" s="5">
        <f t="shared" si="30"/>
        <v>1100</v>
      </c>
      <c r="CM44" s="5">
        <v>1200</v>
      </c>
      <c r="CN44" s="5">
        <v>1300</v>
      </c>
      <c r="CO44" s="5">
        <v>3700</v>
      </c>
      <c r="CP44" s="5">
        <v>3300</v>
      </c>
      <c r="CQ44" s="5">
        <v>3800</v>
      </c>
      <c r="CR44" s="5">
        <v>0.00912033706710513</v>
      </c>
      <c r="CS44" s="5">
        <v>3460</v>
      </c>
      <c r="CT44" s="5">
        <v>3550</v>
      </c>
      <c r="CU44" s="5">
        <v>3600</v>
      </c>
      <c r="CV44" s="5">
        <v>3550</v>
      </c>
      <c r="CW44" s="5">
        <v>3600</v>
      </c>
      <c r="CX44" s="5">
        <v>3600</v>
      </c>
      <c r="CY44" s="5">
        <v>3400</v>
      </c>
      <c r="CZ44" s="5">
        <v>2300</v>
      </c>
      <c r="DA44" s="5">
        <v>3100</v>
      </c>
      <c r="DB44" s="5">
        <v>0.00681308450763827</v>
      </c>
      <c r="DC44" s="5">
        <v>1530</v>
      </c>
      <c r="DD44" s="5">
        <v>1610</v>
      </c>
      <c r="DE44" s="5">
        <v>1690</v>
      </c>
      <c r="DF44" s="5">
        <v>1500</v>
      </c>
      <c r="DG44" s="5">
        <v>1600</v>
      </c>
      <c r="DH44" s="5">
        <v>1600</v>
      </c>
      <c r="DI44" s="5">
        <v>1400</v>
      </c>
      <c r="DJ44" s="5">
        <v>1100</v>
      </c>
      <c r="DK44" s="5">
        <v>1300</v>
      </c>
      <c r="DL44" s="5">
        <v>0.0053411022092741</v>
      </c>
      <c r="DM44" s="5">
        <v>980</v>
      </c>
      <c r="DN44" s="5">
        <v>1000</v>
      </c>
      <c r="DO44" s="5">
        <v>1070</v>
      </c>
      <c r="DP44" s="5">
        <v>1100</v>
      </c>
      <c r="DQ44" s="5">
        <v>1200</v>
      </c>
      <c r="DR44" s="5">
        <v>1200</v>
      </c>
      <c r="DS44" s="5">
        <v>1600</v>
      </c>
      <c r="DT44" s="5">
        <v>1400</v>
      </c>
      <c r="DU44" s="5">
        <v>1700</v>
      </c>
      <c r="DV44" s="5">
        <f t="shared" si="31"/>
        <v>0.00723684210526316</v>
      </c>
      <c r="DW44" s="5">
        <v>1470</v>
      </c>
      <c r="DX44" s="5">
        <v>1540</v>
      </c>
      <c r="DY44" s="5">
        <v>1620</v>
      </c>
      <c r="DZ44" s="5">
        <v>1540</v>
      </c>
      <c r="EA44" s="5">
        <v>1600</v>
      </c>
      <c r="EB44" s="5">
        <v>1700</v>
      </c>
      <c r="EC44" s="5">
        <v>1500</v>
      </c>
      <c r="ED44" s="5">
        <v>1200</v>
      </c>
      <c r="EE44" s="5">
        <v>1400</v>
      </c>
      <c r="EF44" s="5">
        <v>0.00573739139937708</v>
      </c>
      <c r="EG44" s="5">
        <f t="shared" si="32"/>
        <v>760</v>
      </c>
      <c r="EH44" s="5">
        <f t="shared" si="33"/>
        <v>830</v>
      </c>
      <c r="EI44" s="5">
        <f t="shared" si="34"/>
        <v>860</v>
      </c>
      <c r="EJ44" s="5">
        <v>900</v>
      </c>
      <c r="EK44" s="5">
        <v>1000</v>
      </c>
      <c r="EL44" s="5">
        <v>1000</v>
      </c>
      <c r="EM44" s="5">
        <v>2200</v>
      </c>
      <c r="EN44" s="5">
        <v>2000</v>
      </c>
      <c r="EO44" s="5">
        <v>2300</v>
      </c>
      <c r="EP44" s="5">
        <f t="shared" si="35"/>
        <v>0.00794198895027624</v>
      </c>
      <c r="EQ44" s="5">
        <v>1990</v>
      </c>
      <c r="ER44" s="5">
        <v>2070</v>
      </c>
      <c r="ES44" s="5">
        <v>2150</v>
      </c>
      <c r="ET44" s="5">
        <v>2070</v>
      </c>
      <c r="EU44" s="5">
        <v>2100</v>
      </c>
      <c r="EV44" s="5">
        <v>2100</v>
      </c>
      <c r="EW44" s="5">
        <v>1000</v>
      </c>
      <c r="EX44" s="5">
        <v>800</v>
      </c>
      <c r="EY44" s="5">
        <v>1100</v>
      </c>
      <c r="EZ44" s="5">
        <f t="shared" si="36"/>
        <v>0.00630527350147396</v>
      </c>
      <c r="FA44" s="5">
        <v>720</v>
      </c>
      <c r="FB44" s="5">
        <v>770</v>
      </c>
      <c r="FC44" s="5">
        <v>830</v>
      </c>
      <c r="FD44" s="5">
        <v>770</v>
      </c>
      <c r="FE44" s="5">
        <v>800</v>
      </c>
      <c r="FF44" s="5">
        <v>800</v>
      </c>
      <c r="FG44" s="5">
        <v>3500</v>
      </c>
      <c r="FH44" s="5">
        <v>3300</v>
      </c>
      <c r="FI44" s="5">
        <v>4000</v>
      </c>
      <c r="FJ44" s="5">
        <f t="shared" si="37"/>
        <v>0.00657186779400461</v>
      </c>
      <c r="FK44" s="5">
        <v>3290</v>
      </c>
      <c r="FL44" s="5">
        <v>3420</v>
      </c>
      <c r="FM44" s="5">
        <v>3490</v>
      </c>
      <c r="FN44" s="5">
        <v>3420</v>
      </c>
      <c r="FO44" s="5">
        <v>3500</v>
      </c>
      <c r="FP44" s="5">
        <v>3500</v>
      </c>
      <c r="FQ44" s="5">
        <v>4700</v>
      </c>
      <c r="FR44" s="5">
        <v>4400</v>
      </c>
      <c r="FS44" s="5">
        <v>4800</v>
      </c>
      <c r="FT44" s="5">
        <v>0.00877906899174127</v>
      </c>
      <c r="FU44" s="5">
        <v>4440</v>
      </c>
      <c r="FV44" s="5">
        <v>4480</v>
      </c>
      <c r="FW44" s="5">
        <v>4550</v>
      </c>
      <c r="FX44" s="5">
        <v>6000</v>
      </c>
      <c r="FY44" s="5">
        <v>6100</v>
      </c>
      <c r="FZ44" s="5">
        <v>6200</v>
      </c>
      <c r="GA44" s="5">
        <v>90</v>
      </c>
      <c r="GB44" s="5">
        <v>70</v>
      </c>
      <c r="GC44" s="5">
        <v>100</v>
      </c>
      <c r="GD44" s="5">
        <f t="shared" si="38"/>
        <v>0.00696864111498258</v>
      </c>
      <c r="GE44" s="5">
        <v>80</v>
      </c>
      <c r="GF44" s="5">
        <v>80</v>
      </c>
      <c r="GG44" s="5">
        <v>90</v>
      </c>
      <c r="GH44" s="5">
        <v>80</v>
      </c>
      <c r="GI44" s="5">
        <v>88</v>
      </c>
      <c r="GJ44" s="5">
        <v>90</v>
      </c>
      <c r="GK44" s="5">
        <v>3800</v>
      </c>
      <c r="GL44" s="5">
        <v>3600</v>
      </c>
      <c r="GM44" s="5">
        <v>4600</v>
      </c>
      <c r="GN44" s="5">
        <v>0.00666589782032061</v>
      </c>
      <c r="GO44" s="5">
        <v>2850</v>
      </c>
      <c r="GP44" s="5">
        <v>2890</v>
      </c>
      <c r="GQ44" s="5">
        <v>2970</v>
      </c>
      <c r="GR44" s="5">
        <v>2500</v>
      </c>
      <c r="GS44" s="5">
        <v>2600</v>
      </c>
      <c r="GT44" s="5">
        <v>2700</v>
      </c>
      <c r="GU44" s="5">
        <v>2700</v>
      </c>
      <c r="GV44" s="5">
        <v>2300</v>
      </c>
      <c r="GW44" s="5">
        <v>2800</v>
      </c>
      <c r="GX44" s="5">
        <f t="shared" si="39"/>
        <v>0.00706743629452344</v>
      </c>
      <c r="GY44" s="5">
        <v>2460</v>
      </c>
      <c r="GZ44" s="5">
        <v>2510</v>
      </c>
      <c r="HA44" s="5">
        <v>25470</v>
      </c>
      <c r="HB44" s="5">
        <v>2400</v>
      </c>
      <c r="HC44" s="5">
        <v>2500</v>
      </c>
      <c r="HD44" s="5">
        <v>2510</v>
      </c>
      <c r="HE44" s="5">
        <v>800</v>
      </c>
      <c r="HF44" s="5">
        <v>700</v>
      </c>
      <c r="HG44" s="5">
        <v>800</v>
      </c>
      <c r="HH44" s="5">
        <v>0.00593868309702324</v>
      </c>
      <c r="HI44" s="5">
        <v>700</v>
      </c>
      <c r="HJ44" s="5">
        <v>770</v>
      </c>
      <c r="HK44" s="5">
        <v>800</v>
      </c>
      <c r="HL44" s="5">
        <v>700</v>
      </c>
      <c r="HM44" s="5">
        <v>700</v>
      </c>
      <c r="HN44" s="5">
        <v>800</v>
      </c>
      <c r="HO44" s="5">
        <v>3400</v>
      </c>
      <c r="HP44" s="5">
        <v>3000</v>
      </c>
      <c r="HQ44" s="5">
        <v>3500</v>
      </c>
      <c r="HR44" s="5">
        <f t="shared" si="40"/>
        <v>0.00787703563842341</v>
      </c>
      <c r="HS44" s="5">
        <v>2620</v>
      </c>
      <c r="HT44" s="5">
        <v>2670</v>
      </c>
      <c r="HU44" s="5">
        <v>2750</v>
      </c>
      <c r="HV44" s="5">
        <v>2670</v>
      </c>
      <c r="HW44" s="5">
        <v>2700</v>
      </c>
      <c r="HX44" s="5">
        <v>2800</v>
      </c>
      <c r="HY44" s="5">
        <v>5800</v>
      </c>
      <c r="HZ44" s="5">
        <v>5600</v>
      </c>
      <c r="IA44" s="5">
        <v>6000</v>
      </c>
      <c r="IB44" s="13">
        <v>0.008131767215203</v>
      </c>
      <c r="IC44" s="5">
        <v>5240</v>
      </c>
      <c r="ID44" s="5">
        <v>5290</v>
      </c>
      <c r="IE44" s="5">
        <v>5330</v>
      </c>
      <c r="IF44" s="5">
        <v>5700</v>
      </c>
      <c r="IG44" s="5">
        <v>5800</v>
      </c>
      <c r="IH44" s="5">
        <v>5900</v>
      </c>
      <c r="II44" s="5">
        <v>1300</v>
      </c>
      <c r="IJ44" s="5">
        <v>1200</v>
      </c>
      <c r="IK44" s="5">
        <v>1400</v>
      </c>
      <c r="IL44" s="5">
        <f t="shared" si="41"/>
        <v>0.00669242069753523</v>
      </c>
      <c r="IM44" s="5">
        <v>1210</v>
      </c>
      <c r="IN44" s="5">
        <v>1230</v>
      </c>
      <c r="IO44" s="5">
        <v>1270</v>
      </c>
      <c r="IP44" s="5">
        <v>1100</v>
      </c>
      <c r="IQ44" s="5">
        <v>1200</v>
      </c>
      <c r="IR44" s="5">
        <v>1230</v>
      </c>
      <c r="IS44" s="5">
        <v>4100</v>
      </c>
      <c r="IT44" s="5">
        <v>3300</v>
      </c>
      <c r="IU44" s="5">
        <v>3600</v>
      </c>
      <c r="IV44" s="131">
        <v>0.00653876272513704</v>
      </c>
      <c r="IW44" s="5">
        <v>3270</v>
      </c>
      <c r="IX44" s="5">
        <v>3340</v>
      </c>
      <c r="IY44" s="5">
        <v>3400</v>
      </c>
      <c r="IZ44" s="5">
        <v>3340</v>
      </c>
      <c r="JA44" s="5">
        <v>3400</v>
      </c>
      <c r="JB44" s="5">
        <v>3400</v>
      </c>
    </row>
    <row r="45" spans="1:262">
      <c r="A45" s="9">
        <v>43</v>
      </c>
      <c r="B45" s="10">
        <v>357</v>
      </c>
      <c r="C45" s="11" t="s">
        <v>135</v>
      </c>
      <c r="D45" s="11" t="s">
        <v>1625</v>
      </c>
      <c r="E45" s="5">
        <v>9400</v>
      </c>
      <c r="F45" s="5">
        <v>6800</v>
      </c>
      <c r="G45" s="5">
        <v>8400</v>
      </c>
      <c r="H45" s="13">
        <f t="shared" si="22"/>
        <v>0.00726913757515929</v>
      </c>
      <c r="I45" s="5">
        <v>7900</v>
      </c>
      <c r="J45" s="5">
        <v>8100</v>
      </c>
      <c r="K45" s="5">
        <v>8300</v>
      </c>
      <c r="L45" s="5">
        <v>8100</v>
      </c>
      <c r="M45" s="5">
        <v>7900</v>
      </c>
      <c r="N45" s="5">
        <v>8000</v>
      </c>
      <c r="O45" s="5">
        <v>2600</v>
      </c>
      <c r="P45" s="5">
        <v>2000</v>
      </c>
      <c r="Q45" s="5">
        <v>2300</v>
      </c>
      <c r="R45" s="13">
        <f t="shared" si="23"/>
        <v>0.00650406504065041</v>
      </c>
      <c r="S45" s="5">
        <v>2300</v>
      </c>
      <c r="T45" s="5">
        <v>2400</v>
      </c>
      <c r="U45" s="5">
        <v>2500</v>
      </c>
      <c r="V45" s="5">
        <v>2400</v>
      </c>
      <c r="W45" s="5">
        <f t="shared" si="24"/>
        <v>2300</v>
      </c>
      <c r="X45" s="5">
        <f t="shared" si="25"/>
        <v>2300</v>
      </c>
      <c r="Y45" s="5">
        <v>2500</v>
      </c>
      <c r="Z45" s="5">
        <v>2000</v>
      </c>
      <c r="AA45" s="5">
        <v>2300</v>
      </c>
      <c r="AB45" s="13">
        <f t="shared" si="26"/>
        <v>0.00573271228950197</v>
      </c>
      <c r="AC45" s="5">
        <v>1700</v>
      </c>
      <c r="AD45" s="5">
        <v>1800</v>
      </c>
      <c r="AE45" s="5">
        <v>1900</v>
      </c>
      <c r="AF45" s="5">
        <v>1600</v>
      </c>
      <c r="AG45" s="5">
        <f t="shared" si="27"/>
        <v>1500</v>
      </c>
      <c r="AH45" s="5">
        <v>1700</v>
      </c>
      <c r="AI45" s="5">
        <v>3800</v>
      </c>
      <c r="AJ45" s="5">
        <v>2920</v>
      </c>
      <c r="AK45" s="5">
        <v>3320</v>
      </c>
      <c r="AL45" s="5">
        <v>0.0077113309352518</v>
      </c>
      <c r="AM45" s="5">
        <v>3270</v>
      </c>
      <c r="AN45" s="5">
        <v>3430</v>
      </c>
      <c r="AO45" s="5">
        <v>3510</v>
      </c>
      <c r="AP45" s="5">
        <v>3300</v>
      </c>
      <c r="AQ45" s="5">
        <v>3200</v>
      </c>
      <c r="AR45" s="5">
        <v>3400</v>
      </c>
      <c r="AS45" s="5">
        <v>2600</v>
      </c>
      <c r="AT45" s="5">
        <v>2000</v>
      </c>
      <c r="AU45" s="5">
        <v>2310</v>
      </c>
      <c r="AV45" s="13">
        <v>0.00754290024514426</v>
      </c>
      <c r="AW45" s="5">
        <v>2210</v>
      </c>
      <c r="AX45" s="5">
        <v>2420</v>
      </c>
      <c r="AY45" s="5">
        <f t="shared" si="28"/>
        <v>2340</v>
      </c>
      <c r="AZ45" s="5">
        <v>2400</v>
      </c>
      <c r="BA45" s="5">
        <v>2500</v>
      </c>
      <c r="BB45" s="5">
        <v>2600</v>
      </c>
      <c r="BC45" s="5">
        <v>34</v>
      </c>
      <c r="BD45" s="5">
        <v>17</v>
      </c>
      <c r="BE45" s="5">
        <v>41</v>
      </c>
      <c r="BF45" s="5">
        <v>34</v>
      </c>
      <c r="BG45" s="5">
        <v>34</v>
      </c>
      <c r="BH45" s="5">
        <v>34</v>
      </c>
      <c r="BI45" s="5">
        <v>30</v>
      </c>
      <c r="BJ45" s="5">
        <v>30</v>
      </c>
      <c r="BK45" s="5">
        <v>30</v>
      </c>
      <c r="BL45" s="5">
        <v>17</v>
      </c>
      <c r="BM45" s="5">
        <v>13</v>
      </c>
      <c r="BN45" s="5">
        <v>20</v>
      </c>
      <c r="BO45" s="5">
        <v>24</v>
      </c>
      <c r="BP45" s="5">
        <v>24</v>
      </c>
      <c r="BQ45" s="5">
        <v>28</v>
      </c>
      <c r="BR45" s="5">
        <v>28</v>
      </c>
      <c r="BS45" s="5">
        <v>28</v>
      </c>
      <c r="BT45" s="5">
        <v>32</v>
      </c>
      <c r="BU45" s="5">
        <v>2000</v>
      </c>
      <c r="BV45" s="5">
        <v>1600</v>
      </c>
      <c r="BW45" s="5">
        <v>1800</v>
      </c>
      <c r="BX45" s="5">
        <v>0.0064246707356248</v>
      </c>
      <c r="BY45" s="5">
        <v>1810</v>
      </c>
      <c r="BZ45" s="5">
        <f t="shared" si="29"/>
        <v>1700</v>
      </c>
      <c r="CA45" s="5">
        <v>1990</v>
      </c>
      <c r="CB45" s="5">
        <v>1800</v>
      </c>
      <c r="CC45" s="5">
        <v>1900</v>
      </c>
      <c r="CD45" s="5">
        <v>2000</v>
      </c>
      <c r="CE45" s="5">
        <v>1100</v>
      </c>
      <c r="CF45" s="5">
        <v>800</v>
      </c>
      <c r="CG45" s="5">
        <v>1000</v>
      </c>
      <c r="CH45" s="5">
        <v>0.00559659726886053</v>
      </c>
      <c r="CI45" s="5">
        <v>890</v>
      </c>
      <c r="CJ45" s="5">
        <v>960</v>
      </c>
      <c r="CK45" s="5">
        <v>1000</v>
      </c>
      <c r="CL45" s="5">
        <f t="shared" si="30"/>
        <v>700</v>
      </c>
      <c r="CM45" s="5">
        <v>800</v>
      </c>
      <c r="CN45" s="5">
        <v>800</v>
      </c>
      <c r="CO45" s="5">
        <v>3700</v>
      </c>
      <c r="CP45" s="5">
        <v>3300</v>
      </c>
      <c r="CQ45" s="5">
        <v>3800</v>
      </c>
      <c r="CR45" s="5">
        <v>0.00912033706710513</v>
      </c>
      <c r="CS45" s="5">
        <v>3460</v>
      </c>
      <c r="CT45" s="5">
        <v>3550</v>
      </c>
      <c r="CU45" s="5">
        <v>3600</v>
      </c>
      <c r="CV45" s="5">
        <v>3550</v>
      </c>
      <c r="CW45" s="5">
        <v>3600</v>
      </c>
      <c r="CX45" s="5">
        <v>3600</v>
      </c>
      <c r="CY45" s="5">
        <v>3300</v>
      </c>
      <c r="CZ45" s="5">
        <v>2200</v>
      </c>
      <c r="DA45" s="5">
        <v>3000</v>
      </c>
      <c r="DB45" s="5">
        <v>0.00677076721255977</v>
      </c>
      <c r="DC45" s="5">
        <v>1480</v>
      </c>
      <c r="DD45" s="5">
        <v>1560</v>
      </c>
      <c r="DE45" s="5">
        <v>1630</v>
      </c>
      <c r="DF45" s="5">
        <v>1500</v>
      </c>
      <c r="DG45" s="5">
        <v>1600</v>
      </c>
      <c r="DH45" s="5">
        <v>1600</v>
      </c>
      <c r="DI45" s="5">
        <v>1300</v>
      </c>
      <c r="DJ45" s="5">
        <v>1000</v>
      </c>
      <c r="DK45" s="5">
        <v>1200</v>
      </c>
      <c r="DL45" s="5">
        <v>0.0053411022092741</v>
      </c>
      <c r="DM45" s="5">
        <v>910</v>
      </c>
      <c r="DN45" s="5">
        <v>930</v>
      </c>
      <c r="DO45" s="5">
        <v>990</v>
      </c>
      <c r="DP45" s="5">
        <v>1100</v>
      </c>
      <c r="DQ45" s="5">
        <v>1200</v>
      </c>
      <c r="DR45" s="5">
        <v>1200</v>
      </c>
      <c r="DS45" s="5">
        <v>1500</v>
      </c>
      <c r="DT45" s="5">
        <v>1400</v>
      </c>
      <c r="DU45" s="5">
        <v>1600</v>
      </c>
      <c r="DV45" s="5">
        <f t="shared" si="31"/>
        <v>0.00681390977443609</v>
      </c>
      <c r="DW45" s="5">
        <v>1380</v>
      </c>
      <c r="DX45" s="5">
        <v>1450</v>
      </c>
      <c r="DY45" s="5">
        <v>1520</v>
      </c>
      <c r="DZ45" s="5">
        <v>1450</v>
      </c>
      <c r="EA45" s="5">
        <v>1500</v>
      </c>
      <c r="EB45" s="5">
        <v>1600</v>
      </c>
      <c r="EC45" s="5">
        <v>1400</v>
      </c>
      <c r="ED45" s="5">
        <v>1100</v>
      </c>
      <c r="EE45" s="5">
        <v>1300</v>
      </c>
      <c r="EF45" s="5">
        <v>0.00710343697065734</v>
      </c>
      <c r="EG45" s="5">
        <f t="shared" si="32"/>
        <v>950</v>
      </c>
      <c r="EH45" s="5">
        <f t="shared" si="33"/>
        <v>1030</v>
      </c>
      <c r="EI45" s="5">
        <f t="shared" si="34"/>
        <v>1070</v>
      </c>
      <c r="EJ45" s="5">
        <v>1200</v>
      </c>
      <c r="EK45" s="5">
        <v>1200</v>
      </c>
      <c r="EL45" s="5">
        <v>1300</v>
      </c>
      <c r="EM45" s="5">
        <v>2200</v>
      </c>
      <c r="EN45" s="5">
        <v>2000</v>
      </c>
      <c r="EO45" s="5">
        <v>2300</v>
      </c>
      <c r="EP45" s="5">
        <f t="shared" si="35"/>
        <v>0.00794198895027624</v>
      </c>
      <c r="EQ45" s="5">
        <v>1990</v>
      </c>
      <c r="ER45" s="5">
        <v>2070</v>
      </c>
      <c r="ES45" s="5">
        <v>2150</v>
      </c>
      <c r="ET45" s="5">
        <v>2070</v>
      </c>
      <c r="EU45" s="5">
        <v>2100</v>
      </c>
      <c r="EV45" s="5">
        <v>2100</v>
      </c>
      <c r="EW45" s="5">
        <v>1000</v>
      </c>
      <c r="EX45" s="5">
        <v>800</v>
      </c>
      <c r="EY45" s="5">
        <v>1100</v>
      </c>
      <c r="EZ45" s="5">
        <f t="shared" si="36"/>
        <v>0.00630527350147396</v>
      </c>
      <c r="FA45" s="5">
        <v>720</v>
      </c>
      <c r="FB45" s="5">
        <v>770</v>
      </c>
      <c r="FC45" s="5">
        <v>830</v>
      </c>
      <c r="FD45" s="5">
        <v>770</v>
      </c>
      <c r="FE45" s="5">
        <v>800</v>
      </c>
      <c r="FF45" s="5">
        <v>800</v>
      </c>
      <c r="FG45" s="5">
        <v>3500</v>
      </c>
      <c r="FH45" s="5">
        <v>3300</v>
      </c>
      <c r="FI45" s="5">
        <v>4000</v>
      </c>
      <c r="FJ45" s="5">
        <f t="shared" si="37"/>
        <v>0.00657186779400461</v>
      </c>
      <c r="FK45" s="5">
        <v>3290</v>
      </c>
      <c r="FL45" s="5">
        <v>3420</v>
      </c>
      <c r="FM45" s="5">
        <v>3490</v>
      </c>
      <c r="FN45" s="5">
        <v>3420</v>
      </c>
      <c r="FO45" s="5">
        <v>3500</v>
      </c>
      <c r="FP45" s="5">
        <v>3500</v>
      </c>
      <c r="FQ45" s="5">
        <v>4700</v>
      </c>
      <c r="FR45" s="5">
        <v>4400</v>
      </c>
      <c r="FS45" s="5">
        <v>4800</v>
      </c>
      <c r="FT45" s="5">
        <v>0.00797854598337581</v>
      </c>
      <c r="FU45" s="5">
        <v>4440</v>
      </c>
      <c r="FV45" s="5">
        <v>4480</v>
      </c>
      <c r="FW45" s="5">
        <v>4550</v>
      </c>
      <c r="FX45" s="5">
        <v>5400</v>
      </c>
      <c r="FY45" s="5">
        <v>5600</v>
      </c>
      <c r="FZ45" s="5">
        <v>5700</v>
      </c>
      <c r="GA45" s="5">
        <v>90</v>
      </c>
      <c r="GB45" s="5">
        <v>70</v>
      </c>
      <c r="GC45" s="5">
        <v>100</v>
      </c>
      <c r="GD45" s="5">
        <f t="shared" si="38"/>
        <v>0.00696864111498258</v>
      </c>
      <c r="GE45" s="5">
        <v>80</v>
      </c>
      <c r="GF45" s="5">
        <v>80</v>
      </c>
      <c r="GG45" s="5">
        <v>90</v>
      </c>
      <c r="GH45" s="5">
        <v>80</v>
      </c>
      <c r="GI45" s="5">
        <v>88</v>
      </c>
      <c r="GJ45" s="5">
        <v>90</v>
      </c>
      <c r="GK45" s="5">
        <v>3700</v>
      </c>
      <c r="GL45" s="5">
        <v>3500</v>
      </c>
      <c r="GM45" s="5">
        <v>4400</v>
      </c>
      <c r="GN45" s="5">
        <v>0.00648137469726675</v>
      </c>
      <c r="GO45" s="5">
        <v>2770</v>
      </c>
      <c r="GP45" s="5">
        <v>2810</v>
      </c>
      <c r="GQ45" s="5">
        <v>2890</v>
      </c>
      <c r="GR45" s="5">
        <v>2500</v>
      </c>
      <c r="GS45" s="5">
        <v>2500</v>
      </c>
      <c r="GT45" s="5">
        <v>2600</v>
      </c>
      <c r="GU45" s="5">
        <v>2600</v>
      </c>
      <c r="GV45" s="5">
        <v>2300</v>
      </c>
      <c r="GW45" s="5">
        <v>2700</v>
      </c>
      <c r="GX45" s="5">
        <f t="shared" si="39"/>
        <v>0.00706743629452344</v>
      </c>
      <c r="GY45" s="5">
        <v>2460</v>
      </c>
      <c r="GZ45" s="5">
        <v>2510</v>
      </c>
      <c r="HA45" s="5">
        <v>25470</v>
      </c>
      <c r="HB45" s="5">
        <v>2400</v>
      </c>
      <c r="HC45" s="5">
        <v>2500</v>
      </c>
      <c r="HD45" s="5">
        <v>2510</v>
      </c>
      <c r="HE45" s="5">
        <v>800</v>
      </c>
      <c r="HF45" s="5">
        <v>700</v>
      </c>
      <c r="HG45" s="5">
        <v>800</v>
      </c>
      <c r="HH45" s="5">
        <v>0.00593868309702324</v>
      </c>
      <c r="HI45" s="5">
        <v>700</v>
      </c>
      <c r="HJ45" s="5">
        <v>770</v>
      </c>
      <c r="HK45" s="5">
        <v>800</v>
      </c>
      <c r="HL45" s="5">
        <v>700</v>
      </c>
      <c r="HM45" s="5">
        <v>700</v>
      </c>
      <c r="HN45" s="5">
        <v>800</v>
      </c>
      <c r="HO45" s="5">
        <v>3300</v>
      </c>
      <c r="HP45" s="5">
        <v>2900</v>
      </c>
      <c r="HQ45" s="5">
        <v>3400</v>
      </c>
      <c r="HR45" s="5">
        <f t="shared" si="40"/>
        <v>0.00761151758319566</v>
      </c>
      <c r="HS45" s="5">
        <v>2530</v>
      </c>
      <c r="HT45" s="5">
        <v>2580</v>
      </c>
      <c r="HU45" s="5">
        <v>2650</v>
      </c>
      <c r="HV45" s="5">
        <v>2580</v>
      </c>
      <c r="HW45" s="5">
        <v>2600</v>
      </c>
      <c r="HX45" s="5">
        <v>2700</v>
      </c>
      <c r="HY45" s="5">
        <v>5700</v>
      </c>
      <c r="HZ45" s="5">
        <v>5500</v>
      </c>
      <c r="IA45" s="5">
        <v>5900</v>
      </c>
      <c r="IB45" s="13">
        <v>0.00770222031312488</v>
      </c>
      <c r="IC45" s="5">
        <v>5150</v>
      </c>
      <c r="ID45" s="5">
        <v>5200</v>
      </c>
      <c r="IE45" s="5">
        <v>5230</v>
      </c>
      <c r="IF45" s="5">
        <v>5400</v>
      </c>
      <c r="IG45" s="5">
        <v>5500</v>
      </c>
      <c r="IH45" s="5">
        <v>5500</v>
      </c>
      <c r="II45" s="5">
        <v>1300</v>
      </c>
      <c r="IJ45" s="5">
        <v>1200</v>
      </c>
      <c r="IK45" s="5">
        <v>1400</v>
      </c>
      <c r="IL45" s="5">
        <f t="shared" si="41"/>
        <v>0.00669242069753523</v>
      </c>
      <c r="IM45" s="5">
        <v>1210</v>
      </c>
      <c r="IN45" s="5">
        <v>1230</v>
      </c>
      <c r="IO45" s="5">
        <v>1270</v>
      </c>
      <c r="IP45" s="5">
        <v>1100</v>
      </c>
      <c r="IQ45" s="5">
        <v>1200</v>
      </c>
      <c r="IR45" s="5">
        <v>1230</v>
      </c>
      <c r="IS45" s="5">
        <v>4000</v>
      </c>
      <c r="IT45" s="5">
        <v>3200</v>
      </c>
      <c r="IU45" s="5">
        <v>3500</v>
      </c>
      <c r="IV45" s="131">
        <v>0.00634299138606108</v>
      </c>
      <c r="IW45" s="5">
        <v>3170</v>
      </c>
      <c r="IX45" s="5">
        <v>3240</v>
      </c>
      <c r="IY45" s="5">
        <v>3300</v>
      </c>
      <c r="IZ45" s="5">
        <v>3240</v>
      </c>
      <c r="JA45" s="5">
        <v>3300</v>
      </c>
      <c r="JB45" s="5">
        <v>3300</v>
      </c>
    </row>
    <row r="46" spans="1:262">
      <c r="A46" s="9">
        <v>44</v>
      </c>
      <c r="B46" s="10">
        <v>114622</v>
      </c>
      <c r="C46" s="19" t="s">
        <v>68</v>
      </c>
      <c r="D46" s="11" t="s">
        <v>1628</v>
      </c>
      <c r="E46" s="5">
        <v>9300</v>
      </c>
      <c r="F46" s="5">
        <v>6700</v>
      </c>
      <c r="G46" s="5">
        <v>8400</v>
      </c>
      <c r="H46" s="13">
        <f t="shared" si="22"/>
        <v>0.00726913757515929</v>
      </c>
      <c r="I46" s="5">
        <v>7900</v>
      </c>
      <c r="J46" s="5">
        <v>8100</v>
      </c>
      <c r="K46" s="5">
        <v>8300</v>
      </c>
      <c r="L46" s="5">
        <v>8100</v>
      </c>
      <c r="M46" s="5">
        <v>7900</v>
      </c>
      <c r="N46" s="5">
        <v>8000</v>
      </c>
      <c r="O46" s="5">
        <v>2000</v>
      </c>
      <c r="P46" s="5">
        <v>1500</v>
      </c>
      <c r="Q46" s="5">
        <v>1700</v>
      </c>
      <c r="R46" s="13">
        <f t="shared" si="23"/>
        <v>0.0048780487804878</v>
      </c>
      <c r="S46" s="5">
        <v>1700</v>
      </c>
      <c r="T46" s="5">
        <v>1800</v>
      </c>
      <c r="U46" s="5">
        <v>1800</v>
      </c>
      <c r="V46" s="5">
        <v>1800</v>
      </c>
      <c r="W46" s="5">
        <f t="shared" si="24"/>
        <v>1700</v>
      </c>
      <c r="X46" s="5">
        <f t="shared" si="25"/>
        <v>1800</v>
      </c>
      <c r="Y46" s="5">
        <v>2700</v>
      </c>
      <c r="Z46" s="5">
        <v>2100</v>
      </c>
      <c r="AA46" s="5">
        <v>2400</v>
      </c>
      <c r="AB46" s="13">
        <f t="shared" si="26"/>
        <v>0.00609100680759584</v>
      </c>
      <c r="AC46" s="5">
        <v>1800</v>
      </c>
      <c r="AD46" s="5">
        <v>1900</v>
      </c>
      <c r="AE46" s="5">
        <v>1900</v>
      </c>
      <c r="AF46" s="5">
        <v>1700</v>
      </c>
      <c r="AG46" s="5">
        <f t="shared" si="27"/>
        <v>1600</v>
      </c>
      <c r="AH46" s="5">
        <v>1800</v>
      </c>
      <c r="AI46" s="5">
        <v>3800</v>
      </c>
      <c r="AJ46" s="5">
        <v>2920</v>
      </c>
      <c r="AK46" s="5">
        <v>3320</v>
      </c>
      <c r="AL46" s="5">
        <v>0.0077113309352518</v>
      </c>
      <c r="AM46" s="5">
        <v>3270</v>
      </c>
      <c r="AN46" s="5">
        <v>3430</v>
      </c>
      <c r="AO46" s="5">
        <v>3510</v>
      </c>
      <c r="AP46" s="5">
        <v>3300</v>
      </c>
      <c r="AQ46" s="5">
        <v>3200</v>
      </c>
      <c r="AR46" s="5">
        <v>3400</v>
      </c>
      <c r="AS46" s="5">
        <v>2600</v>
      </c>
      <c r="AT46" s="5">
        <v>2000</v>
      </c>
      <c r="AU46" s="5">
        <v>2310</v>
      </c>
      <c r="AV46" s="13">
        <v>0.00651922092616039</v>
      </c>
      <c r="AW46" s="5">
        <v>2210</v>
      </c>
      <c r="AX46" s="5">
        <v>2420</v>
      </c>
      <c r="AY46" s="5">
        <f t="shared" si="28"/>
        <v>2020</v>
      </c>
      <c r="AZ46" s="5">
        <v>2100</v>
      </c>
      <c r="BA46" s="5">
        <v>2200</v>
      </c>
      <c r="BB46" s="5">
        <v>2200</v>
      </c>
      <c r="BC46" s="5">
        <v>50</v>
      </c>
      <c r="BD46" s="5">
        <v>25</v>
      </c>
      <c r="BE46" s="5">
        <v>60</v>
      </c>
      <c r="BF46" s="5">
        <v>50</v>
      </c>
      <c r="BG46" s="5">
        <v>50</v>
      </c>
      <c r="BH46" s="5">
        <v>50</v>
      </c>
      <c r="BI46" s="5">
        <v>30</v>
      </c>
      <c r="BJ46" s="5">
        <v>30</v>
      </c>
      <c r="BK46" s="5">
        <v>30</v>
      </c>
      <c r="BL46" s="5">
        <v>12</v>
      </c>
      <c r="BM46" s="5">
        <v>9</v>
      </c>
      <c r="BN46" s="5">
        <v>14</v>
      </c>
      <c r="BO46" s="5">
        <v>17</v>
      </c>
      <c r="BP46" s="5">
        <v>17</v>
      </c>
      <c r="BQ46" s="5">
        <v>20</v>
      </c>
      <c r="BR46" s="5">
        <v>20</v>
      </c>
      <c r="BS46" s="5">
        <v>20</v>
      </c>
      <c r="BT46" s="5">
        <v>23</v>
      </c>
      <c r="BU46" s="5">
        <v>2000</v>
      </c>
      <c r="BV46" s="5">
        <v>1600</v>
      </c>
      <c r="BW46" s="5">
        <v>1800</v>
      </c>
      <c r="BX46" s="5">
        <v>0.00706713780918728</v>
      </c>
      <c r="BY46" s="5">
        <v>1810</v>
      </c>
      <c r="BZ46" s="5">
        <f t="shared" si="29"/>
        <v>1870</v>
      </c>
      <c r="CA46" s="5">
        <v>1990</v>
      </c>
      <c r="CB46" s="5">
        <v>2000</v>
      </c>
      <c r="CC46" s="5">
        <v>2000</v>
      </c>
      <c r="CD46" s="5">
        <v>2200</v>
      </c>
      <c r="CE46" s="5">
        <v>1100</v>
      </c>
      <c r="CF46" s="5">
        <v>800</v>
      </c>
      <c r="CG46" s="5">
        <v>1000</v>
      </c>
      <c r="CH46" s="5">
        <v>0.0083948959032908</v>
      </c>
      <c r="CI46" s="5">
        <v>890</v>
      </c>
      <c r="CJ46" s="5">
        <v>960</v>
      </c>
      <c r="CK46" s="5">
        <v>1000</v>
      </c>
      <c r="CL46" s="5">
        <f t="shared" si="30"/>
        <v>1100</v>
      </c>
      <c r="CM46" s="5">
        <v>1200</v>
      </c>
      <c r="CN46" s="5">
        <v>1300</v>
      </c>
      <c r="CO46" s="5">
        <v>3700</v>
      </c>
      <c r="CP46" s="5">
        <v>3300</v>
      </c>
      <c r="CQ46" s="5">
        <v>3800</v>
      </c>
      <c r="CR46" s="5">
        <v>0.00912033706710513</v>
      </c>
      <c r="CS46" s="5">
        <v>3460</v>
      </c>
      <c r="CT46" s="5">
        <v>3550</v>
      </c>
      <c r="CU46" s="5">
        <v>3600</v>
      </c>
      <c r="CV46" s="5">
        <v>3550</v>
      </c>
      <c r="CW46" s="5">
        <v>3600</v>
      </c>
      <c r="CX46" s="5">
        <v>3600</v>
      </c>
      <c r="CY46" s="5">
        <v>3300</v>
      </c>
      <c r="CZ46" s="5">
        <v>2200</v>
      </c>
      <c r="DA46" s="5">
        <v>3000</v>
      </c>
      <c r="DB46" s="5">
        <v>0.00677076721255977</v>
      </c>
      <c r="DC46" s="5">
        <v>1480</v>
      </c>
      <c r="DD46" s="5">
        <v>1560</v>
      </c>
      <c r="DE46" s="5">
        <v>1630</v>
      </c>
      <c r="DF46" s="5">
        <v>1500</v>
      </c>
      <c r="DG46" s="5">
        <v>1600</v>
      </c>
      <c r="DH46" s="5">
        <v>1600</v>
      </c>
      <c r="DI46" s="5">
        <v>1300</v>
      </c>
      <c r="DJ46" s="5">
        <v>1000</v>
      </c>
      <c r="DK46" s="5">
        <v>1200</v>
      </c>
      <c r="DL46" s="5">
        <v>0.00873998543335761</v>
      </c>
      <c r="DM46" s="5">
        <v>910</v>
      </c>
      <c r="DN46" s="5">
        <v>930</v>
      </c>
      <c r="DO46" s="5">
        <v>990</v>
      </c>
      <c r="DP46" s="5">
        <v>1800</v>
      </c>
      <c r="DQ46" s="5">
        <v>1900</v>
      </c>
      <c r="DR46" s="5">
        <v>2000</v>
      </c>
      <c r="DS46" s="5">
        <v>1500</v>
      </c>
      <c r="DT46" s="5">
        <v>1400</v>
      </c>
      <c r="DU46" s="5">
        <v>1600</v>
      </c>
      <c r="DV46" s="5">
        <f t="shared" si="31"/>
        <v>0.00681390977443609</v>
      </c>
      <c r="DW46" s="5">
        <v>1380</v>
      </c>
      <c r="DX46" s="5">
        <v>1450</v>
      </c>
      <c r="DY46" s="5">
        <v>1520</v>
      </c>
      <c r="DZ46" s="5">
        <v>1450</v>
      </c>
      <c r="EA46" s="5">
        <v>1500</v>
      </c>
      <c r="EB46" s="5">
        <v>1600</v>
      </c>
      <c r="EC46" s="5">
        <v>1400</v>
      </c>
      <c r="ED46" s="5">
        <v>1100</v>
      </c>
      <c r="EE46" s="5">
        <v>1300</v>
      </c>
      <c r="EF46" s="5">
        <v>0.00983552811321786</v>
      </c>
      <c r="EG46" s="5">
        <f t="shared" si="32"/>
        <v>1310</v>
      </c>
      <c r="EH46" s="5">
        <f t="shared" si="33"/>
        <v>1430</v>
      </c>
      <c r="EI46" s="5">
        <f t="shared" si="34"/>
        <v>1480</v>
      </c>
      <c r="EJ46" s="5">
        <v>1600</v>
      </c>
      <c r="EK46" s="5">
        <v>1700</v>
      </c>
      <c r="EL46" s="5">
        <v>1800</v>
      </c>
      <c r="EM46" s="5">
        <v>2100</v>
      </c>
      <c r="EN46" s="5">
        <v>1900</v>
      </c>
      <c r="EO46" s="5">
        <v>2200</v>
      </c>
      <c r="EP46" s="5">
        <f t="shared" si="35"/>
        <v>0.00759668508287293</v>
      </c>
      <c r="EQ46" s="5">
        <v>1900</v>
      </c>
      <c r="ER46" s="5">
        <v>1980</v>
      </c>
      <c r="ES46" s="5">
        <v>2050</v>
      </c>
      <c r="ET46" s="5">
        <v>1980</v>
      </c>
      <c r="EU46" s="5">
        <v>2000</v>
      </c>
      <c r="EV46" s="5">
        <v>2100</v>
      </c>
      <c r="EW46" s="5">
        <v>1000</v>
      </c>
      <c r="EX46" s="5">
        <v>800</v>
      </c>
      <c r="EY46" s="5">
        <v>1100</v>
      </c>
      <c r="EZ46" s="5">
        <f t="shared" si="36"/>
        <v>0.00630527350147396</v>
      </c>
      <c r="FA46" s="5">
        <v>720</v>
      </c>
      <c r="FB46" s="5">
        <v>770</v>
      </c>
      <c r="FC46" s="5">
        <v>830</v>
      </c>
      <c r="FD46" s="5">
        <v>770</v>
      </c>
      <c r="FE46" s="5">
        <v>800</v>
      </c>
      <c r="FF46" s="5">
        <v>800</v>
      </c>
      <c r="FG46" s="5">
        <v>3500</v>
      </c>
      <c r="FH46" s="5">
        <v>3300</v>
      </c>
      <c r="FI46" s="5">
        <v>4000</v>
      </c>
      <c r="FJ46" s="5">
        <f t="shared" si="37"/>
        <v>0.00657186779400461</v>
      </c>
      <c r="FK46" s="5">
        <v>3290</v>
      </c>
      <c r="FL46" s="5">
        <v>3420</v>
      </c>
      <c r="FM46" s="5">
        <v>3490</v>
      </c>
      <c r="FN46" s="5">
        <v>3420</v>
      </c>
      <c r="FO46" s="5">
        <v>3500</v>
      </c>
      <c r="FP46" s="5">
        <v>3500</v>
      </c>
      <c r="FQ46" s="5">
        <v>4700</v>
      </c>
      <c r="FR46" s="5">
        <v>4400</v>
      </c>
      <c r="FS46" s="5">
        <v>4800</v>
      </c>
      <c r="FT46" s="5">
        <v>0.00597723846246214</v>
      </c>
      <c r="FU46" s="5">
        <v>4440</v>
      </c>
      <c r="FV46" s="5">
        <v>4480</v>
      </c>
      <c r="FW46" s="5">
        <v>4550</v>
      </c>
      <c r="FX46" s="5">
        <v>4100</v>
      </c>
      <c r="FY46" s="5">
        <v>4200</v>
      </c>
      <c r="FZ46" s="5">
        <v>4200</v>
      </c>
      <c r="GA46" s="5">
        <v>90</v>
      </c>
      <c r="GB46" s="5">
        <v>70</v>
      </c>
      <c r="GC46" s="5">
        <v>100</v>
      </c>
      <c r="GD46" s="5">
        <f t="shared" si="38"/>
        <v>0.00696864111498258</v>
      </c>
      <c r="GE46" s="5">
        <v>80</v>
      </c>
      <c r="GF46" s="5">
        <v>80</v>
      </c>
      <c r="GG46" s="5">
        <v>90</v>
      </c>
      <c r="GH46" s="5">
        <v>80</v>
      </c>
      <c r="GI46" s="5">
        <v>88</v>
      </c>
      <c r="GJ46" s="5">
        <v>90</v>
      </c>
      <c r="GK46" s="5">
        <v>3600</v>
      </c>
      <c r="GL46" s="5">
        <v>3400</v>
      </c>
      <c r="GM46" s="5">
        <v>4300</v>
      </c>
      <c r="GN46" s="5">
        <v>0.00629685157421289</v>
      </c>
      <c r="GO46" s="5">
        <v>2690</v>
      </c>
      <c r="GP46" s="5">
        <v>2730</v>
      </c>
      <c r="GQ46" s="5">
        <v>2800</v>
      </c>
      <c r="GR46" s="5">
        <v>2400</v>
      </c>
      <c r="GS46" s="5">
        <v>2500</v>
      </c>
      <c r="GT46" s="5">
        <v>2500</v>
      </c>
      <c r="GU46" s="5">
        <v>2600</v>
      </c>
      <c r="GV46" s="5">
        <v>2300</v>
      </c>
      <c r="GW46" s="5">
        <v>2700</v>
      </c>
      <c r="GX46" s="5">
        <f t="shared" si="39"/>
        <v>0.00706743629452344</v>
      </c>
      <c r="GY46" s="5">
        <v>2460</v>
      </c>
      <c r="GZ46" s="5">
        <v>2510</v>
      </c>
      <c r="HA46" s="5">
        <v>25470</v>
      </c>
      <c r="HB46" s="5">
        <v>2400</v>
      </c>
      <c r="HC46" s="5">
        <v>2500</v>
      </c>
      <c r="HD46" s="5">
        <v>2510</v>
      </c>
      <c r="HE46" s="5">
        <v>800</v>
      </c>
      <c r="HF46" s="5">
        <v>700</v>
      </c>
      <c r="HG46" s="5">
        <v>800</v>
      </c>
      <c r="HH46" s="5">
        <v>0.00593868309702324</v>
      </c>
      <c r="HI46" s="5">
        <v>700</v>
      </c>
      <c r="HJ46" s="5">
        <v>770</v>
      </c>
      <c r="HK46" s="5">
        <v>800</v>
      </c>
      <c r="HL46" s="5">
        <v>700</v>
      </c>
      <c r="HM46" s="5">
        <v>700</v>
      </c>
      <c r="HN46" s="5">
        <v>800</v>
      </c>
      <c r="HO46" s="5">
        <v>3300</v>
      </c>
      <c r="HP46" s="5">
        <v>2900</v>
      </c>
      <c r="HQ46" s="5">
        <v>3400</v>
      </c>
      <c r="HR46" s="5">
        <f t="shared" si="40"/>
        <v>0.00761151758319566</v>
      </c>
      <c r="HS46" s="5">
        <v>2530</v>
      </c>
      <c r="HT46" s="5">
        <v>2580</v>
      </c>
      <c r="HU46" s="5">
        <v>2650</v>
      </c>
      <c r="HV46" s="5">
        <v>2580</v>
      </c>
      <c r="HW46" s="5">
        <v>2600</v>
      </c>
      <c r="HX46" s="5">
        <v>2700</v>
      </c>
      <c r="HY46" s="5">
        <v>5700</v>
      </c>
      <c r="HZ46" s="5">
        <v>5500</v>
      </c>
      <c r="IA46" s="5">
        <v>5900</v>
      </c>
      <c r="IB46" s="13">
        <v>0.00770222031312488</v>
      </c>
      <c r="IC46" s="5">
        <v>5150</v>
      </c>
      <c r="ID46" s="5">
        <v>5200</v>
      </c>
      <c r="IE46" s="5">
        <v>5230</v>
      </c>
      <c r="IF46" s="5">
        <v>5400</v>
      </c>
      <c r="IG46" s="5">
        <v>5500</v>
      </c>
      <c r="IH46" s="5">
        <v>5500</v>
      </c>
      <c r="II46" s="5">
        <v>1300</v>
      </c>
      <c r="IJ46" s="5">
        <v>1200</v>
      </c>
      <c r="IK46" s="5">
        <v>1400</v>
      </c>
      <c r="IL46" s="5">
        <f t="shared" si="41"/>
        <v>0.00669242069753523</v>
      </c>
      <c r="IM46" s="5">
        <v>1210</v>
      </c>
      <c r="IN46" s="5">
        <v>1230</v>
      </c>
      <c r="IO46" s="5">
        <v>1270</v>
      </c>
      <c r="IP46" s="5">
        <v>1100</v>
      </c>
      <c r="IQ46" s="5">
        <v>1200</v>
      </c>
      <c r="IR46" s="5">
        <v>1230</v>
      </c>
      <c r="IS46" s="5">
        <v>4000</v>
      </c>
      <c r="IT46" s="5">
        <v>3200</v>
      </c>
      <c r="IU46" s="5">
        <v>3500</v>
      </c>
      <c r="IV46" s="131">
        <v>0.00634299138606108</v>
      </c>
      <c r="IW46" s="5">
        <v>3170</v>
      </c>
      <c r="IX46" s="5">
        <v>3240</v>
      </c>
      <c r="IY46" s="5">
        <v>3300</v>
      </c>
      <c r="IZ46" s="5">
        <v>3240</v>
      </c>
      <c r="JA46" s="5">
        <v>3300</v>
      </c>
      <c r="JB46" s="5">
        <v>3300</v>
      </c>
    </row>
    <row r="47" spans="1:262">
      <c r="A47" s="9">
        <v>45</v>
      </c>
      <c r="B47" s="10">
        <v>598</v>
      </c>
      <c r="C47" s="11" t="s">
        <v>98</v>
      </c>
      <c r="D47" s="11" t="s">
        <v>58</v>
      </c>
      <c r="E47" s="5">
        <v>8400</v>
      </c>
      <c r="F47" s="5">
        <v>6000</v>
      </c>
      <c r="G47" s="5">
        <v>7500</v>
      </c>
      <c r="H47" s="13">
        <f t="shared" si="22"/>
        <v>0.00646145562236382</v>
      </c>
      <c r="I47" s="5">
        <v>7000</v>
      </c>
      <c r="J47" s="5">
        <v>7200</v>
      </c>
      <c r="K47" s="5">
        <v>7400</v>
      </c>
      <c r="L47" s="5">
        <v>7200</v>
      </c>
      <c r="M47" s="5">
        <v>7000</v>
      </c>
      <c r="N47" s="5">
        <v>7100</v>
      </c>
      <c r="O47" s="5">
        <v>2900</v>
      </c>
      <c r="P47" s="5">
        <v>2200</v>
      </c>
      <c r="Q47" s="5">
        <v>2500</v>
      </c>
      <c r="R47" s="13">
        <f t="shared" si="23"/>
        <v>0.00704607046070461</v>
      </c>
      <c r="S47" s="5">
        <v>2500</v>
      </c>
      <c r="T47" s="5">
        <v>2600</v>
      </c>
      <c r="U47" s="5">
        <v>2700</v>
      </c>
      <c r="V47" s="5">
        <v>2600</v>
      </c>
      <c r="W47" s="5">
        <f t="shared" si="24"/>
        <v>2500</v>
      </c>
      <c r="X47" s="5">
        <f t="shared" si="25"/>
        <v>2500</v>
      </c>
      <c r="Y47" s="5">
        <v>2700</v>
      </c>
      <c r="Z47" s="5">
        <v>2100</v>
      </c>
      <c r="AA47" s="5">
        <v>2400</v>
      </c>
      <c r="AB47" s="13">
        <f t="shared" si="26"/>
        <v>0.00609100680759584</v>
      </c>
      <c r="AC47" s="5">
        <v>1800</v>
      </c>
      <c r="AD47" s="5">
        <v>1900</v>
      </c>
      <c r="AE47" s="5">
        <v>1900</v>
      </c>
      <c r="AF47" s="5">
        <v>1700</v>
      </c>
      <c r="AG47" s="5">
        <f t="shared" si="27"/>
        <v>1600</v>
      </c>
      <c r="AH47" s="5">
        <v>1800</v>
      </c>
      <c r="AI47" s="5">
        <v>4100</v>
      </c>
      <c r="AJ47" s="5">
        <v>3150</v>
      </c>
      <c r="AK47" s="5">
        <v>3580</v>
      </c>
      <c r="AL47" s="5">
        <v>0.00831834532374101</v>
      </c>
      <c r="AM47" s="5">
        <v>3530</v>
      </c>
      <c r="AN47" s="5">
        <v>3700</v>
      </c>
      <c r="AO47" s="5">
        <v>3790</v>
      </c>
      <c r="AP47" s="5">
        <v>3600</v>
      </c>
      <c r="AQ47" s="5">
        <v>3500</v>
      </c>
      <c r="AR47" s="5">
        <v>3700</v>
      </c>
      <c r="AS47" s="5">
        <v>2500</v>
      </c>
      <c r="AT47" s="5">
        <v>1900</v>
      </c>
      <c r="AU47" s="5">
        <v>2210</v>
      </c>
      <c r="AV47" s="13">
        <v>0.00622289270224401</v>
      </c>
      <c r="AW47" s="5">
        <v>2120</v>
      </c>
      <c r="AX47" s="5">
        <v>2310</v>
      </c>
      <c r="AY47" s="5">
        <f t="shared" si="28"/>
        <v>1930</v>
      </c>
      <c r="AZ47" s="5">
        <v>2000</v>
      </c>
      <c r="BA47" s="5">
        <v>2100</v>
      </c>
      <c r="BB47" s="5">
        <v>2100</v>
      </c>
      <c r="BC47" s="5">
        <v>32</v>
      </c>
      <c r="BD47" s="5">
        <v>16</v>
      </c>
      <c r="BE47" s="5">
        <v>39</v>
      </c>
      <c r="BF47" s="5">
        <v>32</v>
      </c>
      <c r="BG47" s="5">
        <v>32</v>
      </c>
      <c r="BH47" s="5">
        <v>32</v>
      </c>
      <c r="BI47" s="5">
        <v>20</v>
      </c>
      <c r="BJ47" s="5">
        <v>20</v>
      </c>
      <c r="BK47" s="5">
        <v>20</v>
      </c>
      <c r="BL47" s="5">
        <v>23</v>
      </c>
      <c r="BM47" s="5">
        <v>17</v>
      </c>
      <c r="BN47" s="5">
        <v>27</v>
      </c>
      <c r="BO47" s="5">
        <v>32</v>
      </c>
      <c r="BP47" s="5">
        <v>32</v>
      </c>
      <c r="BQ47" s="5">
        <v>38</v>
      </c>
      <c r="BR47" s="5">
        <v>38</v>
      </c>
      <c r="BS47" s="5">
        <v>38</v>
      </c>
      <c r="BT47" s="5">
        <v>43</v>
      </c>
      <c r="BU47" s="5">
        <v>2000</v>
      </c>
      <c r="BV47" s="5">
        <v>1600</v>
      </c>
      <c r="BW47" s="5">
        <v>1800</v>
      </c>
      <c r="BX47" s="5">
        <v>0.00867330549309348</v>
      </c>
      <c r="BY47" s="5">
        <v>1810</v>
      </c>
      <c r="BZ47" s="5">
        <f t="shared" si="29"/>
        <v>2300</v>
      </c>
      <c r="CA47" s="5">
        <v>1990</v>
      </c>
      <c r="CB47" s="5">
        <v>2400</v>
      </c>
      <c r="CC47" s="5">
        <v>2500</v>
      </c>
      <c r="CD47" s="5">
        <v>2700</v>
      </c>
      <c r="CE47" s="5">
        <v>1100</v>
      </c>
      <c r="CF47" s="5">
        <v>800</v>
      </c>
      <c r="CG47" s="5">
        <v>1000</v>
      </c>
      <c r="CH47" s="5">
        <v>0.0083948959032908</v>
      </c>
      <c r="CI47" s="5">
        <v>890</v>
      </c>
      <c r="CJ47" s="5">
        <v>960</v>
      </c>
      <c r="CK47" s="5">
        <v>1000</v>
      </c>
      <c r="CL47" s="5">
        <f t="shared" si="30"/>
        <v>1100</v>
      </c>
      <c r="CM47" s="5">
        <v>1200</v>
      </c>
      <c r="CN47" s="5">
        <v>1300</v>
      </c>
      <c r="CO47" s="5">
        <v>3700</v>
      </c>
      <c r="CP47" s="5">
        <v>3300</v>
      </c>
      <c r="CQ47" s="5">
        <v>3800</v>
      </c>
      <c r="CR47" s="5">
        <v>0.00912033706710513</v>
      </c>
      <c r="CS47" s="5">
        <v>3460</v>
      </c>
      <c r="CT47" s="5">
        <v>3550</v>
      </c>
      <c r="CU47" s="5">
        <v>3600</v>
      </c>
      <c r="CV47" s="5">
        <v>3550</v>
      </c>
      <c r="CW47" s="5">
        <v>3600</v>
      </c>
      <c r="CX47" s="5">
        <v>3600</v>
      </c>
      <c r="CY47" s="5">
        <v>3300</v>
      </c>
      <c r="CZ47" s="5">
        <v>2200</v>
      </c>
      <c r="DA47" s="5">
        <v>3000</v>
      </c>
      <c r="DB47" s="5">
        <v>0.00660149803224578</v>
      </c>
      <c r="DC47" s="5">
        <v>1480</v>
      </c>
      <c r="DD47" s="5">
        <v>1560</v>
      </c>
      <c r="DE47" s="5">
        <v>1630</v>
      </c>
      <c r="DF47" s="5">
        <v>1500</v>
      </c>
      <c r="DG47" s="5">
        <v>1500</v>
      </c>
      <c r="DH47" s="5">
        <v>1600</v>
      </c>
      <c r="DI47" s="5">
        <v>1300</v>
      </c>
      <c r="DJ47" s="5">
        <v>1000</v>
      </c>
      <c r="DK47" s="5">
        <v>1200</v>
      </c>
      <c r="DL47" s="5">
        <v>0.00873998543335761</v>
      </c>
      <c r="DM47" s="5">
        <v>910</v>
      </c>
      <c r="DN47" s="5">
        <v>930</v>
      </c>
      <c r="DO47" s="5">
        <v>990</v>
      </c>
      <c r="DP47" s="5">
        <v>1800</v>
      </c>
      <c r="DQ47" s="5">
        <v>1900</v>
      </c>
      <c r="DR47" s="5">
        <v>2000</v>
      </c>
      <c r="DS47" s="5">
        <v>1500</v>
      </c>
      <c r="DT47" s="5">
        <v>1400</v>
      </c>
      <c r="DU47" s="5">
        <v>1600</v>
      </c>
      <c r="DV47" s="5">
        <f t="shared" si="31"/>
        <v>0.00681390977443609</v>
      </c>
      <c r="DW47" s="5">
        <v>1380</v>
      </c>
      <c r="DX47" s="5">
        <v>1450</v>
      </c>
      <c r="DY47" s="5">
        <v>1520</v>
      </c>
      <c r="DZ47" s="5">
        <v>1450</v>
      </c>
      <c r="EA47" s="5">
        <v>1500</v>
      </c>
      <c r="EB47" s="5">
        <v>1600</v>
      </c>
      <c r="EC47" s="5">
        <v>1400</v>
      </c>
      <c r="ED47" s="5">
        <v>1100</v>
      </c>
      <c r="EE47" s="5">
        <v>1300</v>
      </c>
      <c r="EF47" s="5">
        <v>0.00819627342768155</v>
      </c>
      <c r="EG47" s="5">
        <f t="shared" si="32"/>
        <v>1090</v>
      </c>
      <c r="EH47" s="5">
        <f t="shared" si="33"/>
        <v>1190</v>
      </c>
      <c r="EI47" s="5">
        <f t="shared" si="34"/>
        <v>1230</v>
      </c>
      <c r="EJ47" s="5">
        <v>1400</v>
      </c>
      <c r="EK47" s="5">
        <v>1400</v>
      </c>
      <c r="EL47" s="5">
        <v>1500</v>
      </c>
      <c r="EM47" s="5">
        <v>2100</v>
      </c>
      <c r="EN47" s="5">
        <v>1900</v>
      </c>
      <c r="EO47" s="5">
        <v>2200</v>
      </c>
      <c r="EP47" s="5">
        <f t="shared" si="35"/>
        <v>0.00759668508287293</v>
      </c>
      <c r="EQ47" s="5">
        <v>1900</v>
      </c>
      <c r="ER47" s="5">
        <v>1980</v>
      </c>
      <c r="ES47" s="5">
        <v>2050</v>
      </c>
      <c r="ET47" s="5">
        <v>1980</v>
      </c>
      <c r="EU47" s="5">
        <v>2000</v>
      </c>
      <c r="EV47" s="5">
        <v>2100</v>
      </c>
      <c r="EW47" s="5">
        <v>1000</v>
      </c>
      <c r="EX47" s="5">
        <v>800</v>
      </c>
      <c r="EY47" s="5">
        <v>1100</v>
      </c>
      <c r="EZ47" s="5">
        <f t="shared" si="36"/>
        <v>0.00630527350147396</v>
      </c>
      <c r="FA47" s="5">
        <v>720</v>
      </c>
      <c r="FB47" s="5">
        <v>770</v>
      </c>
      <c r="FC47" s="5">
        <v>830</v>
      </c>
      <c r="FD47" s="5">
        <v>770</v>
      </c>
      <c r="FE47" s="5">
        <v>800</v>
      </c>
      <c r="FF47" s="5">
        <v>800</v>
      </c>
      <c r="FG47" s="5">
        <v>3500</v>
      </c>
      <c r="FH47" s="5">
        <v>3300</v>
      </c>
      <c r="FI47" s="5">
        <v>4000</v>
      </c>
      <c r="FJ47" s="5">
        <f t="shared" si="37"/>
        <v>0.00730207532667179</v>
      </c>
      <c r="FK47" s="5">
        <v>3290</v>
      </c>
      <c r="FL47" s="5">
        <v>3420</v>
      </c>
      <c r="FM47" s="5">
        <v>3490</v>
      </c>
      <c r="FN47" s="5">
        <v>3800</v>
      </c>
      <c r="FO47" s="5">
        <v>3900</v>
      </c>
      <c r="FP47" s="5">
        <v>3900</v>
      </c>
      <c r="FQ47" s="5">
        <v>4700</v>
      </c>
      <c r="FR47" s="5">
        <v>4400</v>
      </c>
      <c r="FS47" s="5">
        <v>4800</v>
      </c>
      <c r="FT47" s="5">
        <v>0.00677776147082761</v>
      </c>
      <c r="FU47" s="5">
        <v>4440</v>
      </c>
      <c r="FV47" s="5">
        <v>4480</v>
      </c>
      <c r="FW47" s="5">
        <v>4550</v>
      </c>
      <c r="FX47" s="5">
        <v>4600</v>
      </c>
      <c r="FY47" s="5">
        <v>4700</v>
      </c>
      <c r="FZ47" s="5">
        <v>4800</v>
      </c>
      <c r="GA47" s="5">
        <v>90</v>
      </c>
      <c r="GB47" s="5">
        <v>70</v>
      </c>
      <c r="GC47" s="5">
        <v>100</v>
      </c>
      <c r="GD47" s="5">
        <f t="shared" si="38"/>
        <v>0.00696864111498258</v>
      </c>
      <c r="GE47" s="5">
        <v>80</v>
      </c>
      <c r="GF47" s="5">
        <v>80</v>
      </c>
      <c r="GG47" s="5">
        <v>90</v>
      </c>
      <c r="GH47" s="5">
        <v>80</v>
      </c>
      <c r="GI47" s="5">
        <v>88</v>
      </c>
      <c r="GJ47" s="5">
        <v>90</v>
      </c>
      <c r="GK47" s="5">
        <v>3600</v>
      </c>
      <c r="GL47" s="5">
        <v>3400</v>
      </c>
      <c r="GM47" s="5">
        <v>4300</v>
      </c>
      <c r="GN47" s="5">
        <v>0.00715027101833699</v>
      </c>
      <c r="GO47" s="5">
        <v>2690</v>
      </c>
      <c r="GP47" s="5">
        <v>2730</v>
      </c>
      <c r="GQ47" s="5">
        <v>2800</v>
      </c>
      <c r="GR47" s="5">
        <v>2700</v>
      </c>
      <c r="GS47" s="5">
        <v>2800</v>
      </c>
      <c r="GT47" s="5">
        <v>2900</v>
      </c>
      <c r="GU47" s="5">
        <v>2600</v>
      </c>
      <c r="GV47" s="5">
        <v>2300</v>
      </c>
      <c r="GW47" s="5">
        <v>2700</v>
      </c>
      <c r="GX47" s="5">
        <f t="shared" si="39"/>
        <v>0.00706743629452344</v>
      </c>
      <c r="GY47" s="5">
        <v>2460</v>
      </c>
      <c r="GZ47" s="5">
        <v>2510</v>
      </c>
      <c r="HA47" s="5">
        <v>25470</v>
      </c>
      <c r="HB47" s="5">
        <v>2400</v>
      </c>
      <c r="HC47" s="5">
        <v>2500</v>
      </c>
      <c r="HD47" s="5">
        <v>2510</v>
      </c>
      <c r="HE47" s="5">
        <v>800</v>
      </c>
      <c r="HF47" s="5">
        <v>700</v>
      </c>
      <c r="HG47" s="5">
        <v>800</v>
      </c>
      <c r="HH47" s="5">
        <v>0.00593868309702324</v>
      </c>
      <c r="HI47" s="5">
        <v>700</v>
      </c>
      <c r="HJ47" s="5">
        <v>770</v>
      </c>
      <c r="HK47" s="5">
        <v>800</v>
      </c>
      <c r="HL47" s="5">
        <v>700</v>
      </c>
      <c r="HM47" s="5">
        <v>700</v>
      </c>
      <c r="HN47" s="5">
        <v>800</v>
      </c>
      <c r="HO47" s="5">
        <v>3300</v>
      </c>
      <c r="HP47" s="5">
        <v>2900</v>
      </c>
      <c r="HQ47" s="5">
        <v>3400</v>
      </c>
      <c r="HR47" s="5">
        <f t="shared" si="40"/>
        <v>0.00761151758319566</v>
      </c>
      <c r="HS47" s="5">
        <v>2530</v>
      </c>
      <c r="HT47" s="5">
        <v>2580</v>
      </c>
      <c r="HU47" s="5">
        <v>2650</v>
      </c>
      <c r="HV47" s="5">
        <v>2580</v>
      </c>
      <c r="HW47" s="5">
        <v>2600</v>
      </c>
      <c r="HX47" s="5">
        <v>2700</v>
      </c>
      <c r="HY47" s="5">
        <v>5600</v>
      </c>
      <c r="HZ47" s="5">
        <v>5400</v>
      </c>
      <c r="IA47" s="5">
        <v>5800</v>
      </c>
      <c r="IB47" s="13">
        <v>0.00755410069171863</v>
      </c>
      <c r="IC47" s="5">
        <v>5060</v>
      </c>
      <c r="ID47" s="5">
        <v>5100</v>
      </c>
      <c r="IE47" s="5">
        <v>5140</v>
      </c>
      <c r="IF47" s="5">
        <v>5300</v>
      </c>
      <c r="IG47" s="5">
        <v>5400</v>
      </c>
      <c r="IH47" s="5">
        <v>5400</v>
      </c>
      <c r="II47" s="5">
        <v>1300</v>
      </c>
      <c r="IJ47" s="5">
        <v>1200</v>
      </c>
      <c r="IK47" s="5">
        <v>1400</v>
      </c>
      <c r="IL47" s="5">
        <f t="shared" si="41"/>
        <v>0.00669242069753523</v>
      </c>
      <c r="IM47" s="5">
        <v>1210</v>
      </c>
      <c r="IN47" s="5">
        <v>1230</v>
      </c>
      <c r="IO47" s="5">
        <v>1270</v>
      </c>
      <c r="IP47" s="5">
        <v>1100</v>
      </c>
      <c r="IQ47" s="5">
        <v>1200</v>
      </c>
      <c r="IR47" s="5">
        <v>1230</v>
      </c>
      <c r="IS47" s="5">
        <v>4000</v>
      </c>
      <c r="IT47" s="5">
        <v>3200</v>
      </c>
      <c r="IU47" s="5">
        <v>3500</v>
      </c>
      <c r="IV47" s="131">
        <v>0.00634299138606108</v>
      </c>
      <c r="IW47" s="5">
        <v>3170</v>
      </c>
      <c r="IX47" s="5">
        <v>3240</v>
      </c>
      <c r="IY47" s="5">
        <v>3300</v>
      </c>
      <c r="IZ47" s="5">
        <v>3240</v>
      </c>
      <c r="JA47" s="5">
        <v>3300</v>
      </c>
      <c r="JB47" s="5">
        <v>3300</v>
      </c>
    </row>
    <row r="48" spans="1:262">
      <c r="A48" s="9">
        <v>46</v>
      </c>
      <c r="B48" s="10">
        <v>377</v>
      </c>
      <c r="C48" s="11" t="s">
        <v>99</v>
      </c>
      <c r="D48" s="11" t="s">
        <v>89</v>
      </c>
      <c r="E48" s="5">
        <v>9000</v>
      </c>
      <c r="F48" s="5">
        <v>6500</v>
      </c>
      <c r="G48" s="5">
        <v>8100</v>
      </c>
      <c r="H48" s="13">
        <f t="shared" si="22"/>
        <v>0.0069999102575608</v>
      </c>
      <c r="I48" s="5">
        <v>7600</v>
      </c>
      <c r="J48" s="5">
        <v>7800</v>
      </c>
      <c r="K48" s="5">
        <v>8000</v>
      </c>
      <c r="L48" s="5">
        <v>7800</v>
      </c>
      <c r="M48" s="5">
        <v>7600</v>
      </c>
      <c r="N48" s="5">
        <v>7700</v>
      </c>
      <c r="O48" s="5">
        <v>2800</v>
      </c>
      <c r="P48" s="5">
        <v>2200</v>
      </c>
      <c r="Q48" s="5">
        <v>2400</v>
      </c>
      <c r="R48" s="13">
        <f t="shared" si="23"/>
        <v>0.00677506775067751</v>
      </c>
      <c r="S48" s="5">
        <v>2400</v>
      </c>
      <c r="T48" s="5">
        <v>2500</v>
      </c>
      <c r="U48" s="5">
        <v>2600</v>
      </c>
      <c r="V48" s="5">
        <v>2500</v>
      </c>
      <c r="W48" s="5">
        <f t="shared" si="24"/>
        <v>2400</v>
      </c>
      <c r="X48" s="5">
        <f t="shared" si="25"/>
        <v>2400</v>
      </c>
      <c r="Y48" s="5">
        <v>2500</v>
      </c>
      <c r="Z48" s="5">
        <v>2000</v>
      </c>
      <c r="AA48" s="5">
        <v>2300</v>
      </c>
      <c r="AB48" s="13">
        <f t="shared" si="26"/>
        <v>0.00967395198853458</v>
      </c>
      <c r="AC48" s="5">
        <v>1700</v>
      </c>
      <c r="AD48" s="5">
        <v>1800</v>
      </c>
      <c r="AE48" s="5">
        <v>1900</v>
      </c>
      <c r="AF48" s="5">
        <v>2700</v>
      </c>
      <c r="AG48" s="5">
        <f t="shared" si="27"/>
        <v>2500</v>
      </c>
      <c r="AH48" s="5">
        <v>2900</v>
      </c>
      <c r="AI48" s="5">
        <v>4100</v>
      </c>
      <c r="AJ48" s="5">
        <v>3150</v>
      </c>
      <c r="AK48" s="5">
        <v>3580</v>
      </c>
      <c r="AL48" s="5">
        <v>0.00831834532374101</v>
      </c>
      <c r="AM48" s="5">
        <v>3530</v>
      </c>
      <c r="AN48" s="5">
        <v>3700</v>
      </c>
      <c r="AO48" s="5">
        <v>3790</v>
      </c>
      <c r="AP48" s="5">
        <v>3600</v>
      </c>
      <c r="AQ48" s="5">
        <v>3500</v>
      </c>
      <c r="AR48" s="5">
        <v>3700</v>
      </c>
      <c r="AS48" s="5">
        <v>2400</v>
      </c>
      <c r="AT48" s="5">
        <v>1800</v>
      </c>
      <c r="AU48" s="5">
        <v>2110</v>
      </c>
      <c r="AV48" s="13">
        <v>0.0078122895396137</v>
      </c>
      <c r="AW48" s="5">
        <v>2020</v>
      </c>
      <c r="AX48" s="5">
        <v>2210</v>
      </c>
      <c r="AY48" s="5">
        <f t="shared" si="28"/>
        <v>2420</v>
      </c>
      <c r="AZ48" s="5">
        <v>2500</v>
      </c>
      <c r="BA48" s="5">
        <v>2600</v>
      </c>
      <c r="BB48" s="5">
        <v>2700</v>
      </c>
      <c r="BC48" s="5">
        <v>10</v>
      </c>
      <c r="BD48" s="5">
        <v>5</v>
      </c>
      <c r="BE48" s="5">
        <v>12</v>
      </c>
      <c r="BF48" s="5">
        <v>10</v>
      </c>
      <c r="BG48" s="5">
        <v>10</v>
      </c>
      <c r="BH48" s="5">
        <v>10</v>
      </c>
      <c r="BI48" s="5">
        <v>20</v>
      </c>
      <c r="BJ48" s="5">
        <v>20</v>
      </c>
      <c r="BK48" s="5">
        <v>20</v>
      </c>
      <c r="BL48" s="5">
        <v>26</v>
      </c>
      <c r="BM48" s="5">
        <v>20</v>
      </c>
      <c r="BN48" s="5">
        <v>32</v>
      </c>
      <c r="BO48" s="5">
        <v>38</v>
      </c>
      <c r="BP48" s="5">
        <v>38</v>
      </c>
      <c r="BQ48" s="5">
        <v>44</v>
      </c>
      <c r="BR48" s="5">
        <v>44</v>
      </c>
      <c r="BS48" s="5">
        <v>44</v>
      </c>
      <c r="BT48" s="5">
        <v>51</v>
      </c>
      <c r="BU48" s="5">
        <v>2000</v>
      </c>
      <c r="BV48" s="5">
        <v>1600</v>
      </c>
      <c r="BW48" s="5">
        <v>1800</v>
      </c>
      <c r="BX48" s="5">
        <v>0.0096370061034372</v>
      </c>
      <c r="BY48" s="5">
        <v>1810</v>
      </c>
      <c r="BZ48" s="5">
        <f t="shared" si="29"/>
        <v>2550</v>
      </c>
      <c r="CA48" s="5">
        <v>1990</v>
      </c>
      <c r="CB48" s="5">
        <v>2700</v>
      </c>
      <c r="CC48" s="5">
        <v>2800</v>
      </c>
      <c r="CD48" s="5">
        <v>3000</v>
      </c>
      <c r="CE48" s="5">
        <v>1100</v>
      </c>
      <c r="CF48" s="5">
        <v>800</v>
      </c>
      <c r="CG48" s="5">
        <v>1000</v>
      </c>
      <c r="CH48" s="5">
        <v>0.0083948959032908</v>
      </c>
      <c r="CI48" s="5">
        <v>890</v>
      </c>
      <c r="CJ48" s="5">
        <v>960</v>
      </c>
      <c r="CK48" s="5">
        <v>1000</v>
      </c>
      <c r="CL48" s="5">
        <f t="shared" si="30"/>
        <v>1100</v>
      </c>
      <c r="CM48" s="5">
        <v>1200</v>
      </c>
      <c r="CN48" s="5">
        <v>1300</v>
      </c>
      <c r="CO48" s="5">
        <v>3600</v>
      </c>
      <c r="CP48" s="5">
        <v>3200</v>
      </c>
      <c r="CQ48" s="5">
        <v>3700</v>
      </c>
      <c r="CR48" s="5">
        <v>0.00888911725413627</v>
      </c>
      <c r="CS48" s="5">
        <v>3370</v>
      </c>
      <c r="CT48" s="5">
        <v>3460</v>
      </c>
      <c r="CU48" s="5">
        <v>3500</v>
      </c>
      <c r="CV48" s="5">
        <v>3460</v>
      </c>
      <c r="CW48" s="5">
        <v>3500</v>
      </c>
      <c r="CX48" s="5">
        <v>3600</v>
      </c>
      <c r="CY48" s="5">
        <v>3200</v>
      </c>
      <c r="CZ48" s="5">
        <v>2200</v>
      </c>
      <c r="DA48" s="5">
        <v>2900</v>
      </c>
      <c r="DB48" s="5">
        <v>0.00634759426177479</v>
      </c>
      <c r="DC48" s="5">
        <v>1430</v>
      </c>
      <c r="DD48" s="5">
        <v>1500</v>
      </c>
      <c r="DE48" s="5">
        <v>1580</v>
      </c>
      <c r="DF48" s="5">
        <v>1400</v>
      </c>
      <c r="DG48" s="5">
        <v>1500</v>
      </c>
      <c r="DH48" s="5">
        <v>1500</v>
      </c>
      <c r="DI48" s="5">
        <v>1300</v>
      </c>
      <c r="DJ48" s="5">
        <v>1000</v>
      </c>
      <c r="DK48" s="5">
        <v>1200</v>
      </c>
      <c r="DL48" s="5">
        <v>0.00873998543335761</v>
      </c>
      <c r="DM48" s="5">
        <v>910</v>
      </c>
      <c r="DN48" s="5">
        <v>930</v>
      </c>
      <c r="DO48" s="5">
        <v>990</v>
      </c>
      <c r="DP48" s="5">
        <v>1800</v>
      </c>
      <c r="DQ48" s="5">
        <v>1900</v>
      </c>
      <c r="DR48" s="5">
        <v>2000</v>
      </c>
      <c r="DS48" s="5">
        <v>1500</v>
      </c>
      <c r="DT48" s="5">
        <v>1400</v>
      </c>
      <c r="DU48" s="5">
        <v>1600</v>
      </c>
      <c r="DV48" s="5">
        <f t="shared" si="31"/>
        <v>0.00681390977443609</v>
      </c>
      <c r="DW48" s="5">
        <v>1380</v>
      </c>
      <c r="DX48" s="5">
        <v>1450</v>
      </c>
      <c r="DY48" s="5">
        <v>1520</v>
      </c>
      <c r="DZ48" s="5">
        <v>1450</v>
      </c>
      <c r="EA48" s="5">
        <v>1500</v>
      </c>
      <c r="EB48" s="5">
        <v>1600</v>
      </c>
      <c r="EC48" s="5">
        <v>1400</v>
      </c>
      <c r="ED48" s="5">
        <v>1100</v>
      </c>
      <c r="EE48" s="5">
        <v>1300</v>
      </c>
      <c r="EF48" s="5">
        <v>0.00874269165619365</v>
      </c>
      <c r="EG48" s="5">
        <f t="shared" si="32"/>
        <v>1170</v>
      </c>
      <c r="EH48" s="5">
        <f t="shared" si="33"/>
        <v>1270</v>
      </c>
      <c r="EI48" s="5">
        <f t="shared" si="34"/>
        <v>1310</v>
      </c>
      <c r="EJ48" s="5">
        <v>1400</v>
      </c>
      <c r="EK48" s="5">
        <v>1500</v>
      </c>
      <c r="EL48" s="5">
        <v>1600</v>
      </c>
      <c r="EM48" s="5">
        <v>2100</v>
      </c>
      <c r="EN48" s="5">
        <v>1900</v>
      </c>
      <c r="EO48" s="5">
        <v>2200</v>
      </c>
      <c r="EP48" s="5">
        <f t="shared" si="35"/>
        <v>0.00759668508287293</v>
      </c>
      <c r="EQ48" s="5">
        <v>1900</v>
      </c>
      <c r="ER48" s="5">
        <v>1980</v>
      </c>
      <c r="ES48" s="5">
        <v>2050</v>
      </c>
      <c r="ET48" s="5">
        <v>1980</v>
      </c>
      <c r="EU48" s="5">
        <v>2000</v>
      </c>
      <c r="EV48" s="5">
        <v>2100</v>
      </c>
      <c r="EW48" s="5">
        <v>1000</v>
      </c>
      <c r="EX48" s="5">
        <v>800</v>
      </c>
      <c r="EY48" s="5">
        <v>1100</v>
      </c>
      <c r="EZ48" s="5">
        <f t="shared" si="36"/>
        <v>0.00630527350147396</v>
      </c>
      <c r="FA48" s="5">
        <v>720</v>
      </c>
      <c r="FB48" s="5">
        <v>770</v>
      </c>
      <c r="FC48" s="5">
        <v>830</v>
      </c>
      <c r="FD48" s="5">
        <v>770</v>
      </c>
      <c r="FE48" s="5">
        <v>800</v>
      </c>
      <c r="FF48" s="5">
        <v>800</v>
      </c>
      <c r="FG48" s="5">
        <v>3500</v>
      </c>
      <c r="FH48" s="5">
        <v>3300</v>
      </c>
      <c r="FI48" s="5">
        <v>4000</v>
      </c>
      <c r="FJ48" s="5">
        <f t="shared" si="37"/>
        <v>0.00657186779400461</v>
      </c>
      <c r="FK48" s="5">
        <v>3290</v>
      </c>
      <c r="FL48" s="5">
        <v>3420</v>
      </c>
      <c r="FM48" s="5">
        <v>3490</v>
      </c>
      <c r="FN48" s="5">
        <v>3420</v>
      </c>
      <c r="FO48" s="5">
        <v>3500</v>
      </c>
      <c r="FP48" s="5">
        <v>3500</v>
      </c>
      <c r="FQ48" s="5">
        <v>4700</v>
      </c>
      <c r="FR48" s="5">
        <v>4400</v>
      </c>
      <c r="FS48" s="5">
        <v>4800</v>
      </c>
      <c r="FT48" s="5">
        <v>0.00597723846246214</v>
      </c>
      <c r="FU48" s="5">
        <v>4440</v>
      </c>
      <c r="FV48" s="5">
        <v>4480</v>
      </c>
      <c r="FW48" s="5">
        <v>4550</v>
      </c>
      <c r="FX48" s="5">
        <v>4100</v>
      </c>
      <c r="FY48" s="5">
        <v>4200</v>
      </c>
      <c r="FZ48" s="5">
        <v>4200</v>
      </c>
      <c r="GA48" s="5">
        <v>90</v>
      </c>
      <c r="GB48" s="5">
        <v>70</v>
      </c>
      <c r="GC48" s="5">
        <v>100</v>
      </c>
      <c r="GD48" s="5">
        <f t="shared" si="38"/>
        <v>0.00696864111498258</v>
      </c>
      <c r="GE48" s="5">
        <v>80</v>
      </c>
      <c r="GF48" s="5">
        <v>80</v>
      </c>
      <c r="GG48" s="5">
        <v>90</v>
      </c>
      <c r="GH48" s="5">
        <v>80</v>
      </c>
      <c r="GI48" s="5">
        <v>88</v>
      </c>
      <c r="GJ48" s="5">
        <v>90</v>
      </c>
      <c r="GK48" s="5">
        <v>3600</v>
      </c>
      <c r="GL48" s="5">
        <v>3400</v>
      </c>
      <c r="GM48" s="5">
        <v>4300</v>
      </c>
      <c r="GN48" s="5">
        <v>0.00629685157421289</v>
      </c>
      <c r="GO48" s="5">
        <v>2690</v>
      </c>
      <c r="GP48" s="5">
        <v>2730</v>
      </c>
      <c r="GQ48" s="5">
        <v>2800</v>
      </c>
      <c r="GR48" s="5">
        <v>2400</v>
      </c>
      <c r="GS48" s="5">
        <v>2500</v>
      </c>
      <c r="GT48" s="5">
        <v>2500</v>
      </c>
      <c r="GU48" s="5">
        <v>2600</v>
      </c>
      <c r="GV48" s="5">
        <v>2300</v>
      </c>
      <c r="GW48" s="5">
        <v>2700</v>
      </c>
      <c r="GX48" s="5">
        <f t="shared" si="39"/>
        <v>0.00706743629452344</v>
      </c>
      <c r="GY48" s="5">
        <v>2460</v>
      </c>
      <c r="GZ48" s="5">
        <v>2510</v>
      </c>
      <c r="HA48" s="5">
        <v>25470</v>
      </c>
      <c r="HB48" s="5">
        <v>2400</v>
      </c>
      <c r="HC48" s="5">
        <v>2500</v>
      </c>
      <c r="HD48" s="5">
        <v>2510</v>
      </c>
      <c r="HE48" s="5">
        <v>800</v>
      </c>
      <c r="HF48" s="5">
        <v>700</v>
      </c>
      <c r="HG48" s="5">
        <v>800</v>
      </c>
      <c r="HH48" s="5">
        <v>0.00593868309702324</v>
      </c>
      <c r="HI48" s="5">
        <v>700</v>
      </c>
      <c r="HJ48" s="5">
        <v>770</v>
      </c>
      <c r="HK48" s="5">
        <v>800</v>
      </c>
      <c r="HL48" s="5">
        <v>700</v>
      </c>
      <c r="HM48" s="5">
        <v>700</v>
      </c>
      <c r="HN48" s="5">
        <v>800</v>
      </c>
      <c r="HO48" s="5">
        <v>3200</v>
      </c>
      <c r="HP48" s="5">
        <v>2800</v>
      </c>
      <c r="HQ48" s="5">
        <v>3300</v>
      </c>
      <c r="HR48" s="5">
        <f t="shared" si="40"/>
        <v>0.0073459995279679</v>
      </c>
      <c r="HS48" s="5">
        <v>2440</v>
      </c>
      <c r="HT48" s="5">
        <v>2490</v>
      </c>
      <c r="HU48" s="5">
        <v>2560</v>
      </c>
      <c r="HV48" s="5">
        <v>2490</v>
      </c>
      <c r="HW48" s="5">
        <v>2500</v>
      </c>
      <c r="HX48" s="5">
        <v>2600</v>
      </c>
      <c r="HY48" s="5">
        <v>5600</v>
      </c>
      <c r="HZ48" s="5">
        <v>5400</v>
      </c>
      <c r="IA48" s="5">
        <v>5800</v>
      </c>
      <c r="IB48" s="13">
        <v>0.00755410069171863</v>
      </c>
      <c r="IC48" s="5">
        <v>5060</v>
      </c>
      <c r="ID48" s="5">
        <v>5100</v>
      </c>
      <c r="IE48" s="5">
        <v>5140</v>
      </c>
      <c r="IF48" s="5">
        <v>5300</v>
      </c>
      <c r="IG48" s="5">
        <v>5400</v>
      </c>
      <c r="IH48" s="5">
        <v>5400</v>
      </c>
      <c r="II48" s="5">
        <v>1300</v>
      </c>
      <c r="IJ48" s="5">
        <v>1200</v>
      </c>
      <c r="IK48" s="5">
        <v>1400</v>
      </c>
      <c r="IL48" s="5">
        <f t="shared" si="41"/>
        <v>0.00669242069753523</v>
      </c>
      <c r="IM48" s="5">
        <v>1210</v>
      </c>
      <c r="IN48" s="5">
        <v>1230</v>
      </c>
      <c r="IO48" s="5">
        <v>1270</v>
      </c>
      <c r="IP48" s="5">
        <v>1100</v>
      </c>
      <c r="IQ48" s="5">
        <v>1200</v>
      </c>
      <c r="IR48" s="5">
        <v>1230</v>
      </c>
      <c r="IS48" s="5">
        <v>4000</v>
      </c>
      <c r="IT48" s="5">
        <v>3200</v>
      </c>
      <c r="IU48" s="5">
        <v>3500</v>
      </c>
      <c r="IV48" s="131">
        <v>0.00634299138606108</v>
      </c>
      <c r="IW48" s="5">
        <v>3170</v>
      </c>
      <c r="IX48" s="5">
        <v>3240</v>
      </c>
      <c r="IY48" s="5">
        <v>3300</v>
      </c>
      <c r="IZ48" s="5">
        <v>3240</v>
      </c>
      <c r="JA48" s="5">
        <v>3300</v>
      </c>
      <c r="JB48" s="5">
        <v>3300</v>
      </c>
    </row>
    <row r="49" spans="1:262">
      <c r="A49" s="9">
        <v>47</v>
      </c>
      <c r="B49" s="10">
        <v>103198</v>
      </c>
      <c r="C49" s="11" t="s">
        <v>136</v>
      </c>
      <c r="D49" s="11" t="s">
        <v>1628</v>
      </c>
      <c r="E49" s="5">
        <v>8800</v>
      </c>
      <c r="F49" s="5">
        <v>6400</v>
      </c>
      <c r="G49" s="5">
        <v>7900</v>
      </c>
      <c r="H49" s="13">
        <f t="shared" si="22"/>
        <v>0.00682042537916181</v>
      </c>
      <c r="I49" s="5">
        <v>7400</v>
      </c>
      <c r="J49" s="5">
        <v>7600</v>
      </c>
      <c r="K49" s="5">
        <v>7800</v>
      </c>
      <c r="L49" s="5">
        <v>7600</v>
      </c>
      <c r="M49" s="5">
        <v>7400</v>
      </c>
      <c r="N49" s="5">
        <v>7500</v>
      </c>
      <c r="O49" s="5">
        <v>2100</v>
      </c>
      <c r="P49" s="5">
        <v>1600</v>
      </c>
      <c r="Q49" s="5">
        <v>1800</v>
      </c>
      <c r="R49" s="13">
        <f t="shared" si="23"/>
        <v>0.00514905149051491</v>
      </c>
      <c r="S49" s="5">
        <v>1800</v>
      </c>
      <c r="T49" s="5">
        <v>1900</v>
      </c>
      <c r="U49" s="5">
        <v>1900</v>
      </c>
      <c r="V49" s="5">
        <v>1900</v>
      </c>
      <c r="W49" s="5">
        <f t="shared" si="24"/>
        <v>1800</v>
      </c>
      <c r="X49" s="5">
        <f t="shared" si="25"/>
        <v>1900</v>
      </c>
      <c r="Y49" s="5">
        <v>2500</v>
      </c>
      <c r="Z49" s="5">
        <v>2000</v>
      </c>
      <c r="AA49" s="5">
        <v>2300</v>
      </c>
      <c r="AB49" s="13">
        <f t="shared" si="26"/>
        <v>0.00573271228950197</v>
      </c>
      <c r="AC49" s="5">
        <v>1700</v>
      </c>
      <c r="AD49" s="5">
        <v>1800</v>
      </c>
      <c r="AE49" s="5">
        <v>1900</v>
      </c>
      <c r="AF49" s="5">
        <v>1600</v>
      </c>
      <c r="AG49" s="5">
        <f t="shared" si="27"/>
        <v>1500</v>
      </c>
      <c r="AH49" s="5">
        <v>1700</v>
      </c>
      <c r="AI49" s="5">
        <v>3600</v>
      </c>
      <c r="AJ49" s="5">
        <v>2770</v>
      </c>
      <c r="AK49" s="5">
        <v>3150</v>
      </c>
      <c r="AL49" s="5">
        <v>0.00732913669064748</v>
      </c>
      <c r="AM49" s="5">
        <v>3110</v>
      </c>
      <c r="AN49" s="5">
        <v>3260</v>
      </c>
      <c r="AO49" s="5">
        <v>3330</v>
      </c>
      <c r="AP49" s="5">
        <v>3200</v>
      </c>
      <c r="AQ49" s="5">
        <v>3100</v>
      </c>
      <c r="AR49" s="5">
        <v>3200</v>
      </c>
      <c r="AS49" s="5">
        <v>2400</v>
      </c>
      <c r="AT49" s="5">
        <v>1800</v>
      </c>
      <c r="AU49" s="5">
        <v>2110</v>
      </c>
      <c r="AV49" s="13">
        <v>0.0158939683736968</v>
      </c>
      <c r="AW49" s="5">
        <v>2020</v>
      </c>
      <c r="AX49" s="5">
        <v>2210</v>
      </c>
      <c r="AY49" s="5">
        <f t="shared" si="28"/>
        <v>4930</v>
      </c>
      <c r="AZ49" s="5">
        <v>5100</v>
      </c>
      <c r="BA49" s="5">
        <v>5200</v>
      </c>
      <c r="BB49" s="5">
        <v>5400</v>
      </c>
      <c r="BC49" s="5">
        <v>69</v>
      </c>
      <c r="BD49" s="5">
        <v>34</v>
      </c>
      <c r="BE49" s="5">
        <v>83</v>
      </c>
      <c r="BF49" s="5">
        <v>69</v>
      </c>
      <c r="BG49" s="5">
        <v>69</v>
      </c>
      <c r="BH49" s="5">
        <v>69</v>
      </c>
      <c r="BI49" s="5">
        <v>30</v>
      </c>
      <c r="BJ49" s="5">
        <v>30</v>
      </c>
      <c r="BK49" s="5">
        <v>30</v>
      </c>
      <c r="BL49" s="5">
        <v>24</v>
      </c>
      <c r="BM49" s="5">
        <v>18</v>
      </c>
      <c r="BN49" s="5">
        <v>29</v>
      </c>
      <c r="BO49" s="5">
        <v>34</v>
      </c>
      <c r="BP49" s="5">
        <v>34</v>
      </c>
      <c r="BQ49" s="5">
        <v>40</v>
      </c>
      <c r="BR49" s="5">
        <v>40</v>
      </c>
      <c r="BS49" s="5">
        <v>40</v>
      </c>
      <c r="BT49" s="5">
        <v>46</v>
      </c>
      <c r="BU49" s="5">
        <v>2000</v>
      </c>
      <c r="BV49" s="5">
        <v>1600</v>
      </c>
      <c r="BW49" s="5">
        <v>1800</v>
      </c>
      <c r="BX49" s="5">
        <v>0.00899453902987472</v>
      </c>
      <c r="BY49" s="5">
        <v>1810</v>
      </c>
      <c r="BZ49" s="5">
        <f t="shared" si="29"/>
        <v>2380</v>
      </c>
      <c r="CA49" s="5">
        <v>1990</v>
      </c>
      <c r="CB49" s="5">
        <v>2500</v>
      </c>
      <c r="CC49" s="5">
        <v>2600</v>
      </c>
      <c r="CD49" s="5">
        <v>2800</v>
      </c>
      <c r="CE49" s="5">
        <v>1100</v>
      </c>
      <c r="CF49" s="5">
        <v>800</v>
      </c>
      <c r="CG49" s="5">
        <v>1000</v>
      </c>
      <c r="CH49" s="5">
        <v>0.00559659726886053</v>
      </c>
      <c r="CI49" s="5">
        <v>890</v>
      </c>
      <c r="CJ49" s="5">
        <v>960</v>
      </c>
      <c r="CK49" s="5">
        <v>1000</v>
      </c>
      <c r="CL49" s="5">
        <f t="shared" si="30"/>
        <v>700</v>
      </c>
      <c r="CM49" s="5">
        <v>800</v>
      </c>
      <c r="CN49" s="5">
        <v>800</v>
      </c>
      <c r="CO49" s="5">
        <v>3400</v>
      </c>
      <c r="CP49" s="5">
        <v>3100</v>
      </c>
      <c r="CQ49" s="5">
        <v>3500</v>
      </c>
      <c r="CR49" s="5">
        <v>0.00840098653786867</v>
      </c>
      <c r="CS49" s="5">
        <v>3180</v>
      </c>
      <c r="CT49" s="5">
        <v>3270</v>
      </c>
      <c r="CU49" s="5">
        <v>3310</v>
      </c>
      <c r="CV49" s="5">
        <v>3270</v>
      </c>
      <c r="CW49" s="5">
        <v>3300</v>
      </c>
      <c r="CX49" s="5">
        <v>3400</v>
      </c>
      <c r="CY49" s="5">
        <v>3200</v>
      </c>
      <c r="CZ49" s="5">
        <v>2200</v>
      </c>
      <c r="DA49" s="5">
        <v>2900</v>
      </c>
      <c r="DB49" s="5">
        <v>0.0088866319664847</v>
      </c>
      <c r="DC49" s="5">
        <v>1430</v>
      </c>
      <c r="DD49" s="5">
        <v>1500</v>
      </c>
      <c r="DE49" s="5">
        <v>1580</v>
      </c>
      <c r="DF49" s="5">
        <v>2000</v>
      </c>
      <c r="DG49" s="5">
        <v>2000</v>
      </c>
      <c r="DH49" s="5">
        <v>2100</v>
      </c>
      <c r="DI49" s="5">
        <v>1300</v>
      </c>
      <c r="DJ49" s="5">
        <v>1000</v>
      </c>
      <c r="DK49" s="5">
        <v>1200</v>
      </c>
      <c r="DL49" s="5">
        <v>0.00873998543335761</v>
      </c>
      <c r="DM49" s="5">
        <v>910</v>
      </c>
      <c r="DN49" s="5">
        <v>930</v>
      </c>
      <c r="DO49" s="5">
        <v>990</v>
      </c>
      <c r="DP49" s="5">
        <v>1800</v>
      </c>
      <c r="DQ49" s="5">
        <v>1900</v>
      </c>
      <c r="DR49" s="5">
        <v>2000</v>
      </c>
      <c r="DS49" s="5">
        <v>1500</v>
      </c>
      <c r="DT49" s="5">
        <v>1400</v>
      </c>
      <c r="DU49" s="5">
        <v>1600</v>
      </c>
      <c r="DV49" s="5">
        <f t="shared" si="31"/>
        <v>0.00681390977443609</v>
      </c>
      <c r="DW49" s="5">
        <v>1380</v>
      </c>
      <c r="DX49" s="5">
        <v>1450</v>
      </c>
      <c r="DY49" s="5">
        <v>1520</v>
      </c>
      <c r="DZ49" s="5">
        <v>1450</v>
      </c>
      <c r="EA49" s="5">
        <v>1500</v>
      </c>
      <c r="EB49" s="5">
        <v>1600</v>
      </c>
      <c r="EC49" s="5">
        <v>1400</v>
      </c>
      <c r="ED49" s="5">
        <v>1100</v>
      </c>
      <c r="EE49" s="5">
        <v>1300</v>
      </c>
      <c r="EF49" s="5">
        <v>0.00601060051363313</v>
      </c>
      <c r="EG49" s="5">
        <f t="shared" si="32"/>
        <v>800</v>
      </c>
      <c r="EH49" s="5">
        <f t="shared" si="33"/>
        <v>870</v>
      </c>
      <c r="EI49" s="5">
        <f t="shared" si="34"/>
        <v>900</v>
      </c>
      <c r="EJ49" s="5">
        <v>1000</v>
      </c>
      <c r="EK49" s="5">
        <v>1000</v>
      </c>
      <c r="EL49" s="5">
        <v>1100</v>
      </c>
      <c r="EM49" s="5">
        <v>2100</v>
      </c>
      <c r="EN49" s="5">
        <v>1900</v>
      </c>
      <c r="EO49" s="5">
        <v>2200</v>
      </c>
      <c r="EP49" s="5">
        <f t="shared" si="35"/>
        <v>0.00759668508287293</v>
      </c>
      <c r="EQ49" s="5">
        <v>1900</v>
      </c>
      <c r="ER49" s="5">
        <v>1980</v>
      </c>
      <c r="ES49" s="5">
        <v>2050</v>
      </c>
      <c r="ET49" s="5">
        <v>1980</v>
      </c>
      <c r="EU49" s="5">
        <v>2000</v>
      </c>
      <c r="EV49" s="5">
        <v>2100</v>
      </c>
      <c r="EW49" s="5">
        <v>1000</v>
      </c>
      <c r="EX49" s="5">
        <v>800</v>
      </c>
      <c r="EY49" s="5">
        <v>1100</v>
      </c>
      <c r="EZ49" s="5">
        <f t="shared" si="36"/>
        <v>0.00630527350147396</v>
      </c>
      <c r="FA49" s="5">
        <v>720</v>
      </c>
      <c r="FB49" s="5">
        <v>770</v>
      </c>
      <c r="FC49" s="5">
        <v>830</v>
      </c>
      <c r="FD49" s="5">
        <v>770</v>
      </c>
      <c r="FE49" s="5">
        <v>800</v>
      </c>
      <c r="FF49" s="5">
        <v>800</v>
      </c>
      <c r="FG49" s="5">
        <v>3500</v>
      </c>
      <c r="FH49" s="5">
        <v>3300</v>
      </c>
      <c r="FI49" s="5">
        <v>4000</v>
      </c>
      <c r="FJ49" s="5">
        <f t="shared" si="37"/>
        <v>0.00657186779400461</v>
      </c>
      <c r="FK49" s="5">
        <v>3290</v>
      </c>
      <c r="FL49" s="5">
        <v>3420</v>
      </c>
      <c r="FM49" s="5">
        <v>3490</v>
      </c>
      <c r="FN49" s="5">
        <v>3420</v>
      </c>
      <c r="FO49" s="5">
        <v>3500</v>
      </c>
      <c r="FP49" s="5">
        <v>3500</v>
      </c>
      <c r="FQ49" s="5">
        <v>4700</v>
      </c>
      <c r="FR49" s="5">
        <v>4400</v>
      </c>
      <c r="FS49" s="5">
        <v>4800</v>
      </c>
      <c r="FT49" s="5">
        <v>0.00891248949313552</v>
      </c>
      <c r="FU49" s="5">
        <v>4440</v>
      </c>
      <c r="FV49" s="5">
        <v>4480</v>
      </c>
      <c r="FW49" s="5">
        <v>4550</v>
      </c>
      <c r="FX49" s="5">
        <v>6100</v>
      </c>
      <c r="FY49" s="5">
        <v>6200</v>
      </c>
      <c r="FZ49" s="5">
        <v>6300</v>
      </c>
      <c r="GA49" s="5">
        <v>90</v>
      </c>
      <c r="GB49" s="5">
        <v>70</v>
      </c>
      <c r="GC49" s="5">
        <v>100</v>
      </c>
      <c r="GD49" s="5">
        <f t="shared" si="38"/>
        <v>0.00696864111498258</v>
      </c>
      <c r="GE49" s="5">
        <v>80</v>
      </c>
      <c r="GF49" s="5">
        <v>80</v>
      </c>
      <c r="GG49" s="5">
        <v>90</v>
      </c>
      <c r="GH49" s="5">
        <v>80</v>
      </c>
      <c r="GI49" s="5">
        <v>88</v>
      </c>
      <c r="GJ49" s="5">
        <v>90</v>
      </c>
      <c r="GK49" s="5">
        <v>3500</v>
      </c>
      <c r="GL49" s="5">
        <v>3300</v>
      </c>
      <c r="GM49" s="5">
        <v>4200</v>
      </c>
      <c r="GN49" s="5">
        <v>0.00611232845115904</v>
      </c>
      <c r="GO49" s="5">
        <v>2620</v>
      </c>
      <c r="GP49" s="5">
        <v>2650</v>
      </c>
      <c r="GQ49" s="5">
        <v>2720</v>
      </c>
      <c r="GR49" s="5">
        <v>2300</v>
      </c>
      <c r="GS49" s="5">
        <v>2400</v>
      </c>
      <c r="GT49" s="5">
        <v>2400</v>
      </c>
      <c r="GU49" s="5">
        <v>2500</v>
      </c>
      <c r="GV49" s="5">
        <v>2200</v>
      </c>
      <c r="GW49" s="5">
        <v>2600</v>
      </c>
      <c r="GX49" s="5">
        <f t="shared" si="39"/>
        <v>0.0067577080106997</v>
      </c>
      <c r="GY49" s="5">
        <v>2350</v>
      </c>
      <c r="GZ49" s="5">
        <v>2400</v>
      </c>
      <c r="HA49" s="5">
        <v>24370</v>
      </c>
      <c r="HB49" s="5">
        <v>2300</v>
      </c>
      <c r="HC49" s="5">
        <v>2400</v>
      </c>
      <c r="HD49" s="5">
        <v>2400</v>
      </c>
      <c r="HE49" s="5">
        <v>800</v>
      </c>
      <c r="HF49" s="5">
        <v>700</v>
      </c>
      <c r="HG49" s="5">
        <v>800</v>
      </c>
      <c r="HH49" s="5">
        <v>0.00593868309702324</v>
      </c>
      <c r="HI49" s="5">
        <v>700</v>
      </c>
      <c r="HJ49" s="5">
        <v>770</v>
      </c>
      <c r="HK49" s="5">
        <v>800</v>
      </c>
      <c r="HL49" s="5">
        <v>700</v>
      </c>
      <c r="HM49" s="5">
        <v>700</v>
      </c>
      <c r="HN49" s="5">
        <v>800</v>
      </c>
      <c r="HO49" s="5">
        <v>3200</v>
      </c>
      <c r="HP49" s="5">
        <v>2800</v>
      </c>
      <c r="HQ49" s="5">
        <v>3300</v>
      </c>
      <c r="HR49" s="5">
        <f t="shared" si="40"/>
        <v>0.0073459995279679</v>
      </c>
      <c r="HS49" s="5">
        <v>2440</v>
      </c>
      <c r="HT49" s="5">
        <v>2490</v>
      </c>
      <c r="HU49" s="5">
        <v>2560</v>
      </c>
      <c r="HV49" s="5">
        <v>2490</v>
      </c>
      <c r="HW49" s="5">
        <v>2500</v>
      </c>
      <c r="HX49" s="5">
        <v>2600</v>
      </c>
      <c r="HY49" s="5">
        <v>5500</v>
      </c>
      <c r="HZ49" s="5">
        <v>5300</v>
      </c>
      <c r="IA49" s="5">
        <v>5700</v>
      </c>
      <c r="IB49" s="13">
        <v>0.00742079303245301</v>
      </c>
      <c r="IC49" s="5">
        <v>4960</v>
      </c>
      <c r="ID49" s="5">
        <v>5010</v>
      </c>
      <c r="IE49" s="5">
        <v>5040</v>
      </c>
      <c r="IF49" s="5">
        <v>5200</v>
      </c>
      <c r="IG49" s="5">
        <v>5300</v>
      </c>
      <c r="IH49" s="5">
        <v>5300</v>
      </c>
      <c r="II49" s="5">
        <v>1200</v>
      </c>
      <c r="IJ49" s="5">
        <v>1100</v>
      </c>
      <c r="IK49" s="5">
        <v>1300</v>
      </c>
      <c r="IL49" s="5">
        <f t="shared" si="41"/>
        <v>0.00614832145383318</v>
      </c>
      <c r="IM49" s="5">
        <v>1110</v>
      </c>
      <c r="IN49" s="5">
        <v>1130</v>
      </c>
      <c r="IO49" s="5">
        <v>1160</v>
      </c>
      <c r="IP49" s="5">
        <v>1000</v>
      </c>
      <c r="IQ49" s="5">
        <v>1100</v>
      </c>
      <c r="IR49" s="5">
        <v>1130</v>
      </c>
      <c r="IS49" s="5">
        <v>3900</v>
      </c>
      <c r="IT49" s="5">
        <v>3100</v>
      </c>
      <c r="IU49" s="5">
        <v>3500</v>
      </c>
      <c r="IV49" s="131">
        <v>0.00614722004698512</v>
      </c>
      <c r="IW49" s="5">
        <v>3080</v>
      </c>
      <c r="IX49" s="5">
        <v>3140</v>
      </c>
      <c r="IY49" s="5">
        <v>3200</v>
      </c>
      <c r="IZ49" s="5">
        <v>3140</v>
      </c>
      <c r="JA49" s="5">
        <v>3200</v>
      </c>
      <c r="JB49" s="5">
        <v>3200</v>
      </c>
    </row>
    <row r="50" spans="1:262">
      <c r="A50" s="9">
        <v>48</v>
      </c>
      <c r="B50" s="10">
        <v>726</v>
      </c>
      <c r="C50" s="11" t="s">
        <v>137</v>
      </c>
      <c r="D50" s="11" t="s">
        <v>1625</v>
      </c>
      <c r="E50" s="5">
        <v>8800</v>
      </c>
      <c r="F50" s="5">
        <v>6400</v>
      </c>
      <c r="G50" s="5">
        <v>7900</v>
      </c>
      <c r="H50" s="13">
        <f t="shared" si="22"/>
        <v>0.00682042537916181</v>
      </c>
      <c r="I50" s="5">
        <v>7400</v>
      </c>
      <c r="J50" s="5">
        <v>7600</v>
      </c>
      <c r="K50" s="5">
        <v>7800</v>
      </c>
      <c r="L50" s="5">
        <v>7600</v>
      </c>
      <c r="M50" s="5">
        <v>7400</v>
      </c>
      <c r="N50" s="5">
        <v>7500</v>
      </c>
      <c r="O50" s="5">
        <v>2800</v>
      </c>
      <c r="P50" s="5">
        <v>2200</v>
      </c>
      <c r="Q50" s="5">
        <v>2400</v>
      </c>
      <c r="R50" s="13">
        <f t="shared" si="23"/>
        <v>0.00677506775067751</v>
      </c>
      <c r="S50" s="5">
        <v>2400</v>
      </c>
      <c r="T50" s="5">
        <v>2500</v>
      </c>
      <c r="U50" s="5">
        <v>2600</v>
      </c>
      <c r="V50" s="5">
        <v>2500</v>
      </c>
      <c r="W50" s="5">
        <f t="shared" si="24"/>
        <v>2400</v>
      </c>
      <c r="X50" s="5">
        <f t="shared" si="25"/>
        <v>2400</v>
      </c>
      <c r="Y50" s="5">
        <v>2500</v>
      </c>
      <c r="Z50" s="5">
        <v>2000</v>
      </c>
      <c r="AA50" s="5">
        <v>2300</v>
      </c>
      <c r="AB50" s="13">
        <f t="shared" si="26"/>
        <v>0.00573271228950197</v>
      </c>
      <c r="AC50" s="5">
        <v>1700</v>
      </c>
      <c r="AD50" s="5">
        <v>1800</v>
      </c>
      <c r="AE50" s="5">
        <v>1900</v>
      </c>
      <c r="AF50" s="5">
        <v>1600</v>
      </c>
      <c r="AG50" s="5">
        <f t="shared" si="27"/>
        <v>1500</v>
      </c>
      <c r="AH50" s="5">
        <v>1700</v>
      </c>
      <c r="AI50" s="5">
        <v>3600</v>
      </c>
      <c r="AJ50" s="5">
        <v>2770</v>
      </c>
      <c r="AK50" s="5">
        <v>3150</v>
      </c>
      <c r="AL50" s="5">
        <v>0.00732913669064748</v>
      </c>
      <c r="AM50" s="5">
        <v>3110</v>
      </c>
      <c r="AN50" s="5">
        <v>3260</v>
      </c>
      <c r="AO50" s="5">
        <v>3330</v>
      </c>
      <c r="AP50" s="5">
        <v>3200</v>
      </c>
      <c r="AQ50" s="5">
        <v>3100</v>
      </c>
      <c r="AR50" s="5">
        <v>3200</v>
      </c>
      <c r="AS50" s="5">
        <v>2400</v>
      </c>
      <c r="AT50" s="5">
        <v>1800</v>
      </c>
      <c r="AU50" s="5">
        <v>2110</v>
      </c>
      <c r="AV50" s="13">
        <v>0.00646534306726651</v>
      </c>
      <c r="AW50" s="5">
        <v>2020</v>
      </c>
      <c r="AX50" s="5">
        <v>2210</v>
      </c>
      <c r="AY50" s="5">
        <f t="shared" si="28"/>
        <v>2000</v>
      </c>
      <c r="AZ50" s="5">
        <v>2100</v>
      </c>
      <c r="BA50" s="5">
        <v>2100</v>
      </c>
      <c r="BB50" s="5">
        <v>2200</v>
      </c>
      <c r="BC50" s="5">
        <v>88</v>
      </c>
      <c r="BD50" s="5">
        <v>44</v>
      </c>
      <c r="BE50" s="5">
        <v>106</v>
      </c>
      <c r="BF50" s="5">
        <v>88</v>
      </c>
      <c r="BG50" s="5">
        <v>88</v>
      </c>
      <c r="BH50" s="5">
        <v>88</v>
      </c>
      <c r="BI50" s="5">
        <v>50</v>
      </c>
      <c r="BJ50" s="5">
        <v>50</v>
      </c>
      <c r="BK50" s="5">
        <v>50</v>
      </c>
      <c r="BL50" s="5">
        <v>19</v>
      </c>
      <c r="BM50" s="5">
        <v>14</v>
      </c>
      <c r="BN50" s="5">
        <v>23</v>
      </c>
      <c r="BO50" s="5">
        <v>28</v>
      </c>
      <c r="BP50" s="5">
        <v>28</v>
      </c>
      <c r="BQ50" s="5">
        <v>32</v>
      </c>
      <c r="BR50" s="5">
        <v>32</v>
      </c>
      <c r="BS50" s="5">
        <v>32</v>
      </c>
      <c r="BT50" s="5">
        <v>37</v>
      </c>
      <c r="BU50" s="5">
        <v>2000</v>
      </c>
      <c r="BV50" s="5">
        <v>1600</v>
      </c>
      <c r="BW50" s="5">
        <v>1800</v>
      </c>
      <c r="BX50" s="5">
        <v>0.00610343719884356</v>
      </c>
      <c r="BY50" s="5">
        <v>1810</v>
      </c>
      <c r="BZ50" s="5">
        <f t="shared" si="29"/>
        <v>1620</v>
      </c>
      <c r="CA50" s="5">
        <v>1990</v>
      </c>
      <c r="CB50" s="5">
        <v>1700</v>
      </c>
      <c r="CC50" s="5">
        <v>1800</v>
      </c>
      <c r="CD50" s="5">
        <v>1900</v>
      </c>
      <c r="CE50" s="5">
        <v>1100</v>
      </c>
      <c r="CF50" s="5">
        <v>800</v>
      </c>
      <c r="CG50" s="5">
        <v>1000</v>
      </c>
      <c r="CH50" s="5">
        <v>0.0083948959032908</v>
      </c>
      <c r="CI50" s="5">
        <v>890</v>
      </c>
      <c r="CJ50" s="5">
        <v>960</v>
      </c>
      <c r="CK50" s="5">
        <v>1000</v>
      </c>
      <c r="CL50" s="5">
        <f t="shared" si="30"/>
        <v>1100</v>
      </c>
      <c r="CM50" s="5">
        <v>1200</v>
      </c>
      <c r="CN50" s="5">
        <v>1300</v>
      </c>
      <c r="CO50" s="5">
        <v>3400</v>
      </c>
      <c r="CP50" s="5">
        <v>3100</v>
      </c>
      <c r="CQ50" s="5">
        <v>3500</v>
      </c>
      <c r="CR50" s="5">
        <v>0.00840098653786867</v>
      </c>
      <c r="CS50" s="5">
        <v>3180</v>
      </c>
      <c r="CT50" s="5">
        <v>3270</v>
      </c>
      <c r="CU50" s="5">
        <v>3310</v>
      </c>
      <c r="CV50" s="5">
        <v>3270</v>
      </c>
      <c r="CW50" s="5">
        <v>3300</v>
      </c>
      <c r="CX50" s="5">
        <v>3400</v>
      </c>
      <c r="CY50" s="5">
        <v>3200</v>
      </c>
      <c r="CZ50" s="5">
        <v>2200</v>
      </c>
      <c r="DA50" s="5">
        <v>2900</v>
      </c>
      <c r="DB50" s="5">
        <v>0.00634759426177479</v>
      </c>
      <c r="DC50" s="5">
        <v>1430</v>
      </c>
      <c r="DD50" s="5">
        <v>1500</v>
      </c>
      <c r="DE50" s="5">
        <v>1580</v>
      </c>
      <c r="DF50" s="5">
        <v>1400</v>
      </c>
      <c r="DG50" s="5">
        <v>1500</v>
      </c>
      <c r="DH50" s="5">
        <v>1500</v>
      </c>
      <c r="DI50" s="5">
        <v>1300</v>
      </c>
      <c r="DJ50" s="5">
        <v>1000</v>
      </c>
      <c r="DK50" s="5">
        <v>1200</v>
      </c>
      <c r="DL50" s="5">
        <v>0.00873998543335761</v>
      </c>
      <c r="DM50" s="5">
        <v>910</v>
      </c>
      <c r="DN50" s="5">
        <v>930</v>
      </c>
      <c r="DO50" s="5">
        <v>990</v>
      </c>
      <c r="DP50" s="5">
        <v>1800</v>
      </c>
      <c r="DQ50" s="5">
        <v>1900</v>
      </c>
      <c r="DR50" s="5">
        <v>2000</v>
      </c>
      <c r="DS50" s="5">
        <v>1500</v>
      </c>
      <c r="DT50" s="5">
        <v>1400</v>
      </c>
      <c r="DU50" s="5">
        <v>1600</v>
      </c>
      <c r="DV50" s="5">
        <f t="shared" si="31"/>
        <v>0.00681390977443609</v>
      </c>
      <c r="DW50" s="5">
        <v>1380</v>
      </c>
      <c r="DX50" s="5">
        <v>1450</v>
      </c>
      <c r="DY50" s="5">
        <v>1520</v>
      </c>
      <c r="DZ50" s="5">
        <v>1450</v>
      </c>
      <c r="EA50" s="5">
        <v>1500</v>
      </c>
      <c r="EB50" s="5">
        <v>1600</v>
      </c>
      <c r="EC50" s="5">
        <v>1400</v>
      </c>
      <c r="ED50" s="5">
        <v>1100</v>
      </c>
      <c r="EE50" s="5">
        <v>1300</v>
      </c>
      <c r="EF50" s="5">
        <v>0.00601060051363313</v>
      </c>
      <c r="EG50" s="5">
        <f t="shared" si="32"/>
        <v>800</v>
      </c>
      <c r="EH50" s="5">
        <f t="shared" si="33"/>
        <v>870</v>
      </c>
      <c r="EI50" s="5">
        <f t="shared" si="34"/>
        <v>900</v>
      </c>
      <c r="EJ50" s="5">
        <v>1000</v>
      </c>
      <c r="EK50" s="5">
        <v>1000</v>
      </c>
      <c r="EL50" s="5">
        <v>1100</v>
      </c>
      <c r="EM50" s="5">
        <v>2100</v>
      </c>
      <c r="EN50" s="5">
        <v>1900</v>
      </c>
      <c r="EO50" s="5">
        <v>2200</v>
      </c>
      <c r="EP50" s="5">
        <f t="shared" si="35"/>
        <v>0.00759668508287293</v>
      </c>
      <c r="EQ50" s="5">
        <v>1900</v>
      </c>
      <c r="ER50" s="5">
        <v>1980</v>
      </c>
      <c r="ES50" s="5">
        <v>2050</v>
      </c>
      <c r="ET50" s="5">
        <v>1980</v>
      </c>
      <c r="EU50" s="5">
        <v>2000</v>
      </c>
      <c r="EV50" s="5">
        <v>2100</v>
      </c>
      <c r="EW50" s="5">
        <v>1000</v>
      </c>
      <c r="EX50" s="5">
        <v>800</v>
      </c>
      <c r="EY50" s="5">
        <v>1100</v>
      </c>
      <c r="EZ50" s="5">
        <f t="shared" si="36"/>
        <v>0.00630527350147396</v>
      </c>
      <c r="FA50" s="5">
        <v>720</v>
      </c>
      <c r="FB50" s="5">
        <v>770</v>
      </c>
      <c r="FC50" s="5">
        <v>830</v>
      </c>
      <c r="FD50" s="5">
        <v>770</v>
      </c>
      <c r="FE50" s="5">
        <v>800</v>
      </c>
      <c r="FF50" s="5">
        <v>800</v>
      </c>
      <c r="FG50" s="5">
        <v>3500</v>
      </c>
      <c r="FH50" s="5">
        <v>3300</v>
      </c>
      <c r="FI50" s="5">
        <v>4000</v>
      </c>
      <c r="FJ50" s="5">
        <f t="shared" si="37"/>
        <v>0.00657186779400461</v>
      </c>
      <c r="FK50" s="5">
        <v>3290</v>
      </c>
      <c r="FL50" s="5">
        <v>3420</v>
      </c>
      <c r="FM50" s="5">
        <v>3490</v>
      </c>
      <c r="FN50" s="5">
        <v>3420</v>
      </c>
      <c r="FO50" s="5">
        <v>3500</v>
      </c>
      <c r="FP50" s="5">
        <v>3500</v>
      </c>
      <c r="FQ50" s="5">
        <v>4700</v>
      </c>
      <c r="FR50" s="5">
        <v>4400</v>
      </c>
      <c r="FS50" s="5">
        <v>4800</v>
      </c>
      <c r="FT50" s="5">
        <v>0.00744486397779883</v>
      </c>
      <c r="FU50" s="5">
        <v>4440</v>
      </c>
      <c r="FV50" s="5">
        <v>4480</v>
      </c>
      <c r="FW50" s="5">
        <v>4550</v>
      </c>
      <c r="FX50" s="5">
        <v>5100</v>
      </c>
      <c r="FY50" s="5">
        <v>5200</v>
      </c>
      <c r="FZ50" s="5">
        <v>5300</v>
      </c>
      <c r="GA50" s="5">
        <v>90</v>
      </c>
      <c r="GB50" s="5">
        <v>70</v>
      </c>
      <c r="GC50" s="5">
        <v>100</v>
      </c>
      <c r="GD50" s="5">
        <f t="shared" si="38"/>
        <v>0.00696864111498258</v>
      </c>
      <c r="GE50" s="5">
        <v>80</v>
      </c>
      <c r="GF50" s="5">
        <v>80</v>
      </c>
      <c r="GG50" s="5">
        <v>90</v>
      </c>
      <c r="GH50" s="5">
        <v>80</v>
      </c>
      <c r="GI50" s="5">
        <v>88</v>
      </c>
      <c r="GJ50" s="5">
        <v>90</v>
      </c>
      <c r="GK50" s="5">
        <v>3500</v>
      </c>
      <c r="GL50" s="5">
        <v>3300</v>
      </c>
      <c r="GM50" s="5">
        <v>4200</v>
      </c>
      <c r="GN50" s="5">
        <v>0.00611232845115904</v>
      </c>
      <c r="GO50" s="5">
        <v>2620</v>
      </c>
      <c r="GP50" s="5">
        <v>2650</v>
      </c>
      <c r="GQ50" s="5">
        <v>2720</v>
      </c>
      <c r="GR50" s="5">
        <v>2300</v>
      </c>
      <c r="GS50" s="5">
        <v>2400</v>
      </c>
      <c r="GT50" s="5">
        <v>2400</v>
      </c>
      <c r="GU50" s="5">
        <v>2500</v>
      </c>
      <c r="GV50" s="5">
        <v>2200</v>
      </c>
      <c r="GW50" s="5">
        <v>2600</v>
      </c>
      <c r="GX50" s="5">
        <f t="shared" si="39"/>
        <v>0.0067577080106997</v>
      </c>
      <c r="GY50" s="5">
        <v>2350</v>
      </c>
      <c r="GZ50" s="5">
        <v>2400</v>
      </c>
      <c r="HA50" s="5">
        <v>24370</v>
      </c>
      <c r="HB50" s="5">
        <v>2300</v>
      </c>
      <c r="HC50" s="5">
        <v>2400</v>
      </c>
      <c r="HD50" s="5">
        <v>2400</v>
      </c>
      <c r="HE50" s="5">
        <v>800</v>
      </c>
      <c r="HF50" s="5">
        <v>700</v>
      </c>
      <c r="HG50" s="5">
        <v>800</v>
      </c>
      <c r="HH50" s="5">
        <v>0.00593868309702324</v>
      </c>
      <c r="HI50" s="5">
        <v>700</v>
      </c>
      <c r="HJ50" s="5">
        <v>770</v>
      </c>
      <c r="HK50" s="5">
        <v>800</v>
      </c>
      <c r="HL50" s="5">
        <v>700</v>
      </c>
      <c r="HM50" s="5">
        <v>700</v>
      </c>
      <c r="HN50" s="5">
        <v>800</v>
      </c>
      <c r="HO50" s="5">
        <v>3200</v>
      </c>
      <c r="HP50" s="5">
        <v>2800</v>
      </c>
      <c r="HQ50" s="5">
        <v>3300</v>
      </c>
      <c r="HR50" s="5">
        <f t="shared" si="40"/>
        <v>0.0073459995279679</v>
      </c>
      <c r="HS50" s="5">
        <v>2440</v>
      </c>
      <c r="HT50" s="5">
        <v>2490</v>
      </c>
      <c r="HU50" s="5">
        <v>2560</v>
      </c>
      <c r="HV50" s="5">
        <v>2490</v>
      </c>
      <c r="HW50" s="5">
        <v>2500</v>
      </c>
      <c r="HX50" s="5">
        <v>2600</v>
      </c>
      <c r="HY50" s="5">
        <v>5500</v>
      </c>
      <c r="HZ50" s="5">
        <v>5300</v>
      </c>
      <c r="IA50" s="5">
        <v>5700</v>
      </c>
      <c r="IB50" s="13">
        <v>0.00742079303245301</v>
      </c>
      <c r="IC50" s="5">
        <v>4960</v>
      </c>
      <c r="ID50" s="5">
        <v>5010</v>
      </c>
      <c r="IE50" s="5">
        <v>5040</v>
      </c>
      <c r="IF50" s="5">
        <v>5200</v>
      </c>
      <c r="IG50" s="5">
        <v>5300</v>
      </c>
      <c r="IH50" s="5">
        <v>5300</v>
      </c>
      <c r="II50" s="5">
        <v>1200</v>
      </c>
      <c r="IJ50" s="5">
        <v>1100</v>
      </c>
      <c r="IK50" s="5">
        <v>1300</v>
      </c>
      <c r="IL50" s="5">
        <f t="shared" si="41"/>
        <v>0.00614832145383318</v>
      </c>
      <c r="IM50" s="5">
        <v>1110</v>
      </c>
      <c r="IN50" s="5">
        <v>1130</v>
      </c>
      <c r="IO50" s="5">
        <v>1160</v>
      </c>
      <c r="IP50" s="5">
        <v>1000</v>
      </c>
      <c r="IQ50" s="5">
        <v>1100</v>
      </c>
      <c r="IR50" s="5">
        <v>1130</v>
      </c>
      <c r="IS50" s="5">
        <v>3900</v>
      </c>
      <c r="IT50" s="5">
        <v>3100</v>
      </c>
      <c r="IU50" s="5">
        <v>3500</v>
      </c>
      <c r="IV50" s="131">
        <v>0.00614722004698512</v>
      </c>
      <c r="IW50" s="5">
        <v>3080</v>
      </c>
      <c r="IX50" s="5">
        <v>3140</v>
      </c>
      <c r="IY50" s="5">
        <v>3200</v>
      </c>
      <c r="IZ50" s="5">
        <v>3140</v>
      </c>
      <c r="JA50" s="5">
        <v>3200</v>
      </c>
      <c r="JB50" s="5">
        <v>3200</v>
      </c>
    </row>
    <row r="51" spans="1:262">
      <c r="A51" s="9">
        <v>49</v>
      </c>
      <c r="B51" s="10">
        <v>106066</v>
      </c>
      <c r="C51" s="11" t="s">
        <v>120</v>
      </c>
      <c r="D51" s="11" t="s">
        <v>1624</v>
      </c>
      <c r="E51" s="5">
        <v>8800</v>
      </c>
      <c r="F51" s="5">
        <v>6400</v>
      </c>
      <c r="G51" s="5">
        <v>7900</v>
      </c>
      <c r="H51" s="13">
        <f t="shared" si="22"/>
        <v>0.00682042537916181</v>
      </c>
      <c r="I51" s="5">
        <v>7400</v>
      </c>
      <c r="J51" s="5">
        <v>7600</v>
      </c>
      <c r="K51" s="5">
        <v>7800</v>
      </c>
      <c r="L51" s="5">
        <v>7600</v>
      </c>
      <c r="M51" s="5">
        <v>7400</v>
      </c>
      <c r="N51" s="5">
        <v>7500</v>
      </c>
      <c r="O51" s="5">
        <v>2100</v>
      </c>
      <c r="P51" s="5">
        <v>1600</v>
      </c>
      <c r="Q51" s="5">
        <v>1800</v>
      </c>
      <c r="R51" s="13">
        <f t="shared" si="23"/>
        <v>0.00514905149051491</v>
      </c>
      <c r="S51" s="5">
        <v>1800</v>
      </c>
      <c r="T51" s="5">
        <v>1900</v>
      </c>
      <c r="U51" s="5">
        <v>1900</v>
      </c>
      <c r="V51" s="5">
        <v>1900</v>
      </c>
      <c r="W51" s="5">
        <f t="shared" si="24"/>
        <v>1800</v>
      </c>
      <c r="X51" s="5">
        <f t="shared" si="25"/>
        <v>1900</v>
      </c>
      <c r="Y51" s="5">
        <v>2500</v>
      </c>
      <c r="Z51" s="5">
        <v>2000</v>
      </c>
      <c r="AA51" s="5">
        <v>2300</v>
      </c>
      <c r="AB51" s="13">
        <f t="shared" si="26"/>
        <v>0.00573271228950197</v>
      </c>
      <c r="AC51" s="5">
        <v>1700</v>
      </c>
      <c r="AD51" s="5">
        <v>1800</v>
      </c>
      <c r="AE51" s="5">
        <v>1900</v>
      </c>
      <c r="AF51" s="5">
        <v>1600</v>
      </c>
      <c r="AG51" s="5">
        <f t="shared" si="27"/>
        <v>1500</v>
      </c>
      <c r="AH51" s="5">
        <v>1700</v>
      </c>
      <c r="AI51" s="5">
        <v>3600</v>
      </c>
      <c r="AJ51" s="5">
        <v>2770</v>
      </c>
      <c r="AK51" s="5">
        <v>3150</v>
      </c>
      <c r="AL51" s="5">
        <v>0.00944244604316547</v>
      </c>
      <c r="AM51" s="5">
        <v>3110</v>
      </c>
      <c r="AN51" s="5">
        <v>3260</v>
      </c>
      <c r="AO51" s="5">
        <v>3330</v>
      </c>
      <c r="AP51" s="5">
        <v>4100</v>
      </c>
      <c r="AQ51" s="5">
        <v>4000</v>
      </c>
      <c r="AR51" s="5">
        <v>4200</v>
      </c>
      <c r="AS51" s="5">
        <v>3400</v>
      </c>
      <c r="AT51" s="5">
        <v>2600</v>
      </c>
      <c r="AU51" s="5">
        <v>3010</v>
      </c>
      <c r="AV51" s="13">
        <v>0.0115837396621858</v>
      </c>
      <c r="AW51" s="5">
        <v>2880</v>
      </c>
      <c r="AX51" s="5">
        <v>3150</v>
      </c>
      <c r="AY51" s="5">
        <f t="shared" si="28"/>
        <v>3590</v>
      </c>
      <c r="AZ51" s="5">
        <v>3700</v>
      </c>
      <c r="BA51" s="5">
        <v>3800</v>
      </c>
      <c r="BB51" s="5">
        <v>3900</v>
      </c>
      <c r="BC51" s="5">
        <v>30</v>
      </c>
      <c r="BD51" s="5">
        <v>15</v>
      </c>
      <c r="BE51" s="5">
        <v>36</v>
      </c>
      <c r="BF51" s="5">
        <v>30</v>
      </c>
      <c r="BG51" s="5">
        <v>30</v>
      </c>
      <c r="BH51" s="5">
        <v>30</v>
      </c>
      <c r="BI51" s="5">
        <v>50</v>
      </c>
      <c r="BJ51" s="5">
        <v>50</v>
      </c>
      <c r="BK51" s="5">
        <v>50</v>
      </c>
      <c r="BL51" s="5">
        <v>24</v>
      </c>
      <c r="BM51" s="5">
        <v>18</v>
      </c>
      <c r="BN51" s="5">
        <v>29</v>
      </c>
      <c r="BO51" s="5">
        <v>35</v>
      </c>
      <c r="BP51" s="5">
        <v>35</v>
      </c>
      <c r="BQ51" s="5">
        <v>41</v>
      </c>
      <c r="BR51" s="5">
        <v>41</v>
      </c>
      <c r="BS51" s="5">
        <v>41</v>
      </c>
      <c r="BT51" s="5">
        <v>47</v>
      </c>
      <c r="BU51" s="5">
        <v>2000</v>
      </c>
      <c r="BV51" s="5">
        <v>1600</v>
      </c>
      <c r="BW51" s="5">
        <v>1800</v>
      </c>
      <c r="BX51" s="5">
        <v>0.0144555091551558</v>
      </c>
      <c r="BY51" s="5">
        <v>1810</v>
      </c>
      <c r="BZ51" s="5">
        <f t="shared" si="29"/>
        <v>3830</v>
      </c>
      <c r="CA51" s="5">
        <v>1990</v>
      </c>
      <c r="CB51" s="5">
        <v>4000</v>
      </c>
      <c r="CC51" s="5">
        <v>4200</v>
      </c>
      <c r="CD51" s="5">
        <v>4500</v>
      </c>
      <c r="CE51" s="5">
        <v>1100</v>
      </c>
      <c r="CF51" s="5">
        <v>800</v>
      </c>
      <c r="CG51" s="5">
        <v>1000</v>
      </c>
      <c r="CH51" s="5">
        <v>0.0083948959032908</v>
      </c>
      <c r="CI51" s="5">
        <v>890</v>
      </c>
      <c r="CJ51" s="5">
        <v>960</v>
      </c>
      <c r="CK51" s="5">
        <v>1000</v>
      </c>
      <c r="CL51" s="5">
        <f t="shared" si="30"/>
        <v>1100</v>
      </c>
      <c r="CM51" s="5">
        <v>1200</v>
      </c>
      <c r="CN51" s="5">
        <v>1300</v>
      </c>
      <c r="CO51" s="5">
        <v>3400</v>
      </c>
      <c r="CP51" s="5">
        <v>3100</v>
      </c>
      <c r="CQ51" s="5">
        <v>3500</v>
      </c>
      <c r="CR51" s="5">
        <v>0.00840098653786867</v>
      </c>
      <c r="CS51" s="5">
        <v>3180</v>
      </c>
      <c r="CT51" s="5">
        <v>3270</v>
      </c>
      <c r="CU51" s="5">
        <v>3310</v>
      </c>
      <c r="CV51" s="5">
        <v>3270</v>
      </c>
      <c r="CW51" s="5">
        <v>3300</v>
      </c>
      <c r="CX51" s="5">
        <v>3400</v>
      </c>
      <c r="CY51" s="5">
        <v>3200</v>
      </c>
      <c r="CZ51" s="5">
        <v>2200</v>
      </c>
      <c r="DA51" s="5">
        <v>2900</v>
      </c>
      <c r="DB51" s="5">
        <v>0.0160805721298295</v>
      </c>
      <c r="DC51" s="5">
        <v>1430</v>
      </c>
      <c r="DD51" s="5">
        <v>1500</v>
      </c>
      <c r="DE51" s="5">
        <v>1580</v>
      </c>
      <c r="DF51" s="5">
        <v>3500</v>
      </c>
      <c r="DG51" s="5">
        <v>3700</v>
      </c>
      <c r="DH51" s="5">
        <v>3900</v>
      </c>
      <c r="DI51" s="5">
        <v>1300</v>
      </c>
      <c r="DJ51" s="5">
        <v>1000</v>
      </c>
      <c r="DK51" s="5">
        <v>1200</v>
      </c>
      <c r="DL51" s="5">
        <v>0.00873998543335761</v>
      </c>
      <c r="DM51" s="5">
        <v>910</v>
      </c>
      <c r="DN51" s="5">
        <v>930</v>
      </c>
      <c r="DO51" s="5">
        <v>990</v>
      </c>
      <c r="DP51" s="5">
        <v>1800</v>
      </c>
      <c r="DQ51" s="5">
        <v>1900</v>
      </c>
      <c r="DR51" s="5">
        <v>2000</v>
      </c>
      <c r="DS51" s="5">
        <v>1500</v>
      </c>
      <c r="DT51" s="5">
        <v>1400</v>
      </c>
      <c r="DU51" s="5">
        <v>1600</v>
      </c>
      <c r="DV51" s="5">
        <f t="shared" si="31"/>
        <v>0.00681390977443609</v>
      </c>
      <c r="DW51" s="5">
        <v>1380</v>
      </c>
      <c r="DX51" s="5">
        <v>1450</v>
      </c>
      <c r="DY51" s="5">
        <v>1520</v>
      </c>
      <c r="DZ51" s="5">
        <v>1450</v>
      </c>
      <c r="EA51" s="5">
        <v>1500</v>
      </c>
      <c r="EB51" s="5">
        <v>1600</v>
      </c>
      <c r="EC51" s="5">
        <v>1400</v>
      </c>
      <c r="ED51" s="5">
        <v>1100</v>
      </c>
      <c r="EE51" s="5">
        <v>1300</v>
      </c>
      <c r="EF51" s="5">
        <v>0.01038194634173</v>
      </c>
      <c r="EG51" s="5">
        <f t="shared" si="32"/>
        <v>1380</v>
      </c>
      <c r="EH51" s="5">
        <f t="shared" si="33"/>
        <v>1510</v>
      </c>
      <c r="EI51" s="5">
        <f t="shared" si="34"/>
        <v>1560</v>
      </c>
      <c r="EJ51" s="5">
        <v>1700</v>
      </c>
      <c r="EK51" s="5">
        <v>1800</v>
      </c>
      <c r="EL51" s="5">
        <v>1900</v>
      </c>
      <c r="EM51" s="5">
        <v>2100</v>
      </c>
      <c r="EN51" s="5">
        <v>1900</v>
      </c>
      <c r="EO51" s="5">
        <v>2200</v>
      </c>
      <c r="EP51" s="5">
        <f t="shared" si="35"/>
        <v>0.00759668508287293</v>
      </c>
      <c r="EQ51" s="5">
        <v>1900</v>
      </c>
      <c r="ER51" s="5">
        <v>1980</v>
      </c>
      <c r="ES51" s="5">
        <v>2050</v>
      </c>
      <c r="ET51" s="5">
        <v>1980</v>
      </c>
      <c r="EU51" s="5">
        <v>2000</v>
      </c>
      <c r="EV51" s="5">
        <v>2100</v>
      </c>
      <c r="EW51" s="5">
        <v>1000</v>
      </c>
      <c r="EX51" s="5">
        <v>800</v>
      </c>
      <c r="EY51" s="5">
        <v>1100</v>
      </c>
      <c r="EZ51" s="5">
        <f t="shared" si="36"/>
        <v>0.00630527350147396</v>
      </c>
      <c r="FA51" s="5">
        <v>720</v>
      </c>
      <c r="FB51" s="5">
        <v>770</v>
      </c>
      <c r="FC51" s="5">
        <v>830</v>
      </c>
      <c r="FD51" s="5">
        <v>770</v>
      </c>
      <c r="FE51" s="5">
        <v>800</v>
      </c>
      <c r="FF51" s="5">
        <v>800</v>
      </c>
      <c r="FG51" s="5">
        <v>3500</v>
      </c>
      <c r="FH51" s="5">
        <v>3300</v>
      </c>
      <c r="FI51" s="5">
        <v>4000</v>
      </c>
      <c r="FJ51" s="5">
        <f t="shared" si="37"/>
        <v>0.00657186779400461</v>
      </c>
      <c r="FK51" s="5">
        <v>3290</v>
      </c>
      <c r="FL51" s="5">
        <v>3420</v>
      </c>
      <c r="FM51" s="5">
        <v>3490</v>
      </c>
      <c r="FN51" s="5">
        <v>3420</v>
      </c>
      <c r="FO51" s="5">
        <v>3500</v>
      </c>
      <c r="FP51" s="5">
        <v>3500</v>
      </c>
      <c r="FQ51" s="5">
        <v>4700</v>
      </c>
      <c r="FR51" s="5">
        <v>4400</v>
      </c>
      <c r="FS51" s="5">
        <v>4800</v>
      </c>
      <c r="FT51" s="5">
        <v>0.012007845125482</v>
      </c>
      <c r="FU51" s="5">
        <v>4440</v>
      </c>
      <c r="FV51" s="5">
        <v>4480</v>
      </c>
      <c r="FW51" s="5">
        <v>4550</v>
      </c>
      <c r="FX51" s="5">
        <v>8200</v>
      </c>
      <c r="FY51" s="5">
        <v>8400</v>
      </c>
      <c r="FZ51" s="5">
        <v>8500</v>
      </c>
      <c r="GA51" s="5">
        <v>90</v>
      </c>
      <c r="GB51" s="5">
        <v>70</v>
      </c>
      <c r="GC51" s="5">
        <v>100</v>
      </c>
      <c r="GD51" s="5">
        <f t="shared" si="38"/>
        <v>0.00696864111498258</v>
      </c>
      <c r="GE51" s="5">
        <v>80</v>
      </c>
      <c r="GF51" s="5">
        <v>80</v>
      </c>
      <c r="GG51" s="5">
        <v>90</v>
      </c>
      <c r="GH51" s="5">
        <v>80</v>
      </c>
      <c r="GI51" s="5">
        <v>88</v>
      </c>
      <c r="GJ51" s="5">
        <v>90</v>
      </c>
      <c r="GK51" s="5">
        <v>3500</v>
      </c>
      <c r="GL51" s="5">
        <v>3300</v>
      </c>
      <c r="GM51" s="5">
        <v>4200</v>
      </c>
      <c r="GN51" s="5">
        <v>0.00611232845115904</v>
      </c>
      <c r="GO51" s="5">
        <v>2620</v>
      </c>
      <c r="GP51" s="5">
        <v>2650</v>
      </c>
      <c r="GQ51" s="5">
        <v>2720</v>
      </c>
      <c r="GR51" s="5">
        <v>2300</v>
      </c>
      <c r="GS51" s="5">
        <v>2400</v>
      </c>
      <c r="GT51" s="5">
        <v>2400</v>
      </c>
      <c r="GU51" s="5">
        <v>2500</v>
      </c>
      <c r="GV51" s="5">
        <v>2200</v>
      </c>
      <c r="GW51" s="5">
        <v>2600</v>
      </c>
      <c r="GX51" s="5">
        <f t="shared" si="39"/>
        <v>0.0067577080106997</v>
      </c>
      <c r="GY51" s="5">
        <v>2350</v>
      </c>
      <c r="GZ51" s="5">
        <v>2400</v>
      </c>
      <c r="HA51" s="5">
        <v>24370</v>
      </c>
      <c r="HB51" s="5">
        <v>2300</v>
      </c>
      <c r="HC51" s="5">
        <v>2400</v>
      </c>
      <c r="HD51" s="5">
        <v>2400</v>
      </c>
      <c r="HE51" s="5">
        <v>800</v>
      </c>
      <c r="HF51" s="5">
        <v>700</v>
      </c>
      <c r="HG51" s="5">
        <v>800</v>
      </c>
      <c r="HH51" s="5">
        <v>0.00593868309702324</v>
      </c>
      <c r="HI51" s="5">
        <v>700</v>
      </c>
      <c r="HJ51" s="5">
        <v>770</v>
      </c>
      <c r="HK51" s="5">
        <v>800</v>
      </c>
      <c r="HL51" s="5">
        <v>700</v>
      </c>
      <c r="HM51" s="5">
        <v>700</v>
      </c>
      <c r="HN51" s="5">
        <v>800</v>
      </c>
      <c r="HO51" s="5">
        <v>3200</v>
      </c>
      <c r="HP51" s="5">
        <v>2800</v>
      </c>
      <c r="HQ51" s="5">
        <v>3300</v>
      </c>
      <c r="HR51" s="5">
        <f t="shared" si="40"/>
        <v>0.0073459995279679</v>
      </c>
      <c r="HS51" s="5">
        <v>2440</v>
      </c>
      <c r="HT51" s="5">
        <v>2490</v>
      </c>
      <c r="HU51" s="5">
        <v>2560</v>
      </c>
      <c r="HV51" s="5">
        <v>2490</v>
      </c>
      <c r="HW51" s="5">
        <v>2500</v>
      </c>
      <c r="HX51" s="5">
        <v>2600</v>
      </c>
      <c r="HY51" s="5">
        <v>5500</v>
      </c>
      <c r="HZ51" s="5">
        <v>5300</v>
      </c>
      <c r="IA51" s="5">
        <v>5700</v>
      </c>
      <c r="IB51" s="13">
        <v>0.00742079303245301</v>
      </c>
      <c r="IC51" s="5">
        <v>4960</v>
      </c>
      <c r="ID51" s="5">
        <v>5010</v>
      </c>
      <c r="IE51" s="5">
        <v>5040</v>
      </c>
      <c r="IF51" s="5">
        <v>5200</v>
      </c>
      <c r="IG51" s="5">
        <v>5300</v>
      </c>
      <c r="IH51" s="5">
        <v>5300</v>
      </c>
      <c r="II51" s="5">
        <v>1200</v>
      </c>
      <c r="IJ51" s="5">
        <v>1100</v>
      </c>
      <c r="IK51" s="5">
        <v>1300</v>
      </c>
      <c r="IL51" s="5">
        <f t="shared" si="41"/>
        <v>0.00614832145383318</v>
      </c>
      <c r="IM51" s="5">
        <v>1110</v>
      </c>
      <c r="IN51" s="5">
        <v>1130</v>
      </c>
      <c r="IO51" s="5">
        <v>1160</v>
      </c>
      <c r="IP51" s="5">
        <v>1000</v>
      </c>
      <c r="IQ51" s="5">
        <v>1100</v>
      </c>
      <c r="IR51" s="5">
        <v>1130</v>
      </c>
      <c r="IS51" s="5">
        <v>3900</v>
      </c>
      <c r="IT51" s="5">
        <v>3100</v>
      </c>
      <c r="IU51" s="5">
        <v>3500</v>
      </c>
      <c r="IV51" s="131">
        <v>0.00614722004698512</v>
      </c>
      <c r="IW51" s="5">
        <v>3080</v>
      </c>
      <c r="IX51" s="5">
        <v>3140</v>
      </c>
      <c r="IY51" s="5">
        <v>3200</v>
      </c>
      <c r="IZ51" s="5">
        <v>3140</v>
      </c>
      <c r="JA51" s="5">
        <v>3200</v>
      </c>
      <c r="JB51" s="5">
        <v>3200</v>
      </c>
    </row>
    <row r="52" spans="1:262">
      <c r="A52" s="9">
        <v>50</v>
      </c>
      <c r="B52" s="10">
        <v>105751</v>
      </c>
      <c r="C52" s="11" t="s">
        <v>100</v>
      </c>
      <c r="D52" s="11" t="s">
        <v>89</v>
      </c>
      <c r="E52" s="5">
        <v>8800</v>
      </c>
      <c r="F52" s="5">
        <v>6400</v>
      </c>
      <c r="G52" s="5">
        <v>7900</v>
      </c>
      <c r="H52" s="13">
        <f t="shared" si="22"/>
        <v>0.00682042537916181</v>
      </c>
      <c r="I52" s="5">
        <v>7400</v>
      </c>
      <c r="J52" s="5">
        <v>7600</v>
      </c>
      <c r="K52" s="5">
        <v>7800</v>
      </c>
      <c r="L52" s="5">
        <v>7600</v>
      </c>
      <c r="M52" s="5">
        <v>7400</v>
      </c>
      <c r="N52" s="5">
        <v>7500</v>
      </c>
      <c r="O52" s="5">
        <v>2800</v>
      </c>
      <c r="P52" s="5">
        <v>2200</v>
      </c>
      <c r="Q52" s="5">
        <v>2400</v>
      </c>
      <c r="R52" s="13">
        <f t="shared" si="23"/>
        <v>0.010840108401084</v>
      </c>
      <c r="S52" s="5">
        <v>2400</v>
      </c>
      <c r="T52" s="5">
        <v>2500</v>
      </c>
      <c r="U52" s="5">
        <v>2600</v>
      </c>
      <c r="V52" s="5">
        <v>4000</v>
      </c>
      <c r="W52" s="5">
        <f t="shared" si="24"/>
        <v>3800</v>
      </c>
      <c r="X52" s="5">
        <f t="shared" si="25"/>
        <v>3900</v>
      </c>
      <c r="Y52" s="5">
        <v>2500</v>
      </c>
      <c r="Z52" s="5">
        <v>2000</v>
      </c>
      <c r="AA52" s="5">
        <v>2300</v>
      </c>
      <c r="AB52" s="13">
        <f t="shared" si="26"/>
        <v>0.00573271228950197</v>
      </c>
      <c r="AC52" s="5">
        <v>1700</v>
      </c>
      <c r="AD52" s="5">
        <v>1800</v>
      </c>
      <c r="AE52" s="5">
        <v>1900</v>
      </c>
      <c r="AF52" s="5">
        <v>1600</v>
      </c>
      <c r="AG52" s="5">
        <f t="shared" si="27"/>
        <v>1500</v>
      </c>
      <c r="AH52" s="5">
        <v>1700</v>
      </c>
      <c r="AI52" s="5">
        <v>3600</v>
      </c>
      <c r="AJ52" s="5">
        <v>2770</v>
      </c>
      <c r="AK52" s="5">
        <v>3150</v>
      </c>
      <c r="AL52" s="5">
        <v>0.00732913669064748</v>
      </c>
      <c r="AM52" s="5">
        <v>3110</v>
      </c>
      <c r="AN52" s="5">
        <v>3260</v>
      </c>
      <c r="AO52" s="5">
        <v>3330</v>
      </c>
      <c r="AP52" s="5">
        <v>3200</v>
      </c>
      <c r="AQ52" s="5">
        <v>3100</v>
      </c>
      <c r="AR52" s="5">
        <v>3200</v>
      </c>
      <c r="AS52" s="5">
        <v>2400</v>
      </c>
      <c r="AT52" s="5">
        <v>1800</v>
      </c>
      <c r="AU52" s="5">
        <v>2110</v>
      </c>
      <c r="AV52" s="13">
        <v>0.00673473236173594</v>
      </c>
      <c r="AW52" s="5">
        <v>2020</v>
      </c>
      <c r="AX52" s="5">
        <v>2210</v>
      </c>
      <c r="AY52" s="5">
        <f t="shared" si="28"/>
        <v>2090</v>
      </c>
      <c r="AZ52" s="5">
        <v>2200</v>
      </c>
      <c r="BA52" s="5">
        <v>2200</v>
      </c>
      <c r="BB52" s="5">
        <v>2300</v>
      </c>
      <c r="BC52" s="5">
        <v>40</v>
      </c>
      <c r="BD52" s="5">
        <v>20</v>
      </c>
      <c r="BE52" s="5">
        <v>48</v>
      </c>
      <c r="BF52" s="5">
        <v>40</v>
      </c>
      <c r="BG52" s="5">
        <v>40</v>
      </c>
      <c r="BH52" s="5">
        <v>40</v>
      </c>
      <c r="BI52" s="5">
        <v>30</v>
      </c>
      <c r="BJ52" s="5">
        <v>30</v>
      </c>
      <c r="BK52" s="5">
        <v>30</v>
      </c>
      <c r="BL52" s="5">
        <v>24</v>
      </c>
      <c r="BM52" s="5">
        <v>18</v>
      </c>
      <c r="BN52" s="5">
        <v>29</v>
      </c>
      <c r="BO52" s="5">
        <v>35</v>
      </c>
      <c r="BP52" s="5">
        <v>35</v>
      </c>
      <c r="BQ52" s="5">
        <v>40</v>
      </c>
      <c r="BR52" s="5">
        <v>40</v>
      </c>
      <c r="BS52" s="5">
        <v>40</v>
      </c>
      <c r="BT52" s="5">
        <v>46</v>
      </c>
      <c r="BU52" s="5">
        <v>2000</v>
      </c>
      <c r="BV52" s="5">
        <v>1600</v>
      </c>
      <c r="BW52" s="5">
        <v>1800</v>
      </c>
      <c r="BX52" s="5">
        <v>0.00674590427240604</v>
      </c>
      <c r="BY52" s="5">
        <v>1810</v>
      </c>
      <c r="BZ52" s="5">
        <f t="shared" si="29"/>
        <v>1790</v>
      </c>
      <c r="CA52" s="5">
        <v>1990</v>
      </c>
      <c r="CB52" s="5">
        <v>1900</v>
      </c>
      <c r="CC52" s="5">
        <v>2000</v>
      </c>
      <c r="CD52" s="5">
        <v>2100</v>
      </c>
      <c r="CE52" s="5">
        <v>1100</v>
      </c>
      <c r="CF52" s="5">
        <v>800</v>
      </c>
      <c r="CG52" s="5">
        <v>1000</v>
      </c>
      <c r="CH52" s="5">
        <v>0.0083948959032908</v>
      </c>
      <c r="CI52" s="5">
        <v>890</v>
      </c>
      <c r="CJ52" s="5">
        <v>960</v>
      </c>
      <c r="CK52" s="5">
        <v>1000</v>
      </c>
      <c r="CL52" s="5">
        <f t="shared" si="30"/>
        <v>1100</v>
      </c>
      <c r="CM52" s="5">
        <v>1200</v>
      </c>
      <c r="CN52" s="5">
        <v>1300</v>
      </c>
      <c r="CO52" s="5">
        <v>3400</v>
      </c>
      <c r="CP52" s="5">
        <v>3100</v>
      </c>
      <c r="CQ52" s="5">
        <v>3500</v>
      </c>
      <c r="CR52" s="5">
        <v>0.00840098653786867</v>
      </c>
      <c r="CS52" s="5">
        <v>3180</v>
      </c>
      <c r="CT52" s="5">
        <v>3270</v>
      </c>
      <c r="CU52" s="5">
        <v>3310</v>
      </c>
      <c r="CV52" s="5">
        <v>3270</v>
      </c>
      <c r="CW52" s="5">
        <v>3300</v>
      </c>
      <c r="CX52" s="5">
        <v>3400</v>
      </c>
      <c r="CY52" s="5">
        <v>3200</v>
      </c>
      <c r="CZ52" s="5">
        <v>2200</v>
      </c>
      <c r="DA52" s="5">
        <v>2900</v>
      </c>
      <c r="DB52" s="5">
        <v>0.00846345901569972</v>
      </c>
      <c r="DC52" s="5">
        <v>1430</v>
      </c>
      <c r="DD52" s="5">
        <v>1500</v>
      </c>
      <c r="DE52" s="5">
        <v>1580</v>
      </c>
      <c r="DF52" s="5">
        <v>1900</v>
      </c>
      <c r="DG52" s="5">
        <v>1900</v>
      </c>
      <c r="DH52" s="5">
        <v>2000</v>
      </c>
      <c r="DI52" s="5">
        <v>1300</v>
      </c>
      <c r="DJ52" s="5">
        <v>1000</v>
      </c>
      <c r="DK52" s="5">
        <v>1200</v>
      </c>
      <c r="DL52" s="5">
        <v>0.00582665695557174</v>
      </c>
      <c r="DM52" s="5">
        <v>910</v>
      </c>
      <c r="DN52" s="5">
        <v>930</v>
      </c>
      <c r="DO52" s="5">
        <v>990</v>
      </c>
      <c r="DP52" s="5">
        <v>1200</v>
      </c>
      <c r="DQ52" s="5">
        <v>1300</v>
      </c>
      <c r="DR52" s="5">
        <v>1300</v>
      </c>
      <c r="DS52" s="5">
        <v>1500</v>
      </c>
      <c r="DT52" s="5">
        <v>1400</v>
      </c>
      <c r="DU52" s="5">
        <v>1600</v>
      </c>
      <c r="DV52" s="5">
        <f t="shared" si="31"/>
        <v>0.00681390977443609</v>
      </c>
      <c r="DW52" s="5">
        <v>1380</v>
      </c>
      <c r="DX52" s="5">
        <v>1450</v>
      </c>
      <c r="DY52" s="5">
        <v>1520</v>
      </c>
      <c r="DZ52" s="5">
        <v>1450</v>
      </c>
      <c r="EA52" s="5">
        <v>1500</v>
      </c>
      <c r="EB52" s="5">
        <v>1600</v>
      </c>
      <c r="EC52" s="5">
        <v>1400</v>
      </c>
      <c r="ED52" s="5">
        <v>1100</v>
      </c>
      <c r="EE52" s="5">
        <v>1300</v>
      </c>
      <c r="EF52" s="5">
        <v>0.00928910988470575</v>
      </c>
      <c r="EG52" s="5">
        <f t="shared" si="32"/>
        <v>1240</v>
      </c>
      <c r="EH52" s="5">
        <f t="shared" si="33"/>
        <v>1350</v>
      </c>
      <c r="EI52" s="5">
        <f t="shared" si="34"/>
        <v>1390</v>
      </c>
      <c r="EJ52" s="5">
        <v>1500</v>
      </c>
      <c r="EK52" s="5">
        <v>1600</v>
      </c>
      <c r="EL52" s="5">
        <v>1700</v>
      </c>
      <c r="EM52" s="5">
        <v>2100</v>
      </c>
      <c r="EN52" s="5">
        <v>1900</v>
      </c>
      <c r="EO52" s="5">
        <v>2200</v>
      </c>
      <c r="EP52" s="5">
        <f t="shared" si="35"/>
        <v>0.00759668508287293</v>
      </c>
      <c r="EQ52" s="5">
        <v>1900</v>
      </c>
      <c r="ER52" s="5">
        <v>1980</v>
      </c>
      <c r="ES52" s="5">
        <v>2050</v>
      </c>
      <c r="ET52" s="5">
        <v>1980</v>
      </c>
      <c r="EU52" s="5">
        <v>2000</v>
      </c>
      <c r="EV52" s="5">
        <v>2100</v>
      </c>
      <c r="EW52" s="5">
        <v>1000</v>
      </c>
      <c r="EX52" s="5">
        <v>800</v>
      </c>
      <c r="EY52" s="5">
        <v>1100</v>
      </c>
      <c r="EZ52" s="5">
        <f t="shared" si="36"/>
        <v>0.00630527350147396</v>
      </c>
      <c r="FA52" s="5">
        <v>720</v>
      </c>
      <c r="FB52" s="5">
        <v>770</v>
      </c>
      <c r="FC52" s="5">
        <v>830</v>
      </c>
      <c r="FD52" s="5">
        <v>770</v>
      </c>
      <c r="FE52" s="5">
        <v>800</v>
      </c>
      <c r="FF52" s="5">
        <v>800</v>
      </c>
      <c r="FG52" s="5">
        <v>3500</v>
      </c>
      <c r="FH52" s="5">
        <v>3300</v>
      </c>
      <c r="FI52" s="5">
        <v>4000</v>
      </c>
      <c r="FJ52" s="5">
        <f t="shared" si="37"/>
        <v>0.00657186779400461</v>
      </c>
      <c r="FK52" s="5">
        <v>3290</v>
      </c>
      <c r="FL52" s="5">
        <v>3420</v>
      </c>
      <c r="FM52" s="5">
        <v>3490</v>
      </c>
      <c r="FN52" s="5">
        <v>3420</v>
      </c>
      <c r="FO52" s="5">
        <v>3500</v>
      </c>
      <c r="FP52" s="5">
        <v>3500</v>
      </c>
      <c r="FQ52" s="5">
        <v>4700</v>
      </c>
      <c r="FR52" s="5">
        <v>4400</v>
      </c>
      <c r="FS52" s="5">
        <v>4800</v>
      </c>
      <c r="FT52" s="5">
        <v>0.00811196648477005</v>
      </c>
      <c r="FU52" s="5">
        <v>4440</v>
      </c>
      <c r="FV52" s="5">
        <v>4480</v>
      </c>
      <c r="FW52" s="5">
        <v>4550</v>
      </c>
      <c r="FX52" s="5">
        <v>5500</v>
      </c>
      <c r="FY52" s="5">
        <v>5700</v>
      </c>
      <c r="FZ52" s="5">
        <v>5800</v>
      </c>
      <c r="GA52" s="5">
        <v>90</v>
      </c>
      <c r="GB52" s="5">
        <v>70</v>
      </c>
      <c r="GC52" s="5">
        <v>100</v>
      </c>
      <c r="GD52" s="5">
        <f t="shared" si="38"/>
        <v>0.00696864111498258</v>
      </c>
      <c r="GE52" s="5">
        <v>80</v>
      </c>
      <c r="GF52" s="5">
        <v>80</v>
      </c>
      <c r="GG52" s="5">
        <v>90</v>
      </c>
      <c r="GH52" s="5">
        <v>80</v>
      </c>
      <c r="GI52" s="5">
        <v>88</v>
      </c>
      <c r="GJ52" s="5">
        <v>90</v>
      </c>
      <c r="GK52" s="5">
        <v>3500</v>
      </c>
      <c r="GL52" s="5">
        <v>3300</v>
      </c>
      <c r="GM52" s="5">
        <v>4200</v>
      </c>
      <c r="GN52" s="5">
        <v>0.00611232845115904</v>
      </c>
      <c r="GO52" s="5">
        <v>2620</v>
      </c>
      <c r="GP52" s="5">
        <v>2650</v>
      </c>
      <c r="GQ52" s="5">
        <v>2720</v>
      </c>
      <c r="GR52" s="5">
        <v>2300</v>
      </c>
      <c r="GS52" s="5">
        <v>2400</v>
      </c>
      <c r="GT52" s="5">
        <v>2400</v>
      </c>
      <c r="GU52" s="5">
        <v>2500</v>
      </c>
      <c r="GV52" s="5">
        <v>2200</v>
      </c>
      <c r="GW52" s="5">
        <v>2600</v>
      </c>
      <c r="GX52" s="5">
        <f t="shared" si="39"/>
        <v>0.0067577080106997</v>
      </c>
      <c r="GY52" s="5">
        <v>2350</v>
      </c>
      <c r="GZ52" s="5">
        <v>2400</v>
      </c>
      <c r="HA52" s="5">
        <v>24370</v>
      </c>
      <c r="HB52" s="5">
        <v>2300</v>
      </c>
      <c r="HC52" s="5">
        <v>2400</v>
      </c>
      <c r="HD52" s="5">
        <v>2400</v>
      </c>
      <c r="HE52" s="5">
        <v>800</v>
      </c>
      <c r="HF52" s="5">
        <v>700</v>
      </c>
      <c r="HG52" s="5">
        <v>800</v>
      </c>
      <c r="HH52" s="5">
        <v>0.00593868309702324</v>
      </c>
      <c r="HI52" s="5">
        <v>700</v>
      </c>
      <c r="HJ52" s="5">
        <v>770</v>
      </c>
      <c r="HK52" s="5">
        <v>800</v>
      </c>
      <c r="HL52" s="5">
        <v>700</v>
      </c>
      <c r="HM52" s="5">
        <v>700</v>
      </c>
      <c r="HN52" s="5">
        <v>800</v>
      </c>
      <c r="HO52" s="5">
        <v>3200</v>
      </c>
      <c r="HP52" s="5">
        <v>2800</v>
      </c>
      <c r="HQ52" s="5">
        <v>3300</v>
      </c>
      <c r="HR52" s="5">
        <f t="shared" si="40"/>
        <v>0.0073459995279679</v>
      </c>
      <c r="HS52" s="5">
        <v>2440</v>
      </c>
      <c r="HT52" s="5">
        <v>2490</v>
      </c>
      <c r="HU52" s="5">
        <v>2560</v>
      </c>
      <c r="HV52" s="5">
        <v>2490</v>
      </c>
      <c r="HW52" s="5">
        <v>2500</v>
      </c>
      <c r="HX52" s="5">
        <v>2600</v>
      </c>
      <c r="HY52" s="5">
        <v>5500</v>
      </c>
      <c r="HZ52" s="5">
        <v>5300</v>
      </c>
      <c r="IA52" s="5">
        <v>5700</v>
      </c>
      <c r="IB52" s="13">
        <v>0.00742079303245301</v>
      </c>
      <c r="IC52" s="5">
        <v>4960</v>
      </c>
      <c r="ID52" s="5">
        <v>5010</v>
      </c>
      <c r="IE52" s="5">
        <v>5040</v>
      </c>
      <c r="IF52" s="5">
        <v>5200</v>
      </c>
      <c r="IG52" s="5">
        <v>5300</v>
      </c>
      <c r="IH52" s="5">
        <v>5300</v>
      </c>
      <c r="II52" s="5">
        <v>1200</v>
      </c>
      <c r="IJ52" s="5">
        <v>1100</v>
      </c>
      <c r="IK52" s="5">
        <v>1300</v>
      </c>
      <c r="IL52" s="5">
        <f t="shared" si="41"/>
        <v>0.00614832145383318</v>
      </c>
      <c r="IM52" s="5">
        <v>1110</v>
      </c>
      <c r="IN52" s="5">
        <v>1130</v>
      </c>
      <c r="IO52" s="5">
        <v>1160</v>
      </c>
      <c r="IP52" s="5">
        <v>1000</v>
      </c>
      <c r="IQ52" s="5">
        <v>1100</v>
      </c>
      <c r="IR52" s="5">
        <v>1130</v>
      </c>
      <c r="IS52" s="5">
        <v>3900</v>
      </c>
      <c r="IT52" s="5">
        <v>3100</v>
      </c>
      <c r="IU52" s="5">
        <v>3500</v>
      </c>
      <c r="IV52" s="131">
        <v>0.00614722004698512</v>
      </c>
      <c r="IW52" s="5">
        <v>3080</v>
      </c>
      <c r="IX52" s="5">
        <v>3140</v>
      </c>
      <c r="IY52" s="5">
        <v>3200</v>
      </c>
      <c r="IZ52" s="5">
        <v>3140</v>
      </c>
      <c r="JA52" s="5">
        <v>3200</v>
      </c>
      <c r="JB52" s="5">
        <v>3200</v>
      </c>
    </row>
    <row r="53" spans="1:262">
      <c r="A53" s="9">
        <v>51</v>
      </c>
      <c r="B53" s="10">
        <v>102565</v>
      </c>
      <c r="C53" s="11" t="s">
        <v>138</v>
      </c>
      <c r="D53" s="11" t="s">
        <v>1628</v>
      </c>
      <c r="E53" s="5">
        <v>8800</v>
      </c>
      <c r="F53" s="5">
        <v>6300</v>
      </c>
      <c r="G53" s="5">
        <v>7800</v>
      </c>
      <c r="H53" s="13">
        <f t="shared" si="22"/>
        <v>0.00673068293996231</v>
      </c>
      <c r="I53" s="5">
        <v>7300</v>
      </c>
      <c r="J53" s="5">
        <v>7500</v>
      </c>
      <c r="K53" s="5">
        <v>7700</v>
      </c>
      <c r="L53" s="5">
        <v>7500</v>
      </c>
      <c r="M53" s="5">
        <v>7300</v>
      </c>
      <c r="N53" s="5">
        <v>7400</v>
      </c>
      <c r="O53" s="5">
        <v>2700</v>
      </c>
      <c r="P53" s="5">
        <v>2100</v>
      </c>
      <c r="Q53" s="5">
        <v>2400</v>
      </c>
      <c r="R53" s="13">
        <f t="shared" si="23"/>
        <v>0.00677506775067751</v>
      </c>
      <c r="S53" s="5">
        <v>2400</v>
      </c>
      <c r="T53" s="5">
        <v>2500</v>
      </c>
      <c r="U53" s="5">
        <v>2600</v>
      </c>
      <c r="V53" s="5">
        <v>2500</v>
      </c>
      <c r="W53" s="5">
        <f t="shared" si="24"/>
        <v>2400</v>
      </c>
      <c r="X53" s="5">
        <f t="shared" si="25"/>
        <v>2400</v>
      </c>
      <c r="Y53" s="5">
        <v>2500</v>
      </c>
      <c r="Z53" s="5">
        <v>2000</v>
      </c>
      <c r="AA53" s="5">
        <v>2300</v>
      </c>
      <c r="AB53" s="13">
        <f t="shared" si="26"/>
        <v>0.00573271228950197</v>
      </c>
      <c r="AC53" s="5">
        <v>1700</v>
      </c>
      <c r="AD53" s="5">
        <v>1800</v>
      </c>
      <c r="AE53" s="5">
        <v>1900</v>
      </c>
      <c r="AF53" s="5">
        <v>1600</v>
      </c>
      <c r="AG53" s="5">
        <f t="shared" si="27"/>
        <v>1500</v>
      </c>
      <c r="AH53" s="5">
        <v>1700</v>
      </c>
      <c r="AI53" s="5">
        <v>3500</v>
      </c>
      <c r="AJ53" s="5">
        <v>2690</v>
      </c>
      <c r="AK53" s="5">
        <v>3060</v>
      </c>
      <c r="AL53" s="5">
        <v>0.00710431654676259</v>
      </c>
      <c r="AM53" s="5">
        <v>3020</v>
      </c>
      <c r="AN53" s="5">
        <v>3160</v>
      </c>
      <c r="AO53" s="5">
        <v>3240</v>
      </c>
      <c r="AP53" s="5">
        <v>3100</v>
      </c>
      <c r="AQ53" s="5">
        <v>3000</v>
      </c>
      <c r="AR53" s="5">
        <v>3100</v>
      </c>
      <c r="AS53" s="5">
        <v>2400</v>
      </c>
      <c r="AT53" s="5">
        <v>1800</v>
      </c>
      <c r="AU53" s="5">
        <v>2110</v>
      </c>
      <c r="AV53" s="13">
        <v>0.00619595377279707</v>
      </c>
      <c r="AW53" s="5">
        <v>2020</v>
      </c>
      <c r="AX53" s="5">
        <v>2210</v>
      </c>
      <c r="AY53" s="5">
        <f t="shared" si="28"/>
        <v>1920</v>
      </c>
      <c r="AZ53" s="5">
        <v>2000</v>
      </c>
      <c r="BA53" s="5">
        <v>2000</v>
      </c>
      <c r="BB53" s="5">
        <v>2100</v>
      </c>
      <c r="BC53" s="5">
        <v>11</v>
      </c>
      <c r="BD53" s="5">
        <v>5</v>
      </c>
      <c r="BE53" s="5">
        <v>13</v>
      </c>
      <c r="BF53" s="5">
        <v>11</v>
      </c>
      <c r="BG53" s="5">
        <v>11</v>
      </c>
      <c r="BH53" s="5">
        <v>11</v>
      </c>
      <c r="BI53" s="5">
        <v>20</v>
      </c>
      <c r="BJ53" s="5">
        <v>20</v>
      </c>
      <c r="BK53" s="5">
        <v>20</v>
      </c>
      <c r="BL53" s="5">
        <v>25</v>
      </c>
      <c r="BM53" s="5">
        <v>19</v>
      </c>
      <c r="BN53" s="5">
        <v>30</v>
      </c>
      <c r="BO53" s="5">
        <v>36</v>
      </c>
      <c r="BP53" s="5">
        <v>36</v>
      </c>
      <c r="BQ53" s="5">
        <v>43</v>
      </c>
      <c r="BR53" s="5">
        <v>43</v>
      </c>
      <c r="BS53" s="5">
        <v>43</v>
      </c>
      <c r="BT53" s="5">
        <v>49</v>
      </c>
      <c r="BU53" s="5">
        <v>2000</v>
      </c>
      <c r="BV53" s="5">
        <v>1600</v>
      </c>
      <c r="BW53" s="5">
        <v>1800</v>
      </c>
      <c r="BX53" s="5">
        <v>0.00835207195631224</v>
      </c>
      <c r="BY53" s="5">
        <v>1810</v>
      </c>
      <c r="BZ53" s="5">
        <f t="shared" si="29"/>
        <v>2210</v>
      </c>
      <c r="CA53" s="5">
        <v>1990</v>
      </c>
      <c r="CB53" s="5">
        <v>2300</v>
      </c>
      <c r="CC53" s="5">
        <v>2400</v>
      </c>
      <c r="CD53" s="5">
        <v>2600</v>
      </c>
      <c r="CE53" s="5">
        <v>1100</v>
      </c>
      <c r="CF53" s="5">
        <v>800</v>
      </c>
      <c r="CG53" s="5">
        <v>1000</v>
      </c>
      <c r="CH53" s="5">
        <v>0.010073875083949</v>
      </c>
      <c r="CI53" s="5">
        <v>890</v>
      </c>
      <c r="CJ53" s="5">
        <v>960</v>
      </c>
      <c r="CK53" s="5">
        <v>1000</v>
      </c>
      <c r="CL53" s="5">
        <f t="shared" si="30"/>
        <v>1300</v>
      </c>
      <c r="CM53" s="5">
        <v>1400</v>
      </c>
      <c r="CN53" s="5">
        <v>1500</v>
      </c>
      <c r="CO53" s="5">
        <v>3400</v>
      </c>
      <c r="CP53" s="5">
        <v>3100</v>
      </c>
      <c r="CQ53" s="5">
        <v>3500</v>
      </c>
      <c r="CR53" s="5">
        <v>0.00840098653786867</v>
      </c>
      <c r="CS53" s="5">
        <v>3180</v>
      </c>
      <c r="CT53" s="5">
        <v>3270</v>
      </c>
      <c r="CU53" s="5">
        <v>3310</v>
      </c>
      <c r="CV53" s="5">
        <v>3270</v>
      </c>
      <c r="CW53" s="5">
        <v>3300</v>
      </c>
      <c r="CX53" s="5">
        <v>3400</v>
      </c>
      <c r="CY53" s="5">
        <v>3100</v>
      </c>
      <c r="CZ53" s="5">
        <v>2100</v>
      </c>
      <c r="DA53" s="5">
        <v>2800</v>
      </c>
      <c r="DB53" s="5">
        <v>0.00613600778638229</v>
      </c>
      <c r="DC53" s="5">
        <v>1380</v>
      </c>
      <c r="DD53" s="5">
        <v>1450</v>
      </c>
      <c r="DE53" s="5">
        <v>1520</v>
      </c>
      <c r="DF53" s="5">
        <v>1300</v>
      </c>
      <c r="DG53" s="5">
        <v>1400</v>
      </c>
      <c r="DH53" s="5">
        <v>1500</v>
      </c>
      <c r="DI53" s="5">
        <v>1300</v>
      </c>
      <c r="DJ53" s="5">
        <v>1000</v>
      </c>
      <c r="DK53" s="5">
        <v>1200</v>
      </c>
      <c r="DL53" s="5">
        <v>0.00873998543335761</v>
      </c>
      <c r="DM53" s="5">
        <v>910</v>
      </c>
      <c r="DN53" s="5">
        <v>930</v>
      </c>
      <c r="DO53" s="5">
        <v>990</v>
      </c>
      <c r="DP53" s="5">
        <v>1800</v>
      </c>
      <c r="DQ53" s="5">
        <v>1900</v>
      </c>
      <c r="DR53" s="5">
        <v>2000</v>
      </c>
      <c r="DS53" s="5">
        <v>1500</v>
      </c>
      <c r="DT53" s="5">
        <v>1400</v>
      </c>
      <c r="DU53" s="5">
        <v>1600</v>
      </c>
      <c r="DV53" s="5">
        <f t="shared" si="31"/>
        <v>0.00892857142857143</v>
      </c>
      <c r="DW53" s="5">
        <v>1380</v>
      </c>
      <c r="DX53" s="5">
        <v>1450</v>
      </c>
      <c r="DY53" s="5">
        <v>1520</v>
      </c>
      <c r="DZ53" s="5">
        <v>1900</v>
      </c>
      <c r="EA53" s="5">
        <v>2000</v>
      </c>
      <c r="EB53" s="5">
        <v>2100</v>
      </c>
      <c r="EC53" s="5">
        <v>1400</v>
      </c>
      <c r="ED53" s="5">
        <v>1100</v>
      </c>
      <c r="EE53" s="5">
        <v>1300</v>
      </c>
      <c r="EF53" s="5">
        <v>0.00819627342768155</v>
      </c>
      <c r="EG53" s="5">
        <f t="shared" si="32"/>
        <v>1090</v>
      </c>
      <c r="EH53" s="5">
        <f t="shared" si="33"/>
        <v>1190</v>
      </c>
      <c r="EI53" s="5">
        <f t="shared" si="34"/>
        <v>1230</v>
      </c>
      <c r="EJ53" s="5">
        <v>1400</v>
      </c>
      <c r="EK53" s="5">
        <v>1400</v>
      </c>
      <c r="EL53" s="5">
        <v>1500</v>
      </c>
      <c r="EM53" s="5">
        <v>2100</v>
      </c>
      <c r="EN53" s="5">
        <v>1900</v>
      </c>
      <c r="EO53" s="5">
        <v>2200</v>
      </c>
      <c r="EP53" s="5">
        <f t="shared" si="35"/>
        <v>0.00759668508287293</v>
      </c>
      <c r="EQ53" s="5">
        <v>1900</v>
      </c>
      <c r="ER53" s="5">
        <v>1980</v>
      </c>
      <c r="ES53" s="5">
        <v>2050</v>
      </c>
      <c r="ET53" s="5">
        <v>1980</v>
      </c>
      <c r="EU53" s="5">
        <v>2000</v>
      </c>
      <c r="EV53" s="5">
        <v>2100</v>
      </c>
      <c r="EW53" s="5">
        <v>900</v>
      </c>
      <c r="EX53" s="5">
        <v>800</v>
      </c>
      <c r="EY53" s="5">
        <v>1000</v>
      </c>
      <c r="EZ53" s="5">
        <f t="shared" si="36"/>
        <v>0.00573206681952178</v>
      </c>
      <c r="FA53" s="5">
        <v>660</v>
      </c>
      <c r="FB53" s="5">
        <v>700</v>
      </c>
      <c r="FC53" s="5">
        <v>750</v>
      </c>
      <c r="FD53" s="5">
        <v>700</v>
      </c>
      <c r="FE53" s="5">
        <v>700</v>
      </c>
      <c r="FF53" s="5">
        <v>700</v>
      </c>
      <c r="FG53" s="5">
        <v>3200</v>
      </c>
      <c r="FH53" s="5">
        <v>3000</v>
      </c>
      <c r="FI53" s="5">
        <v>3600</v>
      </c>
      <c r="FJ53" s="5">
        <f t="shared" si="37"/>
        <v>0.00601460415065334</v>
      </c>
      <c r="FK53" s="5">
        <v>3010</v>
      </c>
      <c r="FL53" s="5">
        <v>3130</v>
      </c>
      <c r="FM53" s="5">
        <v>3190</v>
      </c>
      <c r="FN53" s="5">
        <v>3130</v>
      </c>
      <c r="FO53" s="5">
        <v>3200</v>
      </c>
      <c r="FP53" s="5">
        <v>3200</v>
      </c>
      <c r="FQ53" s="5">
        <v>4200</v>
      </c>
      <c r="FR53" s="5">
        <v>4000</v>
      </c>
      <c r="FS53" s="5">
        <v>4300</v>
      </c>
      <c r="FT53" s="5">
        <v>0.00656428866859682</v>
      </c>
      <c r="FU53" s="5">
        <v>3980</v>
      </c>
      <c r="FV53" s="5">
        <v>4020</v>
      </c>
      <c r="FW53" s="5">
        <v>4070</v>
      </c>
      <c r="FX53" s="5">
        <v>4500</v>
      </c>
      <c r="FY53" s="5">
        <v>4600</v>
      </c>
      <c r="FZ53" s="5">
        <v>4700</v>
      </c>
      <c r="GA53" s="5">
        <v>90</v>
      </c>
      <c r="GB53" s="5">
        <v>70</v>
      </c>
      <c r="GC53" s="5">
        <v>100</v>
      </c>
      <c r="GD53" s="5">
        <f t="shared" si="38"/>
        <v>0.00696864111498258</v>
      </c>
      <c r="GE53" s="5">
        <v>80</v>
      </c>
      <c r="GF53" s="5">
        <v>80</v>
      </c>
      <c r="GG53" s="5">
        <v>90</v>
      </c>
      <c r="GH53" s="5">
        <v>80</v>
      </c>
      <c r="GI53" s="5">
        <v>88</v>
      </c>
      <c r="GJ53" s="5">
        <v>90</v>
      </c>
      <c r="GK53" s="5">
        <v>3500</v>
      </c>
      <c r="GL53" s="5">
        <v>3300</v>
      </c>
      <c r="GM53" s="5">
        <v>4200</v>
      </c>
      <c r="GN53" s="5">
        <v>0.00611232845115904</v>
      </c>
      <c r="GO53" s="5">
        <v>2620</v>
      </c>
      <c r="GP53" s="5">
        <v>2650</v>
      </c>
      <c r="GQ53" s="5">
        <v>2720</v>
      </c>
      <c r="GR53" s="5">
        <v>2300</v>
      </c>
      <c r="GS53" s="5">
        <v>2400</v>
      </c>
      <c r="GT53" s="5">
        <v>2400</v>
      </c>
      <c r="GU53" s="5">
        <v>2500</v>
      </c>
      <c r="GV53" s="5">
        <v>2200</v>
      </c>
      <c r="GW53" s="5">
        <v>2600</v>
      </c>
      <c r="GX53" s="5">
        <f t="shared" si="39"/>
        <v>0.0067577080106997</v>
      </c>
      <c r="GY53" s="5">
        <v>2350</v>
      </c>
      <c r="GZ53" s="5">
        <v>2400</v>
      </c>
      <c r="HA53" s="5">
        <v>24370</v>
      </c>
      <c r="HB53" s="5">
        <v>2300</v>
      </c>
      <c r="HC53" s="5">
        <v>2400</v>
      </c>
      <c r="HD53" s="5">
        <v>2400</v>
      </c>
      <c r="HE53" s="5">
        <v>800</v>
      </c>
      <c r="HF53" s="5">
        <v>700</v>
      </c>
      <c r="HG53" s="5">
        <v>800</v>
      </c>
      <c r="HH53" s="5">
        <v>0.00593868309702324</v>
      </c>
      <c r="HI53" s="5">
        <v>700</v>
      </c>
      <c r="HJ53" s="5">
        <v>770</v>
      </c>
      <c r="HK53" s="5">
        <v>800</v>
      </c>
      <c r="HL53" s="5">
        <v>700</v>
      </c>
      <c r="HM53" s="5">
        <v>700</v>
      </c>
      <c r="HN53" s="5">
        <v>800</v>
      </c>
      <c r="HO53" s="5">
        <v>3100</v>
      </c>
      <c r="HP53" s="5">
        <v>2700</v>
      </c>
      <c r="HQ53" s="5">
        <v>3200</v>
      </c>
      <c r="HR53" s="5">
        <f t="shared" si="40"/>
        <v>0.00708048147274015</v>
      </c>
      <c r="HS53" s="5">
        <v>2350</v>
      </c>
      <c r="HT53" s="5">
        <v>2400</v>
      </c>
      <c r="HU53" s="5">
        <v>2470</v>
      </c>
      <c r="HV53" s="5">
        <v>2400</v>
      </c>
      <c r="HW53" s="5">
        <v>2400</v>
      </c>
      <c r="HX53" s="5">
        <v>2500</v>
      </c>
      <c r="HY53" s="5">
        <v>5400</v>
      </c>
      <c r="HZ53" s="5">
        <v>5300</v>
      </c>
      <c r="IA53" s="5">
        <v>5600</v>
      </c>
      <c r="IB53" s="13">
        <v>0.00742079303245301</v>
      </c>
      <c r="IC53" s="5">
        <v>4960</v>
      </c>
      <c r="ID53" s="5">
        <v>5010</v>
      </c>
      <c r="IE53" s="5">
        <v>5040</v>
      </c>
      <c r="IF53" s="5">
        <v>5200</v>
      </c>
      <c r="IG53" s="5">
        <v>5300</v>
      </c>
      <c r="IH53" s="5">
        <v>5300</v>
      </c>
      <c r="II53" s="5">
        <v>1200</v>
      </c>
      <c r="IJ53" s="5">
        <v>1100</v>
      </c>
      <c r="IK53" s="5">
        <v>1300</v>
      </c>
      <c r="IL53" s="5">
        <f t="shared" si="41"/>
        <v>0.00614832145383318</v>
      </c>
      <c r="IM53" s="5">
        <v>1110</v>
      </c>
      <c r="IN53" s="5">
        <v>1130</v>
      </c>
      <c r="IO53" s="5">
        <v>1160</v>
      </c>
      <c r="IP53" s="5">
        <v>1000</v>
      </c>
      <c r="IQ53" s="5">
        <v>1100</v>
      </c>
      <c r="IR53" s="5">
        <v>1130</v>
      </c>
      <c r="IS53" s="5">
        <v>3800</v>
      </c>
      <c r="IT53" s="5">
        <v>3100</v>
      </c>
      <c r="IU53" s="5">
        <v>3400</v>
      </c>
      <c r="IV53" s="131">
        <v>0.00763508222396241</v>
      </c>
      <c r="IW53" s="5">
        <v>3080</v>
      </c>
      <c r="IX53" s="5">
        <v>3140</v>
      </c>
      <c r="IY53" s="5">
        <v>3200</v>
      </c>
      <c r="IZ53" s="5">
        <v>3900</v>
      </c>
      <c r="JA53" s="5">
        <v>4000</v>
      </c>
      <c r="JB53" s="5">
        <v>4000</v>
      </c>
    </row>
    <row r="54" spans="1:262">
      <c r="A54" s="9">
        <v>52</v>
      </c>
      <c r="B54" s="10">
        <v>748</v>
      </c>
      <c r="C54" s="11" t="s">
        <v>34</v>
      </c>
      <c r="D54" s="11" t="s">
        <v>1626</v>
      </c>
      <c r="E54" s="5">
        <v>8700</v>
      </c>
      <c r="F54" s="5">
        <v>6200</v>
      </c>
      <c r="G54" s="5">
        <v>7800</v>
      </c>
      <c r="H54" s="13">
        <f t="shared" si="22"/>
        <v>0.00673068293996231</v>
      </c>
      <c r="I54" s="5">
        <v>7300</v>
      </c>
      <c r="J54" s="5">
        <v>7500</v>
      </c>
      <c r="K54" s="5">
        <v>7700</v>
      </c>
      <c r="L54" s="5">
        <v>7500</v>
      </c>
      <c r="M54" s="5">
        <v>7300</v>
      </c>
      <c r="N54" s="5">
        <v>7400</v>
      </c>
      <c r="O54" s="5">
        <v>2700</v>
      </c>
      <c r="P54" s="5">
        <v>2100</v>
      </c>
      <c r="Q54" s="5">
        <v>2400</v>
      </c>
      <c r="R54" s="13">
        <f t="shared" si="23"/>
        <v>0.00677506775067751</v>
      </c>
      <c r="S54" s="5">
        <v>2400</v>
      </c>
      <c r="T54" s="5">
        <v>2500</v>
      </c>
      <c r="U54" s="5">
        <v>2600</v>
      </c>
      <c r="V54" s="5">
        <v>2500</v>
      </c>
      <c r="W54" s="5">
        <f t="shared" si="24"/>
        <v>2400</v>
      </c>
      <c r="X54" s="5">
        <f t="shared" si="25"/>
        <v>2400</v>
      </c>
      <c r="Y54" s="5">
        <v>2500</v>
      </c>
      <c r="Z54" s="5">
        <v>2000</v>
      </c>
      <c r="AA54" s="5">
        <v>2300</v>
      </c>
      <c r="AB54" s="13">
        <f t="shared" si="26"/>
        <v>0.00573271228950197</v>
      </c>
      <c r="AC54" s="5">
        <v>1700</v>
      </c>
      <c r="AD54" s="5">
        <v>1800</v>
      </c>
      <c r="AE54" s="5">
        <v>1900</v>
      </c>
      <c r="AF54" s="5">
        <v>1600</v>
      </c>
      <c r="AG54" s="5">
        <f t="shared" si="27"/>
        <v>1500</v>
      </c>
      <c r="AH54" s="5">
        <v>1700</v>
      </c>
      <c r="AI54" s="5">
        <v>3500</v>
      </c>
      <c r="AJ54" s="5">
        <v>2690</v>
      </c>
      <c r="AK54" s="5">
        <v>3060</v>
      </c>
      <c r="AL54" s="5">
        <v>0.00710431654676259</v>
      </c>
      <c r="AM54" s="5">
        <v>3020</v>
      </c>
      <c r="AN54" s="5">
        <v>3160</v>
      </c>
      <c r="AO54" s="5">
        <v>3240</v>
      </c>
      <c r="AP54" s="5">
        <v>3100</v>
      </c>
      <c r="AQ54" s="5">
        <v>3000</v>
      </c>
      <c r="AR54" s="5">
        <v>3100</v>
      </c>
      <c r="AS54" s="5">
        <v>2400</v>
      </c>
      <c r="AT54" s="5">
        <v>1800</v>
      </c>
      <c r="AU54" s="5">
        <v>2110</v>
      </c>
      <c r="AV54" s="13">
        <v>0.00619595377279707</v>
      </c>
      <c r="AW54" s="5">
        <v>2020</v>
      </c>
      <c r="AX54" s="5">
        <v>2210</v>
      </c>
      <c r="AY54" s="5">
        <f t="shared" si="28"/>
        <v>1920</v>
      </c>
      <c r="AZ54" s="5">
        <v>2000</v>
      </c>
      <c r="BA54" s="5">
        <v>2000</v>
      </c>
      <c r="BB54" s="5">
        <v>2100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16</v>
      </c>
      <c r="BM54" s="5">
        <v>12</v>
      </c>
      <c r="BN54" s="5">
        <v>19</v>
      </c>
      <c r="BO54" s="5">
        <v>23</v>
      </c>
      <c r="BP54" s="5">
        <v>23</v>
      </c>
      <c r="BQ54" s="5">
        <v>26</v>
      </c>
      <c r="BR54" s="5">
        <v>26</v>
      </c>
      <c r="BS54" s="5">
        <v>26</v>
      </c>
      <c r="BT54" s="5">
        <v>30</v>
      </c>
      <c r="BU54" s="5">
        <v>2000</v>
      </c>
      <c r="BV54" s="5">
        <v>1600</v>
      </c>
      <c r="BW54" s="5">
        <v>1800</v>
      </c>
      <c r="BX54" s="5">
        <v>0.00674590427240604</v>
      </c>
      <c r="BY54" s="5">
        <v>1810</v>
      </c>
      <c r="BZ54" s="5">
        <f t="shared" si="29"/>
        <v>1790</v>
      </c>
      <c r="CA54" s="5">
        <v>1990</v>
      </c>
      <c r="CB54" s="5">
        <v>1900</v>
      </c>
      <c r="CC54" s="5">
        <v>2000</v>
      </c>
      <c r="CD54" s="5">
        <v>2100</v>
      </c>
      <c r="CE54" s="5">
        <v>1100</v>
      </c>
      <c r="CF54" s="5">
        <v>800</v>
      </c>
      <c r="CG54" s="5">
        <v>1000</v>
      </c>
      <c r="CH54" s="5">
        <v>0.0083948959032908</v>
      </c>
      <c r="CI54" s="5">
        <v>890</v>
      </c>
      <c r="CJ54" s="5">
        <v>960</v>
      </c>
      <c r="CK54" s="5">
        <v>1000</v>
      </c>
      <c r="CL54" s="5">
        <f t="shared" si="30"/>
        <v>1100</v>
      </c>
      <c r="CM54" s="5">
        <v>1200</v>
      </c>
      <c r="CN54" s="5">
        <v>1300</v>
      </c>
      <c r="CO54" s="5">
        <v>3400</v>
      </c>
      <c r="CP54" s="5">
        <v>3100</v>
      </c>
      <c r="CQ54" s="5">
        <v>3500</v>
      </c>
      <c r="CR54" s="5">
        <v>0.00840098653786867</v>
      </c>
      <c r="CS54" s="5">
        <v>3180</v>
      </c>
      <c r="CT54" s="5">
        <v>3270</v>
      </c>
      <c r="CU54" s="5">
        <v>3310</v>
      </c>
      <c r="CV54" s="5">
        <v>3270</v>
      </c>
      <c r="CW54" s="5">
        <v>3300</v>
      </c>
      <c r="CX54" s="5">
        <v>3400</v>
      </c>
      <c r="CY54" s="5">
        <v>3100</v>
      </c>
      <c r="CZ54" s="5">
        <v>2100</v>
      </c>
      <c r="DA54" s="5">
        <v>2800</v>
      </c>
      <c r="DB54" s="5">
        <v>0.00613600778638229</v>
      </c>
      <c r="DC54" s="5">
        <v>1380</v>
      </c>
      <c r="DD54" s="5">
        <v>1450</v>
      </c>
      <c r="DE54" s="5">
        <v>1520</v>
      </c>
      <c r="DF54" s="5">
        <v>1300</v>
      </c>
      <c r="DG54" s="5">
        <v>1400</v>
      </c>
      <c r="DH54" s="5">
        <v>1500</v>
      </c>
      <c r="DI54" s="5">
        <v>1200</v>
      </c>
      <c r="DJ54" s="5">
        <v>1000</v>
      </c>
      <c r="DK54" s="5">
        <v>1100</v>
      </c>
      <c r="DL54" s="5">
        <v>0.00485554746297645</v>
      </c>
      <c r="DM54" s="5">
        <v>830</v>
      </c>
      <c r="DN54" s="5">
        <v>850</v>
      </c>
      <c r="DO54" s="5">
        <v>910</v>
      </c>
      <c r="DP54" s="5">
        <v>1000</v>
      </c>
      <c r="DQ54" s="5">
        <v>1100</v>
      </c>
      <c r="DR54" s="5">
        <v>1100</v>
      </c>
      <c r="DS54" s="5">
        <v>1400</v>
      </c>
      <c r="DT54" s="5">
        <v>1300</v>
      </c>
      <c r="DU54" s="5">
        <v>1500</v>
      </c>
      <c r="DV54" s="5">
        <f t="shared" si="31"/>
        <v>0.00639097744360902</v>
      </c>
      <c r="DW54" s="5">
        <v>1300</v>
      </c>
      <c r="DX54" s="5">
        <v>1360</v>
      </c>
      <c r="DY54" s="5">
        <v>1430</v>
      </c>
      <c r="DZ54" s="5">
        <v>1360</v>
      </c>
      <c r="EA54" s="5">
        <v>1400</v>
      </c>
      <c r="EB54" s="5">
        <v>1500</v>
      </c>
      <c r="EC54" s="5">
        <v>1300</v>
      </c>
      <c r="ED54" s="5">
        <v>1100</v>
      </c>
      <c r="EE54" s="5">
        <v>1200</v>
      </c>
      <c r="EF54" s="5">
        <v>0.00546418228512103</v>
      </c>
      <c r="EG54" s="5">
        <f t="shared" si="32"/>
        <v>730</v>
      </c>
      <c r="EH54" s="5">
        <f t="shared" si="33"/>
        <v>790</v>
      </c>
      <c r="EI54" s="5">
        <f t="shared" si="34"/>
        <v>820</v>
      </c>
      <c r="EJ54" s="5">
        <v>900</v>
      </c>
      <c r="EK54" s="5">
        <v>900</v>
      </c>
      <c r="EL54" s="5">
        <v>1000</v>
      </c>
      <c r="EM54" s="5">
        <v>2000</v>
      </c>
      <c r="EN54" s="5">
        <v>1800</v>
      </c>
      <c r="EO54" s="5">
        <v>2100</v>
      </c>
      <c r="EP54" s="5">
        <f t="shared" si="35"/>
        <v>0.00725138121546961</v>
      </c>
      <c r="EQ54" s="5">
        <v>1810</v>
      </c>
      <c r="ER54" s="5">
        <v>1890</v>
      </c>
      <c r="ES54" s="5">
        <v>1960</v>
      </c>
      <c r="ET54" s="5">
        <v>1890</v>
      </c>
      <c r="EU54" s="5">
        <v>1900</v>
      </c>
      <c r="EV54" s="5">
        <v>2000</v>
      </c>
      <c r="EW54" s="5">
        <v>900</v>
      </c>
      <c r="EX54" s="5">
        <v>800</v>
      </c>
      <c r="EY54" s="5">
        <v>1000</v>
      </c>
      <c r="EZ54" s="5">
        <f t="shared" si="36"/>
        <v>0.00573206681952178</v>
      </c>
      <c r="FA54" s="5">
        <v>660</v>
      </c>
      <c r="FB54" s="5">
        <v>700</v>
      </c>
      <c r="FC54" s="5">
        <v>750</v>
      </c>
      <c r="FD54" s="5">
        <v>700</v>
      </c>
      <c r="FE54" s="5">
        <v>700</v>
      </c>
      <c r="FF54" s="5">
        <v>700</v>
      </c>
      <c r="FG54" s="5">
        <v>3200</v>
      </c>
      <c r="FH54" s="5">
        <v>3000</v>
      </c>
      <c r="FI54" s="5">
        <v>3600</v>
      </c>
      <c r="FJ54" s="5">
        <f t="shared" si="37"/>
        <v>0.00601460415065334</v>
      </c>
      <c r="FK54" s="5">
        <v>3010</v>
      </c>
      <c r="FL54" s="5">
        <v>3130</v>
      </c>
      <c r="FM54" s="5">
        <v>3190</v>
      </c>
      <c r="FN54" s="5">
        <v>3130</v>
      </c>
      <c r="FO54" s="5">
        <v>3200</v>
      </c>
      <c r="FP54" s="5">
        <v>3200</v>
      </c>
      <c r="FQ54" s="5">
        <v>4200</v>
      </c>
      <c r="FR54" s="5">
        <v>4000</v>
      </c>
      <c r="FS54" s="5">
        <v>4300</v>
      </c>
      <c r="FT54" s="5">
        <v>0.00656428866859682</v>
      </c>
      <c r="FU54" s="5">
        <v>3980</v>
      </c>
      <c r="FV54" s="5">
        <v>4020</v>
      </c>
      <c r="FW54" s="5">
        <v>4070</v>
      </c>
      <c r="FX54" s="5">
        <v>4500</v>
      </c>
      <c r="FY54" s="5">
        <v>4600</v>
      </c>
      <c r="FZ54" s="5">
        <v>4700</v>
      </c>
      <c r="GA54" s="5">
        <v>140</v>
      </c>
      <c r="GB54" s="5">
        <v>110</v>
      </c>
      <c r="GC54" s="5">
        <v>160</v>
      </c>
      <c r="GD54" s="5">
        <f t="shared" si="38"/>
        <v>0.0111498257839721</v>
      </c>
      <c r="GE54" s="5">
        <v>120</v>
      </c>
      <c r="GF54" s="5">
        <v>130</v>
      </c>
      <c r="GG54" s="5">
        <v>140</v>
      </c>
      <c r="GH54" s="5">
        <v>130</v>
      </c>
      <c r="GI54" s="5">
        <v>138</v>
      </c>
      <c r="GJ54" s="5">
        <v>140</v>
      </c>
      <c r="GK54" s="5">
        <v>3500</v>
      </c>
      <c r="GL54" s="5">
        <v>3300</v>
      </c>
      <c r="GM54" s="5">
        <v>4200</v>
      </c>
      <c r="GN54" s="5">
        <v>0.00611232845115904</v>
      </c>
      <c r="GO54" s="5">
        <v>2620</v>
      </c>
      <c r="GP54" s="5">
        <v>2650</v>
      </c>
      <c r="GQ54" s="5">
        <v>2720</v>
      </c>
      <c r="GR54" s="5">
        <v>2300</v>
      </c>
      <c r="GS54" s="5">
        <v>2400</v>
      </c>
      <c r="GT54" s="5">
        <v>2400</v>
      </c>
      <c r="GU54" s="5">
        <v>2500</v>
      </c>
      <c r="GV54" s="5">
        <v>2200</v>
      </c>
      <c r="GW54" s="5">
        <v>2600</v>
      </c>
      <c r="GX54" s="5">
        <f t="shared" si="39"/>
        <v>0.0067577080106997</v>
      </c>
      <c r="GY54" s="5">
        <v>2350</v>
      </c>
      <c r="GZ54" s="5">
        <v>2400</v>
      </c>
      <c r="HA54" s="5">
        <v>24370</v>
      </c>
      <c r="HB54" s="5">
        <v>2300</v>
      </c>
      <c r="HC54" s="5">
        <v>2400</v>
      </c>
      <c r="HD54" s="5">
        <v>2400</v>
      </c>
      <c r="HE54" s="5">
        <v>800</v>
      </c>
      <c r="HF54" s="5">
        <v>700</v>
      </c>
      <c r="HG54" s="5">
        <v>800</v>
      </c>
      <c r="HH54" s="5">
        <v>0.00593868309702324</v>
      </c>
      <c r="HI54" s="5">
        <v>700</v>
      </c>
      <c r="HJ54" s="5">
        <v>770</v>
      </c>
      <c r="HK54" s="5">
        <v>800</v>
      </c>
      <c r="HL54" s="5">
        <v>700</v>
      </c>
      <c r="HM54" s="5">
        <v>700</v>
      </c>
      <c r="HN54" s="5">
        <v>800</v>
      </c>
      <c r="HO54" s="5">
        <v>3100</v>
      </c>
      <c r="HP54" s="5">
        <v>2700</v>
      </c>
      <c r="HQ54" s="5">
        <v>3200</v>
      </c>
      <c r="HR54" s="5">
        <f t="shared" si="40"/>
        <v>0.00708048147274015</v>
      </c>
      <c r="HS54" s="5">
        <v>2350</v>
      </c>
      <c r="HT54" s="5">
        <v>2400</v>
      </c>
      <c r="HU54" s="5">
        <v>2470</v>
      </c>
      <c r="HV54" s="5">
        <v>2400</v>
      </c>
      <c r="HW54" s="5">
        <v>2400</v>
      </c>
      <c r="HX54" s="5">
        <v>2500</v>
      </c>
      <c r="HY54" s="5">
        <v>5400</v>
      </c>
      <c r="HZ54" s="5">
        <v>5300</v>
      </c>
      <c r="IA54" s="5">
        <v>5600</v>
      </c>
      <c r="IB54" s="13">
        <v>0.00742079303245301</v>
      </c>
      <c r="IC54" s="5">
        <v>4960</v>
      </c>
      <c r="ID54" s="5">
        <v>5010</v>
      </c>
      <c r="IE54" s="5">
        <v>5040</v>
      </c>
      <c r="IF54" s="5">
        <v>5200</v>
      </c>
      <c r="IG54" s="5">
        <v>5300</v>
      </c>
      <c r="IH54" s="5">
        <v>5300</v>
      </c>
      <c r="II54" s="5">
        <v>1200</v>
      </c>
      <c r="IJ54" s="5">
        <v>1100</v>
      </c>
      <c r="IK54" s="5">
        <v>1300</v>
      </c>
      <c r="IL54" s="5">
        <f t="shared" si="41"/>
        <v>0.00614832145383318</v>
      </c>
      <c r="IM54" s="5">
        <v>1110</v>
      </c>
      <c r="IN54" s="5">
        <v>1130</v>
      </c>
      <c r="IO54" s="5">
        <v>1160</v>
      </c>
      <c r="IP54" s="5">
        <v>1000</v>
      </c>
      <c r="IQ54" s="5">
        <v>1100</v>
      </c>
      <c r="IR54" s="5">
        <v>1130</v>
      </c>
      <c r="IS54" s="5">
        <v>3800</v>
      </c>
      <c r="IT54" s="5">
        <v>3100</v>
      </c>
      <c r="IU54" s="5">
        <v>3400</v>
      </c>
      <c r="IV54" s="131">
        <v>0.00614722004698512</v>
      </c>
      <c r="IW54" s="5">
        <v>3080</v>
      </c>
      <c r="IX54" s="5">
        <v>3140</v>
      </c>
      <c r="IY54" s="5">
        <v>3200</v>
      </c>
      <c r="IZ54" s="5">
        <v>3140</v>
      </c>
      <c r="JA54" s="5">
        <v>3200</v>
      </c>
      <c r="JB54" s="5">
        <v>3200</v>
      </c>
    </row>
    <row r="55" spans="1:262">
      <c r="A55" s="9">
        <v>53</v>
      </c>
      <c r="B55" s="10">
        <v>515</v>
      </c>
      <c r="C55" s="11" t="s">
        <v>69</v>
      </c>
      <c r="D55" s="11" t="s">
        <v>89</v>
      </c>
      <c r="E55" s="5">
        <v>8500</v>
      </c>
      <c r="F55" s="5">
        <v>6100</v>
      </c>
      <c r="G55" s="5">
        <v>7600</v>
      </c>
      <c r="H55" s="13">
        <f t="shared" si="22"/>
        <v>0.00655119806156331</v>
      </c>
      <c r="I55" s="5">
        <v>7100</v>
      </c>
      <c r="J55" s="5">
        <v>7300</v>
      </c>
      <c r="K55" s="5">
        <v>7500</v>
      </c>
      <c r="L55" s="5">
        <v>7300</v>
      </c>
      <c r="M55" s="5">
        <v>7100</v>
      </c>
      <c r="N55" s="5">
        <v>7200</v>
      </c>
      <c r="O55" s="5">
        <v>2600</v>
      </c>
      <c r="P55" s="5">
        <v>2000</v>
      </c>
      <c r="Q55" s="5">
        <v>2300</v>
      </c>
      <c r="R55" s="13">
        <f t="shared" si="23"/>
        <v>0.00650406504065041</v>
      </c>
      <c r="S55" s="5">
        <v>2300</v>
      </c>
      <c r="T55" s="5">
        <v>2400</v>
      </c>
      <c r="U55" s="5">
        <v>2500</v>
      </c>
      <c r="V55" s="5">
        <v>2400</v>
      </c>
      <c r="W55" s="5">
        <f t="shared" si="24"/>
        <v>2300</v>
      </c>
      <c r="X55" s="5">
        <f t="shared" si="25"/>
        <v>2300</v>
      </c>
      <c r="Y55" s="5">
        <v>2400</v>
      </c>
      <c r="Z55" s="5">
        <v>1900</v>
      </c>
      <c r="AA55" s="5">
        <v>2200</v>
      </c>
      <c r="AB55" s="13">
        <f t="shared" si="26"/>
        <v>0.0103905410247223</v>
      </c>
      <c r="AC55" s="5">
        <v>1600</v>
      </c>
      <c r="AD55" s="5">
        <v>1700</v>
      </c>
      <c r="AE55" s="5">
        <v>1800</v>
      </c>
      <c r="AF55" s="5">
        <v>2900</v>
      </c>
      <c r="AG55" s="5">
        <f t="shared" si="27"/>
        <v>2600</v>
      </c>
      <c r="AH55" s="5">
        <v>3100</v>
      </c>
      <c r="AI55" s="5">
        <v>3400</v>
      </c>
      <c r="AJ55" s="5">
        <v>2610</v>
      </c>
      <c r="AK55" s="5">
        <v>2970</v>
      </c>
      <c r="AL55" s="5">
        <v>0.00690197841726619</v>
      </c>
      <c r="AM55" s="5">
        <v>2930</v>
      </c>
      <c r="AN55" s="5">
        <v>3070</v>
      </c>
      <c r="AO55" s="5">
        <v>3140</v>
      </c>
      <c r="AP55" s="5">
        <v>3000</v>
      </c>
      <c r="AQ55" s="5">
        <v>2900</v>
      </c>
      <c r="AR55" s="5">
        <v>3000</v>
      </c>
      <c r="AS55" s="5">
        <v>2300</v>
      </c>
      <c r="AT55" s="5">
        <v>1800</v>
      </c>
      <c r="AU55" s="5">
        <v>2010</v>
      </c>
      <c r="AV55" s="13">
        <v>0.00646534306726651</v>
      </c>
      <c r="AW55" s="5">
        <v>1930</v>
      </c>
      <c r="AX55" s="5">
        <v>2100</v>
      </c>
      <c r="AY55" s="5">
        <f t="shared" si="28"/>
        <v>2000</v>
      </c>
      <c r="AZ55" s="5">
        <v>2100</v>
      </c>
      <c r="BA55" s="5">
        <v>2100</v>
      </c>
      <c r="BB55" s="5">
        <v>2200</v>
      </c>
      <c r="BC55" s="5">
        <v>46</v>
      </c>
      <c r="BD55" s="5">
        <v>23</v>
      </c>
      <c r="BE55" s="5">
        <v>55</v>
      </c>
      <c r="BF55" s="5">
        <v>46</v>
      </c>
      <c r="BG55" s="5">
        <v>46</v>
      </c>
      <c r="BH55" s="5">
        <v>46</v>
      </c>
      <c r="BI55" s="5">
        <v>30</v>
      </c>
      <c r="BJ55" s="5">
        <v>30</v>
      </c>
      <c r="BK55" s="5">
        <v>30</v>
      </c>
      <c r="BL55" s="5">
        <v>22</v>
      </c>
      <c r="BM55" s="5">
        <v>16</v>
      </c>
      <c r="BN55" s="5">
        <v>27</v>
      </c>
      <c r="BO55" s="5">
        <v>32</v>
      </c>
      <c r="BP55" s="5">
        <v>32</v>
      </c>
      <c r="BQ55" s="5">
        <v>37</v>
      </c>
      <c r="BR55" s="5">
        <v>37</v>
      </c>
      <c r="BS55" s="5">
        <v>37</v>
      </c>
      <c r="BT55" s="5">
        <v>42</v>
      </c>
      <c r="BU55" s="5">
        <v>2000</v>
      </c>
      <c r="BV55" s="5">
        <v>1600</v>
      </c>
      <c r="BW55" s="5">
        <v>1800</v>
      </c>
      <c r="BX55" s="5">
        <v>0.0064246707356248</v>
      </c>
      <c r="BY55" s="5">
        <v>1810</v>
      </c>
      <c r="BZ55" s="5">
        <f t="shared" si="29"/>
        <v>1700</v>
      </c>
      <c r="CA55" s="5">
        <v>1990</v>
      </c>
      <c r="CB55" s="5">
        <v>1800</v>
      </c>
      <c r="CC55" s="5">
        <v>1900</v>
      </c>
      <c r="CD55" s="5">
        <v>2000</v>
      </c>
      <c r="CE55" s="5">
        <v>1100</v>
      </c>
      <c r="CF55" s="5">
        <v>800</v>
      </c>
      <c r="CG55" s="5">
        <v>1000</v>
      </c>
      <c r="CH55" s="5">
        <v>0.0083948959032908</v>
      </c>
      <c r="CI55" s="5">
        <v>890</v>
      </c>
      <c r="CJ55" s="5">
        <v>960</v>
      </c>
      <c r="CK55" s="5">
        <v>1000</v>
      </c>
      <c r="CL55" s="5">
        <f t="shared" si="30"/>
        <v>1100</v>
      </c>
      <c r="CM55" s="5">
        <v>1200</v>
      </c>
      <c r="CN55" s="5">
        <v>1300</v>
      </c>
      <c r="CO55" s="5">
        <v>3300</v>
      </c>
      <c r="CP55" s="5">
        <v>3000</v>
      </c>
      <c r="CQ55" s="5">
        <v>3400</v>
      </c>
      <c r="CR55" s="5">
        <v>0.00816976672489981</v>
      </c>
      <c r="CS55" s="5">
        <v>3090</v>
      </c>
      <c r="CT55" s="5">
        <v>3180</v>
      </c>
      <c r="CU55" s="5">
        <v>3220</v>
      </c>
      <c r="CV55" s="5">
        <v>3180</v>
      </c>
      <c r="CW55" s="5">
        <v>3200</v>
      </c>
      <c r="CX55" s="5">
        <v>3300</v>
      </c>
      <c r="CY55" s="5">
        <v>3000</v>
      </c>
      <c r="CZ55" s="5">
        <v>2000</v>
      </c>
      <c r="DA55" s="5">
        <v>2700</v>
      </c>
      <c r="DB55" s="5">
        <v>0.0059244213109898</v>
      </c>
      <c r="DC55" s="5">
        <v>1330</v>
      </c>
      <c r="DD55" s="5">
        <v>1400</v>
      </c>
      <c r="DE55" s="5">
        <v>1470</v>
      </c>
      <c r="DF55" s="5">
        <v>1300</v>
      </c>
      <c r="DG55" s="5">
        <v>1400</v>
      </c>
      <c r="DH55" s="5">
        <v>1400</v>
      </c>
      <c r="DI55" s="5">
        <v>1200</v>
      </c>
      <c r="DJ55" s="5">
        <v>1000</v>
      </c>
      <c r="DK55" s="5">
        <v>1100</v>
      </c>
      <c r="DL55" s="5">
        <v>0.00582665695557174</v>
      </c>
      <c r="DM55" s="5">
        <v>830</v>
      </c>
      <c r="DN55" s="5">
        <v>850</v>
      </c>
      <c r="DO55" s="5">
        <v>910</v>
      </c>
      <c r="DP55" s="5">
        <v>1200</v>
      </c>
      <c r="DQ55" s="5">
        <v>1300</v>
      </c>
      <c r="DR55" s="5">
        <v>1300</v>
      </c>
      <c r="DS55" s="5">
        <v>1400</v>
      </c>
      <c r="DT55" s="5">
        <v>1300</v>
      </c>
      <c r="DU55" s="5">
        <v>1500</v>
      </c>
      <c r="DV55" s="5">
        <f t="shared" si="31"/>
        <v>0.00639097744360902</v>
      </c>
      <c r="DW55" s="5">
        <v>1300</v>
      </c>
      <c r="DX55" s="5">
        <v>1360</v>
      </c>
      <c r="DY55" s="5">
        <v>1430</v>
      </c>
      <c r="DZ55" s="5">
        <v>1360</v>
      </c>
      <c r="EA55" s="5">
        <v>1400</v>
      </c>
      <c r="EB55" s="5">
        <v>1500</v>
      </c>
      <c r="EC55" s="5">
        <v>1300</v>
      </c>
      <c r="ED55" s="5">
        <v>1100</v>
      </c>
      <c r="EE55" s="5">
        <v>1200</v>
      </c>
      <c r="EF55" s="5">
        <v>0.00601060051363313</v>
      </c>
      <c r="EG55" s="5">
        <f t="shared" si="32"/>
        <v>800</v>
      </c>
      <c r="EH55" s="5">
        <f t="shared" si="33"/>
        <v>870</v>
      </c>
      <c r="EI55" s="5">
        <f t="shared" si="34"/>
        <v>900</v>
      </c>
      <c r="EJ55" s="5">
        <v>1000</v>
      </c>
      <c r="EK55" s="5">
        <v>1000</v>
      </c>
      <c r="EL55" s="5">
        <v>1100</v>
      </c>
      <c r="EM55" s="5">
        <v>2000</v>
      </c>
      <c r="EN55" s="5">
        <v>1800</v>
      </c>
      <c r="EO55" s="5">
        <v>2100</v>
      </c>
      <c r="EP55" s="5">
        <f t="shared" si="35"/>
        <v>0.00725138121546961</v>
      </c>
      <c r="EQ55" s="5">
        <v>1810</v>
      </c>
      <c r="ER55" s="5">
        <v>1890</v>
      </c>
      <c r="ES55" s="5">
        <v>1960</v>
      </c>
      <c r="ET55" s="5">
        <v>1890</v>
      </c>
      <c r="EU55" s="5">
        <v>1900</v>
      </c>
      <c r="EV55" s="5">
        <v>2000</v>
      </c>
      <c r="EW55" s="5">
        <v>900</v>
      </c>
      <c r="EX55" s="5">
        <v>800</v>
      </c>
      <c r="EY55" s="5">
        <v>1000</v>
      </c>
      <c r="EZ55" s="5">
        <f t="shared" si="36"/>
        <v>0.00573206681952178</v>
      </c>
      <c r="FA55" s="5">
        <v>660</v>
      </c>
      <c r="FB55" s="5">
        <v>700</v>
      </c>
      <c r="FC55" s="5">
        <v>750</v>
      </c>
      <c r="FD55" s="5">
        <v>700</v>
      </c>
      <c r="FE55" s="5">
        <v>700</v>
      </c>
      <c r="FF55" s="5">
        <v>700</v>
      </c>
      <c r="FG55" s="5">
        <v>3200</v>
      </c>
      <c r="FH55" s="5">
        <v>3000</v>
      </c>
      <c r="FI55" s="5">
        <v>3600</v>
      </c>
      <c r="FJ55" s="5">
        <f t="shared" si="37"/>
        <v>0.00601460415065334</v>
      </c>
      <c r="FK55" s="5">
        <v>3010</v>
      </c>
      <c r="FL55" s="5">
        <v>3130</v>
      </c>
      <c r="FM55" s="5">
        <v>3190</v>
      </c>
      <c r="FN55" s="5">
        <v>3130</v>
      </c>
      <c r="FO55" s="5">
        <v>3200</v>
      </c>
      <c r="FP55" s="5">
        <v>3200</v>
      </c>
      <c r="FQ55" s="5">
        <v>4200</v>
      </c>
      <c r="FR55" s="5">
        <v>4000</v>
      </c>
      <c r="FS55" s="5">
        <v>4300</v>
      </c>
      <c r="FT55" s="5">
        <v>0.00656428866859682</v>
      </c>
      <c r="FU55" s="5">
        <v>3980</v>
      </c>
      <c r="FV55" s="5">
        <v>4020</v>
      </c>
      <c r="FW55" s="5">
        <v>4070</v>
      </c>
      <c r="FX55" s="5">
        <v>4500</v>
      </c>
      <c r="FY55" s="5">
        <v>4600</v>
      </c>
      <c r="FZ55" s="5">
        <v>4700</v>
      </c>
      <c r="GA55" s="5">
        <v>80</v>
      </c>
      <c r="GB55" s="5">
        <v>60</v>
      </c>
      <c r="GC55" s="5">
        <v>90</v>
      </c>
      <c r="GD55" s="5">
        <f t="shared" si="38"/>
        <v>0.00627177700348432</v>
      </c>
      <c r="GE55" s="5">
        <v>70</v>
      </c>
      <c r="GF55" s="5">
        <v>80</v>
      </c>
      <c r="GG55" s="5">
        <v>80</v>
      </c>
      <c r="GH55" s="5">
        <v>80</v>
      </c>
      <c r="GI55" s="5">
        <v>88</v>
      </c>
      <c r="GJ55" s="5">
        <v>90</v>
      </c>
      <c r="GK55" s="5">
        <v>3400</v>
      </c>
      <c r="GL55" s="5">
        <v>3200</v>
      </c>
      <c r="GM55" s="5">
        <v>4100</v>
      </c>
      <c r="GN55" s="5">
        <v>0.00592780532810518</v>
      </c>
      <c r="GO55" s="5">
        <v>2540</v>
      </c>
      <c r="GP55" s="5">
        <v>2570</v>
      </c>
      <c r="GQ55" s="5">
        <v>2640</v>
      </c>
      <c r="GR55" s="5">
        <v>2300</v>
      </c>
      <c r="GS55" s="5">
        <v>2300</v>
      </c>
      <c r="GT55" s="5">
        <v>2400</v>
      </c>
      <c r="GU55" s="5">
        <v>2400</v>
      </c>
      <c r="GV55" s="5">
        <v>2100</v>
      </c>
      <c r="GW55" s="5">
        <v>2500</v>
      </c>
      <c r="GX55" s="5">
        <f t="shared" si="39"/>
        <v>0.00644797972687597</v>
      </c>
      <c r="GY55" s="5">
        <v>2250</v>
      </c>
      <c r="GZ55" s="5">
        <v>2290</v>
      </c>
      <c r="HA55" s="5">
        <v>23260</v>
      </c>
      <c r="HB55" s="5">
        <v>2200</v>
      </c>
      <c r="HC55" s="5">
        <v>2300</v>
      </c>
      <c r="HD55" s="5">
        <v>2290</v>
      </c>
      <c r="HE55" s="5">
        <v>700</v>
      </c>
      <c r="HF55" s="5">
        <v>600</v>
      </c>
      <c r="HG55" s="5">
        <v>700</v>
      </c>
      <c r="HH55" s="5">
        <v>0.00593868309702324</v>
      </c>
      <c r="HI55" s="5">
        <v>600</v>
      </c>
      <c r="HJ55" s="5">
        <v>660</v>
      </c>
      <c r="HK55" s="5">
        <v>690</v>
      </c>
      <c r="HL55" s="5">
        <v>700</v>
      </c>
      <c r="HM55" s="5">
        <v>700</v>
      </c>
      <c r="HN55" s="5">
        <v>800</v>
      </c>
      <c r="HO55" s="5">
        <v>3000</v>
      </c>
      <c r="HP55" s="5">
        <v>2700</v>
      </c>
      <c r="HQ55" s="5">
        <v>3100</v>
      </c>
      <c r="HR55" s="5">
        <f t="shared" si="40"/>
        <v>0.00708048147274015</v>
      </c>
      <c r="HS55" s="5">
        <v>2350</v>
      </c>
      <c r="HT55" s="5">
        <v>2400</v>
      </c>
      <c r="HU55" s="5">
        <v>2470</v>
      </c>
      <c r="HV55" s="5">
        <v>2400</v>
      </c>
      <c r="HW55" s="5">
        <v>2400</v>
      </c>
      <c r="HX55" s="5">
        <v>2500</v>
      </c>
      <c r="HY55" s="5">
        <v>5200</v>
      </c>
      <c r="HZ55" s="5">
        <v>5100</v>
      </c>
      <c r="IA55" s="5">
        <v>5300</v>
      </c>
      <c r="IB55" s="13">
        <v>0.00713936575178114</v>
      </c>
      <c r="IC55" s="5">
        <v>4780</v>
      </c>
      <c r="ID55" s="5">
        <v>4820</v>
      </c>
      <c r="IE55" s="5">
        <v>4850</v>
      </c>
      <c r="IF55" s="5">
        <v>5000</v>
      </c>
      <c r="IG55" s="5">
        <v>5100</v>
      </c>
      <c r="IH55" s="5">
        <v>5100</v>
      </c>
      <c r="II55" s="5">
        <v>1200</v>
      </c>
      <c r="IJ55" s="5">
        <v>1100</v>
      </c>
      <c r="IK55" s="5">
        <v>1300</v>
      </c>
      <c r="IL55" s="5">
        <f t="shared" si="41"/>
        <v>0.00614832145383318</v>
      </c>
      <c r="IM55" s="5">
        <v>1110</v>
      </c>
      <c r="IN55" s="5">
        <v>1130</v>
      </c>
      <c r="IO55" s="5">
        <v>1160</v>
      </c>
      <c r="IP55" s="5">
        <v>1000</v>
      </c>
      <c r="IQ55" s="5">
        <v>1100</v>
      </c>
      <c r="IR55" s="5">
        <v>1130</v>
      </c>
      <c r="IS55" s="5">
        <v>3700</v>
      </c>
      <c r="IT55" s="5">
        <v>3000</v>
      </c>
      <c r="IU55" s="5">
        <v>3300</v>
      </c>
      <c r="IV55" s="131">
        <v>0.00595144870790916</v>
      </c>
      <c r="IW55" s="5">
        <v>2980</v>
      </c>
      <c r="IX55" s="5">
        <v>3040</v>
      </c>
      <c r="IY55" s="5">
        <v>3100</v>
      </c>
      <c r="IZ55" s="5">
        <v>3040</v>
      </c>
      <c r="JA55" s="5">
        <v>3100</v>
      </c>
      <c r="JB55" s="5">
        <v>3100</v>
      </c>
    </row>
    <row r="56" spans="1:262">
      <c r="A56" s="9">
        <v>54</v>
      </c>
      <c r="B56" s="10">
        <v>754</v>
      </c>
      <c r="C56" s="11" t="s">
        <v>17</v>
      </c>
      <c r="D56" s="11" t="s">
        <v>1629</v>
      </c>
      <c r="E56" s="5">
        <v>8500</v>
      </c>
      <c r="F56" s="5">
        <v>6100</v>
      </c>
      <c r="G56" s="5">
        <v>7600</v>
      </c>
      <c r="H56" s="13">
        <f t="shared" si="22"/>
        <v>0.00655119806156331</v>
      </c>
      <c r="I56" s="5">
        <v>7100</v>
      </c>
      <c r="J56" s="5">
        <v>7300</v>
      </c>
      <c r="K56" s="5">
        <v>7500</v>
      </c>
      <c r="L56" s="5">
        <v>7300</v>
      </c>
      <c r="M56" s="5">
        <v>7100</v>
      </c>
      <c r="N56" s="5">
        <v>7200</v>
      </c>
      <c r="O56" s="5">
        <v>2600</v>
      </c>
      <c r="P56" s="5">
        <v>2000</v>
      </c>
      <c r="Q56" s="5">
        <v>2300</v>
      </c>
      <c r="R56" s="13">
        <f t="shared" si="23"/>
        <v>0.00650406504065041</v>
      </c>
      <c r="S56" s="5">
        <v>2300</v>
      </c>
      <c r="T56" s="5">
        <v>2400</v>
      </c>
      <c r="U56" s="5">
        <v>2500</v>
      </c>
      <c r="V56" s="5">
        <v>2400</v>
      </c>
      <c r="W56" s="5">
        <f t="shared" si="24"/>
        <v>2300</v>
      </c>
      <c r="X56" s="5">
        <f t="shared" si="25"/>
        <v>2300</v>
      </c>
      <c r="Y56" s="5">
        <v>2400</v>
      </c>
      <c r="Z56" s="5">
        <v>1900</v>
      </c>
      <c r="AA56" s="5">
        <v>2200</v>
      </c>
      <c r="AB56" s="13">
        <f t="shared" si="26"/>
        <v>0.00824077391615908</v>
      </c>
      <c r="AC56" s="5">
        <v>1600</v>
      </c>
      <c r="AD56" s="5">
        <v>1700</v>
      </c>
      <c r="AE56" s="5">
        <v>1800</v>
      </c>
      <c r="AF56" s="5">
        <v>2300</v>
      </c>
      <c r="AG56" s="5">
        <f t="shared" si="27"/>
        <v>2100</v>
      </c>
      <c r="AH56" s="5">
        <v>2500</v>
      </c>
      <c r="AI56" s="5">
        <v>3400</v>
      </c>
      <c r="AJ56" s="5">
        <v>2610</v>
      </c>
      <c r="AK56" s="5">
        <v>2970</v>
      </c>
      <c r="AL56" s="5">
        <v>0.00690197841726619</v>
      </c>
      <c r="AM56" s="5">
        <v>2930</v>
      </c>
      <c r="AN56" s="5">
        <v>3070</v>
      </c>
      <c r="AO56" s="5">
        <v>3140</v>
      </c>
      <c r="AP56" s="5">
        <v>3000</v>
      </c>
      <c r="AQ56" s="5">
        <v>2900</v>
      </c>
      <c r="AR56" s="5">
        <v>3000</v>
      </c>
      <c r="AS56" s="5">
        <v>2300</v>
      </c>
      <c r="AT56" s="5">
        <v>1800</v>
      </c>
      <c r="AU56" s="5">
        <v>2010</v>
      </c>
      <c r="AV56" s="13">
        <v>0.00592656447832763</v>
      </c>
      <c r="AW56" s="5">
        <v>1930</v>
      </c>
      <c r="AX56" s="5">
        <v>2100</v>
      </c>
      <c r="AY56" s="5">
        <f t="shared" si="28"/>
        <v>1840</v>
      </c>
      <c r="AZ56" s="5">
        <v>1900</v>
      </c>
      <c r="BA56" s="5">
        <v>2000</v>
      </c>
      <c r="BB56" s="5">
        <v>2000</v>
      </c>
      <c r="BC56" s="5">
        <v>18</v>
      </c>
      <c r="BD56" s="5">
        <v>9</v>
      </c>
      <c r="BE56" s="5">
        <v>22</v>
      </c>
      <c r="BF56" s="5">
        <v>18</v>
      </c>
      <c r="BG56" s="5">
        <v>18</v>
      </c>
      <c r="BH56" s="5">
        <v>18</v>
      </c>
      <c r="BI56" s="5">
        <v>20</v>
      </c>
      <c r="BJ56" s="5">
        <v>20</v>
      </c>
      <c r="BK56" s="5">
        <v>20</v>
      </c>
      <c r="BL56" s="5">
        <v>22</v>
      </c>
      <c r="BM56" s="5">
        <v>16</v>
      </c>
      <c r="BN56" s="5">
        <v>26</v>
      </c>
      <c r="BO56" s="5">
        <v>31</v>
      </c>
      <c r="BP56" s="5">
        <v>31</v>
      </c>
      <c r="BQ56" s="5">
        <v>37</v>
      </c>
      <c r="BR56" s="5">
        <v>37</v>
      </c>
      <c r="BS56" s="5">
        <v>37</v>
      </c>
      <c r="BT56" s="5">
        <v>42</v>
      </c>
      <c r="BU56" s="5">
        <v>2000</v>
      </c>
      <c r="BV56" s="5">
        <v>1600</v>
      </c>
      <c r="BW56" s="5">
        <v>1800</v>
      </c>
      <c r="BX56" s="5">
        <v>0.0064246707356248</v>
      </c>
      <c r="BY56" s="5">
        <v>1810</v>
      </c>
      <c r="BZ56" s="5">
        <f t="shared" si="29"/>
        <v>1700</v>
      </c>
      <c r="CA56" s="5">
        <v>1990</v>
      </c>
      <c r="CB56" s="5">
        <v>1800</v>
      </c>
      <c r="CC56" s="5">
        <v>1900</v>
      </c>
      <c r="CD56" s="5">
        <v>2000</v>
      </c>
      <c r="CE56" s="5">
        <v>1100</v>
      </c>
      <c r="CF56" s="5">
        <v>800</v>
      </c>
      <c r="CG56" s="5">
        <v>1000</v>
      </c>
      <c r="CH56" s="5">
        <v>0.00559659726886053</v>
      </c>
      <c r="CI56" s="5">
        <v>890</v>
      </c>
      <c r="CJ56" s="5">
        <v>960</v>
      </c>
      <c r="CK56" s="5">
        <v>1000</v>
      </c>
      <c r="CL56" s="5">
        <f t="shared" si="30"/>
        <v>700</v>
      </c>
      <c r="CM56" s="5">
        <v>800</v>
      </c>
      <c r="CN56" s="5">
        <v>800</v>
      </c>
      <c r="CO56" s="5">
        <v>3300</v>
      </c>
      <c r="CP56" s="5">
        <v>3000</v>
      </c>
      <c r="CQ56" s="5">
        <v>3400</v>
      </c>
      <c r="CR56" s="5">
        <v>0.00816976672489981</v>
      </c>
      <c r="CS56" s="5">
        <v>3090</v>
      </c>
      <c r="CT56" s="5">
        <v>3180</v>
      </c>
      <c r="CU56" s="5">
        <v>3220</v>
      </c>
      <c r="CV56" s="5">
        <v>3180</v>
      </c>
      <c r="CW56" s="5">
        <v>3200</v>
      </c>
      <c r="CX56" s="5">
        <v>3300</v>
      </c>
      <c r="CY56" s="5">
        <v>3000</v>
      </c>
      <c r="CZ56" s="5">
        <v>2000</v>
      </c>
      <c r="DA56" s="5">
        <v>2700</v>
      </c>
      <c r="DB56" s="5">
        <v>0.0059244213109898</v>
      </c>
      <c r="DC56" s="5">
        <v>1330</v>
      </c>
      <c r="DD56" s="5">
        <v>1400</v>
      </c>
      <c r="DE56" s="5">
        <v>1470</v>
      </c>
      <c r="DF56" s="5">
        <v>1300</v>
      </c>
      <c r="DG56" s="5">
        <v>1400</v>
      </c>
      <c r="DH56" s="5">
        <v>1400</v>
      </c>
      <c r="DI56" s="5">
        <v>1200</v>
      </c>
      <c r="DJ56" s="5">
        <v>1000</v>
      </c>
      <c r="DK56" s="5">
        <v>1100</v>
      </c>
      <c r="DL56" s="5">
        <v>0.00485554746297645</v>
      </c>
      <c r="DM56" s="5">
        <v>830</v>
      </c>
      <c r="DN56" s="5">
        <v>850</v>
      </c>
      <c r="DO56" s="5">
        <v>910</v>
      </c>
      <c r="DP56" s="5">
        <v>1000</v>
      </c>
      <c r="DQ56" s="5">
        <v>1100</v>
      </c>
      <c r="DR56" s="5">
        <v>1100</v>
      </c>
      <c r="DS56" s="5">
        <v>1400</v>
      </c>
      <c r="DT56" s="5">
        <v>1300</v>
      </c>
      <c r="DU56" s="5">
        <v>1500</v>
      </c>
      <c r="DV56" s="5">
        <f t="shared" si="31"/>
        <v>0.00639097744360902</v>
      </c>
      <c r="DW56" s="5">
        <v>1300</v>
      </c>
      <c r="DX56" s="5">
        <v>1360</v>
      </c>
      <c r="DY56" s="5">
        <v>1430</v>
      </c>
      <c r="DZ56" s="5">
        <v>1360</v>
      </c>
      <c r="EA56" s="5">
        <v>1400</v>
      </c>
      <c r="EB56" s="5">
        <v>1500</v>
      </c>
      <c r="EC56" s="5">
        <v>1300</v>
      </c>
      <c r="ED56" s="5">
        <v>1100</v>
      </c>
      <c r="EE56" s="5">
        <v>1200</v>
      </c>
      <c r="EF56" s="5">
        <v>0.00546418228512103</v>
      </c>
      <c r="EG56" s="5">
        <f t="shared" si="32"/>
        <v>730</v>
      </c>
      <c r="EH56" s="5">
        <f t="shared" si="33"/>
        <v>790</v>
      </c>
      <c r="EI56" s="5">
        <f t="shared" si="34"/>
        <v>820</v>
      </c>
      <c r="EJ56" s="5">
        <v>900</v>
      </c>
      <c r="EK56" s="5">
        <v>900</v>
      </c>
      <c r="EL56" s="5">
        <v>1000</v>
      </c>
      <c r="EM56" s="5">
        <v>2000</v>
      </c>
      <c r="EN56" s="5">
        <v>1800</v>
      </c>
      <c r="EO56" s="5">
        <v>2100</v>
      </c>
      <c r="EP56" s="5">
        <f t="shared" si="35"/>
        <v>0.00725138121546961</v>
      </c>
      <c r="EQ56" s="5">
        <v>1810</v>
      </c>
      <c r="ER56" s="5">
        <v>1890</v>
      </c>
      <c r="ES56" s="5">
        <v>1960</v>
      </c>
      <c r="ET56" s="5">
        <v>1890</v>
      </c>
      <c r="EU56" s="5">
        <v>1900</v>
      </c>
      <c r="EV56" s="5">
        <v>2000</v>
      </c>
      <c r="EW56" s="5">
        <v>900</v>
      </c>
      <c r="EX56" s="5">
        <v>800</v>
      </c>
      <c r="EY56" s="5">
        <v>1000</v>
      </c>
      <c r="EZ56" s="5">
        <f t="shared" si="36"/>
        <v>0.00573206681952178</v>
      </c>
      <c r="FA56" s="5">
        <v>660</v>
      </c>
      <c r="FB56" s="5">
        <v>700</v>
      </c>
      <c r="FC56" s="5">
        <v>750</v>
      </c>
      <c r="FD56" s="5">
        <v>700</v>
      </c>
      <c r="FE56" s="5">
        <v>700</v>
      </c>
      <c r="FF56" s="5">
        <v>700</v>
      </c>
      <c r="FG56" s="5">
        <v>3200</v>
      </c>
      <c r="FH56" s="5">
        <v>3000</v>
      </c>
      <c r="FI56" s="5">
        <v>3600</v>
      </c>
      <c r="FJ56" s="5">
        <f t="shared" si="37"/>
        <v>0.00601460415065334</v>
      </c>
      <c r="FK56" s="5">
        <v>3010</v>
      </c>
      <c r="FL56" s="5">
        <v>3130</v>
      </c>
      <c r="FM56" s="5">
        <v>3190</v>
      </c>
      <c r="FN56" s="5">
        <v>3130</v>
      </c>
      <c r="FO56" s="5">
        <v>3200</v>
      </c>
      <c r="FP56" s="5">
        <v>3200</v>
      </c>
      <c r="FQ56" s="5">
        <v>4200</v>
      </c>
      <c r="FR56" s="5">
        <v>4000</v>
      </c>
      <c r="FS56" s="5">
        <v>4300</v>
      </c>
      <c r="FT56" s="5">
        <v>0.00536350415604862</v>
      </c>
      <c r="FU56" s="5">
        <v>3980</v>
      </c>
      <c r="FV56" s="5">
        <v>4020</v>
      </c>
      <c r="FW56" s="5">
        <v>4070</v>
      </c>
      <c r="FX56" s="5">
        <v>3600</v>
      </c>
      <c r="FY56" s="5">
        <v>3800</v>
      </c>
      <c r="FZ56" s="5">
        <v>3800</v>
      </c>
      <c r="GA56" s="5">
        <v>80</v>
      </c>
      <c r="GB56" s="5">
        <v>60</v>
      </c>
      <c r="GC56" s="5">
        <v>90</v>
      </c>
      <c r="GD56" s="5">
        <f t="shared" si="38"/>
        <v>0.00627177700348432</v>
      </c>
      <c r="GE56" s="5">
        <v>70</v>
      </c>
      <c r="GF56" s="5">
        <v>80</v>
      </c>
      <c r="GG56" s="5">
        <v>80</v>
      </c>
      <c r="GH56" s="5">
        <v>80</v>
      </c>
      <c r="GI56" s="5">
        <v>88</v>
      </c>
      <c r="GJ56" s="5">
        <v>90</v>
      </c>
      <c r="GK56" s="5">
        <v>3300</v>
      </c>
      <c r="GL56" s="5">
        <v>3100</v>
      </c>
      <c r="GM56" s="5">
        <v>4000</v>
      </c>
      <c r="GN56" s="5">
        <v>0.00574328220505132</v>
      </c>
      <c r="GO56" s="5">
        <v>2460</v>
      </c>
      <c r="GP56" s="5">
        <v>2490</v>
      </c>
      <c r="GQ56" s="5">
        <v>2560</v>
      </c>
      <c r="GR56" s="5">
        <v>2200</v>
      </c>
      <c r="GS56" s="5">
        <v>2200</v>
      </c>
      <c r="GT56" s="5">
        <v>2300</v>
      </c>
      <c r="GU56" s="5">
        <v>2400</v>
      </c>
      <c r="GV56" s="5">
        <v>2100</v>
      </c>
      <c r="GW56" s="5">
        <v>2500</v>
      </c>
      <c r="GX56" s="5">
        <f t="shared" si="39"/>
        <v>0.00985499084893707</v>
      </c>
      <c r="GY56" s="5">
        <v>2250</v>
      </c>
      <c r="GZ56" s="5">
        <v>2290</v>
      </c>
      <c r="HA56" s="5">
        <v>23260</v>
      </c>
      <c r="HB56" s="5">
        <v>3400</v>
      </c>
      <c r="HC56" s="5">
        <v>3400</v>
      </c>
      <c r="HD56" s="5">
        <v>3500</v>
      </c>
      <c r="HE56" s="5">
        <v>700</v>
      </c>
      <c r="HF56" s="5">
        <v>600</v>
      </c>
      <c r="HG56" s="5">
        <v>700</v>
      </c>
      <c r="HH56" s="5">
        <v>0.00890802464553485</v>
      </c>
      <c r="HI56" s="5">
        <v>600</v>
      </c>
      <c r="HJ56" s="5">
        <v>660</v>
      </c>
      <c r="HK56" s="5">
        <v>690</v>
      </c>
      <c r="HL56" s="5">
        <v>1100</v>
      </c>
      <c r="HM56" s="5">
        <v>1100</v>
      </c>
      <c r="HN56" s="5">
        <v>1200</v>
      </c>
      <c r="HO56" s="5">
        <v>3000</v>
      </c>
      <c r="HP56" s="5">
        <v>2700</v>
      </c>
      <c r="HQ56" s="5">
        <v>3100</v>
      </c>
      <c r="HR56" s="5">
        <f t="shared" si="40"/>
        <v>0.00708048147274015</v>
      </c>
      <c r="HS56" s="5">
        <v>2350</v>
      </c>
      <c r="HT56" s="5">
        <v>2400</v>
      </c>
      <c r="HU56" s="5">
        <v>2470</v>
      </c>
      <c r="HV56" s="5">
        <v>2400</v>
      </c>
      <c r="HW56" s="5">
        <v>2400</v>
      </c>
      <c r="HX56" s="5">
        <v>2500</v>
      </c>
      <c r="HY56" s="5">
        <v>5200</v>
      </c>
      <c r="HZ56" s="5">
        <v>5100</v>
      </c>
      <c r="IA56" s="5">
        <v>5300</v>
      </c>
      <c r="IB56" s="13">
        <v>0.00713936575178114</v>
      </c>
      <c r="IC56" s="5">
        <v>4780</v>
      </c>
      <c r="ID56" s="5">
        <v>4820</v>
      </c>
      <c r="IE56" s="5">
        <v>4850</v>
      </c>
      <c r="IF56" s="5">
        <v>5000</v>
      </c>
      <c r="IG56" s="5">
        <v>5100</v>
      </c>
      <c r="IH56" s="5">
        <v>5100</v>
      </c>
      <c r="II56" s="5">
        <v>1200</v>
      </c>
      <c r="IJ56" s="5">
        <v>1100</v>
      </c>
      <c r="IK56" s="5">
        <v>1300</v>
      </c>
      <c r="IL56" s="5">
        <f t="shared" si="41"/>
        <v>0.00614832145383318</v>
      </c>
      <c r="IM56" s="5">
        <v>1110</v>
      </c>
      <c r="IN56" s="5">
        <v>1130</v>
      </c>
      <c r="IO56" s="5">
        <v>1160</v>
      </c>
      <c r="IP56" s="5">
        <v>1000</v>
      </c>
      <c r="IQ56" s="5">
        <v>1100</v>
      </c>
      <c r="IR56" s="5">
        <v>1130</v>
      </c>
      <c r="IS56" s="5">
        <v>3700</v>
      </c>
      <c r="IT56" s="5">
        <v>3000</v>
      </c>
      <c r="IU56" s="5">
        <v>3300</v>
      </c>
      <c r="IV56" s="131">
        <v>0.00595144870790916</v>
      </c>
      <c r="IW56" s="5">
        <v>2980</v>
      </c>
      <c r="IX56" s="5">
        <v>3040</v>
      </c>
      <c r="IY56" s="5">
        <v>3100</v>
      </c>
      <c r="IZ56" s="5">
        <v>3040</v>
      </c>
      <c r="JA56" s="5">
        <v>3100</v>
      </c>
      <c r="JB56" s="5">
        <v>3100</v>
      </c>
    </row>
    <row r="57" spans="1:262">
      <c r="A57" s="9">
        <v>55</v>
      </c>
      <c r="B57" s="10">
        <v>114844</v>
      </c>
      <c r="C57" s="19" t="s">
        <v>70</v>
      </c>
      <c r="D57" s="11" t="s">
        <v>58</v>
      </c>
      <c r="E57" s="5">
        <v>7400</v>
      </c>
      <c r="F57" s="5">
        <v>5300</v>
      </c>
      <c r="G57" s="5">
        <v>6600</v>
      </c>
      <c r="H57" s="13">
        <f t="shared" si="22"/>
        <v>0.00574351610876784</v>
      </c>
      <c r="I57" s="5">
        <v>6200</v>
      </c>
      <c r="J57" s="5">
        <v>6400</v>
      </c>
      <c r="K57" s="5">
        <v>6500</v>
      </c>
      <c r="L57" s="5">
        <v>6400</v>
      </c>
      <c r="M57" s="5">
        <v>6200</v>
      </c>
      <c r="N57" s="5">
        <v>6300</v>
      </c>
      <c r="O57" s="5">
        <v>2000</v>
      </c>
      <c r="P57" s="5">
        <v>1500</v>
      </c>
      <c r="Q57" s="5">
        <v>1700</v>
      </c>
      <c r="R57" s="13">
        <f t="shared" si="23"/>
        <v>0.0048780487804878</v>
      </c>
      <c r="S57" s="5">
        <v>1700</v>
      </c>
      <c r="T57" s="5">
        <v>1800</v>
      </c>
      <c r="U57" s="5">
        <v>1800</v>
      </c>
      <c r="V57" s="5">
        <v>1800</v>
      </c>
      <c r="W57" s="5">
        <f t="shared" si="24"/>
        <v>1700</v>
      </c>
      <c r="X57" s="5">
        <f t="shared" si="25"/>
        <v>1800</v>
      </c>
      <c r="Y57" s="5">
        <v>2400</v>
      </c>
      <c r="Z57" s="5">
        <v>1900</v>
      </c>
      <c r="AA57" s="5">
        <v>2200</v>
      </c>
      <c r="AB57" s="13">
        <f t="shared" si="26"/>
        <v>0.00573271228950197</v>
      </c>
      <c r="AC57" s="5">
        <v>1600</v>
      </c>
      <c r="AD57" s="5">
        <v>1700</v>
      </c>
      <c r="AE57" s="5">
        <v>1800</v>
      </c>
      <c r="AF57" s="5">
        <v>1600</v>
      </c>
      <c r="AG57" s="5">
        <f t="shared" si="27"/>
        <v>1500</v>
      </c>
      <c r="AH57" s="5">
        <v>1700</v>
      </c>
      <c r="AI57" s="5">
        <v>3400</v>
      </c>
      <c r="AJ57" s="5">
        <v>2610</v>
      </c>
      <c r="AK57" s="5">
        <v>2970</v>
      </c>
      <c r="AL57" s="5">
        <v>0.00690197841726619</v>
      </c>
      <c r="AM57" s="5">
        <v>2930</v>
      </c>
      <c r="AN57" s="5">
        <v>3070</v>
      </c>
      <c r="AO57" s="5">
        <v>3140</v>
      </c>
      <c r="AP57" s="5">
        <v>3000</v>
      </c>
      <c r="AQ57" s="5">
        <v>2900</v>
      </c>
      <c r="AR57" s="5">
        <v>3000</v>
      </c>
      <c r="AS57" s="5">
        <v>2300</v>
      </c>
      <c r="AT57" s="5">
        <v>1800</v>
      </c>
      <c r="AU57" s="5">
        <v>2010</v>
      </c>
      <c r="AV57" s="13">
        <v>0.00565717518385819</v>
      </c>
      <c r="AW57" s="5">
        <v>1930</v>
      </c>
      <c r="AX57" s="5">
        <v>2100</v>
      </c>
      <c r="AY57" s="5">
        <f t="shared" si="28"/>
        <v>1750</v>
      </c>
      <c r="AZ57" s="5">
        <v>1800</v>
      </c>
      <c r="BA57" s="5">
        <v>1900</v>
      </c>
      <c r="BB57" s="5">
        <v>1900</v>
      </c>
      <c r="BC57" s="5">
        <v>8</v>
      </c>
      <c r="BD57" s="5">
        <v>4</v>
      </c>
      <c r="BE57" s="5">
        <v>10</v>
      </c>
      <c r="BF57" s="5">
        <v>8</v>
      </c>
      <c r="BG57" s="5">
        <v>8</v>
      </c>
      <c r="BH57" s="5">
        <v>8</v>
      </c>
      <c r="BI57" s="5">
        <v>20</v>
      </c>
      <c r="BJ57" s="5">
        <v>20</v>
      </c>
      <c r="BK57" s="5">
        <v>20</v>
      </c>
      <c r="BL57" s="5">
        <v>5</v>
      </c>
      <c r="BM57" s="5">
        <v>4</v>
      </c>
      <c r="BN57" s="5">
        <v>6</v>
      </c>
      <c r="BO57" s="5">
        <v>7</v>
      </c>
      <c r="BP57" s="5">
        <v>7</v>
      </c>
      <c r="BQ57" s="5">
        <v>8</v>
      </c>
      <c r="BR57" s="5">
        <v>8</v>
      </c>
      <c r="BS57" s="5">
        <v>8</v>
      </c>
      <c r="BT57" s="5">
        <v>9</v>
      </c>
      <c r="BU57" s="5">
        <v>2000</v>
      </c>
      <c r="BV57" s="5">
        <v>1600</v>
      </c>
      <c r="BW57" s="5">
        <v>1800</v>
      </c>
      <c r="BX57" s="5">
        <v>0.0064246707356248</v>
      </c>
      <c r="BY57" s="5">
        <v>1810</v>
      </c>
      <c r="BZ57" s="5">
        <f t="shared" si="29"/>
        <v>1700</v>
      </c>
      <c r="CA57" s="5">
        <v>1990</v>
      </c>
      <c r="CB57" s="5">
        <v>1800</v>
      </c>
      <c r="CC57" s="5">
        <v>1900</v>
      </c>
      <c r="CD57" s="5">
        <v>2000</v>
      </c>
      <c r="CE57" s="5">
        <v>1100</v>
      </c>
      <c r="CF57" s="5">
        <v>800</v>
      </c>
      <c r="CG57" s="5">
        <v>1000</v>
      </c>
      <c r="CH57" s="5">
        <v>0.00559659726886053</v>
      </c>
      <c r="CI57" s="5">
        <v>890</v>
      </c>
      <c r="CJ57" s="5">
        <v>960</v>
      </c>
      <c r="CK57" s="5">
        <v>1000</v>
      </c>
      <c r="CL57" s="5">
        <f t="shared" si="30"/>
        <v>700</v>
      </c>
      <c r="CM57" s="5">
        <v>800</v>
      </c>
      <c r="CN57" s="5">
        <v>800</v>
      </c>
      <c r="CO57" s="5">
        <v>3300</v>
      </c>
      <c r="CP57" s="5">
        <v>3000</v>
      </c>
      <c r="CQ57" s="5">
        <v>3400</v>
      </c>
      <c r="CR57" s="5">
        <v>0.00816976672489981</v>
      </c>
      <c r="CS57" s="5">
        <v>3090</v>
      </c>
      <c r="CT57" s="5">
        <v>3180</v>
      </c>
      <c r="CU57" s="5">
        <v>3220</v>
      </c>
      <c r="CV57" s="5">
        <v>3180</v>
      </c>
      <c r="CW57" s="5">
        <v>3200</v>
      </c>
      <c r="CX57" s="5">
        <v>3300</v>
      </c>
      <c r="CY57" s="5">
        <v>3000</v>
      </c>
      <c r="CZ57" s="5">
        <v>2000</v>
      </c>
      <c r="DA57" s="5">
        <v>2700</v>
      </c>
      <c r="DB57" s="5">
        <v>0.0059244213109898</v>
      </c>
      <c r="DC57" s="5">
        <v>1330</v>
      </c>
      <c r="DD57" s="5">
        <v>1400</v>
      </c>
      <c r="DE57" s="5">
        <v>1470</v>
      </c>
      <c r="DF57" s="5">
        <v>1300</v>
      </c>
      <c r="DG57" s="5">
        <v>1400</v>
      </c>
      <c r="DH57" s="5">
        <v>1400</v>
      </c>
      <c r="DI57" s="5">
        <v>1200</v>
      </c>
      <c r="DJ57" s="5">
        <v>1000</v>
      </c>
      <c r="DK57" s="5">
        <v>1100</v>
      </c>
      <c r="DL57" s="5">
        <v>0.00582665695557174</v>
      </c>
      <c r="DM57" s="5">
        <v>830</v>
      </c>
      <c r="DN57" s="5">
        <v>850</v>
      </c>
      <c r="DO57" s="5">
        <v>910</v>
      </c>
      <c r="DP57" s="5">
        <v>1200</v>
      </c>
      <c r="DQ57" s="5">
        <v>1300</v>
      </c>
      <c r="DR57" s="5">
        <v>1300</v>
      </c>
      <c r="DS57" s="5">
        <v>1400</v>
      </c>
      <c r="DT57" s="5">
        <v>1300</v>
      </c>
      <c r="DU57" s="5">
        <v>1500</v>
      </c>
      <c r="DV57" s="5">
        <f t="shared" si="31"/>
        <v>0.00639097744360902</v>
      </c>
      <c r="DW57" s="5">
        <v>1300</v>
      </c>
      <c r="DX57" s="5">
        <v>1360</v>
      </c>
      <c r="DY57" s="5">
        <v>1430</v>
      </c>
      <c r="DZ57" s="5">
        <v>1360</v>
      </c>
      <c r="EA57" s="5">
        <v>1400</v>
      </c>
      <c r="EB57" s="5">
        <v>1500</v>
      </c>
      <c r="EC57" s="5">
        <v>1300</v>
      </c>
      <c r="ED57" s="5">
        <v>1100</v>
      </c>
      <c r="EE57" s="5">
        <v>1200</v>
      </c>
      <c r="EF57" s="5">
        <v>0.00546418228512103</v>
      </c>
      <c r="EG57" s="5">
        <f t="shared" si="32"/>
        <v>730</v>
      </c>
      <c r="EH57" s="5">
        <f t="shared" si="33"/>
        <v>790</v>
      </c>
      <c r="EI57" s="5">
        <f t="shared" si="34"/>
        <v>820</v>
      </c>
      <c r="EJ57" s="5">
        <v>900</v>
      </c>
      <c r="EK57" s="5">
        <v>900</v>
      </c>
      <c r="EL57" s="5">
        <v>1000</v>
      </c>
      <c r="EM57" s="5">
        <v>2000</v>
      </c>
      <c r="EN57" s="5">
        <v>1800</v>
      </c>
      <c r="EO57" s="5">
        <v>2100</v>
      </c>
      <c r="EP57" s="5">
        <f t="shared" si="35"/>
        <v>0.00725138121546961</v>
      </c>
      <c r="EQ57" s="5">
        <v>1810</v>
      </c>
      <c r="ER57" s="5">
        <v>1890</v>
      </c>
      <c r="ES57" s="5">
        <v>1960</v>
      </c>
      <c r="ET57" s="5">
        <v>1890</v>
      </c>
      <c r="EU57" s="5">
        <v>1900</v>
      </c>
      <c r="EV57" s="5">
        <v>2000</v>
      </c>
      <c r="EW57" s="5">
        <v>900</v>
      </c>
      <c r="EX57" s="5">
        <v>800</v>
      </c>
      <c r="EY57" s="5">
        <v>1000</v>
      </c>
      <c r="EZ57" s="5">
        <f t="shared" si="36"/>
        <v>0.00573206681952178</v>
      </c>
      <c r="FA57" s="5">
        <v>660</v>
      </c>
      <c r="FB57" s="5">
        <v>700</v>
      </c>
      <c r="FC57" s="5">
        <v>750</v>
      </c>
      <c r="FD57" s="5">
        <v>700</v>
      </c>
      <c r="FE57" s="5">
        <v>700</v>
      </c>
      <c r="FF57" s="5">
        <v>700</v>
      </c>
      <c r="FG57" s="5">
        <v>3200</v>
      </c>
      <c r="FH57" s="5">
        <v>3000</v>
      </c>
      <c r="FI57" s="5">
        <v>3600</v>
      </c>
      <c r="FJ57" s="5">
        <f t="shared" si="37"/>
        <v>0.00601460415065334</v>
      </c>
      <c r="FK57" s="5">
        <v>3010</v>
      </c>
      <c r="FL57" s="5">
        <v>3130</v>
      </c>
      <c r="FM57" s="5">
        <v>3190</v>
      </c>
      <c r="FN57" s="5">
        <v>3130</v>
      </c>
      <c r="FO57" s="5">
        <v>3200</v>
      </c>
      <c r="FP57" s="5">
        <v>3200</v>
      </c>
      <c r="FQ57" s="5">
        <v>4200</v>
      </c>
      <c r="FR57" s="5">
        <v>4000</v>
      </c>
      <c r="FS57" s="5">
        <v>4300</v>
      </c>
      <c r="FT57" s="5">
        <v>0.00536350415604862</v>
      </c>
      <c r="FU57" s="5">
        <v>3980</v>
      </c>
      <c r="FV57" s="5">
        <v>4020</v>
      </c>
      <c r="FW57" s="5">
        <v>4070</v>
      </c>
      <c r="FX57" s="5">
        <v>3600</v>
      </c>
      <c r="FY57" s="5">
        <v>3800</v>
      </c>
      <c r="FZ57" s="5">
        <v>3800</v>
      </c>
      <c r="GA57" s="5">
        <v>80</v>
      </c>
      <c r="GB57" s="5">
        <v>60</v>
      </c>
      <c r="GC57" s="5">
        <v>90</v>
      </c>
      <c r="GD57" s="5">
        <f t="shared" si="38"/>
        <v>0.00627177700348432</v>
      </c>
      <c r="GE57" s="5">
        <v>70</v>
      </c>
      <c r="GF57" s="5">
        <v>80</v>
      </c>
      <c r="GG57" s="5">
        <v>80</v>
      </c>
      <c r="GH57" s="5">
        <v>80</v>
      </c>
      <c r="GI57" s="5">
        <v>88</v>
      </c>
      <c r="GJ57" s="5">
        <v>90</v>
      </c>
      <c r="GK57" s="5">
        <v>3300</v>
      </c>
      <c r="GL57" s="5">
        <v>3100</v>
      </c>
      <c r="GM57" s="5">
        <v>4000</v>
      </c>
      <c r="GN57" s="5">
        <v>0.00574328220505132</v>
      </c>
      <c r="GO57" s="5">
        <v>2460</v>
      </c>
      <c r="GP57" s="5">
        <v>2490</v>
      </c>
      <c r="GQ57" s="5">
        <v>2560</v>
      </c>
      <c r="GR57" s="5">
        <v>2200</v>
      </c>
      <c r="GS57" s="5">
        <v>2200</v>
      </c>
      <c r="GT57" s="5">
        <v>2300</v>
      </c>
      <c r="GU57" s="5">
        <v>2400</v>
      </c>
      <c r="GV57" s="5">
        <v>2100</v>
      </c>
      <c r="GW57" s="5">
        <v>2500</v>
      </c>
      <c r="GX57" s="5">
        <f t="shared" si="39"/>
        <v>0.00644797972687597</v>
      </c>
      <c r="GY57" s="5">
        <v>2250</v>
      </c>
      <c r="GZ57" s="5">
        <v>2290</v>
      </c>
      <c r="HA57" s="5">
        <v>23260</v>
      </c>
      <c r="HB57" s="5">
        <v>2200</v>
      </c>
      <c r="HC57" s="5">
        <v>2300</v>
      </c>
      <c r="HD57" s="5">
        <v>2290</v>
      </c>
      <c r="HE57" s="5">
        <v>700</v>
      </c>
      <c r="HF57" s="5">
        <v>600</v>
      </c>
      <c r="HG57" s="5">
        <v>700</v>
      </c>
      <c r="HH57" s="5">
        <v>0.00593868309702324</v>
      </c>
      <c r="HI57" s="5">
        <v>600</v>
      </c>
      <c r="HJ57" s="5">
        <v>660</v>
      </c>
      <c r="HK57" s="5">
        <v>690</v>
      </c>
      <c r="HL57" s="5">
        <v>700</v>
      </c>
      <c r="HM57" s="5">
        <v>700</v>
      </c>
      <c r="HN57" s="5">
        <v>800</v>
      </c>
      <c r="HO57" s="5">
        <v>3000</v>
      </c>
      <c r="HP57" s="5">
        <v>2700</v>
      </c>
      <c r="HQ57" s="5">
        <v>3100</v>
      </c>
      <c r="HR57" s="5">
        <f t="shared" si="40"/>
        <v>0.00708048147274015</v>
      </c>
      <c r="HS57" s="5">
        <v>2350</v>
      </c>
      <c r="HT57" s="5">
        <v>2400</v>
      </c>
      <c r="HU57" s="5">
        <v>2470</v>
      </c>
      <c r="HV57" s="5">
        <v>2400</v>
      </c>
      <c r="HW57" s="5">
        <v>2400</v>
      </c>
      <c r="HX57" s="5">
        <v>2500</v>
      </c>
      <c r="HY57" s="5">
        <v>5200</v>
      </c>
      <c r="HZ57" s="5">
        <v>5100</v>
      </c>
      <c r="IA57" s="5">
        <v>5300</v>
      </c>
      <c r="IB57" s="13">
        <v>0.00713936575178114</v>
      </c>
      <c r="IC57" s="5">
        <v>4780</v>
      </c>
      <c r="ID57" s="5">
        <v>4820</v>
      </c>
      <c r="IE57" s="5">
        <v>4850</v>
      </c>
      <c r="IF57" s="5">
        <v>5000</v>
      </c>
      <c r="IG57" s="5">
        <v>5100</v>
      </c>
      <c r="IH57" s="5">
        <v>5100</v>
      </c>
      <c r="II57" s="5">
        <v>1200</v>
      </c>
      <c r="IJ57" s="5">
        <v>1100</v>
      </c>
      <c r="IK57" s="5">
        <v>1300</v>
      </c>
      <c r="IL57" s="5">
        <f t="shared" si="41"/>
        <v>0.00614832145383318</v>
      </c>
      <c r="IM57" s="5">
        <v>1110</v>
      </c>
      <c r="IN57" s="5">
        <v>1130</v>
      </c>
      <c r="IO57" s="5">
        <v>1160</v>
      </c>
      <c r="IP57" s="5">
        <v>1000</v>
      </c>
      <c r="IQ57" s="5">
        <v>1100</v>
      </c>
      <c r="IR57" s="5">
        <v>1130</v>
      </c>
      <c r="IS57" s="5">
        <v>3600</v>
      </c>
      <c r="IT57" s="5">
        <v>2900</v>
      </c>
      <c r="IU57" s="5">
        <v>3200</v>
      </c>
      <c r="IV57" s="131">
        <v>0.00573610023492561</v>
      </c>
      <c r="IW57" s="5">
        <v>2880</v>
      </c>
      <c r="IX57" s="5">
        <v>2930</v>
      </c>
      <c r="IY57" s="5">
        <v>2990</v>
      </c>
      <c r="IZ57" s="5">
        <v>2930</v>
      </c>
      <c r="JA57" s="5">
        <v>3000</v>
      </c>
      <c r="JB57" s="5">
        <v>3000</v>
      </c>
    </row>
    <row r="58" spans="1:262">
      <c r="A58" s="9">
        <v>56</v>
      </c>
      <c r="B58" s="10">
        <v>106569</v>
      </c>
      <c r="C58" s="11" t="s">
        <v>139</v>
      </c>
      <c r="D58" s="11" t="s">
        <v>1628</v>
      </c>
      <c r="E58" s="5">
        <v>8400</v>
      </c>
      <c r="F58" s="5">
        <v>6000</v>
      </c>
      <c r="G58" s="5">
        <v>7500</v>
      </c>
      <c r="H58" s="13">
        <f t="shared" si="22"/>
        <v>0.00646145562236382</v>
      </c>
      <c r="I58" s="5">
        <v>7000</v>
      </c>
      <c r="J58" s="5">
        <v>7200</v>
      </c>
      <c r="K58" s="5">
        <v>7400</v>
      </c>
      <c r="L58" s="5">
        <v>7200</v>
      </c>
      <c r="M58" s="5">
        <v>7000</v>
      </c>
      <c r="N58" s="5">
        <v>7100</v>
      </c>
      <c r="O58" s="5">
        <v>2600</v>
      </c>
      <c r="P58" s="5">
        <v>2000</v>
      </c>
      <c r="Q58" s="5">
        <v>2300</v>
      </c>
      <c r="R58" s="13">
        <f t="shared" si="23"/>
        <v>0.00650406504065041</v>
      </c>
      <c r="S58" s="5">
        <v>2300</v>
      </c>
      <c r="T58" s="5">
        <v>2400</v>
      </c>
      <c r="U58" s="5">
        <v>2500</v>
      </c>
      <c r="V58" s="5">
        <v>2400</v>
      </c>
      <c r="W58" s="5">
        <f t="shared" si="24"/>
        <v>2300</v>
      </c>
      <c r="X58" s="5">
        <f t="shared" si="25"/>
        <v>2300</v>
      </c>
      <c r="Y58" s="5">
        <v>2400</v>
      </c>
      <c r="Z58" s="5">
        <v>1900</v>
      </c>
      <c r="AA58" s="5">
        <v>2200</v>
      </c>
      <c r="AB58" s="13">
        <f t="shared" si="26"/>
        <v>0.00573271228950197</v>
      </c>
      <c r="AC58" s="5">
        <v>1600</v>
      </c>
      <c r="AD58" s="5">
        <v>1700</v>
      </c>
      <c r="AE58" s="5">
        <v>1800</v>
      </c>
      <c r="AF58" s="5">
        <v>1600</v>
      </c>
      <c r="AG58" s="5">
        <f t="shared" si="27"/>
        <v>1500</v>
      </c>
      <c r="AH58" s="5">
        <v>1700</v>
      </c>
      <c r="AI58" s="5">
        <v>3400</v>
      </c>
      <c r="AJ58" s="5">
        <v>2610</v>
      </c>
      <c r="AK58" s="5">
        <v>2970</v>
      </c>
      <c r="AL58" s="5">
        <v>0.00690197841726619</v>
      </c>
      <c r="AM58" s="5">
        <v>2930</v>
      </c>
      <c r="AN58" s="5">
        <v>3070</v>
      </c>
      <c r="AO58" s="5">
        <v>3140</v>
      </c>
      <c r="AP58" s="5">
        <v>3000</v>
      </c>
      <c r="AQ58" s="5">
        <v>2900</v>
      </c>
      <c r="AR58" s="5">
        <v>3000</v>
      </c>
      <c r="AS58" s="5">
        <v>2300</v>
      </c>
      <c r="AT58" s="5">
        <v>1800</v>
      </c>
      <c r="AU58" s="5">
        <v>2010</v>
      </c>
      <c r="AV58" s="13">
        <v>0.0105061824843081</v>
      </c>
      <c r="AW58" s="5">
        <v>1930</v>
      </c>
      <c r="AX58" s="5">
        <v>2100</v>
      </c>
      <c r="AY58" s="5">
        <f t="shared" si="28"/>
        <v>3260</v>
      </c>
      <c r="AZ58" s="5">
        <v>3400</v>
      </c>
      <c r="BA58" s="5">
        <v>3500</v>
      </c>
      <c r="BB58" s="5">
        <v>3600</v>
      </c>
      <c r="BC58" s="5">
        <v>41</v>
      </c>
      <c r="BD58" s="5">
        <v>20</v>
      </c>
      <c r="BE58" s="5">
        <v>49</v>
      </c>
      <c r="BF58" s="5">
        <v>41</v>
      </c>
      <c r="BG58" s="5">
        <v>41</v>
      </c>
      <c r="BH58" s="5">
        <v>41</v>
      </c>
      <c r="BI58" s="5">
        <v>30</v>
      </c>
      <c r="BJ58" s="5">
        <v>30</v>
      </c>
      <c r="BK58" s="5">
        <v>30</v>
      </c>
      <c r="BL58" s="5">
        <v>16</v>
      </c>
      <c r="BM58" s="5">
        <v>12</v>
      </c>
      <c r="BN58" s="5">
        <v>19</v>
      </c>
      <c r="BO58" s="5">
        <v>23</v>
      </c>
      <c r="BP58" s="5">
        <v>23</v>
      </c>
      <c r="BQ58" s="5">
        <v>27</v>
      </c>
      <c r="BR58" s="5">
        <v>27</v>
      </c>
      <c r="BS58" s="5">
        <v>27</v>
      </c>
      <c r="BT58" s="5">
        <v>31</v>
      </c>
      <c r="BU58" s="5">
        <v>2000</v>
      </c>
      <c r="BV58" s="5">
        <v>1600</v>
      </c>
      <c r="BW58" s="5">
        <v>1800</v>
      </c>
      <c r="BX58" s="5">
        <v>0.0102794731769997</v>
      </c>
      <c r="BY58" s="5">
        <v>1810</v>
      </c>
      <c r="BZ58" s="5">
        <f t="shared" si="29"/>
        <v>2720</v>
      </c>
      <c r="CA58" s="5">
        <v>1990</v>
      </c>
      <c r="CB58" s="5">
        <v>2900</v>
      </c>
      <c r="CC58" s="5">
        <v>3000</v>
      </c>
      <c r="CD58" s="5">
        <v>3200</v>
      </c>
      <c r="CE58" s="5">
        <v>1100</v>
      </c>
      <c r="CF58" s="5">
        <v>800</v>
      </c>
      <c r="CG58" s="5">
        <v>1000</v>
      </c>
      <c r="CH58" s="5">
        <v>0.0083948959032908</v>
      </c>
      <c r="CI58" s="5">
        <v>890</v>
      </c>
      <c r="CJ58" s="5">
        <v>960</v>
      </c>
      <c r="CK58" s="5">
        <v>1000</v>
      </c>
      <c r="CL58" s="5">
        <f t="shared" si="30"/>
        <v>1100</v>
      </c>
      <c r="CM58" s="5">
        <v>1200</v>
      </c>
      <c r="CN58" s="5">
        <v>1300</v>
      </c>
      <c r="CO58" s="5">
        <v>3300</v>
      </c>
      <c r="CP58" s="5">
        <v>3000</v>
      </c>
      <c r="CQ58" s="5">
        <v>3400</v>
      </c>
      <c r="CR58" s="5">
        <v>0.00816976672489981</v>
      </c>
      <c r="CS58" s="5">
        <v>3090</v>
      </c>
      <c r="CT58" s="5">
        <v>3180</v>
      </c>
      <c r="CU58" s="5">
        <v>3220</v>
      </c>
      <c r="CV58" s="5">
        <v>3180</v>
      </c>
      <c r="CW58" s="5">
        <v>3200</v>
      </c>
      <c r="CX58" s="5">
        <v>3300</v>
      </c>
      <c r="CY58" s="5">
        <v>3000</v>
      </c>
      <c r="CZ58" s="5">
        <v>2000</v>
      </c>
      <c r="DA58" s="5">
        <v>2700</v>
      </c>
      <c r="DB58" s="5">
        <v>0.00846345901569972</v>
      </c>
      <c r="DC58" s="5">
        <v>1330</v>
      </c>
      <c r="DD58" s="5">
        <v>1400</v>
      </c>
      <c r="DE58" s="5">
        <v>1470</v>
      </c>
      <c r="DF58" s="5">
        <v>1900</v>
      </c>
      <c r="DG58" s="5">
        <v>1900</v>
      </c>
      <c r="DH58" s="5">
        <v>2000</v>
      </c>
      <c r="DI58" s="5">
        <v>1200</v>
      </c>
      <c r="DJ58" s="5">
        <v>1000</v>
      </c>
      <c r="DK58" s="5">
        <v>1100</v>
      </c>
      <c r="DL58" s="5">
        <v>0.00631221170186939</v>
      </c>
      <c r="DM58" s="5">
        <v>830</v>
      </c>
      <c r="DN58" s="5">
        <v>850</v>
      </c>
      <c r="DO58" s="5">
        <v>910</v>
      </c>
      <c r="DP58" s="5">
        <v>1300</v>
      </c>
      <c r="DQ58" s="5">
        <v>1400</v>
      </c>
      <c r="DR58" s="5">
        <v>1500</v>
      </c>
      <c r="DS58" s="5">
        <v>1400</v>
      </c>
      <c r="DT58" s="5">
        <v>1300</v>
      </c>
      <c r="DU58" s="5">
        <v>1500</v>
      </c>
      <c r="DV58" s="5">
        <f t="shared" si="31"/>
        <v>0.00639097744360902</v>
      </c>
      <c r="DW58" s="5">
        <v>1300</v>
      </c>
      <c r="DX58" s="5">
        <v>1360</v>
      </c>
      <c r="DY58" s="5">
        <v>1430</v>
      </c>
      <c r="DZ58" s="5">
        <v>1360</v>
      </c>
      <c r="EA58" s="5">
        <v>1400</v>
      </c>
      <c r="EB58" s="5">
        <v>1500</v>
      </c>
      <c r="EC58" s="5">
        <v>1300</v>
      </c>
      <c r="ED58" s="5">
        <v>1100</v>
      </c>
      <c r="EE58" s="5">
        <v>1200</v>
      </c>
      <c r="EF58" s="5">
        <v>0.00601060051363313</v>
      </c>
      <c r="EG58" s="5">
        <f t="shared" si="32"/>
        <v>800</v>
      </c>
      <c r="EH58" s="5">
        <f t="shared" si="33"/>
        <v>870</v>
      </c>
      <c r="EI58" s="5">
        <f t="shared" si="34"/>
        <v>900</v>
      </c>
      <c r="EJ58" s="5">
        <v>1000</v>
      </c>
      <c r="EK58" s="5">
        <v>1000</v>
      </c>
      <c r="EL58" s="5">
        <v>1100</v>
      </c>
      <c r="EM58" s="5">
        <v>2000</v>
      </c>
      <c r="EN58" s="5">
        <v>1800</v>
      </c>
      <c r="EO58" s="5">
        <v>2100</v>
      </c>
      <c r="EP58" s="5">
        <f t="shared" si="35"/>
        <v>0.00725138121546961</v>
      </c>
      <c r="EQ58" s="5">
        <v>1810</v>
      </c>
      <c r="ER58" s="5">
        <v>1890</v>
      </c>
      <c r="ES58" s="5">
        <v>1960</v>
      </c>
      <c r="ET58" s="5">
        <v>1890</v>
      </c>
      <c r="EU58" s="5">
        <v>1900</v>
      </c>
      <c r="EV58" s="5">
        <v>2000</v>
      </c>
      <c r="EW58" s="5">
        <v>900</v>
      </c>
      <c r="EX58" s="5">
        <v>800</v>
      </c>
      <c r="EY58" s="5">
        <v>1000</v>
      </c>
      <c r="EZ58" s="5">
        <f t="shared" si="36"/>
        <v>0.00818866688503112</v>
      </c>
      <c r="FA58" s="5">
        <v>660</v>
      </c>
      <c r="FB58" s="5">
        <v>700</v>
      </c>
      <c r="FC58" s="5">
        <v>750</v>
      </c>
      <c r="FD58" s="5">
        <v>1000</v>
      </c>
      <c r="FE58" s="5">
        <v>1000</v>
      </c>
      <c r="FF58" s="5">
        <v>1100</v>
      </c>
      <c r="FG58" s="5">
        <v>3200</v>
      </c>
      <c r="FH58" s="5">
        <v>3000</v>
      </c>
      <c r="FI58" s="5">
        <v>3600</v>
      </c>
      <c r="FJ58" s="5">
        <f t="shared" si="37"/>
        <v>0.0063412759415834</v>
      </c>
      <c r="FK58" s="5">
        <v>3010</v>
      </c>
      <c r="FL58" s="5">
        <v>3130</v>
      </c>
      <c r="FM58" s="5">
        <v>3190</v>
      </c>
      <c r="FN58" s="5">
        <v>3300</v>
      </c>
      <c r="FO58" s="5">
        <v>3400</v>
      </c>
      <c r="FP58" s="5">
        <v>3400</v>
      </c>
      <c r="FQ58" s="5">
        <v>4200</v>
      </c>
      <c r="FR58" s="5">
        <v>4000</v>
      </c>
      <c r="FS58" s="5">
        <v>4300</v>
      </c>
      <c r="FT58" s="5">
        <v>0.00656428866859682</v>
      </c>
      <c r="FU58" s="5">
        <v>3980</v>
      </c>
      <c r="FV58" s="5">
        <v>4020</v>
      </c>
      <c r="FW58" s="5">
        <v>4070</v>
      </c>
      <c r="FX58" s="5">
        <v>4500</v>
      </c>
      <c r="FY58" s="5">
        <v>4600</v>
      </c>
      <c r="FZ58" s="5">
        <v>4700</v>
      </c>
      <c r="GA58" s="5">
        <v>80</v>
      </c>
      <c r="GB58" s="5">
        <v>60</v>
      </c>
      <c r="GC58" s="5">
        <v>90</v>
      </c>
      <c r="GD58" s="5">
        <f t="shared" si="38"/>
        <v>0.00627177700348432</v>
      </c>
      <c r="GE58" s="5">
        <v>70</v>
      </c>
      <c r="GF58" s="5">
        <v>80</v>
      </c>
      <c r="GG58" s="5">
        <v>80</v>
      </c>
      <c r="GH58" s="5">
        <v>80</v>
      </c>
      <c r="GI58" s="5">
        <v>88</v>
      </c>
      <c r="GJ58" s="5">
        <v>90</v>
      </c>
      <c r="GK58" s="5">
        <v>3300</v>
      </c>
      <c r="GL58" s="5">
        <v>3100</v>
      </c>
      <c r="GM58" s="5">
        <v>4000</v>
      </c>
      <c r="GN58" s="5">
        <v>0.00761157882597163</v>
      </c>
      <c r="GO58" s="5">
        <v>2460</v>
      </c>
      <c r="GP58" s="5">
        <v>2490</v>
      </c>
      <c r="GQ58" s="5">
        <v>2560</v>
      </c>
      <c r="GR58" s="5">
        <v>2900</v>
      </c>
      <c r="GS58" s="5">
        <v>3000</v>
      </c>
      <c r="GT58" s="5">
        <v>3000</v>
      </c>
      <c r="GU58" s="5">
        <v>2400</v>
      </c>
      <c r="GV58" s="5">
        <v>2100</v>
      </c>
      <c r="GW58" s="5">
        <v>2500</v>
      </c>
      <c r="GX58" s="5">
        <f t="shared" si="39"/>
        <v>0.00788399267914965</v>
      </c>
      <c r="GY58" s="5">
        <v>2250</v>
      </c>
      <c r="GZ58" s="5">
        <v>2290</v>
      </c>
      <c r="HA58" s="5">
        <v>23260</v>
      </c>
      <c r="HB58" s="5">
        <v>2700</v>
      </c>
      <c r="HC58" s="5">
        <v>2800</v>
      </c>
      <c r="HD58" s="5">
        <v>2800</v>
      </c>
      <c r="HE58" s="5">
        <v>700</v>
      </c>
      <c r="HF58" s="5">
        <v>600</v>
      </c>
      <c r="HG58" s="5">
        <v>700</v>
      </c>
      <c r="HH58" s="5">
        <v>0.00593868309702324</v>
      </c>
      <c r="HI58" s="5">
        <v>600</v>
      </c>
      <c r="HJ58" s="5">
        <v>660</v>
      </c>
      <c r="HK58" s="5">
        <v>690</v>
      </c>
      <c r="HL58" s="5">
        <v>700</v>
      </c>
      <c r="HM58" s="5">
        <v>700</v>
      </c>
      <c r="HN58" s="5">
        <v>800</v>
      </c>
      <c r="HO58" s="5">
        <v>3000</v>
      </c>
      <c r="HP58" s="5">
        <v>2700</v>
      </c>
      <c r="HQ58" s="5">
        <v>3100</v>
      </c>
      <c r="HR58" s="5">
        <f t="shared" si="40"/>
        <v>0.00708048147274015</v>
      </c>
      <c r="HS58" s="5">
        <v>2350</v>
      </c>
      <c r="HT58" s="5">
        <v>2400</v>
      </c>
      <c r="HU58" s="5">
        <v>2470</v>
      </c>
      <c r="HV58" s="5">
        <v>2400</v>
      </c>
      <c r="HW58" s="5">
        <v>2400</v>
      </c>
      <c r="HX58" s="5">
        <v>2500</v>
      </c>
      <c r="HY58" s="5">
        <v>5200</v>
      </c>
      <c r="HZ58" s="5">
        <v>5100</v>
      </c>
      <c r="IA58" s="5">
        <v>5300</v>
      </c>
      <c r="IB58" s="13">
        <v>0.00713936575178114</v>
      </c>
      <c r="IC58" s="5">
        <v>4780</v>
      </c>
      <c r="ID58" s="5">
        <v>4820</v>
      </c>
      <c r="IE58" s="5">
        <v>4850</v>
      </c>
      <c r="IF58" s="5">
        <v>5000</v>
      </c>
      <c r="IG58" s="5">
        <v>5100</v>
      </c>
      <c r="IH58" s="5">
        <v>5100</v>
      </c>
      <c r="II58" s="5">
        <v>1200</v>
      </c>
      <c r="IJ58" s="5">
        <v>1100</v>
      </c>
      <c r="IK58" s="5">
        <v>1300</v>
      </c>
      <c r="IL58" s="5">
        <f t="shared" si="41"/>
        <v>0.00614832145383318</v>
      </c>
      <c r="IM58" s="5">
        <v>1110</v>
      </c>
      <c r="IN58" s="5">
        <v>1130</v>
      </c>
      <c r="IO58" s="5">
        <v>1160</v>
      </c>
      <c r="IP58" s="5">
        <v>1000</v>
      </c>
      <c r="IQ58" s="5">
        <v>1100</v>
      </c>
      <c r="IR58" s="5">
        <v>1130</v>
      </c>
      <c r="IS58" s="5">
        <v>3600</v>
      </c>
      <c r="IT58" s="5">
        <v>2900</v>
      </c>
      <c r="IU58" s="5">
        <v>3200</v>
      </c>
      <c r="IV58" s="131">
        <v>0.00573610023492561</v>
      </c>
      <c r="IW58" s="5">
        <v>2880</v>
      </c>
      <c r="IX58" s="5">
        <v>2930</v>
      </c>
      <c r="IY58" s="5">
        <v>2990</v>
      </c>
      <c r="IZ58" s="5">
        <v>2930</v>
      </c>
      <c r="JA58" s="5">
        <v>3000</v>
      </c>
      <c r="JB58" s="5">
        <v>3000</v>
      </c>
    </row>
    <row r="59" spans="1:262">
      <c r="A59" s="9">
        <v>57</v>
      </c>
      <c r="B59" s="10">
        <v>721</v>
      </c>
      <c r="C59" s="11" t="s">
        <v>46</v>
      </c>
      <c r="D59" s="11" t="s">
        <v>1626</v>
      </c>
      <c r="E59" s="5">
        <v>8000</v>
      </c>
      <c r="F59" s="5">
        <v>5700</v>
      </c>
      <c r="G59" s="5">
        <v>7200</v>
      </c>
      <c r="H59" s="13">
        <f t="shared" si="22"/>
        <v>0.00619222830476532</v>
      </c>
      <c r="I59" s="5">
        <v>6800</v>
      </c>
      <c r="J59" s="5">
        <v>6900</v>
      </c>
      <c r="K59" s="5">
        <v>7100</v>
      </c>
      <c r="L59" s="5">
        <v>6900</v>
      </c>
      <c r="M59" s="5">
        <v>6700</v>
      </c>
      <c r="N59" s="5">
        <v>6800</v>
      </c>
      <c r="O59" s="5">
        <v>2500</v>
      </c>
      <c r="P59" s="5">
        <v>1900</v>
      </c>
      <c r="Q59" s="5">
        <v>2200</v>
      </c>
      <c r="R59" s="13">
        <f t="shared" si="23"/>
        <v>0.00623306233062331</v>
      </c>
      <c r="S59" s="5">
        <v>2200</v>
      </c>
      <c r="T59" s="5">
        <v>2300</v>
      </c>
      <c r="U59" s="5">
        <v>2300</v>
      </c>
      <c r="V59" s="5">
        <v>2300</v>
      </c>
      <c r="W59" s="5">
        <f t="shared" si="24"/>
        <v>2200</v>
      </c>
      <c r="X59" s="5">
        <f t="shared" si="25"/>
        <v>2200</v>
      </c>
      <c r="Y59" s="5">
        <v>2300</v>
      </c>
      <c r="Z59" s="5">
        <v>1800</v>
      </c>
      <c r="AA59" s="5">
        <v>2000</v>
      </c>
      <c r="AB59" s="13">
        <f t="shared" si="26"/>
        <v>0.0053744177714081</v>
      </c>
      <c r="AC59" s="5">
        <v>1500</v>
      </c>
      <c r="AD59" s="5">
        <v>1600</v>
      </c>
      <c r="AE59" s="5">
        <v>1600</v>
      </c>
      <c r="AF59" s="5">
        <v>1500</v>
      </c>
      <c r="AG59" s="5">
        <f t="shared" si="27"/>
        <v>1400</v>
      </c>
      <c r="AH59" s="5">
        <v>1600</v>
      </c>
      <c r="AI59" s="5">
        <v>3200</v>
      </c>
      <c r="AJ59" s="5">
        <v>2460</v>
      </c>
      <c r="AK59" s="5">
        <v>2800</v>
      </c>
      <c r="AL59" s="5">
        <v>0.00674460431654676</v>
      </c>
      <c r="AM59" s="5">
        <v>2760</v>
      </c>
      <c r="AN59" s="5">
        <v>2900</v>
      </c>
      <c r="AO59" s="5">
        <v>2960</v>
      </c>
      <c r="AP59" s="5">
        <v>2900</v>
      </c>
      <c r="AQ59" s="5">
        <v>2800</v>
      </c>
      <c r="AR59" s="5">
        <v>3000</v>
      </c>
      <c r="AS59" s="5">
        <v>2200</v>
      </c>
      <c r="AT59" s="5">
        <v>1700</v>
      </c>
      <c r="AU59" s="5">
        <v>1910</v>
      </c>
      <c r="AV59" s="13">
        <v>0.00565717518385819</v>
      </c>
      <c r="AW59" s="5">
        <v>1830</v>
      </c>
      <c r="AX59" s="5">
        <v>2000</v>
      </c>
      <c r="AY59" s="5">
        <f t="shared" si="28"/>
        <v>1750</v>
      </c>
      <c r="AZ59" s="5">
        <v>1800</v>
      </c>
      <c r="BA59" s="5">
        <v>1900</v>
      </c>
      <c r="BB59" s="5">
        <v>1900</v>
      </c>
      <c r="BC59" s="5">
        <v>30</v>
      </c>
      <c r="BD59" s="5">
        <v>15</v>
      </c>
      <c r="BE59" s="5">
        <v>36</v>
      </c>
      <c r="BF59" s="5">
        <v>30</v>
      </c>
      <c r="BG59" s="5">
        <v>30</v>
      </c>
      <c r="BH59" s="5">
        <v>30</v>
      </c>
      <c r="BI59" s="5">
        <v>20</v>
      </c>
      <c r="BJ59" s="5">
        <v>20</v>
      </c>
      <c r="BK59" s="5">
        <v>20</v>
      </c>
      <c r="BL59" s="5">
        <v>19</v>
      </c>
      <c r="BM59" s="5">
        <v>14</v>
      </c>
      <c r="BN59" s="5">
        <v>22</v>
      </c>
      <c r="BO59" s="5">
        <v>27</v>
      </c>
      <c r="BP59" s="5">
        <v>27</v>
      </c>
      <c r="BQ59" s="5">
        <v>31</v>
      </c>
      <c r="BR59" s="5">
        <v>31</v>
      </c>
      <c r="BS59" s="5">
        <v>31</v>
      </c>
      <c r="BT59" s="5">
        <v>36</v>
      </c>
      <c r="BU59" s="5">
        <v>2000</v>
      </c>
      <c r="BV59" s="5">
        <v>1600</v>
      </c>
      <c r="BW59" s="5">
        <v>1800</v>
      </c>
      <c r="BX59" s="5">
        <v>0.00674590427240604</v>
      </c>
      <c r="BY59" s="5">
        <v>1810</v>
      </c>
      <c r="BZ59" s="5">
        <f t="shared" si="29"/>
        <v>1790</v>
      </c>
      <c r="CA59" s="5">
        <v>1990</v>
      </c>
      <c r="CB59" s="5">
        <v>1900</v>
      </c>
      <c r="CC59" s="5">
        <v>2000</v>
      </c>
      <c r="CD59" s="5">
        <v>2100</v>
      </c>
      <c r="CE59" s="5">
        <v>1100</v>
      </c>
      <c r="CF59" s="5">
        <v>800</v>
      </c>
      <c r="CG59" s="5">
        <v>1000</v>
      </c>
      <c r="CH59" s="5">
        <v>0.00559659726886053</v>
      </c>
      <c r="CI59" s="5">
        <v>890</v>
      </c>
      <c r="CJ59" s="5">
        <v>960</v>
      </c>
      <c r="CK59" s="5">
        <v>1000</v>
      </c>
      <c r="CL59" s="5">
        <f t="shared" si="30"/>
        <v>700</v>
      </c>
      <c r="CM59" s="5">
        <v>800</v>
      </c>
      <c r="CN59" s="5">
        <v>800</v>
      </c>
      <c r="CO59" s="5">
        <v>3100</v>
      </c>
      <c r="CP59" s="5">
        <v>2800</v>
      </c>
      <c r="CQ59" s="5">
        <v>3200</v>
      </c>
      <c r="CR59" s="5">
        <v>0.00768163600863221</v>
      </c>
      <c r="CS59" s="5">
        <v>2910</v>
      </c>
      <c r="CT59" s="5">
        <v>2990</v>
      </c>
      <c r="CU59" s="5">
        <v>3030</v>
      </c>
      <c r="CV59" s="5">
        <v>2990</v>
      </c>
      <c r="CW59" s="5">
        <v>3000</v>
      </c>
      <c r="CX59" s="5">
        <v>3100</v>
      </c>
      <c r="CY59" s="5">
        <v>2800</v>
      </c>
      <c r="CZ59" s="5">
        <v>1900</v>
      </c>
      <c r="DA59" s="5">
        <v>2500</v>
      </c>
      <c r="DB59" s="5">
        <v>0.00550124836020482</v>
      </c>
      <c r="DC59" s="5">
        <v>1240</v>
      </c>
      <c r="DD59" s="5">
        <v>1300</v>
      </c>
      <c r="DE59" s="5">
        <v>1360</v>
      </c>
      <c r="DF59" s="5">
        <v>1200</v>
      </c>
      <c r="DG59" s="5">
        <v>1300</v>
      </c>
      <c r="DH59" s="5">
        <v>1300</v>
      </c>
      <c r="DI59" s="5">
        <v>1200</v>
      </c>
      <c r="DJ59" s="5">
        <v>1000</v>
      </c>
      <c r="DK59" s="5">
        <v>1100</v>
      </c>
      <c r="DL59" s="5">
        <v>0.00582665695557174</v>
      </c>
      <c r="DM59" s="5">
        <v>830</v>
      </c>
      <c r="DN59" s="5">
        <v>850</v>
      </c>
      <c r="DO59" s="5">
        <v>910</v>
      </c>
      <c r="DP59" s="5">
        <v>1200</v>
      </c>
      <c r="DQ59" s="5">
        <v>1300</v>
      </c>
      <c r="DR59" s="5">
        <v>1300</v>
      </c>
      <c r="DS59" s="5">
        <v>1400</v>
      </c>
      <c r="DT59" s="5">
        <v>1300</v>
      </c>
      <c r="DU59" s="5">
        <v>1500</v>
      </c>
      <c r="DV59" s="5">
        <f t="shared" si="31"/>
        <v>0.00639097744360902</v>
      </c>
      <c r="DW59" s="5">
        <v>1300</v>
      </c>
      <c r="DX59" s="5">
        <v>1360</v>
      </c>
      <c r="DY59" s="5">
        <v>1430</v>
      </c>
      <c r="DZ59" s="5">
        <v>1360</v>
      </c>
      <c r="EA59" s="5">
        <v>1400</v>
      </c>
      <c r="EB59" s="5">
        <v>1500</v>
      </c>
      <c r="EC59" s="5">
        <v>1300</v>
      </c>
      <c r="ED59" s="5">
        <v>1100</v>
      </c>
      <c r="EE59" s="5">
        <v>1200</v>
      </c>
      <c r="EF59" s="5">
        <v>0.00601060051363313</v>
      </c>
      <c r="EG59" s="5">
        <f t="shared" si="32"/>
        <v>800</v>
      </c>
      <c r="EH59" s="5">
        <f t="shared" si="33"/>
        <v>870</v>
      </c>
      <c r="EI59" s="5">
        <f t="shared" si="34"/>
        <v>900</v>
      </c>
      <c r="EJ59" s="5">
        <v>1000</v>
      </c>
      <c r="EK59" s="5">
        <v>1000</v>
      </c>
      <c r="EL59" s="5">
        <v>1100</v>
      </c>
      <c r="EM59" s="5">
        <v>1800</v>
      </c>
      <c r="EN59" s="5">
        <v>1600</v>
      </c>
      <c r="EO59" s="5">
        <v>1900</v>
      </c>
      <c r="EP59" s="5">
        <f t="shared" si="35"/>
        <v>0.00656077348066298</v>
      </c>
      <c r="EQ59" s="5">
        <v>1640</v>
      </c>
      <c r="ER59" s="5">
        <v>1710</v>
      </c>
      <c r="ES59" s="5">
        <v>1770</v>
      </c>
      <c r="ET59" s="5">
        <v>1710</v>
      </c>
      <c r="EU59" s="5">
        <v>1700</v>
      </c>
      <c r="EV59" s="5">
        <v>1800</v>
      </c>
      <c r="EW59" s="5">
        <v>900</v>
      </c>
      <c r="EX59" s="5">
        <v>800</v>
      </c>
      <c r="EY59" s="5">
        <v>1000</v>
      </c>
      <c r="EZ59" s="5">
        <f t="shared" si="36"/>
        <v>0.00573206681952178</v>
      </c>
      <c r="FA59" s="5">
        <v>660</v>
      </c>
      <c r="FB59" s="5">
        <v>700</v>
      </c>
      <c r="FC59" s="5">
        <v>750</v>
      </c>
      <c r="FD59" s="5">
        <v>700</v>
      </c>
      <c r="FE59" s="5">
        <v>700</v>
      </c>
      <c r="FF59" s="5">
        <v>700</v>
      </c>
      <c r="FG59" s="5">
        <v>3200</v>
      </c>
      <c r="FH59" s="5">
        <v>3000</v>
      </c>
      <c r="FI59" s="5">
        <v>3600</v>
      </c>
      <c r="FJ59" s="5">
        <f t="shared" si="37"/>
        <v>0.00601460415065334</v>
      </c>
      <c r="FK59" s="5">
        <v>3010</v>
      </c>
      <c r="FL59" s="5">
        <v>3130</v>
      </c>
      <c r="FM59" s="5">
        <v>3190</v>
      </c>
      <c r="FN59" s="5">
        <v>3130</v>
      </c>
      <c r="FO59" s="5">
        <v>3200</v>
      </c>
      <c r="FP59" s="5">
        <v>3200</v>
      </c>
      <c r="FQ59" s="5">
        <v>4200</v>
      </c>
      <c r="FR59" s="5">
        <v>4000</v>
      </c>
      <c r="FS59" s="5">
        <v>4300</v>
      </c>
      <c r="FT59" s="5">
        <v>0.00536350415604862</v>
      </c>
      <c r="FU59" s="5">
        <v>3980</v>
      </c>
      <c r="FV59" s="5">
        <v>4020</v>
      </c>
      <c r="FW59" s="5">
        <v>4070</v>
      </c>
      <c r="FX59" s="5">
        <v>3600</v>
      </c>
      <c r="FY59" s="5">
        <v>3800</v>
      </c>
      <c r="FZ59" s="5">
        <v>3800</v>
      </c>
      <c r="GA59" s="5">
        <v>110</v>
      </c>
      <c r="GB59" s="5">
        <v>90</v>
      </c>
      <c r="GC59" s="5">
        <v>120</v>
      </c>
      <c r="GD59" s="5">
        <f t="shared" si="38"/>
        <v>0.00836236933797909</v>
      </c>
      <c r="GE59" s="5">
        <v>90</v>
      </c>
      <c r="GF59" s="5">
        <v>100</v>
      </c>
      <c r="GG59" s="5">
        <v>100</v>
      </c>
      <c r="GH59" s="5">
        <v>100</v>
      </c>
      <c r="GI59" s="5">
        <v>108</v>
      </c>
      <c r="GJ59" s="5">
        <v>110</v>
      </c>
      <c r="GK59" s="5">
        <v>3100</v>
      </c>
      <c r="GL59" s="5">
        <v>2900</v>
      </c>
      <c r="GM59" s="5">
        <v>3700</v>
      </c>
      <c r="GN59" s="5">
        <v>0.0053742359589436</v>
      </c>
      <c r="GO59" s="5">
        <v>2300</v>
      </c>
      <c r="GP59" s="5">
        <v>2330</v>
      </c>
      <c r="GQ59" s="5">
        <v>2390</v>
      </c>
      <c r="GR59" s="5">
        <v>2000</v>
      </c>
      <c r="GS59" s="5">
        <v>2100</v>
      </c>
      <c r="GT59" s="5">
        <v>2100</v>
      </c>
      <c r="GU59" s="5">
        <v>2200</v>
      </c>
      <c r="GV59" s="5">
        <v>1900</v>
      </c>
      <c r="GW59" s="5">
        <v>2300</v>
      </c>
      <c r="GX59" s="5">
        <f t="shared" si="39"/>
        <v>0.0058285231592285</v>
      </c>
      <c r="GY59" s="5">
        <v>2030</v>
      </c>
      <c r="GZ59" s="5">
        <v>2070</v>
      </c>
      <c r="HA59" s="5">
        <v>21040</v>
      </c>
      <c r="HB59" s="5">
        <v>2000</v>
      </c>
      <c r="HC59" s="5">
        <v>2000</v>
      </c>
      <c r="HD59" s="5">
        <v>2070</v>
      </c>
      <c r="HE59" s="5">
        <v>700</v>
      </c>
      <c r="HF59" s="5">
        <v>600</v>
      </c>
      <c r="HG59" s="5">
        <v>700</v>
      </c>
      <c r="HH59" s="5">
        <v>0.00593868309702324</v>
      </c>
      <c r="HI59" s="5">
        <v>600</v>
      </c>
      <c r="HJ59" s="5">
        <v>660</v>
      </c>
      <c r="HK59" s="5">
        <v>690</v>
      </c>
      <c r="HL59" s="5">
        <v>700</v>
      </c>
      <c r="HM59" s="5">
        <v>700</v>
      </c>
      <c r="HN59" s="5">
        <v>800</v>
      </c>
      <c r="HO59" s="5">
        <v>2800</v>
      </c>
      <c r="HP59" s="5">
        <v>2500</v>
      </c>
      <c r="HQ59" s="5">
        <v>2900</v>
      </c>
      <c r="HR59" s="5">
        <f t="shared" si="40"/>
        <v>0.00654944536228464</v>
      </c>
      <c r="HS59" s="5">
        <v>2180</v>
      </c>
      <c r="HT59" s="5">
        <v>2220</v>
      </c>
      <c r="HU59" s="5">
        <v>2290</v>
      </c>
      <c r="HV59" s="5">
        <v>2220</v>
      </c>
      <c r="HW59" s="5">
        <v>2200</v>
      </c>
      <c r="HX59" s="5">
        <v>2300</v>
      </c>
      <c r="HY59" s="5">
        <v>4900</v>
      </c>
      <c r="HZ59" s="5">
        <v>4800</v>
      </c>
      <c r="IA59" s="5">
        <v>5000</v>
      </c>
      <c r="IB59" s="13">
        <v>0.00672463081184364</v>
      </c>
      <c r="IC59" s="5">
        <v>4490</v>
      </c>
      <c r="ID59" s="5">
        <v>4540</v>
      </c>
      <c r="IE59" s="5">
        <v>4570</v>
      </c>
      <c r="IF59" s="5">
        <v>4700</v>
      </c>
      <c r="IG59" s="5">
        <v>4800</v>
      </c>
      <c r="IH59" s="5">
        <v>4800</v>
      </c>
      <c r="II59" s="5">
        <v>1100</v>
      </c>
      <c r="IJ59" s="5">
        <v>1000</v>
      </c>
      <c r="IK59" s="5">
        <v>1200</v>
      </c>
      <c r="IL59" s="5">
        <f t="shared" si="41"/>
        <v>0.00560422221013113</v>
      </c>
      <c r="IM59" s="5">
        <v>1010</v>
      </c>
      <c r="IN59" s="5">
        <v>1030</v>
      </c>
      <c r="IO59" s="5">
        <v>1060</v>
      </c>
      <c r="IP59" s="5">
        <v>1000</v>
      </c>
      <c r="IQ59" s="5">
        <v>1000</v>
      </c>
      <c r="IR59" s="5">
        <v>1030</v>
      </c>
      <c r="IS59" s="5">
        <v>3400</v>
      </c>
      <c r="IT59" s="5">
        <v>2700</v>
      </c>
      <c r="IU59" s="5">
        <v>3000</v>
      </c>
      <c r="IV59" s="131">
        <v>0.00534455755677369</v>
      </c>
      <c r="IW59" s="5">
        <v>2680</v>
      </c>
      <c r="IX59" s="5">
        <v>2730</v>
      </c>
      <c r="IY59" s="5">
        <v>2790</v>
      </c>
      <c r="IZ59" s="5">
        <v>2730</v>
      </c>
      <c r="JA59" s="5">
        <v>2800</v>
      </c>
      <c r="JB59" s="5">
        <v>2800</v>
      </c>
    </row>
    <row r="60" spans="1:262">
      <c r="A60" s="9">
        <v>58</v>
      </c>
      <c r="B60" s="10">
        <v>716</v>
      </c>
      <c r="C60" s="11" t="s">
        <v>35</v>
      </c>
      <c r="D60" s="11" t="s">
        <v>1626</v>
      </c>
      <c r="E60" s="5">
        <v>5400</v>
      </c>
      <c r="F60" s="5">
        <v>3900</v>
      </c>
      <c r="G60" s="5">
        <v>4800</v>
      </c>
      <c r="H60" s="13">
        <f t="shared" si="22"/>
        <v>0.00412815220317688</v>
      </c>
      <c r="I60" s="5">
        <v>4500</v>
      </c>
      <c r="J60" s="5">
        <v>4600</v>
      </c>
      <c r="K60" s="5">
        <v>4700</v>
      </c>
      <c r="L60" s="5">
        <v>4600</v>
      </c>
      <c r="M60" s="5">
        <v>4500</v>
      </c>
      <c r="N60" s="5">
        <v>4500</v>
      </c>
      <c r="O60" s="5">
        <v>2400</v>
      </c>
      <c r="P60" s="5">
        <v>1800</v>
      </c>
      <c r="Q60" s="5">
        <v>2100</v>
      </c>
      <c r="R60" s="13">
        <f t="shared" si="23"/>
        <v>0.00596205962059621</v>
      </c>
      <c r="S60" s="5">
        <v>2100</v>
      </c>
      <c r="T60" s="5">
        <v>2200</v>
      </c>
      <c r="U60" s="5">
        <v>2200</v>
      </c>
      <c r="V60" s="5">
        <v>2200</v>
      </c>
      <c r="W60" s="5">
        <f t="shared" si="24"/>
        <v>2100</v>
      </c>
      <c r="X60" s="5">
        <f t="shared" si="25"/>
        <v>2100</v>
      </c>
      <c r="Y60" s="5">
        <v>2300</v>
      </c>
      <c r="Z60" s="5">
        <v>1800</v>
      </c>
      <c r="AA60" s="5">
        <v>2000</v>
      </c>
      <c r="AB60" s="13">
        <f t="shared" si="26"/>
        <v>0.0053744177714081</v>
      </c>
      <c r="AC60" s="5">
        <v>1500</v>
      </c>
      <c r="AD60" s="5">
        <v>1600</v>
      </c>
      <c r="AE60" s="5">
        <v>1600</v>
      </c>
      <c r="AF60" s="5">
        <v>1500</v>
      </c>
      <c r="AG60" s="5">
        <f t="shared" si="27"/>
        <v>1400</v>
      </c>
      <c r="AH60" s="5">
        <v>1600</v>
      </c>
      <c r="AI60" s="5">
        <v>3200</v>
      </c>
      <c r="AJ60" s="5">
        <v>2460</v>
      </c>
      <c r="AK60" s="5">
        <v>2800</v>
      </c>
      <c r="AL60" s="5">
        <v>0.00651978417266187</v>
      </c>
      <c r="AM60" s="5">
        <v>2760</v>
      </c>
      <c r="AN60" s="5">
        <v>2900</v>
      </c>
      <c r="AO60" s="5">
        <v>2960</v>
      </c>
      <c r="AP60" s="5">
        <v>2800</v>
      </c>
      <c r="AQ60" s="5">
        <v>2700</v>
      </c>
      <c r="AR60" s="5">
        <v>2900</v>
      </c>
      <c r="AS60" s="5">
        <v>2100</v>
      </c>
      <c r="AT60" s="5">
        <v>1600</v>
      </c>
      <c r="AU60" s="5">
        <v>1810</v>
      </c>
      <c r="AV60" s="13">
        <v>0.00509145766547237</v>
      </c>
      <c r="AW60" s="5">
        <v>1730</v>
      </c>
      <c r="AX60" s="5">
        <v>1890</v>
      </c>
      <c r="AY60" s="5">
        <f t="shared" si="28"/>
        <v>1580</v>
      </c>
      <c r="AZ60" s="5">
        <v>1600</v>
      </c>
      <c r="BA60" s="5">
        <v>1700</v>
      </c>
      <c r="BB60" s="5">
        <v>1700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18</v>
      </c>
      <c r="BM60" s="5">
        <v>13</v>
      </c>
      <c r="BN60" s="5">
        <v>21</v>
      </c>
      <c r="BO60" s="5">
        <v>25</v>
      </c>
      <c r="BP60" s="5">
        <v>25</v>
      </c>
      <c r="BQ60" s="5">
        <v>29</v>
      </c>
      <c r="BR60" s="5">
        <v>29</v>
      </c>
      <c r="BS60" s="5">
        <v>29</v>
      </c>
      <c r="BT60" s="5">
        <v>34</v>
      </c>
      <c r="BU60" s="5">
        <v>1900</v>
      </c>
      <c r="BV60" s="5">
        <v>1600</v>
      </c>
      <c r="BW60" s="5">
        <v>1700</v>
      </c>
      <c r="BX60" s="5">
        <v>0.00581432701574044</v>
      </c>
      <c r="BY60" s="5">
        <v>1710</v>
      </c>
      <c r="BZ60" s="5">
        <f t="shared" si="29"/>
        <v>1540</v>
      </c>
      <c r="CA60" s="5">
        <v>1880</v>
      </c>
      <c r="CB60" s="5">
        <v>1600</v>
      </c>
      <c r="CC60" s="5">
        <v>1700</v>
      </c>
      <c r="CD60" s="5">
        <v>1800</v>
      </c>
      <c r="CE60" s="5">
        <v>1100</v>
      </c>
      <c r="CF60" s="5">
        <v>800</v>
      </c>
      <c r="CG60" s="5">
        <v>1000</v>
      </c>
      <c r="CH60" s="5">
        <v>0.00559659726886053</v>
      </c>
      <c r="CI60" s="5">
        <v>890</v>
      </c>
      <c r="CJ60" s="5">
        <v>960</v>
      </c>
      <c r="CK60" s="5">
        <v>1000</v>
      </c>
      <c r="CL60" s="5">
        <f t="shared" si="30"/>
        <v>700</v>
      </c>
      <c r="CM60" s="5">
        <v>800</v>
      </c>
      <c r="CN60" s="5">
        <v>800</v>
      </c>
      <c r="CO60" s="5">
        <v>3100</v>
      </c>
      <c r="CP60" s="5">
        <v>2800</v>
      </c>
      <c r="CQ60" s="5">
        <v>3200</v>
      </c>
      <c r="CR60" s="5">
        <v>0.00768163600863221</v>
      </c>
      <c r="CS60" s="5">
        <v>2910</v>
      </c>
      <c r="CT60" s="5">
        <v>2990</v>
      </c>
      <c r="CU60" s="5">
        <v>3030</v>
      </c>
      <c r="CV60" s="5">
        <v>2990</v>
      </c>
      <c r="CW60" s="5">
        <v>3000</v>
      </c>
      <c r="CX60" s="5">
        <v>3100</v>
      </c>
      <c r="CY60" s="5">
        <v>2700</v>
      </c>
      <c r="CZ60" s="5">
        <v>1800</v>
      </c>
      <c r="DA60" s="5">
        <v>2400</v>
      </c>
      <c r="DB60" s="5">
        <v>0.00528966188481232</v>
      </c>
      <c r="DC60" s="5">
        <v>1190</v>
      </c>
      <c r="DD60" s="5">
        <v>1250</v>
      </c>
      <c r="DE60" s="5">
        <v>1300</v>
      </c>
      <c r="DF60" s="5">
        <v>1200</v>
      </c>
      <c r="DG60" s="5">
        <v>1200</v>
      </c>
      <c r="DH60" s="5">
        <v>1300</v>
      </c>
      <c r="DI60" s="5">
        <v>1200</v>
      </c>
      <c r="DJ60" s="5">
        <v>1000</v>
      </c>
      <c r="DK60" s="5">
        <v>1100</v>
      </c>
      <c r="DL60" s="5">
        <v>0.00631221170186939</v>
      </c>
      <c r="DM60" s="5">
        <v>830</v>
      </c>
      <c r="DN60" s="5">
        <v>850</v>
      </c>
      <c r="DO60" s="5">
        <v>910</v>
      </c>
      <c r="DP60" s="5">
        <v>1300</v>
      </c>
      <c r="DQ60" s="5">
        <v>1400</v>
      </c>
      <c r="DR60" s="5">
        <v>1500</v>
      </c>
      <c r="DS60" s="5">
        <v>1400</v>
      </c>
      <c r="DT60" s="5">
        <v>1300</v>
      </c>
      <c r="DU60" s="5">
        <v>1500</v>
      </c>
      <c r="DV60" s="5">
        <f t="shared" si="31"/>
        <v>0.00639097744360902</v>
      </c>
      <c r="DW60" s="5">
        <v>1300</v>
      </c>
      <c r="DX60" s="5">
        <v>1360</v>
      </c>
      <c r="DY60" s="5">
        <v>1430</v>
      </c>
      <c r="DZ60" s="5">
        <v>1360</v>
      </c>
      <c r="EA60" s="5">
        <v>1400</v>
      </c>
      <c r="EB60" s="5">
        <v>1500</v>
      </c>
      <c r="EC60" s="5">
        <v>1300</v>
      </c>
      <c r="ED60" s="5">
        <v>1100</v>
      </c>
      <c r="EE60" s="5">
        <v>1200</v>
      </c>
      <c r="EF60" s="5">
        <v>0.00546418228512103</v>
      </c>
      <c r="EG60" s="5">
        <f t="shared" si="32"/>
        <v>730</v>
      </c>
      <c r="EH60" s="5">
        <f t="shared" si="33"/>
        <v>790</v>
      </c>
      <c r="EI60" s="5">
        <f t="shared" si="34"/>
        <v>820</v>
      </c>
      <c r="EJ60" s="5">
        <v>900</v>
      </c>
      <c r="EK60" s="5">
        <v>900</v>
      </c>
      <c r="EL60" s="5">
        <v>1000</v>
      </c>
      <c r="EM60" s="5">
        <v>1800</v>
      </c>
      <c r="EN60" s="5">
        <v>1600</v>
      </c>
      <c r="EO60" s="5">
        <v>1900</v>
      </c>
      <c r="EP60" s="5">
        <f t="shared" si="35"/>
        <v>0.00656077348066298</v>
      </c>
      <c r="EQ60" s="5">
        <v>1640</v>
      </c>
      <c r="ER60" s="5">
        <v>1710</v>
      </c>
      <c r="ES60" s="5">
        <v>1770</v>
      </c>
      <c r="ET60" s="5">
        <v>1710</v>
      </c>
      <c r="EU60" s="5">
        <v>1700</v>
      </c>
      <c r="EV60" s="5">
        <v>1800</v>
      </c>
      <c r="EW60" s="5">
        <v>900</v>
      </c>
      <c r="EX60" s="5">
        <v>800</v>
      </c>
      <c r="EY60" s="5">
        <v>1000</v>
      </c>
      <c r="EZ60" s="5">
        <f t="shared" si="36"/>
        <v>0.00573206681952178</v>
      </c>
      <c r="FA60" s="5">
        <v>660</v>
      </c>
      <c r="FB60" s="5">
        <v>700</v>
      </c>
      <c r="FC60" s="5">
        <v>750</v>
      </c>
      <c r="FD60" s="5">
        <v>700</v>
      </c>
      <c r="FE60" s="5">
        <v>700</v>
      </c>
      <c r="FF60" s="5">
        <v>700</v>
      </c>
      <c r="FG60" s="5">
        <v>3200</v>
      </c>
      <c r="FH60" s="5">
        <v>3000</v>
      </c>
      <c r="FI60" s="5">
        <v>3600</v>
      </c>
      <c r="FJ60" s="5">
        <f t="shared" si="37"/>
        <v>0.00601460415065334</v>
      </c>
      <c r="FK60" s="5">
        <v>3010</v>
      </c>
      <c r="FL60" s="5">
        <v>3130</v>
      </c>
      <c r="FM60" s="5">
        <v>3190</v>
      </c>
      <c r="FN60" s="5">
        <v>3130</v>
      </c>
      <c r="FO60" s="5">
        <v>3200</v>
      </c>
      <c r="FP60" s="5">
        <v>3200</v>
      </c>
      <c r="FQ60" s="5">
        <v>4200</v>
      </c>
      <c r="FR60" s="5">
        <v>4000</v>
      </c>
      <c r="FS60" s="5">
        <v>4300</v>
      </c>
      <c r="FT60" s="5">
        <v>0.00536350415604862</v>
      </c>
      <c r="FU60" s="5">
        <v>3980</v>
      </c>
      <c r="FV60" s="5">
        <v>4020</v>
      </c>
      <c r="FW60" s="5">
        <v>4070</v>
      </c>
      <c r="FX60" s="5">
        <v>3600</v>
      </c>
      <c r="FY60" s="5">
        <v>3800</v>
      </c>
      <c r="FZ60" s="5">
        <v>3800</v>
      </c>
      <c r="GA60" s="5">
        <v>90</v>
      </c>
      <c r="GB60" s="5">
        <v>70</v>
      </c>
      <c r="GC60" s="5">
        <v>100</v>
      </c>
      <c r="GD60" s="5">
        <f t="shared" si="38"/>
        <v>0.00696864111498258</v>
      </c>
      <c r="GE60" s="5">
        <v>80</v>
      </c>
      <c r="GF60" s="5">
        <v>80</v>
      </c>
      <c r="GG60" s="5">
        <v>90</v>
      </c>
      <c r="GH60" s="5">
        <v>80</v>
      </c>
      <c r="GI60" s="5">
        <v>88</v>
      </c>
      <c r="GJ60" s="5">
        <v>90</v>
      </c>
      <c r="GK60" s="5">
        <v>3000</v>
      </c>
      <c r="GL60" s="5">
        <v>2800</v>
      </c>
      <c r="GM60" s="5">
        <v>3600</v>
      </c>
      <c r="GN60" s="5">
        <v>0.00518971283588975</v>
      </c>
      <c r="GO60" s="5">
        <v>2220</v>
      </c>
      <c r="GP60" s="5">
        <v>2250</v>
      </c>
      <c r="GQ60" s="5">
        <v>2310</v>
      </c>
      <c r="GR60" s="5">
        <v>2000</v>
      </c>
      <c r="GS60" s="5">
        <v>2000</v>
      </c>
      <c r="GT60" s="5">
        <v>2100</v>
      </c>
      <c r="GU60" s="5">
        <v>2200</v>
      </c>
      <c r="GV60" s="5">
        <v>1900</v>
      </c>
      <c r="GW60" s="5">
        <v>2300</v>
      </c>
      <c r="GX60" s="5">
        <f t="shared" si="39"/>
        <v>0.00647613684358722</v>
      </c>
      <c r="GY60" s="5">
        <v>2030</v>
      </c>
      <c r="GZ60" s="5">
        <v>2070</v>
      </c>
      <c r="HA60" s="5">
        <v>21040</v>
      </c>
      <c r="HB60" s="5">
        <v>2200</v>
      </c>
      <c r="HC60" s="5">
        <v>2300</v>
      </c>
      <c r="HD60" s="5">
        <v>2300</v>
      </c>
      <c r="HE60" s="5">
        <v>700</v>
      </c>
      <c r="HF60" s="5">
        <v>600</v>
      </c>
      <c r="HG60" s="5">
        <v>700</v>
      </c>
      <c r="HH60" s="5">
        <v>0.00593868309702324</v>
      </c>
      <c r="HI60" s="5">
        <v>600</v>
      </c>
      <c r="HJ60" s="5">
        <v>660</v>
      </c>
      <c r="HK60" s="5">
        <v>690</v>
      </c>
      <c r="HL60" s="5">
        <v>700</v>
      </c>
      <c r="HM60" s="5">
        <v>700</v>
      </c>
      <c r="HN60" s="5">
        <v>800</v>
      </c>
      <c r="HO60" s="5">
        <v>2700</v>
      </c>
      <c r="HP60" s="5">
        <v>2400</v>
      </c>
      <c r="HQ60" s="5">
        <v>2800</v>
      </c>
      <c r="HR60" s="5">
        <f t="shared" si="40"/>
        <v>0.00628392730705688</v>
      </c>
      <c r="HS60" s="5">
        <v>2090</v>
      </c>
      <c r="HT60" s="5">
        <v>2130</v>
      </c>
      <c r="HU60" s="5">
        <v>2200</v>
      </c>
      <c r="HV60" s="5">
        <v>2130</v>
      </c>
      <c r="HW60" s="5">
        <v>2100</v>
      </c>
      <c r="HX60" s="5">
        <v>2200</v>
      </c>
      <c r="HY60" s="5">
        <v>4800</v>
      </c>
      <c r="HZ60" s="5">
        <v>4700</v>
      </c>
      <c r="IA60" s="5">
        <v>4900</v>
      </c>
      <c r="IB60" s="13">
        <v>0.0065765111904374</v>
      </c>
      <c r="IC60" s="5">
        <v>4400</v>
      </c>
      <c r="ID60" s="5">
        <v>4440</v>
      </c>
      <c r="IE60" s="5">
        <v>4470</v>
      </c>
      <c r="IF60" s="5">
        <v>4600</v>
      </c>
      <c r="IG60" s="5">
        <v>4700</v>
      </c>
      <c r="IH60" s="5">
        <v>4700</v>
      </c>
      <c r="II60" s="5">
        <v>1100</v>
      </c>
      <c r="IJ60" s="5">
        <v>1000</v>
      </c>
      <c r="IK60" s="5">
        <v>1200</v>
      </c>
      <c r="IL60" s="5">
        <f t="shared" si="41"/>
        <v>0.00560422221013113</v>
      </c>
      <c r="IM60" s="5">
        <v>1010</v>
      </c>
      <c r="IN60" s="5">
        <v>1030</v>
      </c>
      <c r="IO60" s="5">
        <v>1060</v>
      </c>
      <c r="IP60" s="5">
        <v>1000</v>
      </c>
      <c r="IQ60" s="5">
        <v>1000</v>
      </c>
      <c r="IR60" s="5">
        <v>1030</v>
      </c>
      <c r="IS60" s="5">
        <v>3300</v>
      </c>
      <c r="IT60" s="5">
        <v>2700</v>
      </c>
      <c r="IU60" s="5">
        <v>2900</v>
      </c>
      <c r="IV60" s="131">
        <v>0.00534455755677369</v>
      </c>
      <c r="IW60" s="5">
        <v>2680</v>
      </c>
      <c r="IX60" s="5">
        <v>2730</v>
      </c>
      <c r="IY60" s="5">
        <v>2790</v>
      </c>
      <c r="IZ60" s="5">
        <v>2730</v>
      </c>
      <c r="JA60" s="5">
        <v>2800</v>
      </c>
      <c r="JB60" s="5">
        <v>2800</v>
      </c>
    </row>
    <row r="61" spans="1:262">
      <c r="A61" s="9">
        <v>59</v>
      </c>
      <c r="B61" s="10">
        <v>103639</v>
      </c>
      <c r="C61" s="11" t="s">
        <v>101</v>
      </c>
      <c r="D61" s="11" t="s">
        <v>89</v>
      </c>
      <c r="E61" s="5">
        <v>6700</v>
      </c>
      <c r="F61" s="5">
        <v>4800</v>
      </c>
      <c r="G61" s="5">
        <v>6000</v>
      </c>
      <c r="H61" s="13">
        <f t="shared" si="22"/>
        <v>0.00520506147357085</v>
      </c>
      <c r="I61" s="5">
        <v>5600</v>
      </c>
      <c r="J61" s="5">
        <v>5800</v>
      </c>
      <c r="K61" s="5">
        <v>5900</v>
      </c>
      <c r="L61" s="5">
        <v>5800</v>
      </c>
      <c r="M61" s="5">
        <v>5600</v>
      </c>
      <c r="N61" s="5">
        <v>5700</v>
      </c>
      <c r="O61" s="5">
        <v>2400</v>
      </c>
      <c r="P61" s="5">
        <v>1800</v>
      </c>
      <c r="Q61" s="5">
        <v>2100</v>
      </c>
      <c r="R61" s="13">
        <f t="shared" si="23"/>
        <v>0.00596205962059621</v>
      </c>
      <c r="S61" s="5">
        <v>2100</v>
      </c>
      <c r="T61" s="5">
        <v>2200</v>
      </c>
      <c r="U61" s="5">
        <v>2200</v>
      </c>
      <c r="V61" s="5">
        <v>2200</v>
      </c>
      <c r="W61" s="5">
        <f t="shared" si="24"/>
        <v>2100</v>
      </c>
      <c r="X61" s="5">
        <f t="shared" si="25"/>
        <v>2100</v>
      </c>
      <c r="Y61" s="5">
        <v>2300</v>
      </c>
      <c r="Z61" s="5">
        <v>1800</v>
      </c>
      <c r="AA61" s="5">
        <v>2000</v>
      </c>
      <c r="AB61" s="13">
        <f t="shared" si="26"/>
        <v>0.0053744177714081</v>
      </c>
      <c r="AC61" s="5">
        <v>1500</v>
      </c>
      <c r="AD61" s="5">
        <v>1600</v>
      </c>
      <c r="AE61" s="5">
        <v>1600</v>
      </c>
      <c r="AF61" s="5">
        <v>1500</v>
      </c>
      <c r="AG61" s="5">
        <f t="shared" si="27"/>
        <v>1400</v>
      </c>
      <c r="AH61" s="5">
        <v>1600</v>
      </c>
      <c r="AI61" s="5">
        <v>3100</v>
      </c>
      <c r="AJ61" s="5">
        <v>2380</v>
      </c>
      <c r="AK61" s="5">
        <v>2710</v>
      </c>
      <c r="AL61" s="5">
        <v>0.00629496402877698</v>
      </c>
      <c r="AM61" s="5">
        <v>2670</v>
      </c>
      <c r="AN61" s="5">
        <v>2800</v>
      </c>
      <c r="AO61" s="5">
        <v>2870</v>
      </c>
      <c r="AP61" s="5">
        <v>2700</v>
      </c>
      <c r="AQ61" s="5">
        <v>2600</v>
      </c>
      <c r="AR61" s="5">
        <v>2800</v>
      </c>
      <c r="AS61" s="5">
        <v>2100</v>
      </c>
      <c r="AT61" s="5">
        <v>1600</v>
      </c>
      <c r="AU61" s="5">
        <v>1810</v>
      </c>
      <c r="AV61" s="13">
        <v>0.00592656447832763</v>
      </c>
      <c r="AW61" s="5">
        <v>1730</v>
      </c>
      <c r="AX61" s="5">
        <v>1890</v>
      </c>
      <c r="AY61" s="5">
        <f t="shared" si="28"/>
        <v>1840</v>
      </c>
      <c r="AZ61" s="5">
        <v>1900</v>
      </c>
      <c r="BA61" s="5">
        <v>2000</v>
      </c>
      <c r="BB61" s="5">
        <v>2000</v>
      </c>
      <c r="BC61" s="5">
        <v>30</v>
      </c>
      <c r="BD61" s="5">
        <v>15</v>
      </c>
      <c r="BE61" s="5">
        <v>36</v>
      </c>
      <c r="BF61" s="5">
        <v>30</v>
      </c>
      <c r="BG61" s="5">
        <v>30</v>
      </c>
      <c r="BH61" s="5">
        <v>30</v>
      </c>
      <c r="BI61" s="5">
        <v>20</v>
      </c>
      <c r="BJ61" s="5">
        <v>20</v>
      </c>
      <c r="BK61" s="5">
        <v>20</v>
      </c>
      <c r="BL61" s="5">
        <v>19</v>
      </c>
      <c r="BM61" s="5">
        <v>14</v>
      </c>
      <c r="BN61" s="5">
        <v>22</v>
      </c>
      <c r="BO61" s="5">
        <v>27</v>
      </c>
      <c r="BP61" s="5">
        <v>27</v>
      </c>
      <c r="BQ61" s="5">
        <v>31</v>
      </c>
      <c r="BR61" s="5">
        <v>31</v>
      </c>
      <c r="BS61" s="5">
        <v>31</v>
      </c>
      <c r="BT61" s="5">
        <v>36</v>
      </c>
      <c r="BU61" s="5">
        <v>1900</v>
      </c>
      <c r="BV61" s="5">
        <v>1600</v>
      </c>
      <c r="BW61" s="5">
        <v>1700</v>
      </c>
      <c r="BX61" s="5">
        <v>0.00578220366206232</v>
      </c>
      <c r="BY61" s="5">
        <v>1710</v>
      </c>
      <c r="BZ61" s="5">
        <f t="shared" si="29"/>
        <v>1530</v>
      </c>
      <c r="CA61" s="5">
        <v>1880</v>
      </c>
      <c r="CB61" s="5">
        <v>1600</v>
      </c>
      <c r="CC61" s="5">
        <v>1700</v>
      </c>
      <c r="CD61" s="5">
        <v>1800</v>
      </c>
      <c r="CE61" s="5">
        <v>1100</v>
      </c>
      <c r="CF61" s="5">
        <v>800</v>
      </c>
      <c r="CG61" s="5">
        <v>1000</v>
      </c>
      <c r="CH61" s="5">
        <v>0.0083948959032908</v>
      </c>
      <c r="CI61" s="5">
        <v>890</v>
      </c>
      <c r="CJ61" s="5">
        <v>960</v>
      </c>
      <c r="CK61" s="5">
        <v>1000</v>
      </c>
      <c r="CL61" s="5">
        <f t="shared" si="30"/>
        <v>1100</v>
      </c>
      <c r="CM61" s="5">
        <v>1200</v>
      </c>
      <c r="CN61" s="5">
        <v>1300</v>
      </c>
      <c r="CO61" s="5">
        <v>3100</v>
      </c>
      <c r="CP61" s="5">
        <v>2800</v>
      </c>
      <c r="CQ61" s="5">
        <v>3200</v>
      </c>
      <c r="CR61" s="5">
        <v>0.00768163600863221</v>
      </c>
      <c r="CS61" s="5">
        <v>2910</v>
      </c>
      <c r="CT61" s="5">
        <v>2990</v>
      </c>
      <c r="CU61" s="5">
        <v>3030</v>
      </c>
      <c r="CV61" s="5">
        <v>2990</v>
      </c>
      <c r="CW61" s="5">
        <v>3000</v>
      </c>
      <c r="CX61" s="5">
        <v>3100</v>
      </c>
      <c r="CY61" s="5">
        <v>2700</v>
      </c>
      <c r="CZ61" s="5">
        <v>1800</v>
      </c>
      <c r="DA61" s="5">
        <v>2400</v>
      </c>
      <c r="DB61" s="5">
        <v>0.00528966188481232</v>
      </c>
      <c r="DC61" s="5">
        <v>1190</v>
      </c>
      <c r="DD61" s="5">
        <v>1250</v>
      </c>
      <c r="DE61" s="5">
        <v>1300</v>
      </c>
      <c r="DF61" s="5">
        <v>1200</v>
      </c>
      <c r="DG61" s="5">
        <v>1200</v>
      </c>
      <c r="DH61" s="5">
        <v>1300</v>
      </c>
      <c r="DI61" s="5">
        <v>1200</v>
      </c>
      <c r="DJ61" s="5">
        <v>1000</v>
      </c>
      <c r="DK61" s="5">
        <v>1100</v>
      </c>
      <c r="DL61" s="5">
        <v>0.0053411022092741</v>
      </c>
      <c r="DM61" s="5">
        <v>830</v>
      </c>
      <c r="DN61" s="5">
        <v>850</v>
      </c>
      <c r="DO61" s="5">
        <v>910</v>
      </c>
      <c r="DP61" s="5">
        <v>1100</v>
      </c>
      <c r="DQ61" s="5">
        <v>1200</v>
      </c>
      <c r="DR61" s="5">
        <v>1200</v>
      </c>
      <c r="DS61" s="5">
        <v>1400</v>
      </c>
      <c r="DT61" s="5">
        <v>1300</v>
      </c>
      <c r="DU61" s="5">
        <v>1500</v>
      </c>
      <c r="DV61" s="5">
        <f t="shared" si="31"/>
        <v>0.00639097744360902</v>
      </c>
      <c r="DW61" s="5">
        <v>1300</v>
      </c>
      <c r="DX61" s="5">
        <v>1360</v>
      </c>
      <c r="DY61" s="5">
        <v>1430</v>
      </c>
      <c r="DZ61" s="5">
        <v>1360</v>
      </c>
      <c r="EA61" s="5">
        <v>1400</v>
      </c>
      <c r="EB61" s="5">
        <v>1500</v>
      </c>
      <c r="EC61" s="5">
        <v>1300</v>
      </c>
      <c r="ED61" s="5">
        <v>1100</v>
      </c>
      <c r="EE61" s="5">
        <v>1200</v>
      </c>
      <c r="EF61" s="5">
        <v>0.00601060051363313</v>
      </c>
      <c r="EG61" s="5">
        <f t="shared" si="32"/>
        <v>800</v>
      </c>
      <c r="EH61" s="5">
        <f t="shared" si="33"/>
        <v>870</v>
      </c>
      <c r="EI61" s="5">
        <f t="shared" si="34"/>
        <v>900</v>
      </c>
      <c r="EJ61" s="5">
        <v>1000</v>
      </c>
      <c r="EK61" s="5">
        <v>1000</v>
      </c>
      <c r="EL61" s="5">
        <v>1100</v>
      </c>
      <c r="EM61" s="5">
        <v>1800</v>
      </c>
      <c r="EN61" s="5">
        <v>1600</v>
      </c>
      <c r="EO61" s="5">
        <v>1900</v>
      </c>
      <c r="EP61" s="5">
        <f t="shared" si="35"/>
        <v>0.00656077348066298</v>
      </c>
      <c r="EQ61" s="5">
        <v>1640</v>
      </c>
      <c r="ER61" s="5">
        <v>1710</v>
      </c>
      <c r="ES61" s="5">
        <v>1770</v>
      </c>
      <c r="ET61" s="5">
        <v>1710</v>
      </c>
      <c r="EU61" s="5">
        <v>1700</v>
      </c>
      <c r="EV61" s="5">
        <v>1800</v>
      </c>
      <c r="EW61" s="5">
        <v>900</v>
      </c>
      <c r="EX61" s="5">
        <v>800</v>
      </c>
      <c r="EY61" s="5">
        <v>1000</v>
      </c>
      <c r="EZ61" s="5">
        <f t="shared" si="36"/>
        <v>0.00573206681952178</v>
      </c>
      <c r="FA61" s="5">
        <v>660</v>
      </c>
      <c r="FB61" s="5">
        <v>700</v>
      </c>
      <c r="FC61" s="5">
        <v>750</v>
      </c>
      <c r="FD61" s="5">
        <v>700</v>
      </c>
      <c r="FE61" s="5">
        <v>700</v>
      </c>
      <c r="FF61" s="5">
        <v>700</v>
      </c>
      <c r="FG61" s="5">
        <v>3200</v>
      </c>
      <c r="FH61" s="5">
        <v>3000</v>
      </c>
      <c r="FI61" s="5">
        <v>3600</v>
      </c>
      <c r="FJ61" s="5">
        <f t="shared" si="37"/>
        <v>0.00601460415065334</v>
      </c>
      <c r="FK61" s="5">
        <v>3010</v>
      </c>
      <c r="FL61" s="5">
        <v>3130</v>
      </c>
      <c r="FM61" s="5">
        <v>3190</v>
      </c>
      <c r="FN61" s="5">
        <v>3130</v>
      </c>
      <c r="FO61" s="5">
        <v>3200</v>
      </c>
      <c r="FP61" s="5">
        <v>3200</v>
      </c>
      <c r="FQ61" s="5">
        <v>4200</v>
      </c>
      <c r="FR61" s="5">
        <v>4000</v>
      </c>
      <c r="FS61" s="5">
        <v>4300</v>
      </c>
      <c r="FT61" s="5">
        <v>0.00789849368253926</v>
      </c>
      <c r="FU61" s="5">
        <v>3980</v>
      </c>
      <c r="FV61" s="5">
        <v>4020</v>
      </c>
      <c r="FW61" s="5">
        <v>4070</v>
      </c>
      <c r="FX61" s="5">
        <v>5400</v>
      </c>
      <c r="FY61" s="5">
        <v>5500</v>
      </c>
      <c r="FZ61" s="5">
        <v>5600</v>
      </c>
      <c r="GA61" s="5">
        <v>80</v>
      </c>
      <c r="GB61" s="5">
        <v>60</v>
      </c>
      <c r="GC61" s="5">
        <v>90</v>
      </c>
      <c r="GD61" s="5">
        <f t="shared" si="38"/>
        <v>0.00627177700348432</v>
      </c>
      <c r="GE61" s="5">
        <v>70</v>
      </c>
      <c r="GF61" s="5">
        <v>80</v>
      </c>
      <c r="GG61" s="5">
        <v>80</v>
      </c>
      <c r="GH61" s="5">
        <v>80</v>
      </c>
      <c r="GI61" s="5">
        <v>88</v>
      </c>
      <c r="GJ61" s="5">
        <v>90</v>
      </c>
      <c r="GK61" s="5">
        <v>3000</v>
      </c>
      <c r="GL61" s="5">
        <v>2800</v>
      </c>
      <c r="GM61" s="5">
        <v>3600</v>
      </c>
      <c r="GN61" s="5">
        <v>0.00518971283588975</v>
      </c>
      <c r="GO61" s="5">
        <v>2220</v>
      </c>
      <c r="GP61" s="5">
        <v>2250</v>
      </c>
      <c r="GQ61" s="5">
        <v>2310</v>
      </c>
      <c r="GR61" s="5">
        <v>2000</v>
      </c>
      <c r="GS61" s="5">
        <v>2000</v>
      </c>
      <c r="GT61" s="5">
        <v>2100</v>
      </c>
      <c r="GU61" s="5">
        <v>2200</v>
      </c>
      <c r="GV61" s="5">
        <v>1900</v>
      </c>
      <c r="GW61" s="5">
        <v>2300</v>
      </c>
      <c r="GX61" s="5">
        <f t="shared" si="39"/>
        <v>0.0058285231592285</v>
      </c>
      <c r="GY61" s="5">
        <v>2030</v>
      </c>
      <c r="GZ61" s="5">
        <v>2070</v>
      </c>
      <c r="HA61" s="5">
        <v>21040</v>
      </c>
      <c r="HB61" s="5">
        <v>2000</v>
      </c>
      <c r="HC61" s="5">
        <v>2000</v>
      </c>
      <c r="HD61" s="5">
        <v>2070</v>
      </c>
      <c r="HE61" s="5">
        <v>700</v>
      </c>
      <c r="HF61" s="5">
        <v>600</v>
      </c>
      <c r="HG61" s="5">
        <v>700</v>
      </c>
      <c r="HH61" s="5">
        <v>0.00593868309702324</v>
      </c>
      <c r="HI61" s="5">
        <v>600</v>
      </c>
      <c r="HJ61" s="5">
        <v>660</v>
      </c>
      <c r="HK61" s="5">
        <v>690</v>
      </c>
      <c r="HL61" s="5">
        <v>700</v>
      </c>
      <c r="HM61" s="5">
        <v>700</v>
      </c>
      <c r="HN61" s="5">
        <v>800</v>
      </c>
      <c r="HO61" s="5">
        <v>2700</v>
      </c>
      <c r="HP61" s="5">
        <v>2400</v>
      </c>
      <c r="HQ61" s="5">
        <v>2800</v>
      </c>
      <c r="HR61" s="5">
        <f t="shared" si="40"/>
        <v>0.00628392730705688</v>
      </c>
      <c r="HS61" s="5">
        <v>2090</v>
      </c>
      <c r="HT61" s="5">
        <v>2130</v>
      </c>
      <c r="HU61" s="5">
        <v>2200</v>
      </c>
      <c r="HV61" s="5">
        <v>2130</v>
      </c>
      <c r="HW61" s="5">
        <v>2100</v>
      </c>
      <c r="HX61" s="5">
        <v>2200</v>
      </c>
      <c r="HY61" s="5">
        <v>4800</v>
      </c>
      <c r="HZ61" s="5">
        <v>4700</v>
      </c>
      <c r="IA61" s="5">
        <v>4900</v>
      </c>
      <c r="IB61" s="13">
        <v>0.0065765111904374</v>
      </c>
      <c r="IC61" s="5">
        <v>4400</v>
      </c>
      <c r="ID61" s="5">
        <v>4440</v>
      </c>
      <c r="IE61" s="5">
        <v>4470</v>
      </c>
      <c r="IF61" s="5">
        <v>4600</v>
      </c>
      <c r="IG61" s="5">
        <v>4700</v>
      </c>
      <c r="IH61" s="5">
        <v>4700</v>
      </c>
      <c r="II61" s="5">
        <v>1100</v>
      </c>
      <c r="IJ61" s="5">
        <v>1000</v>
      </c>
      <c r="IK61" s="5">
        <v>1200</v>
      </c>
      <c r="IL61" s="5">
        <f t="shared" si="41"/>
        <v>0.00560422221013113</v>
      </c>
      <c r="IM61" s="5">
        <v>1010</v>
      </c>
      <c r="IN61" s="5">
        <v>1030</v>
      </c>
      <c r="IO61" s="5">
        <v>1060</v>
      </c>
      <c r="IP61" s="5">
        <v>1000</v>
      </c>
      <c r="IQ61" s="5">
        <v>1000</v>
      </c>
      <c r="IR61" s="5">
        <v>1030</v>
      </c>
      <c r="IS61" s="5">
        <v>3300</v>
      </c>
      <c r="IT61" s="5">
        <v>2700</v>
      </c>
      <c r="IU61" s="5">
        <v>2900</v>
      </c>
      <c r="IV61" s="131">
        <v>0.00534455755677369</v>
      </c>
      <c r="IW61" s="5">
        <v>2680</v>
      </c>
      <c r="IX61" s="5">
        <v>2730</v>
      </c>
      <c r="IY61" s="5">
        <v>2790</v>
      </c>
      <c r="IZ61" s="5">
        <v>2730</v>
      </c>
      <c r="JA61" s="5">
        <v>2800</v>
      </c>
      <c r="JB61" s="5">
        <v>2800</v>
      </c>
    </row>
    <row r="62" spans="1:262">
      <c r="A62" s="9">
        <v>60</v>
      </c>
      <c r="B62" s="10">
        <v>717</v>
      </c>
      <c r="C62" s="11" t="s">
        <v>36</v>
      </c>
      <c r="D62" s="11" t="s">
        <v>1626</v>
      </c>
      <c r="E62" s="5">
        <v>7600</v>
      </c>
      <c r="F62" s="5">
        <v>5500</v>
      </c>
      <c r="G62" s="5">
        <v>6800</v>
      </c>
      <c r="H62" s="13">
        <f t="shared" si="22"/>
        <v>0.00592300098716683</v>
      </c>
      <c r="I62" s="5">
        <v>6400</v>
      </c>
      <c r="J62" s="5">
        <v>6600</v>
      </c>
      <c r="K62" s="5">
        <v>6700</v>
      </c>
      <c r="L62" s="5">
        <v>6600</v>
      </c>
      <c r="M62" s="5">
        <v>6400</v>
      </c>
      <c r="N62" s="5">
        <v>6500</v>
      </c>
      <c r="O62" s="5">
        <v>2100</v>
      </c>
      <c r="P62" s="5">
        <v>1600</v>
      </c>
      <c r="Q62" s="5">
        <v>1800</v>
      </c>
      <c r="R62" s="13">
        <f t="shared" si="23"/>
        <v>0.00514905149051491</v>
      </c>
      <c r="S62" s="5">
        <v>1800</v>
      </c>
      <c r="T62" s="5">
        <v>1900</v>
      </c>
      <c r="U62" s="5">
        <v>1900</v>
      </c>
      <c r="V62" s="5">
        <v>1900</v>
      </c>
      <c r="W62" s="5">
        <f t="shared" si="24"/>
        <v>1800</v>
      </c>
      <c r="X62" s="5">
        <f t="shared" si="25"/>
        <v>1900</v>
      </c>
      <c r="Y62" s="5">
        <v>2200</v>
      </c>
      <c r="Z62" s="5">
        <v>1700</v>
      </c>
      <c r="AA62" s="5">
        <v>1900</v>
      </c>
      <c r="AB62" s="13">
        <f t="shared" si="26"/>
        <v>0.00501612325331422</v>
      </c>
      <c r="AC62" s="5">
        <v>1400</v>
      </c>
      <c r="AD62" s="5">
        <v>1500</v>
      </c>
      <c r="AE62" s="5">
        <v>1500</v>
      </c>
      <c r="AF62" s="5">
        <v>1400</v>
      </c>
      <c r="AG62" s="5">
        <f t="shared" si="27"/>
        <v>1300</v>
      </c>
      <c r="AH62" s="5">
        <v>1500</v>
      </c>
      <c r="AI62" s="5">
        <v>3100</v>
      </c>
      <c r="AJ62" s="5">
        <v>2380</v>
      </c>
      <c r="AK62" s="5">
        <v>2710</v>
      </c>
      <c r="AL62" s="5">
        <v>0.00629496402877698</v>
      </c>
      <c r="AM62" s="5">
        <v>2670</v>
      </c>
      <c r="AN62" s="5">
        <v>2800</v>
      </c>
      <c r="AO62" s="5">
        <v>2870</v>
      </c>
      <c r="AP62" s="5">
        <v>2700</v>
      </c>
      <c r="AQ62" s="5">
        <v>2600</v>
      </c>
      <c r="AR62" s="5">
        <v>2800</v>
      </c>
      <c r="AS62" s="5">
        <v>2100</v>
      </c>
      <c r="AT62" s="5">
        <v>1600</v>
      </c>
      <c r="AU62" s="5">
        <v>1810</v>
      </c>
      <c r="AV62" s="13">
        <v>0.0078122895396137</v>
      </c>
      <c r="AW62" s="5">
        <v>1730</v>
      </c>
      <c r="AX62" s="5">
        <v>1890</v>
      </c>
      <c r="AY62" s="5">
        <f t="shared" si="28"/>
        <v>2420</v>
      </c>
      <c r="AZ62" s="5">
        <v>2500</v>
      </c>
      <c r="BA62" s="5">
        <v>2600</v>
      </c>
      <c r="BB62" s="5">
        <v>2700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16</v>
      </c>
      <c r="BM62" s="5">
        <v>12</v>
      </c>
      <c r="BN62" s="5">
        <v>19</v>
      </c>
      <c r="BO62" s="5">
        <v>23</v>
      </c>
      <c r="BP62" s="5">
        <v>23</v>
      </c>
      <c r="BQ62" s="5">
        <v>26</v>
      </c>
      <c r="BR62" s="5">
        <v>26</v>
      </c>
      <c r="BS62" s="5">
        <v>26</v>
      </c>
      <c r="BT62" s="5">
        <v>30</v>
      </c>
      <c r="BU62" s="5">
        <v>1900</v>
      </c>
      <c r="BV62" s="5">
        <v>1600</v>
      </c>
      <c r="BW62" s="5">
        <v>1700</v>
      </c>
      <c r="BX62" s="5">
        <v>0.00578220366206232</v>
      </c>
      <c r="BY62" s="5">
        <v>1710</v>
      </c>
      <c r="BZ62" s="5">
        <f t="shared" si="29"/>
        <v>1530</v>
      </c>
      <c r="CA62" s="5">
        <v>1880</v>
      </c>
      <c r="CB62" s="5">
        <v>1600</v>
      </c>
      <c r="CC62" s="5">
        <v>1700</v>
      </c>
      <c r="CD62" s="5">
        <v>1800</v>
      </c>
      <c r="CE62" s="5">
        <v>1100</v>
      </c>
      <c r="CF62" s="5">
        <v>800</v>
      </c>
      <c r="CG62" s="5">
        <v>1000</v>
      </c>
      <c r="CH62" s="5">
        <v>0.00559659726886053</v>
      </c>
      <c r="CI62" s="5">
        <v>890</v>
      </c>
      <c r="CJ62" s="5">
        <v>960</v>
      </c>
      <c r="CK62" s="5">
        <v>1000</v>
      </c>
      <c r="CL62" s="5">
        <f t="shared" si="30"/>
        <v>700</v>
      </c>
      <c r="CM62" s="5">
        <v>800</v>
      </c>
      <c r="CN62" s="5">
        <v>800</v>
      </c>
      <c r="CO62" s="5">
        <v>3000</v>
      </c>
      <c r="CP62" s="5">
        <v>2700</v>
      </c>
      <c r="CQ62" s="5">
        <v>3000</v>
      </c>
      <c r="CR62" s="5">
        <v>0.00719350529236461</v>
      </c>
      <c r="CS62" s="5">
        <v>2730</v>
      </c>
      <c r="CT62" s="5">
        <v>2800</v>
      </c>
      <c r="CU62" s="5">
        <v>2840</v>
      </c>
      <c r="CV62" s="5">
        <v>2800</v>
      </c>
      <c r="CW62" s="5">
        <v>2800</v>
      </c>
      <c r="CX62" s="5">
        <v>2900</v>
      </c>
      <c r="CY62" s="5">
        <v>2700</v>
      </c>
      <c r="CZ62" s="5">
        <v>1800</v>
      </c>
      <c r="DA62" s="5">
        <v>2400</v>
      </c>
      <c r="DB62" s="5">
        <v>0.00528966188481232</v>
      </c>
      <c r="DC62" s="5">
        <v>1190</v>
      </c>
      <c r="DD62" s="5">
        <v>1250</v>
      </c>
      <c r="DE62" s="5">
        <v>1300</v>
      </c>
      <c r="DF62" s="5">
        <v>1200</v>
      </c>
      <c r="DG62" s="5">
        <v>1200</v>
      </c>
      <c r="DH62" s="5">
        <v>1300</v>
      </c>
      <c r="DI62" s="5">
        <v>1200</v>
      </c>
      <c r="DJ62" s="5">
        <v>1000</v>
      </c>
      <c r="DK62" s="5">
        <v>1100</v>
      </c>
      <c r="DL62" s="5">
        <v>0.0053411022092741</v>
      </c>
      <c r="DM62" s="5">
        <v>830</v>
      </c>
      <c r="DN62" s="5">
        <v>850</v>
      </c>
      <c r="DO62" s="5">
        <v>910</v>
      </c>
      <c r="DP62" s="5">
        <v>1100</v>
      </c>
      <c r="DQ62" s="5">
        <v>1200</v>
      </c>
      <c r="DR62" s="5">
        <v>1200</v>
      </c>
      <c r="DS62" s="5">
        <v>1400</v>
      </c>
      <c r="DT62" s="5">
        <v>1300</v>
      </c>
      <c r="DU62" s="5">
        <v>1500</v>
      </c>
      <c r="DV62" s="5">
        <f t="shared" si="31"/>
        <v>0.00639097744360902</v>
      </c>
      <c r="DW62" s="5">
        <v>1300</v>
      </c>
      <c r="DX62" s="5">
        <v>1360</v>
      </c>
      <c r="DY62" s="5">
        <v>1430</v>
      </c>
      <c r="DZ62" s="5">
        <v>1360</v>
      </c>
      <c r="EA62" s="5">
        <v>1400</v>
      </c>
      <c r="EB62" s="5">
        <v>1500</v>
      </c>
      <c r="EC62" s="5">
        <v>1300</v>
      </c>
      <c r="ED62" s="5">
        <v>1100</v>
      </c>
      <c r="EE62" s="5">
        <v>1200</v>
      </c>
      <c r="EF62" s="5">
        <v>0.00546418228512103</v>
      </c>
      <c r="EG62" s="5">
        <f t="shared" si="32"/>
        <v>730</v>
      </c>
      <c r="EH62" s="5">
        <f t="shared" si="33"/>
        <v>790</v>
      </c>
      <c r="EI62" s="5">
        <f t="shared" si="34"/>
        <v>820</v>
      </c>
      <c r="EJ62" s="5">
        <v>900</v>
      </c>
      <c r="EK62" s="5">
        <v>900</v>
      </c>
      <c r="EL62" s="5">
        <v>1000</v>
      </c>
      <c r="EM62" s="5">
        <v>1800</v>
      </c>
      <c r="EN62" s="5">
        <v>1600</v>
      </c>
      <c r="EO62" s="5">
        <v>1900</v>
      </c>
      <c r="EP62" s="5">
        <f t="shared" si="35"/>
        <v>0.00656077348066298</v>
      </c>
      <c r="EQ62" s="5">
        <v>1640</v>
      </c>
      <c r="ER62" s="5">
        <v>1710</v>
      </c>
      <c r="ES62" s="5">
        <v>1770</v>
      </c>
      <c r="ET62" s="5">
        <v>1710</v>
      </c>
      <c r="EU62" s="5">
        <v>1700</v>
      </c>
      <c r="EV62" s="5">
        <v>1800</v>
      </c>
      <c r="EW62" s="5">
        <v>900</v>
      </c>
      <c r="EX62" s="5">
        <v>800</v>
      </c>
      <c r="EY62" s="5">
        <v>1000</v>
      </c>
      <c r="EZ62" s="5">
        <f t="shared" si="36"/>
        <v>0.00573206681952178</v>
      </c>
      <c r="FA62" s="5">
        <v>660</v>
      </c>
      <c r="FB62" s="5">
        <v>700</v>
      </c>
      <c r="FC62" s="5">
        <v>750</v>
      </c>
      <c r="FD62" s="5">
        <v>700</v>
      </c>
      <c r="FE62" s="5">
        <v>700</v>
      </c>
      <c r="FF62" s="5">
        <v>700</v>
      </c>
      <c r="FG62" s="5">
        <v>3200</v>
      </c>
      <c r="FH62" s="5">
        <v>3000</v>
      </c>
      <c r="FI62" s="5">
        <v>3600</v>
      </c>
      <c r="FJ62" s="5">
        <f t="shared" si="37"/>
        <v>0.00601460415065334</v>
      </c>
      <c r="FK62" s="5">
        <v>3010</v>
      </c>
      <c r="FL62" s="5">
        <v>3130</v>
      </c>
      <c r="FM62" s="5">
        <v>3190</v>
      </c>
      <c r="FN62" s="5">
        <v>3130</v>
      </c>
      <c r="FO62" s="5">
        <v>3200</v>
      </c>
      <c r="FP62" s="5">
        <v>3200</v>
      </c>
      <c r="FQ62" s="5">
        <v>4200</v>
      </c>
      <c r="FR62" s="5">
        <v>4000</v>
      </c>
      <c r="FS62" s="5">
        <v>4300</v>
      </c>
      <c r="FT62" s="5">
        <v>0.00656428866859682</v>
      </c>
      <c r="FU62" s="5">
        <v>3980</v>
      </c>
      <c r="FV62" s="5">
        <v>4020</v>
      </c>
      <c r="FW62" s="5">
        <v>4070</v>
      </c>
      <c r="FX62" s="5">
        <v>4500</v>
      </c>
      <c r="FY62" s="5">
        <v>4600</v>
      </c>
      <c r="FZ62" s="5">
        <v>4700</v>
      </c>
      <c r="GA62" s="5">
        <v>80</v>
      </c>
      <c r="GB62" s="5">
        <v>60</v>
      </c>
      <c r="GC62" s="5">
        <v>90</v>
      </c>
      <c r="GD62" s="5">
        <f t="shared" si="38"/>
        <v>0.00627177700348432</v>
      </c>
      <c r="GE62" s="5">
        <v>70</v>
      </c>
      <c r="GF62" s="5">
        <v>80</v>
      </c>
      <c r="GG62" s="5">
        <v>80</v>
      </c>
      <c r="GH62" s="5">
        <v>80</v>
      </c>
      <c r="GI62" s="5">
        <v>88</v>
      </c>
      <c r="GJ62" s="5">
        <v>90</v>
      </c>
      <c r="GK62" s="5">
        <v>3000</v>
      </c>
      <c r="GL62" s="5">
        <v>2800</v>
      </c>
      <c r="GM62" s="5">
        <v>3600</v>
      </c>
      <c r="GN62" s="5">
        <v>0.00945681005651021</v>
      </c>
      <c r="GO62" s="5">
        <v>2220</v>
      </c>
      <c r="GP62" s="5">
        <v>2250</v>
      </c>
      <c r="GQ62" s="5">
        <v>2310</v>
      </c>
      <c r="GR62" s="5">
        <v>3600</v>
      </c>
      <c r="GS62" s="5">
        <v>3700</v>
      </c>
      <c r="GT62" s="5">
        <v>3800</v>
      </c>
      <c r="GU62" s="5">
        <v>2100</v>
      </c>
      <c r="GV62" s="5">
        <v>1800</v>
      </c>
      <c r="GW62" s="5">
        <v>2200</v>
      </c>
      <c r="GX62" s="5">
        <f t="shared" si="39"/>
        <v>0.00551879487540476</v>
      </c>
      <c r="GY62" s="5">
        <v>1930</v>
      </c>
      <c r="GZ62" s="5">
        <v>1960</v>
      </c>
      <c r="HA62" s="5">
        <v>19940</v>
      </c>
      <c r="HB62" s="5">
        <v>1900</v>
      </c>
      <c r="HC62" s="5">
        <v>1900</v>
      </c>
      <c r="HD62" s="5">
        <v>1960</v>
      </c>
      <c r="HE62" s="5">
        <v>700</v>
      </c>
      <c r="HF62" s="5">
        <v>600</v>
      </c>
      <c r="HG62" s="5">
        <v>700</v>
      </c>
      <c r="HH62" s="5">
        <v>0.00593868309702324</v>
      </c>
      <c r="HI62" s="5">
        <v>600</v>
      </c>
      <c r="HJ62" s="5">
        <v>660</v>
      </c>
      <c r="HK62" s="5">
        <v>690</v>
      </c>
      <c r="HL62" s="5">
        <v>700</v>
      </c>
      <c r="HM62" s="5">
        <v>700</v>
      </c>
      <c r="HN62" s="5">
        <v>800</v>
      </c>
      <c r="HO62" s="5">
        <v>2700</v>
      </c>
      <c r="HP62" s="5">
        <v>2400</v>
      </c>
      <c r="HQ62" s="5">
        <v>2800</v>
      </c>
      <c r="HR62" s="5">
        <f t="shared" si="40"/>
        <v>0.00628392730705688</v>
      </c>
      <c r="HS62" s="5">
        <v>2090</v>
      </c>
      <c r="HT62" s="5">
        <v>2130</v>
      </c>
      <c r="HU62" s="5">
        <v>2200</v>
      </c>
      <c r="HV62" s="5">
        <v>2130</v>
      </c>
      <c r="HW62" s="5">
        <v>2100</v>
      </c>
      <c r="HX62" s="5">
        <v>2200</v>
      </c>
      <c r="HY62" s="5">
        <v>4600</v>
      </c>
      <c r="HZ62" s="5">
        <v>4500</v>
      </c>
      <c r="IA62" s="5">
        <v>4700</v>
      </c>
      <c r="IB62" s="13">
        <v>0.00629508390976553</v>
      </c>
      <c r="IC62" s="5">
        <v>4210</v>
      </c>
      <c r="ID62" s="5">
        <v>4250</v>
      </c>
      <c r="IE62" s="5">
        <v>4280</v>
      </c>
      <c r="IF62" s="5">
        <v>4400</v>
      </c>
      <c r="IG62" s="5">
        <v>4500</v>
      </c>
      <c r="IH62" s="5">
        <v>4500</v>
      </c>
      <c r="II62" s="5">
        <v>1000</v>
      </c>
      <c r="IJ62" s="5">
        <v>900</v>
      </c>
      <c r="IK62" s="5">
        <v>1100</v>
      </c>
      <c r="IL62" s="5">
        <f t="shared" si="41"/>
        <v>0.00544099243702051</v>
      </c>
      <c r="IM62" s="5">
        <v>910</v>
      </c>
      <c r="IN62" s="5">
        <v>920</v>
      </c>
      <c r="IO62" s="5">
        <v>950</v>
      </c>
      <c r="IP62" s="5">
        <v>900</v>
      </c>
      <c r="IQ62" s="5">
        <v>1000</v>
      </c>
      <c r="IR62" s="5">
        <v>1000</v>
      </c>
      <c r="IS62" s="5">
        <v>3300</v>
      </c>
      <c r="IT62" s="5">
        <v>2700</v>
      </c>
      <c r="IU62" s="5">
        <v>2900</v>
      </c>
      <c r="IV62" s="131">
        <v>0.00534455755677369</v>
      </c>
      <c r="IW62" s="5">
        <v>2680</v>
      </c>
      <c r="IX62" s="5">
        <v>2730</v>
      </c>
      <c r="IY62" s="5">
        <v>2790</v>
      </c>
      <c r="IZ62" s="5">
        <v>2730</v>
      </c>
      <c r="JA62" s="5">
        <v>2800</v>
      </c>
      <c r="JB62" s="5">
        <v>2800</v>
      </c>
    </row>
    <row r="63" spans="1:262">
      <c r="A63" s="9">
        <v>61</v>
      </c>
      <c r="B63" s="10">
        <v>391</v>
      </c>
      <c r="C63" s="11" t="s">
        <v>71</v>
      </c>
      <c r="D63" s="11" t="s">
        <v>58</v>
      </c>
      <c r="E63" s="5">
        <v>6400</v>
      </c>
      <c r="F63" s="5">
        <v>4600</v>
      </c>
      <c r="G63" s="5">
        <v>5800</v>
      </c>
      <c r="H63" s="13">
        <f t="shared" si="22"/>
        <v>0.00502557659517186</v>
      </c>
      <c r="I63" s="5">
        <v>5400</v>
      </c>
      <c r="J63" s="5">
        <v>5600</v>
      </c>
      <c r="K63" s="5">
        <v>5700</v>
      </c>
      <c r="L63" s="5">
        <v>5600</v>
      </c>
      <c r="M63" s="5">
        <v>5400</v>
      </c>
      <c r="N63" s="5">
        <v>5500</v>
      </c>
      <c r="O63" s="5">
        <v>2100</v>
      </c>
      <c r="P63" s="5">
        <v>1600</v>
      </c>
      <c r="Q63" s="5">
        <v>1800</v>
      </c>
      <c r="R63" s="13">
        <f t="shared" si="23"/>
        <v>0.00514905149051491</v>
      </c>
      <c r="S63" s="5">
        <v>1800</v>
      </c>
      <c r="T63" s="5">
        <v>1900</v>
      </c>
      <c r="U63" s="5">
        <v>1900</v>
      </c>
      <c r="V63" s="5">
        <v>1900</v>
      </c>
      <c r="W63" s="5">
        <f t="shared" si="24"/>
        <v>1800</v>
      </c>
      <c r="X63" s="5">
        <f t="shared" si="25"/>
        <v>1900</v>
      </c>
      <c r="Y63" s="5">
        <v>2200</v>
      </c>
      <c r="Z63" s="5">
        <v>1700</v>
      </c>
      <c r="AA63" s="5">
        <v>1900</v>
      </c>
      <c r="AB63" s="13">
        <f t="shared" si="26"/>
        <v>0.00501612325331422</v>
      </c>
      <c r="AC63" s="5">
        <v>1400</v>
      </c>
      <c r="AD63" s="5">
        <v>1500</v>
      </c>
      <c r="AE63" s="5">
        <v>1500</v>
      </c>
      <c r="AF63" s="5">
        <v>1400</v>
      </c>
      <c r="AG63" s="5">
        <f t="shared" si="27"/>
        <v>1300</v>
      </c>
      <c r="AH63" s="5">
        <v>1500</v>
      </c>
      <c r="AI63" s="5">
        <v>3000</v>
      </c>
      <c r="AJ63" s="5">
        <v>2300</v>
      </c>
      <c r="AK63" s="5">
        <v>2620</v>
      </c>
      <c r="AL63" s="5">
        <v>0.00609262589928058</v>
      </c>
      <c r="AM63" s="5">
        <v>2580</v>
      </c>
      <c r="AN63" s="5">
        <v>2710</v>
      </c>
      <c r="AO63" s="5">
        <v>2770</v>
      </c>
      <c r="AP63" s="5">
        <v>2600</v>
      </c>
      <c r="AQ63" s="5">
        <v>2600</v>
      </c>
      <c r="AR63" s="5">
        <v>2700</v>
      </c>
      <c r="AS63" s="5">
        <v>2000</v>
      </c>
      <c r="AT63" s="5">
        <v>1500</v>
      </c>
      <c r="AU63" s="5">
        <v>1710</v>
      </c>
      <c r="AV63" s="13">
        <v>0.012930686134533</v>
      </c>
      <c r="AW63" s="5">
        <v>1640</v>
      </c>
      <c r="AX63" s="5">
        <v>1790</v>
      </c>
      <c r="AY63" s="5">
        <f t="shared" si="28"/>
        <v>4010</v>
      </c>
      <c r="AZ63" s="5">
        <v>4100</v>
      </c>
      <c r="BA63" s="5">
        <v>4300</v>
      </c>
      <c r="BB63" s="5">
        <v>4400</v>
      </c>
      <c r="BC63" s="5">
        <v>50</v>
      </c>
      <c r="BD63" s="5">
        <v>25</v>
      </c>
      <c r="BE63" s="5">
        <v>60</v>
      </c>
      <c r="BF63" s="5">
        <v>50</v>
      </c>
      <c r="BG63" s="5">
        <v>50</v>
      </c>
      <c r="BH63" s="5">
        <v>50</v>
      </c>
      <c r="BI63" s="5">
        <v>30</v>
      </c>
      <c r="BJ63" s="5">
        <v>30</v>
      </c>
      <c r="BK63" s="5">
        <v>30</v>
      </c>
      <c r="BL63" s="5">
        <v>18</v>
      </c>
      <c r="BM63" s="5">
        <v>13</v>
      </c>
      <c r="BN63" s="5">
        <v>22</v>
      </c>
      <c r="BO63" s="5">
        <v>26</v>
      </c>
      <c r="BP63" s="5">
        <v>26</v>
      </c>
      <c r="BQ63" s="5">
        <v>30</v>
      </c>
      <c r="BR63" s="5">
        <v>30</v>
      </c>
      <c r="BS63" s="5">
        <v>30</v>
      </c>
      <c r="BT63" s="5">
        <v>35</v>
      </c>
      <c r="BU63" s="5">
        <v>1900</v>
      </c>
      <c r="BV63" s="5">
        <v>1600</v>
      </c>
      <c r="BW63" s="5">
        <v>1700</v>
      </c>
      <c r="BX63" s="5">
        <v>0.00581432701574044</v>
      </c>
      <c r="BY63" s="5">
        <v>1710</v>
      </c>
      <c r="BZ63" s="5">
        <f t="shared" si="29"/>
        <v>1540</v>
      </c>
      <c r="CA63" s="5">
        <v>1880</v>
      </c>
      <c r="CB63" s="5">
        <v>1600</v>
      </c>
      <c r="CC63" s="5">
        <v>1700</v>
      </c>
      <c r="CD63" s="5">
        <v>1800</v>
      </c>
      <c r="CE63" s="5">
        <v>1100</v>
      </c>
      <c r="CF63" s="5">
        <v>800</v>
      </c>
      <c r="CG63" s="5">
        <v>1000</v>
      </c>
      <c r="CH63" s="5">
        <v>0.00559659726886053</v>
      </c>
      <c r="CI63" s="5">
        <v>890</v>
      </c>
      <c r="CJ63" s="5">
        <v>960</v>
      </c>
      <c r="CK63" s="5">
        <v>1000</v>
      </c>
      <c r="CL63" s="5">
        <f t="shared" si="30"/>
        <v>700</v>
      </c>
      <c r="CM63" s="5">
        <v>800</v>
      </c>
      <c r="CN63" s="5">
        <v>800</v>
      </c>
      <c r="CO63" s="5">
        <v>3000</v>
      </c>
      <c r="CP63" s="5">
        <v>2700</v>
      </c>
      <c r="CQ63" s="5">
        <v>3000</v>
      </c>
      <c r="CR63" s="5">
        <v>0.00719350529236461</v>
      </c>
      <c r="CS63" s="5">
        <v>2730</v>
      </c>
      <c r="CT63" s="5">
        <v>2800</v>
      </c>
      <c r="CU63" s="5">
        <v>2840</v>
      </c>
      <c r="CV63" s="5">
        <v>2800</v>
      </c>
      <c r="CW63" s="5">
        <v>2800</v>
      </c>
      <c r="CX63" s="5">
        <v>2900</v>
      </c>
      <c r="CY63" s="5">
        <v>2600</v>
      </c>
      <c r="CZ63" s="5">
        <v>1800</v>
      </c>
      <c r="DA63" s="5">
        <v>2300</v>
      </c>
      <c r="DB63" s="5">
        <v>0.00846345901569972</v>
      </c>
      <c r="DC63" s="5">
        <v>1140</v>
      </c>
      <c r="DD63" s="5">
        <v>1190</v>
      </c>
      <c r="DE63" s="5">
        <v>1250</v>
      </c>
      <c r="DF63" s="5">
        <v>1900</v>
      </c>
      <c r="DG63" s="5">
        <v>1900</v>
      </c>
      <c r="DH63" s="5">
        <v>2000</v>
      </c>
      <c r="DI63" s="5">
        <v>1200</v>
      </c>
      <c r="DJ63" s="5">
        <v>1000</v>
      </c>
      <c r="DK63" s="5">
        <v>1100</v>
      </c>
      <c r="DL63" s="5">
        <v>0.0053411022092741</v>
      </c>
      <c r="DM63" s="5">
        <v>830</v>
      </c>
      <c r="DN63" s="5">
        <v>850</v>
      </c>
      <c r="DO63" s="5">
        <v>910</v>
      </c>
      <c r="DP63" s="5">
        <v>1100</v>
      </c>
      <c r="DQ63" s="5">
        <v>1200</v>
      </c>
      <c r="DR63" s="5">
        <v>1200</v>
      </c>
      <c r="DS63" s="5">
        <v>1400</v>
      </c>
      <c r="DT63" s="5">
        <v>1300</v>
      </c>
      <c r="DU63" s="5">
        <v>1500</v>
      </c>
      <c r="DV63" s="5">
        <f t="shared" si="31"/>
        <v>0.00639097744360902</v>
      </c>
      <c r="DW63" s="5">
        <v>1300</v>
      </c>
      <c r="DX63" s="5">
        <v>1360</v>
      </c>
      <c r="DY63" s="5">
        <v>1430</v>
      </c>
      <c r="DZ63" s="5">
        <v>1360</v>
      </c>
      <c r="EA63" s="5">
        <v>1400</v>
      </c>
      <c r="EB63" s="5">
        <v>1500</v>
      </c>
      <c r="EC63" s="5">
        <v>1300</v>
      </c>
      <c r="ED63" s="5">
        <v>1100</v>
      </c>
      <c r="EE63" s="5">
        <v>1200</v>
      </c>
      <c r="EF63" s="5">
        <v>0.00601060051363313</v>
      </c>
      <c r="EG63" s="5">
        <f t="shared" si="32"/>
        <v>800</v>
      </c>
      <c r="EH63" s="5">
        <f t="shared" si="33"/>
        <v>870</v>
      </c>
      <c r="EI63" s="5">
        <f t="shared" si="34"/>
        <v>900</v>
      </c>
      <c r="EJ63" s="5">
        <v>1000</v>
      </c>
      <c r="EK63" s="5">
        <v>1000</v>
      </c>
      <c r="EL63" s="5">
        <v>1100</v>
      </c>
      <c r="EM63" s="5">
        <v>1700</v>
      </c>
      <c r="EN63" s="5">
        <v>1500</v>
      </c>
      <c r="EO63" s="5">
        <v>1800</v>
      </c>
      <c r="EP63" s="5">
        <f t="shared" si="35"/>
        <v>0.00621546961325967</v>
      </c>
      <c r="EQ63" s="5">
        <v>1550</v>
      </c>
      <c r="ER63" s="5">
        <v>1620</v>
      </c>
      <c r="ES63" s="5">
        <v>1680</v>
      </c>
      <c r="ET63" s="5">
        <v>1620</v>
      </c>
      <c r="EU63" s="5">
        <v>1600</v>
      </c>
      <c r="EV63" s="5">
        <v>1700</v>
      </c>
      <c r="EW63" s="5">
        <v>900</v>
      </c>
      <c r="EX63" s="5">
        <v>800</v>
      </c>
      <c r="EY63" s="5">
        <v>1000</v>
      </c>
      <c r="EZ63" s="5">
        <f t="shared" si="36"/>
        <v>0.00573206681952178</v>
      </c>
      <c r="FA63" s="5">
        <v>660</v>
      </c>
      <c r="FB63" s="5">
        <v>700</v>
      </c>
      <c r="FC63" s="5">
        <v>750</v>
      </c>
      <c r="FD63" s="5">
        <v>700</v>
      </c>
      <c r="FE63" s="5">
        <v>700</v>
      </c>
      <c r="FF63" s="5">
        <v>700</v>
      </c>
      <c r="FG63" s="5">
        <v>3200</v>
      </c>
      <c r="FH63" s="5">
        <v>3000</v>
      </c>
      <c r="FI63" s="5">
        <v>3600</v>
      </c>
      <c r="FJ63" s="5">
        <f t="shared" si="37"/>
        <v>0.00601460415065334</v>
      </c>
      <c r="FK63" s="5">
        <v>3010</v>
      </c>
      <c r="FL63" s="5">
        <v>3130</v>
      </c>
      <c r="FM63" s="5">
        <v>3190</v>
      </c>
      <c r="FN63" s="5">
        <v>3130</v>
      </c>
      <c r="FO63" s="5">
        <v>3200</v>
      </c>
      <c r="FP63" s="5">
        <v>3200</v>
      </c>
      <c r="FQ63" s="5">
        <v>4200</v>
      </c>
      <c r="FR63" s="5">
        <v>4000</v>
      </c>
      <c r="FS63" s="5">
        <v>4300</v>
      </c>
      <c r="FT63" s="5">
        <v>0.00656428866859682</v>
      </c>
      <c r="FU63" s="5">
        <v>3980</v>
      </c>
      <c r="FV63" s="5">
        <v>4020</v>
      </c>
      <c r="FW63" s="5">
        <v>4070</v>
      </c>
      <c r="FX63" s="5">
        <v>4500</v>
      </c>
      <c r="FY63" s="5">
        <v>4600</v>
      </c>
      <c r="FZ63" s="5">
        <v>4700</v>
      </c>
      <c r="GA63" s="5">
        <v>70</v>
      </c>
      <c r="GB63" s="5">
        <v>60</v>
      </c>
      <c r="GC63" s="5">
        <v>80</v>
      </c>
      <c r="GD63" s="5">
        <f t="shared" si="38"/>
        <v>0.00557491289198606</v>
      </c>
      <c r="GE63" s="5">
        <v>60</v>
      </c>
      <c r="GF63" s="5">
        <v>70</v>
      </c>
      <c r="GG63" s="5">
        <v>70</v>
      </c>
      <c r="GH63" s="5">
        <v>70</v>
      </c>
      <c r="GI63" s="5">
        <v>78</v>
      </c>
      <c r="GJ63" s="5">
        <v>80</v>
      </c>
      <c r="GK63" s="5">
        <v>2900</v>
      </c>
      <c r="GL63" s="5">
        <v>2700</v>
      </c>
      <c r="GM63" s="5">
        <v>3500</v>
      </c>
      <c r="GN63" s="5">
        <v>0.00500518971283589</v>
      </c>
      <c r="GO63" s="5">
        <v>2140</v>
      </c>
      <c r="GP63" s="5">
        <v>2170</v>
      </c>
      <c r="GQ63" s="5">
        <v>2230</v>
      </c>
      <c r="GR63" s="5">
        <v>1900</v>
      </c>
      <c r="GS63" s="5">
        <v>2000</v>
      </c>
      <c r="GT63" s="5">
        <v>2000</v>
      </c>
      <c r="GU63" s="5">
        <v>2100</v>
      </c>
      <c r="GV63" s="5">
        <v>1800</v>
      </c>
      <c r="GW63" s="5">
        <v>2200</v>
      </c>
      <c r="GX63" s="5">
        <f t="shared" si="39"/>
        <v>0.00551879487540476</v>
      </c>
      <c r="GY63" s="5">
        <v>1930</v>
      </c>
      <c r="GZ63" s="5">
        <v>1960</v>
      </c>
      <c r="HA63" s="5">
        <v>19940</v>
      </c>
      <c r="HB63" s="5">
        <v>1900</v>
      </c>
      <c r="HC63" s="5">
        <v>1900</v>
      </c>
      <c r="HD63" s="5">
        <v>1960</v>
      </c>
      <c r="HE63" s="5">
        <v>600</v>
      </c>
      <c r="HF63" s="5">
        <v>500</v>
      </c>
      <c r="HG63" s="5">
        <v>600</v>
      </c>
      <c r="HH63" s="5">
        <v>0.00593868309702324</v>
      </c>
      <c r="HI63" s="5">
        <v>500</v>
      </c>
      <c r="HJ63" s="5">
        <v>550</v>
      </c>
      <c r="HK63" s="5">
        <v>570</v>
      </c>
      <c r="HL63" s="5">
        <v>700</v>
      </c>
      <c r="HM63" s="5">
        <v>700</v>
      </c>
      <c r="HN63" s="5">
        <v>800</v>
      </c>
      <c r="HO63" s="5">
        <v>2600</v>
      </c>
      <c r="HP63" s="5">
        <v>2300</v>
      </c>
      <c r="HQ63" s="5">
        <v>2700</v>
      </c>
      <c r="HR63" s="5">
        <f t="shared" si="40"/>
        <v>0.00604791125796554</v>
      </c>
      <c r="HS63" s="5">
        <v>2010</v>
      </c>
      <c r="HT63" s="5">
        <v>2050</v>
      </c>
      <c r="HU63" s="5">
        <v>2110</v>
      </c>
      <c r="HV63" s="5">
        <v>2050</v>
      </c>
      <c r="HW63" s="5">
        <v>2100</v>
      </c>
      <c r="HX63" s="5">
        <v>2100</v>
      </c>
      <c r="HY63" s="5">
        <v>4400</v>
      </c>
      <c r="HZ63" s="5">
        <v>4300</v>
      </c>
      <c r="IA63" s="5">
        <v>4500</v>
      </c>
      <c r="IB63" s="13">
        <v>0.00601365662909366</v>
      </c>
      <c r="IC63" s="5">
        <v>4030</v>
      </c>
      <c r="ID63" s="5">
        <v>4060</v>
      </c>
      <c r="IE63" s="5">
        <v>4090</v>
      </c>
      <c r="IF63" s="5">
        <v>4200</v>
      </c>
      <c r="IG63" s="5">
        <v>4300</v>
      </c>
      <c r="IH63" s="5">
        <v>4300</v>
      </c>
      <c r="II63" s="5">
        <v>1000</v>
      </c>
      <c r="IJ63" s="5">
        <v>900</v>
      </c>
      <c r="IK63" s="5">
        <v>1100</v>
      </c>
      <c r="IL63" s="5">
        <f t="shared" si="41"/>
        <v>0.00544099243702051</v>
      </c>
      <c r="IM63" s="5">
        <v>910</v>
      </c>
      <c r="IN63" s="5">
        <v>920</v>
      </c>
      <c r="IO63" s="5">
        <v>950</v>
      </c>
      <c r="IP63" s="5">
        <v>900</v>
      </c>
      <c r="IQ63" s="5">
        <v>1000</v>
      </c>
      <c r="IR63" s="5">
        <v>1000</v>
      </c>
      <c r="IS63" s="5">
        <v>3100</v>
      </c>
      <c r="IT63" s="5">
        <v>2500</v>
      </c>
      <c r="IU63" s="5">
        <v>2800</v>
      </c>
      <c r="IV63" s="131">
        <v>0.00495301487862177</v>
      </c>
      <c r="IW63" s="5">
        <v>2480</v>
      </c>
      <c r="IX63" s="5">
        <v>2530</v>
      </c>
      <c r="IY63" s="5">
        <v>2580</v>
      </c>
      <c r="IZ63" s="5">
        <v>2530</v>
      </c>
      <c r="JA63" s="5">
        <v>2600</v>
      </c>
      <c r="JB63" s="5">
        <v>2600</v>
      </c>
    </row>
    <row r="64" spans="1:262">
      <c r="A64" s="9">
        <v>62</v>
      </c>
      <c r="B64" s="10">
        <v>745</v>
      </c>
      <c r="C64" s="11" t="s">
        <v>140</v>
      </c>
      <c r="D64" s="11" t="s">
        <v>1625</v>
      </c>
      <c r="E64" s="5">
        <v>7300</v>
      </c>
      <c r="F64" s="5">
        <v>5300</v>
      </c>
      <c r="G64" s="5">
        <v>6500</v>
      </c>
      <c r="H64" s="13">
        <f t="shared" si="22"/>
        <v>0.00565377366956834</v>
      </c>
      <c r="I64" s="5">
        <v>6100</v>
      </c>
      <c r="J64" s="5">
        <v>6300</v>
      </c>
      <c r="K64" s="5">
        <v>6400</v>
      </c>
      <c r="L64" s="5">
        <v>6300</v>
      </c>
      <c r="M64" s="5">
        <v>6100</v>
      </c>
      <c r="N64" s="5">
        <v>6200</v>
      </c>
      <c r="O64" s="5">
        <v>2100</v>
      </c>
      <c r="P64" s="5">
        <v>1600</v>
      </c>
      <c r="Q64" s="5">
        <v>1800</v>
      </c>
      <c r="R64" s="13">
        <f t="shared" si="23"/>
        <v>0.00514905149051491</v>
      </c>
      <c r="S64" s="5">
        <v>1800</v>
      </c>
      <c r="T64" s="5">
        <v>1900</v>
      </c>
      <c r="U64" s="5">
        <v>1900</v>
      </c>
      <c r="V64" s="5">
        <v>1900</v>
      </c>
      <c r="W64" s="5">
        <f t="shared" si="24"/>
        <v>1800</v>
      </c>
      <c r="X64" s="5">
        <f t="shared" si="25"/>
        <v>1900</v>
      </c>
      <c r="Y64" s="5">
        <v>2200</v>
      </c>
      <c r="Z64" s="5">
        <v>1700</v>
      </c>
      <c r="AA64" s="5">
        <v>1900</v>
      </c>
      <c r="AB64" s="13">
        <f t="shared" si="26"/>
        <v>0.00501612325331422</v>
      </c>
      <c r="AC64" s="5">
        <v>1400</v>
      </c>
      <c r="AD64" s="5">
        <v>1500</v>
      </c>
      <c r="AE64" s="5">
        <v>1500</v>
      </c>
      <c r="AF64" s="5">
        <v>1400</v>
      </c>
      <c r="AG64" s="5">
        <f t="shared" si="27"/>
        <v>1300</v>
      </c>
      <c r="AH64" s="5">
        <v>1500</v>
      </c>
      <c r="AI64" s="5">
        <v>3000</v>
      </c>
      <c r="AJ64" s="5">
        <v>2300</v>
      </c>
      <c r="AK64" s="5">
        <v>2620</v>
      </c>
      <c r="AL64" s="5">
        <v>0.00609262589928058</v>
      </c>
      <c r="AM64" s="5">
        <v>2580</v>
      </c>
      <c r="AN64" s="5">
        <v>2710</v>
      </c>
      <c r="AO64" s="5">
        <v>2770</v>
      </c>
      <c r="AP64" s="5">
        <v>2600</v>
      </c>
      <c r="AQ64" s="5">
        <v>2600</v>
      </c>
      <c r="AR64" s="5">
        <v>2700</v>
      </c>
      <c r="AS64" s="5">
        <v>2000</v>
      </c>
      <c r="AT64" s="5">
        <v>1500</v>
      </c>
      <c r="AU64" s="5">
        <v>1710</v>
      </c>
      <c r="AV64" s="13">
        <v>0.00482206837100294</v>
      </c>
      <c r="AW64" s="5">
        <v>1640</v>
      </c>
      <c r="AX64" s="5">
        <v>1790</v>
      </c>
      <c r="AY64" s="5">
        <f t="shared" si="28"/>
        <v>1490</v>
      </c>
      <c r="AZ64" s="5">
        <v>1500</v>
      </c>
      <c r="BA64" s="5">
        <v>1600</v>
      </c>
      <c r="BB64" s="5">
        <v>1600</v>
      </c>
      <c r="BC64" s="5">
        <v>30</v>
      </c>
      <c r="BD64" s="5">
        <v>15</v>
      </c>
      <c r="BE64" s="5">
        <v>36</v>
      </c>
      <c r="BF64" s="5">
        <v>30</v>
      </c>
      <c r="BG64" s="5">
        <v>30</v>
      </c>
      <c r="BH64" s="5">
        <v>30</v>
      </c>
      <c r="BI64" s="5">
        <v>20</v>
      </c>
      <c r="BJ64" s="5">
        <v>20</v>
      </c>
      <c r="BK64" s="5">
        <v>20</v>
      </c>
      <c r="BL64" s="5">
        <v>17</v>
      </c>
      <c r="BM64" s="5">
        <v>12</v>
      </c>
      <c r="BN64" s="5">
        <v>20</v>
      </c>
      <c r="BO64" s="5">
        <v>24</v>
      </c>
      <c r="BP64" s="5">
        <v>24</v>
      </c>
      <c r="BQ64" s="5">
        <v>28</v>
      </c>
      <c r="BR64" s="5">
        <v>28</v>
      </c>
      <c r="BS64" s="5">
        <v>28</v>
      </c>
      <c r="BT64" s="5">
        <v>32</v>
      </c>
      <c r="BU64" s="5">
        <v>1900</v>
      </c>
      <c r="BV64" s="5">
        <v>1600</v>
      </c>
      <c r="BW64" s="5">
        <v>1700</v>
      </c>
      <c r="BX64" s="5">
        <v>0.00581432701574044</v>
      </c>
      <c r="BY64" s="5">
        <v>1710</v>
      </c>
      <c r="BZ64" s="5">
        <f t="shared" si="29"/>
        <v>1540</v>
      </c>
      <c r="CA64" s="5">
        <v>1880</v>
      </c>
      <c r="CB64" s="5">
        <v>1600</v>
      </c>
      <c r="CC64" s="5">
        <v>1700</v>
      </c>
      <c r="CD64" s="5">
        <v>1800</v>
      </c>
      <c r="CE64" s="5">
        <v>1100</v>
      </c>
      <c r="CF64" s="5">
        <v>800</v>
      </c>
      <c r="CG64" s="5">
        <v>1000</v>
      </c>
      <c r="CH64" s="5">
        <v>0.0083948959032908</v>
      </c>
      <c r="CI64" s="5">
        <v>890</v>
      </c>
      <c r="CJ64" s="5">
        <v>960</v>
      </c>
      <c r="CK64" s="5">
        <v>1000</v>
      </c>
      <c r="CL64" s="5">
        <f t="shared" si="30"/>
        <v>1100</v>
      </c>
      <c r="CM64" s="5">
        <v>1200</v>
      </c>
      <c r="CN64" s="5">
        <v>1300</v>
      </c>
      <c r="CO64" s="5">
        <v>2800</v>
      </c>
      <c r="CP64" s="5">
        <v>2500</v>
      </c>
      <c r="CQ64" s="5">
        <v>2900</v>
      </c>
      <c r="CR64" s="5">
        <v>0.00696228547939575</v>
      </c>
      <c r="CS64" s="5">
        <v>2640</v>
      </c>
      <c r="CT64" s="5">
        <v>2710</v>
      </c>
      <c r="CU64" s="5">
        <v>2740</v>
      </c>
      <c r="CV64" s="5">
        <v>2710</v>
      </c>
      <c r="CW64" s="5">
        <v>2700</v>
      </c>
      <c r="CX64" s="5">
        <v>2800</v>
      </c>
      <c r="CY64" s="5">
        <v>2500</v>
      </c>
      <c r="CZ64" s="5">
        <v>1700</v>
      </c>
      <c r="DA64" s="5">
        <v>2300</v>
      </c>
      <c r="DB64" s="5">
        <v>0.00503575811434133</v>
      </c>
      <c r="DC64" s="5">
        <v>1140</v>
      </c>
      <c r="DD64" s="5">
        <v>1190</v>
      </c>
      <c r="DE64" s="5">
        <v>1250</v>
      </c>
      <c r="DF64" s="5">
        <v>1100</v>
      </c>
      <c r="DG64" s="5">
        <v>1200</v>
      </c>
      <c r="DH64" s="5">
        <v>1200</v>
      </c>
      <c r="DI64" s="5">
        <v>1200</v>
      </c>
      <c r="DJ64" s="5">
        <v>1000</v>
      </c>
      <c r="DK64" s="5">
        <v>1100</v>
      </c>
      <c r="DL64" s="5">
        <v>0.0053411022092741</v>
      </c>
      <c r="DM64" s="5">
        <v>830</v>
      </c>
      <c r="DN64" s="5">
        <v>850</v>
      </c>
      <c r="DO64" s="5">
        <v>910</v>
      </c>
      <c r="DP64" s="5">
        <v>1100</v>
      </c>
      <c r="DQ64" s="5">
        <v>1200</v>
      </c>
      <c r="DR64" s="5">
        <v>1200</v>
      </c>
      <c r="DS64" s="5">
        <v>1400</v>
      </c>
      <c r="DT64" s="5">
        <v>1300</v>
      </c>
      <c r="DU64" s="5">
        <v>1500</v>
      </c>
      <c r="DV64" s="5">
        <f t="shared" si="31"/>
        <v>0.00639097744360902</v>
      </c>
      <c r="DW64" s="5">
        <v>1300</v>
      </c>
      <c r="DX64" s="5">
        <v>1360</v>
      </c>
      <c r="DY64" s="5">
        <v>1430</v>
      </c>
      <c r="DZ64" s="5">
        <v>1360</v>
      </c>
      <c r="EA64" s="5">
        <v>1400</v>
      </c>
      <c r="EB64" s="5">
        <v>1500</v>
      </c>
      <c r="EC64" s="5">
        <v>1300</v>
      </c>
      <c r="ED64" s="5">
        <v>1100</v>
      </c>
      <c r="EE64" s="5">
        <v>1200</v>
      </c>
      <c r="EF64" s="5">
        <v>0.00546418228512103</v>
      </c>
      <c r="EG64" s="5">
        <f t="shared" si="32"/>
        <v>730</v>
      </c>
      <c r="EH64" s="5">
        <f t="shared" si="33"/>
        <v>790</v>
      </c>
      <c r="EI64" s="5">
        <f t="shared" si="34"/>
        <v>820</v>
      </c>
      <c r="EJ64" s="5">
        <v>900</v>
      </c>
      <c r="EK64" s="5">
        <v>900</v>
      </c>
      <c r="EL64" s="5">
        <v>1000</v>
      </c>
      <c r="EM64" s="5">
        <v>1700</v>
      </c>
      <c r="EN64" s="5">
        <v>1500</v>
      </c>
      <c r="EO64" s="5">
        <v>1800</v>
      </c>
      <c r="EP64" s="5">
        <f t="shared" si="35"/>
        <v>0.00621546961325967</v>
      </c>
      <c r="EQ64" s="5">
        <v>1550</v>
      </c>
      <c r="ER64" s="5">
        <v>1620</v>
      </c>
      <c r="ES64" s="5">
        <v>1680</v>
      </c>
      <c r="ET64" s="5">
        <v>1620</v>
      </c>
      <c r="EU64" s="5">
        <v>1600</v>
      </c>
      <c r="EV64" s="5">
        <v>1700</v>
      </c>
      <c r="EW64" s="5">
        <v>900</v>
      </c>
      <c r="EX64" s="5">
        <v>800</v>
      </c>
      <c r="EY64" s="5">
        <v>1000</v>
      </c>
      <c r="EZ64" s="5">
        <f t="shared" si="36"/>
        <v>0.00573206681952178</v>
      </c>
      <c r="FA64" s="5">
        <v>660</v>
      </c>
      <c r="FB64" s="5">
        <v>700</v>
      </c>
      <c r="FC64" s="5">
        <v>750</v>
      </c>
      <c r="FD64" s="5">
        <v>700</v>
      </c>
      <c r="FE64" s="5">
        <v>700</v>
      </c>
      <c r="FF64" s="5">
        <v>700</v>
      </c>
      <c r="FG64" s="5">
        <v>3200</v>
      </c>
      <c r="FH64" s="5">
        <v>3000</v>
      </c>
      <c r="FI64" s="5">
        <v>3600</v>
      </c>
      <c r="FJ64" s="5">
        <f t="shared" si="37"/>
        <v>0.00601460415065334</v>
      </c>
      <c r="FK64" s="5">
        <v>3010</v>
      </c>
      <c r="FL64" s="5">
        <v>3130</v>
      </c>
      <c r="FM64" s="5">
        <v>3190</v>
      </c>
      <c r="FN64" s="5">
        <v>3130</v>
      </c>
      <c r="FO64" s="5">
        <v>3200</v>
      </c>
      <c r="FP64" s="5">
        <v>3200</v>
      </c>
      <c r="FQ64" s="5">
        <v>4200</v>
      </c>
      <c r="FR64" s="5">
        <v>4000</v>
      </c>
      <c r="FS64" s="5">
        <v>4300</v>
      </c>
      <c r="FT64" s="5">
        <v>0.00656428866859682</v>
      </c>
      <c r="FU64" s="5">
        <v>3980</v>
      </c>
      <c r="FV64" s="5">
        <v>4020</v>
      </c>
      <c r="FW64" s="5">
        <v>4070</v>
      </c>
      <c r="FX64" s="5">
        <v>4500</v>
      </c>
      <c r="FY64" s="5">
        <v>4600</v>
      </c>
      <c r="FZ64" s="5">
        <v>4700</v>
      </c>
      <c r="GA64" s="5">
        <v>70</v>
      </c>
      <c r="GB64" s="5">
        <v>60</v>
      </c>
      <c r="GC64" s="5">
        <v>80</v>
      </c>
      <c r="GD64" s="5">
        <f t="shared" si="38"/>
        <v>0.00557491289198606</v>
      </c>
      <c r="GE64" s="5">
        <v>60</v>
      </c>
      <c r="GF64" s="5">
        <v>70</v>
      </c>
      <c r="GG64" s="5">
        <v>70</v>
      </c>
      <c r="GH64" s="5">
        <v>70</v>
      </c>
      <c r="GI64" s="5">
        <v>78</v>
      </c>
      <c r="GJ64" s="5">
        <v>80</v>
      </c>
      <c r="GK64" s="5">
        <v>2800</v>
      </c>
      <c r="GL64" s="5">
        <v>2600</v>
      </c>
      <c r="GM64" s="5">
        <v>3400</v>
      </c>
      <c r="GN64" s="5">
        <v>0.00482066658978203</v>
      </c>
      <c r="GO64" s="5">
        <v>2060</v>
      </c>
      <c r="GP64" s="5">
        <v>2090</v>
      </c>
      <c r="GQ64" s="5">
        <v>2140</v>
      </c>
      <c r="GR64" s="5">
        <v>1800</v>
      </c>
      <c r="GS64" s="5">
        <v>1900</v>
      </c>
      <c r="GT64" s="5">
        <v>1900</v>
      </c>
      <c r="GU64" s="5">
        <v>2000</v>
      </c>
      <c r="GV64" s="5">
        <v>1700</v>
      </c>
      <c r="GW64" s="5">
        <v>2100</v>
      </c>
      <c r="GX64" s="5">
        <f t="shared" si="39"/>
        <v>0.00647613684358722</v>
      </c>
      <c r="GY64" s="5">
        <v>1820</v>
      </c>
      <c r="GZ64" s="5">
        <v>1860</v>
      </c>
      <c r="HA64" s="5">
        <v>18830</v>
      </c>
      <c r="HB64" s="5">
        <v>2200</v>
      </c>
      <c r="HC64" s="5">
        <v>2300</v>
      </c>
      <c r="HD64" s="5">
        <v>2300</v>
      </c>
      <c r="HE64" s="5">
        <v>600</v>
      </c>
      <c r="HF64" s="5">
        <v>500</v>
      </c>
      <c r="HG64" s="5">
        <v>600</v>
      </c>
      <c r="HH64" s="5">
        <v>0.00593868309702324</v>
      </c>
      <c r="HI64" s="5">
        <v>500</v>
      </c>
      <c r="HJ64" s="5">
        <v>550</v>
      </c>
      <c r="HK64" s="5">
        <v>570</v>
      </c>
      <c r="HL64" s="5">
        <v>700</v>
      </c>
      <c r="HM64" s="5">
        <v>700</v>
      </c>
      <c r="HN64" s="5">
        <v>800</v>
      </c>
      <c r="HO64" s="5">
        <v>2500</v>
      </c>
      <c r="HP64" s="5">
        <v>2200</v>
      </c>
      <c r="HQ64" s="5">
        <v>2600</v>
      </c>
      <c r="HR64" s="5">
        <f t="shared" si="40"/>
        <v>0.00578239320273779</v>
      </c>
      <c r="HS64" s="5">
        <v>1920</v>
      </c>
      <c r="HT64" s="5">
        <v>1960</v>
      </c>
      <c r="HU64" s="5">
        <v>2010</v>
      </c>
      <c r="HV64" s="5">
        <v>1960</v>
      </c>
      <c r="HW64" s="5">
        <v>2000</v>
      </c>
      <c r="HX64" s="5">
        <v>2000</v>
      </c>
      <c r="HY64" s="5">
        <v>4400</v>
      </c>
      <c r="HZ64" s="5">
        <v>4300</v>
      </c>
      <c r="IA64" s="5">
        <v>4500</v>
      </c>
      <c r="IB64" s="13">
        <v>0.00601365662909366</v>
      </c>
      <c r="IC64" s="5">
        <v>4030</v>
      </c>
      <c r="ID64" s="5">
        <v>4060</v>
      </c>
      <c r="IE64" s="5">
        <v>4090</v>
      </c>
      <c r="IF64" s="5">
        <v>4200</v>
      </c>
      <c r="IG64" s="5">
        <v>4300</v>
      </c>
      <c r="IH64" s="5">
        <v>4300</v>
      </c>
      <c r="II64" s="5">
        <v>1000</v>
      </c>
      <c r="IJ64" s="5">
        <v>900</v>
      </c>
      <c r="IK64" s="5">
        <v>1100</v>
      </c>
      <c r="IL64" s="5">
        <f t="shared" si="41"/>
        <v>0.00544099243702051</v>
      </c>
      <c r="IM64" s="5">
        <v>910</v>
      </c>
      <c r="IN64" s="5">
        <v>920</v>
      </c>
      <c r="IO64" s="5">
        <v>950</v>
      </c>
      <c r="IP64" s="5">
        <v>900</v>
      </c>
      <c r="IQ64" s="5">
        <v>1000</v>
      </c>
      <c r="IR64" s="5">
        <v>1000</v>
      </c>
      <c r="IS64" s="5">
        <v>3100</v>
      </c>
      <c r="IT64" s="5">
        <v>2500</v>
      </c>
      <c r="IU64" s="5">
        <v>2800</v>
      </c>
      <c r="IV64" s="131">
        <v>0.00495301487862177</v>
      </c>
      <c r="IW64" s="5">
        <v>2480</v>
      </c>
      <c r="IX64" s="5">
        <v>2530</v>
      </c>
      <c r="IY64" s="5">
        <v>2580</v>
      </c>
      <c r="IZ64" s="5">
        <v>2530</v>
      </c>
      <c r="JA64" s="5">
        <v>2600</v>
      </c>
      <c r="JB64" s="5">
        <v>2600</v>
      </c>
    </row>
    <row r="65" spans="1:262">
      <c r="A65" s="9">
        <v>63</v>
      </c>
      <c r="B65" s="10">
        <v>572</v>
      </c>
      <c r="C65" s="11" t="s">
        <v>72</v>
      </c>
      <c r="D65" s="11" t="s">
        <v>58</v>
      </c>
      <c r="E65" s="5">
        <v>6300</v>
      </c>
      <c r="F65" s="5">
        <v>4600</v>
      </c>
      <c r="G65" s="5">
        <v>5700</v>
      </c>
      <c r="H65" s="13">
        <f t="shared" si="22"/>
        <v>0.00493583415597236</v>
      </c>
      <c r="I65" s="5">
        <v>5300</v>
      </c>
      <c r="J65" s="5">
        <v>5500</v>
      </c>
      <c r="K65" s="5">
        <v>5600</v>
      </c>
      <c r="L65" s="5">
        <v>5500</v>
      </c>
      <c r="M65" s="5">
        <v>5300</v>
      </c>
      <c r="N65" s="5">
        <v>5400</v>
      </c>
      <c r="O65" s="5">
        <v>2300</v>
      </c>
      <c r="P65" s="5">
        <v>1800</v>
      </c>
      <c r="Q65" s="5">
        <v>2000</v>
      </c>
      <c r="R65" s="13">
        <f t="shared" si="23"/>
        <v>0.010840108401084</v>
      </c>
      <c r="S65" s="5">
        <v>2000</v>
      </c>
      <c r="T65" s="5">
        <v>2100</v>
      </c>
      <c r="U65" s="5">
        <v>2100</v>
      </c>
      <c r="V65" s="5">
        <v>4000</v>
      </c>
      <c r="W65" s="5">
        <f t="shared" si="24"/>
        <v>3800</v>
      </c>
      <c r="X65" s="5">
        <f t="shared" si="25"/>
        <v>3900</v>
      </c>
      <c r="Y65" s="5">
        <v>2000</v>
      </c>
      <c r="Z65" s="5">
        <v>1600</v>
      </c>
      <c r="AA65" s="5">
        <v>1800</v>
      </c>
      <c r="AB65" s="13">
        <f t="shared" si="26"/>
        <v>0.00824077391615908</v>
      </c>
      <c r="AC65" s="5">
        <v>1300</v>
      </c>
      <c r="AD65" s="5">
        <v>1400</v>
      </c>
      <c r="AE65" s="5">
        <v>1500</v>
      </c>
      <c r="AF65" s="5">
        <v>2300</v>
      </c>
      <c r="AG65" s="5">
        <f t="shared" si="27"/>
        <v>2100</v>
      </c>
      <c r="AH65" s="5">
        <v>2500</v>
      </c>
      <c r="AI65" s="5">
        <v>3000</v>
      </c>
      <c r="AJ65" s="5">
        <v>2300</v>
      </c>
      <c r="AK65" s="5">
        <v>2620</v>
      </c>
      <c r="AL65" s="5">
        <v>0.00786870503597122</v>
      </c>
      <c r="AM65" s="5">
        <v>2580</v>
      </c>
      <c r="AN65" s="5">
        <v>2710</v>
      </c>
      <c r="AO65" s="5">
        <v>2770</v>
      </c>
      <c r="AP65" s="5">
        <v>3400</v>
      </c>
      <c r="AQ65" s="5">
        <v>3300</v>
      </c>
      <c r="AR65" s="5">
        <v>3500</v>
      </c>
      <c r="AS65" s="5">
        <v>2000</v>
      </c>
      <c r="AT65" s="5">
        <v>1500</v>
      </c>
      <c r="AU65" s="5">
        <v>1710</v>
      </c>
      <c r="AV65" s="13">
        <v>0.00482206837100294</v>
      </c>
      <c r="AW65" s="5">
        <v>1640</v>
      </c>
      <c r="AX65" s="5">
        <v>1790</v>
      </c>
      <c r="AY65" s="5">
        <f t="shared" si="28"/>
        <v>1490</v>
      </c>
      <c r="AZ65" s="5">
        <v>1500</v>
      </c>
      <c r="BA65" s="5">
        <v>1600</v>
      </c>
      <c r="BB65" s="5">
        <v>1600</v>
      </c>
      <c r="BC65" s="5">
        <v>19</v>
      </c>
      <c r="BD65" s="5">
        <v>9</v>
      </c>
      <c r="BE65" s="5">
        <v>23</v>
      </c>
      <c r="BF65" s="5">
        <v>19</v>
      </c>
      <c r="BG65" s="5">
        <v>19</v>
      </c>
      <c r="BH65" s="5">
        <v>19</v>
      </c>
      <c r="BI65" s="5">
        <v>20</v>
      </c>
      <c r="BJ65" s="5">
        <v>20</v>
      </c>
      <c r="BK65" s="5">
        <v>20</v>
      </c>
      <c r="BL65" s="5">
        <v>16</v>
      </c>
      <c r="BM65" s="5">
        <v>12</v>
      </c>
      <c r="BN65" s="5">
        <v>20</v>
      </c>
      <c r="BO65" s="5">
        <v>23</v>
      </c>
      <c r="BP65" s="5">
        <v>23</v>
      </c>
      <c r="BQ65" s="5">
        <v>27</v>
      </c>
      <c r="BR65" s="5">
        <v>27</v>
      </c>
      <c r="BS65" s="5">
        <v>27</v>
      </c>
      <c r="BT65" s="5">
        <v>31</v>
      </c>
      <c r="BU65" s="5">
        <v>1900</v>
      </c>
      <c r="BV65" s="5">
        <v>1600</v>
      </c>
      <c r="BW65" s="5">
        <v>1700</v>
      </c>
      <c r="BX65" s="5">
        <v>0.00581432701574044</v>
      </c>
      <c r="BY65" s="5">
        <v>1710</v>
      </c>
      <c r="BZ65" s="5">
        <f t="shared" si="29"/>
        <v>1540</v>
      </c>
      <c r="CA65" s="5">
        <v>1880</v>
      </c>
      <c r="CB65" s="5">
        <v>1600</v>
      </c>
      <c r="CC65" s="5">
        <v>1700</v>
      </c>
      <c r="CD65" s="5">
        <v>1800</v>
      </c>
      <c r="CE65" s="5">
        <v>1100</v>
      </c>
      <c r="CF65" s="5">
        <v>800</v>
      </c>
      <c r="CG65" s="5">
        <v>1000</v>
      </c>
      <c r="CH65" s="5">
        <v>0.0083948959032908</v>
      </c>
      <c r="CI65" s="5">
        <v>890</v>
      </c>
      <c r="CJ65" s="5">
        <v>960</v>
      </c>
      <c r="CK65" s="5">
        <v>1000</v>
      </c>
      <c r="CL65" s="5">
        <f t="shared" si="30"/>
        <v>1100</v>
      </c>
      <c r="CM65" s="5">
        <v>1200</v>
      </c>
      <c r="CN65" s="5">
        <v>1300</v>
      </c>
      <c r="CO65" s="5">
        <v>2800</v>
      </c>
      <c r="CP65" s="5">
        <v>2500</v>
      </c>
      <c r="CQ65" s="5">
        <v>2900</v>
      </c>
      <c r="CR65" s="5">
        <v>0.00696228547939575</v>
      </c>
      <c r="CS65" s="5">
        <v>2640</v>
      </c>
      <c r="CT65" s="5">
        <v>2710</v>
      </c>
      <c r="CU65" s="5">
        <v>2740</v>
      </c>
      <c r="CV65" s="5">
        <v>2710</v>
      </c>
      <c r="CW65" s="5">
        <v>2700</v>
      </c>
      <c r="CX65" s="5">
        <v>2800</v>
      </c>
      <c r="CY65" s="5">
        <v>2500</v>
      </c>
      <c r="CZ65" s="5">
        <v>1700</v>
      </c>
      <c r="DA65" s="5">
        <v>2300</v>
      </c>
      <c r="DB65" s="5">
        <v>0.00503575811434133</v>
      </c>
      <c r="DC65" s="5">
        <v>1140</v>
      </c>
      <c r="DD65" s="5">
        <v>1190</v>
      </c>
      <c r="DE65" s="5">
        <v>1250</v>
      </c>
      <c r="DF65" s="5">
        <v>1100</v>
      </c>
      <c r="DG65" s="5">
        <v>1200</v>
      </c>
      <c r="DH65" s="5">
        <v>1200</v>
      </c>
      <c r="DI65" s="5">
        <v>1200</v>
      </c>
      <c r="DJ65" s="5">
        <v>1000</v>
      </c>
      <c r="DK65" s="5">
        <v>1100</v>
      </c>
      <c r="DL65" s="5">
        <v>0.0097110949259529</v>
      </c>
      <c r="DM65" s="5">
        <v>830</v>
      </c>
      <c r="DN65" s="5">
        <v>850</v>
      </c>
      <c r="DO65" s="5">
        <v>910</v>
      </c>
      <c r="DP65" s="5">
        <v>2000</v>
      </c>
      <c r="DQ65" s="5">
        <v>2100</v>
      </c>
      <c r="DR65" s="5">
        <v>2200</v>
      </c>
      <c r="DS65" s="5">
        <v>1400</v>
      </c>
      <c r="DT65" s="5">
        <v>1300</v>
      </c>
      <c r="DU65" s="5">
        <v>1500</v>
      </c>
      <c r="DV65" s="5">
        <f t="shared" si="31"/>
        <v>0.00639097744360902</v>
      </c>
      <c r="DW65" s="5">
        <v>1300</v>
      </c>
      <c r="DX65" s="5">
        <v>1360</v>
      </c>
      <c r="DY65" s="5">
        <v>1430</v>
      </c>
      <c r="DZ65" s="5">
        <v>1360</v>
      </c>
      <c r="EA65" s="5">
        <v>1400</v>
      </c>
      <c r="EB65" s="5">
        <v>1500</v>
      </c>
      <c r="EC65" s="5">
        <v>1300</v>
      </c>
      <c r="ED65" s="5">
        <v>1100</v>
      </c>
      <c r="EE65" s="5">
        <v>1200</v>
      </c>
      <c r="EF65" s="5">
        <v>0.00601060051363313</v>
      </c>
      <c r="EG65" s="5">
        <f t="shared" si="32"/>
        <v>800</v>
      </c>
      <c r="EH65" s="5">
        <f t="shared" si="33"/>
        <v>870</v>
      </c>
      <c r="EI65" s="5">
        <f t="shared" si="34"/>
        <v>900</v>
      </c>
      <c r="EJ65" s="5">
        <v>1000</v>
      </c>
      <c r="EK65" s="5">
        <v>1000</v>
      </c>
      <c r="EL65" s="5">
        <v>1100</v>
      </c>
      <c r="EM65" s="5">
        <v>1700</v>
      </c>
      <c r="EN65" s="5">
        <v>1500</v>
      </c>
      <c r="EO65" s="5">
        <v>1800</v>
      </c>
      <c r="EP65" s="5">
        <f t="shared" si="35"/>
        <v>0.00621546961325967</v>
      </c>
      <c r="EQ65" s="5">
        <v>1550</v>
      </c>
      <c r="ER65" s="5">
        <v>1620</v>
      </c>
      <c r="ES65" s="5">
        <v>1680</v>
      </c>
      <c r="ET65" s="5">
        <v>1620</v>
      </c>
      <c r="EU65" s="5">
        <v>1600</v>
      </c>
      <c r="EV65" s="5">
        <v>1700</v>
      </c>
      <c r="EW65" s="5">
        <v>900</v>
      </c>
      <c r="EX65" s="5">
        <v>800</v>
      </c>
      <c r="EY65" s="5">
        <v>1000</v>
      </c>
      <c r="EZ65" s="5">
        <f t="shared" si="36"/>
        <v>0.00573206681952178</v>
      </c>
      <c r="FA65" s="5">
        <v>660</v>
      </c>
      <c r="FB65" s="5">
        <v>700</v>
      </c>
      <c r="FC65" s="5">
        <v>750</v>
      </c>
      <c r="FD65" s="5">
        <v>700</v>
      </c>
      <c r="FE65" s="5">
        <v>700</v>
      </c>
      <c r="FF65" s="5">
        <v>700</v>
      </c>
      <c r="FG65" s="5">
        <v>3200</v>
      </c>
      <c r="FH65" s="5">
        <v>3000</v>
      </c>
      <c r="FI65" s="5">
        <v>3600</v>
      </c>
      <c r="FJ65" s="5">
        <f t="shared" si="37"/>
        <v>0.00601460415065334</v>
      </c>
      <c r="FK65" s="5">
        <v>3010</v>
      </c>
      <c r="FL65" s="5">
        <v>3130</v>
      </c>
      <c r="FM65" s="5">
        <v>3190</v>
      </c>
      <c r="FN65" s="5">
        <v>3130</v>
      </c>
      <c r="FO65" s="5">
        <v>3200</v>
      </c>
      <c r="FP65" s="5">
        <v>3200</v>
      </c>
      <c r="FQ65" s="5">
        <v>4200</v>
      </c>
      <c r="FR65" s="5">
        <v>4000</v>
      </c>
      <c r="FS65" s="5">
        <v>4300</v>
      </c>
      <c r="FT65" s="5">
        <v>0.00536350415604862</v>
      </c>
      <c r="FU65" s="5">
        <v>3980</v>
      </c>
      <c r="FV65" s="5">
        <v>4020</v>
      </c>
      <c r="FW65" s="5">
        <v>4070</v>
      </c>
      <c r="FX65" s="5">
        <v>3600</v>
      </c>
      <c r="FY65" s="5">
        <v>3800</v>
      </c>
      <c r="FZ65" s="5">
        <v>3800</v>
      </c>
      <c r="GA65" s="5">
        <v>70</v>
      </c>
      <c r="GB65" s="5">
        <v>60</v>
      </c>
      <c r="GC65" s="5">
        <v>80</v>
      </c>
      <c r="GD65" s="5">
        <f t="shared" si="38"/>
        <v>0.00557491289198606</v>
      </c>
      <c r="GE65" s="5">
        <v>60</v>
      </c>
      <c r="GF65" s="5">
        <v>70</v>
      </c>
      <c r="GG65" s="5">
        <v>70</v>
      </c>
      <c r="GH65" s="5">
        <v>110</v>
      </c>
      <c r="GI65" s="5">
        <v>118</v>
      </c>
      <c r="GJ65" s="5">
        <v>120</v>
      </c>
      <c r="GK65" s="5">
        <v>2800</v>
      </c>
      <c r="GL65" s="5">
        <v>2600</v>
      </c>
      <c r="GM65" s="5">
        <v>3400</v>
      </c>
      <c r="GN65" s="5">
        <v>0.00482066658978203</v>
      </c>
      <c r="GO65" s="5">
        <v>2060</v>
      </c>
      <c r="GP65" s="5">
        <v>2090</v>
      </c>
      <c r="GQ65" s="5">
        <v>2140</v>
      </c>
      <c r="GR65" s="5">
        <v>1800</v>
      </c>
      <c r="GS65" s="5">
        <v>1900</v>
      </c>
      <c r="GT65" s="5">
        <v>1900</v>
      </c>
      <c r="GU65" s="5">
        <v>2000</v>
      </c>
      <c r="GV65" s="5">
        <v>1700</v>
      </c>
      <c r="GW65" s="5">
        <v>2100</v>
      </c>
      <c r="GX65" s="5">
        <f t="shared" si="39"/>
        <v>0.00523722370829227</v>
      </c>
      <c r="GY65" s="5">
        <v>1820</v>
      </c>
      <c r="GZ65" s="5">
        <v>1860</v>
      </c>
      <c r="HA65" s="5">
        <v>18830</v>
      </c>
      <c r="HB65" s="5">
        <v>1800</v>
      </c>
      <c r="HC65" s="5">
        <v>1800</v>
      </c>
      <c r="HD65" s="5">
        <v>1860</v>
      </c>
      <c r="HE65" s="5">
        <v>600</v>
      </c>
      <c r="HF65" s="5">
        <v>500</v>
      </c>
      <c r="HG65" s="5">
        <v>600</v>
      </c>
      <c r="HH65" s="5">
        <v>0.00593868309702324</v>
      </c>
      <c r="HI65" s="5">
        <v>500</v>
      </c>
      <c r="HJ65" s="5">
        <v>550</v>
      </c>
      <c r="HK65" s="5">
        <v>570</v>
      </c>
      <c r="HL65" s="5">
        <v>700</v>
      </c>
      <c r="HM65" s="5">
        <v>700</v>
      </c>
      <c r="HN65" s="5">
        <v>800</v>
      </c>
      <c r="HO65" s="5">
        <v>2500</v>
      </c>
      <c r="HP65" s="5">
        <v>2200</v>
      </c>
      <c r="HQ65" s="5">
        <v>2600</v>
      </c>
      <c r="HR65" s="5">
        <f t="shared" si="40"/>
        <v>0.00578239320273779</v>
      </c>
      <c r="HS65" s="5">
        <v>1920</v>
      </c>
      <c r="HT65" s="5">
        <v>1960</v>
      </c>
      <c r="HU65" s="5">
        <v>2010</v>
      </c>
      <c r="HV65" s="5">
        <v>1960</v>
      </c>
      <c r="HW65" s="5">
        <v>2000</v>
      </c>
      <c r="HX65" s="5">
        <v>2000</v>
      </c>
      <c r="HY65" s="5">
        <v>4300</v>
      </c>
      <c r="HZ65" s="5">
        <v>4200</v>
      </c>
      <c r="IA65" s="5">
        <v>4400</v>
      </c>
      <c r="IB65" s="13">
        <v>0.00588034896982803</v>
      </c>
      <c r="IC65" s="5">
        <v>3930</v>
      </c>
      <c r="ID65" s="5">
        <v>3970</v>
      </c>
      <c r="IE65" s="5">
        <v>4000</v>
      </c>
      <c r="IF65" s="5">
        <v>4100</v>
      </c>
      <c r="IG65" s="5">
        <v>4200</v>
      </c>
      <c r="IH65" s="5">
        <v>4200</v>
      </c>
      <c r="II65" s="5">
        <v>1000</v>
      </c>
      <c r="IJ65" s="5">
        <v>900</v>
      </c>
      <c r="IK65" s="5">
        <v>1100</v>
      </c>
      <c r="IL65" s="5">
        <f t="shared" si="41"/>
        <v>0.00544099243702051</v>
      </c>
      <c r="IM65" s="5">
        <v>910</v>
      </c>
      <c r="IN65" s="5">
        <v>920</v>
      </c>
      <c r="IO65" s="5">
        <v>950</v>
      </c>
      <c r="IP65" s="5">
        <v>900</v>
      </c>
      <c r="IQ65" s="5">
        <v>1000</v>
      </c>
      <c r="IR65" s="5">
        <v>1000</v>
      </c>
      <c r="IS65" s="5">
        <v>3100</v>
      </c>
      <c r="IT65" s="5">
        <v>2500</v>
      </c>
      <c r="IU65" s="5">
        <v>2800</v>
      </c>
      <c r="IV65" s="131">
        <v>0.00495301487862177</v>
      </c>
      <c r="IW65" s="5">
        <v>2480</v>
      </c>
      <c r="IX65" s="5">
        <v>2530</v>
      </c>
      <c r="IY65" s="5">
        <v>2580</v>
      </c>
      <c r="IZ65" s="5">
        <v>2530</v>
      </c>
      <c r="JA65" s="5">
        <v>2600</v>
      </c>
      <c r="JB65" s="5">
        <v>2600</v>
      </c>
    </row>
    <row r="66" spans="1:262">
      <c r="A66" s="9">
        <v>64</v>
      </c>
      <c r="B66" s="10">
        <v>355</v>
      </c>
      <c r="C66" s="11" t="s">
        <v>73</v>
      </c>
      <c r="D66" s="11" t="s">
        <v>89</v>
      </c>
      <c r="E66" s="5">
        <v>7200</v>
      </c>
      <c r="F66" s="5">
        <v>5200</v>
      </c>
      <c r="G66" s="5">
        <v>6500</v>
      </c>
      <c r="H66" s="13">
        <f t="shared" si="22"/>
        <v>0.00565377366956834</v>
      </c>
      <c r="I66" s="5">
        <v>6100</v>
      </c>
      <c r="J66" s="5">
        <v>6300</v>
      </c>
      <c r="K66" s="5">
        <v>6400</v>
      </c>
      <c r="L66" s="5">
        <v>6300</v>
      </c>
      <c r="M66" s="5">
        <v>6100</v>
      </c>
      <c r="N66" s="5">
        <v>6200</v>
      </c>
      <c r="O66" s="5">
        <v>2300</v>
      </c>
      <c r="P66" s="5">
        <v>1800</v>
      </c>
      <c r="Q66" s="5">
        <v>2000</v>
      </c>
      <c r="R66" s="13">
        <f t="shared" si="23"/>
        <v>0.00596205962059621</v>
      </c>
      <c r="S66" s="5">
        <v>2000</v>
      </c>
      <c r="T66" s="5">
        <v>2100</v>
      </c>
      <c r="U66" s="5">
        <v>2100</v>
      </c>
      <c r="V66" s="5">
        <v>2200</v>
      </c>
      <c r="W66" s="5">
        <f t="shared" si="24"/>
        <v>2100</v>
      </c>
      <c r="X66" s="5">
        <f t="shared" si="25"/>
        <v>2100</v>
      </c>
      <c r="Y66" s="5">
        <v>2000</v>
      </c>
      <c r="Z66" s="5">
        <v>1600</v>
      </c>
      <c r="AA66" s="5">
        <v>1800</v>
      </c>
      <c r="AB66" s="13">
        <f t="shared" si="26"/>
        <v>0.00465782873522035</v>
      </c>
      <c r="AC66" s="5">
        <v>1300</v>
      </c>
      <c r="AD66" s="5">
        <v>1400</v>
      </c>
      <c r="AE66" s="5">
        <v>1500</v>
      </c>
      <c r="AF66" s="5">
        <v>1300</v>
      </c>
      <c r="AG66" s="5">
        <f t="shared" si="27"/>
        <v>1200</v>
      </c>
      <c r="AH66" s="5">
        <v>1400</v>
      </c>
      <c r="AI66" s="5">
        <v>3000</v>
      </c>
      <c r="AJ66" s="5">
        <v>2300</v>
      </c>
      <c r="AK66" s="5">
        <v>2620</v>
      </c>
      <c r="AL66" s="5">
        <v>0.00786870503597122</v>
      </c>
      <c r="AM66" s="5">
        <v>2580</v>
      </c>
      <c r="AN66" s="5">
        <v>2710</v>
      </c>
      <c r="AO66" s="5">
        <v>2770</v>
      </c>
      <c r="AP66" s="5">
        <v>3400</v>
      </c>
      <c r="AQ66" s="5">
        <v>3300</v>
      </c>
      <c r="AR66" s="5">
        <v>3500</v>
      </c>
      <c r="AS66" s="5">
        <v>2000</v>
      </c>
      <c r="AT66" s="5">
        <v>1500</v>
      </c>
      <c r="AU66" s="5">
        <v>1710</v>
      </c>
      <c r="AV66" s="13">
        <v>0.00482206837100294</v>
      </c>
      <c r="AW66" s="5">
        <v>1640</v>
      </c>
      <c r="AX66" s="5">
        <v>1790</v>
      </c>
      <c r="AY66" s="5">
        <f t="shared" si="28"/>
        <v>1490</v>
      </c>
      <c r="AZ66" s="5">
        <v>1500</v>
      </c>
      <c r="BA66" s="5">
        <v>1600</v>
      </c>
      <c r="BB66" s="5">
        <v>1600</v>
      </c>
      <c r="BC66" s="5">
        <v>36</v>
      </c>
      <c r="BD66" s="5">
        <v>18</v>
      </c>
      <c r="BE66" s="5">
        <v>43</v>
      </c>
      <c r="BF66" s="5">
        <v>36</v>
      </c>
      <c r="BG66" s="5">
        <v>36</v>
      </c>
      <c r="BH66" s="5">
        <v>36</v>
      </c>
      <c r="BI66" s="5">
        <v>20</v>
      </c>
      <c r="BJ66" s="5">
        <v>20</v>
      </c>
      <c r="BK66" s="5">
        <v>20</v>
      </c>
      <c r="BL66" s="5">
        <v>16</v>
      </c>
      <c r="BM66" s="5">
        <v>12</v>
      </c>
      <c r="BN66" s="5">
        <v>20</v>
      </c>
      <c r="BO66" s="5">
        <v>23</v>
      </c>
      <c r="BP66" s="5">
        <v>23</v>
      </c>
      <c r="BQ66" s="5">
        <v>27</v>
      </c>
      <c r="BR66" s="5">
        <v>27</v>
      </c>
      <c r="BS66" s="5">
        <v>27</v>
      </c>
      <c r="BT66" s="5">
        <v>31</v>
      </c>
      <c r="BU66" s="5">
        <v>1900</v>
      </c>
      <c r="BV66" s="5">
        <v>1600</v>
      </c>
      <c r="BW66" s="5">
        <v>1700</v>
      </c>
      <c r="BX66" s="5">
        <v>0.00581432701574044</v>
      </c>
      <c r="BY66" s="5">
        <v>1710</v>
      </c>
      <c r="BZ66" s="5">
        <f t="shared" si="29"/>
        <v>1540</v>
      </c>
      <c r="CA66" s="5">
        <v>1880</v>
      </c>
      <c r="CB66" s="5">
        <v>1600</v>
      </c>
      <c r="CC66" s="5">
        <v>1700</v>
      </c>
      <c r="CD66" s="5">
        <v>1800</v>
      </c>
      <c r="CE66" s="5">
        <v>1100</v>
      </c>
      <c r="CF66" s="5">
        <v>800</v>
      </c>
      <c r="CG66" s="5">
        <v>1000</v>
      </c>
      <c r="CH66" s="5">
        <v>0.00559659726886053</v>
      </c>
      <c r="CI66" s="5">
        <v>890</v>
      </c>
      <c r="CJ66" s="5">
        <v>960</v>
      </c>
      <c r="CK66" s="5">
        <v>1000</v>
      </c>
      <c r="CL66" s="5">
        <f t="shared" si="30"/>
        <v>700</v>
      </c>
      <c r="CM66" s="5">
        <v>800</v>
      </c>
      <c r="CN66" s="5">
        <v>800</v>
      </c>
      <c r="CO66" s="5">
        <v>2800</v>
      </c>
      <c r="CP66" s="5">
        <v>2500</v>
      </c>
      <c r="CQ66" s="5">
        <v>2900</v>
      </c>
      <c r="CR66" s="5">
        <v>0.00696228547939575</v>
      </c>
      <c r="CS66" s="5">
        <v>2640</v>
      </c>
      <c r="CT66" s="5">
        <v>2710</v>
      </c>
      <c r="CU66" s="5">
        <v>2740</v>
      </c>
      <c r="CV66" s="5">
        <v>2710</v>
      </c>
      <c r="CW66" s="5">
        <v>2700</v>
      </c>
      <c r="CX66" s="5">
        <v>2800</v>
      </c>
      <c r="CY66" s="5">
        <v>2500</v>
      </c>
      <c r="CZ66" s="5">
        <v>1700</v>
      </c>
      <c r="DA66" s="5">
        <v>2300</v>
      </c>
      <c r="DB66" s="5">
        <v>0.00503575811434133</v>
      </c>
      <c r="DC66" s="5">
        <v>1140</v>
      </c>
      <c r="DD66" s="5">
        <v>1190</v>
      </c>
      <c r="DE66" s="5">
        <v>1250</v>
      </c>
      <c r="DF66" s="5">
        <v>1100</v>
      </c>
      <c r="DG66" s="5">
        <v>1200</v>
      </c>
      <c r="DH66" s="5">
        <v>1200</v>
      </c>
      <c r="DI66" s="5">
        <v>1200</v>
      </c>
      <c r="DJ66" s="5">
        <v>1000</v>
      </c>
      <c r="DK66" s="5">
        <v>1100</v>
      </c>
      <c r="DL66" s="5">
        <v>0.0053411022092741</v>
      </c>
      <c r="DM66" s="5">
        <v>830</v>
      </c>
      <c r="DN66" s="5">
        <v>850</v>
      </c>
      <c r="DO66" s="5">
        <v>910</v>
      </c>
      <c r="DP66" s="5">
        <v>1100</v>
      </c>
      <c r="DQ66" s="5">
        <v>1200</v>
      </c>
      <c r="DR66" s="5">
        <v>1200</v>
      </c>
      <c r="DS66" s="5">
        <v>1400</v>
      </c>
      <c r="DT66" s="5">
        <v>1300</v>
      </c>
      <c r="DU66" s="5">
        <v>1500</v>
      </c>
      <c r="DV66" s="5">
        <f t="shared" si="31"/>
        <v>0.00639097744360902</v>
      </c>
      <c r="DW66" s="5">
        <v>1300</v>
      </c>
      <c r="DX66" s="5">
        <v>1360</v>
      </c>
      <c r="DY66" s="5">
        <v>1430</v>
      </c>
      <c r="DZ66" s="5">
        <v>1360</v>
      </c>
      <c r="EA66" s="5">
        <v>1400</v>
      </c>
      <c r="EB66" s="5">
        <v>1500</v>
      </c>
      <c r="EC66" s="5">
        <v>1300</v>
      </c>
      <c r="ED66" s="5">
        <v>1100</v>
      </c>
      <c r="EE66" s="5">
        <v>1200</v>
      </c>
      <c r="EF66" s="5">
        <v>0.00601060051363313</v>
      </c>
      <c r="EG66" s="5">
        <f t="shared" si="32"/>
        <v>800</v>
      </c>
      <c r="EH66" s="5">
        <f t="shared" si="33"/>
        <v>870</v>
      </c>
      <c r="EI66" s="5">
        <f t="shared" si="34"/>
        <v>900</v>
      </c>
      <c r="EJ66" s="5">
        <v>1000</v>
      </c>
      <c r="EK66" s="5">
        <v>1000</v>
      </c>
      <c r="EL66" s="5">
        <v>1100</v>
      </c>
      <c r="EM66" s="5">
        <v>1700</v>
      </c>
      <c r="EN66" s="5">
        <v>1500</v>
      </c>
      <c r="EO66" s="5">
        <v>1800</v>
      </c>
      <c r="EP66" s="5">
        <f t="shared" si="35"/>
        <v>0.00621546961325967</v>
      </c>
      <c r="EQ66" s="5">
        <v>1550</v>
      </c>
      <c r="ER66" s="5">
        <v>1620</v>
      </c>
      <c r="ES66" s="5">
        <v>1680</v>
      </c>
      <c r="ET66" s="5">
        <v>1620</v>
      </c>
      <c r="EU66" s="5">
        <v>1600</v>
      </c>
      <c r="EV66" s="5">
        <v>1700</v>
      </c>
      <c r="EW66" s="5">
        <v>900</v>
      </c>
      <c r="EX66" s="5">
        <v>800</v>
      </c>
      <c r="EY66" s="5">
        <v>1000</v>
      </c>
      <c r="EZ66" s="5">
        <f t="shared" si="36"/>
        <v>0.00573206681952178</v>
      </c>
      <c r="FA66" s="5">
        <v>660</v>
      </c>
      <c r="FB66" s="5">
        <v>700</v>
      </c>
      <c r="FC66" s="5">
        <v>750</v>
      </c>
      <c r="FD66" s="5">
        <v>700</v>
      </c>
      <c r="FE66" s="5">
        <v>700</v>
      </c>
      <c r="FF66" s="5">
        <v>700</v>
      </c>
      <c r="FG66" s="5">
        <v>3200</v>
      </c>
      <c r="FH66" s="5">
        <v>3000</v>
      </c>
      <c r="FI66" s="5">
        <v>3600</v>
      </c>
      <c r="FJ66" s="5">
        <f t="shared" si="37"/>
        <v>0.00601460415065334</v>
      </c>
      <c r="FK66" s="5">
        <v>3010</v>
      </c>
      <c r="FL66" s="5">
        <v>3130</v>
      </c>
      <c r="FM66" s="5">
        <v>3190</v>
      </c>
      <c r="FN66" s="5">
        <v>3130</v>
      </c>
      <c r="FO66" s="5">
        <v>3200</v>
      </c>
      <c r="FP66" s="5">
        <v>3200</v>
      </c>
      <c r="FQ66" s="5">
        <v>4200</v>
      </c>
      <c r="FR66" s="5">
        <v>4000</v>
      </c>
      <c r="FS66" s="5">
        <v>4300</v>
      </c>
      <c r="FT66" s="5">
        <v>0.00536350415604862</v>
      </c>
      <c r="FU66" s="5">
        <v>3980</v>
      </c>
      <c r="FV66" s="5">
        <v>4020</v>
      </c>
      <c r="FW66" s="5">
        <v>4070</v>
      </c>
      <c r="FX66" s="5">
        <v>3600</v>
      </c>
      <c r="FY66" s="5">
        <v>3800</v>
      </c>
      <c r="FZ66" s="5">
        <v>3800</v>
      </c>
      <c r="GA66" s="5">
        <v>70</v>
      </c>
      <c r="GB66" s="5">
        <v>60</v>
      </c>
      <c r="GC66" s="5">
        <v>80</v>
      </c>
      <c r="GD66" s="5">
        <f t="shared" si="38"/>
        <v>0.00557491289198606</v>
      </c>
      <c r="GE66" s="5">
        <v>60</v>
      </c>
      <c r="GF66" s="5">
        <v>70</v>
      </c>
      <c r="GG66" s="5">
        <v>70</v>
      </c>
      <c r="GH66" s="5">
        <v>70</v>
      </c>
      <c r="GI66" s="5">
        <v>78</v>
      </c>
      <c r="GJ66" s="5">
        <v>80</v>
      </c>
      <c r="GK66" s="5">
        <v>2800</v>
      </c>
      <c r="GL66" s="5">
        <v>2600</v>
      </c>
      <c r="GM66" s="5">
        <v>3400</v>
      </c>
      <c r="GN66" s="5">
        <v>0.00482066658978203</v>
      </c>
      <c r="GO66" s="5">
        <v>2060</v>
      </c>
      <c r="GP66" s="5">
        <v>2090</v>
      </c>
      <c r="GQ66" s="5">
        <v>2140</v>
      </c>
      <c r="GR66" s="5">
        <v>1800</v>
      </c>
      <c r="GS66" s="5">
        <v>1900</v>
      </c>
      <c r="GT66" s="5">
        <v>1900</v>
      </c>
      <c r="GU66" s="5">
        <v>2000</v>
      </c>
      <c r="GV66" s="5">
        <v>1700</v>
      </c>
      <c r="GW66" s="5">
        <v>2100</v>
      </c>
      <c r="GX66" s="5">
        <f t="shared" si="39"/>
        <v>0.00523722370829227</v>
      </c>
      <c r="GY66" s="5">
        <v>1820</v>
      </c>
      <c r="GZ66" s="5">
        <v>1860</v>
      </c>
      <c r="HA66" s="5">
        <v>18830</v>
      </c>
      <c r="HB66" s="5">
        <v>1800</v>
      </c>
      <c r="HC66" s="5">
        <v>1800</v>
      </c>
      <c r="HD66" s="5">
        <v>1860</v>
      </c>
      <c r="HE66" s="5">
        <v>600</v>
      </c>
      <c r="HF66" s="5">
        <v>500</v>
      </c>
      <c r="HG66" s="5">
        <v>600</v>
      </c>
      <c r="HH66" s="5">
        <v>0.00593868309702324</v>
      </c>
      <c r="HI66" s="5">
        <v>500</v>
      </c>
      <c r="HJ66" s="5">
        <v>550</v>
      </c>
      <c r="HK66" s="5">
        <v>570</v>
      </c>
      <c r="HL66" s="5">
        <v>700</v>
      </c>
      <c r="HM66" s="5">
        <v>700</v>
      </c>
      <c r="HN66" s="5">
        <v>800</v>
      </c>
      <c r="HO66" s="5">
        <v>2500</v>
      </c>
      <c r="HP66" s="5">
        <v>2200</v>
      </c>
      <c r="HQ66" s="5">
        <v>2600</v>
      </c>
      <c r="HR66" s="5">
        <f t="shared" si="40"/>
        <v>0.00578239320273779</v>
      </c>
      <c r="HS66" s="5">
        <v>1920</v>
      </c>
      <c r="HT66" s="5">
        <v>1960</v>
      </c>
      <c r="HU66" s="5">
        <v>2010</v>
      </c>
      <c r="HV66" s="5">
        <v>1960</v>
      </c>
      <c r="HW66" s="5">
        <v>2000</v>
      </c>
      <c r="HX66" s="5">
        <v>2000</v>
      </c>
      <c r="HY66" s="5">
        <v>4300</v>
      </c>
      <c r="HZ66" s="5">
        <v>4200</v>
      </c>
      <c r="IA66" s="5">
        <v>4400</v>
      </c>
      <c r="IB66" s="13">
        <v>0.00588034896982803</v>
      </c>
      <c r="IC66" s="5">
        <v>3930</v>
      </c>
      <c r="ID66" s="5">
        <v>3970</v>
      </c>
      <c r="IE66" s="5">
        <v>4000</v>
      </c>
      <c r="IF66" s="5">
        <v>4100</v>
      </c>
      <c r="IG66" s="5">
        <v>4200</v>
      </c>
      <c r="IH66" s="5">
        <v>4200</v>
      </c>
      <c r="II66" s="5">
        <v>1000</v>
      </c>
      <c r="IJ66" s="5">
        <v>900</v>
      </c>
      <c r="IK66" s="5">
        <v>1100</v>
      </c>
      <c r="IL66" s="5">
        <f t="shared" si="41"/>
        <v>0.00544099243702051</v>
      </c>
      <c r="IM66" s="5">
        <v>910</v>
      </c>
      <c r="IN66" s="5">
        <v>920</v>
      </c>
      <c r="IO66" s="5">
        <v>950</v>
      </c>
      <c r="IP66" s="5">
        <v>900</v>
      </c>
      <c r="IQ66" s="5">
        <v>1000</v>
      </c>
      <c r="IR66" s="5">
        <v>1000</v>
      </c>
      <c r="IS66" s="5">
        <v>3100</v>
      </c>
      <c r="IT66" s="5">
        <v>2500</v>
      </c>
      <c r="IU66" s="5">
        <v>2800</v>
      </c>
      <c r="IV66" s="131">
        <v>0.00495301487862177</v>
      </c>
      <c r="IW66" s="5">
        <v>2480</v>
      </c>
      <c r="IX66" s="5">
        <v>2530</v>
      </c>
      <c r="IY66" s="5">
        <v>2580</v>
      </c>
      <c r="IZ66" s="5">
        <v>2530</v>
      </c>
      <c r="JA66" s="5">
        <v>2600</v>
      </c>
      <c r="JB66" s="5">
        <v>2600</v>
      </c>
    </row>
    <row r="67" spans="1:262">
      <c r="A67" s="9">
        <v>65</v>
      </c>
      <c r="B67" s="10">
        <v>367</v>
      </c>
      <c r="C67" s="11" t="s">
        <v>18</v>
      </c>
      <c r="D67" s="11" t="s">
        <v>1629</v>
      </c>
      <c r="E67" s="5">
        <v>7200</v>
      </c>
      <c r="F67" s="5">
        <v>5200</v>
      </c>
      <c r="G67" s="5">
        <v>6500</v>
      </c>
      <c r="H67" s="13">
        <f t="shared" si="22"/>
        <v>0.00565377366956834</v>
      </c>
      <c r="I67" s="5">
        <v>6100</v>
      </c>
      <c r="J67" s="5">
        <v>6300</v>
      </c>
      <c r="K67" s="5">
        <v>6400</v>
      </c>
      <c r="L67" s="5">
        <v>6300</v>
      </c>
      <c r="M67" s="5">
        <v>6100</v>
      </c>
      <c r="N67" s="5">
        <v>6200</v>
      </c>
      <c r="O67" s="5">
        <v>2200</v>
      </c>
      <c r="P67" s="5">
        <v>1700</v>
      </c>
      <c r="Q67" s="5">
        <v>1900</v>
      </c>
      <c r="R67" s="13">
        <f t="shared" si="23"/>
        <v>0.00542005420054201</v>
      </c>
      <c r="S67" s="5">
        <v>1900</v>
      </c>
      <c r="T67" s="5">
        <v>2000</v>
      </c>
      <c r="U67" s="5">
        <v>2000</v>
      </c>
      <c r="V67" s="5">
        <v>2000</v>
      </c>
      <c r="W67" s="5">
        <f t="shared" si="24"/>
        <v>1900</v>
      </c>
      <c r="X67" s="5">
        <f t="shared" si="25"/>
        <v>2000</v>
      </c>
      <c r="Y67" s="5">
        <v>2000</v>
      </c>
      <c r="Z67" s="5">
        <v>1600</v>
      </c>
      <c r="AA67" s="5">
        <v>1800</v>
      </c>
      <c r="AB67" s="13">
        <f t="shared" si="26"/>
        <v>0.00465782873522035</v>
      </c>
      <c r="AC67" s="5">
        <v>1300</v>
      </c>
      <c r="AD67" s="5">
        <v>1400</v>
      </c>
      <c r="AE67" s="5">
        <v>1500</v>
      </c>
      <c r="AF67" s="5">
        <v>1300</v>
      </c>
      <c r="AG67" s="5">
        <f t="shared" si="27"/>
        <v>1200</v>
      </c>
      <c r="AH67" s="5">
        <v>1400</v>
      </c>
      <c r="AI67" s="5">
        <v>2900</v>
      </c>
      <c r="AJ67" s="5">
        <v>2230</v>
      </c>
      <c r="AK67" s="5">
        <v>2540</v>
      </c>
      <c r="AL67" s="5">
        <v>0.00591276978417266</v>
      </c>
      <c r="AM67" s="5">
        <v>2500</v>
      </c>
      <c r="AN67" s="5">
        <v>2630</v>
      </c>
      <c r="AO67" s="5">
        <v>2690</v>
      </c>
      <c r="AP67" s="5">
        <v>2500</v>
      </c>
      <c r="AQ67" s="5">
        <v>2500</v>
      </c>
      <c r="AR67" s="5">
        <v>2600</v>
      </c>
      <c r="AS67" s="5">
        <v>2000</v>
      </c>
      <c r="AT67" s="5">
        <v>1500</v>
      </c>
      <c r="AU67" s="5">
        <v>1710</v>
      </c>
      <c r="AV67" s="13">
        <v>0.00646534306726651</v>
      </c>
      <c r="AW67" s="5">
        <v>1640</v>
      </c>
      <c r="AX67" s="5">
        <v>1790</v>
      </c>
      <c r="AY67" s="5">
        <f t="shared" si="28"/>
        <v>2000</v>
      </c>
      <c r="AZ67" s="5">
        <v>2100</v>
      </c>
      <c r="BA67" s="5">
        <v>2100</v>
      </c>
      <c r="BB67" s="5">
        <v>2200</v>
      </c>
      <c r="BC67" s="5">
        <v>30</v>
      </c>
      <c r="BD67" s="5">
        <v>15</v>
      </c>
      <c r="BE67" s="5">
        <v>36</v>
      </c>
      <c r="BF67" s="5">
        <v>30</v>
      </c>
      <c r="BG67" s="5">
        <v>30</v>
      </c>
      <c r="BH67" s="5">
        <v>30</v>
      </c>
      <c r="BI67" s="5">
        <v>20</v>
      </c>
      <c r="BJ67" s="5">
        <v>20</v>
      </c>
      <c r="BK67" s="5">
        <v>20</v>
      </c>
      <c r="BL67" s="5">
        <v>16</v>
      </c>
      <c r="BM67" s="5">
        <v>12</v>
      </c>
      <c r="BN67" s="5">
        <v>20</v>
      </c>
      <c r="BO67" s="5">
        <v>24</v>
      </c>
      <c r="BP67" s="5">
        <v>24</v>
      </c>
      <c r="BQ67" s="5">
        <v>28</v>
      </c>
      <c r="BR67" s="5">
        <v>28</v>
      </c>
      <c r="BS67" s="5">
        <v>28</v>
      </c>
      <c r="BT67" s="5">
        <v>31</v>
      </c>
      <c r="BU67" s="5">
        <v>1900</v>
      </c>
      <c r="BV67" s="5">
        <v>1600</v>
      </c>
      <c r="BW67" s="5">
        <v>1700</v>
      </c>
      <c r="BX67" s="5">
        <v>0.00581432701574044</v>
      </c>
      <c r="BY67" s="5">
        <v>1710</v>
      </c>
      <c r="BZ67" s="5">
        <f t="shared" si="29"/>
        <v>1540</v>
      </c>
      <c r="CA67" s="5">
        <v>1880</v>
      </c>
      <c r="CB67" s="5">
        <v>1600</v>
      </c>
      <c r="CC67" s="5">
        <v>1700</v>
      </c>
      <c r="CD67" s="5">
        <v>1800</v>
      </c>
      <c r="CE67" s="5">
        <v>1100</v>
      </c>
      <c r="CF67" s="5">
        <v>800</v>
      </c>
      <c r="CG67" s="5">
        <v>1000</v>
      </c>
      <c r="CH67" s="5">
        <v>0.00559659726886053</v>
      </c>
      <c r="CI67" s="5">
        <v>890</v>
      </c>
      <c r="CJ67" s="5">
        <v>960</v>
      </c>
      <c r="CK67" s="5">
        <v>1000</v>
      </c>
      <c r="CL67" s="5">
        <f t="shared" si="30"/>
        <v>700</v>
      </c>
      <c r="CM67" s="5">
        <v>800</v>
      </c>
      <c r="CN67" s="5">
        <v>800</v>
      </c>
      <c r="CO67" s="5">
        <v>2800</v>
      </c>
      <c r="CP67" s="5">
        <v>2500</v>
      </c>
      <c r="CQ67" s="5">
        <v>2900</v>
      </c>
      <c r="CR67" s="5">
        <v>0.00696228547939575</v>
      </c>
      <c r="CS67" s="5">
        <v>2640</v>
      </c>
      <c r="CT67" s="5">
        <v>2710</v>
      </c>
      <c r="CU67" s="5">
        <v>2740</v>
      </c>
      <c r="CV67" s="5">
        <v>2710</v>
      </c>
      <c r="CW67" s="5">
        <v>2700</v>
      </c>
      <c r="CX67" s="5">
        <v>2800</v>
      </c>
      <c r="CY67" s="5">
        <v>2500</v>
      </c>
      <c r="CZ67" s="5">
        <v>1700</v>
      </c>
      <c r="DA67" s="5">
        <v>2300</v>
      </c>
      <c r="DB67" s="5">
        <v>0.00503575811434133</v>
      </c>
      <c r="DC67" s="5">
        <v>1140</v>
      </c>
      <c r="DD67" s="5">
        <v>1190</v>
      </c>
      <c r="DE67" s="5">
        <v>1250</v>
      </c>
      <c r="DF67" s="5">
        <v>1100</v>
      </c>
      <c r="DG67" s="5">
        <v>1200</v>
      </c>
      <c r="DH67" s="5">
        <v>1200</v>
      </c>
      <c r="DI67" s="5">
        <v>1200</v>
      </c>
      <c r="DJ67" s="5">
        <v>1000</v>
      </c>
      <c r="DK67" s="5">
        <v>1100</v>
      </c>
      <c r="DL67" s="5">
        <v>0.0053411022092741</v>
      </c>
      <c r="DM67" s="5">
        <v>830</v>
      </c>
      <c r="DN67" s="5">
        <v>850</v>
      </c>
      <c r="DO67" s="5">
        <v>910</v>
      </c>
      <c r="DP67" s="5">
        <v>1100</v>
      </c>
      <c r="DQ67" s="5">
        <v>1200</v>
      </c>
      <c r="DR67" s="5">
        <v>1200</v>
      </c>
      <c r="DS67" s="5">
        <v>1400</v>
      </c>
      <c r="DT67" s="5">
        <v>1300</v>
      </c>
      <c r="DU67" s="5">
        <v>1500</v>
      </c>
      <c r="DV67" s="5">
        <f t="shared" si="31"/>
        <v>0.00639097744360902</v>
      </c>
      <c r="DW67" s="5">
        <v>1300</v>
      </c>
      <c r="DX67" s="5">
        <v>1360</v>
      </c>
      <c r="DY67" s="5">
        <v>1430</v>
      </c>
      <c r="DZ67" s="5">
        <v>1360</v>
      </c>
      <c r="EA67" s="5">
        <v>1400</v>
      </c>
      <c r="EB67" s="5">
        <v>1500</v>
      </c>
      <c r="EC67" s="5">
        <v>1300</v>
      </c>
      <c r="ED67" s="5">
        <v>1100</v>
      </c>
      <c r="EE67" s="5">
        <v>1200</v>
      </c>
      <c r="EF67" s="5">
        <v>0.00601060051363313</v>
      </c>
      <c r="EG67" s="5">
        <f t="shared" si="32"/>
        <v>800</v>
      </c>
      <c r="EH67" s="5">
        <f t="shared" si="33"/>
        <v>870</v>
      </c>
      <c r="EI67" s="5">
        <f t="shared" si="34"/>
        <v>900</v>
      </c>
      <c r="EJ67" s="5">
        <v>1000</v>
      </c>
      <c r="EK67" s="5">
        <v>1000</v>
      </c>
      <c r="EL67" s="5">
        <v>1100</v>
      </c>
      <c r="EM67" s="5">
        <v>1700</v>
      </c>
      <c r="EN67" s="5">
        <v>1500</v>
      </c>
      <c r="EO67" s="5">
        <v>1800</v>
      </c>
      <c r="EP67" s="5">
        <f t="shared" si="35"/>
        <v>0.00621546961325967</v>
      </c>
      <c r="EQ67" s="5">
        <v>1550</v>
      </c>
      <c r="ER67" s="5">
        <v>1620</v>
      </c>
      <c r="ES67" s="5">
        <v>1680</v>
      </c>
      <c r="ET67" s="5">
        <v>1620</v>
      </c>
      <c r="EU67" s="5">
        <v>1600</v>
      </c>
      <c r="EV67" s="5">
        <v>1700</v>
      </c>
      <c r="EW67" s="5">
        <v>900</v>
      </c>
      <c r="EX67" s="5">
        <v>800</v>
      </c>
      <c r="EY67" s="5">
        <v>1000</v>
      </c>
      <c r="EZ67" s="5">
        <f t="shared" si="36"/>
        <v>0.00573206681952178</v>
      </c>
      <c r="FA67" s="5">
        <v>660</v>
      </c>
      <c r="FB67" s="5">
        <v>700</v>
      </c>
      <c r="FC67" s="5">
        <v>750</v>
      </c>
      <c r="FD67" s="5">
        <v>700</v>
      </c>
      <c r="FE67" s="5">
        <v>700</v>
      </c>
      <c r="FF67" s="5">
        <v>700</v>
      </c>
      <c r="FG67" s="5">
        <v>3200</v>
      </c>
      <c r="FH67" s="5">
        <v>3000</v>
      </c>
      <c r="FI67" s="5">
        <v>3600</v>
      </c>
      <c r="FJ67" s="5">
        <f t="shared" si="37"/>
        <v>0.00601460415065334</v>
      </c>
      <c r="FK67" s="5">
        <v>3010</v>
      </c>
      <c r="FL67" s="5">
        <v>3130</v>
      </c>
      <c r="FM67" s="5">
        <v>3190</v>
      </c>
      <c r="FN67" s="5">
        <v>3130</v>
      </c>
      <c r="FO67" s="5">
        <v>3200</v>
      </c>
      <c r="FP67" s="5">
        <v>3200</v>
      </c>
      <c r="FQ67" s="5">
        <v>4200</v>
      </c>
      <c r="FR67" s="5">
        <v>4000</v>
      </c>
      <c r="FS67" s="5">
        <v>4300</v>
      </c>
      <c r="FT67" s="5">
        <v>0.00536350415604862</v>
      </c>
      <c r="FU67" s="5">
        <v>3980</v>
      </c>
      <c r="FV67" s="5">
        <v>4020</v>
      </c>
      <c r="FW67" s="5">
        <v>4070</v>
      </c>
      <c r="FX67" s="5">
        <v>3600</v>
      </c>
      <c r="FY67" s="5">
        <v>3800</v>
      </c>
      <c r="FZ67" s="5">
        <v>3800</v>
      </c>
      <c r="GA67" s="5">
        <v>70</v>
      </c>
      <c r="GB67" s="5">
        <v>60</v>
      </c>
      <c r="GC67" s="5">
        <v>80</v>
      </c>
      <c r="GD67" s="5">
        <f t="shared" si="38"/>
        <v>0.00557491289198606</v>
      </c>
      <c r="GE67" s="5">
        <v>60</v>
      </c>
      <c r="GF67" s="5">
        <v>70</v>
      </c>
      <c r="GG67" s="5">
        <v>70</v>
      </c>
      <c r="GH67" s="5">
        <v>70</v>
      </c>
      <c r="GI67" s="5">
        <v>78</v>
      </c>
      <c r="GJ67" s="5">
        <v>80</v>
      </c>
      <c r="GK67" s="5">
        <v>2800</v>
      </c>
      <c r="GL67" s="5">
        <v>2600</v>
      </c>
      <c r="GM67" s="5">
        <v>3400</v>
      </c>
      <c r="GN67" s="5">
        <v>0.00645830930688502</v>
      </c>
      <c r="GO67" s="5">
        <v>2060</v>
      </c>
      <c r="GP67" s="5">
        <v>2090</v>
      </c>
      <c r="GQ67" s="5">
        <v>2140</v>
      </c>
      <c r="GR67" s="5">
        <v>2500</v>
      </c>
      <c r="GS67" s="5">
        <v>2500</v>
      </c>
      <c r="GT67" s="5">
        <v>2600</v>
      </c>
      <c r="GU67" s="5">
        <v>2000</v>
      </c>
      <c r="GV67" s="5">
        <v>1700</v>
      </c>
      <c r="GW67" s="5">
        <v>2100</v>
      </c>
      <c r="GX67" s="5">
        <f t="shared" si="39"/>
        <v>0.00647613684358722</v>
      </c>
      <c r="GY67" s="5">
        <v>1820</v>
      </c>
      <c r="GZ67" s="5">
        <v>1860</v>
      </c>
      <c r="HA67" s="5">
        <v>18830</v>
      </c>
      <c r="HB67" s="5">
        <v>2200</v>
      </c>
      <c r="HC67" s="5">
        <v>2300</v>
      </c>
      <c r="HD67" s="5">
        <v>2300</v>
      </c>
      <c r="HE67" s="5">
        <v>600</v>
      </c>
      <c r="HF67" s="5">
        <v>500</v>
      </c>
      <c r="HG67" s="5">
        <v>600</v>
      </c>
      <c r="HH67" s="5">
        <v>0.00593868309702324</v>
      </c>
      <c r="HI67" s="5">
        <v>500</v>
      </c>
      <c r="HJ67" s="5">
        <v>550</v>
      </c>
      <c r="HK67" s="5">
        <v>570</v>
      </c>
      <c r="HL67" s="5">
        <v>700</v>
      </c>
      <c r="HM67" s="5">
        <v>700</v>
      </c>
      <c r="HN67" s="5">
        <v>800</v>
      </c>
      <c r="HO67" s="5">
        <v>2500</v>
      </c>
      <c r="HP67" s="5">
        <v>2200</v>
      </c>
      <c r="HQ67" s="5">
        <v>2600</v>
      </c>
      <c r="HR67" s="5">
        <f t="shared" si="40"/>
        <v>0.00578239320273779</v>
      </c>
      <c r="HS67" s="5">
        <v>1920</v>
      </c>
      <c r="HT67" s="5">
        <v>1960</v>
      </c>
      <c r="HU67" s="5">
        <v>2010</v>
      </c>
      <c r="HV67" s="5">
        <v>1960</v>
      </c>
      <c r="HW67" s="5">
        <v>2000</v>
      </c>
      <c r="HX67" s="5">
        <v>2000</v>
      </c>
      <c r="HY67" s="5">
        <v>4300</v>
      </c>
      <c r="HZ67" s="5">
        <v>4200</v>
      </c>
      <c r="IA67" s="5">
        <v>4400</v>
      </c>
      <c r="IB67" s="13">
        <v>0.00588034896982803</v>
      </c>
      <c r="IC67" s="5">
        <v>3930</v>
      </c>
      <c r="ID67" s="5">
        <v>3970</v>
      </c>
      <c r="IE67" s="5">
        <v>4000</v>
      </c>
      <c r="IF67" s="5">
        <v>4100</v>
      </c>
      <c r="IG67" s="5">
        <v>4200</v>
      </c>
      <c r="IH67" s="5">
        <v>4200</v>
      </c>
      <c r="II67" s="5">
        <v>1000</v>
      </c>
      <c r="IJ67" s="5">
        <v>900</v>
      </c>
      <c r="IK67" s="5">
        <v>1100</v>
      </c>
      <c r="IL67" s="5">
        <f t="shared" si="41"/>
        <v>0.00544099243702051</v>
      </c>
      <c r="IM67" s="5">
        <v>910</v>
      </c>
      <c r="IN67" s="5">
        <v>920</v>
      </c>
      <c r="IO67" s="5">
        <v>950</v>
      </c>
      <c r="IP67" s="5">
        <v>900</v>
      </c>
      <c r="IQ67" s="5">
        <v>1000</v>
      </c>
      <c r="IR67" s="5">
        <v>1000</v>
      </c>
      <c r="IS67" s="5">
        <v>3100</v>
      </c>
      <c r="IT67" s="5">
        <v>2500</v>
      </c>
      <c r="IU67" s="5">
        <v>2800</v>
      </c>
      <c r="IV67" s="131">
        <v>0.00495301487862177</v>
      </c>
      <c r="IW67" s="5">
        <v>2480</v>
      </c>
      <c r="IX67" s="5">
        <v>2530</v>
      </c>
      <c r="IY67" s="5">
        <v>2580</v>
      </c>
      <c r="IZ67" s="5">
        <v>2530</v>
      </c>
      <c r="JA67" s="5">
        <v>2600</v>
      </c>
      <c r="JB67" s="5">
        <v>2600</v>
      </c>
    </row>
    <row r="68" spans="1:262">
      <c r="A68" s="9">
        <v>66</v>
      </c>
      <c r="B68" s="10">
        <v>539</v>
      </c>
      <c r="C68" s="11" t="s">
        <v>37</v>
      </c>
      <c r="D68" s="11" t="s">
        <v>1626</v>
      </c>
      <c r="E68" s="5">
        <v>9600</v>
      </c>
      <c r="F68" s="5">
        <v>6900</v>
      </c>
      <c r="G68" s="5">
        <v>8600</v>
      </c>
      <c r="H68" s="13">
        <f t="shared" ref="H68:H99" si="42">L68/1114300</f>
        <v>0.00744862245355829</v>
      </c>
      <c r="I68" s="5">
        <v>8100</v>
      </c>
      <c r="J68" s="5">
        <v>8300</v>
      </c>
      <c r="K68" s="5">
        <v>8400</v>
      </c>
      <c r="L68" s="5">
        <v>8300</v>
      </c>
      <c r="M68" s="5">
        <v>8000</v>
      </c>
      <c r="N68" s="5">
        <v>8200</v>
      </c>
      <c r="O68" s="5">
        <v>2000</v>
      </c>
      <c r="P68" s="5">
        <v>1500</v>
      </c>
      <c r="Q68" s="5">
        <v>1700</v>
      </c>
      <c r="R68" s="13">
        <f t="shared" ref="R68:R99" si="43">V68/369000</f>
        <v>0.0048780487804878</v>
      </c>
      <c r="S68" s="5">
        <v>1700</v>
      </c>
      <c r="T68" s="5">
        <v>1800</v>
      </c>
      <c r="U68" s="5">
        <v>1800</v>
      </c>
      <c r="V68" s="5">
        <v>1800</v>
      </c>
      <c r="W68" s="5">
        <f t="shared" ref="W68:W99" si="44">ROUND(R68*350000/100,0)*100</f>
        <v>1700</v>
      </c>
      <c r="X68" s="5">
        <f t="shared" ref="X68:X99" si="45">ROUND(R68*360000/100,0)*100</f>
        <v>1800</v>
      </c>
      <c r="Y68" s="5">
        <v>2000</v>
      </c>
      <c r="Z68" s="5">
        <v>1600</v>
      </c>
      <c r="AA68" s="5">
        <v>1800</v>
      </c>
      <c r="AB68" s="13">
        <f t="shared" ref="AB68:AB99" si="46">AF68/279100</f>
        <v>0.00465782873522035</v>
      </c>
      <c r="AC68" s="5">
        <v>1300</v>
      </c>
      <c r="AD68" s="5">
        <v>1400</v>
      </c>
      <c r="AE68" s="5">
        <v>1500</v>
      </c>
      <c r="AF68" s="5">
        <v>1300</v>
      </c>
      <c r="AG68" s="5">
        <f t="shared" ref="AG68:AG99" si="47">ROUND(AB68*255000/100,0)*100</f>
        <v>1200</v>
      </c>
      <c r="AH68" s="5">
        <v>1400</v>
      </c>
      <c r="AI68" s="5">
        <v>2900</v>
      </c>
      <c r="AJ68" s="5">
        <v>2230</v>
      </c>
      <c r="AK68" s="5">
        <v>2540</v>
      </c>
      <c r="AL68" s="5">
        <v>0.00591276978417266</v>
      </c>
      <c r="AM68" s="5">
        <v>2500</v>
      </c>
      <c r="AN68" s="5">
        <v>2630</v>
      </c>
      <c r="AO68" s="5">
        <v>2690</v>
      </c>
      <c r="AP68" s="5">
        <v>2500</v>
      </c>
      <c r="AQ68" s="5">
        <v>2500</v>
      </c>
      <c r="AR68" s="5">
        <v>2600</v>
      </c>
      <c r="AS68" s="5">
        <v>1900</v>
      </c>
      <c r="AT68" s="5">
        <v>1500</v>
      </c>
      <c r="AU68" s="5">
        <v>1710</v>
      </c>
      <c r="AV68" s="13">
        <v>0.00482206837100294</v>
      </c>
      <c r="AW68" s="5">
        <v>1640</v>
      </c>
      <c r="AX68" s="5">
        <v>1790</v>
      </c>
      <c r="AY68" s="5">
        <f t="shared" ref="AY68:AY99" si="48">ROUND(AV68*310000/10,0)*10</f>
        <v>1490</v>
      </c>
      <c r="AZ68" s="5">
        <v>1500</v>
      </c>
      <c r="BA68" s="5">
        <v>1600</v>
      </c>
      <c r="BB68" s="5">
        <v>1600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14</v>
      </c>
      <c r="BM68" s="5">
        <v>10</v>
      </c>
      <c r="BN68" s="5">
        <v>16</v>
      </c>
      <c r="BO68" s="5">
        <v>19</v>
      </c>
      <c r="BP68" s="5">
        <v>19</v>
      </c>
      <c r="BQ68" s="5">
        <v>23</v>
      </c>
      <c r="BR68" s="5">
        <v>23</v>
      </c>
      <c r="BS68" s="5">
        <v>23</v>
      </c>
      <c r="BT68" s="5">
        <v>26</v>
      </c>
      <c r="BU68" s="5">
        <v>1900</v>
      </c>
      <c r="BV68" s="5">
        <v>1600</v>
      </c>
      <c r="BW68" s="5">
        <v>1700</v>
      </c>
      <c r="BX68" s="5">
        <v>0.00581432701574044</v>
      </c>
      <c r="BY68" s="5">
        <v>1710</v>
      </c>
      <c r="BZ68" s="5">
        <f t="shared" ref="BZ68:BZ99" si="49">ROUND(BX68*265000/10,0)*10</f>
        <v>1540</v>
      </c>
      <c r="CA68" s="5">
        <v>1880</v>
      </c>
      <c r="CB68" s="5">
        <v>1600</v>
      </c>
      <c r="CC68" s="5">
        <v>1700</v>
      </c>
      <c r="CD68" s="5">
        <v>1800</v>
      </c>
      <c r="CE68" s="5">
        <v>1100</v>
      </c>
      <c r="CF68" s="5">
        <v>800</v>
      </c>
      <c r="CG68" s="5">
        <v>1000</v>
      </c>
      <c r="CH68" s="5">
        <v>0.00559659726886053</v>
      </c>
      <c r="CI68" s="5">
        <v>890</v>
      </c>
      <c r="CJ68" s="5">
        <v>960</v>
      </c>
      <c r="CK68" s="5">
        <v>1000</v>
      </c>
      <c r="CL68" s="5">
        <f t="shared" ref="CL68:CL99" si="50">ROUND(CH68*130000/100,0)*100</f>
        <v>700</v>
      </c>
      <c r="CM68" s="5">
        <v>800</v>
      </c>
      <c r="CN68" s="5">
        <v>800</v>
      </c>
      <c r="CO68" s="5">
        <v>2800</v>
      </c>
      <c r="CP68" s="5">
        <v>2500</v>
      </c>
      <c r="CQ68" s="5">
        <v>2900</v>
      </c>
      <c r="CR68" s="5">
        <v>0.00696228547939575</v>
      </c>
      <c r="CS68" s="5">
        <v>2640</v>
      </c>
      <c r="CT68" s="5">
        <v>2710</v>
      </c>
      <c r="CU68" s="5">
        <v>2740</v>
      </c>
      <c r="CV68" s="5">
        <v>2710</v>
      </c>
      <c r="CW68" s="5">
        <v>2700</v>
      </c>
      <c r="CX68" s="5">
        <v>2800</v>
      </c>
      <c r="CY68" s="5">
        <v>2500</v>
      </c>
      <c r="CZ68" s="5">
        <v>1700</v>
      </c>
      <c r="DA68" s="5">
        <v>2300</v>
      </c>
      <c r="DB68" s="5">
        <v>0.00503575811434133</v>
      </c>
      <c r="DC68" s="5">
        <v>1140</v>
      </c>
      <c r="DD68" s="5">
        <v>1190</v>
      </c>
      <c r="DE68" s="5">
        <v>1250</v>
      </c>
      <c r="DF68" s="5">
        <v>1100</v>
      </c>
      <c r="DG68" s="5">
        <v>1200</v>
      </c>
      <c r="DH68" s="5">
        <v>1200</v>
      </c>
      <c r="DI68" s="5">
        <v>1200</v>
      </c>
      <c r="DJ68" s="5">
        <v>1000</v>
      </c>
      <c r="DK68" s="5">
        <v>1100</v>
      </c>
      <c r="DL68" s="5">
        <v>0.00485554746297645</v>
      </c>
      <c r="DM68" s="5">
        <v>830</v>
      </c>
      <c r="DN68" s="5">
        <v>850</v>
      </c>
      <c r="DO68" s="5">
        <v>910</v>
      </c>
      <c r="DP68" s="5">
        <v>1000</v>
      </c>
      <c r="DQ68" s="5">
        <v>1100</v>
      </c>
      <c r="DR68" s="5">
        <v>1100</v>
      </c>
      <c r="DS68" s="5">
        <v>1400</v>
      </c>
      <c r="DT68" s="5">
        <v>1300</v>
      </c>
      <c r="DU68" s="5">
        <v>1500</v>
      </c>
      <c r="DV68" s="5">
        <f t="shared" ref="DV68:DV99" si="51">DZ68/212800</f>
        <v>0.00639097744360902</v>
      </c>
      <c r="DW68" s="5">
        <v>1300</v>
      </c>
      <c r="DX68" s="5">
        <v>1360</v>
      </c>
      <c r="DY68" s="5">
        <v>1430</v>
      </c>
      <c r="DZ68" s="5">
        <v>1360</v>
      </c>
      <c r="EA68" s="5">
        <v>1400</v>
      </c>
      <c r="EB68" s="5">
        <v>1500</v>
      </c>
      <c r="EC68" s="5">
        <v>1300</v>
      </c>
      <c r="ED68" s="5">
        <v>1100</v>
      </c>
      <c r="EE68" s="5">
        <v>1200</v>
      </c>
      <c r="EF68" s="5">
        <v>0.00546418228512103</v>
      </c>
      <c r="EG68" s="5">
        <f t="shared" ref="EG68:EG99" si="52">ROUND(EF68*133333/10,0)*10</f>
        <v>730</v>
      </c>
      <c r="EH68" s="5">
        <f t="shared" ref="EH68:EH99" si="53">ROUND(EF68*145000/10,0)*10</f>
        <v>790</v>
      </c>
      <c r="EI68" s="5">
        <f t="shared" ref="EI68:EI99" si="54">ROUND(EF68*150000/10,0)*10</f>
        <v>820</v>
      </c>
      <c r="EJ68" s="5">
        <v>900</v>
      </c>
      <c r="EK68" s="5">
        <v>900</v>
      </c>
      <c r="EL68" s="5">
        <v>1000</v>
      </c>
      <c r="EM68" s="5">
        <v>1700</v>
      </c>
      <c r="EN68" s="5">
        <v>1500</v>
      </c>
      <c r="EO68" s="5">
        <v>1800</v>
      </c>
      <c r="EP68" s="5">
        <f t="shared" ref="EP68:EP99" si="55">ET68/260640</f>
        <v>0.00621546961325967</v>
      </c>
      <c r="EQ68" s="5">
        <v>1550</v>
      </c>
      <c r="ER68" s="5">
        <v>1620</v>
      </c>
      <c r="ES68" s="5">
        <v>1680</v>
      </c>
      <c r="ET68" s="5">
        <v>1620</v>
      </c>
      <c r="EU68" s="5">
        <v>1600</v>
      </c>
      <c r="EV68" s="5">
        <v>1700</v>
      </c>
      <c r="EW68" s="5">
        <v>900</v>
      </c>
      <c r="EX68" s="5">
        <v>800</v>
      </c>
      <c r="EY68" s="5">
        <v>1000</v>
      </c>
      <c r="EZ68" s="5">
        <f t="shared" ref="EZ68:EZ99" si="56">FD68/122120</f>
        <v>0.00573206681952178</v>
      </c>
      <c r="FA68" s="5">
        <v>660</v>
      </c>
      <c r="FB68" s="5">
        <v>700</v>
      </c>
      <c r="FC68" s="5">
        <v>750</v>
      </c>
      <c r="FD68" s="5">
        <v>700</v>
      </c>
      <c r="FE68" s="5">
        <v>700</v>
      </c>
      <c r="FF68" s="5">
        <v>700</v>
      </c>
      <c r="FG68" s="5">
        <v>3200</v>
      </c>
      <c r="FH68" s="5">
        <v>3000</v>
      </c>
      <c r="FI68" s="5">
        <v>3600</v>
      </c>
      <c r="FJ68" s="5">
        <f t="shared" ref="FJ68:FJ99" si="57">FN68/520400</f>
        <v>0.00601460415065334</v>
      </c>
      <c r="FK68" s="5">
        <v>3010</v>
      </c>
      <c r="FL68" s="5">
        <v>3130</v>
      </c>
      <c r="FM68" s="5">
        <v>3190</v>
      </c>
      <c r="FN68" s="5">
        <v>3130</v>
      </c>
      <c r="FO68" s="5">
        <v>3200</v>
      </c>
      <c r="FP68" s="5">
        <v>3200</v>
      </c>
      <c r="FQ68" s="5">
        <v>4200</v>
      </c>
      <c r="FR68" s="5">
        <v>4000</v>
      </c>
      <c r="FS68" s="5">
        <v>4300</v>
      </c>
      <c r="FT68" s="5">
        <v>0.00536350415604862</v>
      </c>
      <c r="FU68" s="5">
        <v>3980</v>
      </c>
      <c r="FV68" s="5">
        <v>4020</v>
      </c>
      <c r="FW68" s="5">
        <v>4070</v>
      </c>
      <c r="FX68" s="5">
        <v>3600</v>
      </c>
      <c r="FY68" s="5">
        <v>3800</v>
      </c>
      <c r="FZ68" s="5">
        <v>3800</v>
      </c>
      <c r="GA68" s="5">
        <v>90</v>
      </c>
      <c r="GB68" s="5">
        <v>70</v>
      </c>
      <c r="GC68" s="5">
        <v>100</v>
      </c>
      <c r="GD68" s="5">
        <f t="shared" ref="GD68:GD99" si="58">GC68/14350</f>
        <v>0.00696864111498258</v>
      </c>
      <c r="GE68" s="5">
        <v>80</v>
      </c>
      <c r="GF68" s="5">
        <v>80</v>
      </c>
      <c r="GG68" s="5">
        <v>90</v>
      </c>
      <c r="GH68" s="5">
        <v>80</v>
      </c>
      <c r="GI68" s="5">
        <v>88</v>
      </c>
      <c r="GJ68" s="5">
        <v>90</v>
      </c>
      <c r="GK68" s="5">
        <v>2800</v>
      </c>
      <c r="GL68" s="5">
        <v>2600</v>
      </c>
      <c r="GM68" s="5">
        <v>3400</v>
      </c>
      <c r="GN68" s="5">
        <v>0.00576634759543305</v>
      </c>
      <c r="GO68" s="5">
        <v>2060</v>
      </c>
      <c r="GP68" s="5">
        <v>2090</v>
      </c>
      <c r="GQ68" s="5">
        <v>2140</v>
      </c>
      <c r="GR68" s="5">
        <v>2200</v>
      </c>
      <c r="GS68" s="5">
        <v>2200</v>
      </c>
      <c r="GT68" s="5">
        <v>2300</v>
      </c>
      <c r="GU68" s="5">
        <v>2000</v>
      </c>
      <c r="GV68" s="5">
        <v>1700</v>
      </c>
      <c r="GW68" s="5">
        <v>2100</v>
      </c>
      <c r="GX68" s="5">
        <f t="shared" ref="GX68:GX99" si="59">HD68/355150</f>
        <v>0.00523722370829227</v>
      </c>
      <c r="GY68" s="5">
        <v>1820</v>
      </c>
      <c r="GZ68" s="5">
        <v>1860</v>
      </c>
      <c r="HA68" s="5">
        <v>18830</v>
      </c>
      <c r="HB68" s="5">
        <v>1800</v>
      </c>
      <c r="HC68" s="5">
        <v>1800</v>
      </c>
      <c r="HD68" s="5">
        <v>1860</v>
      </c>
      <c r="HE68" s="5">
        <v>600</v>
      </c>
      <c r="HF68" s="5">
        <v>500</v>
      </c>
      <c r="HG68" s="5">
        <v>600</v>
      </c>
      <c r="HH68" s="5">
        <v>0.00593868309702324</v>
      </c>
      <c r="HI68" s="5">
        <v>500</v>
      </c>
      <c r="HJ68" s="5">
        <v>550</v>
      </c>
      <c r="HK68" s="5">
        <v>570</v>
      </c>
      <c r="HL68" s="5">
        <v>700</v>
      </c>
      <c r="HM68" s="5">
        <v>700</v>
      </c>
      <c r="HN68" s="5">
        <v>800</v>
      </c>
      <c r="HO68" s="5">
        <v>2500</v>
      </c>
      <c r="HP68" s="5">
        <v>2200</v>
      </c>
      <c r="HQ68" s="5">
        <v>2600</v>
      </c>
      <c r="HR68" s="5">
        <f t="shared" ref="HR68:HR99" si="60">HV68/338960</f>
        <v>0.00578239320273779</v>
      </c>
      <c r="HS68" s="5">
        <v>1920</v>
      </c>
      <c r="HT68" s="5">
        <v>1960</v>
      </c>
      <c r="HU68" s="5">
        <v>2010</v>
      </c>
      <c r="HV68" s="5">
        <v>1960</v>
      </c>
      <c r="HW68" s="5">
        <v>2000</v>
      </c>
      <c r="HX68" s="5">
        <v>2000</v>
      </c>
      <c r="HY68" s="5">
        <v>4300</v>
      </c>
      <c r="HZ68" s="5">
        <v>4200</v>
      </c>
      <c r="IA68" s="5">
        <v>4400</v>
      </c>
      <c r="IB68" s="13">
        <v>0.00588034896982803</v>
      </c>
      <c r="IC68" s="5">
        <v>3930</v>
      </c>
      <c r="ID68" s="5">
        <v>3970</v>
      </c>
      <c r="IE68" s="5">
        <v>4000</v>
      </c>
      <c r="IF68" s="5">
        <v>4100</v>
      </c>
      <c r="IG68" s="5">
        <v>4200</v>
      </c>
      <c r="IH68" s="5">
        <v>4200</v>
      </c>
      <c r="II68" s="5">
        <v>1000</v>
      </c>
      <c r="IJ68" s="5">
        <v>900</v>
      </c>
      <c r="IK68" s="5">
        <v>1100</v>
      </c>
      <c r="IL68" s="5">
        <f t="shared" ref="IL68:IL99" si="61">IR68/183790</f>
        <v>0.00544099243702051</v>
      </c>
      <c r="IM68" s="5">
        <v>910</v>
      </c>
      <c r="IN68" s="5">
        <v>920</v>
      </c>
      <c r="IO68" s="5">
        <v>950</v>
      </c>
      <c r="IP68" s="5">
        <v>900</v>
      </c>
      <c r="IQ68" s="5">
        <v>1000</v>
      </c>
      <c r="IR68" s="5">
        <v>1000</v>
      </c>
      <c r="IS68" s="5">
        <v>3100</v>
      </c>
      <c r="IT68" s="5">
        <v>2500</v>
      </c>
      <c r="IU68" s="5">
        <v>2800</v>
      </c>
      <c r="IV68" s="131">
        <v>0.00495301487862177</v>
      </c>
      <c r="IW68" s="5">
        <v>2480</v>
      </c>
      <c r="IX68" s="5">
        <v>2530</v>
      </c>
      <c r="IY68" s="5">
        <v>2580</v>
      </c>
      <c r="IZ68" s="5">
        <v>2530</v>
      </c>
      <c r="JA68" s="5">
        <v>2600</v>
      </c>
      <c r="JB68" s="5">
        <v>2600</v>
      </c>
    </row>
    <row r="69" spans="1:262">
      <c r="A69" s="9">
        <v>67</v>
      </c>
      <c r="B69" s="10">
        <v>104428</v>
      </c>
      <c r="C69" s="11" t="s">
        <v>1630</v>
      </c>
      <c r="D69" s="11" t="s">
        <v>1629</v>
      </c>
      <c r="E69" s="5">
        <v>7100</v>
      </c>
      <c r="F69" s="5">
        <v>5100</v>
      </c>
      <c r="G69" s="5">
        <v>6400</v>
      </c>
      <c r="H69" s="13">
        <f t="shared" si="42"/>
        <v>0.00556403123036884</v>
      </c>
      <c r="I69" s="5">
        <v>6000</v>
      </c>
      <c r="J69" s="5">
        <v>6200</v>
      </c>
      <c r="K69" s="5">
        <v>6300</v>
      </c>
      <c r="L69" s="5">
        <v>6200</v>
      </c>
      <c r="M69" s="5">
        <v>6000</v>
      </c>
      <c r="N69" s="5">
        <v>6100</v>
      </c>
      <c r="O69" s="5">
        <v>2000</v>
      </c>
      <c r="P69" s="5">
        <v>1500</v>
      </c>
      <c r="Q69" s="5">
        <v>1700</v>
      </c>
      <c r="R69" s="13">
        <f t="shared" si="43"/>
        <v>0.0048780487804878</v>
      </c>
      <c r="S69" s="5">
        <v>1700</v>
      </c>
      <c r="T69" s="5">
        <v>1800</v>
      </c>
      <c r="U69" s="5">
        <v>1800</v>
      </c>
      <c r="V69" s="5">
        <v>1800</v>
      </c>
      <c r="W69" s="5">
        <f t="shared" si="44"/>
        <v>1700</v>
      </c>
      <c r="X69" s="5">
        <f t="shared" si="45"/>
        <v>1800</v>
      </c>
      <c r="Y69" s="5">
        <v>2000</v>
      </c>
      <c r="Z69" s="5">
        <v>1600</v>
      </c>
      <c r="AA69" s="5">
        <v>1800</v>
      </c>
      <c r="AB69" s="13">
        <f t="shared" si="46"/>
        <v>0.00644930132568972</v>
      </c>
      <c r="AC69" s="5">
        <v>1300</v>
      </c>
      <c r="AD69" s="5">
        <v>1400</v>
      </c>
      <c r="AE69" s="5">
        <v>1500</v>
      </c>
      <c r="AF69" s="5">
        <v>1800</v>
      </c>
      <c r="AG69" s="5">
        <f t="shared" si="47"/>
        <v>1600</v>
      </c>
      <c r="AH69" s="5">
        <v>1900</v>
      </c>
      <c r="AI69" s="5">
        <v>2900</v>
      </c>
      <c r="AJ69" s="5">
        <v>2230</v>
      </c>
      <c r="AK69" s="5">
        <v>2540</v>
      </c>
      <c r="AL69" s="5">
        <v>0.00591276978417266</v>
      </c>
      <c r="AM69" s="5">
        <v>2500</v>
      </c>
      <c r="AN69" s="5">
        <v>2630</v>
      </c>
      <c r="AO69" s="5">
        <v>2690</v>
      </c>
      <c r="AP69" s="5">
        <v>2500</v>
      </c>
      <c r="AQ69" s="5">
        <v>2500</v>
      </c>
      <c r="AR69" s="5">
        <v>2600</v>
      </c>
      <c r="AS69" s="5">
        <v>1900</v>
      </c>
      <c r="AT69" s="5">
        <v>1500</v>
      </c>
      <c r="AU69" s="5">
        <v>1710</v>
      </c>
      <c r="AV69" s="13">
        <v>0.00511839659491932</v>
      </c>
      <c r="AW69" s="5">
        <v>1640</v>
      </c>
      <c r="AX69" s="5">
        <v>1790</v>
      </c>
      <c r="AY69" s="5">
        <f t="shared" si="48"/>
        <v>1590</v>
      </c>
      <c r="AZ69" s="5">
        <v>1600</v>
      </c>
      <c r="BA69" s="5">
        <v>1700</v>
      </c>
      <c r="BB69" s="5">
        <v>1700</v>
      </c>
      <c r="BC69" s="5">
        <v>40</v>
      </c>
      <c r="BD69" s="5">
        <v>20</v>
      </c>
      <c r="BE69" s="5">
        <v>48</v>
      </c>
      <c r="BF69" s="5">
        <v>40</v>
      </c>
      <c r="BG69" s="5">
        <v>40</v>
      </c>
      <c r="BH69" s="5">
        <v>40</v>
      </c>
      <c r="BI69" s="5">
        <v>30</v>
      </c>
      <c r="BJ69" s="5">
        <v>30</v>
      </c>
      <c r="BK69" s="5">
        <v>30</v>
      </c>
      <c r="BL69" s="5">
        <v>17</v>
      </c>
      <c r="BM69" s="5">
        <v>12</v>
      </c>
      <c r="BN69" s="5">
        <v>20</v>
      </c>
      <c r="BO69" s="5">
        <v>24</v>
      </c>
      <c r="BP69" s="5">
        <v>24</v>
      </c>
      <c r="BQ69" s="5">
        <v>28</v>
      </c>
      <c r="BR69" s="5">
        <v>28</v>
      </c>
      <c r="BS69" s="5">
        <v>28</v>
      </c>
      <c r="BT69" s="5">
        <v>32</v>
      </c>
      <c r="BU69" s="5">
        <v>1900</v>
      </c>
      <c r="BV69" s="5">
        <v>1600</v>
      </c>
      <c r="BW69" s="5">
        <v>1700</v>
      </c>
      <c r="BX69" s="5">
        <v>0.00581432701574044</v>
      </c>
      <c r="BY69" s="5">
        <v>1710</v>
      </c>
      <c r="BZ69" s="5">
        <f t="shared" si="49"/>
        <v>1540</v>
      </c>
      <c r="CA69" s="5">
        <v>1880</v>
      </c>
      <c r="CB69" s="5">
        <v>1600</v>
      </c>
      <c r="CC69" s="5">
        <v>1700</v>
      </c>
      <c r="CD69" s="5">
        <v>1800</v>
      </c>
      <c r="CE69" s="5">
        <v>1100</v>
      </c>
      <c r="CF69" s="5">
        <v>800</v>
      </c>
      <c r="CG69" s="5">
        <v>1000</v>
      </c>
      <c r="CH69" s="5">
        <v>0.0083948959032908</v>
      </c>
      <c r="CI69" s="5">
        <v>890</v>
      </c>
      <c r="CJ69" s="5">
        <v>960</v>
      </c>
      <c r="CK69" s="5">
        <v>1000</v>
      </c>
      <c r="CL69" s="5">
        <f t="shared" si="50"/>
        <v>1100</v>
      </c>
      <c r="CM69" s="5">
        <v>1200</v>
      </c>
      <c r="CN69" s="5">
        <v>1300</v>
      </c>
      <c r="CO69" s="5">
        <v>2800</v>
      </c>
      <c r="CP69" s="5">
        <v>2500</v>
      </c>
      <c r="CQ69" s="5">
        <v>2900</v>
      </c>
      <c r="CR69" s="5">
        <v>0.00696228547939575</v>
      </c>
      <c r="CS69" s="5">
        <v>2640</v>
      </c>
      <c r="CT69" s="5">
        <v>2710</v>
      </c>
      <c r="CU69" s="5">
        <v>2740</v>
      </c>
      <c r="CV69" s="5">
        <v>2710</v>
      </c>
      <c r="CW69" s="5">
        <v>2700</v>
      </c>
      <c r="CX69" s="5">
        <v>2800</v>
      </c>
      <c r="CY69" s="5">
        <v>2500</v>
      </c>
      <c r="CZ69" s="5">
        <v>1700</v>
      </c>
      <c r="DA69" s="5">
        <v>2300</v>
      </c>
      <c r="DB69" s="5">
        <v>0.00507807540941983</v>
      </c>
      <c r="DC69" s="5">
        <v>1140</v>
      </c>
      <c r="DD69" s="5">
        <v>1190</v>
      </c>
      <c r="DE69" s="5">
        <v>1250</v>
      </c>
      <c r="DF69" s="5">
        <v>1100</v>
      </c>
      <c r="DG69" s="5">
        <v>1200</v>
      </c>
      <c r="DH69" s="5">
        <v>1200</v>
      </c>
      <c r="DI69" s="5">
        <v>1200</v>
      </c>
      <c r="DJ69" s="5">
        <v>1000</v>
      </c>
      <c r="DK69" s="5">
        <v>1100</v>
      </c>
      <c r="DL69" s="5">
        <v>0.0097110949259529</v>
      </c>
      <c r="DM69" s="5">
        <v>830</v>
      </c>
      <c r="DN69" s="5">
        <v>850</v>
      </c>
      <c r="DO69" s="5">
        <v>910</v>
      </c>
      <c r="DP69" s="5">
        <v>2000</v>
      </c>
      <c r="DQ69" s="5">
        <v>2100</v>
      </c>
      <c r="DR69" s="5">
        <v>2200</v>
      </c>
      <c r="DS69" s="5">
        <v>1400</v>
      </c>
      <c r="DT69" s="5">
        <v>1300</v>
      </c>
      <c r="DU69" s="5">
        <v>1500</v>
      </c>
      <c r="DV69" s="5">
        <f t="shared" si="51"/>
        <v>0.00639097744360902</v>
      </c>
      <c r="DW69" s="5">
        <v>1300</v>
      </c>
      <c r="DX69" s="5">
        <v>1360</v>
      </c>
      <c r="DY69" s="5">
        <v>1430</v>
      </c>
      <c r="DZ69" s="5">
        <v>1360</v>
      </c>
      <c r="EA69" s="5">
        <v>1400</v>
      </c>
      <c r="EB69" s="5">
        <v>1500</v>
      </c>
      <c r="EC69" s="5">
        <v>1300</v>
      </c>
      <c r="ED69" s="5">
        <v>1100</v>
      </c>
      <c r="EE69" s="5">
        <v>1200</v>
      </c>
      <c r="EF69" s="5">
        <v>0.00601060051363313</v>
      </c>
      <c r="EG69" s="5">
        <f t="shared" si="52"/>
        <v>800</v>
      </c>
      <c r="EH69" s="5">
        <f t="shared" si="53"/>
        <v>870</v>
      </c>
      <c r="EI69" s="5">
        <f t="shared" si="54"/>
        <v>900</v>
      </c>
      <c r="EJ69" s="5">
        <v>1000</v>
      </c>
      <c r="EK69" s="5">
        <v>1000</v>
      </c>
      <c r="EL69" s="5">
        <v>1100</v>
      </c>
      <c r="EM69" s="5">
        <v>1700</v>
      </c>
      <c r="EN69" s="5">
        <v>1500</v>
      </c>
      <c r="EO69" s="5">
        <v>1800</v>
      </c>
      <c r="EP69" s="5">
        <f t="shared" si="55"/>
        <v>0.00621546961325967</v>
      </c>
      <c r="EQ69" s="5">
        <v>1550</v>
      </c>
      <c r="ER69" s="5">
        <v>1620</v>
      </c>
      <c r="ES69" s="5">
        <v>1680</v>
      </c>
      <c r="ET69" s="5">
        <v>1620</v>
      </c>
      <c r="EU69" s="5">
        <v>1600</v>
      </c>
      <c r="EV69" s="5">
        <v>1700</v>
      </c>
      <c r="EW69" s="5">
        <v>900</v>
      </c>
      <c r="EX69" s="5">
        <v>800</v>
      </c>
      <c r="EY69" s="5">
        <v>1000</v>
      </c>
      <c r="EZ69" s="5">
        <f t="shared" si="56"/>
        <v>0.00573206681952178</v>
      </c>
      <c r="FA69" s="5">
        <v>660</v>
      </c>
      <c r="FB69" s="5">
        <v>700</v>
      </c>
      <c r="FC69" s="5">
        <v>750</v>
      </c>
      <c r="FD69" s="5">
        <v>700</v>
      </c>
      <c r="FE69" s="5">
        <v>700</v>
      </c>
      <c r="FF69" s="5">
        <v>700</v>
      </c>
      <c r="FG69" s="5">
        <v>3200</v>
      </c>
      <c r="FH69" s="5">
        <v>3000</v>
      </c>
      <c r="FI69" s="5">
        <v>3600</v>
      </c>
      <c r="FJ69" s="5">
        <f t="shared" si="57"/>
        <v>0.00601460415065334</v>
      </c>
      <c r="FK69" s="5">
        <v>3010</v>
      </c>
      <c r="FL69" s="5">
        <v>3130</v>
      </c>
      <c r="FM69" s="5">
        <v>3190</v>
      </c>
      <c r="FN69" s="5">
        <v>3130</v>
      </c>
      <c r="FO69" s="5">
        <v>3200</v>
      </c>
      <c r="FP69" s="5">
        <v>3200</v>
      </c>
      <c r="FQ69" s="5">
        <v>4200</v>
      </c>
      <c r="FR69" s="5">
        <v>4000</v>
      </c>
      <c r="FS69" s="5">
        <v>4300</v>
      </c>
      <c r="FT69" s="5">
        <v>0.00656428866859682</v>
      </c>
      <c r="FU69" s="5">
        <v>3980</v>
      </c>
      <c r="FV69" s="5">
        <v>4020</v>
      </c>
      <c r="FW69" s="5">
        <v>4070</v>
      </c>
      <c r="FX69" s="5">
        <v>4500</v>
      </c>
      <c r="FY69" s="5">
        <v>4600</v>
      </c>
      <c r="FZ69" s="5">
        <v>4700</v>
      </c>
      <c r="GA69" s="5">
        <v>70</v>
      </c>
      <c r="GB69" s="5">
        <v>60</v>
      </c>
      <c r="GC69" s="5">
        <v>80</v>
      </c>
      <c r="GD69" s="5">
        <f t="shared" si="58"/>
        <v>0.00557491289198606</v>
      </c>
      <c r="GE69" s="5">
        <v>60</v>
      </c>
      <c r="GF69" s="5">
        <v>70</v>
      </c>
      <c r="GG69" s="5">
        <v>70</v>
      </c>
      <c r="GH69" s="5">
        <v>70</v>
      </c>
      <c r="GI69" s="5">
        <v>78</v>
      </c>
      <c r="GJ69" s="5">
        <v>80</v>
      </c>
      <c r="GK69" s="5">
        <v>2800</v>
      </c>
      <c r="GL69" s="5">
        <v>2600</v>
      </c>
      <c r="GM69" s="5">
        <v>3400</v>
      </c>
      <c r="GN69" s="5">
        <v>0.00482066658978203</v>
      </c>
      <c r="GO69" s="5">
        <v>2060</v>
      </c>
      <c r="GP69" s="5">
        <v>2090</v>
      </c>
      <c r="GQ69" s="5">
        <v>2140</v>
      </c>
      <c r="GR69" s="5">
        <v>1800</v>
      </c>
      <c r="GS69" s="5">
        <v>1900</v>
      </c>
      <c r="GT69" s="5">
        <v>1900</v>
      </c>
      <c r="GU69" s="5">
        <v>2000</v>
      </c>
      <c r="GV69" s="5">
        <v>1700</v>
      </c>
      <c r="GW69" s="5">
        <v>2100</v>
      </c>
      <c r="GX69" s="5">
        <f t="shared" si="59"/>
        <v>0.00523722370829227</v>
      </c>
      <c r="GY69" s="5">
        <v>1820</v>
      </c>
      <c r="GZ69" s="5">
        <v>1860</v>
      </c>
      <c r="HA69" s="5">
        <v>18830</v>
      </c>
      <c r="HB69" s="5">
        <v>1800</v>
      </c>
      <c r="HC69" s="5">
        <v>1800</v>
      </c>
      <c r="HD69" s="5">
        <v>1860</v>
      </c>
      <c r="HE69" s="5">
        <v>600</v>
      </c>
      <c r="HF69" s="5">
        <v>500</v>
      </c>
      <c r="HG69" s="5">
        <v>600</v>
      </c>
      <c r="HH69" s="5">
        <v>0.00593868309702324</v>
      </c>
      <c r="HI69" s="5">
        <v>500</v>
      </c>
      <c r="HJ69" s="5">
        <v>550</v>
      </c>
      <c r="HK69" s="5">
        <v>570</v>
      </c>
      <c r="HL69" s="5">
        <v>700</v>
      </c>
      <c r="HM69" s="5">
        <v>700</v>
      </c>
      <c r="HN69" s="5">
        <v>800</v>
      </c>
      <c r="HO69" s="5">
        <v>2500</v>
      </c>
      <c r="HP69" s="5">
        <v>2200</v>
      </c>
      <c r="HQ69" s="5">
        <v>2600</v>
      </c>
      <c r="HR69" s="5">
        <f t="shared" si="60"/>
        <v>0.00578239320273779</v>
      </c>
      <c r="HS69" s="5">
        <v>1920</v>
      </c>
      <c r="HT69" s="5">
        <v>1960</v>
      </c>
      <c r="HU69" s="5">
        <v>2010</v>
      </c>
      <c r="HV69" s="5">
        <v>1960</v>
      </c>
      <c r="HW69" s="5">
        <v>2000</v>
      </c>
      <c r="HX69" s="5">
        <v>2000</v>
      </c>
      <c r="HY69" s="5">
        <v>4300</v>
      </c>
      <c r="HZ69" s="5">
        <v>4200</v>
      </c>
      <c r="IA69" s="5">
        <v>4400</v>
      </c>
      <c r="IB69" s="13">
        <v>0.00588034896982803</v>
      </c>
      <c r="IC69" s="5">
        <v>3930</v>
      </c>
      <c r="ID69" s="5">
        <v>3970</v>
      </c>
      <c r="IE69" s="5">
        <v>4000</v>
      </c>
      <c r="IF69" s="5">
        <v>4100</v>
      </c>
      <c r="IG69" s="5">
        <v>4200</v>
      </c>
      <c r="IH69" s="5">
        <v>4200</v>
      </c>
      <c r="II69" s="5">
        <v>1000</v>
      </c>
      <c r="IJ69" s="5">
        <v>900</v>
      </c>
      <c r="IK69" s="5">
        <v>1100</v>
      </c>
      <c r="IL69" s="5">
        <f t="shared" si="61"/>
        <v>0.00544099243702051</v>
      </c>
      <c r="IM69" s="5">
        <v>910</v>
      </c>
      <c r="IN69" s="5">
        <v>920</v>
      </c>
      <c r="IO69" s="5">
        <v>950</v>
      </c>
      <c r="IP69" s="5">
        <v>900</v>
      </c>
      <c r="IQ69" s="5">
        <v>1000</v>
      </c>
      <c r="IR69" s="5">
        <v>1000</v>
      </c>
      <c r="IS69" s="5">
        <v>3100</v>
      </c>
      <c r="IT69" s="5">
        <v>2500</v>
      </c>
      <c r="IU69" s="5">
        <v>2800</v>
      </c>
      <c r="IV69" s="131">
        <v>0.00495301487862177</v>
      </c>
      <c r="IW69" s="5">
        <v>2480</v>
      </c>
      <c r="IX69" s="5">
        <v>2530</v>
      </c>
      <c r="IY69" s="5">
        <v>2580</v>
      </c>
      <c r="IZ69" s="5">
        <v>2530</v>
      </c>
      <c r="JA69" s="5">
        <v>2600</v>
      </c>
      <c r="JB69" s="5">
        <v>2600</v>
      </c>
    </row>
    <row r="70" spans="1:262">
      <c r="A70" s="9">
        <v>68</v>
      </c>
      <c r="B70" s="10">
        <v>105910</v>
      </c>
      <c r="C70" s="11" t="s">
        <v>102</v>
      </c>
      <c r="D70" s="11" t="s">
        <v>58</v>
      </c>
      <c r="E70" s="5">
        <v>7100</v>
      </c>
      <c r="F70" s="5">
        <v>5100</v>
      </c>
      <c r="G70" s="5">
        <v>6400</v>
      </c>
      <c r="H70" s="13">
        <f t="shared" si="42"/>
        <v>0.00556403123036884</v>
      </c>
      <c r="I70" s="5">
        <v>6000</v>
      </c>
      <c r="J70" s="5">
        <v>6200</v>
      </c>
      <c r="K70" s="5">
        <v>6300</v>
      </c>
      <c r="L70" s="5">
        <v>6200</v>
      </c>
      <c r="M70" s="5">
        <v>6000</v>
      </c>
      <c r="N70" s="5">
        <v>6100</v>
      </c>
      <c r="O70" s="5">
        <v>2000</v>
      </c>
      <c r="P70" s="5">
        <v>1500</v>
      </c>
      <c r="Q70" s="5">
        <v>1700</v>
      </c>
      <c r="R70" s="13">
        <f t="shared" si="43"/>
        <v>0.0048780487804878</v>
      </c>
      <c r="S70" s="5">
        <v>1700</v>
      </c>
      <c r="T70" s="5">
        <v>1800</v>
      </c>
      <c r="U70" s="5">
        <v>1800</v>
      </c>
      <c r="V70" s="5">
        <v>1800</v>
      </c>
      <c r="W70" s="5">
        <f t="shared" si="44"/>
        <v>1700</v>
      </c>
      <c r="X70" s="5">
        <f t="shared" si="45"/>
        <v>1800</v>
      </c>
      <c r="Y70" s="5">
        <v>2000</v>
      </c>
      <c r="Z70" s="5">
        <v>1600</v>
      </c>
      <c r="AA70" s="5">
        <v>1800</v>
      </c>
      <c r="AB70" s="13">
        <f t="shared" si="46"/>
        <v>0.00465782873522035</v>
      </c>
      <c r="AC70" s="5">
        <v>1300</v>
      </c>
      <c r="AD70" s="5">
        <v>1400</v>
      </c>
      <c r="AE70" s="5">
        <v>1500</v>
      </c>
      <c r="AF70" s="5">
        <v>1300</v>
      </c>
      <c r="AG70" s="5">
        <f t="shared" si="47"/>
        <v>1200</v>
      </c>
      <c r="AH70" s="5">
        <v>1400</v>
      </c>
      <c r="AI70" s="5">
        <v>2900</v>
      </c>
      <c r="AJ70" s="5">
        <v>2230</v>
      </c>
      <c r="AK70" s="5">
        <v>2540</v>
      </c>
      <c r="AL70" s="5">
        <v>0.00591276978417266</v>
      </c>
      <c r="AM70" s="5">
        <v>2500</v>
      </c>
      <c r="AN70" s="5">
        <v>2630</v>
      </c>
      <c r="AO70" s="5">
        <v>2690</v>
      </c>
      <c r="AP70" s="5">
        <v>2500</v>
      </c>
      <c r="AQ70" s="5">
        <v>2500</v>
      </c>
      <c r="AR70" s="5">
        <v>2600</v>
      </c>
      <c r="AS70" s="5">
        <v>1900</v>
      </c>
      <c r="AT70" s="5">
        <v>1500</v>
      </c>
      <c r="AU70" s="5">
        <v>1710</v>
      </c>
      <c r="AV70" s="13">
        <v>0.00484900730044988</v>
      </c>
      <c r="AW70" s="5">
        <v>1640</v>
      </c>
      <c r="AX70" s="5">
        <v>1790</v>
      </c>
      <c r="AY70" s="5">
        <f t="shared" si="48"/>
        <v>1500</v>
      </c>
      <c r="AZ70" s="5">
        <v>1600</v>
      </c>
      <c r="BA70" s="5">
        <v>1600</v>
      </c>
      <c r="BB70" s="5">
        <v>1600</v>
      </c>
      <c r="BC70" s="5">
        <v>30</v>
      </c>
      <c r="BD70" s="5">
        <v>15</v>
      </c>
      <c r="BE70" s="5">
        <v>36</v>
      </c>
      <c r="BF70" s="5">
        <v>30</v>
      </c>
      <c r="BG70" s="5">
        <v>30</v>
      </c>
      <c r="BH70" s="5">
        <v>30</v>
      </c>
      <c r="BI70" s="5">
        <v>30</v>
      </c>
      <c r="BJ70" s="5">
        <v>30</v>
      </c>
      <c r="BK70" s="5">
        <v>30</v>
      </c>
      <c r="BL70" s="5">
        <v>15</v>
      </c>
      <c r="BM70" s="5">
        <v>11</v>
      </c>
      <c r="BN70" s="5">
        <v>18</v>
      </c>
      <c r="BO70" s="5">
        <v>22</v>
      </c>
      <c r="BP70" s="5">
        <v>22</v>
      </c>
      <c r="BQ70" s="5">
        <v>26</v>
      </c>
      <c r="BR70" s="5">
        <v>26</v>
      </c>
      <c r="BS70" s="5">
        <v>26</v>
      </c>
      <c r="BT70" s="5">
        <v>29</v>
      </c>
      <c r="BU70" s="5">
        <v>1900</v>
      </c>
      <c r="BV70" s="5">
        <v>1600</v>
      </c>
      <c r="BW70" s="5">
        <v>1700</v>
      </c>
      <c r="BX70" s="5">
        <v>0.0102794731769997</v>
      </c>
      <c r="BY70" s="5">
        <v>1710</v>
      </c>
      <c r="BZ70" s="5">
        <f t="shared" si="49"/>
        <v>2720</v>
      </c>
      <c r="CA70" s="5">
        <v>1880</v>
      </c>
      <c r="CB70" s="5">
        <v>2900</v>
      </c>
      <c r="CC70" s="5">
        <v>3000</v>
      </c>
      <c r="CD70" s="5">
        <v>3200</v>
      </c>
      <c r="CE70" s="5">
        <v>1100</v>
      </c>
      <c r="CF70" s="5">
        <v>800</v>
      </c>
      <c r="CG70" s="5">
        <v>1000</v>
      </c>
      <c r="CH70" s="5">
        <v>0.0083948959032908</v>
      </c>
      <c r="CI70" s="5">
        <v>890</v>
      </c>
      <c r="CJ70" s="5">
        <v>960</v>
      </c>
      <c r="CK70" s="5">
        <v>1000</v>
      </c>
      <c r="CL70" s="5">
        <f t="shared" si="50"/>
        <v>1100</v>
      </c>
      <c r="CM70" s="5">
        <v>1200</v>
      </c>
      <c r="CN70" s="5">
        <v>1300</v>
      </c>
      <c r="CO70" s="5">
        <v>2800</v>
      </c>
      <c r="CP70" s="5">
        <v>2500</v>
      </c>
      <c r="CQ70" s="5">
        <v>2900</v>
      </c>
      <c r="CR70" s="5">
        <v>0.00696228547939575</v>
      </c>
      <c r="CS70" s="5">
        <v>2640</v>
      </c>
      <c r="CT70" s="5">
        <v>2710</v>
      </c>
      <c r="CU70" s="5">
        <v>2740</v>
      </c>
      <c r="CV70" s="5">
        <v>2710</v>
      </c>
      <c r="CW70" s="5">
        <v>2700</v>
      </c>
      <c r="CX70" s="5">
        <v>2800</v>
      </c>
      <c r="CY70" s="5">
        <v>2500</v>
      </c>
      <c r="CZ70" s="5">
        <v>1700</v>
      </c>
      <c r="DA70" s="5">
        <v>2300</v>
      </c>
      <c r="DB70" s="5">
        <v>0.00677076721255977</v>
      </c>
      <c r="DC70" s="5">
        <v>1140</v>
      </c>
      <c r="DD70" s="5">
        <v>1190</v>
      </c>
      <c r="DE70" s="5">
        <v>1250</v>
      </c>
      <c r="DF70" s="5">
        <v>1500</v>
      </c>
      <c r="DG70" s="5">
        <v>1600</v>
      </c>
      <c r="DH70" s="5">
        <v>1600</v>
      </c>
      <c r="DI70" s="5">
        <v>1200</v>
      </c>
      <c r="DJ70" s="5">
        <v>1000</v>
      </c>
      <c r="DK70" s="5">
        <v>1100</v>
      </c>
      <c r="DL70" s="5">
        <v>0.0106822044185482</v>
      </c>
      <c r="DM70" s="5">
        <v>830</v>
      </c>
      <c r="DN70" s="5">
        <v>850</v>
      </c>
      <c r="DO70" s="5">
        <v>910</v>
      </c>
      <c r="DP70" s="5">
        <v>2200</v>
      </c>
      <c r="DQ70" s="5">
        <v>2400</v>
      </c>
      <c r="DR70" s="5">
        <v>2500</v>
      </c>
      <c r="DS70" s="5">
        <v>1400</v>
      </c>
      <c r="DT70" s="5">
        <v>1300</v>
      </c>
      <c r="DU70" s="5">
        <v>1500</v>
      </c>
      <c r="DV70" s="5">
        <f t="shared" si="51"/>
        <v>0.00639097744360902</v>
      </c>
      <c r="DW70" s="5">
        <v>1300</v>
      </c>
      <c r="DX70" s="5">
        <v>1360</v>
      </c>
      <c r="DY70" s="5">
        <v>1430</v>
      </c>
      <c r="DZ70" s="5">
        <v>1360</v>
      </c>
      <c r="EA70" s="5">
        <v>1400</v>
      </c>
      <c r="EB70" s="5">
        <v>1500</v>
      </c>
      <c r="EC70" s="5">
        <v>1300</v>
      </c>
      <c r="ED70" s="5">
        <v>1100</v>
      </c>
      <c r="EE70" s="5">
        <v>1200</v>
      </c>
      <c r="EF70" s="5">
        <v>0.00601060051363313</v>
      </c>
      <c r="EG70" s="5">
        <f t="shared" si="52"/>
        <v>800</v>
      </c>
      <c r="EH70" s="5">
        <f t="shared" si="53"/>
        <v>870</v>
      </c>
      <c r="EI70" s="5">
        <f t="shared" si="54"/>
        <v>900</v>
      </c>
      <c r="EJ70" s="5">
        <v>1000</v>
      </c>
      <c r="EK70" s="5">
        <v>1000</v>
      </c>
      <c r="EL70" s="5">
        <v>1100</v>
      </c>
      <c r="EM70" s="5">
        <v>1700</v>
      </c>
      <c r="EN70" s="5">
        <v>1500</v>
      </c>
      <c r="EO70" s="5">
        <v>1800</v>
      </c>
      <c r="EP70" s="5">
        <f t="shared" si="55"/>
        <v>0.00621546961325967</v>
      </c>
      <c r="EQ70" s="5">
        <v>1550</v>
      </c>
      <c r="ER70" s="5">
        <v>1620</v>
      </c>
      <c r="ES70" s="5">
        <v>1680</v>
      </c>
      <c r="ET70" s="5">
        <v>1620</v>
      </c>
      <c r="EU70" s="5">
        <v>1600</v>
      </c>
      <c r="EV70" s="5">
        <v>1700</v>
      </c>
      <c r="EW70" s="5">
        <v>900</v>
      </c>
      <c r="EX70" s="5">
        <v>800</v>
      </c>
      <c r="EY70" s="5">
        <v>1000</v>
      </c>
      <c r="EZ70" s="5">
        <f t="shared" si="56"/>
        <v>0.00573206681952178</v>
      </c>
      <c r="FA70" s="5">
        <v>660</v>
      </c>
      <c r="FB70" s="5">
        <v>700</v>
      </c>
      <c r="FC70" s="5">
        <v>750</v>
      </c>
      <c r="FD70" s="5">
        <v>700</v>
      </c>
      <c r="FE70" s="5">
        <v>700</v>
      </c>
      <c r="FF70" s="5">
        <v>700</v>
      </c>
      <c r="FG70" s="5">
        <v>3200</v>
      </c>
      <c r="FH70" s="5">
        <v>3000</v>
      </c>
      <c r="FI70" s="5">
        <v>3600</v>
      </c>
      <c r="FJ70" s="5">
        <f t="shared" si="57"/>
        <v>0.00601460415065334</v>
      </c>
      <c r="FK70" s="5">
        <v>3010</v>
      </c>
      <c r="FL70" s="5">
        <v>3130</v>
      </c>
      <c r="FM70" s="5">
        <v>3190</v>
      </c>
      <c r="FN70" s="5">
        <v>3130</v>
      </c>
      <c r="FO70" s="5">
        <v>3200</v>
      </c>
      <c r="FP70" s="5">
        <v>3200</v>
      </c>
      <c r="FQ70" s="5">
        <v>4200</v>
      </c>
      <c r="FR70" s="5">
        <v>4000</v>
      </c>
      <c r="FS70" s="5">
        <v>4300</v>
      </c>
      <c r="FT70" s="5">
        <v>0.0080319141839335</v>
      </c>
      <c r="FU70" s="5">
        <v>3980</v>
      </c>
      <c r="FV70" s="5">
        <v>4020</v>
      </c>
      <c r="FW70" s="5">
        <v>4070</v>
      </c>
      <c r="FX70" s="5">
        <v>5500</v>
      </c>
      <c r="FY70" s="5">
        <v>5600</v>
      </c>
      <c r="FZ70" s="5">
        <v>5700</v>
      </c>
      <c r="GA70" s="5">
        <v>70</v>
      </c>
      <c r="GB70" s="5">
        <v>60</v>
      </c>
      <c r="GC70" s="5">
        <v>80</v>
      </c>
      <c r="GD70" s="5">
        <f t="shared" si="58"/>
        <v>0.00557491289198606</v>
      </c>
      <c r="GE70" s="5">
        <v>60</v>
      </c>
      <c r="GF70" s="5">
        <v>70</v>
      </c>
      <c r="GG70" s="5">
        <v>70</v>
      </c>
      <c r="GH70" s="5">
        <v>70</v>
      </c>
      <c r="GI70" s="5">
        <v>78</v>
      </c>
      <c r="GJ70" s="5">
        <v>80</v>
      </c>
      <c r="GK70" s="5">
        <v>2800</v>
      </c>
      <c r="GL70" s="5">
        <v>2600</v>
      </c>
      <c r="GM70" s="5">
        <v>3400</v>
      </c>
      <c r="GN70" s="5">
        <v>0.00482066658978203</v>
      </c>
      <c r="GO70" s="5">
        <v>2060</v>
      </c>
      <c r="GP70" s="5">
        <v>2090</v>
      </c>
      <c r="GQ70" s="5">
        <v>2140</v>
      </c>
      <c r="GR70" s="5">
        <v>1800</v>
      </c>
      <c r="GS70" s="5">
        <v>1900</v>
      </c>
      <c r="GT70" s="5">
        <v>1900</v>
      </c>
      <c r="GU70" s="5">
        <v>2000</v>
      </c>
      <c r="GV70" s="5">
        <v>1700</v>
      </c>
      <c r="GW70" s="5">
        <v>2100</v>
      </c>
      <c r="GX70" s="5">
        <f t="shared" si="59"/>
        <v>0.00523722370829227</v>
      </c>
      <c r="GY70" s="5">
        <v>1820</v>
      </c>
      <c r="GZ70" s="5">
        <v>1860</v>
      </c>
      <c r="HA70" s="5">
        <v>18830</v>
      </c>
      <c r="HB70" s="5">
        <v>1800</v>
      </c>
      <c r="HC70" s="5">
        <v>1800</v>
      </c>
      <c r="HD70" s="5">
        <v>1860</v>
      </c>
      <c r="HE70" s="5">
        <v>600</v>
      </c>
      <c r="HF70" s="5">
        <v>500</v>
      </c>
      <c r="HG70" s="5">
        <v>600</v>
      </c>
      <c r="HH70" s="5">
        <v>0.00742335387127904</v>
      </c>
      <c r="HI70" s="5">
        <v>500</v>
      </c>
      <c r="HJ70" s="5">
        <v>550</v>
      </c>
      <c r="HK70" s="5">
        <v>570</v>
      </c>
      <c r="HL70" s="5">
        <v>900</v>
      </c>
      <c r="HM70" s="5">
        <v>900</v>
      </c>
      <c r="HN70" s="5">
        <v>1000</v>
      </c>
      <c r="HO70" s="5">
        <v>2500</v>
      </c>
      <c r="HP70" s="5">
        <v>2200</v>
      </c>
      <c r="HQ70" s="5">
        <v>2600</v>
      </c>
      <c r="HR70" s="5">
        <f t="shared" si="60"/>
        <v>0.00578239320273779</v>
      </c>
      <c r="HS70" s="5">
        <v>1920</v>
      </c>
      <c r="HT70" s="5">
        <v>1960</v>
      </c>
      <c r="HU70" s="5">
        <v>2010</v>
      </c>
      <c r="HV70" s="5">
        <v>1960</v>
      </c>
      <c r="HW70" s="5">
        <v>2000</v>
      </c>
      <c r="HX70" s="5">
        <v>2000</v>
      </c>
      <c r="HY70" s="5">
        <v>4300</v>
      </c>
      <c r="HZ70" s="5">
        <v>4200</v>
      </c>
      <c r="IA70" s="5">
        <v>4400</v>
      </c>
      <c r="IB70" s="13">
        <v>0.00588034896982803</v>
      </c>
      <c r="IC70" s="5">
        <v>3930</v>
      </c>
      <c r="ID70" s="5">
        <v>3970</v>
      </c>
      <c r="IE70" s="5">
        <v>4000</v>
      </c>
      <c r="IF70" s="5">
        <v>4100</v>
      </c>
      <c r="IG70" s="5">
        <v>4200</v>
      </c>
      <c r="IH70" s="5">
        <v>4200</v>
      </c>
      <c r="II70" s="5">
        <v>1000</v>
      </c>
      <c r="IJ70" s="5">
        <v>900</v>
      </c>
      <c r="IK70" s="5">
        <v>1100</v>
      </c>
      <c r="IL70" s="5">
        <f t="shared" si="61"/>
        <v>0.00544099243702051</v>
      </c>
      <c r="IM70" s="5">
        <v>910</v>
      </c>
      <c r="IN70" s="5">
        <v>920</v>
      </c>
      <c r="IO70" s="5">
        <v>950</v>
      </c>
      <c r="IP70" s="5">
        <v>900</v>
      </c>
      <c r="IQ70" s="5">
        <v>1000</v>
      </c>
      <c r="IR70" s="5">
        <v>1000</v>
      </c>
      <c r="IS70" s="5">
        <v>3100</v>
      </c>
      <c r="IT70" s="5">
        <v>2500</v>
      </c>
      <c r="IU70" s="5">
        <v>2800</v>
      </c>
      <c r="IV70" s="131">
        <v>0.00495301487862177</v>
      </c>
      <c r="IW70" s="5">
        <v>2480</v>
      </c>
      <c r="IX70" s="5">
        <v>2530</v>
      </c>
      <c r="IY70" s="5">
        <v>2580</v>
      </c>
      <c r="IZ70" s="5">
        <v>2530</v>
      </c>
      <c r="JA70" s="5">
        <v>2600</v>
      </c>
      <c r="JB70" s="5">
        <v>2600</v>
      </c>
    </row>
    <row r="71" spans="1:262">
      <c r="A71" s="9">
        <v>69</v>
      </c>
      <c r="B71" s="10">
        <v>587</v>
      </c>
      <c r="C71" s="11" t="s">
        <v>20</v>
      </c>
      <c r="D71" s="11" t="s">
        <v>1629</v>
      </c>
      <c r="E71" s="5">
        <v>7000</v>
      </c>
      <c r="F71" s="5">
        <v>5100</v>
      </c>
      <c r="G71" s="5">
        <v>6300</v>
      </c>
      <c r="H71" s="13">
        <f t="shared" si="42"/>
        <v>0.00547428879116934</v>
      </c>
      <c r="I71" s="5">
        <v>5900</v>
      </c>
      <c r="J71" s="5">
        <v>6100</v>
      </c>
      <c r="K71" s="5">
        <v>6200</v>
      </c>
      <c r="L71" s="5">
        <v>6100</v>
      </c>
      <c r="M71" s="5">
        <v>5900</v>
      </c>
      <c r="N71" s="5">
        <v>6000</v>
      </c>
      <c r="O71" s="5">
        <v>2200</v>
      </c>
      <c r="P71" s="5">
        <v>1700</v>
      </c>
      <c r="Q71" s="5">
        <v>1900</v>
      </c>
      <c r="R71" s="13">
        <f t="shared" si="43"/>
        <v>0.00542005420054201</v>
      </c>
      <c r="S71" s="5">
        <v>1900</v>
      </c>
      <c r="T71" s="5">
        <v>2000</v>
      </c>
      <c r="U71" s="5">
        <v>2000</v>
      </c>
      <c r="V71" s="5">
        <v>2000</v>
      </c>
      <c r="W71" s="5">
        <f t="shared" si="44"/>
        <v>1900</v>
      </c>
      <c r="X71" s="5">
        <f t="shared" si="45"/>
        <v>2000</v>
      </c>
      <c r="Y71" s="5">
        <v>2000</v>
      </c>
      <c r="Z71" s="5">
        <v>1600</v>
      </c>
      <c r="AA71" s="5">
        <v>1800</v>
      </c>
      <c r="AB71" s="13">
        <f t="shared" si="46"/>
        <v>0.00465782873522035</v>
      </c>
      <c r="AC71" s="5">
        <v>1300</v>
      </c>
      <c r="AD71" s="5">
        <v>1400</v>
      </c>
      <c r="AE71" s="5">
        <v>1500</v>
      </c>
      <c r="AF71" s="5">
        <v>1300</v>
      </c>
      <c r="AG71" s="5">
        <f t="shared" si="47"/>
        <v>1200</v>
      </c>
      <c r="AH71" s="5">
        <v>1400</v>
      </c>
      <c r="AI71" s="5">
        <v>2900</v>
      </c>
      <c r="AJ71" s="5">
        <v>2230</v>
      </c>
      <c r="AK71" s="5">
        <v>2540</v>
      </c>
      <c r="AL71" s="5">
        <v>0.00591276978417266</v>
      </c>
      <c r="AM71" s="5">
        <v>2500</v>
      </c>
      <c r="AN71" s="5">
        <v>2630</v>
      </c>
      <c r="AO71" s="5">
        <v>2690</v>
      </c>
      <c r="AP71" s="5">
        <v>2500</v>
      </c>
      <c r="AQ71" s="5">
        <v>2500</v>
      </c>
      <c r="AR71" s="5">
        <v>2600</v>
      </c>
      <c r="AS71" s="5">
        <v>1900</v>
      </c>
      <c r="AT71" s="5">
        <v>1500</v>
      </c>
      <c r="AU71" s="5">
        <v>1710</v>
      </c>
      <c r="AV71" s="13">
        <v>0.00700412165620538</v>
      </c>
      <c r="AW71" s="5">
        <v>1640</v>
      </c>
      <c r="AX71" s="5">
        <v>1790</v>
      </c>
      <c r="AY71" s="5">
        <f t="shared" si="48"/>
        <v>2170</v>
      </c>
      <c r="AZ71" s="5">
        <v>2200</v>
      </c>
      <c r="BA71" s="5">
        <v>2300</v>
      </c>
      <c r="BB71" s="5">
        <v>2400</v>
      </c>
      <c r="BC71" s="5">
        <v>15</v>
      </c>
      <c r="BD71" s="5">
        <v>7</v>
      </c>
      <c r="BE71" s="5">
        <v>18</v>
      </c>
      <c r="BF71" s="5">
        <v>15</v>
      </c>
      <c r="BG71" s="5">
        <v>15</v>
      </c>
      <c r="BH71" s="5">
        <v>15</v>
      </c>
      <c r="BI71" s="5">
        <v>20</v>
      </c>
      <c r="BJ71" s="5">
        <v>20</v>
      </c>
      <c r="BK71" s="5">
        <v>20</v>
      </c>
      <c r="BL71" s="5">
        <v>15</v>
      </c>
      <c r="BM71" s="5">
        <v>11</v>
      </c>
      <c r="BN71" s="5">
        <v>17</v>
      </c>
      <c r="BO71" s="5">
        <v>21</v>
      </c>
      <c r="BP71" s="5">
        <v>21</v>
      </c>
      <c r="BQ71" s="5">
        <v>24</v>
      </c>
      <c r="BR71" s="5">
        <v>24</v>
      </c>
      <c r="BS71" s="5">
        <v>24</v>
      </c>
      <c r="BT71" s="5">
        <v>28</v>
      </c>
      <c r="BU71" s="5">
        <v>1900</v>
      </c>
      <c r="BV71" s="5">
        <v>1600</v>
      </c>
      <c r="BW71" s="5">
        <v>1700</v>
      </c>
      <c r="BX71" s="5">
        <v>0.00581432701574044</v>
      </c>
      <c r="BY71" s="5">
        <v>1710</v>
      </c>
      <c r="BZ71" s="5">
        <f t="shared" si="49"/>
        <v>1540</v>
      </c>
      <c r="CA71" s="5">
        <v>1880</v>
      </c>
      <c r="CB71" s="5">
        <v>1600</v>
      </c>
      <c r="CC71" s="5">
        <v>1700</v>
      </c>
      <c r="CD71" s="5">
        <v>1800</v>
      </c>
      <c r="CE71" s="5">
        <v>1100</v>
      </c>
      <c r="CF71" s="5">
        <v>800</v>
      </c>
      <c r="CG71" s="5">
        <v>1000</v>
      </c>
      <c r="CH71" s="5">
        <v>0.00559659726886053</v>
      </c>
      <c r="CI71" s="5">
        <v>890</v>
      </c>
      <c r="CJ71" s="5">
        <v>960</v>
      </c>
      <c r="CK71" s="5">
        <v>1000</v>
      </c>
      <c r="CL71" s="5">
        <f t="shared" si="50"/>
        <v>700</v>
      </c>
      <c r="CM71" s="5">
        <v>800</v>
      </c>
      <c r="CN71" s="5">
        <v>800</v>
      </c>
      <c r="CO71" s="5">
        <v>2700</v>
      </c>
      <c r="CP71" s="5">
        <v>2400</v>
      </c>
      <c r="CQ71" s="5">
        <v>2800</v>
      </c>
      <c r="CR71" s="5">
        <v>0.00673106566642688</v>
      </c>
      <c r="CS71" s="5">
        <v>2550</v>
      </c>
      <c r="CT71" s="5">
        <v>2620</v>
      </c>
      <c r="CU71" s="5">
        <v>2650</v>
      </c>
      <c r="CV71" s="5">
        <v>2620</v>
      </c>
      <c r="CW71" s="5">
        <v>2600</v>
      </c>
      <c r="CX71" s="5">
        <v>2700</v>
      </c>
      <c r="CY71" s="5">
        <v>2500</v>
      </c>
      <c r="CZ71" s="5">
        <v>1700</v>
      </c>
      <c r="DA71" s="5">
        <v>2300</v>
      </c>
      <c r="DB71" s="5">
        <v>0.00503575811434133</v>
      </c>
      <c r="DC71" s="5">
        <v>1140</v>
      </c>
      <c r="DD71" s="5">
        <v>1190</v>
      </c>
      <c r="DE71" s="5">
        <v>1250</v>
      </c>
      <c r="DF71" s="5">
        <v>1100</v>
      </c>
      <c r="DG71" s="5">
        <v>1200</v>
      </c>
      <c r="DH71" s="5">
        <v>1200</v>
      </c>
      <c r="DI71" s="5">
        <v>1200</v>
      </c>
      <c r="DJ71" s="5">
        <v>1000</v>
      </c>
      <c r="DK71" s="5">
        <v>1100</v>
      </c>
      <c r="DL71" s="5">
        <v>0.0053411022092741</v>
      </c>
      <c r="DM71" s="5">
        <v>830</v>
      </c>
      <c r="DN71" s="5">
        <v>850</v>
      </c>
      <c r="DO71" s="5">
        <v>910</v>
      </c>
      <c r="DP71" s="5">
        <v>1100</v>
      </c>
      <c r="DQ71" s="5">
        <v>1200</v>
      </c>
      <c r="DR71" s="5">
        <v>1200</v>
      </c>
      <c r="DS71" s="5">
        <v>1400</v>
      </c>
      <c r="DT71" s="5">
        <v>1300</v>
      </c>
      <c r="DU71" s="5">
        <v>1500</v>
      </c>
      <c r="DV71" s="5">
        <f t="shared" si="51"/>
        <v>0.00639097744360902</v>
      </c>
      <c r="DW71" s="5">
        <v>1300</v>
      </c>
      <c r="DX71" s="5">
        <v>1360</v>
      </c>
      <c r="DY71" s="5">
        <v>1430</v>
      </c>
      <c r="DZ71" s="5">
        <v>1360</v>
      </c>
      <c r="EA71" s="5">
        <v>1400</v>
      </c>
      <c r="EB71" s="5">
        <v>1500</v>
      </c>
      <c r="EC71" s="5">
        <v>1300</v>
      </c>
      <c r="ED71" s="5">
        <v>1100</v>
      </c>
      <c r="EE71" s="5">
        <v>1200</v>
      </c>
      <c r="EF71" s="5">
        <v>0.00601060051363313</v>
      </c>
      <c r="EG71" s="5">
        <f t="shared" si="52"/>
        <v>800</v>
      </c>
      <c r="EH71" s="5">
        <f t="shared" si="53"/>
        <v>870</v>
      </c>
      <c r="EI71" s="5">
        <f t="shared" si="54"/>
        <v>900</v>
      </c>
      <c r="EJ71" s="5">
        <v>1000</v>
      </c>
      <c r="EK71" s="5">
        <v>1000</v>
      </c>
      <c r="EL71" s="5">
        <v>1100</v>
      </c>
      <c r="EM71" s="5">
        <v>1700</v>
      </c>
      <c r="EN71" s="5">
        <v>1500</v>
      </c>
      <c r="EO71" s="5">
        <v>1800</v>
      </c>
      <c r="EP71" s="5">
        <f t="shared" si="55"/>
        <v>0.00621546961325967</v>
      </c>
      <c r="EQ71" s="5">
        <v>1550</v>
      </c>
      <c r="ER71" s="5">
        <v>1620</v>
      </c>
      <c r="ES71" s="5">
        <v>1680</v>
      </c>
      <c r="ET71" s="5">
        <v>1620</v>
      </c>
      <c r="EU71" s="5">
        <v>1600</v>
      </c>
      <c r="EV71" s="5">
        <v>1700</v>
      </c>
      <c r="EW71" s="5">
        <v>900</v>
      </c>
      <c r="EX71" s="5">
        <v>800</v>
      </c>
      <c r="EY71" s="5">
        <v>1000</v>
      </c>
      <c r="EZ71" s="5">
        <f t="shared" si="56"/>
        <v>0.00573206681952178</v>
      </c>
      <c r="FA71" s="5">
        <v>660</v>
      </c>
      <c r="FB71" s="5">
        <v>700</v>
      </c>
      <c r="FC71" s="5">
        <v>750</v>
      </c>
      <c r="FD71" s="5">
        <v>700</v>
      </c>
      <c r="FE71" s="5">
        <v>700</v>
      </c>
      <c r="FF71" s="5">
        <v>700</v>
      </c>
      <c r="FG71" s="5">
        <v>3200</v>
      </c>
      <c r="FH71" s="5">
        <v>3000</v>
      </c>
      <c r="FI71" s="5">
        <v>3600</v>
      </c>
      <c r="FJ71" s="5">
        <f t="shared" si="57"/>
        <v>0.00601460415065334</v>
      </c>
      <c r="FK71" s="5">
        <v>3010</v>
      </c>
      <c r="FL71" s="5">
        <v>3130</v>
      </c>
      <c r="FM71" s="5">
        <v>3190</v>
      </c>
      <c r="FN71" s="5">
        <v>3130</v>
      </c>
      <c r="FO71" s="5">
        <v>3200</v>
      </c>
      <c r="FP71" s="5">
        <v>3200</v>
      </c>
      <c r="FQ71" s="5">
        <v>4200</v>
      </c>
      <c r="FR71" s="5">
        <v>4000</v>
      </c>
      <c r="FS71" s="5">
        <v>4300</v>
      </c>
      <c r="FT71" s="5">
        <v>0.00536350415604862</v>
      </c>
      <c r="FU71" s="5">
        <v>3980</v>
      </c>
      <c r="FV71" s="5">
        <v>4020</v>
      </c>
      <c r="FW71" s="5">
        <v>4070</v>
      </c>
      <c r="FX71" s="5">
        <v>3600</v>
      </c>
      <c r="FY71" s="5">
        <v>3800</v>
      </c>
      <c r="FZ71" s="5">
        <v>3800</v>
      </c>
      <c r="GA71" s="5">
        <v>70</v>
      </c>
      <c r="GB71" s="5">
        <v>60</v>
      </c>
      <c r="GC71" s="5">
        <v>80</v>
      </c>
      <c r="GD71" s="5">
        <f t="shared" si="58"/>
        <v>0.00557491289198606</v>
      </c>
      <c r="GE71" s="5">
        <v>60</v>
      </c>
      <c r="GF71" s="5">
        <v>70</v>
      </c>
      <c r="GG71" s="5">
        <v>70</v>
      </c>
      <c r="GH71" s="5">
        <v>70</v>
      </c>
      <c r="GI71" s="5">
        <v>78</v>
      </c>
      <c r="GJ71" s="5">
        <v>80</v>
      </c>
      <c r="GK71" s="5">
        <v>2800</v>
      </c>
      <c r="GL71" s="5">
        <v>2600</v>
      </c>
      <c r="GM71" s="5">
        <v>3400</v>
      </c>
      <c r="GN71" s="5">
        <v>0.00507438588398109</v>
      </c>
      <c r="GO71" s="5">
        <v>2060</v>
      </c>
      <c r="GP71" s="5">
        <v>2090</v>
      </c>
      <c r="GQ71" s="5">
        <v>2140</v>
      </c>
      <c r="GR71" s="5">
        <v>1900</v>
      </c>
      <c r="GS71" s="5">
        <v>2000</v>
      </c>
      <c r="GT71" s="5">
        <v>2000</v>
      </c>
      <c r="GU71" s="5">
        <v>2000</v>
      </c>
      <c r="GV71" s="5">
        <v>1700</v>
      </c>
      <c r="GW71" s="5">
        <v>2100</v>
      </c>
      <c r="GX71" s="5">
        <f t="shared" si="59"/>
        <v>0.00563142334224975</v>
      </c>
      <c r="GY71" s="5">
        <v>1820</v>
      </c>
      <c r="GZ71" s="5">
        <v>1860</v>
      </c>
      <c r="HA71" s="5">
        <v>18830</v>
      </c>
      <c r="HB71" s="5">
        <v>1900</v>
      </c>
      <c r="HC71" s="5">
        <v>2000</v>
      </c>
      <c r="HD71" s="5">
        <v>2000</v>
      </c>
      <c r="HE71" s="5">
        <v>600</v>
      </c>
      <c r="HF71" s="5">
        <v>500</v>
      </c>
      <c r="HG71" s="5">
        <v>600</v>
      </c>
      <c r="HH71" s="5">
        <v>0.00593868309702324</v>
      </c>
      <c r="HI71" s="5">
        <v>500</v>
      </c>
      <c r="HJ71" s="5">
        <v>550</v>
      </c>
      <c r="HK71" s="5">
        <v>570</v>
      </c>
      <c r="HL71" s="5">
        <v>700</v>
      </c>
      <c r="HM71" s="5">
        <v>700</v>
      </c>
      <c r="HN71" s="5">
        <v>800</v>
      </c>
      <c r="HO71" s="5">
        <v>2500</v>
      </c>
      <c r="HP71" s="5">
        <v>2200</v>
      </c>
      <c r="HQ71" s="5">
        <v>2600</v>
      </c>
      <c r="HR71" s="5">
        <f t="shared" si="60"/>
        <v>0.00578239320273779</v>
      </c>
      <c r="HS71" s="5">
        <v>1920</v>
      </c>
      <c r="HT71" s="5">
        <v>1960</v>
      </c>
      <c r="HU71" s="5">
        <v>2010</v>
      </c>
      <c r="HV71" s="5">
        <v>1960</v>
      </c>
      <c r="HW71" s="5">
        <v>2000</v>
      </c>
      <c r="HX71" s="5">
        <v>2000</v>
      </c>
      <c r="HY71" s="5">
        <v>4300</v>
      </c>
      <c r="HZ71" s="5">
        <v>4200</v>
      </c>
      <c r="IA71" s="5">
        <v>4400</v>
      </c>
      <c r="IB71" s="13">
        <v>0.00588034896982803</v>
      </c>
      <c r="IC71" s="5">
        <v>3930</v>
      </c>
      <c r="ID71" s="5">
        <v>3970</v>
      </c>
      <c r="IE71" s="5">
        <v>4000</v>
      </c>
      <c r="IF71" s="5">
        <v>4100</v>
      </c>
      <c r="IG71" s="5">
        <v>4200</v>
      </c>
      <c r="IH71" s="5">
        <v>4200</v>
      </c>
      <c r="II71" s="5">
        <v>1000</v>
      </c>
      <c r="IJ71" s="5">
        <v>900</v>
      </c>
      <c r="IK71" s="5">
        <v>1100</v>
      </c>
      <c r="IL71" s="5">
        <f t="shared" si="61"/>
        <v>0.00544099243702051</v>
      </c>
      <c r="IM71" s="5">
        <v>910</v>
      </c>
      <c r="IN71" s="5">
        <v>920</v>
      </c>
      <c r="IO71" s="5">
        <v>950</v>
      </c>
      <c r="IP71" s="5">
        <v>900</v>
      </c>
      <c r="IQ71" s="5">
        <v>1000</v>
      </c>
      <c r="IR71" s="5">
        <v>1000</v>
      </c>
      <c r="IS71" s="5">
        <v>3100</v>
      </c>
      <c r="IT71" s="5">
        <v>2500</v>
      </c>
      <c r="IU71" s="5">
        <v>2800</v>
      </c>
      <c r="IV71" s="131">
        <v>0.00495301487862177</v>
      </c>
      <c r="IW71" s="5">
        <v>2480</v>
      </c>
      <c r="IX71" s="5">
        <v>2530</v>
      </c>
      <c r="IY71" s="5">
        <v>2580</v>
      </c>
      <c r="IZ71" s="5">
        <v>2530</v>
      </c>
      <c r="JA71" s="5">
        <v>2600</v>
      </c>
      <c r="JB71" s="5">
        <v>2600</v>
      </c>
    </row>
    <row r="72" spans="1:262">
      <c r="A72" s="9">
        <v>70</v>
      </c>
      <c r="B72" s="10">
        <v>114286</v>
      </c>
      <c r="C72" s="19" t="s">
        <v>141</v>
      </c>
      <c r="D72" s="11" t="s">
        <v>1625</v>
      </c>
      <c r="E72" s="5">
        <v>7000</v>
      </c>
      <c r="F72" s="5">
        <v>5100</v>
      </c>
      <c r="G72" s="5">
        <v>6300</v>
      </c>
      <c r="H72" s="13">
        <f t="shared" si="42"/>
        <v>0.00547428879116934</v>
      </c>
      <c r="I72" s="5">
        <v>5900</v>
      </c>
      <c r="J72" s="5">
        <v>6100</v>
      </c>
      <c r="K72" s="5">
        <v>6200</v>
      </c>
      <c r="L72" s="5">
        <v>6100</v>
      </c>
      <c r="M72" s="5">
        <v>5900</v>
      </c>
      <c r="N72" s="5">
        <v>6000</v>
      </c>
      <c r="O72" s="5">
        <v>2200</v>
      </c>
      <c r="P72" s="5">
        <v>1700</v>
      </c>
      <c r="Q72" s="5">
        <v>1900</v>
      </c>
      <c r="R72" s="13">
        <f t="shared" si="43"/>
        <v>0.00542005420054201</v>
      </c>
      <c r="S72" s="5">
        <v>1900</v>
      </c>
      <c r="T72" s="5">
        <v>2000</v>
      </c>
      <c r="U72" s="5">
        <v>2000</v>
      </c>
      <c r="V72" s="5">
        <v>2000</v>
      </c>
      <c r="W72" s="5">
        <f t="shared" si="44"/>
        <v>1900</v>
      </c>
      <c r="X72" s="5">
        <f t="shared" si="45"/>
        <v>2000</v>
      </c>
      <c r="Y72" s="5">
        <v>2000</v>
      </c>
      <c r="Z72" s="5">
        <v>1600</v>
      </c>
      <c r="AA72" s="5">
        <v>1800</v>
      </c>
      <c r="AB72" s="13">
        <f t="shared" si="46"/>
        <v>0.00465782873522035</v>
      </c>
      <c r="AC72" s="5">
        <v>1300</v>
      </c>
      <c r="AD72" s="5">
        <v>1400</v>
      </c>
      <c r="AE72" s="5">
        <v>1500</v>
      </c>
      <c r="AF72" s="5">
        <v>1300</v>
      </c>
      <c r="AG72" s="5">
        <f t="shared" si="47"/>
        <v>1200</v>
      </c>
      <c r="AH72" s="5">
        <v>1400</v>
      </c>
      <c r="AI72" s="5">
        <v>2900</v>
      </c>
      <c r="AJ72" s="5">
        <v>2230</v>
      </c>
      <c r="AK72" s="5">
        <v>2540</v>
      </c>
      <c r="AL72" s="5">
        <v>0.00591276978417266</v>
      </c>
      <c r="AM72" s="5">
        <v>2500</v>
      </c>
      <c r="AN72" s="5">
        <v>2630</v>
      </c>
      <c r="AO72" s="5">
        <v>2690</v>
      </c>
      <c r="AP72" s="5">
        <v>2500</v>
      </c>
      <c r="AQ72" s="5">
        <v>2500</v>
      </c>
      <c r="AR72" s="5">
        <v>2600</v>
      </c>
      <c r="AS72" s="5">
        <v>1900</v>
      </c>
      <c r="AT72" s="5">
        <v>1500</v>
      </c>
      <c r="AU72" s="5">
        <v>1710</v>
      </c>
      <c r="AV72" s="13">
        <v>0.00482206837100294</v>
      </c>
      <c r="AW72" s="5">
        <v>1640</v>
      </c>
      <c r="AX72" s="5">
        <v>1790</v>
      </c>
      <c r="AY72" s="5">
        <f t="shared" si="48"/>
        <v>1490</v>
      </c>
      <c r="AZ72" s="5">
        <v>1500</v>
      </c>
      <c r="BA72" s="5">
        <v>1600</v>
      </c>
      <c r="BB72" s="5">
        <v>1600</v>
      </c>
      <c r="BC72" s="5">
        <v>10</v>
      </c>
      <c r="BD72" s="5">
        <v>5</v>
      </c>
      <c r="BE72" s="5">
        <v>12</v>
      </c>
      <c r="BF72" s="5">
        <v>10</v>
      </c>
      <c r="BG72" s="5">
        <v>10</v>
      </c>
      <c r="BH72" s="5">
        <v>10</v>
      </c>
      <c r="BI72" s="5">
        <v>20</v>
      </c>
      <c r="BJ72" s="5">
        <v>20</v>
      </c>
      <c r="BK72" s="5">
        <v>20</v>
      </c>
      <c r="BL72" s="5">
        <v>13</v>
      </c>
      <c r="BM72" s="5">
        <v>10</v>
      </c>
      <c r="BN72" s="5">
        <v>16</v>
      </c>
      <c r="BO72" s="5">
        <v>8</v>
      </c>
      <c r="BP72" s="5">
        <v>8</v>
      </c>
      <c r="BQ72" s="5">
        <v>9</v>
      </c>
      <c r="BR72" s="5">
        <v>9</v>
      </c>
      <c r="BS72" s="5">
        <v>9</v>
      </c>
      <c r="BT72" s="5">
        <v>11</v>
      </c>
      <c r="BU72" s="5">
        <v>1900</v>
      </c>
      <c r="BV72" s="5">
        <v>1600</v>
      </c>
      <c r="BW72" s="5">
        <v>1700</v>
      </c>
      <c r="BX72" s="5">
        <v>0.00581432701574044</v>
      </c>
      <c r="BY72" s="5">
        <v>1710</v>
      </c>
      <c r="BZ72" s="5">
        <f t="shared" si="49"/>
        <v>1540</v>
      </c>
      <c r="CA72" s="5">
        <v>1880</v>
      </c>
      <c r="CB72" s="5">
        <v>1600</v>
      </c>
      <c r="CC72" s="5">
        <v>1700</v>
      </c>
      <c r="CD72" s="5">
        <v>1800</v>
      </c>
      <c r="CE72" s="5">
        <v>1100</v>
      </c>
      <c r="CF72" s="5">
        <v>800</v>
      </c>
      <c r="CG72" s="5">
        <v>1000</v>
      </c>
      <c r="CH72" s="5">
        <v>0.00559659726886053</v>
      </c>
      <c r="CI72" s="5">
        <v>890</v>
      </c>
      <c r="CJ72" s="5">
        <v>960</v>
      </c>
      <c r="CK72" s="5">
        <v>1000</v>
      </c>
      <c r="CL72" s="5">
        <f t="shared" si="50"/>
        <v>700</v>
      </c>
      <c r="CM72" s="5">
        <v>800</v>
      </c>
      <c r="CN72" s="5">
        <v>800</v>
      </c>
      <c r="CO72" s="5">
        <v>2700</v>
      </c>
      <c r="CP72" s="5">
        <v>2400</v>
      </c>
      <c r="CQ72" s="5">
        <v>2800</v>
      </c>
      <c r="CR72" s="5">
        <v>0.00673106566642688</v>
      </c>
      <c r="CS72" s="5">
        <v>2550</v>
      </c>
      <c r="CT72" s="5">
        <v>2620</v>
      </c>
      <c r="CU72" s="5">
        <v>2650</v>
      </c>
      <c r="CV72" s="5">
        <v>2620</v>
      </c>
      <c r="CW72" s="5">
        <v>2600</v>
      </c>
      <c r="CX72" s="5">
        <v>2700</v>
      </c>
      <c r="CY72" s="5">
        <v>2500</v>
      </c>
      <c r="CZ72" s="5">
        <v>1700</v>
      </c>
      <c r="DA72" s="5">
        <v>2300</v>
      </c>
      <c r="DB72" s="5">
        <v>0.00503575811434133</v>
      </c>
      <c r="DC72" s="5">
        <v>1140</v>
      </c>
      <c r="DD72" s="5">
        <v>1190</v>
      </c>
      <c r="DE72" s="5">
        <v>1250</v>
      </c>
      <c r="DF72" s="5">
        <v>1100</v>
      </c>
      <c r="DG72" s="5">
        <v>1200</v>
      </c>
      <c r="DH72" s="5">
        <v>1200</v>
      </c>
      <c r="DI72" s="5">
        <v>1200</v>
      </c>
      <c r="DJ72" s="5">
        <v>1000</v>
      </c>
      <c r="DK72" s="5">
        <v>1100</v>
      </c>
      <c r="DL72" s="5">
        <v>0.0053411022092741</v>
      </c>
      <c r="DM72" s="5">
        <v>830</v>
      </c>
      <c r="DN72" s="5">
        <v>850</v>
      </c>
      <c r="DO72" s="5">
        <v>910</v>
      </c>
      <c r="DP72" s="5">
        <v>1100</v>
      </c>
      <c r="DQ72" s="5">
        <v>1200</v>
      </c>
      <c r="DR72" s="5">
        <v>1200</v>
      </c>
      <c r="DS72" s="5">
        <v>1400</v>
      </c>
      <c r="DT72" s="5">
        <v>1300</v>
      </c>
      <c r="DU72" s="5">
        <v>1500</v>
      </c>
      <c r="DV72" s="5">
        <f t="shared" si="51"/>
        <v>0.00639097744360902</v>
      </c>
      <c r="DW72" s="5">
        <v>1300</v>
      </c>
      <c r="DX72" s="5">
        <v>1360</v>
      </c>
      <c r="DY72" s="5">
        <v>1430</v>
      </c>
      <c r="DZ72" s="5">
        <v>1360</v>
      </c>
      <c r="EA72" s="5">
        <v>1400</v>
      </c>
      <c r="EB72" s="5">
        <v>1500</v>
      </c>
      <c r="EC72" s="5">
        <v>1300</v>
      </c>
      <c r="ED72" s="5">
        <v>1100</v>
      </c>
      <c r="EE72" s="5">
        <v>1200</v>
      </c>
      <c r="EF72" s="5">
        <v>0.00601060051363313</v>
      </c>
      <c r="EG72" s="5">
        <f t="shared" si="52"/>
        <v>800</v>
      </c>
      <c r="EH72" s="5">
        <f t="shared" si="53"/>
        <v>870</v>
      </c>
      <c r="EI72" s="5">
        <f t="shared" si="54"/>
        <v>900</v>
      </c>
      <c r="EJ72" s="5">
        <v>1000</v>
      </c>
      <c r="EK72" s="5">
        <v>1000</v>
      </c>
      <c r="EL72" s="5">
        <v>1100</v>
      </c>
      <c r="EM72" s="5">
        <v>1700</v>
      </c>
      <c r="EN72" s="5">
        <v>1500</v>
      </c>
      <c r="EO72" s="5">
        <v>1800</v>
      </c>
      <c r="EP72" s="5">
        <f t="shared" si="55"/>
        <v>0.00621546961325967</v>
      </c>
      <c r="EQ72" s="5">
        <v>1550</v>
      </c>
      <c r="ER72" s="5">
        <v>1620</v>
      </c>
      <c r="ES72" s="5">
        <v>1680</v>
      </c>
      <c r="ET72" s="5">
        <v>1620</v>
      </c>
      <c r="EU72" s="5">
        <v>1600</v>
      </c>
      <c r="EV72" s="5">
        <v>1700</v>
      </c>
      <c r="EW72" s="5">
        <v>900</v>
      </c>
      <c r="EX72" s="5">
        <v>800</v>
      </c>
      <c r="EY72" s="5">
        <v>1000</v>
      </c>
      <c r="EZ72" s="5">
        <f t="shared" si="56"/>
        <v>0.00573206681952178</v>
      </c>
      <c r="FA72" s="5">
        <v>660</v>
      </c>
      <c r="FB72" s="5">
        <v>700</v>
      </c>
      <c r="FC72" s="5">
        <v>750</v>
      </c>
      <c r="FD72" s="5">
        <v>700</v>
      </c>
      <c r="FE72" s="5">
        <v>700</v>
      </c>
      <c r="FF72" s="5">
        <v>700</v>
      </c>
      <c r="FG72" s="5">
        <v>3200</v>
      </c>
      <c r="FH72" s="5">
        <v>3000</v>
      </c>
      <c r="FI72" s="5">
        <v>3600</v>
      </c>
      <c r="FJ72" s="5">
        <f t="shared" si="57"/>
        <v>0.00601460415065334</v>
      </c>
      <c r="FK72" s="5">
        <v>3010</v>
      </c>
      <c r="FL72" s="5">
        <v>3130</v>
      </c>
      <c r="FM72" s="5">
        <v>3190</v>
      </c>
      <c r="FN72" s="5">
        <v>3130</v>
      </c>
      <c r="FO72" s="5">
        <v>3200</v>
      </c>
      <c r="FP72" s="5">
        <v>3200</v>
      </c>
      <c r="FQ72" s="5">
        <v>4200</v>
      </c>
      <c r="FR72" s="5">
        <v>4000</v>
      </c>
      <c r="FS72" s="5">
        <v>4300</v>
      </c>
      <c r="FT72" s="5">
        <v>0.00536350415604862</v>
      </c>
      <c r="FU72" s="5">
        <v>3980</v>
      </c>
      <c r="FV72" s="5">
        <v>4020</v>
      </c>
      <c r="FW72" s="5">
        <v>4070</v>
      </c>
      <c r="FX72" s="5">
        <v>3600</v>
      </c>
      <c r="FY72" s="5">
        <v>3800</v>
      </c>
      <c r="FZ72" s="5">
        <v>3800</v>
      </c>
      <c r="GA72" s="5">
        <v>70</v>
      </c>
      <c r="GB72" s="5">
        <v>60</v>
      </c>
      <c r="GC72" s="5">
        <v>80</v>
      </c>
      <c r="GD72" s="5">
        <f t="shared" si="58"/>
        <v>0.00557491289198606</v>
      </c>
      <c r="GE72" s="5">
        <v>60</v>
      </c>
      <c r="GF72" s="5">
        <v>70</v>
      </c>
      <c r="GG72" s="5">
        <v>70</v>
      </c>
      <c r="GH72" s="5">
        <v>70</v>
      </c>
      <c r="GI72" s="5">
        <v>78</v>
      </c>
      <c r="GJ72" s="5">
        <v>80</v>
      </c>
      <c r="GK72" s="5">
        <v>2800</v>
      </c>
      <c r="GL72" s="5">
        <v>2600</v>
      </c>
      <c r="GM72" s="5">
        <v>3400</v>
      </c>
      <c r="GN72" s="5">
        <v>0.00530503978779841</v>
      </c>
      <c r="GO72" s="5">
        <v>2060</v>
      </c>
      <c r="GP72" s="5">
        <v>2090</v>
      </c>
      <c r="GQ72" s="5">
        <v>2140</v>
      </c>
      <c r="GR72" s="5">
        <v>2000</v>
      </c>
      <c r="GS72" s="5">
        <v>2100</v>
      </c>
      <c r="GT72" s="5">
        <v>2100</v>
      </c>
      <c r="GU72" s="5">
        <v>2000</v>
      </c>
      <c r="GV72" s="5">
        <v>1700</v>
      </c>
      <c r="GW72" s="5">
        <v>2100</v>
      </c>
      <c r="GX72" s="5">
        <f t="shared" si="59"/>
        <v>0.00647613684358722</v>
      </c>
      <c r="GY72" s="5">
        <v>1820</v>
      </c>
      <c r="GZ72" s="5">
        <v>1860</v>
      </c>
      <c r="HA72" s="5">
        <v>18830</v>
      </c>
      <c r="HB72" s="5">
        <v>2200</v>
      </c>
      <c r="HC72" s="5">
        <v>2300</v>
      </c>
      <c r="HD72" s="5">
        <v>2300</v>
      </c>
      <c r="HE72" s="5">
        <v>600</v>
      </c>
      <c r="HF72" s="5">
        <v>500</v>
      </c>
      <c r="HG72" s="5">
        <v>600</v>
      </c>
      <c r="HH72" s="5">
        <v>0.00593868309702324</v>
      </c>
      <c r="HI72" s="5">
        <v>500</v>
      </c>
      <c r="HJ72" s="5">
        <v>550</v>
      </c>
      <c r="HK72" s="5">
        <v>570</v>
      </c>
      <c r="HL72" s="5">
        <v>700</v>
      </c>
      <c r="HM72" s="5">
        <v>700</v>
      </c>
      <c r="HN72" s="5">
        <v>800</v>
      </c>
      <c r="HO72" s="5">
        <v>2500</v>
      </c>
      <c r="HP72" s="5">
        <v>2200</v>
      </c>
      <c r="HQ72" s="5">
        <v>2600</v>
      </c>
      <c r="HR72" s="5">
        <f t="shared" si="60"/>
        <v>0.00578239320273779</v>
      </c>
      <c r="HS72" s="5">
        <v>1920</v>
      </c>
      <c r="HT72" s="5">
        <v>1960</v>
      </c>
      <c r="HU72" s="5">
        <v>2010</v>
      </c>
      <c r="HV72" s="5">
        <v>1960</v>
      </c>
      <c r="HW72" s="5">
        <v>2000</v>
      </c>
      <c r="HX72" s="5">
        <v>2000</v>
      </c>
      <c r="HY72" s="5">
        <v>4300</v>
      </c>
      <c r="HZ72" s="5">
        <v>4200</v>
      </c>
      <c r="IA72" s="5">
        <v>4400</v>
      </c>
      <c r="IB72" s="13">
        <v>0.00588034896982803</v>
      </c>
      <c r="IC72" s="5">
        <v>3930</v>
      </c>
      <c r="ID72" s="5">
        <v>3970</v>
      </c>
      <c r="IE72" s="5">
        <v>4000</v>
      </c>
      <c r="IF72" s="5">
        <v>4100</v>
      </c>
      <c r="IG72" s="5">
        <v>4200</v>
      </c>
      <c r="IH72" s="5">
        <v>4200</v>
      </c>
      <c r="II72" s="5">
        <v>1000</v>
      </c>
      <c r="IJ72" s="5">
        <v>900</v>
      </c>
      <c r="IK72" s="5">
        <v>1100</v>
      </c>
      <c r="IL72" s="5">
        <f t="shared" si="61"/>
        <v>0.00544099243702051</v>
      </c>
      <c r="IM72" s="5">
        <v>910</v>
      </c>
      <c r="IN72" s="5">
        <v>920</v>
      </c>
      <c r="IO72" s="5">
        <v>950</v>
      </c>
      <c r="IP72" s="5">
        <v>900</v>
      </c>
      <c r="IQ72" s="5">
        <v>1000</v>
      </c>
      <c r="IR72" s="5">
        <v>1000</v>
      </c>
      <c r="IS72" s="5">
        <v>3100</v>
      </c>
      <c r="IT72" s="5">
        <v>2500</v>
      </c>
      <c r="IU72" s="5">
        <v>2800</v>
      </c>
      <c r="IV72" s="131">
        <v>0.00495301487862177</v>
      </c>
      <c r="IW72" s="5">
        <v>2480</v>
      </c>
      <c r="IX72" s="5">
        <v>2530</v>
      </c>
      <c r="IY72" s="5">
        <v>2580</v>
      </c>
      <c r="IZ72" s="5">
        <v>2530</v>
      </c>
      <c r="JA72" s="5">
        <v>2600</v>
      </c>
      <c r="JB72" s="5">
        <v>2600</v>
      </c>
    </row>
    <row r="73" spans="1:262">
      <c r="A73" s="9">
        <v>71</v>
      </c>
      <c r="B73" s="10">
        <v>743</v>
      </c>
      <c r="C73" s="11" t="s">
        <v>103</v>
      </c>
      <c r="D73" s="11" t="s">
        <v>89</v>
      </c>
      <c r="E73" s="5">
        <v>7000</v>
      </c>
      <c r="F73" s="5">
        <v>5100</v>
      </c>
      <c r="G73" s="5">
        <v>6300</v>
      </c>
      <c r="H73" s="13">
        <f t="shared" si="42"/>
        <v>0.00547428879116934</v>
      </c>
      <c r="I73" s="5">
        <v>5900</v>
      </c>
      <c r="J73" s="5">
        <v>6100</v>
      </c>
      <c r="K73" s="5">
        <v>6200</v>
      </c>
      <c r="L73" s="5">
        <v>6100</v>
      </c>
      <c r="M73" s="5">
        <v>5900</v>
      </c>
      <c r="N73" s="5">
        <v>6000</v>
      </c>
      <c r="O73" s="5">
        <v>2000</v>
      </c>
      <c r="P73" s="5">
        <v>1500</v>
      </c>
      <c r="Q73" s="5">
        <v>1700</v>
      </c>
      <c r="R73" s="13">
        <f t="shared" si="43"/>
        <v>0.0048780487804878</v>
      </c>
      <c r="S73" s="5">
        <v>1700</v>
      </c>
      <c r="T73" s="5">
        <v>1800</v>
      </c>
      <c r="U73" s="5">
        <v>1800</v>
      </c>
      <c r="V73" s="5">
        <v>1800</v>
      </c>
      <c r="W73" s="5">
        <f t="shared" si="44"/>
        <v>1700</v>
      </c>
      <c r="X73" s="5">
        <f t="shared" si="45"/>
        <v>1800</v>
      </c>
      <c r="Y73" s="5">
        <v>2000</v>
      </c>
      <c r="Z73" s="5">
        <v>1600</v>
      </c>
      <c r="AA73" s="5">
        <v>1800</v>
      </c>
      <c r="AB73" s="13">
        <f t="shared" si="46"/>
        <v>0.00465782873522035</v>
      </c>
      <c r="AC73" s="5">
        <v>1300</v>
      </c>
      <c r="AD73" s="5">
        <v>1400</v>
      </c>
      <c r="AE73" s="5">
        <v>1500</v>
      </c>
      <c r="AF73" s="5">
        <v>1300</v>
      </c>
      <c r="AG73" s="5">
        <f t="shared" si="47"/>
        <v>1200</v>
      </c>
      <c r="AH73" s="5">
        <v>1400</v>
      </c>
      <c r="AI73" s="5">
        <v>2900</v>
      </c>
      <c r="AJ73" s="5">
        <v>2230</v>
      </c>
      <c r="AK73" s="5">
        <v>2540</v>
      </c>
      <c r="AL73" s="5">
        <v>0.00591276978417266</v>
      </c>
      <c r="AM73" s="5">
        <v>2500</v>
      </c>
      <c r="AN73" s="5">
        <v>2630</v>
      </c>
      <c r="AO73" s="5">
        <v>2690</v>
      </c>
      <c r="AP73" s="5">
        <v>2500</v>
      </c>
      <c r="AQ73" s="5">
        <v>2500</v>
      </c>
      <c r="AR73" s="5">
        <v>2600</v>
      </c>
      <c r="AS73" s="5">
        <v>1900</v>
      </c>
      <c r="AT73" s="5">
        <v>1500</v>
      </c>
      <c r="AU73" s="5">
        <v>1710</v>
      </c>
      <c r="AV73" s="13">
        <v>0.00646534306726651</v>
      </c>
      <c r="AW73" s="5">
        <v>1640</v>
      </c>
      <c r="AX73" s="5">
        <v>1790</v>
      </c>
      <c r="AY73" s="5">
        <f t="shared" si="48"/>
        <v>2000</v>
      </c>
      <c r="AZ73" s="5">
        <v>2100</v>
      </c>
      <c r="BA73" s="5">
        <v>2100</v>
      </c>
      <c r="BB73" s="5">
        <v>2200</v>
      </c>
      <c r="BC73" s="5">
        <v>16</v>
      </c>
      <c r="BD73" s="5">
        <v>8</v>
      </c>
      <c r="BE73" s="5">
        <v>19</v>
      </c>
      <c r="BF73" s="5">
        <v>16</v>
      </c>
      <c r="BG73" s="5">
        <v>16</v>
      </c>
      <c r="BH73" s="5">
        <v>16</v>
      </c>
      <c r="BI73" s="5">
        <v>20</v>
      </c>
      <c r="BJ73" s="5">
        <v>20</v>
      </c>
      <c r="BK73" s="5">
        <v>20</v>
      </c>
      <c r="BL73" s="5">
        <v>19</v>
      </c>
      <c r="BM73" s="5">
        <v>14</v>
      </c>
      <c r="BN73" s="5">
        <v>23</v>
      </c>
      <c r="BO73" s="5">
        <v>28</v>
      </c>
      <c r="BP73" s="5">
        <v>28</v>
      </c>
      <c r="BQ73" s="5">
        <v>33</v>
      </c>
      <c r="BR73" s="5">
        <v>33</v>
      </c>
      <c r="BS73" s="5">
        <v>33</v>
      </c>
      <c r="BT73" s="5">
        <v>37</v>
      </c>
      <c r="BU73" s="5">
        <v>1900</v>
      </c>
      <c r="BV73" s="5">
        <v>1600</v>
      </c>
      <c r="BW73" s="5">
        <v>1700</v>
      </c>
      <c r="BX73" s="5">
        <v>0.00610343719884356</v>
      </c>
      <c r="BY73" s="5">
        <v>1710</v>
      </c>
      <c r="BZ73" s="5">
        <f t="shared" si="49"/>
        <v>1620</v>
      </c>
      <c r="CA73" s="5">
        <v>1880</v>
      </c>
      <c r="CB73" s="5">
        <v>1700</v>
      </c>
      <c r="CC73" s="5">
        <v>1800</v>
      </c>
      <c r="CD73" s="5">
        <v>1900</v>
      </c>
      <c r="CE73" s="5">
        <v>1100</v>
      </c>
      <c r="CF73" s="5">
        <v>800</v>
      </c>
      <c r="CG73" s="5">
        <v>1000</v>
      </c>
      <c r="CH73" s="5">
        <v>0.0083948959032908</v>
      </c>
      <c r="CI73" s="5">
        <v>890</v>
      </c>
      <c r="CJ73" s="5">
        <v>960</v>
      </c>
      <c r="CK73" s="5">
        <v>1000</v>
      </c>
      <c r="CL73" s="5">
        <f t="shared" si="50"/>
        <v>1100</v>
      </c>
      <c r="CM73" s="5">
        <v>1200</v>
      </c>
      <c r="CN73" s="5">
        <v>1300</v>
      </c>
      <c r="CO73" s="5">
        <v>2700</v>
      </c>
      <c r="CP73" s="5">
        <v>2400</v>
      </c>
      <c r="CQ73" s="5">
        <v>2800</v>
      </c>
      <c r="CR73" s="5">
        <v>0.00673106566642688</v>
      </c>
      <c r="CS73" s="5">
        <v>2550</v>
      </c>
      <c r="CT73" s="5">
        <v>2620</v>
      </c>
      <c r="CU73" s="5">
        <v>2650</v>
      </c>
      <c r="CV73" s="5">
        <v>2620</v>
      </c>
      <c r="CW73" s="5">
        <v>2600</v>
      </c>
      <c r="CX73" s="5">
        <v>2700</v>
      </c>
      <c r="CY73" s="5">
        <v>2500</v>
      </c>
      <c r="CZ73" s="5">
        <v>1700</v>
      </c>
      <c r="DA73" s="5">
        <v>2300</v>
      </c>
      <c r="DB73" s="5">
        <v>0.00503575811434133</v>
      </c>
      <c r="DC73" s="5">
        <v>1140</v>
      </c>
      <c r="DD73" s="5">
        <v>1190</v>
      </c>
      <c r="DE73" s="5">
        <v>1250</v>
      </c>
      <c r="DF73" s="5">
        <v>1100</v>
      </c>
      <c r="DG73" s="5">
        <v>1200</v>
      </c>
      <c r="DH73" s="5">
        <v>1200</v>
      </c>
      <c r="DI73" s="5">
        <v>1200</v>
      </c>
      <c r="DJ73" s="5">
        <v>1000</v>
      </c>
      <c r="DK73" s="5">
        <v>1100</v>
      </c>
      <c r="DL73" s="5">
        <v>0.0053411022092741</v>
      </c>
      <c r="DM73" s="5">
        <v>830</v>
      </c>
      <c r="DN73" s="5">
        <v>850</v>
      </c>
      <c r="DO73" s="5">
        <v>910</v>
      </c>
      <c r="DP73" s="5">
        <v>1100</v>
      </c>
      <c r="DQ73" s="5">
        <v>1200</v>
      </c>
      <c r="DR73" s="5">
        <v>1200</v>
      </c>
      <c r="DS73" s="5">
        <v>1400</v>
      </c>
      <c r="DT73" s="5">
        <v>1300</v>
      </c>
      <c r="DU73" s="5">
        <v>1500</v>
      </c>
      <c r="DV73" s="5">
        <f t="shared" si="51"/>
        <v>0.00639097744360902</v>
      </c>
      <c r="DW73" s="5">
        <v>1300</v>
      </c>
      <c r="DX73" s="5">
        <v>1360</v>
      </c>
      <c r="DY73" s="5">
        <v>1430</v>
      </c>
      <c r="DZ73" s="5">
        <v>1360</v>
      </c>
      <c r="EA73" s="5">
        <v>1400</v>
      </c>
      <c r="EB73" s="5">
        <v>1500</v>
      </c>
      <c r="EC73" s="5">
        <v>1300</v>
      </c>
      <c r="ED73" s="5">
        <v>1100</v>
      </c>
      <c r="EE73" s="5">
        <v>1200</v>
      </c>
      <c r="EF73" s="5">
        <v>0.00601060051363313</v>
      </c>
      <c r="EG73" s="5">
        <f t="shared" si="52"/>
        <v>800</v>
      </c>
      <c r="EH73" s="5">
        <f t="shared" si="53"/>
        <v>870</v>
      </c>
      <c r="EI73" s="5">
        <f t="shared" si="54"/>
        <v>900</v>
      </c>
      <c r="EJ73" s="5">
        <v>1000</v>
      </c>
      <c r="EK73" s="5">
        <v>1000</v>
      </c>
      <c r="EL73" s="5">
        <v>1100</v>
      </c>
      <c r="EM73" s="5">
        <v>1700</v>
      </c>
      <c r="EN73" s="5">
        <v>1500</v>
      </c>
      <c r="EO73" s="5">
        <v>1800</v>
      </c>
      <c r="EP73" s="5">
        <f t="shared" si="55"/>
        <v>0.00621546961325967</v>
      </c>
      <c r="EQ73" s="5">
        <v>1550</v>
      </c>
      <c r="ER73" s="5">
        <v>1620</v>
      </c>
      <c r="ES73" s="5">
        <v>1680</v>
      </c>
      <c r="ET73" s="5">
        <v>1620</v>
      </c>
      <c r="EU73" s="5">
        <v>1600</v>
      </c>
      <c r="EV73" s="5">
        <v>1700</v>
      </c>
      <c r="EW73" s="5">
        <v>900</v>
      </c>
      <c r="EX73" s="5">
        <v>800</v>
      </c>
      <c r="EY73" s="5">
        <v>1000</v>
      </c>
      <c r="EZ73" s="5">
        <f t="shared" si="56"/>
        <v>0.00818866688503112</v>
      </c>
      <c r="FA73" s="5">
        <v>660</v>
      </c>
      <c r="FB73" s="5">
        <v>700</v>
      </c>
      <c r="FC73" s="5">
        <v>750</v>
      </c>
      <c r="FD73" s="5">
        <v>1000</v>
      </c>
      <c r="FE73" s="5">
        <v>1000</v>
      </c>
      <c r="FF73" s="5">
        <v>1100</v>
      </c>
      <c r="FG73" s="5">
        <v>3200</v>
      </c>
      <c r="FH73" s="5">
        <v>3000</v>
      </c>
      <c r="FI73" s="5">
        <v>3600</v>
      </c>
      <c r="FJ73" s="5">
        <f t="shared" si="57"/>
        <v>0.00601460415065334</v>
      </c>
      <c r="FK73" s="5">
        <v>3010</v>
      </c>
      <c r="FL73" s="5">
        <v>3130</v>
      </c>
      <c r="FM73" s="5">
        <v>3190</v>
      </c>
      <c r="FN73" s="5">
        <v>3130</v>
      </c>
      <c r="FO73" s="5">
        <v>3200</v>
      </c>
      <c r="FP73" s="5">
        <v>3200</v>
      </c>
      <c r="FQ73" s="5">
        <v>4200</v>
      </c>
      <c r="FR73" s="5">
        <v>4000</v>
      </c>
      <c r="FS73" s="5">
        <v>4300</v>
      </c>
      <c r="FT73" s="5">
        <v>0.00656428866859682</v>
      </c>
      <c r="FU73" s="5">
        <v>3980</v>
      </c>
      <c r="FV73" s="5">
        <v>4020</v>
      </c>
      <c r="FW73" s="5">
        <v>4070</v>
      </c>
      <c r="FX73" s="5">
        <v>4500</v>
      </c>
      <c r="FY73" s="5">
        <v>4600</v>
      </c>
      <c r="FZ73" s="5">
        <v>4700</v>
      </c>
      <c r="GA73" s="5">
        <v>70</v>
      </c>
      <c r="GB73" s="5">
        <v>60</v>
      </c>
      <c r="GC73" s="5">
        <v>80</v>
      </c>
      <c r="GD73" s="5">
        <f t="shared" si="58"/>
        <v>0.00557491289198606</v>
      </c>
      <c r="GE73" s="5">
        <v>60</v>
      </c>
      <c r="GF73" s="5">
        <v>70</v>
      </c>
      <c r="GG73" s="5">
        <v>70</v>
      </c>
      <c r="GH73" s="5">
        <v>70</v>
      </c>
      <c r="GI73" s="5">
        <v>78</v>
      </c>
      <c r="GJ73" s="5">
        <v>80</v>
      </c>
      <c r="GK73" s="5">
        <v>2800</v>
      </c>
      <c r="GL73" s="5">
        <v>2600</v>
      </c>
      <c r="GM73" s="5">
        <v>3400</v>
      </c>
      <c r="GN73" s="5">
        <v>0.00482066658978203</v>
      </c>
      <c r="GO73" s="5">
        <v>2060</v>
      </c>
      <c r="GP73" s="5">
        <v>2090</v>
      </c>
      <c r="GQ73" s="5">
        <v>2140</v>
      </c>
      <c r="GR73" s="5">
        <v>1800</v>
      </c>
      <c r="GS73" s="5">
        <v>1900</v>
      </c>
      <c r="GT73" s="5">
        <v>1900</v>
      </c>
      <c r="GU73" s="5">
        <v>2000</v>
      </c>
      <c r="GV73" s="5">
        <v>1700</v>
      </c>
      <c r="GW73" s="5">
        <v>2100</v>
      </c>
      <c r="GX73" s="5">
        <f t="shared" si="59"/>
        <v>0.00523722370829227</v>
      </c>
      <c r="GY73" s="5">
        <v>1820</v>
      </c>
      <c r="GZ73" s="5">
        <v>1860</v>
      </c>
      <c r="HA73" s="5">
        <v>18830</v>
      </c>
      <c r="HB73" s="5">
        <v>1800</v>
      </c>
      <c r="HC73" s="5">
        <v>1800</v>
      </c>
      <c r="HD73" s="5">
        <v>1860</v>
      </c>
      <c r="HE73" s="5">
        <v>600</v>
      </c>
      <c r="HF73" s="5">
        <v>500</v>
      </c>
      <c r="HG73" s="5">
        <v>600</v>
      </c>
      <c r="HH73" s="5">
        <v>0.00593868309702324</v>
      </c>
      <c r="HI73" s="5">
        <v>500</v>
      </c>
      <c r="HJ73" s="5">
        <v>550</v>
      </c>
      <c r="HK73" s="5">
        <v>570</v>
      </c>
      <c r="HL73" s="5">
        <v>700</v>
      </c>
      <c r="HM73" s="5">
        <v>700</v>
      </c>
      <c r="HN73" s="5">
        <v>800</v>
      </c>
      <c r="HO73" s="5">
        <v>2500</v>
      </c>
      <c r="HP73" s="5">
        <v>2200</v>
      </c>
      <c r="HQ73" s="5">
        <v>2600</v>
      </c>
      <c r="HR73" s="5">
        <f t="shared" si="60"/>
        <v>0.00578239320273779</v>
      </c>
      <c r="HS73" s="5">
        <v>1920</v>
      </c>
      <c r="HT73" s="5">
        <v>1960</v>
      </c>
      <c r="HU73" s="5">
        <v>2010</v>
      </c>
      <c r="HV73" s="5">
        <v>1960</v>
      </c>
      <c r="HW73" s="5">
        <v>2000</v>
      </c>
      <c r="HX73" s="5">
        <v>2000</v>
      </c>
      <c r="HY73" s="5">
        <v>4300</v>
      </c>
      <c r="HZ73" s="5">
        <v>4200</v>
      </c>
      <c r="IA73" s="5">
        <v>4400</v>
      </c>
      <c r="IB73" s="13">
        <v>0.00632470783404678</v>
      </c>
      <c r="IC73" s="5">
        <v>3930</v>
      </c>
      <c r="ID73" s="5">
        <v>3970</v>
      </c>
      <c r="IE73" s="5">
        <v>4000</v>
      </c>
      <c r="IF73" s="5">
        <v>4400</v>
      </c>
      <c r="IG73" s="5">
        <v>4500</v>
      </c>
      <c r="IH73" s="5">
        <v>4600</v>
      </c>
      <c r="II73" s="5">
        <v>1000</v>
      </c>
      <c r="IJ73" s="5">
        <v>900</v>
      </c>
      <c r="IK73" s="5">
        <v>1100</v>
      </c>
      <c r="IL73" s="5">
        <f t="shared" si="61"/>
        <v>0.00544099243702051</v>
      </c>
      <c r="IM73" s="5">
        <v>910</v>
      </c>
      <c r="IN73" s="5">
        <v>920</v>
      </c>
      <c r="IO73" s="5">
        <v>950</v>
      </c>
      <c r="IP73" s="5">
        <v>900</v>
      </c>
      <c r="IQ73" s="5">
        <v>1000</v>
      </c>
      <c r="IR73" s="5">
        <v>1000</v>
      </c>
      <c r="IS73" s="5">
        <v>3100</v>
      </c>
      <c r="IT73" s="5">
        <v>2500</v>
      </c>
      <c r="IU73" s="5">
        <v>2800</v>
      </c>
      <c r="IV73" s="131">
        <v>0.00495301487862177</v>
      </c>
      <c r="IW73" s="5">
        <v>2480</v>
      </c>
      <c r="IX73" s="5">
        <v>2530</v>
      </c>
      <c r="IY73" s="5">
        <v>2580</v>
      </c>
      <c r="IZ73" s="5">
        <v>2530</v>
      </c>
      <c r="JA73" s="5">
        <v>2600</v>
      </c>
      <c r="JB73" s="5">
        <v>2600</v>
      </c>
    </row>
    <row r="74" spans="1:262">
      <c r="A74" s="9">
        <v>72</v>
      </c>
      <c r="B74" s="10">
        <v>102935</v>
      </c>
      <c r="C74" s="11" t="s">
        <v>74</v>
      </c>
      <c r="D74" s="11" t="s">
        <v>1628</v>
      </c>
      <c r="E74" s="5">
        <v>6900</v>
      </c>
      <c r="F74" s="5">
        <v>5000</v>
      </c>
      <c r="G74" s="5">
        <v>6200</v>
      </c>
      <c r="H74" s="13">
        <f t="shared" si="42"/>
        <v>0.00538454635196985</v>
      </c>
      <c r="I74" s="5">
        <v>5800</v>
      </c>
      <c r="J74" s="5">
        <v>6000</v>
      </c>
      <c r="K74" s="5">
        <v>6100</v>
      </c>
      <c r="L74" s="5">
        <v>6000</v>
      </c>
      <c r="M74" s="5">
        <v>5800</v>
      </c>
      <c r="N74" s="5">
        <v>5900</v>
      </c>
      <c r="O74" s="5">
        <v>2000</v>
      </c>
      <c r="P74" s="5">
        <v>1500</v>
      </c>
      <c r="Q74" s="5">
        <v>1700</v>
      </c>
      <c r="R74" s="13">
        <f t="shared" si="43"/>
        <v>0.0048780487804878</v>
      </c>
      <c r="S74" s="5">
        <v>1700</v>
      </c>
      <c r="T74" s="5">
        <v>1800</v>
      </c>
      <c r="U74" s="5">
        <v>1800</v>
      </c>
      <c r="V74" s="5">
        <v>1800</v>
      </c>
      <c r="W74" s="5">
        <f t="shared" si="44"/>
        <v>1700</v>
      </c>
      <c r="X74" s="5">
        <f t="shared" si="45"/>
        <v>1800</v>
      </c>
      <c r="Y74" s="5">
        <v>2000</v>
      </c>
      <c r="Z74" s="5">
        <v>1600</v>
      </c>
      <c r="AA74" s="5">
        <v>1800</v>
      </c>
      <c r="AB74" s="13">
        <f t="shared" si="46"/>
        <v>0.00465782873522035</v>
      </c>
      <c r="AC74" s="5">
        <v>1300</v>
      </c>
      <c r="AD74" s="5">
        <v>1400</v>
      </c>
      <c r="AE74" s="5">
        <v>1500</v>
      </c>
      <c r="AF74" s="5">
        <v>1300</v>
      </c>
      <c r="AG74" s="5">
        <f t="shared" si="47"/>
        <v>1200</v>
      </c>
      <c r="AH74" s="5">
        <v>1400</v>
      </c>
      <c r="AI74" s="5">
        <v>2800</v>
      </c>
      <c r="AJ74" s="5">
        <v>2150</v>
      </c>
      <c r="AK74" s="5">
        <v>2450</v>
      </c>
      <c r="AL74" s="5">
        <v>0.00568794964028777</v>
      </c>
      <c r="AM74" s="5">
        <v>2420</v>
      </c>
      <c r="AN74" s="5">
        <v>2530</v>
      </c>
      <c r="AO74" s="5">
        <v>2590</v>
      </c>
      <c r="AP74" s="5">
        <v>2400</v>
      </c>
      <c r="AQ74" s="5">
        <v>2400</v>
      </c>
      <c r="AR74" s="5">
        <v>2500</v>
      </c>
      <c r="AS74" s="5">
        <v>1900</v>
      </c>
      <c r="AT74" s="5">
        <v>1500</v>
      </c>
      <c r="AU74" s="5">
        <v>1710</v>
      </c>
      <c r="AV74" s="13">
        <v>0.00727351095067482</v>
      </c>
      <c r="AW74" s="5">
        <v>1640</v>
      </c>
      <c r="AX74" s="5">
        <v>1790</v>
      </c>
      <c r="AY74" s="5">
        <f t="shared" si="48"/>
        <v>2250</v>
      </c>
      <c r="AZ74" s="5">
        <v>2300</v>
      </c>
      <c r="BA74" s="5">
        <v>2400</v>
      </c>
      <c r="BB74" s="5">
        <v>2500</v>
      </c>
      <c r="BC74" s="5">
        <v>26</v>
      </c>
      <c r="BD74" s="5">
        <v>13</v>
      </c>
      <c r="BE74" s="5">
        <v>31</v>
      </c>
      <c r="BF74" s="5">
        <v>26</v>
      </c>
      <c r="BG74" s="5">
        <v>26</v>
      </c>
      <c r="BH74" s="5">
        <v>26</v>
      </c>
      <c r="BI74" s="5">
        <v>30</v>
      </c>
      <c r="BJ74" s="5">
        <v>30</v>
      </c>
      <c r="BK74" s="5">
        <v>30</v>
      </c>
      <c r="BL74" s="5">
        <v>18</v>
      </c>
      <c r="BM74" s="5">
        <v>13</v>
      </c>
      <c r="BN74" s="5">
        <v>21</v>
      </c>
      <c r="BO74" s="5">
        <v>26</v>
      </c>
      <c r="BP74" s="5">
        <v>26</v>
      </c>
      <c r="BQ74" s="5">
        <v>30</v>
      </c>
      <c r="BR74" s="5">
        <v>30</v>
      </c>
      <c r="BS74" s="5">
        <v>30</v>
      </c>
      <c r="BT74" s="5">
        <v>34</v>
      </c>
      <c r="BU74" s="5">
        <v>1900</v>
      </c>
      <c r="BV74" s="5">
        <v>1600</v>
      </c>
      <c r="BW74" s="5">
        <v>1700</v>
      </c>
      <c r="BX74" s="5">
        <v>0.008030838419531</v>
      </c>
      <c r="BY74" s="5">
        <v>1710</v>
      </c>
      <c r="BZ74" s="5">
        <f t="shared" si="49"/>
        <v>2130</v>
      </c>
      <c r="CA74" s="5">
        <v>1880</v>
      </c>
      <c r="CB74" s="5">
        <v>2200</v>
      </c>
      <c r="CC74" s="5">
        <v>2300</v>
      </c>
      <c r="CD74" s="5">
        <v>2500</v>
      </c>
      <c r="CE74" s="5">
        <v>1100</v>
      </c>
      <c r="CF74" s="5">
        <v>800</v>
      </c>
      <c r="CG74" s="5">
        <v>1000</v>
      </c>
      <c r="CH74" s="5">
        <v>0.0083948959032908</v>
      </c>
      <c r="CI74" s="5">
        <v>890</v>
      </c>
      <c r="CJ74" s="5">
        <v>960</v>
      </c>
      <c r="CK74" s="5">
        <v>1000</v>
      </c>
      <c r="CL74" s="5">
        <f t="shared" si="50"/>
        <v>1100</v>
      </c>
      <c r="CM74" s="5">
        <v>1200</v>
      </c>
      <c r="CN74" s="5">
        <v>1300</v>
      </c>
      <c r="CO74" s="5">
        <v>2700</v>
      </c>
      <c r="CP74" s="5">
        <v>2400</v>
      </c>
      <c r="CQ74" s="5">
        <v>2800</v>
      </c>
      <c r="CR74" s="5">
        <v>0.00673106566642688</v>
      </c>
      <c r="CS74" s="5">
        <v>2550</v>
      </c>
      <c r="CT74" s="5">
        <v>2620</v>
      </c>
      <c r="CU74" s="5">
        <v>2650</v>
      </c>
      <c r="CV74" s="5">
        <v>2620</v>
      </c>
      <c r="CW74" s="5">
        <v>2600</v>
      </c>
      <c r="CX74" s="5">
        <v>2700</v>
      </c>
      <c r="CY74" s="5">
        <v>2500</v>
      </c>
      <c r="CZ74" s="5">
        <v>1700</v>
      </c>
      <c r="DA74" s="5">
        <v>2300</v>
      </c>
      <c r="DB74" s="5">
        <v>0.00677076721255977</v>
      </c>
      <c r="DC74" s="5">
        <v>1140</v>
      </c>
      <c r="DD74" s="5">
        <v>1190</v>
      </c>
      <c r="DE74" s="5">
        <v>1250</v>
      </c>
      <c r="DF74" s="5">
        <v>1500</v>
      </c>
      <c r="DG74" s="5">
        <v>1600</v>
      </c>
      <c r="DH74" s="5">
        <v>1600</v>
      </c>
      <c r="DI74" s="5">
        <v>1200</v>
      </c>
      <c r="DJ74" s="5">
        <v>1000</v>
      </c>
      <c r="DK74" s="5">
        <v>1100</v>
      </c>
      <c r="DL74" s="5">
        <v>0.0053411022092741</v>
      </c>
      <c r="DM74" s="5">
        <v>830</v>
      </c>
      <c r="DN74" s="5">
        <v>850</v>
      </c>
      <c r="DO74" s="5">
        <v>910</v>
      </c>
      <c r="DP74" s="5">
        <v>1100</v>
      </c>
      <c r="DQ74" s="5">
        <v>1200</v>
      </c>
      <c r="DR74" s="5">
        <v>1200</v>
      </c>
      <c r="DS74" s="5">
        <v>1400</v>
      </c>
      <c r="DT74" s="5">
        <v>1300</v>
      </c>
      <c r="DU74" s="5">
        <v>1500</v>
      </c>
      <c r="DV74" s="5">
        <f t="shared" si="51"/>
        <v>0.00639097744360902</v>
      </c>
      <c r="DW74" s="5">
        <v>1300</v>
      </c>
      <c r="DX74" s="5">
        <v>1360</v>
      </c>
      <c r="DY74" s="5">
        <v>1430</v>
      </c>
      <c r="DZ74" s="5">
        <v>1360</v>
      </c>
      <c r="EA74" s="5">
        <v>1400</v>
      </c>
      <c r="EB74" s="5">
        <v>1500</v>
      </c>
      <c r="EC74" s="5">
        <v>1300</v>
      </c>
      <c r="ED74" s="5">
        <v>1100</v>
      </c>
      <c r="EE74" s="5">
        <v>1200</v>
      </c>
      <c r="EF74" s="5">
        <v>0.00655701874214524</v>
      </c>
      <c r="EG74" s="5">
        <f t="shared" si="52"/>
        <v>870</v>
      </c>
      <c r="EH74" s="5">
        <f t="shared" si="53"/>
        <v>950</v>
      </c>
      <c r="EI74" s="5">
        <f t="shared" si="54"/>
        <v>980</v>
      </c>
      <c r="EJ74" s="5">
        <v>1100</v>
      </c>
      <c r="EK74" s="5">
        <v>1100</v>
      </c>
      <c r="EL74" s="5">
        <v>1200</v>
      </c>
      <c r="EM74" s="5">
        <v>1700</v>
      </c>
      <c r="EN74" s="5">
        <v>1500</v>
      </c>
      <c r="EO74" s="5">
        <v>1800</v>
      </c>
      <c r="EP74" s="5">
        <f t="shared" si="55"/>
        <v>0.00621546961325967</v>
      </c>
      <c r="EQ74" s="5">
        <v>1550</v>
      </c>
      <c r="ER74" s="5">
        <v>1620</v>
      </c>
      <c r="ES74" s="5">
        <v>1680</v>
      </c>
      <c r="ET74" s="5">
        <v>1620</v>
      </c>
      <c r="EU74" s="5">
        <v>1600</v>
      </c>
      <c r="EV74" s="5">
        <v>1700</v>
      </c>
      <c r="EW74" s="5">
        <v>900</v>
      </c>
      <c r="EX74" s="5">
        <v>800</v>
      </c>
      <c r="EY74" s="5">
        <v>1000</v>
      </c>
      <c r="EZ74" s="5">
        <f t="shared" si="56"/>
        <v>0.00573206681952178</v>
      </c>
      <c r="FA74" s="5">
        <v>660</v>
      </c>
      <c r="FB74" s="5">
        <v>700</v>
      </c>
      <c r="FC74" s="5">
        <v>750</v>
      </c>
      <c r="FD74" s="5">
        <v>700</v>
      </c>
      <c r="FE74" s="5">
        <v>700</v>
      </c>
      <c r="FF74" s="5">
        <v>700</v>
      </c>
      <c r="FG74" s="5">
        <v>3200</v>
      </c>
      <c r="FH74" s="5">
        <v>3000</v>
      </c>
      <c r="FI74" s="5">
        <v>3600</v>
      </c>
      <c r="FJ74" s="5">
        <f t="shared" si="57"/>
        <v>0.00601460415065334</v>
      </c>
      <c r="FK74" s="5">
        <v>3010</v>
      </c>
      <c r="FL74" s="5">
        <v>3130</v>
      </c>
      <c r="FM74" s="5">
        <v>3190</v>
      </c>
      <c r="FN74" s="5">
        <v>3130</v>
      </c>
      <c r="FO74" s="5">
        <v>3200</v>
      </c>
      <c r="FP74" s="5">
        <v>3200</v>
      </c>
      <c r="FQ74" s="5">
        <v>4200</v>
      </c>
      <c r="FR74" s="5">
        <v>4000</v>
      </c>
      <c r="FS74" s="5">
        <v>4300</v>
      </c>
      <c r="FT74" s="5">
        <v>0.00536350415604862</v>
      </c>
      <c r="FU74" s="5">
        <v>3980</v>
      </c>
      <c r="FV74" s="5">
        <v>4020</v>
      </c>
      <c r="FW74" s="5">
        <v>4070</v>
      </c>
      <c r="FX74" s="5">
        <v>3600</v>
      </c>
      <c r="FY74" s="5">
        <v>3800</v>
      </c>
      <c r="FZ74" s="5">
        <v>3800</v>
      </c>
      <c r="GA74" s="5">
        <v>70</v>
      </c>
      <c r="GB74" s="5">
        <v>60</v>
      </c>
      <c r="GC74" s="5">
        <v>80</v>
      </c>
      <c r="GD74" s="5">
        <f t="shared" si="58"/>
        <v>0.00557491289198606</v>
      </c>
      <c r="GE74" s="5">
        <v>60</v>
      </c>
      <c r="GF74" s="5">
        <v>70</v>
      </c>
      <c r="GG74" s="5">
        <v>70</v>
      </c>
      <c r="GH74" s="5">
        <v>70</v>
      </c>
      <c r="GI74" s="5">
        <v>78</v>
      </c>
      <c r="GJ74" s="5">
        <v>80</v>
      </c>
      <c r="GK74" s="5">
        <v>2800</v>
      </c>
      <c r="GL74" s="5">
        <v>2600</v>
      </c>
      <c r="GM74" s="5">
        <v>3400</v>
      </c>
      <c r="GN74" s="5">
        <v>0.00482066658978203</v>
      </c>
      <c r="GO74" s="5">
        <v>2060</v>
      </c>
      <c r="GP74" s="5">
        <v>2090</v>
      </c>
      <c r="GQ74" s="5">
        <v>2140</v>
      </c>
      <c r="GR74" s="5">
        <v>1800</v>
      </c>
      <c r="GS74" s="5">
        <v>1900</v>
      </c>
      <c r="GT74" s="5">
        <v>1900</v>
      </c>
      <c r="GU74" s="5">
        <v>2000</v>
      </c>
      <c r="GV74" s="5">
        <v>1700</v>
      </c>
      <c r="GW74" s="5">
        <v>2100</v>
      </c>
      <c r="GX74" s="5">
        <f t="shared" si="59"/>
        <v>0.00523722370829227</v>
      </c>
      <c r="GY74" s="5">
        <v>1820</v>
      </c>
      <c r="GZ74" s="5">
        <v>1860</v>
      </c>
      <c r="HA74" s="5">
        <v>18830</v>
      </c>
      <c r="HB74" s="5">
        <v>1800</v>
      </c>
      <c r="HC74" s="5">
        <v>1800</v>
      </c>
      <c r="HD74" s="5">
        <v>1860</v>
      </c>
      <c r="HE74" s="5">
        <v>600</v>
      </c>
      <c r="HF74" s="5">
        <v>500</v>
      </c>
      <c r="HG74" s="5">
        <v>600</v>
      </c>
      <c r="HH74" s="5">
        <v>0.00593868309702324</v>
      </c>
      <c r="HI74" s="5">
        <v>500</v>
      </c>
      <c r="HJ74" s="5">
        <v>550</v>
      </c>
      <c r="HK74" s="5">
        <v>570</v>
      </c>
      <c r="HL74" s="5">
        <v>700</v>
      </c>
      <c r="HM74" s="5">
        <v>700</v>
      </c>
      <c r="HN74" s="5">
        <v>800</v>
      </c>
      <c r="HO74" s="5">
        <v>2500</v>
      </c>
      <c r="HP74" s="5">
        <v>2200</v>
      </c>
      <c r="HQ74" s="5">
        <v>2600</v>
      </c>
      <c r="HR74" s="5">
        <f t="shared" si="60"/>
        <v>0.00578239320273779</v>
      </c>
      <c r="HS74" s="5">
        <v>1920</v>
      </c>
      <c r="HT74" s="5">
        <v>1960</v>
      </c>
      <c r="HU74" s="5">
        <v>2010</v>
      </c>
      <c r="HV74" s="5">
        <v>1960</v>
      </c>
      <c r="HW74" s="5">
        <v>2000</v>
      </c>
      <c r="HX74" s="5">
        <v>2000</v>
      </c>
      <c r="HY74" s="5">
        <v>4300</v>
      </c>
      <c r="HZ74" s="5">
        <v>4200</v>
      </c>
      <c r="IA74" s="5">
        <v>4400</v>
      </c>
      <c r="IB74" s="13">
        <v>0.00588034896982803</v>
      </c>
      <c r="IC74" s="5">
        <v>3930</v>
      </c>
      <c r="ID74" s="5">
        <v>3970</v>
      </c>
      <c r="IE74" s="5">
        <v>4000</v>
      </c>
      <c r="IF74" s="5">
        <v>4100</v>
      </c>
      <c r="IG74" s="5">
        <v>4200</v>
      </c>
      <c r="IH74" s="5">
        <v>4200</v>
      </c>
      <c r="II74" s="5">
        <v>1000</v>
      </c>
      <c r="IJ74" s="5">
        <v>900</v>
      </c>
      <c r="IK74" s="5">
        <v>1100</v>
      </c>
      <c r="IL74" s="5">
        <f t="shared" si="61"/>
        <v>0.00544099243702051</v>
      </c>
      <c r="IM74" s="5">
        <v>910</v>
      </c>
      <c r="IN74" s="5">
        <v>920</v>
      </c>
      <c r="IO74" s="5">
        <v>950</v>
      </c>
      <c r="IP74" s="5">
        <v>900</v>
      </c>
      <c r="IQ74" s="5">
        <v>1000</v>
      </c>
      <c r="IR74" s="5">
        <v>1000</v>
      </c>
      <c r="IS74" s="5">
        <v>3100</v>
      </c>
      <c r="IT74" s="5">
        <v>2500</v>
      </c>
      <c r="IU74" s="5">
        <v>2800</v>
      </c>
      <c r="IV74" s="131">
        <v>0.00495301487862177</v>
      </c>
      <c r="IW74" s="5">
        <v>2480</v>
      </c>
      <c r="IX74" s="5">
        <v>2530</v>
      </c>
      <c r="IY74" s="5">
        <v>2580</v>
      </c>
      <c r="IZ74" s="5">
        <v>2530</v>
      </c>
      <c r="JA74" s="5">
        <v>2600</v>
      </c>
      <c r="JB74" s="5">
        <v>2600</v>
      </c>
    </row>
    <row r="75" spans="1:262">
      <c r="A75" s="9">
        <v>73</v>
      </c>
      <c r="B75" s="10">
        <v>102479</v>
      </c>
      <c r="C75" s="11" t="s">
        <v>75</v>
      </c>
      <c r="D75" s="11" t="s">
        <v>58</v>
      </c>
      <c r="E75" s="5">
        <v>6900</v>
      </c>
      <c r="F75" s="5">
        <v>5000</v>
      </c>
      <c r="G75" s="5">
        <v>6200</v>
      </c>
      <c r="H75" s="13">
        <f t="shared" si="42"/>
        <v>0.00538454635196985</v>
      </c>
      <c r="I75" s="5">
        <v>5800</v>
      </c>
      <c r="J75" s="5">
        <v>6000</v>
      </c>
      <c r="K75" s="5">
        <v>6100</v>
      </c>
      <c r="L75" s="5">
        <v>6000</v>
      </c>
      <c r="M75" s="5">
        <v>5800</v>
      </c>
      <c r="N75" s="5">
        <v>5900</v>
      </c>
      <c r="O75" s="5">
        <v>2000</v>
      </c>
      <c r="P75" s="5">
        <v>1500</v>
      </c>
      <c r="Q75" s="5">
        <v>1700</v>
      </c>
      <c r="R75" s="13">
        <f t="shared" si="43"/>
        <v>0.0048780487804878</v>
      </c>
      <c r="S75" s="5">
        <v>1700</v>
      </c>
      <c r="T75" s="5">
        <v>1800</v>
      </c>
      <c r="U75" s="5">
        <v>1800</v>
      </c>
      <c r="V75" s="5">
        <v>1800</v>
      </c>
      <c r="W75" s="5">
        <f t="shared" si="44"/>
        <v>1700</v>
      </c>
      <c r="X75" s="5">
        <f t="shared" si="45"/>
        <v>1800</v>
      </c>
      <c r="Y75" s="5">
        <v>2000</v>
      </c>
      <c r="Z75" s="5">
        <v>1600</v>
      </c>
      <c r="AA75" s="5">
        <v>1800</v>
      </c>
      <c r="AB75" s="13">
        <f t="shared" si="46"/>
        <v>0.00465782873522035</v>
      </c>
      <c r="AC75" s="5">
        <v>1300</v>
      </c>
      <c r="AD75" s="5">
        <v>1400</v>
      </c>
      <c r="AE75" s="5">
        <v>1500</v>
      </c>
      <c r="AF75" s="5">
        <v>1300</v>
      </c>
      <c r="AG75" s="5">
        <f t="shared" si="47"/>
        <v>1200</v>
      </c>
      <c r="AH75" s="5">
        <v>1400</v>
      </c>
      <c r="AI75" s="5">
        <v>2800</v>
      </c>
      <c r="AJ75" s="5">
        <v>2150</v>
      </c>
      <c r="AK75" s="5">
        <v>2450</v>
      </c>
      <c r="AL75" s="5">
        <v>0.00568794964028777</v>
      </c>
      <c r="AM75" s="5">
        <v>2420</v>
      </c>
      <c r="AN75" s="5">
        <v>2530</v>
      </c>
      <c r="AO75" s="5">
        <v>2590</v>
      </c>
      <c r="AP75" s="5">
        <v>2400</v>
      </c>
      <c r="AQ75" s="5">
        <v>2400</v>
      </c>
      <c r="AR75" s="5">
        <v>2500</v>
      </c>
      <c r="AS75" s="5">
        <v>1900</v>
      </c>
      <c r="AT75" s="5">
        <v>1500</v>
      </c>
      <c r="AU75" s="5">
        <v>1710</v>
      </c>
      <c r="AV75" s="13">
        <v>0.00482206837100294</v>
      </c>
      <c r="AW75" s="5">
        <v>1640</v>
      </c>
      <c r="AX75" s="5">
        <v>1790</v>
      </c>
      <c r="AY75" s="5">
        <f t="shared" si="48"/>
        <v>1490</v>
      </c>
      <c r="AZ75" s="5">
        <v>1500</v>
      </c>
      <c r="BA75" s="5">
        <v>1600</v>
      </c>
      <c r="BB75" s="5">
        <v>1600</v>
      </c>
      <c r="BC75" s="5">
        <v>20</v>
      </c>
      <c r="BD75" s="5">
        <v>10</v>
      </c>
      <c r="BE75" s="5">
        <v>24</v>
      </c>
      <c r="BF75" s="5">
        <v>20</v>
      </c>
      <c r="BG75" s="5">
        <v>20</v>
      </c>
      <c r="BH75" s="5">
        <v>20</v>
      </c>
      <c r="BI75" s="5">
        <v>20</v>
      </c>
      <c r="BJ75" s="5">
        <v>20</v>
      </c>
      <c r="BK75" s="5">
        <v>20</v>
      </c>
      <c r="BL75" s="5">
        <v>20</v>
      </c>
      <c r="BM75" s="5">
        <v>15</v>
      </c>
      <c r="BN75" s="5">
        <v>24</v>
      </c>
      <c r="BO75" s="5">
        <v>28</v>
      </c>
      <c r="BP75" s="5">
        <v>28</v>
      </c>
      <c r="BQ75" s="5">
        <v>33</v>
      </c>
      <c r="BR75" s="5">
        <v>33</v>
      </c>
      <c r="BS75" s="5">
        <v>33</v>
      </c>
      <c r="BT75" s="5">
        <v>38</v>
      </c>
      <c r="BU75" s="5">
        <v>1900</v>
      </c>
      <c r="BV75" s="5">
        <v>1600</v>
      </c>
      <c r="BW75" s="5">
        <v>1700</v>
      </c>
      <c r="BX75" s="5">
        <v>0.00835207195631224</v>
      </c>
      <c r="BY75" s="5">
        <v>1710</v>
      </c>
      <c r="BZ75" s="5">
        <f t="shared" si="49"/>
        <v>2210</v>
      </c>
      <c r="CA75" s="5">
        <v>1880</v>
      </c>
      <c r="CB75" s="5">
        <v>2300</v>
      </c>
      <c r="CC75" s="5">
        <v>2400</v>
      </c>
      <c r="CD75" s="5">
        <v>2600</v>
      </c>
      <c r="CE75" s="5">
        <v>1100</v>
      </c>
      <c r="CF75" s="5">
        <v>800</v>
      </c>
      <c r="CG75" s="5">
        <v>1000</v>
      </c>
      <c r="CH75" s="5">
        <v>0.0083948959032908</v>
      </c>
      <c r="CI75" s="5">
        <v>890</v>
      </c>
      <c r="CJ75" s="5">
        <v>960</v>
      </c>
      <c r="CK75" s="5">
        <v>1000</v>
      </c>
      <c r="CL75" s="5">
        <f t="shared" si="50"/>
        <v>1100</v>
      </c>
      <c r="CM75" s="5">
        <v>1200</v>
      </c>
      <c r="CN75" s="5">
        <v>1300</v>
      </c>
      <c r="CO75" s="5">
        <v>2700</v>
      </c>
      <c r="CP75" s="5">
        <v>2400</v>
      </c>
      <c r="CQ75" s="5">
        <v>2800</v>
      </c>
      <c r="CR75" s="5">
        <v>0.00673106566642688</v>
      </c>
      <c r="CS75" s="5">
        <v>2550</v>
      </c>
      <c r="CT75" s="5">
        <v>2620</v>
      </c>
      <c r="CU75" s="5">
        <v>2650</v>
      </c>
      <c r="CV75" s="5">
        <v>2620</v>
      </c>
      <c r="CW75" s="5">
        <v>2600</v>
      </c>
      <c r="CX75" s="5">
        <v>2700</v>
      </c>
      <c r="CY75" s="5">
        <v>2500</v>
      </c>
      <c r="CZ75" s="5">
        <v>1700</v>
      </c>
      <c r="DA75" s="5">
        <v>2300</v>
      </c>
      <c r="DB75" s="5">
        <v>0.00677076721255977</v>
      </c>
      <c r="DC75" s="5">
        <v>1140</v>
      </c>
      <c r="DD75" s="5">
        <v>1190</v>
      </c>
      <c r="DE75" s="5">
        <v>1250</v>
      </c>
      <c r="DF75" s="5">
        <v>1500</v>
      </c>
      <c r="DG75" s="5">
        <v>1600</v>
      </c>
      <c r="DH75" s="5">
        <v>1600</v>
      </c>
      <c r="DI75" s="5">
        <v>1200</v>
      </c>
      <c r="DJ75" s="5">
        <v>1000</v>
      </c>
      <c r="DK75" s="5">
        <v>1100</v>
      </c>
      <c r="DL75" s="5">
        <v>0.00582665695557174</v>
      </c>
      <c r="DM75" s="5">
        <v>830</v>
      </c>
      <c r="DN75" s="5">
        <v>850</v>
      </c>
      <c r="DO75" s="5">
        <v>910</v>
      </c>
      <c r="DP75" s="5">
        <v>1200</v>
      </c>
      <c r="DQ75" s="5">
        <v>1300</v>
      </c>
      <c r="DR75" s="5">
        <v>1300</v>
      </c>
      <c r="DS75" s="5">
        <v>1400</v>
      </c>
      <c r="DT75" s="5">
        <v>1300</v>
      </c>
      <c r="DU75" s="5">
        <v>1500</v>
      </c>
      <c r="DV75" s="5">
        <f t="shared" si="51"/>
        <v>0.00639097744360902</v>
      </c>
      <c r="DW75" s="5">
        <v>1300</v>
      </c>
      <c r="DX75" s="5">
        <v>1360</v>
      </c>
      <c r="DY75" s="5">
        <v>1430</v>
      </c>
      <c r="DZ75" s="5">
        <v>1360</v>
      </c>
      <c r="EA75" s="5">
        <v>1400</v>
      </c>
      <c r="EB75" s="5">
        <v>1500</v>
      </c>
      <c r="EC75" s="5">
        <v>1300</v>
      </c>
      <c r="ED75" s="5">
        <v>1100</v>
      </c>
      <c r="EE75" s="5">
        <v>1200</v>
      </c>
      <c r="EF75" s="5">
        <v>0.00601060051363313</v>
      </c>
      <c r="EG75" s="5">
        <f t="shared" si="52"/>
        <v>800</v>
      </c>
      <c r="EH75" s="5">
        <f t="shared" si="53"/>
        <v>870</v>
      </c>
      <c r="EI75" s="5">
        <f t="shared" si="54"/>
        <v>900</v>
      </c>
      <c r="EJ75" s="5">
        <v>1000</v>
      </c>
      <c r="EK75" s="5">
        <v>1000</v>
      </c>
      <c r="EL75" s="5">
        <v>1100</v>
      </c>
      <c r="EM75" s="5">
        <v>1700</v>
      </c>
      <c r="EN75" s="5">
        <v>1500</v>
      </c>
      <c r="EO75" s="5">
        <v>1800</v>
      </c>
      <c r="EP75" s="5">
        <f t="shared" si="55"/>
        <v>0.00621546961325967</v>
      </c>
      <c r="EQ75" s="5">
        <v>1550</v>
      </c>
      <c r="ER75" s="5">
        <v>1620</v>
      </c>
      <c r="ES75" s="5">
        <v>1680</v>
      </c>
      <c r="ET75" s="5">
        <v>1620</v>
      </c>
      <c r="EU75" s="5">
        <v>1600</v>
      </c>
      <c r="EV75" s="5">
        <v>1700</v>
      </c>
      <c r="EW75" s="5">
        <v>900</v>
      </c>
      <c r="EX75" s="5">
        <v>800</v>
      </c>
      <c r="EY75" s="5">
        <v>1000</v>
      </c>
      <c r="EZ75" s="5">
        <f t="shared" si="56"/>
        <v>0.00573206681952178</v>
      </c>
      <c r="FA75" s="5">
        <v>660</v>
      </c>
      <c r="FB75" s="5">
        <v>700</v>
      </c>
      <c r="FC75" s="5">
        <v>750</v>
      </c>
      <c r="FD75" s="5">
        <v>700</v>
      </c>
      <c r="FE75" s="5">
        <v>700</v>
      </c>
      <c r="FF75" s="5">
        <v>700</v>
      </c>
      <c r="FG75" s="5">
        <v>3200</v>
      </c>
      <c r="FH75" s="5">
        <v>3000</v>
      </c>
      <c r="FI75" s="5">
        <v>3600</v>
      </c>
      <c r="FJ75" s="5">
        <f t="shared" si="57"/>
        <v>0.00601460415065334</v>
      </c>
      <c r="FK75" s="5">
        <v>3010</v>
      </c>
      <c r="FL75" s="5">
        <v>3130</v>
      </c>
      <c r="FM75" s="5">
        <v>3190</v>
      </c>
      <c r="FN75" s="5">
        <v>3130</v>
      </c>
      <c r="FO75" s="5">
        <v>3200</v>
      </c>
      <c r="FP75" s="5">
        <v>3200</v>
      </c>
      <c r="FQ75" s="5">
        <v>4200</v>
      </c>
      <c r="FR75" s="5">
        <v>4000</v>
      </c>
      <c r="FS75" s="5">
        <v>4300</v>
      </c>
      <c r="FT75" s="5">
        <v>0.00656428866859682</v>
      </c>
      <c r="FU75" s="5">
        <v>3980</v>
      </c>
      <c r="FV75" s="5">
        <v>4020</v>
      </c>
      <c r="FW75" s="5">
        <v>4070</v>
      </c>
      <c r="FX75" s="5">
        <v>4500</v>
      </c>
      <c r="FY75" s="5">
        <v>4600</v>
      </c>
      <c r="FZ75" s="5">
        <v>4700</v>
      </c>
      <c r="GA75" s="5">
        <v>70</v>
      </c>
      <c r="GB75" s="5">
        <v>60</v>
      </c>
      <c r="GC75" s="5">
        <v>80</v>
      </c>
      <c r="GD75" s="5">
        <f t="shared" si="58"/>
        <v>0.00557491289198606</v>
      </c>
      <c r="GE75" s="5">
        <v>60</v>
      </c>
      <c r="GF75" s="5">
        <v>70</v>
      </c>
      <c r="GG75" s="5">
        <v>70</v>
      </c>
      <c r="GH75" s="5">
        <v>70</v>
      </c>
      <c r="GI75" s="5">
        <v>78</v>
      </c>
      <c r="GJ75" s="5">
        <v>80</v>
      </c>
      <c r="GK75" s="5">
        <v>2800</v>
      </c>
      <c r="GL75" s="5">
        <v>2600</v>
      </c>
      <c r="GM75" s="5">
        <v>3400</v>
      </c>
      <c r="GN75" s="5">
        <v>0.0062276554030677</v>
      </c>
      <c r="GO75" s="5">
        <v>2060</v>
      </c>
      <c r="GP75" s="5">
        <v>2090</v>
      </c>
      <c r="GQ75" s="5">
        <v>2140</v>
      </c>
      <c r="GR75" s="5">
        <v>2400</v>
      </c>
      <c r="GS75" s="5">
        <v>2400</v>
      </c>
      <c r="GT75" s="5">
        <v>2500</v>
      </c>
      <c r="GU75" s="5">
        <v>2000</v>
      </c>
      <c r="GV75" s="5">
        <v>1700</v>
      </c>
      <c r="GW75" s="5">
        <v>2100</v>
      </c>
      <c r="GX75" s="5">
        <f t="shared" si="59"/>
        <v>0.00523722370829227</v>
      </c>
      <c r="GY75" s="5">
        <v>1820</v>
      </c>
      <c r="GZ75" s="5">
        <v>1860</v>
      </c>
      <c r="HA75" s="5">
        <v>18830</v>
      </c>
      <c r="HB75" s="5">
        <v>1800</v>
      </c>
      <c r="HC75" s="5">
        <v>1800</v>
      </c>
      <c r="HD75" s="5">
        <v>1860</v>
      </c>
      <c r="HE75" s="5">
        <v>600</v>
      </c>
      <c r="HF75" s="5">
        <v>500</v>
      </c>
      <c r="HG75" s="5">
        <v>600</v>
      </c>
      <c r="HH75" s="5">
        <v>0.00593868309702324</v>
      </c>
      <c r="HI75" s="5">
        <v>500</v>
      </c>
      <c r="HJ75" s="5">
        <v>550</v>
      </c>
      <c r="HK75" s="5">
        <v>570</v>
      </c>
      <c r="HL75" s="5">
        <v>700</v>
      </c>
      <c r="HM75" s="5">
        <v>700</v>
      </c>
      <c r="HN75" s="5">
        <v>800</v>
      </c>
      <c r="HO75" s="5">
        <v>2500</v>
      </c>
      <c r="HP75" s="5">
        <v>2200</v>
      </c>
      <c r="HQ75" s="5">
        <v>2600</v>
      </c>
      <c r="HR75" s="5">
        <f t="shared" si="60"/>
        <v>0.00578239320273779</v>
      </c>
      <c r="HS75" s="5">
        <v>1920</v>
      </c>
      <c r="HT75" s="5">
        <v>1960</v>
      </c>
      <c r="HU75" s="5">
        <v>2010</v>
      </c>
      <c r="HV75" s="5">
        <v>1960</v>
      </c>
      <c r="HW75" s="5">
        <v>2000</v>
      </c>
      <c r="HX75" s="5">
        <v>2000</v>
      </c>
      <c r="HY75" s="5">
        <v>4300</v>
      </c>
      <c r="HZ75" s="5">
        <v>4200</v>
      </c>
      <c r="IA75" s="5">
        <v>4400</v>
      </c>
      <c r="IB75" s="13">
        <v>0.00588034896982803</v>
      </c>
      <c r="IC75" s="5">
        <v>3930</v>
      </c>
      <c r="ID75" s="5">
        <v>3970</v>
      </c>
      <c r="IE75" s="5">
        <v>4000</v>
      </c>
      <c r="IF75" s="5">
        <v>4100</v>
      </c>
      <c r="IG75" s="5">
        <v>4200</v>
      </c>
      <c r="IH75" s="5">
        <v>4200</v>
      </c>
      <c r="II75" s="5">
        <v>1000</v>
      </c>
      <c r="IJ75" s="5">
        <v>900</v>
      </c>
      <c r="IK75" s="5">
        <v>1100</v>
      </c>
      <c r="IL75" s="5">
        <f t="shared" si="61"/>
        <v>0.00544099243702051</v>
      </c>
      <c r="IM75" s="5">
        <v>910</v>
      </c>
      <c r="IN75" s="5">
        <v>920</v>
      </c>
      <c r="IO75" s="5">
        <v>950</v>
      </c>
      <c r="IP75" s="5">
        <v>900</v>
      </c>
      <c r="IQ75" s="5">
        <v>1000</v>
      </c>
      <c r="IR75" s="5">
        <v>1000</v>
      </c>
      <c r="IS75" s="5">
        <v>3100</v>
      </c>
      <c r="IT75" s="5">
        <v>2500</v>
      </c>
      <c r="IU75" s="5">
        <v>2800</v>
      </c>
      <c r="IV75" s="131">
        <v>0.00495301487862177</v>
      </c>
      <c r="IW75" s="5">
        <v>2480</v>
      </c>
      <c r="IX75" s="5">
        <v>2530</v>
      </c>
      <c r="IY75" s="5">
        <v>2580</v>
      </c>
      <c r="IZ75" s="5">
        <v>2530</v>
      </c>
      <c r="JA75" s="5">
        <v>2600</v>
      </c>
      <c r="JB75" s="5">
        <v>2600</v>
      </c>
    </row>
    <row r="76" spans="1:262">
      <c r="A76" s="9">
        <v>74</v>
      </c>
      <c r="B76" s="10">
        <v>311</v>
      </c>
      <c r="C76" s="11" t="s">
        <v>142</v>
      </c>
      <c r="D76" s="11" t="s">
        <v>1625</v>
      </c>
      <c r="E76" s="5">
        <v>6900</v>
      </c>
      <c r="F76" s="5">
        <v>5000</v>
      </c>
      <c r="G76" s="5">
        <v>6200</v>
      </c>
      <c r="H76" s="13">
        <f t="shared" si="42"/>
        <v>0.00538454635196985</v>
      </c>
      <c r="I76" s="5">
        <v>5800</v>
      </c>
      <c r="J76" s="5">
        <v>6000</v>
      </c>
      <c r="K76" s="5">
        <v>6100</v>
      </c>
      <c r="L76" s="5">
        <v>6000</v>
      </c>
      <c r="M76" s="5">
        <v>5800</v>
      </c>
      <c r="N76" s="5">
        <v>5900</v>
      </c>
      <c r="O76" s="5">
        <v>2200</v>
      </c>
      <c r="P76" s="5">
        <v>1700</v>
      </c>
      <c r="Q76" s="5">
        <v>1900</v>
      </c>
      <c r="R76" s="13">
        <f t="shared" si="43"/>
        <v>0.00677506775067751</v>
      </c>
      <c r="S76" s="5">
        <v>1900</v>
      </c>
      <c r="T76" s="5">
        <v>2000</v>
      </c>
      <c r="U76" s="5">
        <v>2000</v>
      </c>
      <c r="V76" s="5">
        <v>2500</v>
      </c>
      <c r="W76" s="5">
        <f t="shared" si="44"/>
        <v>2400</v>
      </c>
      <c r="X76" s="5">
        <f t="shared" si="45"/>
        <v>2400</v>
      </c>
      <c r="Y76" s="5">
        <v>2000</v>
      </c>
      <c r="Z76" s="5">
        <v>1600</v>
      </c>
      <c r="AA76" s="5">
        <v>1800</v>
      </c>
      <c r="AB76" s="13">
        <f t="shared" si="46"/>
        <v>0.00824077391615908</v>
      </c>
      <c r="AC76" s="5">
        <v>1300</v>
      </c>
      <c r="AD76" s="5">
        <v>1400</v>
      </c>
      <c r="AE76" s="5">
        <v>1500</v>
      </c>
      <c r="AF76" s="5">
        <v>2300</v>
      </c>
      <c r="AG76" s="5">
        <f t="shared" si="47"/>
        <v>2100</v>
      </c>
      <c r="AH76" s="5">
        <v>2500</v>
      </c>
      <c r="AI76" s="5">
        <v>2800</v>
      </c>
      <c r="AJ76" s="5">
        <v>2150</v>
      </c>
      <c r="AK76" s="5">
        <v>2450</v>
      </c>
      <c r="AL76" s="5">
        <v>0.00786870503597122</v>
      </c>
      <c r="AM76" s="5">
        <v>2420</v>
      </c>
      <c r="AN76" s="5">
        <v>2530</v>
      </c>
      <c r="AO76" s="5">
        <v>2590</v>
      </c>
      <c r="AP76" s="5">
        <v>3400</v>
      </c>
      <c r="AQ76" s="5">
        <v>3300</v>
      </c>
      <c r="AR76" s="5">
        <v>3500</v>
      </c>
      <c r="AS76" s="5">
        <v>1900</v>
      </c>
      <c r="AT76" s="5">
        <v>1500</v>
      </c>
      <c r="AU76" s="5">
        <v>1710</v>
      </c>
      <c r="AV76" s="13">
        <v>0.00482206837100294</v>
      </c>
      <c r="AW76" s="5">
        <v>1640</v>
      </c>
      <c r="AX76" s="5">
        <v>1790</v>
      </c>
      <c r="AY76" s="5">
        <f t="shared" si="48"/>
        <v>1490</v>
      </c>
      <c r="AZ76" s="5">
        <v>1500</v>
      </c>
      <c r="BA76" s="5">
        <v>1600</v>
      </c>
      <c r="BB76" s="5">
        <v>1600</v>
      </c>
      <c r="BC76" s="5">
        <v>25</v>
      </c>
      <c r="BD76" s="5">
        <v>12</v>
      </c>
      <c r="BE76" s="5">
        <v>30</v>
      </c>
      <c r="BF76" s="5">
        <v>25</v>
      </c>
      <c r="BG76" s="5">
        <v>25</v>
      </c>
      <c r="BH76" s="5">
        <v>25</v>
      </c>
      <c r="BI76" s="5">
        <v>20</v>
      </c>
      <c r="BJ76" s="5">
        <v>20</v>
      </c>
      <c r="BK76" s="5">
        <v>20</v>
      </c>
      <c r="BL76" s="5">
        <v>6</v>
      </c>
      <c r="BM76" s="5">
        <v>4</v>
      </c>
      <c r="BN76" s="5">
        <v>7</v>
      </c>
      <c r="BO76" s="5">
        <v>8</v>
      </c>
      <c r="BP76" s="5">
        <v>8</v>
      </c>
      <c r="BQ76" s="5">
        <v>10</v>
      </c>
      <c r="BR76" s="5">
        <v>10</v>
      </c>
      <c r="BS76" s="5">
        <v>10</v>
      </c>
      <c r="BT76" s="5">
        <v>11</v>
      </c>
      <c r="BU76" s="5">
        <v>1900</v>
      </c>
      <c r="BV76" s="5">
        <v>1600</v>
      </c>
      <c r="BW76" s="5">
        <v>1700</v>
      </c>
      <c r="BX76" s="5">
        <v>0.00581432701574044</v>
      </c>
      <c r="BY76" s="5">
        <v>1710</v>
      </c>
      <c r="BZ76" s="5">
        <f t="shared" si="49"/>
        <v>1540</v>
      </c>
      <c r="CA76" s="5">
        <v>1880</v>
      </c>
      <c r="CB76" s="5">
        <v>1600</v>
      </c>
      <c r="CC76" s="5">
        <v>1700</v>
      </c>
      <c r="CD76" s="5">
        <v>1800</v>
      </c>
      <c r="CE76" s="5">
        <v>1100</v>
      </c>
      <c r="CF76" s="5">
        <v>800</v>
      </c>
      <c r="CG76" s="5">
        <v>1000</v>
      </c>
      <c r="CH76" s="5">
        <v>0.00559659726886053</v>
      </c>
      <c r="CI76" s="5">
        <v>890</v>
      </c>
      <c r="CJ76" s="5">
        <v>960</v>
      </c>
      <c r="CK76" s="5">
        <v>1000</v>
      </c>
      <c r="CL76" s="5">
        <f t="shared" si="50"/>
        <v>700</v>
      </c>
      <c r="CM76" s="5">
        <v>800</v>
      </c>
      <c r="CN76" s="5">
        <v>800</v>
      </c>
      <c r="CO76" s="5">
        <v>2700</v>
      </c>
      <c r="CP76" s="5">
        <v>2400</v>
      </c>
      <c r="CQ76" s="5">
        <v>2800</v>
      </c>
      <c r="CR76" s="5">
        <v>0.00673106566642688</v>
      </c>
      <c r="CS76" s="5">
        <v>2550</v>
      </c>
      <c r="CT76" s="5">
        <v>2620</v>
      </c>
      <c r="CU76" s="5">
        <v>2650</v>
      </c>
      <c r="CV76" s="5">
        <v>2620</v>
      </c>
      <c r="CW76" s="5">
        <v>2600</v>
      </c>
      <c r="CX76" s="5">
        <v>2700</v>
      </c>
      <c r="CY76" s="5">
        <v>2500</v>
      </c>
      <c r="CZ76" s="5">
        <v>1700</v>
      </c>
      <c r="DA76" s="5">
        <v>2300</v>
      </c>
      <c r="DB76" s="5">
        <v>0.00503575811434133</v>
      </c>
      <c r="DC76" s="5">
        <v>1140</v>
      </c>
      <c r="DD76" s="5">
        <v>1190</v>
      </c>
      <c r="DE76" s="5">
        <v>1250</v>
      </c>
      <c r="DF76" s="5">
        <v>1100</v>
      </c>
      <c r="DG76" s="5">
        <v>1200</v>
      </c>
      <c r="DH76" s="5">
        <v>1200</v>
      </c>
      <c r="DI76" s="5">
        <v>1200</v>
      </c>
      <c r="DJ76" s="5">
        <v>1000</v>
      </c>
      <c r="DK76" s="5">
        <v>1100</v>
      </c>
      <c r="DL76" s="5">
        <v>0.00485554746297645</v>
      </c>
      <c r="DM76" s="5">
        <v>830</v>
      </c>
      <c r="DN76" s="5">
        <v>850</v>
      </c>
      <c r="DO76" s="5">
        <v>910</v>
      </c>
      <c r="DP76" s="5">
        <v>1000</v>
      </c>
      <c r="DQ76" s="5">
        <v>1100</v>
      </c>
      <c r="DR76" s="5">
        <v>1100</v>
      </c>
      <c r="DS76" s="5">
        <v>1400</v>
      </c>
      <c r="DT76" s="5">
        <v>1300</v>
      </c>
      <c r="DU76" s="5">
        <v>1500</v>
      </c>
      <c r="DV76" s="5">
        <f t="shared" si="51"/>
        <v>0.00639097744360902</v>
      </c>
      <c r="DW76" s="5">
        <v>1300</v>
      </c>
      <c r="DX76" s="5">
        <v>1360</v>
      </c>
      <c r="DY76" s="5">
        <v>1430</v>
      </c>
      <c r="DZ76" s="5">
        <v>1360</v>
      </c>
      <c r="EA76" s="5">
        <v>1400</v>
      </c>
      <c r="EB76" s="5">
        <v>1500</v>
      </c>
      <c r="EC76" s="5">
        <v>1300</v>
      </c>
      <c r="ED76" s="5">
        <v>1100</v>
      </c>
      <c r="EE76" s="5">
        <v>1200</v>
      </c>
      <c r="EF76" s="5">
        <v>0.00546418228512103</v>
      </c>
      <c r="EG76" s="5">
        <f t="shared" si="52"/>
        <v>730</v>
      </c>
      <c r="EH76" s="5">
        <f t="shared" si="53"/>
        <v>790</v>
      </c>
      <c r="EI76" s="5">
        <f t="shared" si="54"/>
        <v>820</v>
      </c>
      <c r="EJ76" s="5">
        <v>900</v>
      </c>
      <c r="EK76" s="5">
        <v>900</v>
      </c>
      <c r="EL76" s="5">
        <v>1000</v>
      </c>
      <c r="EM76" s="5">
        <v>1700</v>
      </c>
      <c r="EN76" s="5">
        <v>1500</v>
      </c>
      <c r="EO76" s="5">
        <v>1800</v>
      </c>
      <c r="EP76" s="5">
        <f t="shared" si="55"/>
        <v>0.00621546961325967</v>
      </c>
      <c r="EQ76" s="5">
        <v>1550</v>
      </c>
      <c r="ER76" s="5">
        <v>1620</v>
      </c>
      <c r="ES76" s="5">
        <v>1680</v>
      </c>
      <c r="ET76" s="5">
        <v>1620</v>
      </c>
      <c r="EU76" s="5">
        <v>1600</v>
      </c>
      <c r="EV76" s="5">
        <v>1700</v>
      </c>
      <c r="EW76" s="5">
        <v>900</v>
      </c>
      <c r="EX76" s="5">
        <v>800</v>
      </c>
      <c r="EY76" s="5">
        <v>1000</v>
      </c>
      <c r="EZ76" s="5">
        <f t="shared" si="56"/>
        <v>0.00573206681952178</v>
      </c>
      <c r="FA76" s="5">
        <v>660</v>
      </c>
      <c r="FB76" s="5">
        <v>700</v>
      </c>
      <c r="FC76" s="5">
        <v>750</v>
      </c>
      <c r="FD76" s="5">
        <v>700</v>
      </c>
      <c r="FE76" s="5">
        <v>700</v>
      </c>
      <c r="FF76" s="5">
        <v>700</v>
      </c>
      <c r="FG76" s="5">
        <v>3200</v>
      </c>
      <c r="FH76" s="5">
        <v>3000</v>
      </c>
      <c r="FI76" s="5">
        <v>3600</v>
      </c>
      <c r="FJ76" s="5">
        <f t="shared" si="57"/>
        <v>0.00601460415065334</v>
      </c>
      <c r="FK76" s="5">
        <v>3010</v>
      </c>
      <c r="FL76" s="5">
        <v>3130</v>
      </c>
      <c r="FM76" s="5">
        <v>3190</v>
      </c>
      <c r="FN76" s="5">
        <v>3130</v>
      </c>
      <c r="FO76" s="5">
        <v>3200</v>
      </c>
      <c r="FP76" s="5">
        <v>3200</v>
      </c>
      <c r="FQ76" s="5">
        <v>4200</v>
      </c>
      <c r="FR76" s="5">
        <v>4000</v>
      </c>
      <c r="FS76" s="5">
        <v>4300</v>
      </c>
      <c r="FT76" s="5">
        <v>0.00536350415604862</v>
      </c>
      <c r="FU76" s="5">
        <v>3980</v>
      </c>
      <c r="FV76" s="5">
        <v>4020</v>
      </c>
      <c r="FW76" s="5">
        <v>4070</v>
      </c>
      <c r="FX76" s="5">
        <v>3600</v>
      </c>
      <c r="FY76" s="5">
        <v>3800</v>
      </c>
      <c r="FZ76" s="5">
        <v>3800</v>
      </c>
      <c r="GA76" s="5">
        <v>70</v>
      </c>
      <c r="GB76" s="5">
        <v>60</v>
      </c>
      <c r="GC76" s="5">
        <v>80</v>
      </c>
      <c r="GD76" s="5">
        <f t="shared" si="58"/>
        <v>0.00557491289198606</v>
      </c>
      <c r="GE76" s="5">
        <v>60</v>
      </c>
      <c r="GF76" s="5">
        <v>70</v>
      </c>
      <c r="GG76" s="5">
        <v>70</v>
      </c>
      <c r="GH76" s="5">
        <v>70</v>
      </c>
      <c r="GI76" s="5">
        <v>78</v>
      </c>
      <c r="GJ76" s="5">
        <v>80</v>
      </c>
      <c r="GK76" s="5">
        <v>2800</v>
      </c>
      <c r="GL76" s="5">
        <v>2600</v>
      </c>
      <c r="GM76" s="5">
        <v>3400</v>
      </c>
      <c r="GN76" s="5">
        <v>0.00482066658978203</v>
      </c>
      <c r="GO76" s="5">
        <v>2060</v>
      </c>
      <c r="GP76" s="5">
        <v>2090</v>
      </c>
      <c r="GQ76" s="5">
        <v>2140</v>
      </c>
      <c r="GR76" s="5">
        <v>1800</v>
      </c>
      <c r="GS76" s="5">
        <v>1900</v>
      </c>
      <c r="GT76" s="5">
        <v>1900</v>
      </c>
      <c r="GU76" s="5">
        <v>2000</v>
      </c>
      <c r="GV76" s="5">
        <v>1700</v>
      </c>
      <c r="GW76" s="5">
        <v>2100</v>
      </c>
      <c r="GX76" s="5">
        <f t="shared" si="59"/>
        <v>0.0135154160213994</v>
      </c>
      <c r="GY76" s="5">
        <v>1820</v>
      </c>
      <c r="GZ76" s="5">
        <v>1860</v>
      </c>
      <c r="HA76" s="5">
        <v>18830</v>
      </c>
      <c r="HB76" s="5">
        <v>4600</v>
      </c>
      <c r="HC76" s="5">
        <v>4700</v>
      </c>
      <c r="HD76" s="5">
        <v>4800</v>
      </c>
      <c r="HE76" s="5">
        <v>600</v>
      </c>
      <c r="HF76" s="5">
        <v>500</v>
      </c>
      <c r="HG76" s="5">
        <v>600</v>
      </c>
      <c r="HH76" s="5">
        <v>0.00593868309702324</v>
      </c>
      <c r="HI76" s="5">
        <v>500</v>
      </c>
      <c r="HJ76" s="5">
        <v>550</v>
      </c>
      <c r="HK76" s="5">
        <v>570</v>
      </c>
      <c r="HL76" s="5">
        <v>700</v>
      </c>
      <c r="HM76" s="5">
        <v>700</v>
      </c>
      <c r="HN76" s="5">
        <v>800</v>
      </c>
      <c r="HO76" s="5">
        <v>2500</v>
      </c>
      <c r="HP76" s="5">
        <v>2200</v>
      </c>
      <c r="HQ76" s="5">
        <v>2600</v>
      </c>
      <c r="HR76" s="5">
        <f t="shared" si="60"/>
        <v>0.00578239320273779</v>
      </c>
      <c r="HS76" s="5">
        <v>1920</v>
      </c>
      <c r="HT76" s="5">
        <v>1960</v>
      </c>
      <c r="HU76" s="5">
        <v>2010</v>
      </c>
      <c r="HV76" s="5">
        <v>1960</v>
      </c>
      <c r="HW76" s="5">
        <v>2000</v>
      </c>
      <c r="HX76" s="5">
        <v>2000</v>
      </c>
      <c r="HY76" s="5">
        <v>4300</v>
      </c>
      <c r="HZ76" s="5">
        <v>4200</v>
      </c>
      <c r="IA76" s="5">
        <v>4400</v>
      </c>
      <c r="IB76" s="13">
        <v>0.00588034896982803</v>
      </c>
      <c r="IC76" s="5">
        <v>3930</v>
      </c>
      <c r="ID76" s="5">
        <v>3970</v>
      </c>
      <c r="IE76" s="5">
        <v>4000</v>
      </c>
      <c r="IF76" s="5">
        <v>4100</v>
      </c>
      <c r="IG76" s="5">
        <v>4200</v>
      </c>
      <c r="IH76" s="5">
        <v>4200</v>
      </c>
      <c r="II76" s="5">
        <v>1000</v>
      </c>
      <c r="IJ76" s="5">
        <v>900</v>
      </c>
      <c r="IK76" s="5">
        <v>1100</v>
      </c>
      <c r="IL76" s="5">
        <f t="shared" si="61"/>
        <v>0.00544099243702051</v>
      </c>
      <c r="IM76" s="5">
        <v>910</v>
      </c>
      <c r="IN76" s="5">
        <v>920</v>
      </c>
      <c r="IO76" s="5">
        <v>950</v>
      </c>
      <c r="IP76" s="5">
        <v>900</v>
      </c>
      <c r="IQ76" s="5">
        <v>1000</v>
      </c>
      <c r="IR76" s="5">
        <v>1000</v>
      </c>
      <c r="IS76" s="5">
        <v>3100</v>
      </c>
      <c r="IT76" s="5">
        <v>2500</v>
      </c>
      <c r="IU76" s="5">
        <v>2800</v>
      </c>
      <c r="IV76" s="131">
        <v>0.00587314017227878</v>
      </c>
      <c r="IW76" s="5">
        <v>2480</v>
      </c>
      <c r="IX76" s="5">
        <v>2530</v>
      </c>
      <c r="IY76" s="5">
        <v>2580</v>
      </c>
      <c r="IZ76" s="5">
        <v>3000</v>
      </c>
      <c r="JA76" s="5">
        <v>3100</v>
      </c>
      <c r="JB76" s="5">
        <v>3100</v>
      </c>
    </row>
    <row r="77" spans="1:262">
      <c r="A77" s="9">
        <v>75</v>
      </c>
      <c r="B77" s="10">
        <v>103199</v>
      </c>
      <c r="C77" s="11" t="s">
        <v>76</v>
      </c>
      <c r="D77" s="11" t="s">
        <v>1628</v>
      </c>
      <c r="E77" s="5">
        <v>6800</v>
      </c>
      <c r="F77" s="5">
        <v>4900</v>
      </c>
      <c r="G77" s="5">
        <v>6100</v>
      </c>
      <c r="H77" s="13">
        <f t="shared" si="42"/>
        <v>0.00529480391277035</v>
      </c>
      <c r="I77" s="5">
        <v>5700</v>
      </c>
      <c r="J77" s="5">
        <v>5900</v>
      </c>
      <c r="K77" s="5">
        <v>6000</v>
      </c>
      <c r="L77" s="5">
        <v>5900</v>
      </c>
      <c r="M77" s="5">
        <v>5700</v>
      </c>
      <c r="N77" s="5">
        <v>5800</v>
      </c>
      <c r="O77" s="5">
        <v>1800</v>
      </c>
      <c r="P77" s="5">
        <v>1400</v>
      </c>
      <c r="Q77" s="5">
        <v>1600</v>
      </c>
      <c r="R77" s="13">
        <f t="shared" si="43"/>
        <v>0.0043360433604336</v>
      </c>
      <c r="S77" s="5">
        <v>1600</v>
      </c>
      <c r="T77" s="5">
        <v>1600</v>
      </c>
      <c r="U77" s="5">
        <v>1700</v>
      </c>
      <c r="V77" s="5">
        <v>1600</v>
      </c>
      <c r="W77" s="5">
        <f t="shared" si="44"/>
        <v>1500</v>
      </c>
      <c r="X77" s="5">
        <f t="shared" si="45"/>
        <v>1600</v>
      </c>
      <c r="Y77" s="5">
        <v>1900</v>
      </c>
      <c r="Z77" s="5">
        <v>1500</v>
      </c>
      <c r="AA77" s="5">
        <v>1700</v>
      </c>
      <c r="AB77" s="13">
        <f t="shared" si="46"/>
        <v>0.00429953421712648</v>
      </c>
      <c r="AC77" s="5">
        <v>1300</v>
      </c>
      <c r="AD77" s="5">
        <v>1300</v>
      </c>
      <c r="AE77" s="5">
        <v>1400</v>
      </c>
      <c r="AF77" s="5">
        <v>1200</v>
      </c>
      <c r="AG77" s="5">
        <f t="shared" si="47"/>
        <v>1100</v>
      </c>
      <c r="AH77" s="5">
        <v>1300</v>
      </c>
      <c r="AI77" s="5">
        <v>2800</v>
      </c>
      <c r="AJ77" s="5">
        <v>2150</v>
      </c>
      <c r="AK77" s="5">
        <v>2450</v>
      </c>
      <c r="AL77" s="5">
        <v>0.00568794964028777</v>
      </c>
      <c r="AM77" s="5">
        <v>2420</v>
      </c>
      <c r="AN77" s="5">
        <v>2530</v>
      </c>
      <c r="AO77" s="5">
        <v>2590</v>
      </c>
      <c r="AP77" s="5">
        <v>2400</v>
      </c>
      <c r="AQ77" s="5">
        <v>2400</v>
      </c>
      <c r="AR77" s="5">
        <v>2500</v>
      </c>
      <c r="AS77" s="5">
        <v>1900</v>
      </c>
      <c r="AT77" s="5">
        <v>1500</v>
      </c>
      <c r="AU77" s="5">
        <v>1710</v>
      </c>
      <c r="AV77" s="13">
        <v>0.00482206837100294</v>
      </c>
      <c r="AW77" s="5">
        <v>1640</v>
      </c>
      <c r="AX77" s="5">
        <v>1790</v>
      </c>
      <c r="AY77" s="5">
        <f t="shared" si="48"/>
        <v>1490</v>
      </c>
      <c r="AZ77" s="5">
        <v>1500</v>
      </c>
      <c r="BA77" s="5">
        <v>1600</v>
      </c>
      <c r="BB77" s="5">
        <v>1600</v>
      </c>
      <c r="BC77" s="5">
        <v>30</v>
      </c>
      <c r="BD77" s="5">
        <v>15</v>
      </c>
      <c r="BE77" s="5">
        <v>36</v>
      </c>
      <c r="BF77" s="5">
        <v>30</v>
      </c>
      <c r="BG77" s="5">
        <v>30</v>
      </c>
      <c r="BH77" s="5">
        <v>30</v>
      </c>
      <c r="BI77" s="5">
        <v>30</v>
      </c>
      <c r="BJ77" s="5">
        <v>30</v>
      </c>
      <c r="BK77" s="5">
        <v>30</v>
      </c>
      <c r="BL77" s="5">
        <v>23</v>
      </c>
      <c r="BM77" s="5">
        <v>17</v>
      </c>
      <c r="BN77" s="5">
        <v>28</v>
      </c>
      <c r="BO77" s="5">
        <v>34</v>
      </c>
      <c r="BP77" s="5">
        <v>34</v>
      </c>
      <c r="BQ77" s="5">
        <v>39</v>
      </c>
      <c r="BR77" s="5">
        <v>39</v>
      </c>
      <c r="BS77" s="5">
        <v>39</v>
      </c>
      <c r="BT77" s="5">
        <v>45</v>
      </c>
      <c r="BU77" s="5">
        <v>1900</v>
      </c>
      <c r="BV77" s="5">
        <v>1600</v>
      </c>
      <c r="BW77" s="5">
        <v>1700</v>
      </c>
      <c r="BX77" s="5">
        <v>0.00610343719884356</v>
      </c>
      <c r="BY77" s="5">
        <v>1710</v>
      </c>
      <c r="BZ77" s="5">
        <f t="shared" si="49"/>
        <v>1620</v>
      </c>
      <c r="CA77" s="5">
        <v>1880</v>
      </c>
      <c r="CB77" s="5">
        <v>1700</v>
      </c>
      <c r="CC77" s="5">
        <v>1800</v>
      </c>
      <c r="CD77" s="5">
        <v>1900</v>
      </c>
      <c r="CE77" s="5">
        <v>1100</v>
      </c>
      <c r="CF77" s="5">
        <v>800</v>
      </c>
      <c r="CG77" s="5">
        <v>1000</v>
      </c>
      <c r="CH77" s="5">
        <v>0.00559659726886053</v>
      </c>
      <c r="CI77" s="5">
        <v>890</v>
      </c>
      <c r="CJ77" s="5">
        <v>960</v>
      </c>
      <c r="CK77" s="5">
        <v>1000</v>
      </c>
      <c r="CL77" s="5">
        <f t="shared" si="50"/>
        <v>700</v>
      </c>
      <c r="CM77" s="5">
        <v>800</v>
      </c>
      <c r="CN77" s="5">
        <v>800</v>
      </c>
      <c r="CO77" s="5">
        <v>2700</v>
      </c>
      <c r="CP77" s="5">
        <v>2400</v>
      </c>
      <c r="CQ77" s="5">
        <v>2800</v>
      </c>
      <c r="CR77" s="5">
        <v>0.00673106566642688</v>
      </c>
      <c r="CS77" s="5">
        <v>2550</v>
      </c>
      <c r="CT77" s="5">
        <v>2620</v>
      </c>
      <c r="CU77" s="5">
        <v>2650</v>
      </c>
      <c r="CV77" s="5">
        <v>2620</v>
      </c>
      <c r="CW77" s="5">
        <v>2600</v>
      </c>
      <c r="CX77" s="5">
        <v>2700</v>
      </c>
      <c r="CY77" s="5">
        <v>2500</v>
      </c>
      <c r="CZ77" s="5">
        <v>1700</v>
      </c>
      <c r="DA77" s="5">
        <v>2300</v>
      </c>
      <c r="DB77" s="5">
        <v>0.00550124836020482</v>
      </c>
      <c r="DC77" s="5">
        <v>1140</v>
      </c>
      <c r="DD77" s="5">
        <v>1190</v>
      </c>
      <c r="DE77" s="5">
        <v>1250</v>
      </c>
      <c r="DF77" s="5">
        <v>1200</v>
      </c>
      <c r="DG77" s="5">
        <v>1300</v>
      </c>
      <c r="DH77" s="5">
        <v>1300</v>
      </c>
      <c r="DI77" s="5">
        <v>1200</v>
      </c>
      <c r="DJ77" s="5">
        <v>1000</v>
      </c>
      <c r="DK77" s="5">
        <v>1100</v>
      </c>
      <c r="DL77" s="5">
        <v>0.0053411022092741</v>
      </c>
      <c r="DM77" s="5">
        <v>830</v>
      </c>
      <c r="DN77" s="5">
        <v>850</v>
      </c>
      <c r="DO77" s="5">
        <v>910</v>
      </c>
      <c r="DP77" s="5">
        <v>1100</v>
      </c>
      <c r="DQ77" s="5">
        <v>1200</v>
      </c>
      <c r="DR77" s="5">
        <v>1200</v>
      </c>
      <c r="DS77" s="5">
        <v>1400</v>
      </c>
      <c r="DT77" s="5">
        <v>1300</v>
      </c>
      <c r="DU77" s="5">
        <v>1500</v>
      </c>
      <c r="DV77" s="5">
        <f t="shared" si="51"/>
        <v>0.00639097744360902</v>
      </c>
      <c r="DW77" s="5">
        <v>1300</v>
      </c>
      <c r="DX77" s="5">
        <v>1360</v>
      </c>
      <c r="DY77" s="5">
        <v>1430</v>
      </c>
      <c r="DZ77" s="5">
        <v>1360</v>
      </c>
      <c r="EA77" s="5">
        <v>1400</v>
      </c>
      <c r="EB77" s="5">
        <v>1500</v>
      </c>
      <c r="EC77" s="5">
        <v>1300</v>
      </c>
      <c r="ED77" s="5">
        <v>1100</v>
      </c>
      <c r="EE77" s="5">
        <v>1200</v>
      </c>
      <c r="EF77" s="5">
        <v>0.00601060051363313</v>
      </c>
      <c r="EG77" s="5">
        <f t="shared" si="52"/>
        <v>800</v>
      </c>
      <c r="EH77" s="5">
        <f t="shared" si="53"/>
        <v>870</v>
      </c>
      <c r="EI77" s="5">
        <f t="shared" si="54"/>
        <v>900</v>
      </c>
      <c r="EJ77" s="5">
        <v>1000</v>
      </c>
      <c r="EK77" s="5">
        <v>1000</v>
      </c>
      <c r="EL77" s="5">
        <v>1100</v>
      </c>
      <c r="EM77" s="5">
        <v>1700</v>
      </c>
      <c r="EN77" s="5">
        <v>1500</v>
      </c>
      <c r="EO77" s="5">
        <v>1800</v>
      </c>
      <c r="EP77" s="5">
        <f t="shared" si="55"/>
        <v>0.00621546961325967</v>
      </c>
      <c r="EQ77" s="5">
        <v>1550</v>
      </c>
      <c r="ER77" s="5">
        <v>1620</v>
      </c>
      <c r="ES77" s="5">
        <v>1680</v>
      </c>
      <c r="ET77" s="5">
        <v>1620</v>
      </c>
      <c r="EU77" s="5">
        <v>1600</v>
      </c>
      <c r="EV77" s="5">
        <v>1700</v>
      </c>
      <c r="EW77" s="5">
        <v>900</v>
      </c>
      <c r="EX77" s="5">
        <v>800</v>
      </c>
      <c r="EY77" s="5">
        <v>1000</v>
      </c>
      <c r="EZ77" s="5">
        <f t="shared" si="56"/>
        <v>0.00573206681952178</v>
      </c>
      <c r="FA77" s="5">
        <v>660</v>
      </c>
      <c r="FB77" s="5">
        <v>700</v>
      </c>
      <c r="FC77" s="5">
        <v>750</v>
      </c>
      <c r="FD77" s="5">
        <v>700</v>
      </c>
      <c r="FE77" s="5">
        <v>700</v>
      </c>
      <c r="FF77" s="5">
        <v>700</v>
      </c>
      <c r="FG77" s="5">
        <v>3200</v>
      </c>
      <c r="FH77" s="5">
        <v>3000</v>
      </c>
      <c r="FI77" s="5">
        <v>3600</v>
      </c>
      <c r="FJ77" s="5">
        <f t="shared" si="57"/>
        <v>0.00601460415065334</v>
      </c>
      <c r="FK77" s="5">
        <v>3010</v>
      </c>
      <c r="FL77" s="5">
        <v>3130</v>
      </c>
      <c r="FM77" s="5">
        <v>3190</v>
      </c>
      <c r="FN77" s="5">
        <v>3130</v>
      </c>
      <c r="FO77" s="5">
        <v>3200</v>
      </c>
      <c r="FP77" s="5">
        <v>3200</v>
      </c>
      <c r="FQ77" s="5">
        <v>4200</v>
      </c>
      <c r="FR77" s="5">
        <v>4000</v>
      </c>
      <c r="FS77" s="5">
        <v>4300</v>
      </c>
      <c r="FT77" s="5">
        <v>0.0080319141839335</v>
      </c>
      <c r="FU77" s="5">
        <v>3980</v>
      </c>
      <c r="FV77" s="5">
        <v>4020</v>
      </c>
      <c r="FW77" s="5">
        <v>4070</v>
      </c>
      <c r="FX77" s="5">
        <v>5500</v>
      </c>
      <c r="FY77" s="5">
        <v>5600</v>
      </c>
      <c r="FZ77" s="5">
        <v>5700</v>
      </c>
      <c r="GA77" s="5">
        <v>70</v>
      </c>
      <c r="GB77" s="5">
        <v>60</v>
      </c>
      <c r="GC77" s="5">
        <v>80</v>
      </c>
      <c r="GD77" s="5">
        <f t="shared" si="58"/>
        <v>0.00557491289198606</v>
      </c>
      <c r="GE77" s="5">
        <v>60</v>
      </c>
      <c r="GF77" s="5">
        <v>70</v>
      </c>
      <c r="GG77" s="5">
        <v>70</v>
      </c>
      <c r="GH77" s="5">
        <v>70</v>
      </c>
      <c r="GI77" s="5">
        <v>78</v>
      </c>
      <c r="GJ77" s="5">
        <v>80</v>
      </c>
      <c r="GK77" s="5">
        <v>2800</v>
      </c>
      <c r="GL77" s="5">
        <v>2600</v>
      </c>
      <c r="GM77" s="5">
        <v>3400</v>
      </c>
      <c r="GN77" s="5">
        <v>0.00482066658978203</v>
      </c>
      <c r="GO77" s="5">
        <v>2060</v>
      </c>
      <c r="GP77" s="5">
        <v>2090</v>
      </c>
      <c r="GQ77" s="5">
        <v>2140</v>
      </c>
      <c r="GR77" s="5">
        <v>1800</v>
      </c>
      <c r="GS77" s="5">
        <v>1900</v>
      </c>
      <c r="GT77" s="5">
        <v>1900</v>
      </c>
      <c r="GU77" s="5">
        <v>2000</v>
      </c>
      <c r="GV77" s="5">
        <v>1700</v>
      </c>
      <c r="GW77" s="5">
        <v>2100</v>
      </c>
      <c r="GX77" s="5">
        <f t="shared" si="59"/>
        <v>0.00523722370829227</v>
      </c>
      <c r="GY77" s="5">
        <v>1820</v>
      </c>
      <c r="GZ77" s="5">
        <v>1860</v>
      </c>
      <c r="HA77" s="5">
        <v>18830</v>
      </c>
      <c r="HB77" s="5">
        <v>1800</v>
      </c>
      <c r="HC77" s="5">
        <v>1800</v>
      </c>
      <c r="HD77" s="5">
        <v>1860</v>
      </c>
      <c r="HE77" s="5">
        <v>600</v>
      </c>
      <c r="HF77" s="5">
        <v>500</v>
      </c>
      <c r="HG77" s="5">
        <v>600</v>
      </c>
      <c r="HH77" s="5">
        <v>0.00742335387127904</v>
      </c>
      <c r="HI77" s="5">
        <v>500</v>
      </c>
      <c r="HJ77" s="5">
        <v>550</v>
      </c>
      <c r="HK77" s="5">
        <v>570</v>
      </c>
      <c r="HL77" s="5">
        <v>900</v>
      </c>
      <c r="HM77" s="5">
        <v>900</v>
      </c>
      <c r="HN77" s="5">
        <v>1000</v>
      </c>
      <c r="HO77" s="5">
        <v>2500</v>
      </c>
      <c r="HP77" s="5">
        <v>2200</v>
      </c>
      <c r="HQ77" s="5">
        <v>2600</v>
      </c>
      <c r="HR77" s="5">
        <f t="shared" si="60"/>
        <v>0.00578239320273779</v>
      </c>
      <c r="HS77" s="5">
        <v>1920</v>
      </c>
      <c r="HT77" s="5">
        <v>1960</v>
      </c>
      <c r="HU77" s="5">
        <v>2010</v>
      </c>
      <c r="HV77" s="5">
        <v>1960</v>
      </c>
      <c r="HW77" s="5">
        <v>2000</v>
      </c>
      <c r="HX77" s="5">
        <v>2000</v>
      </c>
      <c r="HY77" s="5">
        <v>4300</v>
      </c>
      <c r="HZ77" s="5">
        <v>4200</v>
      </c>
      <c r="IA77" s="5">
        <v>4400</v>
      </c>
      <c r="IB77" s="13">
        <v>0.00588034896982803</v>
      </c>
      <c r="IC77" s="5">
        <v>3930</v>
      </c>
      <c r="ID77" s="5">
        <v>3970</v>
      </c>
      <c r="IE77" s="5">
        <v>4000</v>
      </c>
      <c r="IF77" s="5">
        <v>4100</v>
      </c>
      <c r="IG77" s="5">
        <v>4200</v>
      </c>
      <c r="IH77" s="5">
        <v>4200</v>
      </c>
      <c r="II77" s="5">
        <v>1000</v>
      </c>
      <c r="IJ77" s="5">
        <v>900</v>
      </c>
      <c r="IK77" s="5">
        <v>1100</v>
      </c>
      <c r="IL77" s="5">
        <f t="shared" si="61"/>
        <v>0.00544099243702051</v>
      </c>
      <c r="IM77" s="5">
        <v>910</v>
      </c>
      <c r="IN77" s="5">
        <v>920</v>
      </c>
      <c r="IO77" s="5">
        <v>950</v>
      </c>
      <c r="IP77" s="5">
        <v>900</v>
      </c>
      <c r="IQ77" s="5">
        <v>1000</v>
      </c>
      <c r="IR77" s="5">
        <v>1000</v>
      </c>
      <c r="IS77" s="5">
        <v>3100</v>
      </c>
      <c r="IT77" s="5">
        <v>2500</v>
      </c>
      <c r="IU77" s="5">
        <v>2800</v>
      </c>
      <c r="IV77" s="131">
        <v>0.00495301487862177</v>
      </c>
      <c r="IW77" s="5">
        <v>2480</v>
      </c>
      <c r="IX77" s="5">
        <v>2530</v>
      </c>
      <c r="IY77" s="5">
        <v>2580</v>
      </c>
      <c r="IZ77" s="5">
        <v>2530</v>
      </c>
      <c r="JA77" s="5">
        <v>2600</v>
      </c>
      <c r="JB77" s="5">
        <v>2600</v>
      </c>
    </row>
    <row r="78" spans="1:262">
      <c r="A78" s="9">
        <v>76</v>
      </c>
      <c r="B78" s="10">
        <v>102564</v>
      </c>
      <c r="C78" s="11" t="s">
        <v>47</v>
      </c>
      <c r="D78" s="11" t="s">
        <v>1626</v>
      </c>
      <c r="E78" s="5">
        <v>6700</v>
      </c>
      <c r="F78" s="5">
        <v>4800</v>
      </c>
      <c r="G78" s="5">
        <v>6000</v>
      </c>
      <c r="H78" s="13">
        <f t="shared" si="42"/>
        <v>0.00520506147357085</v>
      </c>
      <c r="I78" s="5">
        <v>5600</v>
      </c>
      <c r="J78" s="5">
        <v>5800</v>
      </c>
      <c r="K78" s="5">
        <v>5900</v>
      </c>
      <c r="L78" s="5">
        <v>5800</v>
      </c>
      <c r="M78" s="5">
        <v>5600</v>
      </c>
      <c r="N78" s="5">
        <v>5700</v>
      </c>
      <c r="O78" s="5">
        <v>1800</v>
      </c>
      <c r="P78" s="5">
        <v>1400</v>
      </c>
      <c r="Q78" s="5">
        <v>1600</v>
      </c>
      <c r="R78" s="13">
        <f t="shared" si="43"/>
        <v>0.0043360433604336</v>
      </c>
      <c r="S78" s="5">
        <v>1600</v>
      </c>
      <c r="T78" s="5">
        <v>1600</v>
      </c>
      <c r="U78" s="5">
        <v>1700</v>
      </c>
      <c r="V78" s="5">
        <v>1600</v>
      </c>
      <c r="W78" s="5">
        <f t="shared" si="44"/>
        <v>1500</v>
      </c>
      <c r="X78" s="5">
        <f t="shared" si="45"/>
        <v>1600</v>
      </c>
      <c r="Y78" s="5">
        <v>1900</v>
      </c>
      <c r="Z78" s="5">
        <v>1500</v>
      </c>
      <c r="AA78" s="5">
        <v>1700</v>
      </c>
      <c r="AB78" s="13">
        <f t="shared" si="46"/>
        <v>0.00824077391615908</v>
      </c>
      <c r="AC78" s="5">
        <v>1300</v>
      </c>
      <c r="AD78" s="5">
        <v>1300</v>
      </c>
      <c r="AE78" s="5">
        <v>1400</v>
      </c>
      <c r="AF78" s="5">
        <v>2300</v>
      </c>
      <c r="AG78" s="5">
        <f t="shared" si="47"/>
        <v>2100</v>
      </c>
      <c r="AH78" s="5">
        <v>2500</v>
      </c>
      <c r="AI78" s="5">
        <v>2800</v>
      </c>
      <c r="AJ78" s="5">
        <v>2150</v>
      </c>
      <c r="AK78" s="5">
        <v>2450</v>
      </c>
      <c r="AL78" s="5">
        <v>0.00568794964028777</v>
      </c>
      <c r="AM78" s="5">
        <v>2420</v>
      </c>
      <c r="AN78" s="5">
        <v>2530</v>
      </c>
      <c r="AO78" s="5">
        <v>2590</v>
      </c>
      <c r="AP78" s="5">
        <v>2400</v>
      </c>
      <c r="AQ78" s="5">
        <v>2400</v>
      </c>
      <c r="AR78" s="5">
        <v>2500</v>
      </c>
      <c r="AS78" s="5">
        <v>1800</v>
      </c>
      <c r="AT78" s="5">
        <v>1400</v>
      </c>
      <c r="AU78" s="5">
        <v>1610</v>
      </c>
      <c r="AV78" s="13">
        <v>0.00452574014708656</v>
      </c>
      <c r="AW78" s="5">
        <v>1540</v>
      </c>
      <c r="AX78" s="5">
        <v>1680</v>
      </c>
      <c r="AY78" s="5">
        <f t="shared" si="48"/>
        <v>1400</v>
      </c>
      <c r="AZ78" s="5">
        <v>1400</v>
      </c>
      <c r="BA78" s="5">
        <v>1500</v>
      </c>
      <c r="BB78" s="5">
        <v>1500</v>
      </c>
      <c r="BC78" s="5">
        <v>15</v>
      </c>
      <c r="BD78" s="5">
        <v>7</v>
      </c>
      <c r="BE78" s="5">
        <v>18</v>
      </c>
      <c r="BF78" s="5">
        <v>15</v>
      </c>
      <c r="BG78" s="5">
        <v>15</v>
      </c>
      <c r="BH78" s="5">
        <v>15</v>
      </c>
      <c r="BI78" s="5">
        <v>20</v>
      </c>
      <c r="BJ78" s="5">
        <v>20</v>
      </c>
      <c r="BK78" s="5">
        <v>20</v>
      </c>
      <c r="BL78" s="5">
        <v>13</v>
      </c>
      <c r="BM78" s="5">
        <v>10</v>
      </c>
      <c r="BN78" s="5">
        <v>16</v>
      </c>
      <c r="BO78" s="5">
        <v>19</v>
      </c>
      <c r="BP78" s="5">
        <v>19</v>
      </c>
      <c r="BQ78" s="5">
        <v>23</v>
      </c>
      <c r="BR78" s="5">
        <v>23</v>
      </c>
      <c r="BS78" s="5">
        <v>23</v>
      </c>
      <c r="BT78" s="5">
        <v>26</v>
      </c>
      <c r="BU78" s="5">
        <v>1900</v>
      </c>
      <c r="BV78" s="5">
        <v>1600</v>
      </c>
      <c r="BW78" s="5">
        <v>1700</v>
      </c>
      <c r="BX78" s="5">
        <v>0.00581432701574044</v>
      </c>
      <c r="BY78" s="5">
        <v>1710</v>
      </c>
      <c r="BZ78" s="5">
        <f t="shared" si="49"/>
        <v>1540</v>
      </c>
      <c r="CA78" s="5">
        <v>1880</v>
      </c>
      <c r="CB78" s="5">
        <v>1600</v>
      </c>
      <c r="CC78" s="5">
        <v>1700</v>
      </c>
      <c r="CD78" s="5">
        <v>1800</v>
      </c>
      <c r="CE78" s="5">
        <v>1100</v>
      </c>
      <c r="CF78" s="5">
        <v>800</v>
      </c>
      <c r="CG78" s="5">
        <v>1000</v>
      </c>
      <c r="CH78" s="5">
        <v>0.00559659726886053</v>
      </c>
      <c r="CI78" s="5">
        <v>890</v>
      </c>
      <c r="CJ78" s="5">
        <v>960</v>
      </c>
      <c r="CK78" s="5">
        <v>1000</v>
      </c>
      <c r="CL78" s="5">
        <f t="shared" si="50"/>
        <v>700</v>
      </c>
      <c r="CM78" s="5">
        <v>800</v>
      </c>
      <c r="CN78" s="5">
        <v>800</v>
      </c>
      <c r="CO78" s="5">
        <v>2600</v>
      </c>
      <c r="CP78" s="5">
        <v>2300</v>
      </c>
      <c r="CQ78" s="5">
        <v>2600</v>
      </c>
      <c r="CR78" s="5">
        <v>0.00624293495015928</v>
      </c>
      <c r="CS78" s="5">
        <v>2370</v>
      </c>
      <c r="CT78" s="5">
        <v>2430</v>
      </c>
      <c r="CU78" s="5">
        <v>2460</v>
      </c>
      <c r="CV78" s="5">
        <v>2430</v>
      </c>
      <c r="CW78" s="5">
        <v>2400</v>
      </c>
      <c r="CX78" s="5">
        <v>2500</v>
      </c>
      <c r="CY78" s="5">
        <v>2500</v>
      </c>
      <c r="CZ78" s="5">
        <v>1700</v>
      </c>
      <c r="DA78" s="5">
        <v>2300</v>
      </c>
      <c r="DB78" s="5">
        <v>0.00503575811434133</v>
      </c>
      <c r="DC78" s="5">
        <v>1140</v>
      </c>
      <c r="DD78" s="5">
        <v>1190</v>
      </c>
      <c r="DE78" s="5">
        <v>1250</v>
      </c>
      <c r="DF78" s="5">
        <v>1100</v>
      </c>
      <c r="DG78" s="5">
        <v>1200</v>
      </c>
      <c r="DH78" s="5">
        <v>1200</v>
      </c>
      <c r="DI78" s="5">
        <v>1200</v>
      </c>
      <c r="DJ78" s="5">
        <v>1000</v>
      </c>
      <c r="DK78" s="5">
        <v>1100</v>
      </c>
      <c r="DL78" s="5">
        <v>0.0053411022092741</v>
      </c>
      <c r="DM78" s="5">
        <v>830</v>
      </c>
      <c r="DN78" s="5">
        <v>850</v>
      </c>
      <c r="DO78" s="5">
        <v>910</v>
      </c>
      <c r="DP78" s="5">
        <v>1100</v>
      </c>
      <c r="DQ78" s="5">
        <v>1200</v>
      </c>
      <c r="DR78" s="5">
        <v>1200</v>
      </c>
      <c r="DS78" s="5">
        <v>1400</v>
      </c>
      <c r="DT78" s="5">
        <v>1300</v>
      </c>
      <c r="DU78" s="5">
        <v>1500</v>
      </c>
      <c r="DV78" s="5">
        <f t="shared" si="51"/>
        <v>0.00639097744360902</v>
      </c>
      <c r="DW78" s="5">
        <v>1300</v>
      </c>
      <c r="DX78" s="5">
        <v>1360</v>
      </c>
      <c r="DY78" s="5">
        <v>1430</v>
      </c>
      <c r="DZ78" s="5">
        <v>1360</v>
      </c>
      <c r="EA78" s="5">
        <v>1400</v>
      </c>
      <c r="EB78" s="5">
        <v>1500</v>
      </c>
      <c r="EC78" s="5">
        <v>1300</v>
      </c>
      <c r="ED78" s="5">
        <v>1100</v>
      </c>
      <c r="EE78" s="5">
        <v>1200</v>
      </c>
      <c r="EF78" s="5">
        <v>0.00546418228512103</v>
      </c>
      <c r="EG78" s="5">
        <f t="shared" si="52"/>
        <v>730</v>
      </c>
      <c r="EH78" s="5">
        <f t="shared" si="53"/>
        <v>790</v>
      </c>
      <c r="EI78" s="5">
        <f t="shared" si="54"/>
        <v>820</v>
      </c>
      <c r="EJ78" s="5">
        <v>900</v>
      </c>
      <c r="EK78" s="5">
        <v>900</v>
      </c>
      <c r="EL78" s="5">
        <v>1000</v>
      </c>
      <c r="EM78" s="5">
        <v>1700</v>
      </c>
      <c r="EN78" s="5">
        <v>1500</v>
      </c>
      <c r="EO78" s="5">
        <v>1800</v>
      </c>
      <c r="EP78" s="5">
        <f t="shared" si="55"/>
        <v>0.00621546961325967</v>
      </c>
      <c r="EQ78" s="5">
        <v>1550</v>
      </c>
      <c r="ER78" s="5">
        <v>1620</v>
      </c>
      <c r="ES78" s="5">
        <v>1680</v>
      </c>
      <c r="ET78" s="5">
        <v>1620</v>
      </c>
      <c r="EU78" s="5">
        <v>1600</v>
      </c>
      <c r="EV78" s="5">
        <v>1700</v>
      </c>
      <c r="EW78" s="5">
        <v>900</v>
      </c>
      <c r="EX78" s="5">
        <v>800</v>
      </c>
      <c r="EY78" s="5">
        <v>1000</v>
      </c>
      <c r="EZ78" s="5">
        <f t="shared" si="56"/>
        <v>0.00573206681952178</v>
      </c>
      <c r="FA78" s="5">
        <v>660</v>
      </c>
      <c r="FB78" s="5">
        <v>700</v>
      </c>
      <c r="FC78" s="5">
        <v>750</v>
      </c>
      <c r="FD78" s="5">
        <v>700</v>
      </c>
      <c r="FE78" s="5">
        <v>700</v>
      </c>
      <c r="FF78" s="5">
        <v>700</v>
      </c>
      <c r="FG78" s="5">
        <v>3200</v>
      </c>
      <c r="FH78" s="5">
        <v>3000</v>
      </c>
      <c r="FI78" s="5">
        <v>3600</v>
      </c>
      <c r="FJ78" s="5">
        <f t="shared" si="57"/>
        <v>0.00601460415065334</v>
      </c>
      <c r="FK78" s="5">
        <v>3010</v>
      </c>
      <c r="FL78" s="5">
        <v>3130</v>
      </c>
      <c r="FM78" s="5">
        <v>3190</v>
      </c>
      <c r="FN78" s="5">
        <v>3130</v>
      </c>
      <c r="FO78" s="5">
        <v>3200</v>
      </c>
      <c r="FP78" s="5">
        <v>3200</v>
      </c>
      <c r="FQ78" s="5">
        <v>4200</v>
      </c>
      <c r="FR78" s="5">
        <v>4000</v>
      </c>
      <c r="FS78" s="5">
        <v>4300</v>
      </c>
      <c r="FT78" s="5">
        <v>0.00656428866859682</v>
      </c>
      <c r="FU78" s="5">
        <v>3980</v>
      </c>
      <c r="FV78" s="5">
        <v>4020</v>
      </c>
      <c r="FW78" s="5">
        <v>4070</v>
      </c>
      <c r="FX78" s="5">
        <v>4500</v>
      </c>
      <c r="FY78" s="5">
        <v>4600</v>
      </c>
      <c r="FZ78" s="5">
        <v>4700</v>
      </c>
      <c r="GA78" s="5">
        <v>90</v>
      </c>
      <c r="GB78" s="5">
        <v>70</v>
      </c>
      <c r="GC78" s="5">
        <v>100</v>
      </c>
      <c r="GD78" s="5">
        <f t="shared" si="58"/>
        <v>0.00696864111498258</v>
      </c>
      <c r="GE78" s="5">
        <v>80</v>
      </c>
      <c r="GF78" s="5">
        <v>80</v>
      </c>
      <c r="GG78" s="5">
        <v>90</v>
      </c>
      <c r="GH78" s="5">
        <v>80</v>
      </c>
      <c r="GI78" s="5">
        <v>88</v>
      </c>
      <c r="GJ78" s="5">
        <v>90</v>
      </c>
      <c r="GK78" s="5">
        <v>2800</v>
      </c>
      <c r="GL78" s="5">
        <v>2600</v>
      </c>
      <c r="GM78" s="5">
        <v>3400</v>
      </c>
      <c r="GN78" s="5">
        <v>0.00482066658978203</v>
      </c>
      <c r="GO78" s="5">
        <v>2060</v>
      </c>
      <c r="GP78" s="5">
        <v>2090</v>
      </c>
      <c r="GQ78" s="5">
        <v>2140</v>
      </c>
      <c r="GR78" s="5">
        <v>1800</v>
      </c>
      <c r="GS78" s="5">
        <v>1900</v>
      </c>
      <c r="GT78" s="5">
        <v>1900</v>
      </c>
      <c r="GU78" s="5">
        <v>2000</v>
      </c>
      <c r="GV78" s="5">
        <v>1700</v>
      </c>
      <c r="GW78" s="5">
        <v>2100</v>
      </c>
      <c r="GX78" s="5">
        <f t="shared" si="59"/>
        <v>0.00523722370829227</v>
      </c>
      <c r="GY78" s="5">
        <v>1820</v>
      </c>
      <c r="GZ78" s="5">
        <v>1860</v>
      </c>
      <c r="HA78" s="5">
        <v>18830</v>
      </c>
      <c r="HB78" s="5">
        <v>1800</v>
      </c>
      <c r="HC78" s="5">
        <v>1800</v>
      </c>
      <c r="HD78" s="5">
        <v>1860</v>
      </c>
      <c r="HE78" s="5">
        <v>600</v>
      </c>
      <c r="HF78" s="5">
        <v>500</v>
      </c>
      <c r="HG78" s="5">
        <v>600</v>
      </c>
      <c r="HH78" s="5">
        <v>0.00593868309702324</v>
      </c>
      <c r="HI78" s="5">
        <v>500</v>
      </c>
      <c r="HJ78" s="5">
        <v>550</v>
      </c>
      <c r="HK78" s="5">
        <v>570</v>
      </c>
      <c r="HL78" s="5">
        <v>700</v>
      </c>
      <c r="HM78" s="5">
        <v>700</v>
      </c>
      <c r="HN78" s="5">
        <v>800</v>
      </c>
      <c r="HO78" s="5">
        <v>2500</v>
      </c>
      <c r="HP78" s="5">
        <v>2200</v>
      </c>
      <c r="HQ78" s="5">
        <v>2600</v>
      </c>
      <c r="HR78" s="5">
        <f t="shared" si="60"/>
        <v>0.00578239320273779</v>
      </c>
      <c r="HS78" s="5">
        <v>1920</v>
      </c>
      <c r="HT78" s="5">
        <v>1960</v>
      </c>
      <c r="HU78" s="5">
        <v>2010</v>
      </c>
      <c r="HV78" s="5">
        <v>1960</v>
      </c>
      <c r="HW78" s="5">
        <v>2000</v>
      </c>
      <c r="HX78" s="5">
        <v>2000</v>
      </c>
      <c r="HY78" s="5">
        <v>4300</v>
      </c>
      <c r="HZ78" s="5">
        <v>4200</v>
      </c>
      <c r="IA78" s="5">
        <v>4400</v>
      </c>
      <c r="IB78" s="13">
        <v>0.00588034896982803</v>
      </c>
      <c r="IC78" s="5">
        <v>3930</v>
      </c>
      <c r="ID78" s="5">
        <v>3970</v>
      </c>
      <c r="IE78" s="5">
        <v>4000</v>
      </c>
      <c r="IF78" s="5">
        <v>4100</v>
      </c>
      <c r="IG78" s="5">
        <v>4200</v>
      </c>
      <c r="IH78" s="5">
        <v>4200</v>
      </c>
      <c r="II78" s="5">
        <v>1000</v>
      </c>
      <c r="IJ78" s="5">
        <v>900</v>
      </c>
      <c r="IK78" s="5">
        <v>1100</v>
      </c>
      <c r="IL78" s="5">
        <f t="shared" si="61"/>
        <v>0.00544099243702051</v>
      </c>
      <c r="IM78" s="5">
        <v>910</v>
      </c>
      <c r="IN78" s="5">
        <v>920</v>
      </c>
      <c r="IO78" s="5">
        <v>950</v>
      </c>
      <c r="IP78" s="5">
        <v>900</v>
      </c>
      <c r="IQ78" s="5">
        <v>1000</v>
      </c>
      <c r="IR78" s="5">
        <v>1000</v>
      </c>
      <c r="IS78" s="5">
        <v>3100</v>
      </c>
      <c r="IT78" s="5">
        <v>2500</v>
      </c>
      <c r="IU78" s="5">
        <v>2800</v>
      </c>
      <c r="IV78" s="131">
        <v>0.00495301487862177</v>
      </c>
      <c r="IW78" s="5">
        <v>2480</v>
      </c>
      <c r="IX78" s="5">
        <v>2530</v>
      </c>
      <c r="IY78" s="5">
        <v>2580</v>
      </c>
      <c r="IZ78" s="5">
        <v>2530</v>
      </c>
      <c r="JA78" s="5">
        <v>2600</v>
      </c>
      <c r="JB78" s="5">
        <v>2600</v>
      </c>
    </row>
    <row r="79" spans="1:262">
      <c r="A79" s="9">
        <v>77</v>
      </c>
      <c r="B79" s="15">
        <v>107728</v>
      </c>
      <c r="C79" s="16" t="s">
        <v>38</v>
      </c>
      <c r="D79" s="11" t="s">
        <v>1626</v>
      </c>
      <c r="E79" s="5">
        <v>6300</v>
      </c>
      <c r="F79" s="5">
        <v>4600</v>
      </c>
      <c r="G79" s="5">
        <v>5700</v>
      </c>
      <c r="H79" s="13">
        <f t="shared" si="42"/>
        <v>0.00493583415597236</v>
      </c>
      <c r="I79" s="5">
        <v>5300</v>
      </c>
      <c r="J79" s="5">
        <v>5500</v>
      </c>
      <c r="K79" s="5">
        <v>5600</v>
      </c>
      <c r="L79" s="5">
        <v>5500</v>
      </c>
      <c r="M79" s="5">
        <v>5300</v>
      </c>
      <c r="N79" s="5">
        <v>5400</v>
      </c>
      <c r="O79" s="5">
        <v>1800</v>
      </c>
      <c r="P79" s="5">
        <v>1400</v>
      </c>
      <c r="Q79" s="5">
        <v>1600</v>
      </c>
      <c r="R79" s="13">
        <f t="shared" si="43"/>
        <v>0.0043360433604336</v>
      </c>
      <c r="S79" s="5">
        <v>1600</v>
      </c>
      <c r="T79" s="5">
        <v>1600</v>
      </c>
      <c r="U79" s="5">
        <v>1700</v>
      </c>
      <c r="V79" s="5">
        <v>1600</v>
      </c>
      <c r="W79" s="5">
        <f t="shared" si="44"/>
        <v>1500</v>
      </c>
      <c r="X79" s="5">
        <f t="shared" si="45"/>
        <v>1600</v>
      </c>
      <c r="Y79" s="5">
        <v>1800</v>
      </c>
      <c r="Z79" s="5">
        <v>1400</v>
      </c>
      <c r="AA79" s="5">
        <v>1600</v>
      </c>
      <c r="AB79" s="13">
        <f t="shared" si="46"/>
        <v>0.0039412396990326</v>
      </c>
      <c r="AC79" s="5">
        <v>1200</v>
      </c>
      <c r="AD79" s="5">
        <v>1200</v>
      </c>
      <c r="AE79" s="5">
        <v>1300</v>
      </c>
      <c r="AF79" s="5">
        <v>1100</v>
      </c>
      <c r="AG79" s="5">
        <f t="shared" si="47"/>
        <v>1000</v>
      </c>
      <c r="AH79" s="5">
        <v>1200</v>
      </c>
      <c r="AI79" s="5">
        <v>2600</v>
      </c>
      <c r="AJ79" s="5">
        <v>2000</v>
      </c>
      <c r="AK79" s="5">
        <v>2270</v>
      </c>
      <c r="AL79" s="5">
        <v>0.00528327338129496</v>
      </c>
      <c r="AM79" s="5">
        <v>2240</v>
      </c>
      <c r="AN79" s="5">
        <v>2350</v>
      </c>
      <c r="AO79" s="5">
        <v>2400</v>
      </c>
      <c r="AP79" s="5">
        <v>2300</v>
      </c>
      <c r="AQ79" s="5">
        <v>2200</v>
      </c>
      <c r="AR79" s="5">
        <v>2300</v>
      </c>
      <c r="AS79" s="5">
        <v>1700</v>
      </c>
      <c r="AT79" s="5">
        <v>1300</v>
      </c>
      <c r="AU79" s="5">
        <v>1510</v>
      </c>
      <c r="AV79" s="13">
        <v>0.00425635085261712</v>
      </c>
      <c r="AW79" s="5">
        <v>1450</v>
      </c>
      <c r="AX79" s="5">
        <v>1580</v>
      </c>
      <c r="AY79" s="5">
        <f t="shared" si="48"/>
        <v>1320</v>
      </c>
      <c r="AZ79" s="5">
        <v>1400</v>
      </c>
      <c r="BA79" s="5">
        <v>1400</v>
      </c>
      <c r="BB79" s="5">
        <v>1400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13</v>
      </c>
      <c r="BM79" s="5">
        <v>10</v>
      </c>
      <c r="BN79" s="5">
        <v>16</v>
      </c>
      <c r="BO79" s="5">
        <v>19</v>
      </c>
      <c r="BP79" s="5">
        <v>19</v>
      </c>
      <c r="BQ79" s="5">
        <v>22</v>
      </c>
      <c r="BR79" s="5">
        <v>22</v>
      </c>
      <c r="BS79" s="5">
        <v>22</v>
      </c>
      <c r="BT79" s="5">
        <v>25</v>
      </c>
      <c r="BU79" s="5">
        <v>1900</v>
      </c>
      <c r="BV79" s="5">
        <v>1600</v>
      </c>
      <c r="BW79" s="5">
        <v>1700</v>
      </c>
      <c r="BX79" s="5">
        <v>0.00581432701574044</v>
      </c>
      <c r="BY79" s="5">
        <v>1710</v>
      </c>
      <c r="BZ79" s="5">
        <f t="shared" si="49"/>
        <v>1540</v>
      </c>
      <c r="CA79" s="5">
        <v>1880</v>
      </c>
      <c r="CB79" s="5">
        <v>1600</v>
      </c>
      <c r="CC79" s="5">
        <v>1700</v>
      </c>
      <c r="CD79" s="5">
        <v>1800</v>
      </c>
      <c r="CE79" s="5">
        <v>800</v>
      </c>
      <c r="CF79" s="5">
        <v>600</v>
      </c>
      <c r="CG79" s="5">
        <v>700</v>
      </c>
      <c r="CH79" s="5">
        <v>0.00447727781508843</v>
      </c>
      <c r="CI79" s="5">
        <v>630</v>
      </c>
      <c r="CJ79" s="5">
        <v>680</v>
      </c>
      <c r="CK79" s="5">
        <v>700</v>
      </c>
      <c r="CL79" s="5">
        <f t="shared" si="50"/>
        <v>600</v>
      </c>
      <c r="CM79" s="5">
        <v>600</v>
      </c>
      <c r="CN79" s="5">
        <v>700</v>
      </c>
      <c r="CO79" s="5">
        <v>2500</v>
      </c>
      <c r="CP79" s="5">
        <v>2200</v>
      </c>
      <c r="CQ79" s="5">
        <v>2500</v>
      </c>
      <c r="CR79" s="5">
        <v>0.00601171513719042</v>
      </c>
      <c r="CS79" s="5">
        <v>2270</v>
      </c>
      <c r="CT79" s="5">
        <v>2340</v>
      </c>
      <c r="CU79" s="5">
        <v>2370</v>
      </c>
      <c r="CV79" s="5">
        <v>2340</v>
      </c>
      <c r="CW79" s="5">
        <v>2300</v>
      </c>
      <c r="CX79" s="5">
        <v>2400</v>
      </c>
      <c r="CY79" s="5">
        <v>2500</v>
      </c>
      <c r="CZ79" s="5">
        <v>1700</v>
      </c>
      <c r="DA79" s="5">
        <v>2300</v>
      </c>
      <c r="DB79" s="5">
        <v>0.00503575811434133</v>
      </c>
      <c r="DC79" s="5">
        <v>1140</v>
      </c>
      <c r="DD79" s="5">
        <v>1190</v>
      </c>
      <c r="DE79" s="5">
        <v>1250</v>
      </c>
      <c r="DF79" s="5">
        <v>1100</v>
      </c>
      <c r="DG79" s="5">
        <v>1200</v>
      </c>
      <c r="DH79" s="5">
        <v>1200</v>
      </c>
      <c r="DI79" s="5">
        <v>1200</v>
      </c>
      <c r="DJ79" s="5">
        <v>1000</v>
      </c>
      <c r="DK79" s="5">
        <v>1100</v>
      </c>
      <c r="DL79" s="5">
        <v>0.0053411022092741</v>
      </c>
      <c r="DM79" s="5">
        <v>830</v>
      </c>
      <c r="DN79" s="5">
        <v>850</v>
      </c>
      <c r="DO79" s="5">
        <v>910</v>
      </c>
      <c r="DP79" s="5">
        <v>1100</v>
      </c>
      <c r="DQ79" s="5">
        <v>1200</v>
      </c>
      <c r="DR79" s="5">
        <v>1200</v>
      </c>
      <c r="DS79" s="5">
        <v>1400</v>
      </c>
      <c r="DT79" s="5">
        <v>1300</v>
      </c>
      <c r="DU79" s="5">
        <v>1500</v>
      </c>
      <c r="DV79" s="5">
        <f t="shared" si="51"/>
        <v>0.00639097744360902</v>
      </c>
      <c r="DW79" s="5">
        <v>1300</v>
      </c>
      <c r="DX79" s="5">
        <v>1360</v>
      </c>
      <c r="DY79" s="5">
        <v>1430</v>
      </c>
      <c r="DZ79" s="5">
        <v>1360</v>
      </c>
      <c r="EA79" s="5">
        <v>1400</v>
      </c>
      <c r="EB79" s="5">
        <v>1500</v>
      </c>
      <c r="EC79" s="5">
        <v>1300</v>
      </c>
      <c r="ED79" s="5">
        <v>1100</v>
      </c>
      <c r="EE79" s="5">
        <v>1200</v>
      </c>
      <c r="EF79" s="5">
        <v>0.00546418228512103</v>
      </c>
      <c r="EG79" s="5">
        <f t="shared" si="52"/>
        <v>730</v>
      </c>
      <c r="EH79" s="5">
        <f t="shared" si="53"/>
        <v>790</v>
      </c>
      <c r="EI79" s="5">
        <f t="shared" si="54"/>
        <v>820</v>
      </c>
      <c r="EJ79" s="5">
        <v>900</v>
      </c>
      <c r="EK79" s="5">
        <v>900</v>
      </c>
      <c r="EL79" s="5">
        <v>1000</v>
      </c>
      <c r="EM79" s="5">
        <v>1700</v>
      </c>
      <c r="EN79" s="5">
        <v>1500</v>
      </c>
      <c r="EO79" s="5">
        <v>1800</v>
      </c>
      <c r="EP79" s="5">
        <f t="shared" si="55"/>
        <v>0.00621546961325967</v>
      </c>
      <c r="EQ79" s="5">
        <v>1550</v>
      </c>
      <c r="ER79" s="5">
        <v>1620</v>
      </c>
      <c r="ES79" s="5">
        <v>1680</v>
      </c>
      <c r="ET79" s="5">
        <v>1620</v>
      </c>
      <c r="EU79" s="5">
        <v>1600</v>
      </c>
      <c r="EV79" s="5">
        <v>1700</v>
      </c>
      <c r="EW79" s="5">
        <v>900</v>
      </c>
      <c r="EX79" s="5">
        <v>800</v>
      </c>
      <c r="EY79" s="5">
        <v>1000</v>
      </c>
      <c r="EZ79" s="5">
        <f t="shared" si="56"/>
        <v>0.00573206681952178</v>
      </c>
      <c r="FA79" s="5">
        <v>660</v>
      </c>
      <c r="FB79" s="5">
        <v>700</v>
      </c>
      <c r="FC79" s="5">
        <v>750</v>
      </c>
      <c r="FD79" s="5">
        <v>700</v>
      </c>
      <c r="FE79" s="5">
        <v>700</v>
      </c>
      <c r="FF79" s="5">
        <v>700</v>
      </c>
      <c r="FG79" s="5">
        <v>3200</v>
      </c>
      <c r="FH79" s="5">
        <v>3000</v>
      </c>
      <c r="FI79" s="5">
        <v>3600</v>
      </c>
      <c r="FJ79" s="5">
        <f t="shared" si="57"/>
        <v>0.00601460415065334</v>
      </c>
      <c r="FK79" s="5">
        <v>3010</v>
      </c>
      <c r="FL79" s="5">
        <v>3130</v>
      </c>
      <c r="FM79" s="5">
        <v>3190</v>
      </c>
      <c r="FN79" s="5">
        <v>3130</v>
      </c>
      <c r="FO79" s="5">
        <v>3200</v>
      </c>
      <c r="FP79" s="5">
        <v>3200</v>
      </c>
      <c r="FQ79" s="5">
        <v>4200</v>
      </c>
      <c r="FR79" s="5">
        <v>4000</v>
      </c>
      <c r="FS79" s="5">
        <v>4300</v>
      </c>
      <c r="FT79" s="5">
        <v>0.00536350415604862</v>
      </c>
      <c r="FU79" s="5">
        <v>3980</v>
      </c>
      <c r="FV79" s="5">
        <v>4020</v>
      </c>
      <c r="FW79" s="5">
        <v>4070</v>
      </c>
      <c r="FX79" s="5">
        <v>3600</v>
      </c>
      <c r="FY79" s="5">
        <v>3800</v>
      </c>
      <c r="FZ79" s="5">
        <v>3800</v>
      </c>
      <c r="GA79" s="5">
        <v>70</v>
      </c>
      <c r="GB79" s="5">
        <v>60</v>
      </c>
      <c r="GC79" s="5">
        <v>80</v>
      </c>
      <c r="GD79" s="5">
        <f t="shared" si="58"/>
        <v>0.00557491289198606</v>
      </c>
      <c r="GE79" s="5">
        <v>60</v>
      </c>
      <c r="GF79" s="5">
        <v>70</v>
      </c>
      <c r="GG79" s="5">
        <v>70</v>
      </c>
      <c r="GH79" s="5">
        <v>70</v>
      </c>
      <c r="GI79" s="5">
        <v>78</v>
      </c>
      <c r="GJ79" s="5">
        <v>80</v>
      </c>
      <c r="GK79" s="5">
        <v>2800</v>
      </c>
      <c r="GL79" s="5">
        <v>2600</v>
      </c>
      <c r="GM79" s="5">
        <v>3400</v>
      </c>
      <c r="GN79" s="5">
        <v>0.00853419444124092</v>
      </c>
      <c r="GO79" s="5">
        <v>2060</v>
      </c>
      <c r="GP79" s="5">
        <v>2090</v>
      </c>
      <c r="GQ79" s="5">
        <v>2140</v>
      </c>
      <c r="GR79" s="5">
        <v>3200</v>
      </c>
      <c r="GS79" s="5">
        <v>3300</v>
      </c>
      <c r="GT79" s="5">
        <v>3400</v>
      </c>
      <c r="GU79" s="5">
        <v>2000</v>
      </c>
      <c r="GV79" s="5">
        <v>1700</v>
      </c>
      <c r="GW79" s="5">
        <v>2100</v>
      </c>
      <c r="GX79" s="5">
        <f t="shared" si="59"/>
        <v>0.00523722370829227</v>
      </c>
      <c r="GY79" s="5">
        <v>1820</v>
      </c>
      <c r="GZ79" s="5">
        <v>1860</v>
      </c>
      <c r="HA79" s="5">
        <v>18830</v>
      </c>
      <c r="HB79" s="5">
        <v>1800</v>
      </c>
      <c r="HC79" s="5">
        <v>1800</v>
      </c>
      <c r="HD79" s="5">
        <v>1860</v>
      </c>
      <c r="HE79" s="5">
        <v>600</v>
      </c>
      <c r="HF79" s="5">
        <v>500</v>
      </c>
      <c r="HG79" s="5">
        <v>600</v>
      </c>
      <c r="HH79" s="5">
        <v>0.00593868309702324</v>
      </c>
      <c r="HI79" s="5">
        <v>500</v>
      </c>
      <c r="HJ79" s="5">
        <v>550</v>
      </c>
      <c r="HK79" s="5">
        <v>570</v>
      </c>
      <c r="HL79" s="5">
        <v>700</v>
      </c>
      <c r="HM79" s="5">
        <v>700</v>
      </c>
      <c r="HN79" s="5">
        <v>800</v>
      </c>
      <c r="HO79" s="5">
        <v>2500</v>
      </c>
      <c r="HP79" s="5">
        <v>2200</v>
      </c>
      <c r="HQ79" s="5">
        <v>2600</v>
      </c>
      <c r="HR79" s="5">
        <f t="shared" si="60"/>
        <v>0.00578239320273779</v>
      </c>
      <c r="HS79" s="5">
        <v>1920</v>
      </c>
      <c r="HT79" s="5">
        <v>1960</v>
      </c>
      <c r="HU79" s="5">
        <v>2010</v>
      </c>
      <c r="HV79" s="5">
        <v>1960</v>
      </c>
      <c r="HW79" s="5">
        <v>2000</v>
      </c>
      <c r="HX79" s="5">
        <v>2000</v>
      </c>
      <c r="HY79" s="5">
        <v>4300</v>
      </c>
      <c r="HZ79" s="5">
        <v>4200</v>
      </c>
      <c r="IA79" s="5">
        <v>4400</v>
      </c>
      <c r="IB79" s="13">
        <v>0.00588034896982803</v>
      </c>
      <c r="IC79" s="5">
        <v>3930</v>
      </c>
      <c r="ID79" s="5">
        <v>3970</v>
      </c>
      <c r="IE79" s="5">
        <v>4000</v>
      </c>
      <c r="IF79" s="5">
        <v>4100</v>
      </c>
      <c r="IG79" s="5">
        <v>4200</v>
      </c>
      <c r="IH79" s="5">
        <v>4200</v>
      </c>
      <c r="II79" s="5">
        <v>1000</v>
      </c>
      <c r="IJ79" s="5">
        <v>900</v>
      </c>
      <c r="IK79" s="5">
        <v>1100</v>
      </c>
      <c r="IL79" s="5">
        <f t="shared" si="61"/>
        <v>0.00544099243702051</v>
      </c>
      <c r="IM79" s="5">
        <v>910</v>
      </c>
      <c r="IN79" s="5">
        <v>920</v>
      </c>
      <c r="IO79" s="5">
        <v>950</v>
      </c>
      <c r="IP79" s="5">
        <v>900</v>
      </c>
      <c r="IQ79" s="5">
        <v>1000</v>
      </c>
      <c r="IR79" s="5">
        <v>1000</v>
      </c>
      <c r="IS79" s="5">
        <v>3100</v>
      </c>
      <c r="IT79" s="5">
        <v>2500</v>
      </c>
      <c r="IU79" s="5">
        <v>2800</v>
      </c>
      <c r="IV79" s="131">
        <v>0.00495301487862177</v>
      </c>
      <c r="IW79" s="5">
        <v>2480</v>
      </c>
      <c r="IX79" s="5">
        <v>2530</v>
      </c>
      <c r="IY79" s="5">
        <v>2580</v>
      </c>
      <c r="IZ79" s="5">
        <v>2530</v>
      </c>
      <c r="JA79" s="5">
        <v>2600</v>
      </c>
      <c r="JB79" s="5">
        <v>2600</v>
      </c>
    </row>
    <row r="80" spans="1:262">
      <c r="A80" s="9">
        <v>78</v>
      </c>
      <c r="B80" s="10">
        <v>106485</v>
      </c>
      <c r="C80" s="11" t="s">
        <v>104</v>
      </c>
      <c r="D80" s="11" t="s">
        <v>58</v>
      </c>
      <c r="E80" s="5">
        <v>6300</v>
      </c>
      <c r="F80" s="5">
        <v>4600</v>
      </c>
      <c r="G80" s="5">
        <v>5700</v>
      </c>
      <c r="H80" s="13">
        <f t="shared" si="42"/>
        <v>0.00493583415597236</v>
      </c>
      <c r="I80" s="5">
        <v>5300</v>
      </c>
      <c r="J80" s="5">
        <v>5500</v>
      </c>
      <c r="K80" s="5">
        <v>5600</v>
      </c>
      <c r="L80" s="5">
        <v>5500</v>
      </c>
      <c r="M80" s="5">
        <v>5300</v>
      </c>
      <c r="N80" s="5">
        <v>5400</v>
      </c>
      <c r="O80" s="5">
        <v>2000</v>
      </c>
      <c r="P80" s="5">
        <v>1500</v>
      </c>
      <c r="Q80" s="5">
        <v>1700</v>
      </c>
      <c r="R80" s="13">
        <f t="shared" si="43"/>
        <v>0.0048780487804878</v>
      </c>
      <c r="S80" s="5">
        <v>1700</v>
      </c>
      <c r="T80" s="5">
        <v>1800</v>
      </c>
      <c r="U80" s="5">
        <v>1800</v>
      </c>
      <c r="V80" s="5">
        <v>1800</v>
      </c>
      <c r="W80" s="5">
        <f t="shared" si="44"/>
        <v>1700</v>
      </c>
      <c r="X80" s="5">
        <f t="shared" si="45"/>
        <v>1800</v>
      </c>
      <c r="Y80" s="5">
        <v>1800</v>
      </c>
      <c r="Z80" s="5">
        <v>1400</v>
      </c>
      <c r="AA80" s="5">
        <v>1600</v>
      </c>
      <c r="AB80" s="13">
        <f t="shared" si="46"/>
        <v>0.0039412396990326</v>
      </c>
      <c r="AC80" s="5">
        <v>1200</v>
      </c>
      <c r="AD80" s="5">
        <v>1200</v>
      </c>
      <c r="AE80" s="5">
        <v>1300</v>
      </c>
      <c r="AF80" s="5">
        <v>1100</v>
      </c>
      <c r="AG80" s="5">
        <f t="shared" si="47"/>
        <v>1000</v>
      </c>
      <c r="AH80" s="5">
        <v>1200</v>
      </c>
      <c r="AI80" s="5">
        <v>2600</v>
      </c>
      <c r="AJ80" s="5">
        <v>2000</v>
      </c>
      <c r="AK80" s="5">
        <v>2270</v>
      </c>
      <c r="AL80" s="5">
        <v>0.00528327338129496</v>
      </c>
      <c r="AM80" s="5">
        <v>2240</v>
      </c>
      <c r="AN80" s="5">
        <v>2350</v>
      </c>
      <c r="AO80" s="5">
        <v>2400</v>
      </c>
      <c r="AP80" s="5">
        <v>2300</v>
      </c>
      <c r="AQ80" s="5">
        <v>2200</v>
      </c>
      <c r="AR80" s="5">
        <v>2300</v>
      </c>
      <c r="AS80" s="5">
        <v>1700</v>
      </c>
      <c r="AT80" s="5">
        <v>1300</v>
      </c>
      <c r="AU80" s="5">
        <v>1510</v>
      </c>
      <c r="AV80" s="13">
        <v>0.00425635085261712</v>
      </c>
      <c r="AW80" s="5">
        <v>1450</v>
      </c>
      <c r="AX80" s="5">
        <v>1580</v>
      </c>
      <c r="AY80" s="5">
        <f t="shared" si="48"/>
        <v>1320</v>
      </c>
      <c r="AZ80" s="5">
        <v>1400</v>
      </c>
      <c r="BA80" s="5">
        <v>1400</v>
      </c>
      <c r="BB80" s="5">
        <v>1400</v>
      </c>
      <c r="BC80" s="5">
        <v>15</v>
      </c>
      <c r="BD80" s="5">
        <v>7</v>
      </c>
      <c r="BE80" s="5">
        <v>18</v>
      </c>
      <c r="BF80" s="5">
        <v>15</v>
      </c>
      <c r="BG80" s="5">
        <v>15</v>
      </c>
      <c r="BH80" s="5">
        <v>15</v>
      </c>
      <c r="BI80" s="5">
        <v>20</v>
      </c>
      <c r="BJ80" s="5">
        <v>20</v>
      </c>
      <c r="BK80" s="5">
        <v>20</v>
      </c>
      <c r="BL80" s="5">
        <v>14</v>
      </c>
      <c r="BM80" s="5">
        <v>10</v>
      </c>
      <c r="BN80" s="5">
        <v>17</v>
      </c>
      <c r="BO80" s="5">
        <v>20</v>
      </c>
      <c r="BP80" s="5">
        <v>20</v>
      </c>
      <c r="BQ80" s="5">
        <v>23</v>
      </c>
      <c r="BR80" s="5">
        <v>23</v>
      </c>
      <c r="BS80" s="5">
        <v>23</v>
      </c>
      <c r="BT80" s="5">
        <v>26</v>
      </c>
      <c r="BU80" s="5">
        <v>1900</v>
      </c>
      <c r="BV80" s="5">
        <v>1600</v>
      </c>
      <c r="BW80" s="5">
        <v>1700</v>
      </c>
      <c r="BX80" s="5">
        <v>0.00581432701574044</v>
      </c>
      <c r="BY80" s="5">
        <v>1710</v>
      </c>
      <c r="BZ80" s="5">
        <f t="shared" si="49"/>
        <v>1540</v>
      </c>
      <c r="CA80" s="5">
        <v>1880</v>
      </c>
      <c r="CB80" s="5">
        <v>1600</v>
      </c>
      <c r="CC80" s="5">
        <v>1700</v>
      </c>
      <c r="CD80" s="5">
        <v>1800</v>
      </c>
      <c r="CE80" s="5">
        <v>800</v>
      </c>
      <c r="CF80" s="5">
        <v>600</v>
      </c>
      <c r="CG80" s="5">
        <v>700</v>
      </c>
      <c r="CH80" s="5">
        <v>0.00447727781508843</v>
      </c>
      <c r="CI80" s="5">
        <v>630</v>
      </c>
      <c r="CJ80" s="5">
        <v>680</v>
      </c>
      <c r="CK80" s="5">
        <v>700</v>
      </c>
      <c r="CL80" s="5">
        <f t="shared" si="50"/>
        <v>600</v>
      </c>
      <c r="CM80" s="5">
        <v>600</v>
      </c>
      <c r="CN80" s="5">
        <v>700</v>
      </c>
      <c r="CO80" s="5">
        <v>2500</v>
      </c>
      <c r="CP80" s="5">
        <v>2200</v>
      </c>
      <c r="CQ80" s="5">
        <v>2500</v>
      </c>
      <c r="CR80" s="5">
        <v>0.00601171513719042</v>
      </c>
      <c r="CS80" s="5">
        <v>2270</v>
      </c>
      <c r="CT80" s="5">
        <v>2340</v>
      </c>
      <c r="CU80" s="5">
        <v>2370</v>
      </c>
      <c r="CV80" s="5">
        <v>2340</v>
      </c>
      <c r="CW80" s="5">
        <v>2300</v>
      </c>
      <c r="CX80" s="5">
        <v>2400</v>
      </c>
      <c r="CY80" s="5">
        <v>2500</v>
      </c>
      <c r="CZ80" s="5">
        <v>1700</v>
      </c>
      <c r="DA80" s="5">
        <v>2300</v>
      </c>
      <c r="DB80" s="5">
        <v>0.00503575811434133</v>
      </c>
      <c r="DC80" s="5">
        <v>1140</v>
      </c>
      <c r="DD80" s="5">
        <v>1190</v>
      </c>
      <c r="DE80" s="5">
        <v>1250</v>
      </c>
      <c r="DF80" s="5">
        <v>1100</v>
      </c>
      <c r="DG80" s="5">
        <v>1200</v>
      </c>
      <c r="DH80" s="5">
        <v>1200</v>
      </c>
      <c r="DI80" s="5">
        <v>1200</v>
      </c>
      <c r="DJ80" s="5">
        <v>1000</v>
      </c>
      <c r="DK80" s="5">
        <v>1100</v>
      </c>
      <c r="DL80" s="5">
        <v>0.0053411022092741</v>
      </c>
      <c r="DM80" s="5">
        <v>830</v>
      </c>
      <c r="DN80" s="5">
        <v>850</v>
      </c>
      <c r="DO80" s="5">
        <v>910</v>
      </c>
      <c r="DP80" s="5">
        <v>1100</v>
      </c>
      <c r="DQ80" s="5">
        <v>1200</v>
      </c>
      <c r="DR80" s="5">
        <v>1200</v>
      </c>
      <c r="DS80" s="5">
        <v>1400</v>
      </c>
      <c r="DT80" s="5">
        <v>1300</v>
      </c>
      <c r="DU80" s="5">
        <v>1500</v>
      </c>
      <c r="DV80" s="5">
        <f t="shared" si="51"/>
        <v>0.00639097744360902</v>
      </c>
      <c r="DW80" s="5">
        <v>1300</v>
      </c>
      <c r="DX80" s="5">
        <v>1360</v>
      </c>
      <c r="DY80" s="5">
        <v>1430</v>
      </c>
      <c r="DZ80" s="5">
        <v>1360</v>
      </c>
      <c r="EA80" s="5">
        <v>1400</v>
      </c>
      <c r="EB80" s="5">
        <v>1500</v>
      </c>
      <c r="EC80" s="5">
        <v>1300</v>
      </c>
      <c r="ED80" s="5">
        <v>1100</v>
      </c>
      <c r="EE80" s="5">
        <v>1200</v>
      </c>
      <c r="EF80" s="5">
        <v>0.00546418228512103</v>
      </c>
      <c r="EG80" s="5">
        <f t="shared" si="52"/>
        <v>730</v>
      </c>
      <c r="EH80" s="5">
        <f t="shared" si="53"/>
        <v>790</v>
      </c>
      <c r="EI80" s="5">
        <f t="shared" si="54"/>
        <v>820</v>
      </c>
      <c r="EJ80" s="5">
        <v>900</v>
      </c>
      <c r="EK80" s="5">
        <v>900</v>
      </c>
      <c r="EL80" s="5">
        <v>1000</v>
      </c>
      <c r="EM80" s="5">
        <v>1700</v>
      </c>
      <c r="EN80" s="5">
        <v>1500</v>
      </c>
      <c r="EO80" s="5">
        <v>1800</v>
      </c>
      <c r="EP80" s="5">
        <f t="shared" si="55"/>
        <v>0.00621546961325967</v>
      </c>
      <c r="EQ80" s="5">
        <v>1550</v>
      </c>
      <c r="ER80" s="5">
        <v>1620</v>
      </c>
      <c r="ES80" s="5">
        <v>1680</v>
      </c>
      <c r="ET80" s="5">
        <v>1620</v>
      </c>
      <c r="EU80" s="5">
        <v>1600</v>
      </c>
      <c r="EV80" s="5">
        <v>1700</v>
      </c>
      <c r="EW80" s="5">
        <v>900</v>
      </c>
      <c r="EX80" s="5">
        <v>800</v>
      </c>
      <c r="EY80" s="5">
        <v>1000</v>
      </c>
      <c r="EZ80" s="5">
        <f t="shared" si="56"/>
        <v>0.00573206681952178</v>
      </c>
      <c r="FA80" s="5">
        <v>660</v>
      </c>
      <c r="FB80" s="5">
        <v>700</v>
      </c>
      <c r="FC80" s="5">
        <v>750</v>
      </c>
      <c r="FD80" s="5">
        <v>700</v>
      </c>
      <c r="FE80" s="5">
        <v>700</v>
      </c>
      <c r="FF80" s="5">
        <v>700</v>
      </c>
      <c r="FG80" s="5">
        <v>3200</v>
      </c>
      <c r="FH80" s="5">
        <v>3000</v>
      </c>
      <c r="FI80" s="5">
        <v>3600</v>
      </c>
      <c r="FJ80" s="5">
        <f t="shared" si="57"/>
        <v>0.00601460415065334</v>
      </c>
      <c r="FK80" s="5">
        <v>3010</v>
      </c>
      <c r="FL80" s="5">
        <v>3130</v>
      </c>
      <c r="FM80" s="5">
        <v>3190</v>
      </c>
      <c r="FN80" s="5">
        <v>3130</v>
      </c>
      <c r="FO80" s="5">
        <v>3200</v>
      </c>
      <c r="FP80" s="5">
        <v>3200</v>
      </c>
      <c r="FQ80" s="5">
        <v>4200</v>
      </c>
      <c r="FR80" s="5">
        <v>4000</v>
      </c>
      <c r="FS80" s="5">
        <v>4300</v>
      </c>
      <c r="FT80" s="5">
        <v>0.00536350415604862</v>
      </c>
      <c r="FU80" s="5">
        <v>3980</v>
      </c>
      <c r="FV80" s="5">
        <v>4020</v>
      </c>
      <c r="FW80" s="5">
        <v>4070</v>
      </c>
      <c r="FX80" s="5">
        <v>3600</v>
      </c>
      <c r="FY80" s="5">
        <v>3800</v>
      </c>
      <c r="FZ80" s="5">
        <v>3800</v>
      </c>
      <c r="GA80" s="5">
        <v>70</v>
      </c>
      <c r="GB80" s="5">
        <v>60</v>
      </c>
      <c r="GC80" s="5">
        <v>80</v>
      </c>
      <c r="GD80" s="5">
        <f t="shared" si="58"/>
        <v>0.00557491289198606</v>
      </c>
      <c r="GE80" s="5">
        <v>60</v>
      </c>
      <c r="GF80" s="5">
        <v>70</v>
      </c>
      <c r="GG80" s="5">
        <v>70</v>
      </c>
      <c r="GH80" s="5">
        <v>70</v>
      </c>
      <c r="GI80" s="5">
        <v>78</v>
      </c>
      <c r="GJ80" s="5">
        <v>80</v>
      </c>
      <c r="GK80" s="5">
        <v>2800</v>
      </c>
      <c r="GL80" s="5">
        <v>2600</v>
      </c>
      <c r="GM80" s="5">
        <v>3400</v>
      </c>
      <c r="GN80" s="5">
        <v>0.00482066658978203</v>
      </c>
      <c r="GO80" s="5">
        <v>2060</v>
      </c>
      <c r="GP80" s="5">
        <v>2090</v>
      </c>
      <c r="GQ80" s="5">
        <v>2140</v>
      </c>
      <c r="GR80" s="5">
        <v>1800</v>
      </c>
      <c r="GS80" s="5">
        <v>1900</v>
      </c>
      <c r="GT80" s="5">
        <v>1900</v>
      </c>
      <c r="GU80" s="5">
        <v>2000</v>
      </c>
      <c r="GV80" s="5">
        <v>1700</v>
      </c>
      <c r="GW80" s="5">
        <v>2100</v>
      </c>
      <c r="GX80" s="5">
        <f t="shared" si="59"/>
        <v>0.00523722370829227</v>
      </c>
      <c r="GY80" s="5">
        <v>1820</v>
      </c>
      <c r="GZ80" s="5">
        <v>1860</v>
      </c>
      <c r="HA80" s="5">
        <v>18830</v>
      </c>
      <c r="HB80" s="5">
        <v>1800</v>
      </c>
      <c r="HC80" s="5">
        <v>1800</v>
      </c>
      <c r="HD80" s="5">
        <v>1860</v>
      </c>
      <c r="HE80" s="5">
        <v>600</v>
      </c>
      <c r="HF80" s="5">
        <v>500</v>
      </c>
      <c r="HG80" s="5">
        <v>600</v>
      </c>
      <c r="HH80" s="5">
        <v>0.00593868309702324</v>
      </c>
      <c r="HI80" s="5">
        <v>500</v>
      </c>
      <c r="HJ80" s="5">
        <v>550</v>
      </c>
      <c r="HK80" s="5">
        <v>570</v>
      </c>
      <c r="HL80" s="5">
        <v>700</v>
      </c>
      <c r="HM80" s="5">
        <v>700</v>
      </c>
      <c r="HN80" s="5">
        <v>800</v>
      </c>
      <c r="HO80" s="5">
        <v>2500</v>
      </c>
      <c r="HP80" s="5">
        <v>2200</v>
      </c>
      <c r="HQ80" s="5">
        <v>2600</v>
      </c>
      <c r="HR80" s="5">
        <f t="shared" si="60"/>
        <v>0.00578239320273779</v>
      </c>
      <c r="HS80" s="5">
        <v>1920</v>
      </c>
      <c r="HT80" s="5">
        <v>1960</v>
      </c>
      <c r="HU80" s="5">
        <v>2010</v>
      </c>
      <c r="HV80" s="5">
        <v>1960</v>
      </c>
      <c r="HW80" s="5">
        <v>2000</v>
      </c>
      <c r="HX80" s="5">
        <v>2000</v>
      </c>
      <c r="HY80" s="5">
        <v>4300</v>
      </c>
      <c r="HZ80" s="5">
        <v>4200</v>
      </c>
      <c r="IA80" s="5">
        <v>4400</v>
      </c>
      <c r="IB80" s="13">
        <v>0.00588034896982803</v>
      </c>
      <c r="IC80" s="5">
        <v>3930</v>
      </c>
      <c r="ID80" s="5">
        <v>3970</v>
      </c>
      <c r="IE80" s="5">
        <v>4000</v>
      </c>
      <c r="IF80" s="5">
        <v>4100</v>
      </c>
      <c r="IG80" s="5">
        <v>4200</v>
      </c>
      <c r="IH80" s="5">
        <v>4200</v>
      </c>
      <c r="II80" s="5">
        <v>1000</v>
      </c>
      <c r="IJ80" s="5">
        <v>900</v>
      </c>
      <c r="IK80" s="5">
        <v>1100</v>
      </c>
      <c r="IL80" s="5">
        <f t="shared" si="61"/>
        <v>0.00544099243702051</v>
      </c>
      <c r="IM80" s="5">
        <v>910</v>
      </c>
      <c r="IN80" s="5">
        <v>920</v>
      </c>
      <c r="IO80" s="5">
        <v>950</v>
      </c>
      <c r="IP80" s="5">
        <v>900</v>
      </c>
      <c r="IQ80" s="5">
        <v>1000</v>
      </c>
      <c r="IR80" s="5">
        <v>1000</v>
      </c>
      <c r="IS80" s="5">
        <v>3100</v>
      </c>
      <c r="IT80" s="5">
        <v>2500</v>
      </c>
      <c r="IU80" s="5">
        <v>2800</v>
      </c>
      <c r="IV80" s="131">
        <v>0.00495301487862177</v>
      </c>
      <c r="IW80" s="5">
        <v>2480</v>
      </c>
      <c r="IX80" s="5">
        <v>2530</v>
      </c>
      <c r="IY80" s="5">
        <v>2580</v>
      </c>
      <c r="IZ80" s="5">
        <v>2530</v>
      </c>
      <c r="JA80" s="5">
        <v>2600</v>
      </c>
      <c r="JB80" s="5">
        <v>2600</v>
      </c>
    </row>
    <row r="81" spans="1:262">
      <c r="A81" s="9">
        <v>79</v>
      </c>
      <c r="B81" s="10">
        <v>727</v>
      </c>
      <c r="C81" s="11" t="s">
        <v>143</v>
      </c>
      <c r="D81" s="11" t="s">
        <v>1625</v>
      </c>
      <c r="E81" s="5">
        <v>6300</v>
      </c>
      <c r="F81" s="5">
        <v>4600</v>
      </c>
      <c r="G81" s="5">
        <v>5700</v>
      </c>
      <c r="H81" s="13">
        <f t="shared" si="42"/>
        <v>0.00493583415597236</v>
      </c>
      <c r="I81" s="5">
        <v>5300</v>
      </c>
      <c r="J81" s="5">
        <v>5500</v>
      </c>
      <c r="K81" s="5">
        <v>5600</v>
      </c>
      <c r="L81" s="5">
        <v>5500</v>
      </c>
      <c r="M81" s="5">
        <v>5300</v>
      </c>
      <c r="N81" s="5">
        <v>5400</v>
      </c>
      <c r="O81" s="5">
        <v>1800</v>
      </c>
      <c r="P81" s="5">
        <v>1400</v>
      </c>
      <c r="Q81" s="5">
        <v>1600</v>
      </c>
      <c r="R81" s="13">
        <f t="shared" si="43"/>
        <v>0.0043360433604336</v>
      </c>
      <c r="S81" s="5">
        <v>1600</v>
      </c>
      <c r="T81" s="5">
        <v>1600</v>
      </c>
      <c r="U81" s="5">
        <v>1700</v>
      </c>
      <c r="V81" s="5">
        <v>1600</v>
      </c>
      <c r="W81" s="5">
        <f t="shared" si="44"/>
        <v>1500</v>
      </c>
      <c r="X81" s="5">
        <f t="shared" si="45"/>
        <v>1600</v>
      </c>
      <c r="Y81" s="5">
        <v>1800</v>
      </c>
      <c r="Z81" s="5">
        <v>1400</v>
      </c>
      <c r="AA81" s="5">
        <v>1600</v>
      </c>
      <c r="AB81" s="13">
        <f t="shared" si="46"/>
        <v>0.00644930132568972</v>
      </c>
      <c r="AC81" s="5">
        <v>1200</v>
      </c>
      <c r="AD81" s="5">
        <v>1200</v>
      </c>
      <c r="AE81" s="5">
        <v>1300</v>
      </c>
      <c r="AF81" s="5">
        <v>1800</v>
      </c>
      <c r="AG81" s="5">
        <f t="shared" si="47"/>
        <v>1600</v>
      </c>
      <c r="AH81" s="5">
        <v>1900</v>
      </c>
      <c r="AI81" s="5">
        <v>2600</v>
      </c>
      <c r="AJ81" s="5">
        <v>2000</v>
      </c>
      <c r="AK81" s="5">
        <v>2270</v>
      </c>
      <c r="AL81" s="5">
        <v>0.00528327338129496</v>
      </c>
      <c r="AM81" s="5">
        <v>2240</v>
      </c>
      <c r="AN81" s="5">
        <v>2350</v>
      </c>
      <c r="AO81" s="5">
        <v>2400</v>
      </c>
      <c r="AP81" s="5">
        <v>2300</v>
      </c>
      <c r="AQ81" s="5">
        <v>2200</v>
      </c>
      <c r="AR81" s="5">
        <v>2300</v>
      </c>
      <c r="AS81" s="5">
        <v>1700</v>
      </c>
      <c r="AT81" s="5">
        <v>1300</v>
      </c>
      <c r="AU81" s="5">
        <v>1510</v>
      </c>
      <c r="AV81" s="13">
        <v>0.00425635085261712</v>
      </c>
      <c r="AW81" s="5">
        <v>1450</v>
      </c>
      <c r="AX81" s="5">
        <v>1580</v>
      </c>
      <c r="AY81" s="5">
        <f t="shared" si="48"/>
        <v>1320</v>
      </c>
      <c r="AZ81" s="5">
        <v>1400</v>
      </c>
      <c r="BA81" s="5">
        <v>1400</v>
      </c>
      <c r="BB81" s="5">
        <v>1400</v>
      </c>
      <c r="BC81" s="5">
        <v>27</v>
      </c>
      <c r="BD81" s="5">
        <v>13</v>
      </c>
      <c r="BE81" s="5">
        <v>33</v>
      </c>
      <c r="BF81" s="5">
        <v>27</v>
      </c>
      <c r="BG81" s="5">
        <v>27</v>
      </c>
      <c r="BH81" s="5">
        <v>27</v>
      </c>
      <c r="BI81" s="5">
        <v>30</v>
      </c>
      <c r="BJ81" s="5">
        <v>30</v>
      </c>
      <c r="BK81" s="5">
        <v>30</v>
      </c>
      <c r="BL81" s="5">
        <v>14</v>
      </c>
      <c r="BM81" s="5">
        <v>10</v>
      </c>
      <c r="BN81" s="5">
        <v>17</v>
      </c>
      <c r="BO81" s="5">
        <v>20</v>
      </c>
      <c r="BP81" s="5">
        <v>20</v>
      </c>
      <c r="BQ81" s="5">
        <v>24</v>
      </c>
      <c r="BR81" s="5">
        <v>24</v>
      </c>
      <c r="BS81" s="5">
        <v>24</v>
      </c>
      <c r="BT81" s="5">
        <v>27</v>
      </c>
      <c r="BU81" s="5">
        <v>1900</v>
      </c>
      <c r="BV81" s="5">
        <v>1600</v>
      </c>
      <c r="BW81" s="5">
        <v>1700</v>
      </c>
      <c r="BX81" s="5">
        <v>0.00581432701574044</v>
      </c>
      <c r="BY81" s="5">
        <v>1710</v>
      </c>
      <c r="BZ81" s="5">
        <f t="shared" si="49"/>
        <v>1540</v>
      </c>
      <c r="CA81" s="5">
        <v>1880</v>
      </c>
      <c r="CB81" s="5">
        <v>1600</v>
      </c>
      <c r="CC81" s="5">
        <v>1700</v>
      </c>
      <c r="CD81" s="5">
        <v>1800</v>
      </c>
      <c r="CE81" s="5">
        <v>800</v>
      </c>
      <c r="CF81" s="5">
        <v>600</v>
      </c>
      <c r="CG81" s="5">
        <v>700</v>
      </c>
      <c r="CH81" s="5">
        <v>0.00559659726886053</v>
      </c>
      <c r="CI81" s="5">
        <v>630</v>
      </c>
      <c r="CJ81" s="5">
        <v>680</v>
      </c>
      <c r="CK81" s="5">
        <v>700</v>
      </c>
      <c r="CL81" s="5">
        <f t="shared" si="50"/>
        <v>700</v>
      </c>
      <c r="CM81" s="5">
        <v>800</v>
      </c>
      <c r="CN81" s="5">
        <v>800</v>
      </c>
      <c r="CO81" s="5">
        <v>2500</v>
      </c>
      <c r="CP81" s="5">
        <v>2200</v>
      </c>
      <c r="CQ81" s="5">
        <v>2500</v>
      </c>
      <c r="CR81" s="5">
        <v>0.00601171513719042</v>
      </c>
      <c r="CS81" s="5">
        <v>2270</v>
      </c>
      <c r="CT81" s="5">
        <v>2340</v>
      </c>
      <c r="CU81" s="5">
        <v>2370</v>
      </c>
      <c r="CV81" s="5">
        <v>2340</v>
      </c>
      <c r="CW81" s="5">
        <v>2300</v>
      </c>
      <c r="CX81" s="5">
        <v>2400</v>
      </c>
      <c r="CY81" s="5">
        <v>2500</v>
      </c>
      <c r="CZ81" s="5">
        <v>1700</v>
      </c>
      <c r="DA81" s="5">
        <v>2300</v>
      </c>
      <c r="DB81" s="5">
        <v>0.00503575811434133</v>
      </c>
      <c r="DC81" s="5">
        <v>1140</v>
      </c>
      <c r="DD81" s="5">
        <v>1190</v>
      </c>
      <c r="DE81" s="5">
        <v>1250</v>
      </c>
      <c r="DF81" s="5">
        <v>1100</v>
      </c>
      <c r="DG81" s="5">
        <v>1200</v>
      </c>
      <c r="DH81" s="5">
        <v>1200</v>
      </c>
      <c r="DI81" s="5">
        <v>1200</v>
      </c>
      <c r="DJ81" s="5">
        <v>1000</v>
      </c>
      <c r="DK81" s="5">
        <v>1100</v>
      </c>
      <c r="DL81" s="5">
        <v>0.00485554746297645</v>
      </c>
      <c r="DM81" s="5">
        <v>830</v>
      </c>
      <c r="DN81" s="5">
        <v>850</v>
      </c>
      <c r="DO81" s="5">
        <v>910</v>
      </c>
      <c r="DP81" s="5">
        <v>1000</v>
      </c>
      <c r="DQ81" s="5">
        <v>1100</v>
      </c>
      <c r="DR81" s="5">
        <v>1100</v>
      </c>
      <c r="DS81" s="5">
        <v>1400</v>
      </c>
      <c r="DT81" s="5">
        <v>1300</v>
      </c>
      <c r="DU81" s="5">
        <v>1500</v>
      </c>
      <c r="DV81" s="5">
        <f t="shared" si="51"/>
        <v>0.00639097744360902</v>
      </c>
      <c r="DW81" s="5">
        <v>1300</v>
      </c>
      <c r="DX81" s="5">
        <v>1360</v>
      </c>
      <c r="DY81" s="5">
        <v>1430</v>
      </c>
      <c r="DZ81" s="5">
        <v>1360</v>
      </c>
      <c r="EA81" s="5">
        <v>1400</v>
      </c>
      <c r="EB81" s="5">
        <v>1500</v>
      </c>
      <c r="EC81" s="5">
        <v>1300</v>
      </c>
      <c r="ED81" s="5">
        <v>1100</v>
      </c>
      <c r="EE81" s="5">
        <v>1200</v>
      </c>
      <c r="EF81" s="5">
        <v>0.00546418228512103</v>
      </c>
      <c r="EG81" s="5">
        <f t="shared" si="52"/>
        <v>730</v>
      </c>
      <c r="EH81" s="5">
        <f t="shared" si="53"/>
        <v>790</v>
      </c>
      <c r="EI81" s="5">
        <f t="shared" si="54"/>
        <v>820</v>
      </c>
      <c r="EJ81" s="5">
        <v>900</v>
      </c>
      <c r="EK81" s="5">
        <v>900</v>
      </c>
      <c r="EL81" s="5">
        <v>1000</v>
      </c>
      <c r="EM81" s="5">
        <v>1700</v>
      </c>
      <c r="EN81" s="5">
        <v>1500</v>
      </c>
      <c r="EO81" s="5">
        <v>1800</v>
      </c>
      <c r="EP81" s="5">
        <f t="shared" si="55"/>
        <v>0.00621546961325967</v>
      </c>
      <c r="EQ81" s="5">
        <v>1550</v>
      </c>
      <c r="ER81" s="5">
        <v>1620</v>
      </c>
      <c r="ES81" s="5">
        <v>1680</v>
      </c>
      <c r="ET81" s="5">
        <v>1620</v>
      </c>
      <c r="EU81" s="5">
        <v>1600</v>
      </c>
      <c r="EV81" s="5">
        <v>1700</v>
      </c>
      <c r="EW81" s="5">
        <v>900</v>
      </c>
      <c r="EX81" s="5">
        <v>800</v>
      </c>
      <c r="EY81" s="5">
        <v>1000</v>
      </c>
      <c r="EZ81" s="5">
        <f t="shared" si="56"/>
        <v>0.00573206681952178</v>
      </c>
      <c r="FA81" s="5">
        <v>660</v>
      </c>
      <c r="FB81" s="5">
        <v>700</v>
      </c>
      <c r="FC81" s="5">
        <v>750</v>
      </c>
      <c r="FD81" s="5">
        <v>700</v>
      </c>
      <c r="FE81" s="5">
        <v>700</v>
      </c>
      <c r="FF81" s="5">
        <v>700</v>
      </c>
      <c r="FG81" s="5">
        <v>3200</v>
      </c>
      <c r="FH81" s="5">
        <v>3000</v>
      </c>
      <c r="FI81" s="5">
        <v>3600</v>
      </c>
      <c r="FJ81" s="5">
        <f t="shared" si="57"/>
        <v>0.00601460415065334</v>
      </c>
      <c r="FK81" s="5">
        <v>3010</v>
      </c>
      <c r="FL81" s="5">
        <v>3130</v>
      </c>
      <c r="FM81" s="5">
        <v>3190</v>
      </c>
      <c r="FN81" s="5">
        <v>3130</v>
      </c>
      <c r="FO81" s="5">
        <v>3200</v>
      </c>
      <c r="FP81" s="5">
        <v>3200</v>
      </c>
      <c r="FQ81" s="5">
        <v>4200</v>
      </c>
      <c r="FR81" s="5">
        <v>4000</v>
      </c>
      <c r="FS81" s="5">
        <v>4300</v>
      </c>
      <c r="FT81" s="5">
        <v>0.00656428866859682</v>
      </c>
      <c r="FU81" s="5">
        <v>3980</v>
      </c>
      <c r="FV81" s="5">
        <v>4020</v>
      </c>
      <c r="FW81" s="5">
        <v>4070</v>
      </c>
      <c r="FX81" s="5">
        <v>4500</v>
      </c>
      <c r="FY81" s="5">
        <v>4600</v>
      </c>
      <c r="FZ81" s="5">
        <v>4700</v>
      </c>
      <c r="GA81" s="5">
        <v>70</v>
      </c>
      <c r="GB81" s="5">
        <v>60</v>
      </c>
      <c r="GC81" s="5">
        <v>80</v>
      </c>
      <c r="GD81" s="5">
        <f t="shared" si="58"/>
        <v>0.00557491289198606</v>
      </c>
      <c r="GE81" s="5">
        <v>60</v>
      </c>
      <c r="GF81" s="5">
        <v>70</v>
      </c>
      <c r="GG81" s="5">
        <v>70</v>
      </c>
      <c r="GH81" s="5">
        <v>70</v>
      </c>
      <c r="GI81" s="5">
        <v>78</v>
      </c>
      <c r="GJ81" s="5">
        <v>80</v>
      </c>
      <c r="GK81" s="5">
        <v>2800</v>
      </c>
      <c r="GL81" s="5">
        <v>2600</v>
      </c>
      <c r="GM81" s="5">
        <v>3400</v>
      </c>
      <c r="GN81" s="5">
        <v>0.00482066658978203</v>
      </c>
      <c r="GO81" s="5">
        <v>2060</v>
      </c>
      <c r="GP81" s="5">
        <v>2090</v>
      </c>
      <c r="GQ81" s="5">
        <v>2140</v>
      </c>
      <c r="GR81" s="5">
        <v>1800</v>
      </c>
      <c r="GS81" s="5">
        <v>1900</v>
      </c>
      <c r="GT81" s="5">
        <v>1900</v>
      </c>
      <c r="GU81" s="5">
        <v>2000</v>
      </c>
      <c r="GV81" s="5">
        <v>1700</v>
      </c>
      <c r="GW81" s="5">
        <v>2100</v>
      </c>
      <c r="GX81" s="5">
        <f t="shared" si="59"/>
        <v>0.00523722370829227</v>
      </c>
      <c r="GY81" s="5">
        <v>1820</v>
      </c>
      <c r="GZ81" s="5">
        <v>1860</v>
      </c>
      <c r="HA81" s="5">
        <v>18830</v>
      </c>
      <c r="HB81" s="5">
        <v>1800</v>
      </c>
      <c r="HC81" s="5">
        <v>1800</v>
      </c>
      <c r="HD81" s="5">
        <v>1860</v>
      </c>
      <c r="HE81" s="5">
        <v>600</v>
      </c>
      <c r="HF81" s="5">
        <v>500</v>
      </c>
      <c r="HG81" s="5">
        <v>600</v>
      </c>
      <c r="HH81" s="5">
        <v>0.00593868309702324</v>
      </c>
      <c r="HI81" s="5">
        <v>500</v>
      </c>
      <c r="HJ81" s="5">
        <v>550</v>
      </c>
      <c r="HK81" s="5">
        <v>570</v>
      </c>
      <c r="HL81" s="5">
        <v>700</v>
      </c>
      <c r="HM81" s="5">
        <v>700</v>
      </c>
      <c r="HN81" s="5">
        <v>800</v>
      </c>
      <c r="HO81" s="5">
        <v>2500</v>
      </c>
      <c r="HP81" s="5">
        <v>2200</v>
      </c>
      <c r="HQ81" s="5">
        <v>2600</v>
      </c>
      <c r="HR81" s="5">
        <f t="shared" si="60"/>
        <v>0.00578239320273779</v>
      </c>
      <c r="HS81" s="5">
        <v>1920</v>
      </c>
      <c r="HT81" s="5">
        <v>1960</v>
      </c>
      <c r="HU81" s="5">
        <v>2010</v>
      </c>
      <c r="HV81" s="5">
        <v>1960</v>
      </c>
      <c r="HW81" s="5">
        <v>2000</v>
      </c>
      <c r="HX81" s="5">
        <v>2000</v>
      </c>
      <c r="HY81" s="5">
        <v>4300</v>
      </c>
      <c r="HZ81" s="5">
        <v>4200</v>
      </c>
      <c r="IA81" s="5">
        <v>4400</v>
      </c>
      <c r="IB81" s="13">
        <v>0.00588034896982803</v>
      </c>
      <c r="IC81" s="5">
        <v>3930</v>
      </c>
      <c r="ID81" s="5">
        <v>3970</v>
      </c>
      <c r="IE81" s="5">
        <v>4000</v>
      </c>
      <c r="IF81" s="5">
        <v>4100</v>
      </c>
      <c r="IG81" s="5">
        <v>4200</v>
      </c>
      <c r="IH81" s="5">
        <v>4200</v>
      </c>
      <c r="II81" s="5">
        <v>1000</v>
      </c>
      <c r="IJ81" s="5">
        <v>900</v>
      </c>
      <c r="IK81" s="5">
        <v>1100</v>
      </c>
      <c r="IL81" s="5">
        <f t="shared" si="61"/>
        <v>0.00544099243702051</v>
      </c>
      <c r="IM81" s="5">
        <v>910</v>
      </c>
      <c r="IN81" s="5">
        <v>920</v>
      </c>
      <c r="IO81" s="5">
        <v>950</v>
      </c>
      <c r="IP81" s="5">
        <v>900</v>
      </c>
      <c r="IQ81" s="5">
        <v>1000</v>
      </c>
      <c r="IR81" s="5">
        <v>1000</v>
      </c>
      <c r="IS81" s="5">
        <v>3100</v>
      </c>
      <c r="IT81" s="5">
        <v>2500</v>
      </c>
      <c r="IU81" s="5">
        <v>2800</v>
      </c>
      <c r="IV81" s="131">
        <v>0.00495301487862177</v>
      </c>
      <c r="IW81" s="5">
        <v>2480</v>
      </c>
      <c r="IX81" s="5">
        <v>2530</v>
      </c>
      <c r="IY81" s="5">
        <v>2580</v>
      </c>
      <c r="IZ81" s="5">
        <v>2530</v>
      </c>
      <c r="JA81" s="5">
        <v>2600</v>
      </c>
      <c r="JB81" s="5">
        <v>2600</v>
      </c>
    </row>
    <row r="82" spans="1:262">
      <c r="A82" s="9">
        <v>80</v>
      </c>
      <c r="B82" s="10">
        <v>108277</v>
      </c>
      <c r="C82" s="11" t="s">
        <v>144</v>
      </c>
      <c r="D82" s="11" t="s">
        <v>1625</v>
      </c>
      <c r="E82" s="5">
        <v>6100</v>
      </c>
      <c r="F82" s="5">
        <v>4400</v>
      </c>
      <c r="G82" s="5">
        <v>5400</v>
      </c>
      <c r="H82" s="13">
        <f t="shared" si="42"/>
        <v>0.00493583415597236</v>
      </c>
      <c r="I82" s="5">
        <v>5100</v>
      </c>
      <c r="J82" s="5">
        <v>5200</v>
      </c>
      <c r="K82" s="5">
        <v>5300</v>
      </c>
      <c r="L82" s="5">
        <v>5500</v>
      </c>
      <c r="M82" s="5">
        <v>5300</v>
      </c>
      <c r="N82" s="5">
        <v>5400</v>
      </c>
      <c r="O82" s="5">
        <v>1900</v>
      </c>
      <c r="P82" s="5">
        <v>1500</v>
      </c>
      <c r="Q82" s="5">
        <v>1700</v>
      </c>
      <c r="R82" s="13">
        <f t="shared" si="43"/>
        <v>0.0048780487804878</v>
      </c>
      <c r="S82" s="5">
        <v>1700</v>
      </c>
      <c r="T82" s="5">
        <v>1800</v>
      </c>
      <c r="U82" s="5">
        <v>1800</v>
      </c>
      <c r="V82" s="5">
        <v>1800</v>
      </c>
      <c r="W82" s="5">
        <f t="shared" si="44"/>
        <v>1700</v>
      </c>
      <c r="X82" s="5">
        <f t="shared" si="45"/>
        <v>1800</v>
      </c>
      <c r="Y82" s="5">
        <v>1800</v>
      </c>
      <c r="Z82" s="5">
        <v>1400</v>
      </c>
      <c r="AA82" s="5">
        <v>1600</v>
      </c>
      <c r="AB82" s="13">
        <f t="shared" si="46"/>
        <v>0.0039412396990326</v>
      </c>
      <c r="AC82" s="5">
        <v>1200</v>
      </c>
      <c r="AD82" s="5">
        <v>1200</v>
      </c>
      <c r="AE82" s="5">
        <v>1300</v>
      </c>
      <c r="AF82" s="5">
        <v>1100</v>
      </c>
      <c r="AG82" s="5">
        <f t="shared" si="47"/>
        <v>1000</v>
      </c>
      <c r="AH82" s="5">
        <v>1200</v>
      </c>
      <c r="AI82" s="5">
        <v>2500</v>
      </c>
      <c r="AJ82" s="5">
        <v>1920</v>
      </c>
      <c r="AK82" s="5">
        <v>2190</v>
      </c>
      <c r="AL82" s="5">
        <v>0.00508093525179856</v>
      </c>
      <c r="AM82" s="5">
        <v>2160</v>
      </c>
      <c r="AN82" s="5">
        <v>2260</v>
      </c>
      <c r="AO82" s="5">
        <v>2320</v>
      </c>
      <c r="AP82" s="5">
        <v>2200</v>
      </c>
      <c r="AQ82" s="5">
        <v>2100</v>
      </c>
      <c r="AR82" s="5">
        <v>2200</v>
      </c>
      <c r="AS82" s="5">
        <v>1600</v>
      </c>
      <c r="AT82" s="5">
        <v>1200</v>
      </c>
      <c r="AU82" s="5">
        <v>1410</v>
      </c>
      <c r="AV82" s="13">
        <v>0.00398696155814768</v>
      </c>
      <c r="AW82" s="5">
        <v>1350</v>
      </c>
      <c r="AX82" s="5">
        <v>1480</v>
      </c>
      <c r="AY82" s="5">
        <f t="shared" si="48"/>
        <v>1240</v>
      </c>
      <c r="AZ82" s="5">
        <v>1300</v>
      </c>
      <c r="BA82" s="5">
        <v>1300</v>
      </c>
      <c r="BB82" s="5">
        <v>1400</v>
      </c>
      <c r="BC82" s="5">
        <v>20</v>
      </c>
      <c r="BD82" s="5">
        <v>10</v>
      </c>
      <c r="BE82" s="5">
        <v>24</v>
      </c>
      <c r="BF82" s="5">
        <v>20</v>
      </c>
      <c r="BG82" s="5">
        <v>20</v>
      </c>
      <c r="BH82" s="5">
        <v>20</v>
      </c>
      <c r="BI82" s="5">
        <v>20</v>
      </c>
      <c r="BJ82" s="5">
        <v>20</v>
      </c>
      <c r="BK82" s="5">
        <v>20</v>
      </c>
      <c r="BL82" s="5">
        <v>14</v>
      </c>
      <c r="BM82" s="5">
        <v>10</v>
      </c>
      <c r="BN82" s="5">
        <v>17</v>
      </c>
      <c r="BO82" s="5">
        <v>20</v>
      </c>
      <c r="BP82" s="5">
        <v>20</v>
      </c>
      <c r="BQ82" s="5">
        <v>24</v>
      </c>
      <c r="BR82" s="5">
        <v>24</v>
      </c>
      <c r="BS82" s="5">
        <v>24</v>
      </c>
      <c r="BT82" s="5">
        <v>27</v>
      </c>
      <c r="BU82" s="5">
        <v>1900</v>
      </c>
      <c r="BV82" s="5">
        <v>1600</v>
      </c>
      <c r="BW82" s="5">
        <v>1700</v>
      </c>
      <c r="BX82" s="5">
        <v>0.00581432701574044</v>
      </c>
      <c r="BY82" s="5">
        <v>1710</v>
      </c>
      <c r="BZ82" s="5">
        <f t="shared" si="49"/>
        <v>1540</v>
      </c>
      <c r="CA82" s="5">
        <v>1880</v>
      </c>
      <c r="CB82" s="5">
        <v>1600</v>
      </c>
      <c r="CC82" s="5">
        <v>1700</v>
      </c>
      <c r="CD82" s="5">
        <v>1800</v>
      </c>
      <c r="CE82" s="5">
        <v>800</v>
      </c>
      <c r="CF82" s="5">
        <v>600</v>
      </c>
      <c r="CG82" s="5">
        <v>700</v>
      </c>
      <c r="CH82" s="5">
        <v>0.00559659726886053</v>
      </c>
      <c r="CI82" s="5">
        <v>630</v>
      </c>
      <c r="CJ82" s="5">
        <v>680</v>
      </c>
      <c r="CK82" s="5">
        <v>700</v>
      </c>
      <c r="CL82" s="5">
        <f t="shared" si="50"/>
        <v>700</v>
      </c>
      <c r="CM82" s="5">
        <v>800</v>
      </c>
      <c r="CN82" s="5">
        <v>800</v>
      </c>
      <c r="CO82" s="5">
        <v>2300</v>
      </c>
      <c r="CP82" s="5">
        <v>2100</v>
      </c>
      <c r="CQ82" s="5">
        <v>2400</v>
      </c>
      <c r="CR82" s="5">
        <v>0.00575480423389169</v>
      </c>
      <c r="CS82" s="5">
        <v>2180</v>
      </c>
      <c r="CT82" s="5">
        <v>2240</v>
      </c>
      <c r="CU82" s="5">
        <v>2270</v>
      </c>
      <c r="CV82" s="5">
        <v>2240</v>
      </c>
      <c r="CW82" s="5">
        <v>2200</v>
      </c>
      <c r="CX82" s="5">
        <v>2300</v>
      </c>
      <c r="CY82" s="5">
        <v>2500</v>
      </c>
      <c r="CZ82" s="5">
        <v>1700</v>
      </c>
      <c r="DA82" s="5">
        <v>2300</v>
      </c>
      <c r="DB82" s="5">
        <v>0.00503575811434133</v>
      </c>
      <c r="DC82" s="5">
        <v>1140</v>
      </c>
      <c r="DD82" s="5">
        <v>1190</v>
      </c>
      <c r="DE82" s="5">
        <v>1250</v>
      </c>
      <c r="DF82" s="5">
        <v>1100</v>
      </c>
      <c r="DG82" s="5">
        <v>1200</v>
      </c>
      <c r="DH82" s="5">
        <v>1200</v>
      </c>
      <c r="DI82" s="5">
        <v>1200</v>
      </c>
      <c r="DJ82" s="5">
        <v>1000</v>
      </c>
      <c r="DK82" s="5">
        <v>1100</v>
      </c>
      <c r="DL82" s="5">
        <v>0.00582665695557174</v>
      </c>
      <c r="DM82" s="5">
        <v>830</v>
      </c>
      <c r="DN82" s="5">
        <v>850</v>
      </c>
      <c r="DO82" s="5">
        <v>910</v>
      </c>
      <c r="DP82" s="5">
        <v>1200</v>
      </c>
      <c r="DQ82" s="5">
        <v>1300</v>
      </c>
      <c r="DR82" s="5">
        <v>1300</v>
      </c>
      <c r="DS82" s="5">
        <v>1400</v>
      </c>
      <c r="DT82" s="5">
        <v>1300</v>
      </c>
      <c r="DU82" s="5">
        <v>1500</v>
      </c>
      <c r="DV82" s="5">
        <f t="shared" si="51"/>
        <v>0.00639097744360902</v>
      </c>
      <c r="DW82" s="5">
        <v>1300</v>
      </c>
      <c r="DX82" s="5">
        <v>1360</v>
      </c>
      <c r="DY82" s="5">
        <v>1430</v>
      </c>
      <c r="DZ82" s="5">
        <v>1360</v>
      </c>
      <c r="EA82" s="5">
        <v>1400</v>
      </c>
      <c r="EB82" s="5">
        <v>1500</v>
      </c>
      <c r="EC82" s="5">
        <v>1300</v>
      </c>
      <c r="ED82" s="5">
        <v>1100</v>
      </c>
      <c r="EE82" s="5">
        <v>1200</v>
      </c>
      <c r="EF82" s="5">
        <v>0.00601060051363313</v>
      </c>
      <c r="EG82" s="5">
        <f t="shared" si="52"/>
        <v>800</v>
      </c>
      <c r="EH82" s="5">
        <f t="shared" si="53"/>
        <v>870</v>
      </c>
      <c r="EI82" s="5">
        <f t="shared" si="54"/>
        <v>900</v>
      </c>
      <c r="EJ82" s="5">
        <v>1000</v>
      </c>
      <c r="EK82" s="5">
        <v>1000</v>
      </c>
      <c r="EL82" s="5">
        <v>1100</v>
      </c>
      <c r="EM82" s="5">
        <v>1600</v>
      </c>
      <c r="EN82" s="5">
        <v>1400</v>
      </c>
      <c r="EO82" s="5">
        <v>1700</v>
      </c>
      <c r="EP82" s="5">
        <f t="shared" si="55"/>
        <v>0.00587016574585635</v>
      </c>
      <c r="EQ82" s="5">
        <v>1470</v>
      </c>
      <c r="ER82" s="5">
        <v>1530</v>
      </c>
      <c r="ES82" s="5">
        <v>1590</v>
      </c>
      <c r="ET82" s="5">
        <v>1530</v>
      </c>
      <c r="EU82" s="5">
        <v>1600</v>
      </c>
      <c r="EV82" s="5">
        <v>1600</v>
      </c>
      <c r="EW82" s="5">
        <v>900</v>
      </c>
      <c r="EX82" s="5">
        <v>800</v>
      </c>
      <c r="EY82" s="5">
        <v>1000</v>
      </c>
      <c r="EZ82" s="5">
        <f t="shared" si="56"/>
        <v>0.00573206681952178</v>
      </c>
      <c r="FA82" s="5">
        <v>660</v>
      </c>
      <c r="FB82" s="5">
        <v>700</v>
      </c>
      <c r="FC82" s="5">
        <v>750</v>
      </c>
      <c r="FD82" s="5">
        <v>700</v>
      </c>
      <c r="FE82" s="5">
        <v>700</v>
      </c>
      <c r="FF82" s="5">
        <v>700</v>
      </c>
      <c r="FG82" s="5">
        <v>3200</v>
      </c>
      <c r="FH82" s="5">
        <v>3000</v>
      </c>
      <c r="FI82" s="5">
        <v>3600</v>
      </c>
      <c r="FJ82" s="5">
        <f t="shared" si="57"/>
        <v>0.00601460415065334</v>
      </c>
      <c r="FK82" s="5">
        <v>3010</v>
      </c>
      <c r="FL82" s="5">
        <v>3130</v>
      </c>
      <c r="FM82" s="5">
        <v>3190</v>
      </c>
      <c r="FN82" s="5">
        <v>3130</v>
      </c>
      <c r="FO82" s="5">
        <v>3200</v>
      </c>
      <c r="FP82" s="5">
        <v>3200</v>
      </c>
      <c r="FQ82" s="5">
        <v>4200</v>
      </c>
      <c r="FR82" s="5">
        <v>4000</v>
      </c>
      <c r="FS82" s="5">
        <v>4300</v>
      </c>
      <c r="FT82" s="5">
        <v>0.00536350415604862</v>
      </c>
      <c r="FU82" s="5">
        <v>3980</v>
      </c>
      <c r="FV82" s="5">
        <v>4020</v>
      </c>
      <c r="FW82" s="5">
        <v>4070</v>
      </c>
      <c r="FX82" s="5">
        <v>3600</v>
      </c>
      <c r="FY82" s="5">
        <v>3800</v>
      </c>
      <c r="FZ82" s="5">
        <v>3800</v>
      </c>
      <c r="GA82" s="5">
        <v>70</v>
      </c>
      <c r="GB82" s="5">
        <v>60</v>
      </c>
      <c r="GC82" s="5">
        <v>80</v>
      </c>
      <c r="GD82" s="5">
        <f t="shared" si="58"/>
        <v>0.00557491289198606</v>
      </c>
      <c r="GE82" s="5">
        <v>60</v>
      </c>
      <c r="GF82" s="5">
        <v>70</v>
      </c>
      <c r="GG82" s="5">
        <v>70</v>
      </c>
      <c r="GH82" s="5">
        <v>70</v>
      </c>
      <c r="GI82" s="5">
        <v>78</v>
      </c>
      <c r="GJ82" s="5">
        <v>80</v>
      </c>
      <c r="GK82" s="5">
        <v>2700</v>
      </c>
      <c r="GL82" s="5">
        <v>2500</v>
      </c>
      <c r="GM82" s="5">
        <v>3200</v>
      </c>
      <c r="GN82" s="5">
        <v>0.0175296966901165</v>
      </c>
      <c r="GO82" s="5">
        <v>1980</v>
      </c>
      <c r="GP82" s="5">
        <v>2010</v>
      </c>
      <c r="GQ82" s="5">
        <v>2060</v>
      </c>
      <c r="GR82" s="5">
        <v>6700</v>
      </c>
      <c r="GS82" s="5">
        <v>6800</v>
      </c>
      <c r="GT82" s="5">
        <v>7000</v>
      </c>
      <c r="GU82" s="5">
        <v>2000</v>
      </c>
      <c r="GV82" s="5">
        <v>1700</v>
      </c>
      <c r="GW82" s="5">
        <v>2100</v>
      </c>
      <c r="GX82" s="5">
        <f t="shared" si="59"/>
        <v>0.00523722370829227</v>
      </c>
      <c r="GY82" s="5">
        <v>1820</v>
      </c>
      <c r="GZ82" s="5">
        <v>1860</v>
      </c>
      <c r="HA82" s="5">
        <v>18830</v>
      </c>
      <c r="HB82" s="5">
        <v>1800</v>
      </c>
      <c r="HC82" s="5">
        <v>1800</v>
      </c>
      <c r="HD82" s="5">
        <v>1860</v>
      </c>
      <c r="HE82" s="5">
        <v>600</v>
      </c>
      <c r="HF82" s="5">
        <v>500</v>
      </c>
      <c r="HG82" s="5">
        <v>600</v>
      </c>
      <c r="HH82" s="5">
        <v>0.00593868309702324</v>
      </c>
      <c r="HI82" s="5">
        <v>500</v>
      </c>
      <c r="HJ82" s="5">
        <v>550</v>
      </c>
      <c r="HK82" s="5">
        <v>570</v>
      </c>
      <c r="HL82" s="5">
        <v>700</v>
      </c>
      <c r="HM82" s="5">
        <v>700</v>
      </c>
      <c r="HN82" s="5">
        <v>800</v>
      </c>
      <c r="HO82" s="5">
        <v>2500</v>
      </c>
      <c r="HP82" s="5">
        <v>2200</v>
      </c>
      <c r="HQ82" s="5">
        <v>2600</v>
      </c>
      <c r="HR82" s="5">
        <f t="shared" si="60"/>
        <v>0.00578239320273779</v>
      </c>
      <c r="HS82" s="5">
        <v>1920</v>
      </c>
      <c r="HT82" s="5">
        <v>1960</v>
      </c>
      <c r="HU82" s="5">
        <v>2010</v>
      </c>
      <c r="HV82" s="5">
        <v>1960</v>
      </c>
      <c r="HW82" s="5">
        <v>2000</v>
      </c>
      <c r="HX82" s="5">
        <v>2000</v>
      </c>
      <c r="HY82" s="5">
        <v>4200</v>
      </c>
      <c r="HZ82" s="5">
        <v>4100</v>
      </c>
      <c r="IA82" s="5">
        <v>4300</v>
      </c>
      <c r="IB82" s="13">
        <v>0.00574704131056241</v>
      </c>
      <c r="IC82" s="5">
        <v>3840</v>
      </c>
      <c r="ID82" s="5">
        <v>3880</v>
      </c>
      <c r="IE82" s="5">
        <v>3900</v>
      </c>
      <c r="IF82" s="5">
        <v>4000</v>
      </c>
      <c r="IG82" s="5">
        <v>4100</v>
      </c>
      <c r="IH82" s="5">
        <v>4100</v>
      </c>
      <c r="II82" s="5">
        <v>900</v>
      </c>
      <c r="IJ82" s="5">
        <v>800</v>
      </c>
      <c r="IK82" s="5">
        <v>1000</v>
      </c>
      <c r="IL82" s="5">
        <f t="shared" si="61"/>
        <v>0.00544099243702051</v>
      </c>
      <c r="IM82" s="5">
        <v>800</v>
      </c>
      <c r="IN82" s="5">
        <v>820</v>
      </c>
      <c r="IO82" s="5">
        <v>840</v>
      </c>
      <c r="IP82" s="5">
        <v>900</v>
      </c>
      <c r="IQ82" s="5">
        <v>1000</v>
      </c>
      <c r="IR82" s="5">
        <v>1000</v>
      </c>
      <c r="IS82" s="5">
        <v>3000</v>
      </c>
      <c r="IT82" s="5">
        <v>2400</v>
      </c>
      <c r="IU82" s="5">
        <v>2700</v>
      </c>
      <c r="IV82" s="131">
        <v>0.00475724353954581</v>
      </c>
      <c r="IW82" s="5">
        <v>2380</v>
      </c>
      <c r="IX82" s="5">
        <v>2430</v>
      </c>
      <c r="IY82" s="5">
        <v>2480</v>
      </c>
      <c r="IZ82" s="5">
        <v>2430</v>
      </c>
      <c r="JA82" s="5">
        <v>2500</v>
      </c>
      <c r="JB82" s="5">
        <v>2500</v>
      </c>
    </row>
    <row r="83" spans="1:262">
      <c r="A83" s="9">
        <v>81</v>
      </c>
      <c r="B83" s="10">
        <v>704</v>
      </c>
      <c r="C83" s="11" t="s">
        <v>21</v>
      </c>
      <c r="D83" s="11" t="s">
        <v>1629</v>
      </c>
      <c r="E83" s="5">
        <v>6000</v>
      </c>
      <c r="F83" s="5">
        <v>4300</v>
      </c>
      <c r="G83" s="5">
        <v>5300</v>
      </c>
      <c r="H83" s="13">
        <f t="shared" si="42"/>
        <v>0.00457686439917437</v>
      </c>
      <c r="I83" s="5">
        <v>5000</v>
      </c>
      <c r="J83" s="5">
        <v>5100</v>
      </c>
      <c r="K83" s="5">
        <v>5200</v>
      </c>
      <c r="L83" s="5">
        <v>5100</v>
      </c>
      <c r="M83" s="5">
        <v>4900</v>
      </c>
      <c r="N83" s="5">
        <v>5000</v>
      </c>
      <c r="O83" s="5">
        <v>1900</v>
      </c>
      <c r="P83" s="5">
        <v>1500</v>
      </c>
      <c r="Q83" s="5">
        <v>1700</v>
      </c>
      <c r="R83" s="13">
        <f t="shared" si="43"/>
        <v>0.00596205962059621</v>
      </c>
      <c r="S83" s="5">
        <v>1700</v>
      </c>
      <c r="T83" s="5">
        <v>1800</v>
      </c>
      <c r="U83" s="5">
        <v>1800</v>
      </c>
      <c r="V83" s="5">
        <v>2200</v>
      </c>
      <c r="W83" s="5">
        <f t="shared" si="44"/>
        <v>2100</v>
      </c>
      <c r="X83" s="5">
        <f t="shared" si="45"/>
        <v>2100</v>
      </c>
      <c r="Y83" s="5">
        <v>1800</v>
      </c>
      <c r="Z83" s="5">
        <v>1400</v>
      </c>
      <c r="AA83" s="5">
        <v>1600</v>
      </c>
      <c r="AB83" s="13">
        <f t="shared" si="46"/>
        <v>0.0039412396990326</v>
      </c>
      <c r="AC83" s="5">
        <v>1200</v>
      </c>
      <c r="AD83" s="5">
        <v>1200</v>
      </c>
      <c r="AE83" s="5">
        <v>1300</v>
      </c>
      <c r="AF83" s="5">
        <v>1100</v>
      </c>
      <c r="AG83" s="5">
        <f t="shared" si="47"/>
        <v>1000</v>
      </c>
      <c r="AH83" s="5">
        <v>1200</v>
      </c>
      <c r="AI83" s="5">
        <v>2500</v>
      </c>
      <c r="AJ83" s="5">
        <v>1920</v>
      </c>
      <c r="AK83" s="5">
        <v>2190</v>
      </c>
      <c r="AL83" s="5">
        <v>0.00508093525179856</v>
      </c>
      <c r="AM83" s="5">
        <v>2160</v>
      </c>
      <c r="AN83" s="5">
        <v>2260</v>
      </c>
      <c r="AO83" s="5">
        <v>2320</v>
      </c>
      <c r="AP83" s="5">
        <v>2200</v>
      </c>
      <c r="AQ83" s="5">
        <v>2100</v>
      </c>
      <c r="AR83" s="5">
        <v>2200</v>
      </c>
      <c r="AS83" s="5">
        <v>1600</v>
      </c>
      <c r="AT83" s="5">
        <v>1200</v>
      </c>
      <c r="AU83" s="5">
        <v>1410</v>
      </c>
      <c r="AV83" s="13">
        <v>0.00398696155814768</v>
      </c>
      <c r="AW83" s="5">
        <v>1350</v>
      </c>
      <c r="AX83" s="5">
        <v>1480</v>
      </c>
      <c r="AY83" s="5">
        <f t="shared" si="48"/>
        <v>1240</v>
      </c>
      <c r="AZ83" s="5">
        <v>1300</v>
      </c>
      <c r="BA83" s="5">
        <v>1300</v>
      </c>
      <c r="BB83" s="5">
        <v>1400</v>
      </c>
      <c r="BC83" s="5">
        <v>21</v>
      </c>
      <c r="BD83" s="5">
        <v>10</v>
      </c>
      <c r="BE83" s="5">
        <v>25</v>
      </c>
      <c r="BF83" s="5">
        <v>21</v>
      </c>
      <c r="BG83" s="5">
        <v>21</v>
      </c>
      <c r="BH83" s="5">
        <v>21</v>
      </c>
      <c r="BI83" s="5">
        <v>30</v>
      </c>
      <c r="BJ83" s="5">
        <v>30</v>
      </c>
      <c r="BK83" s="5">
        <v>30</v>
      </c>
      <c r="BL83" s="5">
        <v>13</v>
      </c>
      <c r="BM83" s="5">
        <v>10</v>
      </c>
      <c r="BN83" s="5">
        <v>16</v>
      </c>
      <c r="BO83" s="5">
        <v>19</v>
      </c>
      <c r="BP83" s="5">
        <v>19</v>
      </c>
      <c r="BQ83" s="5">
        <v>22</v>
      </c>
      <c r="BR83" s="5">
        <v>22</v>
      </c>
      <c r="BS83" s="5">
        <v>22</v>
      </c>
      <c r="BT83" s="5">
        <v>25</v>
      </c>
      <c r="BU83" s="5">
        <v>1900</v>
      </c>
      <c r="BV83" s="5">
        <v>1600</v>
      </c>
      <c r="BW83" s="5">
        <v>1700</v>
      </c>
      <c r="BX83" s="5">
        <v>0.00581432701574044</v>
      </c>
      <c r="BY83" s="5">
        <v>1710</v>
      </c>
      <c r="BZ83" s="5">
        <f t="shared" si="49"/>
        <v>1540</v>
      </c>
      <c r="CA83" s="5">
        <v>1880</v>
      </c>
      <c r="CB83" s="5">
        <v>1600</v>
      </c>
      <c r="CC83" s="5">
        <v>1700</v>
      </c>
      <c r="CD83" s="5">
        <v>1800</v>
      </c>
      <c r="CE83" s="5">
        <v>800</v>
      </c>
      <c r="CF83" s="5">
        <v>600</v>
      </c>
      <c r="CG83" s="5">
        <v>700</v>
      </c>
      <c r="CH83" s="5">
        <v>0.00447727781508843</v>
      </c>
      <c r="CI83" s="5">
        <v>630</v>
      </c>
      <c r="CJ83" s="5">
        <v>680</v>
      </c>
      <c r="CK83" s="5">
        <v>700</v>
      </c>
      <c r="CL83" s="5">
        <f t="shared" si="50"/>
        <v>600</v>
      </c>
      <c r="CM83" s="5">
        <v>600</v>
      </c>
      <c r="CN83" s="5">
        <v>700</v>
      </c>
      <c r="CO83" s="5">
        <v>2300</v>
      </c>
      <c r="CP83" s="5">
        <v>2100</v>
      </c>
      <c r="CQ83" s="5">
        <v>2400</v>
      </c>
      <c r="CR83" s="5">
        <v>0.00575480423389169</v>
      </c>
      <c r="CS83" s="5">
        <v>2180</v>
      </c>
      <c r="CT83" s="5">
        <v>2240</v>
      </c>
      <c r="CU83" s="5">
        <v>2270</v>
      </c>
      <c r="CV83" s="5">
        <v>2240</v>
      </c>
      <c r="CW83" s="5">
        <v>2200</v>
      </c>
      <c r="CX83" s="5">
        <v>2300</v>
      </c>
      <c r="CY83" s="5">
        <v>2400</v>
      </c>
      <c r="CZ83" s="5">
        <v>1600</v>
      </c>
      <c r="DA83" s="5">
        <v>2200</v>
      </c>
      <c r="DB83" s="5">
        <v>0.00507807540941983</v>
      </c>
      <c r="DC83" s="5">
        <v>1090</v>
      </c>
      <c r="DD83" s="5">
        <v>1140</v>
      </c>
      <c r="DE83" s="5">
        <v>1200</v>
      </c>
      <c r="DF83" s="5">
        <v>1100</v>
      </c>
      <c r="DG83" s="5">
        <v>1200</v>
      </c>
      <c r="DH83" s="5">
        <v>1200</v>
      </c>
      <c r="DI83" s="5">
        <v>1200</v>
      </c>
      <c r="DJ83" s="5">
        <v>1000</v>
      </c>
      <c r="DK83" s="5">
        <v>1100</v>
      </c>
      <c r="DL83" s="5">
        <v>0.0053411022092741</v>
      </c>
      <c r="DM83" s="5">
        <v>830</v>
      </c>
      <c r="DN83" s="5">
        <v>850</v>
      </c>
      <c r="DO83" s="5">
        <v>910</v>
      </c>
      <c r="DP83" s="5">
        <v>1100</v>
      </c>
      <c r="DQ83" s="5">
        <v>1200</v>
      </c>
      <c r="DR83" s="5">
        <v>1200</v>
      </c>
      <c r="DS83" s="5">
        <v>1400</v>
      </c>
      <c r="DT83" s="5">
        <v>1300</v>
      </c>
      <c r="DU83" s="5">
        <v>1500</v>
      </c>
      <c r="DV83" s="5">
        <f t="shared" si="51"/>
        <v>0.00639097744360902</v>
      </c>
      <c r="DW83" s="5">
        <v>1300</v>
      </c>
      <c r="DX83" s="5">
        <v>1360</v>
      </c>
      <c r="DY83" s="5">
        <v>1430</v>
      </c>
      <c r="DZ83" s="5">
        <v>1360</v>
      </c>
      <c r="EA83" s="5">
        <v>1400</v>
      </c>
      <c r="EB83" s="5">
        <v>1500</v>
      </c>
      <c r="EC83" s="5">
        <v>1300</v>
      </c>
      <c r="ED83" s="5">
        <v>1100</v>
      </c>
      <c r="EE83" s="5">
        <v>1200</v>
      </c>
      <c r="EF83" s="5">
        <v>0.00601060051363313</v>
      </c>
      <c r="EG83" s="5">
        <f t="shared" si="52"/>
        <v>800</v>
      </c>
      <c r="EH83" s="5">
        <f t="shared" si="53"/>
        <v>870</v>
      </c>
      <c r="EI83" s="5">
        <f t="shared" si="54"/>
        <v>900</v>
      </c>
      <c r="EJ83" s="5">
        <v>1000</v>
      </c>
      <c r="EK83" s="5">
        <v>1000</v>
      </c>
      <c r="EL83" s="5">
        <v>1100</v>
      </c>
      <c r="EM83" s="5">
        <v>1600</v>
      </c>
      <c r="EN83" s="5">
        <v>1400</v>
      </c>
      <c r="EO83" s="5">
        <v>1700</v>
      </c>
      <c r="EP83" s="5">
        <f t="shared" si="55"/>
        <v>0.00587016574585635</v>
      </c>
      <c r="EQ83" s="5">
        <v>1470</v>
      </c>
      <c r="ER83" s="5">
        <v>1530</v>
      </c>
      <c r="ES83" s="5">
        <v>1590</v>
      </c>
      <c r="ET83" s="5">
        <v>1530</v>
      </c>
      <c r="EU83" s="5">
        <v>1600</v>
      </c>
      <c r="EV83" s="5">
        <v>1600</v>
      </c>
      <c r="EW83" s="5">
        <v>900</v>
      </c>
      <c r="EX83" s="5">
        <v>800</v>
      </c>
      <c r="EY83" s="5">
        <v>1000</v>
      </c>
      <c r="EZ83" s="5">
        <f t="shared" si="56"/>
        <v>0.00573206681952178</v>
      </c>
      <c r="FA83" s="5">
        <v>660</v>
      </c>
      <c r="FB83" s="5">
        <v>700</v>
      </c>
      <c r="FC83" s="5">
        <v>750</v>
      </c>
      <c r="FD83" s="5">
        <v>700</v>
      </c>
      <c r="FE83" s="5">
        <v>700</v>
      </c>
      <c r="FF83" s="5">
        <v>700</v>
      </c>
      <c r="FG83" s="5">
        <v>3200</v>
      </c>
      <c r="FH83" s="5">
        <v>3000</v>
      </c>
      <c r="FI83" s="5">
        <v>3600</v>
      </c>
      <c r="FJ83" s="5">
        <f t="shared" si="57"/>
        <v>0.00601460415065334</v>
      </c>
      <c r="FK83" s="5">
        <v>3010</v>
      </c>
      <c r="FL83" s="5">
        <v>3130</v>
      </c>
      <c r="FM83" s="5">
        <v>3190</v>
      </c>
      <c r="FN83" s="5">
        <v>3130</v>
      </c>
      <c r="FO83" s="5">
        <v>3200</v>
      </c>
      <c r="FP83" s="5">
        <v>3200</v>
      </c>
      <c r="FQ83" s="5">
        <v>4200</v>
      </c>
      <c r="FR83" s="5">
        <v>4000</v>
      </c>
      <c r="FS83" s="5">
        <v>4300</v>
      </c>
      <c r="FT83" s="5">
        <v>0.00536350415604862</v>
      </c>
      <c r="FU83" s="5">
        <v>3980</v>
      </c>
      <c r="FV83" s="5">
        <v>4020</v>
      </c>
      <c r="FW83" s="5">
        <v>4070</v>
      </c>
      <c r="FX83" s="5">
        <v>3600</v>
      </c>
      <c r="FY83" s="5">
        <v>3800</v>
      </c>
      <c r="FZ83" s="5">
        <v>3800</v>
      </c>
      <c r="GA83" s="5">
        <v>70</v>
      </c>
      <c r="GB83" s="5">
        <v>60</v>
      </c>
      <c r="GC83" s="5">
        <v>80</v>
      </c>
      <c r="GD83" s="5">
        <f t="shared" si="58"/>
        <v>0.00557491289198606</v>
      </c>
      <c r="GE83" s="5">
        <v>60</v>
      </c>
      <c r="GF83" s="5">
        <v>70</v>
      </c>
      <c r="GG83" s="5">
        <v>70</v>
      </c>
      <c r="GH83" s="5">
        <v>70</v>
      </c>
      <c r="GI83" s="5">
        <v>78</v>
      </c>
      <c r="GJ83" s="5">
        <v>80</v>
      </c>
      <c r="GK83" s="5">
        <v>2700</v>
      </c>
      <c r="GL83" s="5">
        <v>2500</v>
      </c>
      <c r="GM83" s="5">
        <v>3200</v>
      </c>
      <c r="GN83" s="5">
        <v>0.00645830930688502</v>
      </c>
      <c r="GO83" s="5">
        <v>1980</v>
      </c>
      <c r="GP83" s="5">
        <v>2010</v>
      </c>
      <c r="GQ83" s="5">
        <v>2060</v>
      </c>
      <c r="GR83" s="5">
        <v>2500</v>
      </c>
      <c r="GS83" s="5">
        <v>2500</v>
      </c>
      <c r="GT83" s="5">
        <v>2600</v>
      </c>
      <c r="GU83" s="5">
        <v>2000</v>
      </c>
      <c r="GV83" s="5">
        <v>1700</v>
      </c>
      <c r="GW83" s="5">
        <v>2100</v>
      </c>
      <c r="GX83" s="5">
        <f t="shared" si="59"/>
        <v>0.00523722370829227</v>
      </c>
      <c r="GY83" s="5">
        <v>1820</v>
      </c>
      <c r="GZ83" s="5">
        <v>1860</v>
      </c>
      <c r="HA83" s="5">
        <v>18830</v>
      </c>
      <c r="HB83" s="5">
        <v>1800</v>
      </c>
      <c r="HC83" s="5">
        <v>1800</v>
      </c>
      <c r="HD83" s="5">
        <v>1860</v>
      </c>
      <c r="HE83" s="5">
        <v>600</v>
      </c>
      <c r="HF83" s="5">
        <v>500</v>
      </c>
      <c r="HG83" s="5">
        <v>600</v>
      </c>
      <c r="HH83" s="5">
        <v>0.00593868309702324</v>
      </c>
      <c r="HI83" s="5">
        <v>500</v>
      </c>
      <c r="HJ83" s="5">
        <v>550</v>
      </c>
      <c r="HK83" s="5">
        <v>570</v>
      </c>
      <c r="HL83" s="5">
        <v>700</v>
      </c>
      <c r="HM83" s="5">
        <v>700</v>
      </c>
      <c r="HN83" s="5">
        <v>800</v>
      </c>
      <c r="HO83" s="5">
        <v>2400</v>
      </c>
      <c r="HP83" s="5">
        <v>2100</v>
      </c>
      <c r="HQ83" s="5">
        <v>2500</v>
      </c>
      <c r="HR83" s="5">
        <f t="shared" si="60"/>
        <v>0.00551687514751003</v>
      </c>
      <c r="HS83" s="5">
        <v>1830</v>
      </c>
      <c r="HT83" s="5">
        <v>1870</v>
      </c>
      <c r="HU83" s="5">
        <v>1920</v>
      </c>
      <c r="HV83" s="5">
        <v>1870</v>
      </c>
      <c r="HW83" s="5">
        <v>1900</v>
      </c>
      <c r="HX83" s="5">
        <v>1900</v>
      </c>
      <c r="HY83" s="5">
        <v>4200</v>
      </c>
      <c r="HZ83" s="5">
        <v>4100</v>
      </c>
      <c r="IA83" s="5">
        <v>4300</v>
      </c>
      <c r="IB83" s="13">
        <v>0.00574704131056241</v>
      </c>
      <c r="IC83" s="5">
        <v>3840</v>
      </c>
      <c r="ID83" s="5">
        <v>3880</v>
      </c>
      <c r="IE83" s="5">
        <v>3900</v>
      </c>
      <c r="IF83" s="5">
        <v>4000</v>
      </c>
      <c r="IG83" s="5">
        <v>4100</v>
      </c>
      <c r="IH83" s="5">
        <v>4100</v>
      </c>
      <c r="II83" s="5">
        <v>900</v>
      </c>
      <c r="IJ83" s="5">
        <v>800</v>
      </c>
      <c r="IK83" s="5">
        <v>1000</v>
      </c>
      <c r="IL83" s="5">
        <f t="shared" si="61"/>
        <v>0.00544099243702051</v>
      </c>
      <c r="IM83" s="5">
        <v>800</v>
      </c>
      <c r="IN83" s="5">
        <v>820</v>
      </c>
      <c r="IO83" s="5">
        <v>840</v>
      </c>
      <c r="IP83" s="5">
        <v>900</v>
      </c>
      <c r="IQ83" s="5">
        <v>1000</v>
      </c>
      <c r="IR83" s="5">
        <v>1000</v>
      </c>
      <c r="IS83" s="5">
        <v>3000</v>
      </c>
      <c r="IT83" s="5">
        <v>2400</v>
      </c>
      <c r="IU83" s="5">
        <v>2700</v>
      </c>
      <c r="IV83" s="131">
        <v>0.00475724353954581</v>
      </c>
      <c r="IW83" s="5">
        <v>2380</v>
      </c>
      <c r="IX83" s="5">
        <v>2430</v>
      </c>
      <c r="IY83" s="5">
        <v>2480</v>
      </c>
      <c r="IZ83" s="5">
        <v>2430</v>
      </c>
      <c r="JA83" s="5">
        <v>2500</v>
      </c>
      <c r="JB83" s="5">
        <v>2500</v>
      </c>
    </row>
    <row r="84" spans="1:262">
      <c r="A84" s="9">
        <v>82</v>
      </c>
      <c r="B84" s="10">
        <v>733</v>
      </c>
      <c r="C84" s="11" t="s">
        <v>105</v>
      </c>
      <c r="D84" s="11" t="s">
        <v>89</v>
      </c>
      <c r="E84" s="5">
        <v>6000</v>
      </c>
      <c r="F84" s="5">
        <v>4300</v>
      </c>
      <c r="G84" s="5">
        <v>5300</v>
      </c>
      <c r="H84" s="13">
        <f t="shared" si="42"/>
        <v>0.00457686439917437</v>
      </c>
      <c r="I84" s="5">
        <v>5000</v>
      </c>
      <c r="J84" s="5">
        <v>5100</v>
      </c>
      <c r="K84" s="5">
        <v>5200</v>
      </c>
      <c r="L84" s="5">
        <v>5100</v>
      </c>
      <c r="M84" s="5">
        <v>4900</v>
      </c>
      <c r="N84" s="5">
        <v>5000</v>
      </c>
      <c r="O84" s="5">
        <v>1900</v>
      </c>
      <c r="P84" s="5">
        <v>1500</v>
      </c>
      <c r="Q84" s="5">
        <v>1700</v>
      </c>
      <c r="R84" s="13">
        <f t="shared" si="43"/>
        <v>0.0048780487804878</v>
      </c>
      <c r="S84" s="5">
        <v>1700</v>
      </c>
      <c r="T84" s="5">
        <v>1800</v>
      </c>
      <c r="U84" s="5">
        <v>1800</v>
      </c>
      <c r="V84" s="5">
        <v>1800</v>
      </c>
      <c r="W84" s="5">
        <f t="shared" si="44"/>
        <v>1700</v>
      </c>
      <c r="X84" s="5">
        <f t="shared" si="45"/>
        <v>1800</v>
      </c>
      <c r="Y84" s="5">
        <v>1800</v>
      </c>
      <c r="Z84" s="5">
        <v>1400</v>
      </c>
      <c r="AA84" s="5">
        <v>1600</v>
      </c>
      <c r="AB84" s="13">
        <f t="shared" si="46"/>
        <v>0.0039412396990326</v>
      </c>
      <c r="AC84" s="5">
        <v>1200</v>
      </c>
      <c r="AD84" s="5">
        <v>1200</v>
      </c>
      <c r="AE84" s="5">
        <v>1300</v>
      </c>
      <c r="AF84" s="5">
        <v>1100</v>
      </c>
      <c r="AG84" s="5">
        <f t="shared" si="47"/>
        <v>1000</v>
      </c>
      <c r="AH84" s="5">
        <v>1200</v>
      </c>
      <c r="AI84" s="5">
        <v>2500</v>
      </c>
      <c r="AJ84" s="5">
        <v>1920</v>
      </c>
      <c r="AK84" s="5">
        <v>2190</v>
      </c>
      <c r="AL84" s="5">
        <v>0.00508093525179856</v>
      </c>
      <c r="AM84" s="5">
        <v>2160</v>
      </c>
      <c r="AN84" s="5">
        <v>2260</v>
      </c>
      <c r="AO84" s="5">
        <v>2320</v>
      </c>
      <c r="AP84" s="5">
        <v>2200</v>
      </c>
      <c r="AQ84" s="5">
        <v>2100</v>
      </c>
      <c r="AR84" s="5">
        <v>2200</v>
      </c>
      <c r="AS84" s="5">
        <v>1600</v>
      </c>
      <c r="AT84" s="5">
        <v>1200</v>
      </c>
      <c r="AU84" s="5">
        <v>1410</v>
      </c>
      <c r="AV84" s="13">
        <v>0.00398696155814768</v>
      </c>
      <c r="AW84" s="5">
        <v>1350</v>
      </c>
      <c r="AX84" s="5">
        <v>1480</v>
      </c>
      <c r="AY84" s="5">
        <f t="shared" si="48"/>
        <v>1240</v>
      </c>
      <c r="AZ84" s="5">
        <v>1300</v>
      </c>
      <c r="BA84" s="5">
        <v>1300</v>
      </c>
      <c r="BB84" s="5">
        <v>1400</v>
      </c>
      <c r="BC84" s="5">
        <v>15</v>
      </c>
      <c r="BD84" s="5">
        <v>7</v>
      </c>
      <c r="BE84" s="5">
        <v>18</v>
      </c>
      <c r="BF84" s="5">
        <v>15</v>
      </c>
      <c r="BG84" s="5">
        <v>15</v>
      </c>
      <c r="BH84" s="5">
        <v>15</v>
      </c>
      <c r="BI84" s="5">
        <v>20</v>
      </c>
      <c r="BJ84" s="5">
        <v>20</v>
      </c>
      <c r="BK84" s="5">
        <v>20</v>
      </c>
      <c r="BL84" s="5">
        <v>18</v>
      </c>
      <c r="BM84" s="5">
        <v>13</v>
      </c>
      <c r="BN84" s="5">
        <v>21</v>
      </c>
      <c r="BO84" s="5">
        <v>25</v>
      </c>
      <c r="BP84" s="5">
        <v>25</v>
      </c>
      <c r="BQ84" s="5">
        <v>30</v>
      </c>
      <c r="BR84" s="5">
        <v>30</v>
      </c>
      <c r="BS84" s="5">
        <v>30</v>
      </c>
      <c r="BT84" s="5">
        <v>34</v>
      </c>
      <c r="BU84" s="5">
        <v>1900</v>
      </c>
      <c r="BV84" s="5">
        <v>1600</v>
      </c>
      <c r="BW84" s="5">
        <v>1700</v>
      </c>
      <c r="BX84" s="5">
        <v>0.00581432701574044</v>
      </c>
      <c r="BY84" s="5">
        <v>1710</v>
      </c>
      <c r="BZ84" s="5">
        <f t="shared" si="49"/>
        <v>1540</v>
      </c>
      <c r="CA84" s="5">
        <v>1880</v>
      </c>
      <c r="CB84" s="5">
        <v>1600</v>
      </c>
      <c r="CC84" s="5">
        <v>1700</v>
      </c>
      <c r="CD84" s="5">
        <v>1800</v>
      </c>
      <c r="CE84" s="5">
        <v>800</v>
      </c>
      <c r="CF84" s="5">
        <v>600</v>
      </c>
      <c r="CG84" s="5">
        <v>700</v>
      </c>
      <c r="CH84" s="5">
        <v>0.00559659726886053</v>
      </c>
      <c r="CI84" s="5">
        <v>630</v>
      </c>
      <c r="CJ84" s="5">
        <v>680</v>
      </c>
      <c r="CK84" s="5">
        <v>700</v>
      </c>
      <c r="CL84" s="5">
        <f t="shared" si="50"/>
        <v>700</v>
      </c>
      <c r="CM84" s="5">
        <v>800</v>
      </c>
      <c r="CN84" s="5">
        <v>800</v>
      </c>
      <c r="CO84" s="5">
        <v>2300</v>
      </c>
      <c r="CP84" s="5">
        <v>2100</v>
      </c>
      <c r="CQ84" s="5">
        <v>2400</v>
      </c>
      <c r="CR84" s="5">
        <v>0.00575480423389169</v>
      </c>
      <c r="CS84" s="5">
        <v>2180</v>
      </c>
      <c r="CT84" s="5">
        <v>2240</v>
      </c>
      <c r="CU84" s="5">
        <v>2270</v>
      </c>
      <c r="CV84" s="5">
        <v>2240</v>
      </c>
      <c r="CW84" s="5">
        <v>2200</v>
      </c>
      <c r="CX84" s="5">
        <v>2300</v>
      </c>
      <c r="CY84" s="5">
        <v>2400</v>
      </c>
      <c r="CZ84" s="5">
        <v>1600</v>
      </c>
      <c r="DA84" s="5">
        <v>2200</v>
      </c>
      <c r="DB84" s="5">
        <v>0.00507807540941983</v>
      </c>
      <c r="DC84" s="5">
        <v>1090</v>
      </c>
      <c r="DD84" s="5">
        <v>1140</v>
      </c>
      <c r="DE84" s="5">
        <v>1200</v>
      </c>
      <c r="DF84" s="5">
        <v>1100</v>
      </c>
      <c r="DG84" s="5">
        <v>1200</v>
      </c>
      <c r="DH84" s="5">
        <v>1200</v>
      </c>
      <c r="DI84" s="5">
        <v>1200</v>
      </c>
      <c r="DJ84" s="5">
        <v>1000</v>
      </c>
      <c r="DK84" s="5">
        <v>1100</v>
      </c>
      <c r="DL84" s="5">
        <v>0.0053411022092741</v>
      </c>
      <c r="DM84" s="5">
        <v>830</v>
      </c>
      <c r="DN84" s="5">
        <v>850</v>
      </c>
      <c r="DO84" s="5">
        <v>910</v>
      </c>
      <c r="DP84" s="5">
        <v>1100</v>
      </c>
      <c r="DQ84" s="5">
        <v>1200</v>
      </c>
      <c r="DR84" s="5">
        <v>1200</v>
      </c>
      <c r="DS84" s="5">
        <v>1400</v>
      </c>
      <c r="DT84" s="5">
        <v>1300</v>
      </c>
      <c r="DU84" s="5">
        <v>1500</v>
      </c>
      <c r="DV84" s="5">
        <f t="shared" si="51"/>
        <v>0.00639097744360902</v>
      </c>
      <c r="DW84" s="5">
        <v>1300</v>
      </c>
      <c r="DX84" s="5">
        <v>1360</v>
      </c>
      <c r="DY84" s="5">
        <v>1430</v>
      </c>
      <c r="DZ84" s="5">
        <v>1360</v>
      </c>
      <c r="EA84" s="5">
        <v>1400</v>
      </c>
      <c r="EB84" s="5">
        <v>1500</v>
      </c>
      <c r="EC84" s="5">
        <v>1300</v>
      </c>
      <c r="ED84" s="5">
        <v>1100</v>
      </c>
      <c r="EE84" s="5">
        <v>1200</v>
      </c>
      <c r="EF84" s="5">
        <v>0.00601060051363313</v>
      </c>
      <c r="EG84" s="5">
        <f t="shared" si="52"/>
        <v>800</v>
      </c>
      <c r="EH84" s="5">
        <f t="shared" si="53"/>
        <v>870</v>
      </c>
      <c r="EI84" s="5">
        <f t="shared" si="54"/>
        <v>900</v>
      </c>
      <c r="EJ84" s="5">
        <v>1000</v>
      </c>
      <c r="EK84" s="5">
        <v>1000</v>
      </c>
      <c r="EL84" s="5">
        <v>1100</v>
      </c>
      <c r="EM84" s="5">
        <v>1600</v>
      </c>
      <c r="EN84" s="5">
        <v>1400</v>
      </c>
      <c r="EO84" s="5">
        <v>1700</v>
      </c>
      <c r="EP84" s="5">
        <f t="shared" si="55"/>
        <v>0.00587016574585635</v>
      </c>
      <c r="EQ84" s="5">
        <v>1470</v>
      </c>
      <c r="ER84" s="5">
        <v>1530</v>
      </c>
      <c r="ES84" s="5">
        <v>1590</v>
      </c>
      <c r="ET84" s="5">
        <v>1530</v>
      </c>
      <c r="EU84" s="5">
        <v>1600</v>
      </c>
      <c r="EV84" s="5">
        <v>1600</v>
      </c>
      <c r="EW84" s="5">
        <v>900</v>
      </c>
      <c r="EX84" s="5">
        <v>800</v>
      </c>
      <c r="EY84" s="5">
        <v>1000</v>
      </c>
      <c r="EZ84" s="5">
        <f t="shared" si="56"/>
        <v>0.00573206681952178</v>
      </c>
      <c r="FA84" s="5">
        <v>660</v>
      </c>
      <c r="FB84" s="5">
        <v>700</v>
      </c>
      <c r="FC84" s="5">
        <v>750</v>
      </c>
      <c r="FD84" s="5">
        <v>700</v>
      </c>
      <c r="FE84" s="5">
        <v>700</v>
      </c>
      <c r="FF84" s="5">
        <v>700</v>
      </c>
      <c r="FG84" s="5">
        <v>3200</v>
      </c>
      <c r="FH84" s="5">
        <v>3000</v>
      </c>
      <c r="FI84" s="5">
        <v>3600</v>
      </c>
      <c r="FJ84" s="5">
        <f t="shared" si="57"/>
        <v>0.00601460415065334</v>
      </c>
      <c r="FK84" s="5">
        <v>3010</v>
      </c>
      <c r="FL84" s="5">
        <v>3130</v>
      </c>
      <c r="FM84" s="5">
        <v>3190</v>
      </c>
      <c r="FN84" s="5">
        <v>3130</v>
      </c>
      <c r="FO84" s="5">
        <v>3200</v>
      </c>
      <c r="FP84" s="5">
        <v>3200</v>
      </c>
      <c r="FQ84" s="5">
        <v>4200</v>
      </c>
      <c r="FR84" s="5">
        <v>4000</v>
      </c>
      <c r="FS84" s="5">
        <v>4300</v>
      </c>
      <c r="FT84" s="5">
        <v>0.00536350415604862</v>
      </c>
      <c r="FU84" s="5">
        <v>3980</v>
      </c>
      <c r="FV84" s="5">
        <v>4020</v>
      </c>
      <c r="FW84" s="5">
        <v>4070</v>
      </c>
      <c r="FX84" s="5">
        <v>3600</v>
      </c>
      <c r="FY84" s="5">
        <v>3800</v>
      </c>
      <c r="FZ84" s="5">
        <v>3800</v>
      </c>
      <c r="GA84" s="5">
        <v>70</v>
      </c>
      <c r="GB84" s="5">
        <v>60</v>
      </c>
      <c r="GC84" s="5">
        <v>80</v>
      </c>
      <c r="GD84" s="5">
        <f t="shared" si="58"/>
        <v>0.00557491289198606</v>
      </c>
      <c r="GE84" s="5">
        <v>60</v>
      </c>
      <c r="GF84" s="5">
        <v>70</v>
      </c>
      <c r="GG84" s="5">
        <v>70</v>
      </c>
      <c r="GH84" s="5">
        <v>70</v>
      </c>
      <c r="GI84" s="5">
        <v>78</v>
      </c>
      <c r="GJ84" s="5">
        <v>80</v>
      </c>
      <c r="GK84" s="5">
        <v>2700</v>
      </c>
      <c r="GL84" s="5">
        <v>2500</v>
      </c>
      <c r="GM84" s="5">
        <v>3200</v>
      </c>
      <c r="GN84" s="5">
        <v>0.00463614346672817</v>
      </c>
      <c r="GO84" s="5">
        <v>1980</v>
      </c>
      <c r="GP84" s="5">
        <v>2010</v>
      </c>
      <c r="GQ84" s="5">
        <v>2060</v>
      </c>
      <c r="GR84" s="5">
        <v>1800</v>
      </c>
      <c r="GS84" s="5">
        <v>1800</v>
      </c>
      <c r="GT84" s="5">
        <v>1900</v>
      </c>
      <c r="GU84" s="5">
        <v>1900</v>
      </c>
      <c r="GV84" s="5">
        <v>1700</v>
      </c>
      <c r="GW84" s="5">
        <v>2000</v>
      </c>
      <c r="GX84" s="5">
        <f t="shared" si="59"/>
        <v>0.00523722370829227</v>
      </c>
      <c r="GY84" s="5">
        <v>1820</v>
      </c>
      <c r="GZ84" s="5">
        <v>1860</v>
      </c>
      <c r="HA84" s="5">
        <v>18830</v>
      </c>
      <c r="HB84" s="5">
        <v>1800</v>
      </c>
      <c r="HC84" s="5">
        <v>1800</v>
      </c>
      <c r="HD84" s="5">
        <v>1860</v>
      </c>
      <c r="HE84" s="5">
        <v>600</v>
      </c>
      <c r="HF84" s="5">
        <v>500</v>
      </c>
      <c r="HG84" s="5">
        <v>600</v>
      </c>
      <c r="HH84" s="5">
        <v>0.00593868309702324</v>
      </c>
      <c r="HI84" s="5">
        <v>500</v>
      </c>
      <c r="HJ84" s="5">
        <v>550</v>
      </c>
      <c r="HK84" s="5">
        <v>570</v>
      </c>
      <c r="HL84" s="5">
        <v>700</v>
      </c>
      <c r="HM84" s="5">
        <v>700</v>
      </c>
      <c r="HN84" s="5">
        <v>800</v>
      </c>
      <c r="HO84" s="5">
        <v>2400</v>
      </c>
      <c r="HP84" s="5">
        <v>2100</v>
      </c>
      <c r="HQ84" s="5">
        <v>2500</v>
      </c>
      <c r="HR84" s="5">
        <f t="shared" si="60"/>
        <v>0.00551687514751003</v>
      </c>
      <c r="HS84" s="5">
        <v>1830</v>
      </c>
      <c r="HT84" s="5">
        <v>1870</v>
      </c>
      <c r="HU84" s="5">
        <v>1920</v>
      </c>
      <c r="HV84" s="5">
        <v>1870</v>
      </c>
      <c r="HW84" s="5">
        <v>1900</v>
      </c>
      <c r="HX84" s="5">
        <v>1900</v>
      </c>
      <c r="HY84" s="5">
        <v>4200</v>
      </c>
      <c r="HZ84" s="5">
        <v>4100</v>
      </c>
      <c r="IA84" s="5">
        <v>4300</v>
      </c>
      <c r="IB84" s="13">
        <v>0.00574704131056241</v>
      </c>
      <c r="IC84" s="5">
        <v>3840</v>
      </c>
      <c r="ID84" s="5">
        <v>3880</v>
      </c>
      <c r="IE84" s="5">
        <v>3900</v>
      </c>
      <c r="IF84" s="5">
        <v>4000</v>
      </c>
      <c r="IG84" s="5">
        <v>4100</v>
      </c>
      <c r="IH84" s="5">
        <v>4100</v>
      </c>
      <c r="II84" s="5">
        <v>900</v>
      </c>
      <c r="IJ84" s="5">
        <v>800</v>
      </c>
      <c r="IK84" s="5">
        <v>1000</v>
      </c>
      <c r="IL84" s="5">
        <f t="shared" si="61"/>
        <v>0.00544099243702051</v>
      </c>
      <c r="IM84" s="5">
        <v>800</v>
      </c>
      <c r="IN84" s="5">
        <v>820</v>
      </c>
      <c r="IO84" s="5">
        <v>840</v>
      </c>
      <c r="IP84" s="5">
        <v>900</v>
      </c>
      <c r="IQ84" s="5">
        <v>1000</v>
      </c>
      <c r="IR84" s="5">
        <v>1000</v>
      </c>
      <c r="IS84" s="5">
        <v>3000</v>
      </c>
      <c r="IT84" s="5">
        <v>2400</v>
      </c>
      <c r="IU84" s="5">
        <v>2700</v>
      </c>
      <c r="IV84" s="131">
        <v>0.00475724353954581</v>
      </c>
      <c r="IW84" s="5">
        <v>2380</v>
      </c>
      <c r="IX84" s="5">
        <v>2430</v>
      </c>
      <c r="IY84" s="5">
        <v>2480</v>
      </c>
      <c r="IZ84" s="5">
        <v>2430</v>
      </c>
      <c r="JA84" s="5">
        <v>2500</v>
      </c>
      <c r="JB84" s="5">
        <v>2500</v>
      </c>
    </row>
    <row r="85" spans="1:262">
      <c r="A85" s="9">
        <v>83</v>
      </c>
      <c r="B85" s="15">
        <v>573</v>
      </c>
      <c r="C85" s="16" t="s">
        <v>106</v>
      </c>
      <c r="D85" s="11" t="s">
        <v>89</v>
      </c>
      <c r="E85" s="5">
        <v>6000</v>
      </c>
      <c r="F85" s="5">
        <v>4300</v>
      </c>
      <c r="G85" s="5">
        <v>5300</v>
      </c>
      <c r="H85" s="13">
        <f t="shared" si="42"/>
        <v>0.00457686439917437</v>
      </c>
      <c r="I85" s="5">
        <v>5000</v>
      </c>
      <c r="J85" s="5">
        <v>5100</v>
      </c>
      <c r="K85" s="5">
        <v>5200</v>
      </c>
      <c r="L85" s="5">
        <v>5100</v>
      </c>
      <c r="M85" s="5">
        <v>4900</v>
      </c>
      <c r="N85" s="5">
        <v>5000</v>
      </c>
      <c r="O85" s="5">
        <v>1900</v>
      </c>
      <c r="P85" s="5">
        <v>1500</v>
      </c>
      <c r="Q85" s="5">
        <v>1700</v>
      </c>
      <c r="R85" s="13">
        <f t="shared" si="43"/>
        <v>0.0048780487804878</v>
      </c>
      <c r="S85" s="5">
        <v>1700</v>
      </c>
      <c r="T85" s="5">
        <v>1800</v>
      </c>
      <c r="U85" s="5">
        <v>1800</v>
      </c>
      <c r="V85" s="5">
        <v>1800</v>
      </c>
      <c r="W85" s="5">
        <f t="shared" si="44"/>
        <v>1700</v>
      </c>
      <c r="X85" s="5">
        <f t="shared" si="45"/>
        <v>1800</v>
      </c>
      <c r="Y85" s="5">
        <v>1600</v>
      </c>
      <c r="Z85" s="5">
        <v>1300</v>
      </c>
      <c r="AA85" s="5">
        <v>1500</v>
      </c>
      <c r="AB85" s="13">
        <f t="shared" si="46"/>
        <v>0.0039412396990326</v>
      </c>
      <c r="AC85" s="5">
        <v>1100</v>
      </c>
      <c r="AD85" s="5">
        <v>1200</v>
      </c>
      <c r="AE85" s="5">
        <v>1200</v>
      </c>
      <c r="AF85" s="5">
        <v>1100</v>
      </c>
      <c r="AG85" s="5">
        <f t="shared" si="47"/>
        <v>1000</v>
      </c>
      <c r="AH85" s="5">
        <v>1200</v>
      </c>
      <c r="AI85" s="5">
        <v>2500</v>
      </c>
      <c r="AJ85" s="5">
        <v>1920</v>
      </c>
      <c r="AK85" s="5">
        <v>2190</v>
      </c>
      <c r="AL85" s="5">
        <v>0.00508093525179856</v>
      </c>
      <c r="AM85" s="5">
        <v>2160</v>
      </c>
      <c r="AN85" s="5">
        <v>2260</v>
      </c>
      <c r="AO85" s="5">
        <v>2320</v>
      </c>
      <c r="AP85" s="5">
        <v>2200</v>
      </c>
      <c r="AQ85" s="5">
        <v>2100</v>
      </c>
      <c r="AR85" s="5">
        <v>2200</v>
      </c>
      <c r="AS85" s="5">
        <v>1600</v>
      </c>
      <c r="AT85" s="5">
        <v>1200</v>
      </c>
      <c r="AU85" s="5">
        <v>1410</v>
      </c>
      <c r="AV85" s="13">
        <v>0.00646534306726651</v>
      </c>
      <c r="AW85" s="5">
        <v>1350</v>
      </c>
      <c r="AX85" s="5">
        <v>1480</v>
      </c>
      <c r="AY85" s="5">
        <f t="shared" si="48"/>
        <v>2000</v>
      </c>
      <c r="AZ85" s="5">
        <v>2100</v>
      </c>
      <c r="BA85" s="5">
        <v>2100</v>
      </c>
      <c r="BB85" s="5">
        <v>2200</v>
      </c>
      <c r="BC85" s="5">
        <v>21</v>
      </c>
      <c r="BD85" s="5">
        <v>10</v>
      </c>
      <c r="BE85" s="5">
        <v>25</v>
      </c>
      <c r="BF85" s="5">
        <v>21</v>
      </c>
      <c r="BG85" s="5">
        <v>21</v>
      </c>
      <c r="BH85" s="5">
        <v>21</v>
      </c>
      <c r="BI85" s="5">
        <v>20</v>
      </c>
      <c r="BJ85" s="5">
        <v>20</v>
      </c>
      <c r="BK85" s="5">
        <v>20</v>
      </c>
      <c r="BL85" s="5">
        <v>15</v>
      </c>
      <c r="BM85" s="5">
        <v>11</v>
      </c>
      <c r="BN85" s="5">
        <v>18</v>
      </c>
      <c r="BO85" s="5">
        <v>21</v>
      </c>
      <c r="BP85" s="5">
        <v>21</v>
      </c>
      <c r="BQ85" s="5">
        <v>25</v>
      </c>
      <c r="BR85" s="5">
        <v>25</v>
      </c>
      <c r="BS85" s="5">
        <v>25</v>
      </c>
      <c r="BT85" s="5">
        <v>29</v>
      </c>
      <c r="BU85" s="5">
        <v>1900</v>
      </c>
      <c r="BV85" s="5">
        <v>1600</v>
      </c>
      <c r="BW85" s="5">
        <v>1700</v>
      </c>
      <c r="BX85" s="5">
        <v>0.00581432701574044</v>
      </c>
      <c r="BY85" s="5">
        <v>1710</v>
      </c>
      <c r="BZ85" s="5">
        <f t="shared" si="49"/>
        <v>1540</v>
      </c>
      <c r="CA85" s="5">
        <v>1880</v>
      </c>
      <c r="CB85" s="5">
        <v>1600</v>
      </c>
      <c r="CC85" s="5">
        <v>1700</v>
      </c>
      <c r="CD85" s="5">
        <v>1800</v>
      </c>
      <c r="CE85" s="5">
        <v>800</v>
      </c>
      <c r="CF85" s="5">
        <v>600</v>
      </c>
      <c r="CG85" s="5">
        <v>700</v>
      </c>
      <c r="CH85" s="5">
        <v>0.00559659726886053</v>
      </c>
      <c r="CI85" s="5">
        <v>630</v>
      </c>
      <c r="CJ85" s="5">
        <v>680</v>
      </c>
      <c r="CK85" s="5">
        <v>700</v>
      </c>
      <c r="CL85" s="5">
        <f t="shared" si="50"/>
        <v>700</v>
      </c>
      <c r="CM85" s="5">
        <v>800</v>
      </c>
      <c r="CN85" s="5">
        <v>800</v>
      </c>
      <c r="CO85" s="5">
        <v>2300</v>
      </c>
      <c r="CP85" s="5">
        <v>2100</v>
      </c>
      <c r="CQ85" s="5">
        <v>2400</v>
      </c>
      <c r="CR85" s="5">
        <v>0.00575480423389169</v>
      </c>
      <c r="CS85" s="5">
        <v>2180</v>
      </c>
      <c r="CT85" s="5">
        <v>2240</v>
      </c>
      <c r="CU85" s="5">
        <v>2270</v>
      </c>
      <c r="CV85" s="5">
        <v>2240</v>
      </c>
      <c r="CW85" s="5">
        <v>2200</v>
      </c>
      <c r="CX85" s="5">
        <v>2300</v>
      </c>
      <c r="CY85" s="5">
        <v>2400</v>
      </c>
      <c r="CZ85" s="5">
        <v>1600</v>
      </c>
      <c r="DA85" s="5">
        <v>2200</v>
      </c>
      <c r="DB85" s="5">
        <v>0.00482417163894884</v>
      </c>
      <c r="DC85" s="5">
        <v>1090</v>
      </c>
      <c r="DD85" s="5">
        <v>1140</v>
      </c>
      <c r="DE85" s="5">
        <v>1200</v>
      </c>
      <c r="DF85" s="5">
        <v>1100</v>
      </c>
      <c r="DG85" s="5">
        <v>1100</v>
      </c>
      <c r="DH85" s="5">
        <v>1200</v>
      </c>
      <c r="DI85" s="5">
        <v>1200</v>
      </c>
      <c r="DJ85" s="5">
        <v>1000</v>
      </c>
      <c r="DK85" s="5">
        <v>1100</v>
      </c>
      <c r="DL85" s="5">
        <v>0.00825443068705997</v>
      </c>
      <c r="DM85" s="5">
        <v>830</v>
      </c>
      <c r="DN85" s="5">
        <v>850</v>
      </c>
      <c r="DO85" s="5">
        <v>910</v>
      </c>
      <c r="DP85" s="5">
        <v>1700</v>
      </c>
      <c r="DQ85" s="5">
        <v>1800</v>
      </c>
      <c r="DR85" s="5">
        <v>1900</v>
      </c>
      <c r="DS85" s="5">
        <v>1400</v>
      </c>
      <c r="DT85" s="5">
        <v>1300</v>
      </c>
      <c r="DU85" s="5">
        <v>1500</v>
      </c>
      <c r="DV85" s="5">
        <f t="shared" si="51"/>
        <v>0.00639097744360902</v>
      </c>
      <c r="DW85" s="5">
        <v>1300</v>
      </c>
      <c r="DX85" s="5">
        <v>1360</v>
      </c>
      <c r="DY85" s="5">
        <v>1430</v>
      </c>
      <c r="DZ85" s="5">
        <v>1360</v>
      </c>
      <c r="EA85" s="5">
        <v>1400</v>
      </c>
      <c r="EB85" s="5">
        <v>1500</v>
      </c>
      <c r="EC85" s="5">
        <v>1300</v>
      </c>
      <c r="ED85" s="5">
        <v>1100</v>
      </c>
      <c r="EE85" s="5">
        <v>1200</v>
      </c>
      <c r="EF85" s="5">
        <v>0.00546418228512103</v>
      </c>
      <c r="EG85" s="5">
        <f t="shared" si="52"/>
        <v>730</v>
      </c>
      <c r="EH85" s="5">
        <f t="shared" si="53"/>
        <v>790</v>
      </c>
      <c r="EI85" s="5">
        <f t="shared" si="54"/>
        <v>820</v>
      </c>
      <c r="EJ85" s="5">
        <v>900</v>
      </c>
      <c r="EK85" s="5">
        <v>900</v>
      </c>
      <c r="EL85" s="5">
        <v>1000</v>
      </c>
      <c r="EM85" s="5">
        <v>1600</v>
      </c>
      <c r="EN85" s="5">
        <v>1400</v>
      </c>
      <c r="EO85" s="5">
        <v>1700</v>
      </c>
      <c r="EP85" s="5">
        <f t="shared" si="55"/>
        <v>0.00587016574585635</v>
      </c>
      <c r="EQ85" s="5">
        <v>1470</v>
      </c>
      <c r="ER85" s="5">
        <v>1530</v>
      </c>
      <c r="ES85" s="5">
        <v>1590</v>
      </c>
      <c r="ET85" s="5">
        <v>1530</v>
      </c>
      <c r="EU85" s="5">
        <v>1600</v>
      </c>
      <c r="EV85" s="5">
        <v>1600</v>
      </c>
      <c r="EW85" s="5">
        <v>900</v>
      </c>
      <c r="EX85" s="5">
        <v>800</v>
      </c>
      <c r="EY85" s="5">
        <v>1000</v>
      </c>
      <c r="EZ85" s="5">
        <f t="shared" si="56"/>
        <v>0.00573206681952178</v>
      </c>
      <c r="FA85" s="5">
        <v>660</v>
      </c>
      <c r="FB85" s="5">
        <v>700</v>
      </c>
      <c r="FC85" s="5">
        <v>750</v>
      </c>
      <c r="FD85" s="5">
        <v>700</v>
      </c>
      <c r="FE85" s="5">
        <v>700</v>
      </c>
      <c r="FF85" s="5">
        <v>700</v>
      </c>
      <c r="FG85" s="5">
        <v>3200</v>
      </c>
      <c r="FH85" s="5">
        <v>3000</v>
      </c>
      <c r="FI85" s="5">
        <v>3600</v>
      </c>
      <c r="FJ85" s="5">
        <f t="shared" si="57"/>
        <v>0.00601460415065334</v>
      </c>
      <c r="FK85" s="5">
        <v>3010</v>
      </c>
      <c r="FL85" s="5">
        <v>3130</v>
      </c>
      <c r="FM85" s="5">
        <v>3190</v>
      </c>
      <c r="FN85" s="5">
        <v>3130</v>
      </c>
      <c r="FO85" s="5">
        <v>3200</v>
      </c>
      <c r="FP85" s="5">
        <v>3200</v>
      </c>
      <c r="FQ85" s="5">
        <v>4200</v>
      </c>
      <c r="FR85" s="5">
        <v>4000</v>
      </c>
      <c r="FS85" s="5">
        <v>4300</v>
      </c>
      <c r="FT85" s="5">
        <v>0.00536350415604862</v>
      </c>
      <c r="FU85" s="5">
        <v>3980</v>
      </c>
      <c r="FV85" s="5">
        <v>4020</v>
      </c>
      <c r="FW85" s="5">
        <v>4070</v>
      </c>
      <c r="FX85" s="5">
        <v>3600</v>
      </c>
      <c r="FY85" s="5">
        <v>3800</v>
      </c>
      <c r="FZ85" s="5">
        <v>3800</v>
      </c>
      <c r="GA85" s="5">
        <v>70</v>
      </c>
      <c r="GB85" s="5">
        <v>60</v>
      </c>
      <c r="GC85" s="5">
        <v>80</v>
      </c>
      <c r="GD85" s="5">
        <f t="shared" si="58"/>
        <v>0.00557491289198606</v>
      </c>
      <c r="GE85" s="5">
        <v>60</v>
      </c>
      <c r="GF85" s="5">
        <v>70</v>
      </c>
      <c r="GG85" s="5">
        <v>70</v>
      </c>
      <c r="GH85" s="5">
        <v>70</v>
      </c>
      <c r="GI85" s="5">
        <v>78</v>
      </c>
      <c r="GJ85" s="5">
        <v>80</v>
      </c>
      <c r="GK85" s="5">
        <v>2700</v>
      </c>
      <c r="GL85" s="5">
        <v>2500</v>
      </c>
      <c r="GM85" s="5">
        <v>3200</v>
      </c>
      <c r="GN85" s="5">
        <v>0.00463614346672817</v>
      </c>
      <c r="GO85" s="5">
        <v>1980</v>
      </c>
      <c r="GP85" s="5">
        <v>2010</v>
      </c>
      <c r="GQ85" s="5">
        <v>2060</v>
      </c>
      <c r="GR85" s="5">
        <v>1800</v>
      </c>
      <c r="GS85" s="5">
        <v>1800</v>
      </c>
      <c r="GT85" s="5">
        <v>1900</v>
      </c>
      <c r="GU85" s="5">
        <v>1900</v>
      </c>
      <c r="GV85" s="5">
        <v>1700</v>
      </c>
      <c r="GW85" s="5">
        <v>2000</v>
      </c>
      <c r="GX85" s="5">
        <f t="shared" si="59"/>
        <v>0.00523722370829227</v>
      </c>
      <c r="GY85" s="5">
        <v>1820</v>
      </c>
      <c r="GZ85" s="5">
        <v>1860</v>
      </c>
      <c r="HA85" s="5">
        <v>18830</v>
      </c>
      <c r="HB85" s="5">
        <v>1800</v>
      </c>
      <c r="HC85" s="5">
        <v>1800</v>
      </c>
      <c r="HD85" s="5">
        <v>1860</v>
      </c>
      <c r="HE85" s="5">
        <v>600</v>
      </c>
      <c r="HF85" s="5">
        <v>500</v>
      </c>
      <c r="HG85" s="5">
        <v>600</v>
      </c>
      <c r="HH85" s="5">
        <v>0.00593868309702324</v>
      </c>
      <c r="HI85" s="5">
        <v>500</v>
      </c>
      <c r="HJ85" s="5">
        <v>550</v>
      </c>
      <c r="HK85" s="5">
        <v>570</v>
      </c>
      <c r="HL85" s="5">
        <v>700</v>
      </c>
      <c r="HM85" s="5">
        <v>700</v>
      </c>
      <c r="HN85" s="5">
        <v>800</v>
      </c>
      <c r="HO85" s="5">
        <v>2400</v>
      </c>
      <c r="HP85" s="5">
        <v>2100</v>
      </c>
      <c r="HQ85" s="5">
        <v>2500</v>
      </c>
      <c r="HR85" s="5">
        <f t="shared" si="60"/>
        <v>0.00551687514751003</v>
      </c>
      <c r="HS85" s="5">
        <v>1830</v>
      </c>
      <c r="HT85" s="5">
        <v>1870</v>
      </c>
      <c r="HU85" s="5">
        <v>1920</v>
      </c>
      <c r="HV85" s="5">
        <v>1870</v>
      </c>
      <c r="HW85" s="5">
        <v>1900</v>
      </c>
      <c r="HX85" s="5">
        <v>1900</v>
      </c>
      <c r="HY85" s="5">
        <v>4200</v>
      </c>
      <c r="HZ85" s="5">
        <v>4100</v>
      </c>
      <c r="IA85" s="5">
        <v>4300</v>
      </c>
      <c r="IB85" s="13">
        <v>0.00574704131056241</v>
      </c>
      <c r="IC85" s="5">
        <v>3840</v>
      </c>
      <c r="ID85" s="5">
        <v>3880</v>
      </c>
      <c r="IE85" s="5">
        <v>3900</v>
      </c>
      <c r="IF85" s="5">
        <v>4000</v>
      </c>
      <c r="IG85" s="5">
        <v>4100</v>
      </c>
      <c r="IH85" s="5">
        <v>4100</v>
      </c>
      <c r="II85" s="5">
        <v>900</v>
      </c>
      <c r="IJ85" s="5">
        <v>800</v>
      </c>
      <c r="IK85" s="5">
        <v>1000</v>
      </c>
      <c r="IL85" s="5">
        <f t="shared" si="61"/>
        <v>0.00544099243702051</v>
      </c>
      <c r="IM85" s="5">
        <v>800</v>
      </c>
      <c r="IN85" s="5">
        <v>820</v>
      </c>
      <c r="IO85" s="5">
        <v>840</v>
      </c>
      <c r="IP85" s="5">
        <v>900</v>
      </c>
      <c r="IQ85" s="5">
        <v>1000</v>
      </c>
      <c r="IR85" s="5">
        <v>1000</v>
      </c>
      <c r="IS85" s="5">
        <v>3000</v>
      </c>
      <c r="IT85" s="5">
        <v>2400</v>
      </c>
      <c r="IU85" s="5">
        <v>2700</v>
      </c>
      <c r="IV85" s="131">
        <v>0.00475724353954581</v>
      </c>
      <c r="IW85" s="5">
        <v>2380</v>
      </c>
      <c r="IX85" s="5">
        <v>2430</v>
      </c>
      <c r="IY85" s="5">
        <v>2480</v>
      </c>
      <c r="IZ85" s="5">
        <v>2430</v>
      </c>
      <c r="JA85" s="5">
        <v>2500</v>
      </c>
      <c r="JB85" s="5">
        <v>2500</v>
      </c>
    </row>
    <row r="86" spans="1:262">
      <c r="A86" s="9">
        <v>84</v>
      </c>
      <c r="B86" s="10">
        <v>56</v>
      </c>
      <c r="C86" s="11" t="s">
        <v>22</v>
      </c>
      <c r="D86" s="11" t="s">
        <v>1629</v>
      </c>
      <c r="E86" s="5">
        <v>5900</v>
      </c>
      <c r="F86" s="5">
        <v>4200</v>
      </c>
      <c r="G86" s="5">
        <v>5300</v>
      </c>
      <c r="H86" s="13">
        <f t="shared" si="42"/>
        <v>0.00457686439917437</v>
      </c>
      <c r="I86" s="5">
        <v>5000</v>
      </c>
      <c r="J86" s="5">
        <v>5100</v>
      </c>
      <c r="K86" s="5">
        <v>5200</v>
      </c>
      <c r="L86" s="5">
        <v>5100</v>
      </c>
      <c r="M86" s="5">
        <v>4900</v>
      </c>
      <c r="N86" s="5">
        <v>5000</v>
      </c>
      <c r="O86" s="5">
        <v>1800</v>
      </c>
      <c r="P86" s="5">
        <v>1400</v>
      </c>
      <c r="Q86" s="5">
        <v>1600</v>
      </c>
      <c r="R86" s="13">
        <f t="shared" si="43"/>
        <v>0.0043360433604336</v>
      </c>
      <c r="S86" s="5">
        <v>1600</v>
      </c>
      <c r="T86" s="5">
        <v>1600</v>
      </c>
      <c r="U86" s="5">
        <v>1700</v>
      </c>
      <c r="V86" s="5">
        <v>1600</v>
      </c>
      <c r="W86" s="5">
        <f t="shared" si="44"/>
        <v>1500</v>
      </c>
      <c r="X86" s="5">
        <f t="shared" si="45"/>
        <v>1600</v>
      </c>
      <c r="Y86" s="5">
        <v>1600</v>
      </c>
      <c r="Z86" s="5">
        <v>1300</v>
      </c>
      <c r="AA86" s="5">
        <v>1500</v>
      </c>
      <c r="AB86" s="13">
        <f t="shared" si="46"/>
        <v>0.0039412396990326</v>
      </c>
      <c r="AC86" s="5">
        <v>1100</v>
      </c>
      <c r="AD86" s="5">
        <v>1200</v>
      </c>
      <c r="AE86" s="5">
        <v>1200</v>
      </c>
      <c r="AF86" s="5">
        <v>1100</v>
      </c>
      <c r="AG86" s="5">
        <f t="shared" si="47"/>
        <v>1000</v>
      </c>
      <c r="AH86" s="5">
        <v>1200</v>
      </c>
      <c r="AI86" s="5">
        <v>2400</v>
      </c>
      <c r="AJ86" s="5">
        <v>1840</v>
      </c>
      <c r="AK86" s="5">
        <v>2100</v>
      </c>
      <c r="AL86" s="5">
        <v>0.00487859712230216</v>
      </c>
      <c r="AM86" s="5">
        <v>2070</v>
      </c>
      <c r="AN86" s="5">
        <v>2170</v>
      </c>
      <c r="AO86" s="5">
        <v>2220</v>
      </c>
      <c r="AP86" s="5">
        <v>2100</v>
      </c>
      <c r="AQ86" s="5">
        <v>2000</v>
      </c>
      <c r="AR86" s="5">
        <v>2100</v>
      </c>
      <c r="AS86" s="5">
        <v>1600</v>
      </c>
      <c r="AT86" s="5">
        <v>1200</v>
      </c>
      <c r="AU86" s="5">
        <v>1410</v>
      </c>
      <c r="AV86" s="13">
        <v>0.00404083941704157</v>
      </c>
      <c r="AW86" s="5">
        <v>1350</v>
      </c>
      <c r="AX86" s="5">
        <v>1480</v>
      </c>
      <c r="AY86" s="5">
        <f t="shared" si="48"/>
        <v>1250</v>
      </c>
      <c r="AZ86" s="5">
        <v>1300</v>
      </c>
      <c r="BA86" s="5">
        <v>1300</v>
      </c>
      <c r="BB86" s="5">
        <v>1400</v>
      </c>
      <c r="BC86" s="5">
        <v>42</v>
      </c>
      <c r="BD86" s="5">
        <v>21</v>
      </c>
      <c r="BE86" s="5">
        <v>51</v>
      </c>
      <c r="BF86" s="5">
        <v>42</v>
      </c>
      <c r="BG86" s="5">
        <v>42</v>
      </c>
      <c r="BH86" s="5">
        <v>42</v>
      </c>
      <c r="BI86" s="5">
        <v>30</v>
      </c>
      <c r="BJ86" s="5">
        <v>30</v>
      </c>
      <c r="BK86" s="5">
        <v>30</v>
      </c>
      <c r="BL86" s="5">
        <v>10</v>
      </c>
      <c r="BM86" s="5">
        <v>7</v>
      </c>
      <c r="BN86" s="5">
        <v>12</v>
      </c>
      <c r="BO86" s="5">
        <v>14</v>
      </c>
      <c r="BP86" s="5">
        <v>14</v>
      </c>
      <c r="BQ86" s="5">
        <v>17</v>
      </c>
      <c r="BR86" s="5">
        <v>17</v>
      </c>
      <c r="BS86" s="5">
        <v>17</v>
      </c>
      <c r="BT86" s="5">
        <v>19</v>
      </c>
      <c r="BU86" s="5">
        <v>1900</v>
      </c>
      <c r="BV86" s="5">
        <v>1600</v>
      </c>
      <c r="BW86" s="5">
        <v>1700</v>
      </c>
      <c r="BX86" s="5">
        <v>0.00581432701574044</v>
      </c>
      <c r="BY86" s="5">
        <v>1710</v>
      </c>
      <c r="BZ86" s="5">
        <f t="shared" si="49"/>
        <v>1540</v>
      </c>
      <c r="CA86" s="5">
        <v>1880</v>
      </c>
      <c r="CB86" s="5">
        <v>1600</v>
      </c>
      <c r="CC86" s="5">
        <v>1700</v>
      </c>
      <c r="CD86" s="5">
        <v>1800</v>
      </c>
      <c r="CE86" s="5">
        <v>800</v>
      </c>
      <c r="CF86" s="5">
        <v>600</v>
      </c>
      <c r="CG86" s="5">
        <v>700</v>
      </c>
      <c r="CH86" s="5">
        <v>0.00447727781508843</v>
      </c>
      <c r="CI86" s="5">
        <v>630</v>
      </c>
      <c r="CJ86" s="5">
        <v>680</v>
      </c>
      <c r="CK86" s="5">
        <v>700</v>
      </c>
      <c r="CL86" s="5">
        <f t="shared" si="50"/>
        <v>600</v>
      </c>
      <c r="CM86" s="5">
        <v>600</v>
      </c>
      <c r="CN86" s="5">
        <v>700</v>
      </c>
      <c r="CO86" s="5">
        <v>2300</v>
      </c>
      <c r="CP86" s="5">
        <v>2100</v>
      </c>
      <c r="CQ86" s="5">
        <v>2400</v>
      </c>
      <c r="CR86" s="5">
        <v>0.00575480423389169</v>
      </c>
      <c r="CS86" s="5">
        <v>2180</v>
      </c>
      <c r="CT86" s="5">
        <v>2240</v>
      </c>
      <c r="CU86" s="5">
        <v>2270</v>
      </c>
      <c r="CV86" s="5">
        <v>2240</v>
      </c>
      <c r="CW86" s="5">
        <v>2200</v>
      </c>
      <c r="CX86" s="5">
        <v>2300</v>
      </c>
      <c r="CY86" s="5">
        <v>2400</v>
      </c>
      <c r="CZ86" s="5">
        <v>1600</v>
      </c>
      <c r="DA86" s="5">
        <v>2200</v>
      </c>
      <c r="DB86" s="5">
        <v>0.00482417163894884</v>
      </c>
      <c r="DC86" s="5">
        <v>1090</v>
      </c>
      <c r="DD86" s="5">
        <v>1140</v>
      </c>
      <c r="DE86" s="5">
        <v>1200</v>
      </c>
      <c r="DF86" s="5">
        <v>1100</v>
      </c>
      <c r="DG86" s="5">
        <v>1100</v>
      </c>
      <c r="DH86" s="5">
        <v>1200</v>
      </c>
      <c r="DI86" s="5">
        <v>1200</v>
      </c>
      <c r="DJ86" s="5">
        <v>1000</v>
      </c>
      <c r="DK86" s="5">
        <v>1100</v>
      </c>
      <c r="DL86" s="5">
        <v>0.0053411022092741</v>
      </c>
      <c r="DM86" s="5">
        <v>830</v>
      </c>
      <c r="DN86" s="5">
        <v>850</v>
      </c>
      <c r="DO86" s="5">
        <v>910</v>
      </c>
      <c r="DP86" s="5">
        <v>1100</v>
      </c>
      <c r="DQ86" s="5">
        <v>1200</v>
      </c>
      <c r="DR86" s="5">
        <v>1200</v>
      </c>
      <c r="DS86" s="5">
        <v>1400</v>
      </c>
      <c r="DT86" s="5">
        <v>1300</v>
      </c>
      <c r="DU86" s="5">
        <v>1500</v>
      </c>
      <c r="DV86" s="5">
        <f t="shared" si="51"/>
        <v>0.00639097744360902</v>
      </c>
      <c r="DW86" s="5">
        <v>1300</v>
      </c>
      <c r="DX86" s="5">
        <v>1360</v>
      </c>
      <c r="DY86" s="5">
        <v>1430</v>
      </c>
      <c r="DZ86" s="5">
        <v>1360</v>
      </c>
      <c r="EA86" s="5">
        <v>1400</v>
      </c>
      <c r="EB86" s="5">
        <v>1500</v>
      </c>
      <c r="EC86" s="5">
        <v>1300</v>
      </c>
      <c r="ED86" s="5">
        <v>1100</v>
      </c>
      <c r="EE86" s="5">
        <v>1200</v>
      </c>
      <c r="EF86" s="5">
        <v>0.00546418228512103</v>
      </c>
      <c r="EG86" s="5">
        <f t="shared" si="52"/>
        <v>730</v>
      </c>
      <c r="EH86" s="5">
        <f t="shared" si="53"/>
        <v>790</v>
      </c>
      <c r="EI86" s="5">
        <f t="shared" si="54"/>
        <v>820</v>
      </c>
      <c r="EJ86" s="5">
        <v>900</v>
      </c>
      <c r="EK86" s="5">
        <v>900</v>
      </c>
      <c r="EL86" s="5">
        <v>1000</v>
      </c>
      <c r="EM86" s="5">
        <v>1600</v>
      </c>
      <c r="EN86" s="5">
        <v>1400</v>
      </c>
      <c r="EO86" s="5">
        <v>1700</v>
      </c>
      <c r="EP86" s="5">
        <f t="shared" si="55"/>
        <v>0.00587016574585635</v>
      </c>
      <c r="EQ86" s="5">
        <v>1470</v>
      </c>
      <c r="ER86" s="5">
        <v>1530</v>
      </c>
      <c r="ES86" s="5">
        <v>1590</v>
      </c>
      <c r="ET86" s="5">
        <v>1530</v>
      </c>
      <c r="EU86" s="5">
        <v>1600</v>
      </c>
      <c r="EV86" s="5">
        <v>1600</v>
      </c>
      <c r="EW86" s="5">
        <v>900</v>
      </c>
      <c r="EX86" s="5">
        <v>800</v>
      </c>
      <c r="EY86" s="5">
        <v>1000</v>
      </c>
      <c r="EZ86" s="5">
        <f t="shared" si="56"/>
        <v>0.00573206681952178</v>
      </c>
      <c r="FA86" s="5">
        <v>660</v>
      </c>
      <c r="FB86" s="5">
        <v>700</v>
      </c>
      <c r="FC86" s="5">
        <v>750</v>
      </c>
      <c r="FD86" s="5">
        <v>700</v>
      </c>
      <c r="FE86" s="5">
        <v>700</v>
      </c>
      <c r="FF86" s="5">
        <v>700</v>
      </c>
      <c r="FG86" s="5">
        <v>3200</v>
      </c>
      <c r="FH86" s="5">
        <v>3000</v>
      </c>
      <c r="FI86" s="5">
        <v>3600</v>
      </c>
      <c r="FJ86" s="5">
        <f t="shared" si="57"/>
        <v>0.00601460415065334</v>
      </c>
      <c r="FK86" s="5">
        <v>3010</v>
      </c>
      <c r="FL86" s="5">
        <v>3130</v>
      </c>
      <c r="FM86" s="5">
        <v>3190</v>
      </c>
      <c r="FN86" s="5">
        <v>3130</v>
      </c>
      <c r="FO86" s="5">
        <v>3200</v>
      </c>
      <c r="FP86" s="5">
        <v>3200</v>
      </c>
      <c r="FQ86" s="5">
        <v>4200</v>
      </c>
      <c r="FR86" s="5">
        <v>4000</v>
      </c>
      <c r="FS86" s="5">
        <v>4300</v>
      </c>
      <c r="FT86" s="5">
        <v>0.00536350415604862</v>
      </c>
      <c r="FU86" s="5">
        <v>3980</v>
      </c>
      <c r="FV86" s="5">
        <v>4020</v>
      </c>
      <c r="FW86" s="5">
        <v>4070</v>
      </c>
      <c r="FX86" s="5">
        <v>3600</v>
      </c>
      <c r="FY86" s="5">
        <v>3800</v>
      </c>
      <c r="FZ86" s="5">
        <v>3800</v>
      </c>
      <c r="GA86" s="5">
        <v>70</v>
      </c>
      <c r="GB86" s="5">
        <v>60</v>
      </c>
      <c r="GC86" s="5">
        <v>80</v>
      </c>
      <c r="GD86" s="5">
        <f t="shared" si="58"/>
        <v>0.00557491289198606</v>
      </c>
      <c r="GE86" s="5">
        <v>60</v>
      </c>
      <c r="GF86" s="5">
        <v>70</v>
      </c>
      <c r="GG86" s="5">
        <v>70</v>
      </c>
      <c r="GH86" s="5">
        <v>70</v>
      </c>
      <c r="GI86" s="5">
        <v>78</v>
      </c>
      <c r="GJ86" s="5">
        <v>80</v>
      </c>
      <c r="GK86" s="5">
        <v>2700</v>
      </c>
      <c r="GL86" s="5">
        <v>2500</v>
      </c>
      <c r="GM86" s="5">
        <v>3200</v>
      </c>
      <c r="GN86" s="5">
        <v>0.00463614346672817</v>
      </c>
      <c r="GO86" s="5">
        <v>1980</v>
      </c>
      <c r="GP86" s="5">
        <v>2010</v>
      </c>
      <c r="GQ86" s="5">
        <v>2060</v>
      </c>
      <c r="GR86" s="5">
        <v>1800</v>
      </c>
      <c r="GS86" s="5">
        <v>1800</v>
      </c>
      <c r="GT86" s="5">
        <v>1900</v>
      </c>
      <c r="GU86" s="5">
        <v>1900</v>
      </c>
      <c r="GV86" s="5">
        <v>1700</v>
      </c>
      <c r="GW86" s="5">
        <v>2000</v>
      </c>
      <c r="GX86" s="5">
        <f t="shared" si="59"/>
        <v>0.00523722370829227</v>
      </c>
      <c r="GY86" s="5">
        <v>1820</v>
      </c>
      <c r="GZ86" s="5">
        <v>1860</v>
      </c>
      <c r="HA86" s="5">
        <v>18830</v>
      </c>
      <c r="HB86" s="5">
        <v>1800</v>
      </c>
      <c r="HC86" s="5">
        <v>1800</v>
      </c>
      <c r="HD86" s="5">
        <v>1860</v>
      </c>
      <c r="HE86" s="5">
        <v>600</v>
      </c>
      <c r="HF86" s="5">
        <v>500</v>
      </c>
      <c r="HG86" s="5">
        <v>600</v>
      </c>
      <c r="HH86" s="5">
        <v>0.00593868309702324</v>
      </c>
      <c r="HI86" s="5">
        <v>500</v>
      </c>
      <c r="HJ86" s="5">
        <v>550</v>
      </c>
      <c r="HK86" s="5">
        <v>570</v>
      </c>
      <c r="HL86" s="5">
        <v>700</v>
      </c>
      <c r="HM86" s="5">
        <v>700</v>
      </c>
      <c r="HN86" s="5">
        <v>800</v>
      </c>
      <c r="HO86" s="5">
        <v>2400</v>
      </c>
      <c r="HP86" s="5">
        <v>2100</v>
      </c>
      <c r="HQ86" s="5">
        <v>2500</v>
      </c>
      <c r="HR86" s="5">
        <f t="shared" si="60"/>
        <v>0.00551687514751003</v>
      </c>
      <c r="HS86" s="5">
        <v>1830</v>
      </c>
      <c r="HT86" s="5">
        <v>1870</v>
      </c>
      <c r="HU86" s="5">
        <v>1920</v>
      </c>
      <c r="HV86" s="5">
        <v>1870</v>
      </c>
      <c r="HW86" s="5">
        <v>1900</v>
      </c>
      <c r="HX86" s="5">
        <v>1900</v>
      </c>
      <c r="HY86" s="5">
        <v>4100</v>
      </c>
      <c r="HZ86" s="5">
        <v>4000</v>
      </c>
      <c r="IA86" s="5">
        <v>4200</v>
      </c>
      <c r="IB86" s="13">
        <v>0.00559892168915616</v>
      </c>
      <c r="IC86" s="5">
        <v>3750</v>
      </c>
      <c r="ID86" s="5">
        <v>3780</v>
      </c>
      <c r="IE86" s="5">
        <v>3810</v>
      </c>
      <c r="IF86" s="5">
        <v>3900</v>
      </c>
      <c r="IG86" s="5">
        <v>4000</v>
      </c>
      <c r="IH86" s="5">
        <v>4000</v>
      </c>
      <c r="II86" s="5">
        <v>900</v>
      </c>
      <c r="IJ86" s="5">
        <v>800</v>
      </c>
      <c r="IK86" s="5">
        <v>1000</v>
      </c>
      <c r="IL86" s="5">
        <f t="shared" si="61"/>
        <v>0.00544099243702051</v>
      </c>
      <c r="IM86" s="5">
        <v>800</v>
      </c>
      <c r="IN86" s="5">
        <v>820</v>
      </c>
      <c r="IO86" s="5">
        <v>840</v>
      </c>
      <c r="IP86" s="5">
        <v>900</v>
      </c>
      <c r="IQ86" s="5">
        <v>1000</v>
      </c>
      <c r="IR86" s="5">
        <v>1000</v>
      </c>
      <c r="IS86" s="5">
        <v>2900</v>
      </c>
      <c r="IT86" s="5">
        <v>2300</v>
      </c>
      <c r="IU86" s="5">
        <v>2600</v>
      </c>
      <c r="IV86" s="131">
        <v>0.00456147220046985</v>
      </c>
      <c r="IW86" s="5">
        <v>2280</v>
      </c>
      <c r="IX86" s="5">
        <v>2330</v>
      </c>
      <c r="IY86" s="5">
        <v>2370</v>
      </c>
      <c r="IZ86" s="5">
        <v>2330</v>
      </c>
      <c r="JA86" s="5">
        <v>2400</v>
      </c>
      <c r="JB86" s="5">
        <v>2400</v>
      </c>
    </row>
    <row r="87" spans="1:262">
      <c r="A87" s="9">
        <v>85</v>
      </c>
      <c r="B87" s="10">
        <v>720</v>
      </c>
      <c r="C87" s="11" t="s">
        <v>39</v>
      </c>
      <c r="D87" s="11" t="s">
        <v>1626</v>
      </c>
      <c r="E87" s="5">
        <v>5900</v>
      </c>
      <c r="F87" s="5">
        <v>4200</v>
      </c>
      <c r="G87" s="5">
        <v>5300</v>
      </c>
      <c r="H87" s="13">
        <f t="shared" si="42"/>
        <v>0.00457686439917437</v>
      </c>
      <c r="I87" s="5">
        <v>5000</v>
      </c>
      <c r="J87" s="5">
        <v>5100</v>
      </c>
      <c r="K87" s="5">
        <v>5200</v>
      </c>
      <c r="L87" s="5">
        <v>5100</v>
      </c>
      <c r="M87" s="5">
        <v>4900</v>
      </c>
      <c r="N87" s="5">
        <v>5000</v>
      </c>
      <c r="O87" s="5">
        <v>1800</v>
      </c>
      <c r="P87" s="5">
        <v>1400</v>
      </c>
      <c r="Q87" s="5">
        <v>1600</v>
      </c>
      <c r="R87" s="13">
        <f t="shared" si="43"/>
        <v>0.0043360433604336</v>
      </c>
      <c r="S87" s="5">
        <v>1600</v>
      </c>
      <c r="T87" s="5">
        <v>1600</v>
      </c>
      <c r="U87" s="5">
        <v>1700</v>
      </c>
      <c r="V87" s="5">
        <v>1600</v>
      </c>
      <c r="W87" s="5">
        <f t="shared" si="44"/>
        <v>1500</v>
      </c>
      <c r="X87" s="5">
        <f t="shared" si="45"/>
        <v>1600</v>
      </c>
      <c r="Y87" s="5">
        <v>1600</v>
      </c>
      <c r="Z87" s="5">
        <v>1300</v>
      </c>
      <c r="AA87" s="5">
        <v>1500</v>
      </c>
      <c r="AB87" s="13">
        <f t="shared" si="46"/>
        <v>0.0039412396990326</v>
      </c>
      <c r="AC87" s="5">
        <v>1100</v>
      </c>
      <c r="AD87" s="5">
        <v>1200</v>
      </c>
      <c r="AE87" s="5">
        <v>1200</v>
      </c>
      <c r="AF87" s="5">
        <v>1100</v>
      </c>
      <c r="AG87" s="5">
        <f t="shared" si="47"/>
        <v>1000</v>
      </c>
      <c r="AH87" s="5">
        <v>1200</v>
      </c>
      <c r="AI87" s="5">
        <v>2400</v>
      </c>
      <c r="AJ87" s="5">
        <v>1840</v>
      </c>
      <c r="AK87" s="5">
        <v>2100</v>
      </c>
      <c r="AL87" s="5">
        <v>0.00487859712230216</v>
      </c>
      <c r="AM87" s="5">
        <v>2070</v>
      </c>
      <c r="AN87" s="5">
        <v>2170</v>
      </c>
      <c r="AO87" s="5">
        <v>2220</v>
      </c>
      <c r="AP87" s="5">
        <v>2100</v>
      </c>
      <c r="AQ87" s="5">
        <v>2000</v>
      </c>
      <c r="AR87" s="5">
        <v>2100</v>
      </c>
      <c r="AS87" s="5">
        <v>1600</v>
      </c>
      <c r="AT87" s="5">
        <v>1200</v>
      </c>
      <c r="AU87" s="5">
        <v>1410</v>
      </c>
      <c r="AV87" s="13">
        <v>0.00398696155814768</v>
      </c>
      <c r="AW87" s="5">
        <v>1350</v>
      </c>
      <c r="AX87" s="5">
        <v>1480</v>
      </c>
      <c r="AY87" s="5">
        <f t="shared" si="48"/>
        <v>1240</v>
      </c>
      <c r="AZ87" s="5">
        <v>1300</v>
      </c>
      <c r="BA87" s="5">
        <v>1300</v>
      </c>
      <c r="BB87" s="5">
        <v>1400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13</v>
      </c>
      <c r="BM87" s="5">
        <v>9</v>
      </c>
      <c r="BN87" s="5">
        <v>15</v>
      </c>
      <c r="BO87" s="5">
        <v>18</v>
      </c>
      <c r="BP87" s="5">
        <v>18</v>
      </c>
      <c r="BQ87" s="5">
        <v>21</v>
      </c>
      <c r="BR87" s="5">
        <v>21</v>
      </c>
      <c r="BS87" s="5">
        <v>21</v>
      </c>
      <c r="BT87" s="5">
        <v>24</v>
      </c>
      <c r="BU87" s="5">
        <v>1900</v>
      </c>
      <c r="BV87" s="5">
        <v>1600</v>
      </c>
      <c r="BW87" s="5">
        <v>1700</v>
      </c>
      <c r="BX87" s="5">
        <v>0.00581432701574044</v>
      </c>
      <c r="BY87" s="5">
        <v>1710</v>
      </c>
      <c r="BZ87" s="5">
        <f t="shared" si="49"/>
        <v>1540</v>
      </c>
      <c r="CA87" s="5">
        <v>1880</v>
      </c>
      <c r="CB87" s="5">
        <v>1600</v>
      </c>
      <c r="CC87" s="5">
        <v>1700</v>
      </c>
      <c r="CD87" s="5">
        <v>1800</v>
      </c>
      <c r="CE87" s="5">
        <v>800</v>
      </c>
      <c r="CF87" s="5">
        <v>600</v>
      </c>
      <c r="CG87" s="5">
        <v>700</v>
      </c>
      <c r="CH87" s="5">
        <v>0.00447727781508843</v>
      </c>
      <c r="CI87" s="5">
        <v>630</v>
      </c>
      <c r="CJ87" s="5">
        <v>680</v>
      </c>
      <c r="CK87" s="5">
        <v>700</v>
      </c>
      <c r="CL87" s="5">
        <f t="shared" si="50"/>
        <v>600</v>
      </c>
      <c r="CM87" s="5">
        <v>600</v>
      </c>
      <c r="CN87" s="5">
        <v>700</v>
      </c>
      <c r="CO87" s="5">
        <v>2300</v>
      </c>
      <c r="CP87" s="5">
        <v>2100</v>
      </c>
      <c r="CQ87" s="5">
        <v>2400</v>
      </c>
      <c r="CR87" s="5">
        <v>0.00575480423389169</v>
      </c>
      <c r="CS87" s="5">
        <v>2180</v>
      </c>
      <c r="CT87" s="5">
        <v>2240</v>
      </c>
      <c r="CU87" s="5">
        <v>2270</v>
      </c>
      <c r="CV87" s="5">
        <v>2240</v>
      </c>
      <c r="CW87" s="5">
        <v>2200</v>
      </c>
      <c r="CX87" s="5">
        <v>2300</v>
      </c>
      <c r="CY87" s="5">
        <v>2400</v>
      </c>
      <c r="CZ87" s="5">
        <v>1600</v>
      </c>
      <c r="DA87" s="5">
        <v>2200</v>
      </c>
      <c r="DB87" s="5">
        <v>0.00482417163894884</v>
      </c>
      <c r="DC87" s="5">
        <v>1090</v>
      </c>
      <c r="DD87" s="5">
        <v>1140</v>
      </c>
      <c r="DE87" s="5">
        <v>1200</v>
      </c>
      <c r="DF87" s="5">
        <v>1100</v>
      </c>
      <c r="DG87" s="5">
        <v>1100</v>
      </c>
      <c r="DH87" s="5">
        <v>1200</v>
      </c>
      <c r="DI87" s="5">
        <v>1200</v>
      </c>
      <c r="DJ87" s="5">
        <v>1000</v>
      </c>
      <c r="DK87" s="5">
        <v>1100</v>
      </c>
      <c r="DL87" s="5">
        <v>0.0053411022092741</v>
      </c>
      <c r="DM87" s="5">
        <v>830</v>
      </c>
      <c r="DN87" s="5">
        <v>850</v>
      </c>
      <c r="DO87" s="5">
        <v>910</v>
      </c>
      <c r="DP87" s="5">
        <v>1100</v>
      </c>
      <c r="DQ87" s="5">
        <v>1200</v>
      </c>
      <c r="DR87" s="5">
        <v>1200</v>
      </c>
      <c r="DS87" s="5">
        <v>1400</v>
      </c>
      <c r="DT87" s="5">
        <v>1300</v>
      </c>
      <c r="DU87" s="5">
        <v>1500</v>
      </c>
      <c r="DV87" s="5">
        <f t="shared" si="51"/>
        <v>0.00639097744360902</v>
      </c>
      <c r="DW87" s="5">
        <v>1300</v>
      </c>
      <c r="DX87" s="5">
        <v>1360</v>
      </c>
      <c r="DY87" s="5">
        <v>1430</v>
      </c>
      <c r="DZ87" s="5">
        <v>1360</v>
      </c>
      <c r="EA87" s="5">
        <v>1400</v>
      </c>
      <c r="EB87" s="5">
        <v>1500</v>
      </c>
      <c r="EC87" s="5">
        <v>1300</v>
      </c>
      <c r="ED87" s="5">
        <v>1100</v>
      </c>
      <c r="EE87" s="5">
        <v>1200</v>
      </c>
      <c r="EF87" s="5">
        <v>0.00601060051363313</v>
      </c>
      <c r="EG87" s="5">
        <f t="shared" si="52"/>
        <v>800</v>
      </c>
      <c r="EH87" s="5">
        <f t="shared" si="53"/>
        <v>870</v>
      </c>
      <c r="EI87" s="5">
        <f t="shared" si="54"/>
        <v>900</v>
      </c>
      <c r="EJ87" s="5">
        <v>1000</v>
      </c>
      <c r="EK87" s="5">
        <v>1000</v>
      </c>
      <c r="EL87" s="5">
        <v>1100</v>
      </c>
      <c r="EM87" s="5">
        <v>1600</v>
      </c>
      <c r="EN87" s="5">
        <v>1400</v>
      </c>
      <c r="EO87" s="5">
        <v>1700</v>
      </c>
      <c r="EP87" s="5">
        <f t="shared" si="55"/>
        <v>0.00587016574585635</v>
      </c>
      <c r="EQ87" s="5">
        <v>1470</v>
      </c>
      <c r="ER87" s="5">
        <v>1530</v>
      </c>
      <c r="ES87" s="5">
        <v>1590</v>
      </c>
      <c r="ET87" s="5">
        <v>1530</v>
      </c>
      <c r="EU87" s="5">
        <v>1600</v>
      </c>
      <c r="EV87" s="5">
        <v>1600</v>
      </c>
      <c r="EW87" s="5">
        <v>900</v>
      </c>
      <c r="EX87" s="5">
        <v>800</v>
      </c>
      <c r="EY87" s="5">
        <v>1000</v>
      </c>
      <c r="EZ87" s="5">
        <f t="shared" si="56"/>
        <v>0.00573206681952178</v>
      </c>
      <c r="FA87" s="5">
        <v>660</v>
      </c>
      <c r="FB87" s="5">
        <v>700</v>
      </c>
      <c r="FC87" s="5">
        <v>750</v>
      </c>
      <c r="FD87" s="5">
        <v>700</v>
      </c>
      <c r="FE87" s="5">
        <v>700</v>
      </c>
      <c r="FF87" s="5">
        <v>700</v>
      </c>
      <c r="FG87" s="5">
        <v>3200</v>
      </c>
      <c r="FH87" s="5">
        <v>3000</v>
      </c>
      <c r="FI87" s="5">
        <v>3600</v>
      </c>
      <c r="FJ87" s="5">
        <f t="shared" si="57"/>
        <v>0.00601460415065334</v>
      </c>
      <c r="FK87" s="5">
        <v>3010</v>
      </c>
      <c r="FL87" s="5">
        <v>3130</v>
      </c>
      <c r="FM87" s="5">
        <v>3190</v>
      </c>
      <c r="FN87" s="5">
        <v>3130</v>
      </c>
      <c r="FO87" s="5">
        <v>3200</v>
      </c>
      <c r="FP87" s="5">
        <v>3200</v>
      </c>
      <c r="FQ87" s="5">
        <v>4200</v>
      </c>
      <c r="FR87" s="5">
        <v>4000</v>
      </c>
      <c r="FS87" s="5">
        <v>4300</v>
      </c>
      <c r="FT87" s="5">
        <v>0.00536350415604862</v>
      </c>
      <c r="FU87" s="5">
        <v>3980</v>
      </c>
      <c r="FV87" s="5">
        <v>4020</v>
      </c>
      <c r="FW87" s="5">
        <v>4070</v>
      </c>
      <c r="FX87" s="5">
        <v>3600</v>
      </c>
      <c r="FY87" s="5">
        <v>3800</v>
      </c>
      <c r="FZ87" s="5">
        <v>3800</v>
      </c>
      <c r="GA87" s="5">
        <v>110</v>
      </c>
      <c r="GB87" s="5">
        <v>90</v>
      </c>
      <c r="GC87" s="5">
        <v>120</v>
      </c>
      <c r="GD87" s="5">
        <f t="shared" si="58"/>
        <v>0.00836236933797909</v>
      </c>
      <c r="GE87" s="5">
        <v>90</v>
      </c>
      <c r="GF87" s="5">
        <v>100</v>
      </c>
      <c r="GG87" s="5">
        <v>100</v>
      </c>
      <c r="GH87" s="5">
        <v>100</v>
      </c>
      <c r="GI87" s="5">
        <v>108</v>
      </c>
      <c r="GJ87" s="5">
        <v>110</v>
      </c>
      <c r="GK87" s="5">
        <v>2700</v>
      </c>
      <c r="GL87" s="5">
        <v>2500</v>
      </c>
      <c r="GM87" s="5">
        <v>3200</v>
      </c>
      <c r="GN87" s="5">
        <v>0.00438242417252912</v>
      </c>
      <c r="GO87" s="5">
        <v>1980</v>
      </c>
      <c r="GP87" s="5">
        <v>2010</v>
      </c>
      <c r="GQ87" s="5">
        <v>2060</v>
      </c>
      <c r="GR87" s="5">
        <v>1700</v>
      </c>
      <c r="GS87" s="5">
        <v>1700</v>
      </c>
      <c r="GT87" s="5">
        <v>1800</v>
      </c>
      <c r="GU87" s="5">
        <v>1900</v>
      </c>
      <c r="GV87" s="5">
        <v>1700</v>
      </c>
      <c r="GW87" s="5">
        <v>2000</v>
      </c>
      <c r="GX87" s="5">
        <f t="shared" si="59"/>
        <v>0.00523722370829227</v>
      </c>
      <c r="GY87" s="5">
        <v>1820</v>
      </c>
      <c r="GZ87" s="5">
        <v>1860</v>
      </c>
      <c r="HA87" s="5">
        <v>18830</v>
      </c>
      <c r="HB87" s="5">
        <v>1800</v>
      </c>
      <c r="HC87" s="5">
        <v>1800</v>
      </c>
      <c r="HD87" s="5">
        <v>1860</v>
      </c>
      <c r="HE87" s="5">
        <v>600</v>
      </c>
      <c r="HF87" s="5">
        <v>500</v>
      </c>
      <c r="HG87" s="5">
        <v>600</v>
      </c>
      <c r="HH87" s="5">
        <v>0.00593868309702324</v>
      </c>
      <c r="HI87" s="5">
        <v>500</v>
      </c>
      <c r="HJ87" s="5">
        <v>550</v>
      </c>
      <c r="HK87" s="5">
        <v>570</v>
      </c>
      <c r="HL87" s="5">
        <v>700</v>
      </c>
      <c r="HM87" s="5">
        <v>700</v>
      </c>
      <c r="HN87" s="5">
        <v>800</v>
      </c>
      <c r="HO87" s="5">
        <v>2400</v>
      </c>
      <c r="HP87" s="5">
        <v>2100</v>
      </c>
      <c r="HQ87" s="5">
        <v>2500</v>
      </c>
      <c r="HR87" s="5">
        <f t="shared" si="60"/>
        <v>0.00551687514751003</v>
      </c>
      <c r="HS87" s="5">
        <v>1830</v>
      </c>
      <c r="HT87" s="5">
        <v>1870</v>
      </c>
      <c r="HU87" s="5">
        <v>1920</v>
      </c>
      <c r="HV87" s="5">
        <v>1870</v>
      </c>
      <c r="HW87" s="5">
        <v>1900</v>
      </c>
      <c r="HX87" s="5">
        <v>1900</v>
      </c>
      <c r="HY87" s="5">
        <v>4100</v>
      </c>
      <c r="HZ87" s="5">
        <v>4000</v>
      </c>
      <c r="IA87" s="5">
        <v>4200</v>
      </c>
      <c r="IB87" s="13">
        <v>0.00559892168915616</v>
      </c>
      <c r="IC87" s="5">
        <v>3750</v>
      </c>
      <c r="ID87" s="5">
        <v>3780</v>
      </c>
      <c r="IE87" s="5">
        <v>3810</v>
      </c>
      <c r="IF87" s="5">
        <v>3900</v>
      </c>
      <c r="IG87" s="5">
        <v>4000</v>
      </c>
      <c r="IH87" s="5">
        <v>4000</v>
      </c>
      <c r="II87" s="5">
        <v>900</v>
      </c>
      <c r="IJ87" s="5">
        <v>800</v>
      </c>
      <c r="IK87" s="5">
        <v>1000</v>
      </c>
      <c r="IL87" s="5">
        <f t="shared" si="61"/>
        <v>0.00544099243702051</v>
      </c>
      <c r="IM87" s="5">
        <v>800</v>
      </c>
      <c r="IN87" s="5">
        <v>820</v>
      </c>
      <c r="IO87" s="5">
        <v>840</v>
      </c>
      <c r="IP87" s="5">
        <v>900</v>
      </c>
      <c r="IQ87" s="5">
        <v>1000</v>
      </c>
      <c r="IR87" s="5">
        <v>1000</v>
      </c>
      <c r="IS87" s="5">
        <v>2900</v>
      </c>
      <c r="IT87" s="5">
        <v>2300</v>
      </c>
      <c r="IU87" s="5">
        <v>2600</v>
      </c>
      <c r="IV87" s="131">
        <v>0.00456147220046985</v>
      </c>
      <c r="IW87" s="5">
        <v>2280</v>
      </c>
      <c r="IX87" s="5">
        <v>2330</v>
      </c>
      <c r="IY87" s="5">
        <v>2370</v>
      </c>
      <c r="IZ87" s="5">
        <v>2330</v>
      </c>
      <c r="JA87" s="5">
        <v>2400</v>
      </c>
      <c r="JB87" s="5">
        <v>2400</v>
      </c>
    </row>
    <row r="88" spans="1:262">
      <c r="A88" s="9">
        <v>86</v>
      </c>
      <c r="B88" s="15">
        <v>349</v>
      </c>
      <c r="C88" s="16" t="s">
        <v>77</v>
      </c>
      <c r="D88" s="11" t="s">
        <v>58</v>
      </c>
      <c r="E88" s="5">
        <v>5900</v>
      </c>
      <c r="F88" s="5">
        <v>4200</v>
      </c>
      <c r="G88" s="5">
        <v>5300</v>
      </c>
      <c r="H88" s="13">
        <f t="shared" si="42"/>
        <v>0.00457686439917437</v>
      </c>
      <c r="I88" s="5">
        <v>5000</v>
      </c>
      <c r="J88" s="5">
        <v>5100</v>
      </c>
      <c r="K88" s="5">
        <v>5200</v>
      </c>
      <c r="L88" s="5">
        <v>5100</v>
      </c>
      <c r="M88" s="5">
        <v>4900</v>
      </c>
      <c r="N88" s="5">
        <v>5000</v>
      </c>
      <c r="O88" s="5">
        <v>1800</v>
      </c>
      <c r="P88" s="5">
        <v>1400</v>
      </c>
      <c r="Q88" s="5">
        <v>1600</v>
      </c>
      <c r="R88" s="13">
        <f t="shared" si="43"/>
        <v>0.0043360433604336</v>
      </c>
      <c r="S88" s="5">
        <v>1600</v>
      </c>
      <c r="T88" s="5">
        <v>1600</v>
      </c>
      <c r="U88" s="5">
        <v>1700</v>
      </c>
      <c r="V88" s="5">
        <v>1600</v>
      </c>
      <c r="W88" s="5">
        <f t="shared" si="44"/>
        <v>1500</v>
      </c>
      <c r="X88" s="5">
        <f t="shared" si="45"/>
        <v>1600</v>
      </c>
      <c r="Y88" s="5">
        <v>1600</v>
      </c>
      <c r="Z88" s="5">
        <v>1300</v>
      </c>
      <c r="AA88" s="5">
        <v>1500</v>
      </c>
      <c r="AB88" s="13">
        <f t="shared" si="46"/>
        <v>0.0039412396990326</v>
      </c>
      <c r="AC88" s="5">
        <v>1100</v>
      </c>
      <c r="AD88" s="5">
        <v>1200</v>
      </c>
      <c r="AE88" s="5">
        <v>1200</v>
      </c>
      <c r="AF88" s="5">
        <v>1100</v>
      </c>
      <c r="AG88" s="5">
        <f t="shared" si="47"/>
        <v>1000</v>
      </c>
      <c r="AH88" s="5">
        <v>1200</v>
      </c>
      <c r="AI88" s="5">
        <v>2400</v>
      </c>
      <c r="AJ88" s="5">
        <v>1840</v>
      </c>
      <c r="AK88" s="5">
        <v>2100</v>
      </c>
      <c r="AL88" s="5">
        <v>0.00487859712230216</v>
      </c>
      <c r="AM88" s="5">
        <v>2070</v>
      </c>
      <c r="AN88" s="5">
        <v>2170</v>
      </c>
      <c r="AO88" s="5">
        <v>2220</v>
      </c>
      <c r="AP88" s="5">
        <v>2100</v>
      </c>
      <c r="AQ88" s="5">
        <v>2000</v>
      </c>
      <c r="AR88" s="5">
        <v>2100</v>
      </c>
      <c r="AS88" s="5">
        <v>1600</v>
      </c>
      <c r="AT88" s="5">
        <v>1200</v>
      </c>
      <c r="AU88" s="5">
        <v>1410</v>
      </c>
      <c r="AV88" s="13">
        <v>0.00565717518385819</v>
      </c>
      <c r="AW88" s="5">
        <v>1350</v>
      </c>
      <c r="AX88" s="5">
        <v>1480</v>
      </c>
      <c r="AY88" s="5">
        <f t="shared" si="48"/>
        <v>1750</v>
      </c>
      <c r="AZ88" s="5">
        <v>1800</v>
      </c>
      <c r="BA88" s="5">
        <v>1900</v>
      </c>
      <c r="BB88" s="5">
        <v>1900</v>
      </c>
      <c r="BC88" s="5">
        <v>57</v>
      </c>
      <c r="BD88" s="5">
        <v>28</v>
      </c>
      <c r="BE88" s="5">
        <v>69</v>
      </c>
      <c r="BF88" s="5">
        <v>57</v>
      </c>
      <c r="BG88" s="5">
        <v>57</v>
      </c>
      <c r="BH88" s="5">
        <v>57</v>
      </c>
      <c r="BI88" s="5">
        <v>30</v>
      </c>
      <c r="BJ88" s="5">
        <v>30</v>
      </c>
      <c r="BK88" s="5">
        <v>30</v>
      </c>
      <c r="BL88" s="5">
        <v>16</v>
      </c>
      <c r="BM88" s="5">
        <v>12</v>
      </c>
      <c r="BN88" s="5">
        <v>19</v>
      </c>
      <c r="BO88" s="5">
        <v>23</v>
      </c>
      <c r="BP88" s="5">
        <v>23</v>
      </c>
      <c r="BQ88" s="5">
        <v>27</v>
      </c>
      <c r="BR88" s="5">
        <v>27</v>
      </c>
      <c r="BS88" s="5">
        <v>27</v>
      </c>
      <c r="BT88" s="5">
        <v>31</v>
      </c>
      <c r="BU88" s="5">
        <v>1900</v>
      </c>
      <c r="BV88" s="5">
        <v>1600</v>
      </c>
      <c r="BW88" s="5">
        <v>1700</v>
      </c>
      <c r="BX88" s="5">
        <v>0.00770960488274976</v>
      </c>
      <c r="BY88" s="5">
        <v>1710</v>
      </c>
      <c r="BZ88" s="5">
        <f t="shared" si="49"/>
        <v>2040</v>
      </c>
      <c r="CA88" s="5">
        <v>1880</v>
      </c>
      <c r="CB88" s="5">
        <v>2200</v>
      </c>
      <c r="CC88" s="5">
        <v>2200</v>
      </c>
      <c r="CD88" s="5">
        <v>2400</v>
      </c>
      <c r="CE88" s="5">
        <v>800</v>
      </c>
      <c r="CF88" s="5">
        <v>600</v>
      </c>
      <c r="CG88" s="5">
        <v>700</v>
      </c>
      <c r="CH88" s="5">
        <v>0.00559659726886053</v>
      </c>
      <c r="CI88" s="5">
        <v>630</v>
      </c>
      <c r="CJ88" s="5">
        <v>680</v>
      </c>
      <c r="CK88" s="5">
        <v>700</v>
      </c>
      <c r="CL88" s="5">
        <f t="shared" si="50"/>
        <v>700</v>
      </c>
      <c r="CM88" s="5">
        <v>800</v>
      </c>
      <c r="CN88" s="5">
        <v>800</v>
      </c>
      <c r="CO88" s="5">
        <v>2300</v>
      </c>
      <c r="CP88" s="5">
        <v>2100</v>
      </c>
      <c r="CQ88" s="5">
        <v>2400</v>
      </c>
      <c r="CR88" s="5">
        <v>0.00575480423389169</v>
      </c>
      <c r="CS88" s="5">
        <v>2180</v>
      </c>
      <c r="CT88" s="5">
        <v>2240</v>
      </c>
      <c r="CU88" s="5">
        <v>2270</v>
      </c>
      <c r="CV88" s="5">
        <v>2240</v>
      </c>
      <c r="CW88" s="5">
        <v>2200</v>
      </c>
      <c r="CX88" s="5">
        <v>2300</v>
      </c>
      <c r="CY88" s="5">
        <v>2400</v>
      </c>
      <c r="CZ88" s="5">
        <v>1600</v>
      </c>
      <c r="DA88" s="5">
        <v>2200</v>
      </c>
      <c r="DB88" s="5">
        <v>0.00677076721255977</v>
      </c>
      <c r="DC88" s="5">
        <v>1090</v>
      </c>
      <c r="DD88" s="5">
        <v>1140</v>
      </c>
      <c r="DE88" s="5">
        <v>1200</v>
      </c>
      <c r="DF88" s="5">
        <v>1500</v>
      </c>
      <c r="DG88" s="5">
        <v>1600</v>
      </c>
      <c r="DH88" s="5">
        <v>1600</v>
      </c>
      <c r="DI88" s="29">
        <v>1000</v>
      </c>
      <c r="DJ88" s="5">
        <v>800</v>
      </c>
      <c r="DK88" s="5">
        <v>1000</v>
      </c>
      <c r="DL88" s="5">
        <v>0.00582665695557174</v>
      </c>
      <c r="DM88" s="5">
        <v>760</v>
      </c>
      <c r="DN88" s="5">
        <v>770</v>
      </c>
      <c r="DO88" s="5">
        <v>830</v>
      </c>
      <c r="DP88" s="5">
        <v>1200</v>
      </c>
      <c r="DQ88" s="5">
        <v>1300</v>
      </c>
      <c r="DR88" s="5">
        <v>1300</v>
      </c>
      <c r="DS88" s="5">
        <v>1200</v>
      </c>
      <c r="DT88" s="5">
        <v>1100</v>
      </c>
      <c r="DU88" s="5">
        <v>1200</v>
      </c>
      <c r="DV88" s="5">
        <f t="shared" si="51"/>
        <v>0.00512218045112782</v>
      </c>
      <c r="DW88" s="5">
        <v>1040</v>
      </c>
      <c r="DX88" s="5">
        <v>1090</v>
      </c>
      <c r="DY88" s="5">
        <v>1140</v>
      </c>
      <c r="DZ88" s="5">
        <v>1090</v>
      </c>
      <c r="EA88" s="5">
        <v>1100</v>
      </c>
      <c r="EB88" s="5">
        <v>1200</v>
      </c>
      <c r="EC88" s="5">
        <v>1100</v>
      </c>
      <c r="ED88" s="5">
        <v>900</v>
      </c>
      <c r="EE88" s="5">
        <v>1100</v>
      </c>
      <c r="EF88" s="5">
        <v>0.00819627342768155</v>
      </c>
      <c r="EG88" s="5">
        <f t="shared" si="52"/>
        <v>1090</v>
      </c>
      <c r="EH88" s="5">
        <f t="shared" si="53"/>
        <v>1190</v>
      </c>
      <c r="EI88" s="5">
        <f t="shared" si="54"/>
        <v>1230</v>
      </c>
      <c r="EJ88" s="5">
        <v>1400</v>
      </c>
      <c r="EK88" s="5">
        <v>1400</v>
      </c>
      <c r="EL88" s="5">
        <v>1500</v>
      </c>
      <c r="EM88" s="5">
        <v>1600</v>
      </c>
      <c r="EN88" s="5">
        <v>1400</v>
      </c>
      <c r="EO88" s="5">
        <v>1700</v>
      </c>
      <c r="EP88" s="5">
        <f t="shared" si="55"/>
        <v>0.00587016574585635</v>
      </c>
      <c r="EQ88" s="5">
        <v>1470</v>
      </c>
      <c r="ER88" s="5">
        <v>1530</v>
      </c>
      <c r="ES88" s="5">
        <v>1590</v>
      </c>
      <c r="ET88" s="5">
        <v>1530</v>
      </c>
      <c r="EU88" s="5">
        <v>1600</v>
      </c>
      <c r="EV88" s="5">
        <v>1600</v>
      </c>
      <c r="EW88" s="5">
        <v>900</v>
      </c>
      <c r="EX88" s="5">
        <v>800</v>
      </c>
      <c r="EY88" s="5">
        <v>1000</v>
      </c>
      <c r="EZ88" s="5">
        <f t="shared" si="56"/>
        <v>0.00573206681952178</v>
      </c>
      <c r="FA88" s="5">
        <v>660</v>
      </c>
      <c r="FB88" s="5">
        <v>700</v>
      </c>
      <c r="FC88" s="5">
        <v>750</v>
      </c>
      <c r="FD88" s="5">
        <v>700</v>
      </c>
      <c r="FE88" s="5">
        <v>700</v>
      </c>
      <c r="FF88" s="5">
        <v>700</v>
      </c>
      <c r="FG88" s="5">
        <v>3200</v>
      </c>
      <c r="FH88" s="5">
        <v>3000</v>
      </c>
      <c r="FI88" s="5">
        <v>3600</v>
      </c>
      <c r="FJ88" s="5">
        <f t="shared" si="57"/>
        <v>0.00601460415065334</v>
      </c>
      <c r="FK88" s="5">
        <v>3010</v>
      </c>
      <c r="FL88" s="5">
        <v>3130</v>
      </c>
      <c r="FM88" s="5">
        <v>3190</v>
      </c>
      <c r="FN88" s="5">
        <v>3130</v>
      </c>
      <c r="FO88" s="5">
        <v>3200</v>
      </c>
      <c r="FP88" s="5">
        <v>3200</v>
      </c>
      <c r="FQ88" s="5">
        <v>4200</v>
      </c>
      <c r="FR88" s="5">
        <v>4000</v>
      </c>
      <c r="FS88" s="5">
        <v>4300</v>
      </c>
      <c r="FT88" s="5">
        <v>0.0080319141839335</v>
      </c>
      <c r="FU88" s="5">
        <v>3980</v>
      </c>
      <c r="FV88" s="5">
        <v>4020</v>
      </c>
      <c r="FW88" s="5">
        <v>4070</v>
      </c>
      <c r="FX88" s="5">
        <v>5500</v>
      </c>
      <c r="FY88" s="5">
        <v>5600</v>
      </c>
      <c r="FZ88" s="5">
        <v>5700</v>
      </c>
      <c r="GA88" s="5">
        <v>70</v>
      </c>
      <c r="GB88" s="5">
        <v>60</v>
      </c>
      <c r="GC88" s="5">
        <v>80</v>
      </c>
      <c r="GD88" s="5">
        <f t="shared" si="58"/>
        <v>0.00557491289198606</v>
      </c>
      <c r="GE88" s="5">
        <v>60</v>
      </c>
      <c r="GF88" s="5">
        <v>70</v>
      </c>
      <c r="GG88" s="5">
        <v>70</v>
      </c>
      <c r="GH88" s="5">
        <v>70</v>
      </c>
      <c r="GI88" s="5">
        <v>78</v>
      </c>
      <c r="GJ88" s="5">
        <v>80</v>
      </c>
      <c r="GK88" s="5">
        <v>2700</v>
      </c>
      <c r="GL88" s="5">
        <v>2500</v>
      </c>
      <c r="GM88" s="5">
        <v>3200</v>
      </c>
      <c r="GN88" s="5">
        <v>0.00463614346672817</v>
      </c>
      <c r="GO88" s="5">
        <v>1980</v>
      </c>
      <c r="GP88" s="5">
        <v>2010</v>
      </c>
      <c r="GQ88" s="5">
        <v>2060</v>
      </c>
      <c r="GR88" s="5">
        <v>1800</v>
      </c>
      <c r="GS88" s="5">
        <v>1800</v>
      </c>
      <c r="GT88" s="5">
        <v>1900</v>
      </c>
      <c r="GU88" s="5">
        <v>1900</v>
      </c>
      <c r="GV88" s="5">
        <v>1700</v>
      </c>
      <c r="GW88" s="5">
        <v>2000</v>
      </c>
      <c r="GX88" s="5">
        <f t="shared" si="59"/>
        <v>0.00647613684358722</v>
      </c>
      <c r="GY88" s="5">
        <v>1820</v>
      </c>
      <c r="GZ88" s="5">
        <v>1860</v>
      </c>
      <c r="HA88" s="5">
        <v>18830</v>
      </c>
      <c r="HB88" s="5">
        <v>2200</v>
      </c>
      <c r="HC88" s="5">
        <v>2300</v>
      </c>
      <c r="HD88" s="5">
        <v>2300</v>
      </c>
      <c r="HE88" s="5">
        <v>600</v>
      </c>
      <c r="HF88" s="5">
        <v>500</v>
      </c>
      <c r="HG88" s="5">
        <v>600</v>
      </c>
      <c r="HH88" s="5">
        <v>0.00593868309702324</v>
      </c>
      <c r="HI88" s="5">
        <v>500</v>
      </c>
      <c r="HJ88" s="5">
        <v>550</v>
      </c>
      <c r="HK88" s="5">
        <v>570</v>
      </c>
      <c r="HL88" s="5">
        <v>700</v>
      </c>
      <c r="HM88" s="5">
        <v>700</v>
      </c>
      <c r="HN88" s="5">
        <v>800</v>
      </c>
      <c r="HO88" s="5">
        <v>2400</v>
      </c>
      <c r="HP88" s="5">
        <v>2100</v>
      </c>
      <c r="HQ88" s="5">
        <v>2500</v>
      </c>
      <c r="HR88" s="5">
        <f t="shared" si="60"/>
        <v>0.00551687514751003</v>
      </c>
      <c r="HS88" s="5">
        <v>1830</v>
      </c>
      <c r="HT88" s="5">
        <v>1870</v>
      </c>
      <c r="HU88" s="5">
        <v>1920</v>
      </c>
      <c r="HV88" s="5">
        <v>1870</v>
      </c>
      <c r="HW88" s="5">
        <v>1900</v>
      </c>
      <c r="HX88" s="5">
        <v>1900</v>
      </c>
      <c r="HY88" s="5">
        <v>4100</v>
      </c>
      <c r="HZ88" s="5">
        <v>4000</v>
      </c>
      <c r="IA88" s="5">
        <v>4200</v>
      </c>
      <c r="IB88" s="13">
        <v>0.00559892168915616</v>
      </c>
      <c r="IC88" s="5">
        <v>3750</v>
      </c>
      <c r="ID88" s="5">
        <v>3780</v>
      </c>
      <c r="IE88" s="5">
        <v>3810</v>
      </c>
      <c r="IF88" s="5">
        <v>3900</v>
      </c>
      <c r="IG88" s="5">
        <v>4000</v>
      </c>
      <c r="IH88" s="5">
        <v>4000</v>
      </c>
      <c r="II88" s="5">
        <v>900</v>
      </c>
      <c r="IJ88" s="5">
        <v>800</v>
      </c>
      <c r="IK88" s="5">
        <v>1000</v>
      </c>
      <c r="IL88" s="5">
        <f t="shared" si="61"/>
        <v>0.00544099243702051</v>
      </c>
      <c r="IM88" s="5">
        <v>800</v>
      </c>
      <c r="IN88" s="5">
        <v>820</v>
      </c>
      <c r="IO88" s="5">
        <v>840</v>
      </c>
      <c r="IP88" s="5">
        <v>900</v>
      </c>
      <c r="IQ88" s="5">
        <v>1000</v>
      </c>
      <c r="IR88" s="5">
        <v>1000</v>
      </c>
      <c r="IS88" s="5">
        <v>2900</v>
      </c>
      <c r="IT88" s="5">
        <v>2300</v>
      </c>
      <c r="IU88" s="5">
        <v>2600</v>
      </c>
      <c r="IV88" s="131">
        <v>0.00456147220046985</v>
      </c>
      <c r="IW88" s="5">
        <v>2280</v>
      </c>
      <c r="IX88" s="5">
        <v>2330</v>
      </c>
      <c r="IY88" s="5">
        <v>2370</v>
      </c>
      <c r="IZ88" s="5">
        <v>2330</v>
      </c>
      <c r="JA88" s="5">
        <v>2400</v>
      </c>
      <c r="JB88" s="5">
        <v>2400</v>
      </c>
    </row>
    <row r="89" spans="1:262">
      <c r="A89" s="9">
        <v>87</v>
      </c>
      <c r="B89" s="10">
        <v>549</v>
      </c>
      <c r="C89" s="11" t="s">
        <v>40</v>
      </c>
      <c r="D89" s="11" t="s">
        <v>1626</v>
      </c>
      <c r="E89" s="5">
        <v>5800</v>
      </c>
      <c r="F89" s="5">
        <v>4200</v>
      </c>
      <c r="G89" s="5">
        <v>5200</v>
      </c>
      <c r="H89" s="13">
        <f t="shared" si="42"/>
        <v>0.00448712195997487</v>
      </c>
      <c r="I89" s="5">
        <v>4900</v>
      </c>
      <c r="J89" s="5">
        <v>5000</v>
      </c>
      <c r="K89" s="5">
        <v>5100</v>
      </c>
      <c r="L89" s="5">
        <v>5000</v>
      </c>
      <c r="M89" s="5">
        <v>4800</v>
      </c>
      <c r="N89" s="5">
        <v>4900</v>
      </c>
      <c r="O89" s="5">
        <v>1800</v>
      </c>
      <c r="P89" s="5">
        <v>1400</v>
      </c>
      <c r="Q89" s="5">
        <v>1600</v>
      </c>
      <c r="R89" s="13">
        <f t="shared" si="43"/>
        <v>0.0043360433604336</v>
      </c>
      <c r="S89" s="5">
        <v>1600</v>
      </c>
      <c r="T89" s="5">
        <v>1600</v>
      </c>
      <c r="U89" s="5">
        <v>1700</v>
      </c>
      <c r="V89" s="5">
        <v>1600</v>
      </c>
      <c r="W89" s="5">
        <f t="shared" si="44"/>
        <v>1500</v>
      </c>
      <c r="X89" s="5">
        <f t="shared" si="45"/>
        <v>1600</v>
      </c>
      <c r="Y89" s="5">
        <v>1600</v>
      </c>
      <c r="Z89" s="5">
        <v>1300</v>
      </c>
      <c r="AA89" s="5">
        <v>1500</v>
      </c>
      <c r="AB89" s="13">
        <f t="shared" si="46"/>
        <v>0.00644930132568972</v>
      </c>
      <c r="AC89" s="5">
        <v>1100</v>
      </c>
      <c r="AD89" s="5">
        <v>1200</v>
      </c>
      <c r="AE89" s="5">
        <v>1200</v>
      </c>
      <c r="AF89" s="5">
        <v>1800</v>
      </c>
      <c r="AG89" s="5">
        <f t="shared" si="47"/>
        <v>1600</v>
      </c>
      <c r="AH89" s="5">
        <v>1900</v>
      </c>
      <c r="AI89" s="5">
        <v>2400</v>
      </c>
      <c r="AJ89" s="5">
        <v>1840</v>
      </c>
      <c r="AK89" s="5">
        <v>2100</v>
      </c>
      <c r="AL89" s="5">
        <v>0.00487859712230216</v>
      </c>
      <c r="AM89" s="5">
        <v>2070</v>
      </c>
      <c r="AN89" s="5">
        <v>2170</v>
      </c>
      <c r="AO89" s="5">
        <v>2220</v>
      </c>
      <c r="AP89" s="5">
        <v>2100</v>
      </c>
      <c r="AQ89" s="5">
        <v>2000</v>
      </c>
      <c r="AR89" s="5">
        <v>2100</v>
      </c>
      <c r="AS89" s="5">
        <v>1600</v>
      </c>
      <c r="AT89" s="5">
        <v>1200</v>
      </c>
      <c r="AU89" s="5">
        <v>1410</v>
      </c>
      <c r="AV89" s="13">
        <v>0.00398696155814768</v>
      </c>
      <c r="AW89" s="5">
        <v>1350</v>
      </c>
      <c r="AX89" s="5">
        <v>1480</v>
      </c>
      <c r="AY89" s="5">
        <f t="shared" si="48"/>
        <v>1240</v>
      </c>
      <c r="AZ89" s="5">
        <v>1300</v>
      </c>
      <c r="BA89" s="5">
        <v>1300</v>
      </c>
      <c r="BB89" s="5">
        <v>1400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13</v>
      </c>
      <c r="BM89" s="5">
        <v>9</v>
      </c>
      <c r="BN89" s="5">
        <v>15</v>
      </c>
      <c r="BO89" s="5">
        <v>18</v>
      </c>
      <c r="BP89" s="5">
        <v>18</v>
      </c>
      <c r="BQ89" s="5">
        <v>21</v>
      </c>
      <c r="BR89" s="5">
        <v>21</v>
      </c>
      <c r="BS89" s="5">
        <v>21</v>
      </c>
      <c r="BT89" s="5">
        <v>24</v>
      </c>
      <c r="BU89" s="5">
        <v>1900</v>
      </c>
      <c r="BV89" s="5">
        <v>1600</v>
      </c>
      <c r="BW89" s="5">
        <v>1700</v>
      </c>
      <c r="BX89" s="5">
        <v>0.00581432701574044</v>
      </c>
      <c r="BY89" s="5">
        <v>1710</v>
      </c>
      <c r="BZ89" s="5">
        <f t="shared" si="49"/>
        <v>1540</v>
      </c>
      <c r="CA89" s="5">
        <v>1880</v>
      </c>
      <c r="CB89" s="5">
        <v>1600</v>
      </c>
      <c r="CC89" s="5">
        <v>1700</v>
      </c>
      <c r="CD89" s="5">
        <v>1800</v>
      </c>
      <c r="CE89" s="5">
        <v>800</v>
      </c>
      <c r="CF89" s="5">
        <v>600</v>
      </c>
      <c r="CG89" s="5">
        <v>700</v>
      </c>
      <c r="CH89" s="5">
        <v>0.00447727781508843</v>
      </c>
      <c r="CI89" s="5">
        <v>630</v>
      </c>
      <c r="CJ89" s="5">
        <v>680</v>
      </c>
      <c r="CK89" s="5">
        <v>700</v>
      </c>
      <c r="CL89" s="5">
        <f t="shared" si="50"/>
        <v>600</v>
      </c>
      <c r="CM89" s="5">
        <v>600</v>
      </c>
      <c r="CN89" s="5">
        <v>700</v>
      </c>
      <c r="CO89" s="5">
        <v>2300</v>
      </c>
      <c r="CP89" s="5">
        <v>2100</v>
      </c>
      <c r="CQ89" s="5">
        <v>2400</v>
      </c>
      <c r="CR89" s="5">
        <v>0.00575480423389169</v>
      </c>
      <c r="CS89" s="5">
        <v>2180</v>
      </c>
      <c r="CT89" s="5">
        <v>2240</v>
      </c>
      <c r="CU89" s="5">
        <v>2270</v>
      </c>
      <c r="CV89" s="5">
        <v>2240</v>
      </c>
      <c r="CW89" s="5">
        <v>2200</v>
      </c>
      <c r="CX89" s="5">
        <v>2300</v>
      </c>
      <c r="CY89" s="5">
        <v>2400</v>
      </c>
      <c r="CZ89" s="5">
        <v>1600</v>
      </c>
      <c r="DA89" s="5">
        <v>2200</v>
      </c>
      <c r="DB89" s="5">
        <v>0.00482417163894884</v>
      </c>
      <c r="DC89" s="5">
        <v>1090</v>
      </c>
      <c r="DD89" s="5">
        <v>1140</v>
      </c>
      <c r="DE89" s="5">
        <v>1200</v>
      </c>
      <c r="DF89" s="5">
        <v>1100</v>
      </c>
      <c r="DG89" s="5">
        <v>1100</v>
      </c>
      <c r="DH89" s="5">
        <v>1200</v>
      </c>
      <c r="DI89" s="5">
        <v>1000</v>
      </c>
      <c r="DJ89" s="5">
        <v>800</v>
      </c>
      <c r="DK89" s="5">
        <v>1000</v>
      </c>
      <c r="DL89" s="5">
        <v>0.0053411022092741</v>
      </c>
      <c r="DM89" s="5">
        <v>760</v>
      </c>
      <c r="DN89" s="5">
        <v>770</v>
      </c>
      <c r="DO89" s="5">
        <v>830</v>
      </c>
      <c r="DP89" s="5">
        <v>1100</v>
      </c>
      <c r="DQ89" s="5">
        <v>1200</v>
      </c>
      <c r="DR89" s="5">
        <v>1200</v>
      </c>
      <c r="DS89" s="5">
        <v>1200</v>
      </c>
      <c r="DT89" s="5">
        <v>1100</v>
      </c>
      <c r="DU89" s="5">
        <v>1200</v>
      </c>
      <c r="DV89" s="5">
        <f t="shared" si="51"/>
        <v>0.00512218045112782</v>
      </c>
      <c r="DW89" s="5">
        <v>1040</v>
      </c>
      <c r="DX89" s="5">
        <v>1090</v>
      </c>
      <c r="DY89" s="5">
        <v>1140</v>
      </c>
      <c r="DZ89" s="5">
        <v>1090</v>
      </c>
      <c r="EA89" s="5">
        <v>1100</v>
      </c>
      <c r="EB89" s="5">
        <v>1200</v>
      </c>
      <c r="EC89" s="5">
        <v>1100</v>
      </c>
      <c r="ED89" s="5">
        <v>900</v>
      </c>
      <c r="EE89" s="5">
        <v>1100</v>
      </c>
      <c r="EF89" s="5">
        <v>0.00546418228512103</v>
      </c>
      <c r="EG89" s="5">
        <f t="shared" si="52"/>
        <v>730</v>
      </c>
      <c r="EH89" s="5">
        <f t="shared" si="53"/>
        <v>790</v>
      </c>
      <c r="EI89" s="5">
        <f t="shared" si="54"/>
        <v>820</v>
      </c>
      <c r="EJ89" s="5">
        <v>900</v>
      </c>
      <c r="EK89" s="5">
        <v>900</v>
      </c>
      <c r="EL89" s="5">
        <v>1000</v>
      </c>
      <c r="EM89" s="5">
        <v>1600</v>
      </c>
      <c r="EN89" s="5">
        <v>1400</v>
      </c>
      <c r="EO89" s="5">
        <v>1700</v>
      </c>
      <c r="EP89" s="5">
        <f t="shared" si="55"/>
        <v>0.00587016574585635</v>
      </c>
      <c r="EQ89" s="5">
        <v>1470</v>
      </c>
      <c r="ER89" s="5">
        <v>1530</v>
      </c>
      <c r="ES89" s="5">
        <v>1590</v>
      </c>
      <c r="ET89" s="5">
        <v>1530</v>
      </c>
      <c r="EU89" s="5">
        <v>1600</v>
      </c>
      <c r="EV89" s="5">
        <v>1600</v>
      </c>
      <c r="EW89" s="5">
        <v>900</v>
      </c>
      <c r="EX89" s="5">
        <v>800</v>
      </c>
      <c r="EY89" s="5">
        <v>1000</v>
      </c>
      <c r="EZ89" s="5">
        <f t="shared" si="56"/>
        <v>0.00573206681952178</v>
      </c>
      <c r="FA89" s="5">
        <v>660</v>
      </c>
      <c r="FB89" s="5">
        <v>700</v>
      </c>
      <c r="FC89" s="5">
        <v>750</v>
      </c>
      <c r="FD89" s="5">
        <v>700</v>
      </c>
      <c r="FE89" s="5">
        <v>700</v>
      </c>
      <c r="FF89" s="5">
        <v>700</v>
      </c>
      <c r="FG89" s="5">
        <v>3200</v>
      </c>
      <c r="FH89" s="5">
        <v>3000</v>
      </c>
      <c r="FI89" s="5">
        <v>3600</v>
      </c>
      <c r="FJ89" s="5">
        <f t="shared" si="57"/>
        <v>0.00601460415065334</v>
      </c>
      <c r="FK89" s="5">
        <v>3010</v>
      </c>
      <c r="FL89" s="5">
        <v>3130</v>
      </c>
      <c r="FM89" s="5">
        <v>3190</v>
      </c>
      <c r="FN89" s="5">
        <v>3130</v>
      </c>
      <c r="FO89" s="5">
        <v>3200</v>
      </c>
      <c r="FP89" s="5">
        <v>3200</v>
      </c>
      <c r="FQ89" s="5">
        <v>4200</v>
      </c>
      <c r="FR89" s="5">
        <v>4000</v>
      </c>
      <c r="FS89" s="5">
        <v>4300</v>
      </c>
      <c r="FT89" s="5">
        <v>0.00656428866859682</v>
      </c>
      <c r="FU89" s="5">
        <v>3980</v>
      </c>
      <c r="FV89" s="5">
        <v>4020</v>
      </c>
      <c r="FW89" s="5">
        <v>4070</v>
      </c>
      <c r="FX89" s="5">
        <v>4500</v>
      </c>
      <c r="FY89" s="5">
        <v>4600</v>
      </c>
      <c r="FZ89" s="5">
        <v>4700</v>
      </c>
      <c r="GA89" s="5">
        <v>70</v>
      </c>
      <c r="GB89" s="5">
        <v>60</v>
      </c>
      <c r="GC89" s="5">
        <v>80</v>
      </c>
      <c r="GD89" s="5">
        <f t="shared" si="58"/>
        <v>0.00557491289198606</v>
      </c>
      <c r="GE89" s="5">
        <v>60</v>
      </c>
      <c r="GF89" s="5">
        <v>70</v>
      </c>
      <c r="GG89" s="5">
        <v>70</v>
      </c>
      <c r="GH89" s="5">
        <v>70</v>
      </c>
      <c r="GI89" s="5">
        <v>78</v>
      </c>
      <c r="GJ89" s="5">
        <v>80</v>
      </c>
      <c r="GK89" s="5">
        <v>2600</v>
      </c>
      <c r="GL89" s="5">
        <v>2400</v>
      </c>
      <c r="GM89" s="5">
        <v>3100</v>
      </c>
      <c r="GN89" s="5">
        <v>0.00691961711451966</v>
      </c>
      <c r="GO89" s="5">
        <v>1900</v>
      </c>
      <c r="GP89" s="5">
        <v>1930</v>
      </c>
      <c r="GQ89" s="5">
        <v>1980</v>
      </c>
      <c r="GR89" s="5">
        <v>2600</v>
      </c>
      <c r="GS89" s="5">
        <v>2700</v>
      </c>
      <c r="GT89" s="5">
        <v>2800</v>
      </c>
      <c r="GU89" s="5">
        <v>1900</v>
      </c>
      <c r="GV89" s="5">
        <v>1700</v>
      </c>
      <c r="GW89" s="5">
        <v>2000</v>
      </c>
      <c r="GX89" s="5">
        <f t="shared" si="59"/>
        <v>0.00647613684358722</v>
      </c>
      <c r="GY89" s="5">
        <v>1820</v>
      </c>
      <c r="GZ89" s="5">
        <v>1860</v>
      </c>
      <c r="HA89" s="5">
        <v>18830</v>
      </c>
      <c r="HB89" s="5">
        <v>2200</v>
      </c>
      <c r="HC89" s="5">
        <v>2300</v>
      </c>
      <c r="HD89" s="5">
        <v>2300</v>
      </c>
      <c r="HE89" s="5">
        <v>600</v>
      </c>
      <c r="HF89" s="5">
        <v>500</v>
      </c>
      <c r="HG89" s="5">
        <v>600</v>
      </c>
      <c r="HH89" s="5">
        <v>0.00593868309702324</v>
      </c>
      <c r="HI89" s="5">
        <v>500</v>
      </c>
      <c r="HJ89" s="5">
        <v>550</v>
      </c>
      <c r="HK89" s="5">
        <v>570</v>
      </c>
      <c r="HL89" s="5">
        <v>700</v>
      </c>
      <c r="HM89" s="5">
        <v>700</v>
      </c>
      <c r="HN89" s="5">
        <v>800</v>
      </c>
      <c r="HO89" s="5">
        <v>2400</v>
      </c>
      <c r="HP89" s="5">
        <v>2100</v>
      </c>
      <c r="HQ89" s="5">
        <v>2500</v>
      </c>
      <c r="HR89" s="5">
        <f t="shared" si="60"/>
        <v>0.00551687514751003</v>
      </c>
      <c r="HS89" s="5">
        <v>1830</v>
      </c>
      <c r="HT89" s="5">
        <v>1870</v>
      </c>
      <c r="HU89" s="5">
        <v>1920</v>
      </c>
      <c r="HV89" s="5">
        <v>1870</v>
      </c>
      <c r="HW89" s="5">
        <v>1900</v>
      </c>
      <c r="HX89" s="5">
        <v>1900</v>
      </c>
      <c r="HY89" s="5">
        <v>4100</v>
      </c>
      <c r="HZ89" s="5">
        <v>4000</v>
      </c>
      <c r="IA89" s="5">
        <v>4200</v>
      </c>
      <c r="IB89" s="13">
        <v>0.00559892168915616</v>
      </c>
      <c r="IC89" s="5">
        <v>3750</v>
      </c>
      <c r="ID89" s="5">
        <v>3780</v>
      </c>
      <c r="IE89" s="5">
        <v>3810</v>
      </c>
      <c r="IF89" s="5">
        <v>3900</v>
      </c>
      <c r="IG89" s="5">
        <v>4000</v>
      </c>
      <c r="IH89" s="5">
        <v>4000</v>
      </c>
      <c r="II89" s="5">
        <v>900</v>
      </c>
      <c r="IJ89" s="5">
        <v>800</v>
      </c>
      <c r="IK89" s="5">
        <v>1000</v>
      </c>
      <c r="IL89" s="5">
        <f t="shared" si="61"/>
        <v>0.00544099243702051</v>
      </c>
      <c r="IM89" s="5">
        <v>800</v>
      </c>
      <c r="IN89" s="5">
        <v>820</v>
      </c>
      <c r="IO89" s="5">
        <v>840</v>
      </c>
      <c r="IP89" s="5">
        <v>900</v>
      </c>
      <c r="IQ89" s="5">
        <v>1000</v>
      </c>
      <c r="IR89" s="5">
        <v>1000</v>
      </c>
      <c r="IS89" s="5">
        <v>2900</v>
      </c>
      <c r="IT89" s="5">
        <v>2300</v>
      </c>
      <c r="IU89" s="5">
        <v>2600</v>
      </c>
      <c r="IV89" s="131">
        <v>0.00456147220046985</v>
      </c>
      <c r="IW89" s="5">
        <v>2280</v>
      </c>
      <c r="IX89" s="5">
        <v>2330</v>
      </c>
      <c r="IY89" s="5">
        <v>2370</v>
      </c>
      <c r="IZ89" s="5">
        <v>2330</v>
      </c>
      <c r="JA89" s="5">
        <v>2400</v>
      </c>
      <c r="JB89" s="5">
        <v>2400</v>
      </c>
    </row>
    <row r="90" spans="1:262">
      <c r="A90" s="9">
        <v>88</v>
      </c>
      <c r="B90" s="10">
        <v>104533</v>
      </c>
      <c r="C90" s="11" t="s">
        <v>41</v>
      </c>
      <c r="D90" s="11" t="s">
        <v>1626</v>
      </c>
      <c r="E90" s="5">
        <v>5800</v>
      </c>
      <c r="F90" s="5">
        <v>4200</v>
      </c>
      <c r="G90" s="5">
        <v>5200</v>
      </c>
      <c r="H90" s="13">
        <f t="shared" si="42"/>
        <v>0.00448712195997487</v>
      </c>
      <c r="I90" s="5">
        <v>4900</v>
      </c>
      <c r="J90" s="5">
        <v>5000</v>
      </c>
      <c r="K90" s="5">
        <v>5100</v>
      </c>
      <c r="L90" s="5">
        <v>5000</v>
      </c>
      <c r="M90" s="5">
        <v>4800</v>
      </c>
      <c r="N90" s="5">
        <v>4900</v>
      </c>
      <c r="O90" s="5">
        <v>1800</v>
      </c>
      <c r="P90" s="5">
        <v>1400</v>
      </c>
      <c r="Q90" s="5">
        <v>1600</v>
      </c>
      <c r="R90" s="13">
        <f t="shared" si="43"/>
        <v>0.0043360433604336</v>
      </c>
      <c r="S90" s="5">
        <v>1600</v>
      </c>
      <c r="T90" s="5">
        <v>1600</v>
      </c>
      <c r="U90" s="5">
        <v>1700</v>
      </c>
      <c r="V90" s="5">
        <v>1600</v>
      </c>
      <c r="W90" s="5">
        <f t="shared" si="44"/>
        <v>1500</v>
      </c>
      <c r="X90" s="5">
        <f t="shared" si="45"/>
        <v>1600</v>
      </c>
      <c r="Y90" s="5">
        <v>1600</v>
      </c>
      <c r="Z90" s="5">
        <v>1300</v>
      </c>
      <c r="AA90" s="5">
        <v>1500</v>
      </c>
      <c r="AB90" s="13">
        <f t="shared" si="46"/>
        <v>0.0039412396990326</v>
      </c>
      <c r="AC90" s="5">
        <v>1100</v>
      </c>
      <c r="AD90" s="5">
        <v>1200</v>
      </c>
      <c r="AE90" s="5">
        <v>1200</v>
      </c>
      <c r="AF90" s="5">
        <v>1100</v>
      </c>
      <c r="AG90" s="5">
        <f t="shared" si="47"/>
        <v>1000</v>
      </c>
      <c r="AH90" s="5">
        <v>1200</v>
      </c>
      <c r="AI90" s="5">
        <v>2400</v>
      </c>
      <c r="AJ90" s="5">
        <v>1840</v>
      </c>
      <c r="AK90" s="5">
        <v>2100</v>
      </c>
      <c r="AL90" s="5">
        <v>0.00487859712230216</v>
      </c>
      <c r="AM90" s="5">
        <v>2070</v>
      </c>
      <c r="AN90" s="5">
        <v>2170</v>
      </c>
      <c r="AO90" s="5">
        <v>2220</v>
      </c>
      <c r="AP90" s="5">
        <v>2100</v>
      </c>
      <c r="AQ90" s="5">
        <v>2000</v>
      </c>
      <c r="AR90" s="5">
        <v>2100</v>
      </c>
      <c r="AS90" s="5">
        <v>1600</v>
      </c>
      <c r="AT90" s="5">
        <v>1200</v>
      </c>
      <c r="AU90" s="5">
        <v>1410</v>
      </c>
      <c r="AV90" s="13">
        <v>0.00398696155814768</v>
      </c>
      <c r="AW90" s="5">
        <v>1350</v>
      </c>
      <c r="AX90" s="5">
        <v>1480</v>
      </c>
      <c r="AY90" s="5">
        <f t="shared" si="48"/>
        <v>1240</v>
      </c>
      <c r="AZ90" s="5">
        <v>1300</v>
      </c>
      <c r="BA90" s="5">
        <v>1300</v>
      </c>
      <c r="BB90" s="5">
        <v>1400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13</v>
      </c>
      <c r="BM90" s="5">
        <v>10</v>
      </c>
      <c r="BN90" s="5">
        <v>16</v>
      </c>
      <c r="BO90" s="5">
        <v>19</v>
      </c>
      <c r="BP90" s="5">
        <v>19</v>
      </c>
      <c r="BQ90" s="5">
        <v>22</v>
      </c>
      <c r="BR90" s="5">
        <v>22</v>
      </c>
      <c r="BS90" s="5">
        <v>22</v>
      </c>
      <c r="BT90" s="5">
        <v>25</v>
      </c>
      <c r="BU90" s="5">
        <v>1900</v>
      </c>
      <c r="BV90" s="5">
        <v>1600</v>
      </c>
      <c r="BW90" s="5">
        <v>1700</v>
      </c>
      <c r="BX90" s="5">
        <v>0.00581432701574044</v>
      </c>
      <c r="BY90" s="5">
        <v>1710</v>
      </c>
      <c r="BZ90" s="5">
        <f t="shared" si="49"/>
        <v>1540</v>
      </c>
      <c r="CA90" s="5">
        <v>1880</v>
      </c>
      <c r="CB90" s="5">
        <v>1600</v>
      </c>
      <c r="CC90" s="5">
        <v>1700</v>
      </c>
      <c r="CD90" s="5">
        <v>1800</v>
      </c>
      <c r="CE90" s="5">
        <v>800</v>
      </c>
      <c r="CF90" s="5">
        <v>600</v>
      </c>
      <c r="CG90" s="5">
        <v>700</v>
      </c>
      <c r="CH90" s="5">
        <v>0.00559659726886053</v>
      </c>
      <c r="CI90" s="5">
        <v>630</v>
      </c>
      <c r="CJ90" s="5">
        <v>680</v>
      </c>
      <c r="CK90" s="5">
        <v>700</v>
      </c>
      <c r="CL90" s="5">
        <f t="shared" si="50"/>
        <v>700</v>
      </c>
      <c r="CM90" s="5">
        <v>800</v>
      </c>
      <c r="CN90" s="5">
        <v>800</v>
      </c>
      <c r="CO90" s="5">
        <v>2200</v>
      </c>
      <c r="CP90" s="5">
        <v>2000</v>
      </c>
      <c r="CQ90" s="5">
        <v>2300</v>
      </c>
      <c r="CR90" s="5">
        <v>0.00552358442092282</v>
      </c>
      <c r="CS90" s="5">
        <v>2090</v>
      </c>
      <c r="CT90" s="5">
        <v>2150</v>
      </c>
      <c r="CU90" s="5">
        <v>2180</v>
      </c>
      <c r="CV90" s="5">
        <v>2150</v>
      </c>
      <c r="CW90" s="5">
        <v>2200</v>
      </c>
      <c r="CX90" s="5">
        <v>2200</v>
      </c>
      <c r="CY90" s="5">
        <v>2400</v>
      </c>
      <c r="CZ90" s="5">
        <v>1600</v>
      </c>
      <c r="DA90" s="5">
        <v>2200</v>
      </c>
      <c r="DB90" s="5">
        <v>0.00482417163894884</v>
      </c>
      <c r="DC90" s="5">
        <v>1090</v>
      </c>
      <c r="DD90" s="5">
        <v>1140</v>
      </c>
      <c r="DE90" s="5">
        <v>1200</v>
      </c>
      <c r="DF90" s="5">
        <v>1100</v>
      </c>
      <c r="DG90" s="5">
        <v>1100</v>
      </c>
      <c r="DH90" s="5">
        <v>1200</v>
      </c>
      <c r="DI90" s="5">
        <v>1000</v>
      </c>
      <c r="DJ90" s="5">
        <v>800</v>
      </c>
      <c r="DK90" s="5">
        <v>1000</v>
      </c>
      <c r="DL90" s="5">
        <v>0.0053411022092741</v>
      </c>
      <c r="DM90" s="5">
        <v>760</v>
      </c>
      <c r="DN90" s="5">
        <v>770</v>
      </c>
      <c r="DO90" s="5">
        <v>830</v>
      </c>
      <c r="DP90" s="5">
        <v>1100</v>
      </c>
      <c r="DQ90" s="5">
        <v>1200</v>
      </c>
      <c r="DR90" s="5">
        <v>1200</v>
      </c>
      <c r="DS90" s="5">
        <v>1200</v>
      </c>
      <c r="DT90" s="5">
        <v>1100</v>
      </c>
      <c r="DU90" s="5">
        <v>1200</v>
      </c>
      <c r="DV90" s="5">
        <f t="shared" si="51"/>
        <v>0.00512218045112782</v>
      </c>
      <c r="DW90" s="5">
        <v>1040</v>
      </c>
      <c r="DX90" s="5">
        <v>1090</v>
      </c>
      <c r="DY90" s="5">
        <v>1140</v>
      </c>
      <c r="DZ90" s="5">
        <v>1090</v>
      </c>
      <c r="EA90" s="5">
        <v>1100</v>
      </c>
      <c r="EB90" s="5">
        <v>1200</v>
      </c>
      <c r="EC90" s="5">
        <v>1100</v>
      </c>
      <c r="ED90" s="5">
        <v>900</v>
      </c>
      <c r="EE90" s="5">
        <v>1100</v>
      </c>
      <c r="EF90" s="5">
        <v>0.00546418228512103</v>
      </c>
      <c r="EG90" s="5">
        <f t="shared" si="52"/>
        <v>730</v>
      </c>
      <c r="EH90" s="5">
        <f t="shared" si="53"/>
        <v>790</v>
      </c>
      <c r="EI90" s="5">
        <f t="shared" si="54"/>
        <v>820</v>
      </c>
      <c r="EJ90" s="5">
        <v>900</v>
      </c>
      <c r="EK90" s="5">
        <v>900</v>
      </c>
      <c r="EL90" s="5">
        <v>1000</v>
      </c>
      <c r="EM90" s="5">
        <v>1600</v>
      </c>
      <c r="EN90" s="5">
        <v>1400</v>
      </c>
      <c r="EO90" s="5">
        <v>1700</v>
      </c>
      <c r="EP90" s="5">
        <f t="shared" si="55"/>
        <v>0.00587016574585635</v>
      </c>
      <c r="EQ90" s="5">
        <v>1470</v>
      </c>
      <c r="ER90" s="5">
        <v>1530</v>
      </c>
      <c r="ES90" s="5">
        <v>1590</v>
      </c>
      <c r="ET90" s="5">
        <v>1530</v>
      </c>
      <c r="EU90" s="5">
        <v>1600</v>
      </c>
      <c r="EV90" s="5">
        <v>1600</v>
      </c>
      <c r="EW90" s="5">
        <v>900</v>
      </c>
      <c r="EX90" s="5">
        <v>800</v>
      </c>
      <c r="EY90" s="5">
        <v>1000</v>
      </c>
      <c r="EZ90" s="5">
        <f t="shared" si="56"/>
        <v>0.00573206681952178</v>
      </c>
      <c r="FA90" s="5">
        <v>660</v>
      </c>
      <c r="FB90" s="5">
        <v>700</v>
      </c>
      <c r="FC90" s="5">
        <v>750</v>
      </c>
      <c r="FD90" s="5">
        <v>700</v>
      </c>
      <c r="FE90" s="5">
        <v>700</v>
      </c>
      <c r="FF90" s="5">
        <v>700</v>
      </c>
      <c r="FG90" s="5">
        <v>3200</v>
      </c>
      <c r="FH90" s="5">
        <v>3000</v>
      </c>
      <c r="FI90" s="5">
        <v>3600</v>
      </c>
      <c r="FJ90" s="5">
        <f t="shared" si="57"/>
        <v>0.00601460415065334</v>
      </c>
      <c r="FK90" s="5">
        <v>3010</v>
      </c>
      <c r="FL90" s="5">
        <v>3130</v>
      </c>
      <c r="FM90" s="5">
        <v>3190</v>
      </c>
      <c r="FN90" s="5">
        <v>3130</v>
      </c>
      <c r="FO90" s="5">
        <v>3200</v>
      </c>
      <c r="FP90" s="5">
        <v>3200</v>
      </c>
      <c r="FQ90" s="5">
        <v>4200</v>
      </c>
      <c r="FR90" s="5">
        <v>4000</v>
      </c>
      <c r="FS90" s="5">
        <v>4300</v>
      </c>
      <c r="FT90" s="5">
        <v>0.00536350415604862</v>
      </c>
      <c r="FU90" s="5">
        <v>3980</v>
      </c>
      <c r="FV90" s="5">
        <v>4020</v>
      </c>
      <c r="FW90" s="5">
        <v>4070</v>
      </c>
      <c r="FX90" s="5">
        <v>3600</v>
      </c>
      <c r="FY90" s="5">
        <v>3800</v>
      </c>
      <c r="FZ90" s="5">
        <v>3800</v>
      </c>
      <c r="GA90" s="5">
        <v>70</v>
      </c>
      <c r="GB90" s="5">
        <v>60</v>
      </c>
      <c r="GC90" s="5">
        <v>80</v>
      </c>
      <c r="GD90" s="5">
        <f t="shared" si="58"/>
        <v>0.00557491289198606</v>
      </c>
      <c r="GE90" s="5">
        <v>60</v>
      </c>
      <c r="GF90" s="5">
        <v>70</v>
      </c>
      <c r="GG90" s="5">
        <v>70</v>
      </c>
      <c r="GH90" s="5">
        <v>70</v>
      </c>
      <c r="GI90" s="5">
        <v>78</v>
      </c>
      <c r="GJ90" s="5">
        <v>80</v>
      </c>
      <c r="GK90" s="5">
        <v>2600</v>
      </c>
      <c r="GL90" s="5">
        <v>2400</v>
      </c>
      <c r="GM90" s="5">
        <v>3100</v>
      </c>
      <c r="GN90" s="5">
        <v>0.00445162034367432</v>
      </c>
      <c r="GO90" s="5">
        <v>1900</v>
      </c>
      <c r="GP90" s="5">
        <v>1930</v>
      </c>
      <c r="GQ90" s="5">
        <v>1980</v>
      </c>
      <c r="GR90" s="5">
        <v>1700</v>
      </c>
      <c r="GS90" s="5">
        <v>1700</v>
      </c>
      <c r="GT90" s="5">
        <v>1800</v>
      </c>
      <c r="GU90" s="5">
        <v>1900</v>
      </c>
      <c r="GV90" s="5">
        <v>1700</v>
      </c>
      <c r="GW90" s="5">
        <v>2000</v>
      </c>
      <c r="GX90" s="5">
        <f t="shared" si="59"/>
        <v>0.00523722370829227</v>
      </c>
      <c r="GY90" s="5">
        <v>1820</v>
      </c>
      <c r="GZ90" s="5">
        <v>1860</v>
      </c>
      <c r="HA90" s="5">
        <v>18830</v>
      </c>
      <c r="HB90" s="5">
        <v>1800</v>
      </c>
      <c r="HC90" s="5">
        <v>1800</v>
      </c>
      <c r="HD90" s="5">
        <v>1860</v>
      </c>
      <c r="HE90" s="5">
        <v>600</v>
      </c>
      <c r="HF90" s="5">
        <v>500</v>
      </c>
      <c r="HG90" s="5">
        <v>600</v>
      </c>
      <c r="HH90" s="5">
        <v>0.00742335387127904</v>
      </c>
      <c r="HI90" s="5">
        <v>500</v>
      </c>
      <c r="HJ90" s="5">
        <v>550</v>
      </c>
      <c r="HK90" s="5">
        <v>570</v>
      </c>
      <c r="HL90" s="5">
        <v>900</v>
      </c>
      <c r="HM90" s="5">
        <v>900</v>
      </c>
      <c r="HN90" s="5">
        <v>1000</v>
      </c>
      <c r="HO90" s="5">
        <v>2400</v>
      </c>
      <c r="HP90" s="5">
        <v>2100</v>
      </c>
      <c r="HQ90" s="5">
        <v>2500</v>
      </c>
      <c r="HR90" s="5">
        <f t="shared" si="60"/>
        <v>0.00551687514751003</v>
      </c>
      <c r="HS90" s="5">
        <v>1830</v>
      </c>
      <c r="HT90" s="5">
        <v>1870</v>
      </c>
      <c r="HU90" s="5">
        <v>1920</v>
      </c>
      <c r="HV90" s="5">
        <v>1870</v>
      </c>
      <c r="HW90" s="5">
        <v>1900</v>
      </c>
      <c r="HX90" s="5">
        <v>1900</v>
      </c>
      <c r="HY90" s="5">
        <v>4100</v>
      </c>
      <c r="HZ90" s="5">
        <v>4000</v>
      </c>
      <c r="IA90" s="5">
        <v>4200</v>
      </c>
      <c r="IB90" s="13">
        <v>0.00559892168915616</v>
      </c>
      <c r="IC90" s="5">
        <v>3750</v>
      </c>
      <c r="ID90" s="5">
        <v>3780</v>
      </c>
      <c r="IE90" s="5">
        <v>3810</v>
      </c>
      <c r="IF90" s="5">
        <v>3900</v>
      </c>
      <c r="IG90" s="5">
        <v>4000</v>
      </c>
      <c r="IH90" s="5">
        <v>4000</v>
      </c>
      <c r="II90" s="5">
        <v>900</v>
      </c>
      <c r="IJ90" s="5">
        <v>800</v>
      </c>
      <c r="IK90" s="5">
        <v>1000</v>
      </c>
      <c r="IL90" s="5">
        <f t="shared" si="61"/>
        <v>0.00544099243702051</v>
      </c>
      <c r="IM90" s="5">
        <v>800</v>
      </c>
      <c r="IN90" s="5">
        <v>820</v>
      </c>
      <c r="IO90" s="5">
        <v>840</v>
      </c>
      <c r="IP90" s="5">
        <v>900</v>
      </c>
      <c r="IQ90" s="5">
        <v>1000</v>
      </c>
      <c r="IR90" s="5">
        <v>1000</v>
      </c>
      <c r="IS90" s="5">
        <v>2900</v>
      </c>
      <c r="IT90" s="5">
        <v>2300</v>
      </c>
      <c r="IU90" s="5">
        <v>2600</v>
      </c>
      <c r="IV90" s="131">
        <v>0.00456147220046985</v>
      </c>
      <c r="IW90" s="5">
        <v>2280</v>
      </c>
      <c r="IX90" s="5">
        <v>2330</v>
      </c>
      <c r="IY90" s="5">
        <v>2370</v>
      </c>
      <c r="IZ90" s="5">
        <v>2330</v>
      </c>
      <c r="JA90" s="5">
        <v>2400</v>
      </c>
      <c r="JB90" s="5">
        <v>2400</v>
      </c>
    </row>
    <row r="91" spans="1:262">
      <c r="A91" s="9">
        <v>89</v>
      </c>
      <c r="B91" s="15">
        <v>106865</v>
      </c>
      <c r="C91" s="16" t="s">
        <v>78</v>
      </c>
      <c r="D91" s="11" t="s">
        <v>1624</v>
      </c>
      <c r="E91" s="5">
        <v>5800</v>
      </c>
      <c r="F91" s="5">
        <v>4200</v>
      </c>
      <c r="G91" s="5">
        <v>5200</v>
      </c>
      <c r="H91" s="13">
        <f t="shared" si="42"/>
        <v>0.00448712195997487</v>
      </c>
      <c r="I91" s="5">
        <v>4900</v>
      </c>
      <c r="J91" s="5">
        <v>5000</v>
      </c>
      <c r="K91" s="5">
        <v>5100</v>
      </c>
      <c r="L91" s="5">
        <v>5000</v>
      </c>
      <c r="M91" s="5">
        <v>4800</v>
      </c>
      <c r="N91" s="5">
        <v>4900</v>
      </c>
      <c r="O91" s="5">
        <v>1600</v>
      </c>
      <c r="P91" s="5">
        <v>1200</v>
      </c>
      <c r="Q91" s="5">
        <v>1400</v>
      </c>
      <c r="R91" s="13">
        <f t="shared" si="43"/>
        <v>0.0037940379403794</v>
      </c>
      <c r="S91" s="5">
        <v>1400</v>
      </c>
      <c r="T91" s="5">
        <v>1400</v>
      </c>
      <c r="U91" s="5">
        <v>1500</v>
      </c>
      <c r="V91" s="5">
        <v>1400</v>
      </c>
      <c r="W91" s="5">
        <f t="shared" si="44"/>
        <v>1300</v>
      </c>
      <c r="X91" s="5">
        <f t="shared" si="45"/>
        <v>1400</v>
      </c>
      <c r="Y91" s="5">
        <v>1600</v>
      </c>
      <c r="Z91" s="5">
        <v>1300</v>
      </c>
      <c r="AA91" s="5">
        <v>1500</v>
      </c>
      <c r="AB91" s="13">
        <f t="shared" si="46"/>
        <v>0.0039412396990326</v>
      </c>
      <c r="AC91" s="5">
        <v>1100</v>
      </c>
      <c r="AD91" s="5">
        <v>1200</v>
      </c>
      <c r="AE91" s="5">
        <v>1200</v>
      </c>
      <c r="AF91" s="5">
        <v>1100</v>
      </c>
      <c r="AG91" s="5">
        <f t="shared" si="47"/>
        <v>1000</v>
      </c>
      <c r="AH91" s="5">
        <v>1200</v>
      </c>
      <c r="AI91" s="5">
        <v>2400</v>
      </c>
      <c r="AJ91" s="5">
        <v>1840</v>
      </c>
      <c r="AK91" s="5">
        <v>2100</v>
      </c>
      <c r="AL91" s="5">
        <v>0.00487859712230216</v>
      </c>
      <c r="AM91" s="5">
        <v>2070</v>
      </c>
      <c r="AN91" s="5">
        <v>2170</v>
      </c>
      <c r="AO91" s="5">
        <v>2220</v>
      </c>
      <c r="AP91" s="5">
        <v>2100</v>
      </c>
      <c r="AQ91" s="5">
        <v>2000</v>
      </c>
      <c r="AR91" s="5">
        <v>2100</v>
      </c>
      <c r="AS91" s="5">
        <v>1600</v>
      </c>
      <c r="AT91" s="5">
        <v>1200</v>
      </c>
      <c r="AU91" s="5">
        <v>1410</v>
      </c>
      <c r="AV91" s="13">
        <v>0.00398696155814768</v>
      </c>
      <c r="AW91" s="5">
        <v>1350</v>
      </c>
      <c r="AX91" s="5">
        <v>1480</v>
      </c>
      <c r="AY91" s="5">
        <f t="shared" si="48"/>
        <v>1240</v>
      </c>
      <c r="AZ91" s="5">
        <v>1300</v>
      </c>
      <c r="BA91" s="5">
        <v>1300</v>
      </c>
      <c r="BB91" s="5">
        <v>1400</v>
      </c>
      <c r="BC91" s="5">
        <v>21</v>
      </c>
      <c r="BD91" s="5">
        <v>10</v>
      </c>
      <c r="BE91" s="5">
        <v>25</v>
      </c>
      <c r="BF91" s="5">
        <v>21</v>
      </c>
      <c r="BG91" s="5">
        <v>21</v>
      </c>
      <c r="BH91" s="5">
        <v>21</v>
      </c>
      <c r="BI91" s="5">
        <v>30</v>
      </c>
      <c r="BJ91" s="5">
        <v>30</v>
      </c>
      <c r="BK91" s="5">
        <v>30</v>
      </c>
      <c r="BL91" s="5">
        <v>13</v>
      </c>
      <c r="BM91" s="5">
        <v>10</v>
      </c>
      <c r="BN91" s="5">
        <v>16</v>
      </c>
      <c r="BO91" s="5">
        <v>19</v>
      </c>
      <c r="BP91" s="5">
        <v>19</v>
      </c>
      <c r="BQ91" s="5">
        <v>22</v>
      </c>
      <c r="BR91" s="5">
        <v>22</v>
      </c>
      <c r="BS91" s="5">
        <v>22</v>
      </c>
      <c r="BT91" s="5">
        <v>26</v>
      </c>
      <c r="BU91" s="5">
        <v>1900</v>
      </c>
      <c r="BV91" s="5">
        <v>1600</v>
      </c>
      <c r="BW91" s="5">
        <v>1700</v>
      </c>
      <c r="BX91" s="5">
        <v>0.00578220366206232</v>
      </c>
      <c r="BY91" s="5">
        <v>1710</v>
      </c>
      <c r="BZ91" s="5">
        <f t="shared" si="49"/>
        <v>1530</v>
      </c>
      <c r="CA91" s="5">
        <v>1880</v>
      </c>
      <c r="CB91" s="5">
        <v>1600</v>
      </c>
      <c r="CC91" s="5">
        <v>1700</v>
      </c>
      <c r="CD91" s="5">
        <v>1800</v>
      </c>
      <c r="CE91" s="5">
        <v>800</v>
      </c>
      <c r="CF91" s="5">
        <v>600</v>
      </c>
      <c r="CG91" s="5">
        <v>700</v>
      </c>
      <c r="CH91" s="5">
        <v>0.00559659726886053</v>
      </c>
      <c r="CI91" s="5">
        <v>630</v>
      </c>
      <c r="CJ91" s="5">
        <v>680</v>
      </c>
      <c r="CK91" s="5">
        <v>700</v>
      </c>
      <c r="CL91" s="5">
        <f t="shared" si="50"/>
        <v>700</v>
      </c>
      <c r="CM91" s="5">
        <v>800</v>
      </c>
      <c r="CN91" s="5">
        <v>800</v>
      </c>
      <c r="CO91" s="5">
        <v>2200</v>
      </c>
      <c r="CP91" s="5">
        <v>2000</v>
      </c>
      <c r="CQ91" s="5">
        <v>2300</v>
      </c>
      <c r="CR91" s="5">
        <v>0.00552358442092282</v>
      </c>
      <c r="CS91" s="5">
        <v>2090</v>
      </c>
      <c r="CT91" s="5">
        <v>2150</v>
      </c>
      <c r="CU91" s="5">
        <v>2180</v>
      </c>
      <c r="CV91" s="5">
        <v>2150</v>
      </c>
      <c r="CW91" s="5">
        <v>2200</v>
      </c>
      <c r="CX91" s="5">
        <v>2200</v>
      </c>
      <c r="CY91" s="5">
        <v>2300</v>
      </c>
      <c r="CZ91" s="5">
        <v>1600</v>
      </c>
      <c r="DA91" s="5">
        <v>2100</v>
      </c>
      <c r="DB91" s="5">
        <v>0.00461258516355635</v>
      </c>
      <c r="DC91" s="5">
        <v>1040</v>
      </c>
      <c r="DD91" s="5">
        <v>1090</v>
      </c>
      <c r="DE91" s="5">
        <v>1140</v>
      </c>
      <c r="DF91" s="5">
        <v>1000</v>
      </c>
      <c r="DG91" s="5">
        <v>1100</v>
      </c>
      <c r="DH91" s="5">
        <v>1100</v>
      </c>
      <c r="DI91" s="5">
        <v>1000</v>
      </c>
      <c r="DJ91" s="5">
        <v>800</v>
      </c>
      <c r="DK91" s="5">
        <v>1000</v>
      </c>
      <c r="DL91" s="5">
        <v>0.0053411022092741</v>
      </c>
      <c r="DM91" s="5">
        <v>760</v>
      </c>
      <c r="DN91" s="5">
        <v>770</v>
      </c>
      <c r="DO91" s="5">
        <v>830</v>
      </c>
      <c r="DP91" s="5">
        <v>1100</v>
      </c>
      <c r="DQ91" s="5">
        <v>1200</v>
      </c>
      <c r="DR91" s="5">
        <v>1200</v>
      </c>
      <c r="DS91" s="5">
        <v>1200</v>
      </c>
      <c r="DT91" s="5">
        <v>1100</v>
      </c>
      <c r="DU91" s="5">
        <v>1200</v>
      </c>
      <c r="DV91" s="5">
        <f t="shared" si="51"/>
        <v>0.00516917293233083</v>
      </c>
      <c r="DW91" s="5">
        <v>1040</v>
      </c>
      <c r="DX91" s="5">
        <v>1090</v>
      </c>
      <c r="DY91" s="5">
        <v>1140</v>
      </c>
      <c r="DZ91" s="5">
        <v>1100</v>
      </c>
      <c r="EA91" s="5">
        <v>1100</v>
      </c>
      <c r="EB91" s="5">
        <v>1200</v>
      </c>
      <c r="EC91" s="5">
        <v>1100</v>
      </c>
      <c r="ED91" s="5">
        <v>900</v>
      </c>
      <c r="EE91" s="5">
        <v>1100</v>
      </c>
      <c r="EF91" s="5">
        <v>0.00546418228512103</v>
      </c>
      <c r="EG91" s="5">
        <f t="shared" si="52"/>
        <v>730</v>
      </c>
      <c r="EH91" s="5">
        <f t="shared" si="53"/>
        <v>790</v>
      </c>
      <c r="EI91" s="5">
        <f t="shared" si="54"/>
        <v>820</v>
      </c>
      <c r="EJ91" s="5">
        <v>900</v>
      </c>
      <c r="EK91" s="5">
        <v>900</v>
      </c>
      <c r="EL91" s="5">
        <v>1000</v>
      </c>
      <c r="EM91" s="5">
        <v>1600</v>
      </c>
      <c r="EN91" s="5">
        <v>1400</v>
      </c>
      <c r="EO91" s="5">
        <v>1700</v>
      </c>
      <c r="EP91" s="5">
        <f t="shared" si="55"/>
        <v>0.00587016574585635</v>
      </c>
      <c r="EQ91" s="5">
        <v>1470</v>
      </c>
      <c r="ER91" s="5">
        <v>1530</v>
      </c>
      <c r="ES91" s="5">
        <v>1590</v>
      </c>
      <c r="ET91" s="5">
        <v>1530</v>
      </c>
      <c r="EU91" s="5">
        <v>1600</v>
      </c>
      <c r="EV91" s="5">
        <v>1600</v>
      </c>
      <c r="EW91" s="5">
        <v>900</v>
      </c>
      <c r="EX91" s="5">
        <v>800</v>
      </c>
      <c r="EY91" s="5">
        <v>1000</v>
      </c>
      <c r="EZ91" s="5">
        <f t="shared" si="56"/>
        <v>0.00573206681952178</v>
      </c>
      <c r="FA91" s="5">
        <v>660</v>
      </c>
      <c r="FB91" s="5">
        <v>700</v>
      </c>
      <c r="FC91" s="5">
        <v>750</v>
      </c>
      <c r="FD91" s="5">
        <v>700</v>
      </c>
      <c r="FE91" s="5">
        <v>700</v>
      </c>
      <c r="FF91" s="5">
        <v>700</v>
      </c>
      <c r="FG91" s="5">
        <v>3200</v>
      </c>
      <c r="FH91" s="5">
        <v>3000</v>
      </c>
      <c r="FI91" s="5">
        <v>3600</v>
      </c>
      <c r="FJ91" s="5">
        <f t="shared" si="57"/>
        <v>0.00601460415065334</v>
      </c>
      <c r="FK91" s="5">
        <v>3010</v>
      </c>
      <c r="FL91" s="5">
        <v>3130</v>
      </c>
      <c r="FM91" s="5">
        <v>3190</v>
      </c>
      <c r="FN91" s="5">
        <v>3130</v>
      </c>
      <c r="FO91" s="5">
        <v>3200</v>
      </c>
      <c r="FP91" s="5">
        <v>3200</v>
      </c>
      <c r="FQ91" s="5">
        <v>4200</v>
      </c>
      <c r="FR91" s="5">
        <v>4000</v>
      </c>
      <c r="FS91" s="5">
        <v>4300</v>
      </c>
      <c r="FT91" s="5">
        <v>0.00536350415604862</v>
      </c>
      <c r="FU91" s="5">
        <v>3980</v>
      </c>
      <c r="FV91" s="5">
        <v>4020</v>
      </c>
      <c r="FW91" s="5">
        <v>4070</v>
      </c>
      <c r="FX91" s="5">
        <v>3600</v>
      </c>
      <c r="FY91" s="5">
        <v>3800</v>
      </c>
      <c r="FZ91" s="5">
        <v>3800</v>
      </c>
      <c r="GA91" s="5">
        <v>70</v>
      </c>
      <c r="GB91" s="5">
        <v>60</v>
      </c>
      <c r="GC91" s="5">
        <v>80</v>
      </c>
      <c r="GD91" s="5">
        <f t="shared" si="58"/>
        <v>0.00557491289198606</v>
      </c>
      <c r="GE91" s="5">
        <v>60</v>
      </c>
      <c r="GF91" s="5">
        <v>70</v>
      </c>
      <c r="GG91" s="5">
        <v>70</v>
      </c>
      <c r="GH91" s="5">
        <v>70</v>
      </c>
      <c r="GI91" s="5">
        <v>78</v>
      </c>
      <c r="GJ91" s="5">
        <v>80</v>
      </c>
      <c r="GK91" s="5">
        <v>2600</v>
      </c>
      <c r="GL91" s="5">
        <v>2400</v>
      </c>
      <c r="GM91" s="5">
        <v>3100</v>
      </c>
      <c r="GN91" s="5">
        <v>0.00445162034367432</v>
      </c>
      <c r="GO91" s="5">
        <v>1900</v>
      </c>
      <c r="GP91" s="5">
        <v>1930</v>
      </c>
      <c r="GQ91" s="5">
        <v>1980</v>
      </c>
      <c r="GR91" s="5">
        <v>1700</v>
      </c>
      <c r="GS91" s="5">
        <v>1700</v>
      </c>
      <c r="GT91" s="5">
        <v>1800</v>
      </c>
      <c r="GU91" s="5">
        <v>1900</v>
      </c>
      <c r="GV91" s="5">
        <v>1700</v>
      </c>
      <c r="GW91" s="5">
        <v>2000</v>
      </c>
      <c r="GX91" s="5">
        <f t="shared" si="59"/>
        <v>0.00523722370829227</v>
      </c>
      <c r="GY91" s="5">
        <v>1820</v>
      </c>
      <c r="GZ91" s="5">
        <v>1860</v>
      </c>
      <c r="HA91" s="5">
        <v>18830</v>
      </c>
      <c r="HB91" s="5">
        <v>1800</v>
      </c>
      <c r="HC91" s="5">
        <v>1800</v>
      </c>
      <c r="HD91" s="5">
        <v>1860</v>
      </c>
      <c r="HE91" s="5">
        <v>600</v>
      </c>
      <c r="HF91" s="5">
        <v>500</v>
      </c>
      <c r="HG91" s="5">
        <v>600</v>
      </c>
      <c r="HH91" s="5">
        <v>0.00593868309702324</v>
      </c>
      <c r="HI91" s="5">
        <v>500</v>
      </c>
      <c r="HJ91" s="5">
        <v>550</v>
      </c>
      <c r="HK91" s="5">
        <v>570</v>
      </c>
      <c r="HL91" s="5">
        <v>700</v>
      </c>
      <c r="HM91" s="5">
        <v>700</v>
      </c>
      <c r="HN91" s="5">
        <v>800</v>
      </c>
      <c r="HO91" s="5">
        <v>2300</v>
      </c>
      <c r="HP91" s="5">
        <v>2000</v>
      </c>
      <c r="HQ91" s="5">
        <v>2400</v>
      </c>
      <c r="HR91" s="5">
        <f t="shared" si="60"/>
        <v>0.00525135709228228</v>
      </c>
      <c r="HS91" s="5">
        <v>1740</v>
      </c>
      <c r="HT91" s="5">
        <v>1780</v>
      </c>
      <c r="HU91" s="5">
        <v>1830</v>
      </c>
      <c r="HV91" s="5">
        <v>1780</v>
      </c>
      <c r="HW91" s="5">
        <v>1800</v>
      </c>
      <c r="HX91" s="5">
        <v>1800</v>
      </c>
      <c r="HY91" s="5">
        <v>4000</v>
      </c>
      <c r="HZ91" s="5">
        <v>3900</v>
      </c>
      <c r="IA91" s="5">
        <v>4100</v>
      </c>
      <c r="IB91" s="13">
        <v>0.00605809251551553</v>
      </c>
      <c r="IC91" s="5">
        <v>3650</v>
      </c>
      <c r="ID91" s="5">
        <v>3690</v>
      </c>
      <c r="IE91" s="5">
        <v>3710</v>
      </c>
      <c r="IF91" s="5">
        <v>4200</v>
      </c>
      <c r="IG91" s="5">
        <v>4300</v>
      </c>
      <c r="IH91" s="5">
        <v>4400</v>
      </c>
      <c r="II91" s="5">
        <v>900</v>
      </c>
      <c r="IJ91" s="5">
        <v>800</v>
      </c>
      <c r="IK91" s="5">
        <v>1000</v>
      </c>
      <c r="IL91" s="5">
        <f t="shared" si="61"/>
        <v>0.00544099243702051</v>
      </c>
      <c r="IM91" s="5">
        <v>800</v>
      </c>
      <c r="IN91" s="5">
        <v>820</v>
      </c>
      <c r="IO91" s="5">
        <v>840</v>
      </c>
      <c r="IP91" s="5">
        <v>900</v>
      </c>
      <c r="IQ91" s="5">
        <v>1000</v>
      </c>
      <c r="IR91" s="5">
        <v>1000</v>
      </c>
      <c r="IS91" s="5">
        <v>2900</v>
      </c>
      <c r="IT91" s="5">
        <v>2300</v>
      </c>
      <c r="IU91" s="5">
        <v>2600</v>
      </c>
      <c r="IV91" s="131">
        <v>0.00456147220046985</v>
      </c>
      <c r="IW91" s="5">
        <v>2280</v>
      </c>
      <c r="IX91" s="5">
        <v>2330</v>
      </c>
      <c r="IY91" s="5">
        <v>2370</v>
      </c>
      <c r="IZ91" s="5">
        <v>2330</v>
      </c>
      <c r="JA91" s="5">
        <v>2400</v>
      </c>
      <c r="JB91" s="5">
        <v>2400</v>
      </c>
    </row>
    <row r="92" spans="1:262">
      <c r="A92" s="9">
        <v>90</v>
      </c>
      <c r="B92" s="10">
        <v>752</v>
      </c>
      <c r="C92" s="11" t="s">
        <v>145</v>
      </c>
      <c r="D92" s="11" t="s">
        <v>1628</v>
      </c>
      <c r="E92" s="5">
        <v>5600</v>
      </c>
      <c r="F92" s="5">
        <v>4000</v>
      </c>
      <c r="G92" s="5">
        <v>5000</v>
      </c>
      <c r="H92" s="13">
        <f t="shared" si="42"/>
        <v>0.00430763708157588</v>
      </c>
      <c r="I92" s="5">
        <v>4700</v>
      </c>
      <c r="J92" s="5">
        <v>4800</v>
      </c>
      <c r="K92" s="5">
        <v>4900</v>
      </c>
      <c r="L92" s="5">
        <v>4800</v>
      </c>
      <c r="M92" s="5">
        <v>4700</v>
      </c>
      <c r="N92" s="5">
        <v>4700</v>
      </c>
      <c r="O92" s="5">
        <v>1700</v>
      </c>
      <c r="P92" s="5">
        <v>1300</v>
      </c>
      <c r="Q92" s="5">
        <v>1500</v>
      </c>
      <c r="R92" s="13">
        <f t="shared" si="43"/>
        <v>0.0040650406504065</v>
      </c>
      <c r="S92" s="5">
        <v>1500</v>
      </c>
      <c r="T92" s="5">
        <v>1500</v>
      </c>
      <c r="U92" s="5">
        <v>1600</v>
      </c>
      <c r="V92" s="5">
        <v>1500</v>
      </c>
      <c r="W92" s="5">
        <f t="shared" si="44"/>
        <v>1400</v>
      </c>
      <c r="X92" s="5">
        <f t="shared" si="45"/>
        <v>1500</v>
      </c>
      <c r="Y92" s="5">
        <v>1600</v>
      </c>
      <c r="Z92" s="5">
        <v>1300</v>
      </c>
      <c r="AA92" s="5">
        <v>1500</v>
      </c>
      <c r="AB92" s="13">
        <f t="shared" si="46"/>
        <v>0.0039412396990326</v>
      </c>
      <c r="AC92" s="5">
        <v>1100</v>
      </c>
      <c r="AD92" s="5">
        <v>1200</v>
      </c>
      <c r="AE92" s="5">
        <v>1200</v>
      </c>
      <c r="AF92" s="5">
        <v>1100</v>
      </c>
      <c r="AG92" s="5">
        <f t="shared" si="47"/>
        <v>1000</v>
      </c>
      <c r="AH92" s="5">
        <v>1200</v>
      </c>
      <c r="AI92" s="5">
        <v>2300</v>
      </c>
      <c r="AJ92" s="5">
        <v>1770</v>
      </c>
      <c r="AK92" s="5">
        <v>2010</v>
      </c>
      <c r="AL92" s="5">
        <v>0.00467625899280576</v>
      </c>
      <c r="AM92" s="5">
        <v>1980</v>
      </c>
      <c r="AN92" s="5">
        <v>2080</v>
      </c>
      <c r="AO92" s="5">
        <v>2130</v>
      </c>
      <c r="AP92" s="5">
        <v>2000</v>
      </c>
      <c r="AQ92" s="5">
        <v>2000</v>
      </c>
      <c r="AR92" s="5">
        <v>2100</v>
      </c>
      <c r="AS92" s="5">
        <v>1500</v>
      </c>
      <c r="AT92" s="5">
        <v>1200</v>
      </c>
      <c r="AU92" s="5">
        <v>1310</v>
      </c>
      <c r="AV92" s="13">
        <v>0.0036906333342313</v>
      </c>
      <c r="AW92" s="5">
        <v>1250</v>
      </c>
      <c r="AX92" s="5">
        <v>1370</v>
      </c>
      <c r="AY92" s="5">
        <f t="shared" si="48"/>
        <v>1140</v>
      </c>
      <c r="AZ92" s="5">
        <v>1200</v>
      </c>
      <c r="BA92" s="5">
        <v>1200</v>
      </c>
      <c r="BB92" s="5">
        <v>1300</v>
      </c>
      <c r="BC92" s="5">
        <v>15</v>
      </c>
      <c r="BD92" s="5">
        <v>7</v>
      </c>
      <c r="BE92" s="5">
        <v>18</v>
      </c>
      <c r="BF92" s="5">
        <v>15</v>
      </c>
      <c r="BG92" s="5">
        <v>15</v>
      </c>
      <c r="BH92" s="5">
        <v>15</v>
      </c>
      <c r="BI92" s="5">
        <v>20</v>
      </c>
      <c r="BJ92" s="5">
        <v>20</v>
      </c>
      <c r="BK92" s="5">
        <v>20</v>
      </c>
      <c r="BL92" s="5">
        <v>13</v>
      </c>
      <c r="BM92" s="5">
        <v>10</v>
      </c>
      <c r="BN92" s="5">
        <v>16</v>
      </c>
      <c r="BO92" s="5">
        <v>19</v>
      </c>
      <c r="BP92" s="5">
        <v>19</v>
      </c>
      <c r="BQ92" s="5">
        <v>22</v>
      </c>
      <c r="BR92" s="5">
        <v>22</v>
      </c>
      <c r="BS92" s="5">
        <v>22</v>
      </c>
      <c r="BT92" s="5">
        <v>25</v>
      </c>
      <c r="BU92" s="5">
        <v>1900</v>
      </c>
      <c r="BV92" s="5">
        <v>1600</v>
      </c>
      <c r="BW92" s="5">
        <v>1700</v>
      </c>
      <c r="BX92" s="5">
        <v>0.00581432701574044</v>
      </c>
      <c r="BY92" s="5">
        <v>1710</v>
      </c>
      <c r="BZ92" s="5">
        <f t="shared" si="49"/>
        <v>1540</v>
      </c>
      <c r="CA92" s="5">
        <v>1880</v>
      </c>
      <c r="CB92" s="5">
        <v>1600</v>
      </c>
      <c r="CC92" s="5">
        <v>1700</v>
      </c>
      <c r="CD92" s="5">
        <v>1800</v>
      </c>
      <c r="CE92" s="5">
        <v>800</v>
      </c>
      <c r="CF92" s="5">
        <v>600</v>
      </c>
      <c r="CG92" s="5">
        <v>700</v>
      </c>
      <c r="CH92" s="5">
        <v>0.00559659726886053</v>
      </c>
      <c r="CI92" s="5">
        <v>630</v>
      </c>
      <c r="CJ92" s="5">
        <v>680</v>
      </c>
      <c r="CK92" s="5">
        <v>700</v>
      </c>
      <c r="CL92" s="5">
        <f t="shared" si="50"/>
        <v>700</v>
      </c>
      <c r="CM92" s="5">
        <v>800</v>
      </c>
      <c r="CN92" s="5">
        <v>800</v>
      </c>
      <c r="CO92" s="5">
        <v>2200</v>
      </c>
      <c r="CP92" s="5">
        <v>2000</v>
      </c>
      <c r="CQ92" s="5">
        <v>2300</v>
      </c>
      <c r="CR92" s="5">
        <v>0.00552358442092282</v>
      </c>
      <c r="CS92" s="5">
        <v>2090</v>
      </c>
      <c r="CT92" s="5">
        <v>2150</v>
      </c>
      <c r="CU92" s="5">
        <v>2180</v>
      </c>
      <c r="CV92" s="5">
        <v>2150</v>
      </c>
      <c r="CW92" s="5">
        <v>2200</v>
      </c>
      <c r="CX92" s="5">
        <v>2200</v>
      </c>
      <c r="CY92" s="5">
        <v>2300</v>
      </c>
      <c r="CZ92" s="5">
        <v>1600</v>
      </c>
      <c r="DA92" s="5">
        <v>2100</v>
      </c>
      <c r="DB92" s="5">
        <v>0.00461258516355635</v>
      </c>
      <c r="DC92" s="5">
        <v>1040</v>
      </c>
      <c r="DD92" s="5">
        <v>1090</v>
      </c>
      <c r="DE92" s="5">
        <v>1140</v>
      </c>
      <c r="DF92" s="5">
        <v>1000</v>
      </c>
      <c r="DG92" s="5">
        <v>1100</v>
      </c>
      <c r="DH92" s="5">
        <v>1100</v>
      </c>
      <c r="DI92" s="5">
        <v>1000</v>
      </c>
      <c r="DJ92" s="5">
        <v>800</v>
      </c>
      <c r="DK92" s="5">
        <v>1000</v>
      </c>
      <c r="DL92" s="5">
        <v>0.00485554746297645</v>
      </c>
      <c r="DM92" s="5">
        <v>760</v>
      </c>
      <c r="DN92" s="5">
        <v>770</v>
      </c>
      <c r="DO92" s="5">
        <v>830</v>
      </c>
      <c r="DP92" s="5">
        <v>1000</v>
      </c>
      <c r="DQ92" s="5">
        <v>1100</v>
      </c>
      <c r="DR92" s="5">
        <v>1100</v>
      </c>
      <c r="DS92" s="5">
        <v>1200</v>
      </c>
      <c r="DT92" s="5">
        <v>1100</v>
      </c>
      <c r="DU92" s="5">
        <v>1200</v>
      </c>
      <c r="DV92" s="5">
        <f t="shared" si="51"/>
        <v>0.00512218045112782</v>
      </c>
      <c r="DW92" s="5">
        <v>1040</v>
      </c>
      <c r="DX92" s="5">
        <v>1090</v>
      </c>
      <c r="DY92" s="5">
        <v>1140</v>
      </c>
      <c r="DZ92" s="5">
        <v>1090</v>
      </c>
      <c r="EA92" s="5">
        <v>1100</v>
      </c>
      <c r="EB92" s="5">
        <v>1200</v>
      </c>
      <c r="EC92" s="5">
        <v>1100</v>
      </c>
      <c r="ED92" s="5">
        <v>900</v>
      </c>
      <c r="EE92" s="5">
        <v>1100</v>
      </c>
      <c r="EF92" s="5">
        <v>0.00546418228512103</v>
      </c>
      <c r="EG92" s="5">
        <f t="shared" si="52"/>
        <v>730</v>
      </c>
      <c r="EH92" s="5">
        <f t="shared" si="53"/>
        <v>790</v>
      </c>
      <c r="EI92" s="5">
        <f t="shared" si="54"/>
        <v>820</v>
      </c>
      <c r="EJ92" s="5">
        <v>900</v>
      </c>
      <c r="EK92" s="5">
        <v>900</v>
      </c>
      <c r="EL92" s="5">
        <v>1000</v>
      </c>
      <c r="EM92" s="5">
        <v>1500</v>
      </c>
      <c r="EN92" s="5">
        <v>1300</v>
      </c>
      <c r="EO92" s="5">
        <v>1500</v>
      </c>
      <c r="EP92" s="5">
        <f t="shared" si="55"/>
        <v>0.00517955801104972</v>
      </c>
      <c r="EQ92" s="5">
        <v>1300</v>
      </c>
      <c r="ER92" s="5">
        <v>1350</v>
      </c>
      <c r="ES92" s="5">
        <v>1400</v>
      </c>
      <c r="ET92" s="5">
        <v>1350</v>
      </c>
      <c r="EU92" s="5">
        <v>1400</v>
      </c>
      <c r="EV92" s="5">
        <v>1400</v>
      </c>
      <c r="EW92" s="5">
        <v>900</v>
      </c>
      <c r="EX92" s="5">
        <v>800</v>
      </c>
      <c r="EY92" s="5">
        <v>1000</v>
      </c>
      <c r="EZ92" s="5">
        <f t="shared" si="56"/>
        <v>0.00573206681952178</v>
      </c>
      <c r="FA92" s="5">
        <v>660</v>
      </c>
      <c r="FB92" s="5">
        <v>700</v>
      </c>
      <c r="FC92" s="5">
        <v>750</v>
      </c>
      <c r="FD92" s="5">
        <v>700</v>
      </c>
      <c r="FE92" s="5">
        <v>700</v>
      </c>
      <c r="FF92" s="5">
        <v>700</v>
      </c>
      <c r="FG92" s="5">
        <v>3200</v>
      </c>
      <c r="FH92" s="5">
        <v>3000</v>
      </c>
      <c r="FI92" s="5">
        <v>3600</v>
      </c>
      <c r="FJ92" s="5">
        <f t="shared" si="57"/>
        <v>0.00601460415065334</v>
      </c>
      <c r="FK92" s="5">
        <v>3010</v>
      </c>
      <c r="FL92" s="5">
        <v>3130</v>
      </c>
      <c r="FM92" s="5">
        <v>3190</v>
      </c>
      <c r="FN92" s="5">
        <v>3130</v>
      </c>
      <c r="FO92" s="5">
        <v>3200</v>
      </c>
      <c r="FP92" s="5">
        <v>3200</v>
      </c>
      <c r="FQ92" s="5">
        <v>4200</v>
      </c>
      <c r="FR92" s="5">
        <v>4000</v>
      </c>
      <c r="FS92" s="5">
        <v>4300</v>
      </c>
      <c r="FT92" s="5">
        <v>0.00656428866859682</v>
      </c>
      <c r="FU92" s="5">
        <v>3980</v>
      </c>
      <c r="FV92" s="5">
        <v>4020</v>
      </c>
      <c r="FW92" s="5">
        <v>4070</v>
      </c>
      <c r="FX92" s="5">
        <v>4500</v>
      </c>
      <c r="FY92" s="5">
        <v>4600</v>
      </c>
      <c r="FZ92" s="5">
        <v>4700</v>
      </c>
      <c r="GA92" s="5">
        <v>70</v>
      </c>
      <c r="GB92" s="5">
        <v>60</v>
      </c>
      <c r="GC92" s="5">
        <v>80</v>
      </c>
      <c r="GD92" s="5">
        <f t="shared" si="58"/>
        <v>0.00557491289198606</v>
      </c>
      <c r="GE92" s="5">
        <v>60</v>
      </c>
      <c r="GF92" s="5">
        <v>70</v>
      </c>
      <c r="GG92" s="5">
        <v>70</v>
      </c>
      <c r="GH92" s="5">
        <v>70</v>
      </c>
      <c r="GI92" s="5">
        <v>78</v>
      </c>
      <c r="GJ92" s="5">
        <v>80</v>
      </c>
      <c r="GK92" s="5">
        <v>2500</v>
      </c>
      <c r="GL92" s="5">
        <v>2400</v>
      </c>
      <c r="GM92" s="5">
        <v>3000</v>
      </c>
      <c r="GN92" s="5">
        <v>0.00445162034367432</v>
      </c>
      <c r="GO92" s="5">
        <v>1900</v>
      </c>
      <c r="GP92" s="5">
        <v>1930</v>
      </c>
      <c r="GQ92" s="5">
        <v>1980</v>
      </c>
      <c r="GR92" s="5">
        <v>1700</v>
      </c>
      <c r="GS92" s="5">
        <v>1700</v>
      </c>
      <c r="GT92" s="5">
        <v>1800</v>
      </c>
      <c r="GU92" s="5">
        <v>1800</v>
      </c>
      <c r="GV92" s="5">
        <v>1600</v>
      </c>
      <c r="GW92" s="5">
        <v>1900</v>
      </c>
      <c r="GX92" s="5">
        <f t="shared" si="59"/>
        <v>0.00492749542446853</v>
      </c>
      <c r="GY92" s="5">
        <v>1710</v>
      </c>
      <c r="GZ92" s="5">
        <v>1750</v>
      </c>
      <c r="HA92" s="5">
        <v>17720</v>
      </c>
      <c r="HB92" s="5">
        <v>1700</v>
      </c>
      <c r="HC92" s="5">
        <v>1700</v>
      </c>
      <c r="HD92" s="5">
        <v>1750</v>
      </c>
      <c r="HE92" s="5">
        <v>600</v>
      </c>
      <c r="HF92" s="5">
        <v>500</v>
      </c>
      <c r="HG92" s="5">
        <v>600</v>
      </c>
      <c r="HH92" s="5">
        <v>0.00593868309702324</v>
      </c>
      <c r="HI92" s="5">
        <v>500</v>
      </c>
      <c r="HJ92" s="5">
        <v>550</v>
      </c>
      <c r="HK92" s="5">
        <v>570</v>
      </c>
      <c r="HL92" s="5">
        <v>700</v>
      </c>
      <c r="HM92" s="5">
        <v>700</v>
      </c>
      <c r="HN92" s="5">
        <v>800</v>
      </c>
      <c r="HO92" s="5">
        <v>2300</v>
      </c>
      <c r="HP92" s="5">
        <v>2000</v>
      </c>
      <c r="HQ92" s="5">
        <v>2400</v>
      </c>
      <c r="HR92" s="5">
        <f t="shared" si="60"/>
        <v>0.00525135709228228</v>
      </c>
      <c r="HS92" s="5">
        <v>1740</v>
      </c>
      <c r="HT92" s="5">
        <v>1780</v>
      </c>
      <c r="HU92" s="5">
        <v>1830</v>
      </c>
      <c r="HV92" s="5">
        <v>1780</v>
      </c>
      <c r="HW92" s="5">
        <v>1800</v>
      </c>
      <c r="HX92" s="5">
        <v>1800</v>
      </c>
      <c r="HY92" s="5">
        <v>3900</v>
      </c>
      <c r="HZ92" s="5">
        <v>3800</v>
      </c>
      <c r="IA92" s="5">
        <v>4000</v>
      </c>
      <c r="IB92" s="13">
        <v>0.00531749440848429</v>
      </c>
      <c r="IC92" s="5">
        <v>3560</v>
      </c>
      <c r="ID92" s="5">
        <v>3590</v>
      </c>
      <c r="IE92" s="5">
        <v>3620</v>
      </c>
      <c r="IF92" s="5">
        <v>3700</v>
      </c>
      <c r="IG92" s="5">
        <v>3800</v>
      </c>
      <c r="IH92" s="5">
        <v>3800</v>
      </c>
      <c r="II92" s="5">
        <v>900</v>
      </c>
      <c r="IJ92" s="5">
        <v>800</v>
      </c>
      <c r="IK92" s="5">
        <v>1000</v>
      </c>
      <c r="IL92" s="5">
        <f t="shared" si="61"/>
        <v>0.00544099243702051</v>
      </c>
      <c r="IM92" s="5">
        <v>800</v>
      </c>
      <c r="IN92" s="5">
        <v>820</v>
      </c>
      <c r="IO92" s="5">
        <v>840</v>
      </c>
      <c r="IP92" s="5">
        <v>900</v>
      </c>
      <c r="IQ92" s="5">
        <v>1000</v>
      </c>
      <c r="IR92" s="5">
        <v>1000</v>
      </c>
      <c r="IS92" s="5">
        <v>2800</v>
      </c>
      <c r="IT92" s="5">
        <v>2300</v>
      </c>
      <c r="IU92" s="5">
        <v>2500</v>
      </c>
      <c r="IV92" s="131">
        <v>0.00456147220046985</v>
      </c>
      <c r="IW92" s="5">
        <v>2280</v>
      </c>
      <c r="IX92" s="5">
        <v>2330</v>
      </c>
      <c r="IY92" s="5">
        <v>2370</v>
      </c>
      <c r="IZ92" s="5">
        <v>2330</v>
      </c>
      <c r="JA92" s="5">
        <v>2400</v>
      </c>
      <c r="JB92" s="5">
        <v>2400</v>
      </c>
    </row>
    <row r="93" spans="1:262">
      <c r="A93" s="9">
        <v>91</v>
      </c>
      <c r="B93" s="10">
        <v>740</v>
      </c>
      <c r="C93" s="11" t="s">
        <v>107</v>
      </c>
      <c r="D93" s="11" t="s">
        <v>89</v>
      </c>
      <c r="E93" s="5">
        <v>5600</v>
      </c>
      <c r="F93" s="5">
        <v>4000</v>
      </c>
      <c r="G93" s="5">
        <v>5000</v>
      </c>
      <c r="H93" s="13">
        <f t="shared" si="42"/>
        <v>0.00430763708157588</v>
      </c>
      <c r="I93" s="5">
        <v>4700</v>
      </c>
      <c r="J93" s="5">
        <v>4800</v>
      </c>
      <c r="K93" s="5">
        <v>4900</v>
      </c>
      <c r="L93" s="5">
        <v>4800</v>
      </c>
      <c r="M93" s="5">
        <v>4700</v>
      </c>
      <c r="N93" s="5">
        <v>4700</v>
      </c>
      <c r="O93" s="5">
        <v>1500</v>
      </c>
      <c r="P93" s="5">
        <v>1200</v>
      </c>
      <c r="Q93" s="5">
        <v>1300</v>
      </c>
      <c r="R93" s="13">
        <f t="shared" si="43"/>
        <v>0.0035230352303523</v>
      </c>
      <c r="S93" s="5">
        <v>1300</v>
      </c>
      <c r="T93" s="5">
        <v>1300</v>
      </c>
      <c r="U93" s="5">
        <v>1400</v>
      </c>
      <c r="V93" s="5">
        <v>1300</v>
      </c>
      <c r="W93" s="5">
        <f t="shared" si="44"/>
        <v>1200</v>
      </c>
      <c r="X93" s="5">
        <f t="shared" si="45"/>
        <v>1300</v>
      </c>
      <c r="Y93" s="5">
        <v>1600</v>
      </c>
      <c r="Z93" s="5">
        <v>1300</v>
      </c>
      <c r="AA93" s="5">
        <v>1500</v>
      </c>
      <c r="AB93" s="13">
        <f t="shared" si="46"/>
        <v>0.0039412396990326</v>
      </c>
      <c r="AC93" s="5">
        <v>1100</v>
      </c>
      <c r="AD93" s="5">
        <v>1200</v>
      </c>
      <c r="AE93" s="5">
        <v>1200</v>
      </c>
      <c r="AF93" s="5">
        <v>1100</v>
      </c>
      <c r="AG93" s="5">
        <f t="shared" si="47"/>
        <v>1000</v>
      </c>
      <c r="AH93" s="5">
        <v>1200</v>
      </c>
      <c r="AI93" s="5">
        <v>2300</v>
      </c>
      <c r="AJ93" s="5">
        <v>1770</v>
      </c>
      <c r="AK93" s="5">
        <v>2010</v>
      </c>
      <c r="AL93" s="5">
        <v>0.00629496402877698</v>
      </c>
      <c r="AM93" s="5">
        <v>1980</v>
      </c>
      <c r="AN93" s="5">
        <v>2080</v>
      </c>
      <c r="AO93" s="5">
        <v>2130</v>
      </c>
      <c r="AP93" s="5">
        <v>2700</v>
      </c>
      <c r="AQ93" s="5">
        <v>2600</v>
      </c>
      <c r="AR93" s="5">
        <v>2800</v>
      </c>
      <c r="AS93" s="5">
        <v>1500</v>
      </c>
      <c r="AT93" s="5">
        <v>1200</v>
      </c>
      <c r="AU93" s="5">
        <v>1310</v>
      </c>
      <c r="AV93" s="13">
        <v>0.00754290024514426</v>
      </c>
      <c r="AW93" s="5">
        <v>1250</v>
      </c>
      <c r="AX93" s="5">
        <v>1370</v>
      </c>
      <c r="AY93" s="5">
        <f t="shared" si="48"/>
        <v>2340</v>
      </c>
      <c r="AZ93" s="5">
        <v>2400</v>
      </c>
      <c r="BA93" s="5">
        <v>2500</v>
      </c>
      <c r="BB93" s="5">
        <v>2600</v>
      </c>
      <c r="BC93" s="5">
        <v>18</v>
      </c>
      <c r="BD93" s="5">
        <v>9</v>
      </c>
      <c r="BE93" s="5">
        <v>22</v>
      </c>
      <c r="BF93" s="5">
        <v>18</v>
      </c>
      <c r="BG93" s="5">
        <v>18</v>
      </c>
      <c r="BH93" s="5">
        <v>18</v>
      </c>
      <c r="BI93" s="5">
        <v>20</v>
      </c>
      <c r="BJ93" s="5">
        <v>20</v>
      </c>
      <c r="BK93" s="5">
        <v>20</v>
      </c>
      <c r="BL93" s="5">
        <v>13</v>
      </c>
      <c r="BM93" s="5">
        <v>10</v>
      </c>
      <c r="BN93" s="5">
        <v>16</v>
      </c>
      <c r="BO93" s="5">
        <v>19</v>
      </c>
      <c r="BP93" s="5">
        <v>19</v>
      </c>
      <c r="BQ93" s="5">
        <v>22</v>
      </c>
      <c r="BR93" s="5">
        <v>22</v>
      </c>
      <c r="BS93" s="5">
        <v>22</v>
      </c>
      <c r="BT93" s="5">
        <v>25</v>
      </c>
      <c r="BU93" s="5">
        <v>1900</v>
      </c>
      <c r="BV93" s="5">
        <v>1600</v>
      </c>
      <c r="BW93" s="5">
        <v>1700</v>
      </c>
      <c r="BX93" s="5">
        <v>0.00581432701574044</v>
      </c>
      <c r="BY93" s="5">
        <v>1710</v>
      </c>
      <c r="BZ93" s="5">
        <f t="shared" si="49"/>
        <v>1540</v>
      </c>
      <c r="CA93" s="5">
        <v>1880</v>
      </c>
      <c r="CB93" s="5">
        <v>1600</v>
      </c>
      <c r="CC93" s="5">
        <v>1700</v>
      </c>
      <c r="CD93" s="5">
        <v>1800</v>
      </c>
      <c r="CE93" s="5">
        <v>800</v>
      </c>
      <c r="CF93" s="5">
        <v>600</v>
      </c>
      <c r="CG93" s="5">
        <v>700</v>
      </c>
      <c r="CH93" s="5">
        <v>0.00559659726886053</v>
      </c>
      <c r="CI93" s="5">
        <v>630</v>
      </c>
      <c r="CJ93" s="5">
        <v>680</v>
      </c>
      <c r="CK93" s="5">
        <v>700</v>
      </c>
      <c r="CL93" s="5">
        <f t="shared" si="50"/>
        <v>700</v>
      </c>
      <c r="CM93" s="5">
        <v>800</v>
      </c>
      <c r="CN93" s="5">
        <v>800</v>
      </c>
      <c r="CO93" s="5">
        <v>2200</v>
      </c>
      <c r="CP93" s="5">
        <v>2000</v>
      </c>
      <c r="CQ93" s="5">
        <v>2300</v>
      </c>
      <c r="CR93" s="5">
        <v>0.00552358442092282</v>
      </c>
      <c r="CS93" s="5">
        <v>2090</v>
      </c>
      <c r="CT93" s="5">
        <v>2150</v>
      </c>
      <c r="CU93" s="5">
        <v>2180</v>
      </c>
      <c r="CV93" s="5">
        <v>2150</v>
      </c>
      <c r="CW93" s="5">
        <v>2200</v>
      </c>
      <c r="CX93" s="5">
        <v>2200</v>
      </c>
      <c r="CY93" s="5">
        <v>2300</v>
      </c>
      <c r="CZ93" s="5">
        <v>1600</v>
      </c>
      <c r="DA93" s="5">
        <v>2100</v>
      </c>
      <c r="DB93" s="5">
        <v>0.00677076721255977</v>
      </c>
      <c r="DC93" s="5">
        <v>1040</v>
      </c>
      <c r="DD93" s="5">
        <v>1090</v>
      </c>
      <c r="DE93" s="5">
        <v>1140</v>
      </c>
      <c r="DF93" s="5">
        <v>1500</v>
      </c>
      <c r="DG93" s="5">
        <v>1600</v>
      </c>
      <c r="DH93" s="5">
        <v>1600</v>
      </c>
      <c r="DI93" s="5">
        <v>1000</v>
      </c>
      <c r="DJ93" s="5">
        <v>800</v>
      </c>
      <c r="DK93" s="5">
        <v>1000</v>
      </c>
      <c r="DL93" s="5">
        <v>0.0053411022092741</v>
      </c>
      <c r="DM93" s="5">
        <v>760</v>
      </c>
      <c r="DN93" s="5">
        <v>770</v>
      </c>
      <c r="DO93" s="5">
        <v>830</v>
      </c>
      <c r="DP93" s="5">
        <v>1100</v>
      </c>
      <c r="DQ93" s="5">
        <v>1200</v>
      </c>
      <c r="DR93" s="5">
        <v>1200</v>
      </c>
      <c r="DS93" s="5">
        <v>1200</v>
      </c>
      <c r="DT93" s="5">
        <v>1100</v>
      </c>
      <c r="DU93" s="5">
        <v>1200</v>
      </c>
      <c r="DV93" s="5">
        <f t="shared" si="51"/>
        <v>0.00512218045112782</v>
      </c>
      <c r="DW93" s="5">
        <v>1040</v>
      </c>
      <c r="DX93" s="5">
        <v>1090</v>
      </c>
      <c r="DY93" s="5">
        <v>1140</v>
      </c>
      <c r="DZ93" s="5">
        <v>1090</v>
      </c>
      <c r="EA93" s="5">
        <v>1100</v>
      </c>
      <c r="EB93" s="5">
        <v>1200</v>
      </c>
      <c r="EC93" s="5">
        <v>1100</v>
      </c>
      <c r="ED93" s="5">
        <v>900</v>
      </c>
      <c r="EE93" s="5">
        <v>1100</v>
      </c>
      <c r="EF93" s="5">
        <v>0.00601060051363313</v>
      </c>
      <c r="EG93" s="5">
        <f t="shared" si="52"/>
        <v>800</v>
      </c>
      <c r="EH93" s="5">
        <f t="shared" si="53"/>
        <v>870</v>
      </c>
      <c r="EI93" s="5">
        <f t="shared" si="54"/>
        <v>900</v>
      </c>
      <c r="EJ93" s="5">
        <v>1000</v>
      </c>
      <c r="EK93" s="5">
        <v>1000</v>
      </c>
      <c r="EL93" s="5">
        <v>1100</v>
      </c>
      <c r="EM93" s="5">
        <v>1500</v>
      </c>
      <c r="EN93" s="5">
        <v>1300</v>
      </c>
      <c r="EO93" s="5">
        <v>1500</v>
      </c>
      <c r="EP93" s="5">
        <f t="shared" si="55"/>
        <v>0.00517955801104972</v>
      </c>
      <c r="EQ93" s="5">
        <v>1300</v>
      </c>
      <c r="ER93" s="5">
        <v>1350</v>
      </c>
      <c r="ES93" s="5">
        <v>1400</v>
      </c>
      <c r="ET93" s="5">
        <v>1350</v>
      </c>
      <c r="EU93" s="5">
        <v>1400</v>
      </c>
      <c r="EV93" s="5">
        <v>1400</v>
      </c>
      <c r="EW93" s="5">
        <v>900</v>
      </c>
      <c r="EX93" s="5">
        <v>800</v>
      </c>
      <c r="EY93" s="5">
        <v>1000</v>
      </c>
      <c r="EZ93" s="5">
        <f t="shared" si="56"/>
        <v>0.00573206681952178</v>
      </c>
      <c r="FA93" s="5">
        <v>660</v>
      </c>
      <c r="FB93" s="5">
        <v>700</v>
      </c>
      <c r="FC93" s="5">
        <v>750</v>
      </c>
      <c r="FD93" s="5">
        <v>700</v>
      </c>
      <c r="FE93" s="5">
        <v>700</v>
      </c>
      <c r="FF93" s="5">
        <v>700</v>
      </c>
      <c r="FG93" s="5">
        <v>3200</v>
      </c>
      <c r="FH93" s="5">
        <v>3000</v>
      </c>
      <c r="FI93" s="5">
        <v>3600</v>
      </c>
      <c r="FJ93" s="5">
        <f t="shared" si="57"/>
        <v>0.00601460415065334</v>
      </c>
      <c r="FK93" s="5">
        <v>3010</v>
      </c>
      <c r="FL93" s="5">
        <v>3130</v>
      </c>
      <c r="FM93" s="5">
        <v>3190</v>
      </c>
      <c r="FN93" s="5">
        <v>3130</v>
      </c>
      <c r="FO93" s="5">
        <v>3200</v>
      </c>
      <c r="FP93" s="5">
        <v>3200</v>
      </c>
      <c r="FQ93" s="5">
        <v>4200</v>
      </c>
      <c r="FR93" s="5">
        <v>4000</v>
      </c>
      <c r="FS93" s="5">
        <v>4300</v>
      </c>
      <c r="FT93" s="5">
        <v>0.00656428866859682</v>
      </c>
      <c r="FU93" s="5">
        <v>3980</v>
      </c>
      <c r="FV93" s="5">
        <v>4020</v>
      </c>
      <c r="FW93" s="5">
        <v>4070</v>
      </c>
      <c r="FX93" s="5">
        <v>4500</v>
      </c>
      <c r="FY93" s="5">
        <v>4600</v>
      </c>
      <c r="FZ93" s="5">
        <v>4700</v>
      </c>
      <c r="GA93" s="5">
        <v>70</v>
      </c>
      <c r="GB93" s="5">
        <v>60</v>
      </c>
      <c r="GC93" s="5">
        <v>80</v>
      </c>
      <c r="GD93" s="5">
        <f t="shared" si="58"/>
        <v>0.00557491289198606</v>
      </c>
      <c r="GE93" s="5">
        <v>60</v>
      </c>
      <c r="GF93" s="5">
        <v>70</v>
      </c>
      <c r="GG93" s="5">
        <v>70</v>
      </c>
      <c r="GH93" s="5">
        <v>70</v>
      </c>
      <c r="GI93" s="5">
        <v>78</v>
      </c>
      <c r="GJ93" s="5">
        <v>80</v>
      </c>
      <c r="GK93" s="5">
        <v>2500</v>
      </c>
      <c r="GL93" s="5">
        <v>2400</v>
      </c>
      <c r="GM93" s="5">
        <v>3000</v>
      </c>
      <c r="GN93" s="5">
        <v>0.00445162034367432</v>
      </c>
      <c r="GO93" s="5">
        <v>1900</v>
      </c>
      <c r="GP93" s="5">
        <v>1930</v>
      </c>
      <c r="GQ93" s="5">
        <v>1980</v>
      </c>
      <c r="GR93" s="5">
        <v>1700</v>
      </c>
      <c r="GS93" s="5">
        <v>1700</v>
      </c>
      <c r="GT93" s="5">
        <v>1800</v>
      </c>
      <c r="GU93" s="5">
        <v>1800</v>
      </c>
      <c r="GV93" s="5">
        <v>1600</v>
      </c>
      <c r="GW93" s="5">
        <v>1900</v>
      </c>
      <c r="GX93" s="5">
        <f t="shared" si="59"/>
        <v>0.00492749542446853</v>
      </c>
      <c r="GY93" s="5">
        <v>1710</v>
      </c>
      <c r="GZ93" s="5">
        <v>1750</v>
      </c>
      <c r="HA93" s="5">
        <v>17720</v>
      </c>
      <c r="HB93" s="5">
        <v>1700</v>
      </c>
      <c r="HC93" s="5">
        <v>1700</v>
      </c>
      <c r="HD93" s="5">
        <v>1750</v>
      </c>
      <c r="HE93" s="5">
        <v>600</v>
      </c>
      <c r="HF93" s="5">
        <v>500</v>
      </c>
      <c r="HG93" s="5">
        <v>600</v>
      </c>
      <c r="HH93" s="5">
        <v>0.00593868309702324</v>
      </c>
      <c r="HI93" s="5">
        <v>500</v>
      </c>
      <c r="HJ93" s="5">
        <v>550</v>
      </c>
      <c r="HK93" s="5">
        <v>570</v>
      </c>
      <c r="HL93" s="5">
        <v>700</v>
      </c>
      <c r="HM93" s="5">
        <v>700</v>
      </c>
      <c r="HN93" s="5">
        <v>800</v>
      </c>
      <c r="HO93" s="5">
        <v>2300</v>
      </c>
      <c r="HP93" s="5">
        <v>2000</v>
      </c>
      <c r="HQ93" s="5">
        <v>2400</v>
      </c>
      <c r="HR93" s="5">
        <f t="shared" si="60"/>
        <v>0.00525135709228228</v>
      </c>
      <c r="HS93" s="5">
        <v>1740</v>
      </c>
      <c r="HT93" s="5">
        <v>1780</v>
      </c>
      <c r="HU93" s="5">
        <v>1830</v>
      </c>
      <c r="HV93" s="5">
        <v>1780</v>
      </c>
      <c r="HW93" s="5">
        <v>1800</v>
      </c>
      <c r="HX93" s="5">
        <v>1800</v>
      </c>
      <c r="HY93" s="5">
        <v>3900</v>
      </c>
      <c r="HZ93" s="5">
        <v>3800</v>
      </c>
      <c r="IA93" s="5">
        <v>4000</v>
      </c>
      <c r="IB93" s="13">
        <v>0.00531749440848429</v>
      </c>
      <c r="IC93" s="5">
        <v>3560</v>
      </c>
      <c r="ID93" s="5">
        <v>3590</v>
      </c>
      <c r="IE93" s="5">
        <v>3620</v>
      </c>
      <c r="IF93" s="5">
        <v>3700</v>
      </c>
      <c r="IG93" s="5">
        <v>3800</v>
      </c>
      <c r="IH93" s="5">
        <v>3800</v>
      </c>
      <c r="II93" s="5">
        <v>900</v>
      </c>
      <c r="IJ93" s="5">
        <v>800</v>
      </c>
      <c r="IK93" s="5">
        <v>1000</v>
      </c>
      <c r="IL93" s="5">
        <f t="shared" si="61"/>
        <v>0.00544099243702051</v>
      </c>
      <c r="IM93" s="5">
        <v>800</v>
      </c>
      <c r="IN93" s="5">
        <v>820</v>
      </c>
      <c r="IO93" s="5">
        <v>840</v>
      </c>
      <c r="IP93" s="5">
        <v>900</v>
      </c>
      <c r="IQ93" s="5">
        <v>1000</v>
      </c>
      <c r="IR93" s="5">
        <v>1000</v>
      </c>
      <c r="IS93" s="5">
        <v>2800</v>
      </c>
      <c r="IT93" s="5">
        <v>2300</v>
      </c>
      <c r="IU93" s="5">
        <v>2500</v>
      </c>
      <c r="IV93" s="131">
        <v>0.00456147220046985</v>
      </c>
      <c r="IW93" s="5">
        <v>2280</v>
      </c>
      <c r="IX93" s="5">
        <v>2330</v>
      </c>
      <c r="IY93" s="5">
        <v>2370</v>
      </c>
      <c r="IZ93" s="5">
        <v>2330</v>
      </c>
      <c r="JA93" s="5">
        <v>2400</v>
      </c>
      <c r="JB93" s="5">
        <v>2400</v>
      </c>
    </row>
    <row r="94" spans="1:262">
      <c r="A94" s="9">
        <v>92</v>
      </c>
      <c r="B94" s="10">
        <v>570</v>
      </c>
      <c r="C94" s="11" t="s">
        <v>146</v>
      </c>
      <c r="D94" s="11" t="s">
        <v>1625</v>
      </c>
      <c r="E94" s="5">
        <v>5500</v>
      </c>
      <c r="F94" s="5">
        <v>3900</v>
      </c>
      <c r="G94" s="5">
        <v>4900</v>
      </c>
      <c r="H94" s="13">
        <f t="shared" si="42"/>
        <v>0.00421789464237638</v>
      </c>
      <c r="I94" s="5">
        <v>4600</v>
      </c>
      <c r="J94" s="5">
        <v>4700</v>
      </c>
      <c r="K94" s="5">
        <v>4800</v>
      </c>
      <c r="L94" s="5">
        <v>4700</v>
      </c>
      <c r="M94" s="5">
        <v>4600</v>
      </c>
      <c r="N94" s="5">
        <v>4600</v>
      </c>
      <c r="O94" s="5">
        <v>1500</v>
      </c>
      <c r="P94" s="5">
        <v>1200</v>
      </c>
      <c r="Q94" s="5">
        <v>1300</v>
      </c>
      <c r="R94" s="13">
        <f t="shared" si="43"/>
        <v>0.0035230352303523</v>
      </c>
      <c r="S94" s="5">
        <v>1300</v>
      </c>
      <c r="T94" s="5">
        <v>1300</v>
      </c>
      <c r="U94" s="5">
        <v>1400</v>
      </c>
      <c r="V94" s="5">
        <v>1300</v>
      </c>
      <c r="W94" s="5">
        <f t="shared" si="44"/>
        <v>1200</v>
      </c>
      <c r="X94" s="5">
        <f t="shared" si="45"/>
        <v>1300</v>
      </c>
      <c r="Y94" s="5">
        <v>1600</v>
      </c>
      <c r="Z94" s="5">
        <v>1300</v>
      </c>
      <c r="AA94" s="5">
        <v>1500</v>
      </c>
      <c r="AB94" s="13">
        <f t="shared" si="46"/>
        <v>0.0039412396990326</v>
      </c>
      <c r="AC94" s="5">
        <v>1100</v>
      </c>
      <c r="AD94" s="5">
        <v>1200</v>
      </c>
      <c r="AE94" s="5">
        <v>1200</v>
      </c>
      <c r="AF94" s="5">
        <v>1100</v>
      </c>
      <c r="AG94" s="5">
        <f t="shared" si="47"/>
        <v>1000</v>
      </c>
      <c r="AH94" s="5">
        <v>1200</v>
      </c>
      <c r="AI94" s="5">
        <v>2300</v>
      </c>
      <c r="AJ94" s="5">
        <v>1770</v>
      </c>
      <c r="AK94" s="5">
        <v>2010</v>
      </c>
      <c r="AL94" s="5">
        <v>0.00467625899280576</v>
      </c>
      <c r="AM94" s="5">
        <v>1980</v>
      </c>
      <c r="AN94" s="5">
        <v>2080</v>
      </c>
      <c r="AO94" s="5">
        <v>2130</v>
      </c>
      <c r="AP94" s="5">
        <v>2000</v>
      </c>
      <c r="AQ94" s="5">
        <v>2000</v>
      </c>
      <c r="AR94" s="5">
        <v>2100</v>
      </c>
      <c r="AS94" s="5">
        <v>1500</v>
      </c>
      <c r="AT94" s="5">
        <v>1200</v>
      </c>
      <c r="AU94" s="5">
        <v>1310</v>
      </c>
      <c r="AV94" s="13">
        <v>0.00377145012257213</v>
      </c>
      <c r="AW94" s="5">
        <v>1250</v>
      </c>
      <c r="AX94" s="5">
        <v>1370</v>
      </c>
      <c r="AY94" s="5">
        <f t="shared" si="48"/>
        <v>1170</v>
      </c>
      <c r="AZ94" s="5">
        <v>1200</v>
      </c>
      <c r="BA94" s="5">
        <v>1200</v>
      </c>
      <c r="BB94" s="5">
        <v>1300</v>
      </c>
      <c r="BC94" s="5">
        <v>22</v>
      </c>
      <c r="BD94" s="5">
        <v>11</v>
      </c>
      <c r="BE94" s="5">
        <v>27</v>
      </c>
      <c r="BF94" s="5">
        <v>22</v>
      </c>
      <c r="BG94" s="5">
        <v>22</v>
      </c>
      <c r="BH94" s="5">
        <v>22</v>
      </c>
      <c r="BI94" s="5">
        <v>20</v>
      </c>
      <c r="BJ94" s="5">
        <v>20</v>
      </c>
      <c r="BK94" s="5">
        <v>20</v>
      </c>
      <c r="BL94" s="5">
        <v>14</v>
      </c>
      <c r="BM94" s="5">
        <v>11</v>
      </c>
      <c r="BN94" s="5">
        <v>17</v>
      </c>
      <c r="BO94" s="5">
        <v>20</v>
      </c>
      <c r="BP94" s="5">
        <v>20</v>
      </c>
      <c r="BQ94" s="5">
        <v>24</v>
      </c>
      <c r="BR94" s="5">
        <v>24</v>
      </c>
      <c r="BS94" s="5">
        <v>24</v>
      </c>
      <c r="BT94" s="5">
        <v>27</v>
      </c>
      <c r="BU94" s="5">
        <v>1900</v>
      </c>
      <c r="BV94" s="5">
        <v>1600</v>
      </c>
      <c r="BW94" s="5">
        <v>1700</v>
      </c>
      <c r="BX94" s="5">
        <v>0.00610343719884356</v>
      </c>
      <c r="BY94" s="5">
        <v>1710</v>
      </c>
      <c r="BZ94" s="5">
        <f t="shared" si="49"/>
        <v>1620</v>
      </c>
      <c r="CA94" s="5">
        <v>1880</v>
      </c>
      <c r="CB94" s="5">
        <v>1700</v>
      </c>
      <c r="CC94" s="5">
        <v>1800</v>
      </c>
      <c r="CD94" s="5">
        <v>1900</v>
      </c>
      <c r="CE94" s="5">
        <v>800</v>
      </c>
      <c r="CF94" s="5">
        <v>600</v>
      </c>
      <c r="CG94" s="5">
        <v>700</v>
      </c>
      <c r="CH94" s="5">
        <v>0.00559659726886053</v>
      </c>
      <c r="CI94" s="5">
        <v>630</v>
      </c>
      <c r="CJ94" s="5">
        <v>680</v>
      </c>
      <c r="CK94" s="5">
        <v>700</v>
      </c>
      <c r="CL94" s="5">
        <f t="shared" si="50"/>
        <v>700</v>
      </c>
      <c r="CM94" s="5">
        <v>800</v>
      </c>
      <c r="CN94" s="5">
        <v>800</v>
      </c>
      <c r="CO94" s="5">
        <v>2200</v>
      </c>
      <c r="CP94" s="5">
        <v>2000</v>
      </c>
      <c r="CQ94" s="5">
        <v>2300</v>
      </c>
      <c r="CR94" s="5">
        <v>0.00552358442092282</v>
      </c>
      <c r="CS94" s="5">
        <v>2090</v>
      </c>
      <c r="CT94" s="5">
        <v>2150</v>
      </c>
      <c r="CU94" s="5">
        <v>2180</v>
      </c>
      <c r="CV94" s="5">
        <v>2150</v>
      </c>
      <c r="CW94" s="5">
        <v>2200</v>
      </c>
      <c r="CX94" s="5">
        <v>2200</v>
      </c>
      <c r="CY94" s="5">
        <v>2200</v>
      </c>
      <c r="CZ94" s="5">
        <v>1500</v>
      </c>
      <c r="DA94" s="5">
        <v>2000</v>
      </c>
      <c r="DB94" s="5">
        <v>0.00440099868816385</v>
      </c>
      <c r="DC94" s="5">
        <v>990</v>
      </c>
      <c r="DD94" s="5">
        <v>1040</v>
      </c>
      <c r="DE94" s="5">
        <v>1090</v>
      </c>
      <c r="DF94" s="5">
        <v>1000</v>
      </c>
      <c r="DG94" s="5">
        <v>1000</v>
      </c>
      <c r="DH94" s="5">
        <v>1100</v>
      </c>
      <c r="DI94" s="5">
        <v>1000</v>
      </c>
      <c r="DJ94" s="5">
        <v>800</v>
      </c>
      <c r="DK94" s="5">
        <v>1000</v>
      </c>
      <c r="DL94" s="5">
        <v>0.0053411022092741</v>
      </c>
      <c r="DM94" s="5">
        <v>760</v>
      </c>
      <c r="DN94" s="5">
        <v>770</v>
      </c>
      <c r="DO94" s="5">
        <v>830</v>
      </c>
      <c r="DP94" s="5">
        <v>1100</v>
      </c>
      <c r="DQ94" s="5">
        <v>1200</v>
      </c>
      <c r="DR94" s="5">
        <v>1200</v>
      </c>
      <c r="DS94" s="5">
        <v>1200</v>
      </c>
      <c r="DT94" s="5">
        <v>1100</v>
      </c>
      <c r="DU94" s="5">
        <v>1200</v>
      </c>
      <c r="DV94" s="5">
        <f t="shared" si="51"/>
        <v>0.00512218045112782</v>
      </c>
      <c r="DW94" s="5">
        <v>1040</v>
      </c>
      <c r="DX94" s="5">
        <v>1090</v>
      </c>
      <c r="DY94" s="5">
        <v>1140</v>
      </c>
      <c r="DZ94" s="5">
        <v>1090</v>
      </c>
      <c r="EA94" s="5">
        <v>1100</v>
      </c>
      <c r="EB94" s="5">
        <v>1200</v>
      </c>
      <c r="EC94" s="5">
        <v>1100</v>
      </c>
      <c r="ED94" s="5">
        <v>900</v>
      </c>
      <c r="EE94" s="5">
        <v>1100</v>
      </c>
      <c r="EF94" s="5">
        <v>0.00546418228512103</v>
      </c>
      <c r="EG94" s="5">
        <f t="shared" si="52"/>
        <v>730</v>
      </c>
      <c r="EH94" s="5">
        <f t="shared" si="53"/>
        <v>790</v>
      </c>
      <c r="EI94" s="5">
        <f t="shared" si="54"/>
        <v>820</v>
      </c>
      <c r="EJ94" s="5">
        <v>900</v>
      </c>
      <c r="EK94" s="5">
        <v>900</v>
      </c>
      <c r="EL94" s="5">
        <v>1000</v>
      </c>
      <c r="EM94" s="5">
        <v>1500</v>
      </c>
      <c r="EN94" s="5">
        <v>1300</v>
      </c>
      <c r="EO94" s="5">
        <v>1500</v>
      </c>
      <c r="EP94" s="5">
        <f t="shared" si="55"/>
        <v>0.00517955801104972</v>
      </c>
      <c r="EQ94" s="5">
        <v>1300</v>
      </c>
      <c r="ER94" s="5">
        <v>1350</v>
      </c>
      <c r="ES94" s="5">
        <v>1400</v>
      </c>
      <c r="ET94" s="5">
        <v>1350</v>
      </c>
      <c r="EU94" s="5">
        <v>1400</v>
      </c>
      <c r="EV94" s="5">
        <v>1400</v>
      </c>
      <c r="EW94" s="5">
        <v>900</v>
      </c>
      <c r="EX94" s="5">
        <v>800</v>
      </c>
      <c r="EY94" s="5">
        <v>1000</v>
      </c>
      <c r="EZ94" s="5">
        <f t="shared" si="56"/>
        <v>0.00573206681952178</v>
      </c>
      <c r="FA94" s="5">
        <v>660</v>
      </c>
      <c r="FB94" s="5">
        <v>700</v>
      </c>
      <c r="FC94" s="5">
        <v>750</v>
      </c>
      <c r="FD94" s="5">
        <v>700</v>
      </c>
      <c r="FE94" s="5">
        <v>700</v>
      </c>
      <c r="FF94" s="5">
        <v>700</v>
      </c>
      <c r="FG94" s="5">
        <v>3200</v>
      </c>
      <c r="FH94" s="5">
        <v>3000</v>
      </c>
      <c r="FI94" s="5">
        <v>3600</v>
      </c>
      <c r="FJ94" s="5">
        <f t="shared" si="57"/>
        <v>0.00601460415065334</v>
      </c>
      <c r="FK94" s="5">
        <v>3010</v>
      </c>
      <c r="FL94" s="5">
        <v>3130</v>
      </c>
      <c r="FM94" s="5">
        <v>3190</v>
      </c>
      <c r="FN94" s="5">
        <v>3130</v>
      </c>
      <c r="FO94" s="5">
        <v>3200</v>
      </c>
      <c r="FP94" s="5">
        <v>3200</v>
      </c>
      <c r="FQ94" s="5">
        <v>4200</v>
      </c>
      <c r="FR94" s="5">
        <v>4000</v>
      </c>
      <c r="FS94" s="5">
        <v>4300</v>
      </c>
      <c r="FT94" s="5">
        <v>0.00909927819508746</v>
      </c>
      <c r="FU94" s="5">
        <v>3980</v>
      </c>
      <c r="FV94" s="5">
        <v>4020</v>
      </c>
      <c r="FW94" s="5">
        <v>4070</v>
      </c>
      <c r="FX94" s="5">
        <v>6200</v>
      </c>
      <c r="FY94" s="5">
        <v>6400</v>
      </c>
      <c r="FZ94" s="5">
        <v>6500</v>
      </c>
      <c r="GA94" s="5">
        <v>70</v>
      </c>
      <c r="GB94" s="5">
        <v>60</v>
      </c>
      <c r="GC94" s="5">
        <v>80</v>
      </c>
      <c r="GD94" s="5">
        <f t="shared" si="58"/>
        <v>0.00557491289198606</v>
      </c>
      <c r="GE94" s="5">
        <v>60</v>
      </c>
      <c r="GF94" s="5">
        <v>70</v>
      </c>
      <c r="GG94" s="5">
        <v>70</v>
      </c>
      <c r="GH94" s="5">
        <v>70</v>
      </c>
      <c r="GI94" s="5">
        <v>78</v>
      </c>
      <c r="GJ94" s="5">
        <v>80</v>
      </c>
      <c r="GK94" s="5">
        <v>2500</v>
      </c>
      <c r="GL94" s="5">
        <v>2400</v>
      </c>
      <c r="GM94" s="5">
        <v>3000</v>
      </c>
      <c r="GN94" s="5">
        <v>0.00445162034367432</v>
      </c>
      <c r="GO94" s="5">
        <v>1900</v>
      </c>
      <c r="GP94" s="5">
        <v>1930</v>
      </c>
      <c r="GQ94" s="5">
        <v>1980</v>
      </c>
      <c r="GR94" s="5">
        <v>1700</v>
      </c>
      <c r="GS94" s="5">
        <v>1700</v>
      </c>
      <c r="GT94" s="5">
        <v>1800</v>
      </c>
      <c r="GU94" s="5">
        <v>1800</v>
      </c>
      <c r="GV94" s="5">
        <v>1600</v>
      </c>
      <c r="GW94" s="5">
        <v>1900</v>
      </c>
      <c r="GX94" s="5">
        <f t="shared" si="59"/>
        <v>0.00492749542446853</v>
      </c>
      <c r="GY94" s="5">
        <v>1710</v>
      </c>
      <c r="GZ94" s="5">
        <v>1750</v>
      </c>
      <c r="HA94" s="5">
        <v>17720</v>
      </c>
      <c r="HB94" s="5">
        <v>1700</v>
      </c>
      <c r="HC94" s="5">
        <v>1700</v>
      </c>
      <c r="HD94" s="5">
        <v>1750</v>
      </c>
      <c r="HE94" s="5">
        <v>600</v>
      </c>
      <c r="HF94" s="5">
        <v>500</v>
      </c>
      <c r="HG94" s="5">
        <v>600</v>
      </c>
      <c r="HH94" s="5">
        <v>0.00593868309702324</v>
      </c>
      <c r="HI94" s="5">
        <v>500</v>
      </c>
      <c r="HJ94" s="5">
        <v>550</v>
      </c>
      <c r="HK94" s="5">
        <v>570</v>
      </c>
      <c r="HL94" s="5">
        <v>700</v>
      </c>
      <c r="HM94" s="5">
        <v>700</v>
      </c>
      <c r="HN94" s="5">
        <v>800</v>
      </c>
      <c r="HO94" s="5">
        <v>2200</v>
      </c>
      <c r="HP94" s="5">
        <v>1900</v>
      </c>
      <c r="HQ94" s="5">
        <v>2300</v>
      </c>
      <c r="HR94" s="5">
        <f t="shared" si="60"/>
        <v>0.00498583903705452</v>
      </c>
      <c r="HS94" s="5">
        <v>1660</v>
      </c>
      <c r="HT94" s="5">
        <v>1690</v>
      </c>
      <c r="HU94" s="5">
        <v>1740</v>
      </c>
      <c r="HV94" s="5">
        <v>1690</v>
      </c>
      <c r="HW94" s="5">
        <v>1700</v>
      </c>
      <c r="HX94" s="5">
        <v>1700</v>
      </c>
      <c r="HY94" s="5">
        <v>3900</v>
      </c>
      <c r="HZ94" s="5">
        <v>3800</v>
      </c>
      <c r="IA94" s="5">
        <v>4000</v>
      </c>
      <c r="IB94" s="13">
        <v>0.00531749440848429</v>
      </c>
      <c r="IC94" s="5">
        <v>3560</v>
      </c>
      <c r="ID94" s="5">
        <v>3590</v>
      </c>
      <c r="IE94" s="5">
        <v>3620</v>
      </c>
      <c r="IF94" s="5">
        <v>3700</v>
      </c>
      <c r="IG94" s="5">
        <v>3800</v>
      </c>
      <c r="IH94" s="5">
        <v>3800</v>
      </c>
      <c r="II94" s="5">
        <v>900</v>
      </c>
      <c r="IJ94" s="5">
        <v>800</v>
      </c>
      <c r="IK94" s="5">
        <v>1000</v>
      </c>
      <c r="IL94" s="5">
        <f t="shared" si="61"/>
        <v>0.00544099243702051</v>
      </c>
      <c r="IM94" s="5">
        <v>800</v>
      </c>
      <c r="IN94" s="5">
        <v>820</v>
      </c>
      <c r="IO94" s="5">
        <v>840</v>
      </c>
      <c r="IP94" s="5">
        <v>900</v>
      </c>
      <c r="IQ94" s="5">
        <v>1000</v>
      </c>
      <c r="IR94" s="5">
        <v>1000</v>
      </c>
      <c r="IS94" s="5">
        <v>2700</v>
      </c>
      <c r="IT94" s="5">
        <v>2200</v>
      </c>
      <c r="IU94" s="5">
        <v>2400</v>
      </c>
      <c r="IV94" s="131">
        <v>0.00436570086139389</v>
      </c>
      <c r="IW94" s="5">
        <v>2180</v>
      </c>
      <c r="IX94" s="5">
        <v>2230</v>
      </c>
      <c r="IY94" s="5">
        <v>2270</v>
      </c>
      <c r="IZ94" s="5">
        <v>2230</v>
      </c>
      <c r="JA94" s="5">
        <v>2300</v>
      </c>
      <c r="JB94" s="5">
        <v>2300</v>
      </c>
    </row>
    <row r="95" spans="1:262">
      <c r="A95" s="9">
        <v>93</v>
      </c>
      <c r="B95" s="10">
        <v>723</v>
      </c>
      <c r="C95" s="11" t="s">
        <v>79</v>
      </c>
      <c r="D95" s="11" t="s">
        <v>89</v>
      </c>
      <c r="E95" s="5">
        <v>5500</v>
      </c>
      <c r="F95" s="5">
        <v>3900</v>
      </c>
      <c r="G95" s="5">
        <v>4900</v>
      </c>
      <c r="H95" s="13">
        <f t="shared" si="42"/>
        <v>0.00421789464237638</v>
      </c>
      <c r="I95" s="5">
        <v>4600</v>
      </c>
      <c r="J95" s="5">
        <v>4700</v>
      </c>
      <c r="K95" s="5">
        <v>4800</v>
      </c>
      <c r="L95" s="5">
        <v>4700</v>
      </c>
      <c r="M95" s="5">
        <v>4600</v>
      </c>
      <c r="N95" s="5">
        <v>4600</v>
      </c>
      <c r="O95" s="5">
        <v>1400</v>
      </c>
      <c r="P95" s="5">
        <v>1100</v>
      </c>
      <c r="Q95" s="5">
        <v>1200</v>
      </c>
      <c r="R95" s="13">
        <f t="shared" si="43"/>
        <v>0.0032520325203252</v>
      </c>
      <c r="S95" s="5">
        <v>1200</v>
      </c>
      <c r="T95" s="5">
        <v>1200</v>
      </c>
      <c r="U95" s="5">
        <v>1300</v>
      </c>
      <c r="V95" s="5">
        <v>1200</v>
      </c>
      <c r="W95" s="5">
        <f t="shared" si="44"/>
        <v>1100</v>
      </c>
      <c r="X95" s="5">
        <f t="shared" si="45"/>
        <v>1200</v>
      </c>
      <c r="Y95" s="5">
        <v>1600</v>
      </c>
      <c r="Z95" s="5">
        <v>1300</v>
      </c>
      <c r="AA95" s="5">
        <v>1500</v>
      </c>
      <c r="AB95" s="13">
        <f t="shared" si="46"/>
        <v>0.0039412396990326</v>
      </c>
      <c r="AC95" s="5">
        <v>1100</v>
      </c>
      <c r="AD95" s="5">
        <v>1200</v>
      </c>
      <c r="AE95" s="5">
        <v>1200</v>
      </c>
      <c r="AF95" s="5">
        <v>1100</v>
      </c>
      <c r="AG95" s="5">
        <f t="shared" si="47"/>
        <v>1000</v>
      </c>
      <c r="AH95" s="5">
        <v>1200</v>
      </c>
      <c r="AI95" s="5">
        <v>2300</v>
      </c>
      <c r="AJ95" s="5">
        <v>1770</v>
      </c>
      <c r="AK95" s="5">
        <v>2010</v>
      </c>
      <c r="AL95" s="5">
        <v>0.00629496402877698</v>
      </c>
      <c r="AM95" s="5">
        <v>1980</v>
      </c>
      <c r="AN95" s="5">
        <v>2080</v>
      </c>
      <c r="AO95" s="5">
        <v>2130</v>
      </c>
      <c r="AP95" s="5">
        <v>2700</v>
      </c>
      <c r="AQ95" s="5">
        <v>2600</v>
      </c>
      <c r="AR95" s="5">
        <v>2800</v>
      </c>
      <c r="AS95" s="5">
        <v>1500</v>
      </c>
      <c r="AT95" s="5">
        <v>1200</v>
      </c>
      <c r="AU95" s="5">
        <v>1310</v>
      </c>
      <c r="AV95" s="13">
        <v>0.0036906333342313</v>
      </c>
      <c r="AW95" s="5">
        <v>1250</v>
      </c>
      <c r="AX95" s="5">
        <v>1370</v>
      </c>
      <c r="AY95" s="5">
        <f t="shared" si="48"/>
        <v>1140</v>
      </c>
      <c r="AZ95" s="5">
        <v>1200</v>
      </c>
      <c r="BA95" s="5">
        <v>1200</v>
      </c>
      <c r="BB95" s="5">
        <v>1300</v>
      </c>
      <c r="BC95" s="5">
        <v>12</v>
      </c>
      <c r="BD95" s="5">
        <v>6</v>
      </c>
      <c r="BE95" s="5">
        <v>14</v>
      </c>
      <c r="BF95" s="5">
        <v>12</v>
      </c>
      <c r="BG95" s="5">
        <v>12</v>
      </c>
      <c r="BH95" s="5">
        <v>12</v>
      </c>
      <c r="BI95" s="5">
        <v>20</v>
      </c>
      <c r="BJ95" s="5">
        <v>20</v>
      </c>
      <c r="BK95" s="5">
        <v>20</v>
      </c>
      <c r="BL95" s="5">
        <v>14</v>
      </c>
      <c r="BM95" s="5">
        <v>10</v>
      </c>
      <c r="BN95" s="5">
        <v>17</v>
      </c>
      <c r="BO95" s="5">
        <v>20</v>
      </c>
      <c r="BP95" s="5">
        <v>20</v>
      </c>
      <c r="BQ95" s="5">
        <v>23</v>
      </c>
      <c r="BR95" s="5">
        <v>23</v>
      </c>
      <c r="BS95" s="5">
        <v>23</v>
      </c>
      <c r="BT95" s="5">
        <v>27</v>
      </c>
      <c r="BU95" s="5">
        <v>1900</v>
      </c>
      <c r="BV95" s="5">
        <v>1600</v>
      </c>
      <c r="BW95" s="5">
        <v>1700</v>
      </c>
      <c r="BX95" s="5">
        <v>0.00581432701574044</v>
      </c>
      <c r="BY95" s="5">
        <v>1710</v>
      </c>
      <c r="BZ95" s="5">
        <f t="shared" si="49"/>
        <v>1540</v>
      </c>
      <c r="CA95" s="5">
        <v>1880</v>
      </c>
      <c r="CB95" s="5">
        <v>1600</v>
      </c>
      <c r="CC95" s="5">
        <v>1700</v>
      </c>
      <c r="CD95" s="5">
        <v>1800</v>
      </c>
      <c r="CE95" s="5">
        <v>800</v>
      </c>
      <c r="CF95" s="5">
        <v>600</v>
      </c>
      <c r="CG95" s="5">
        <v>700</v>
      </c>
      <c r="CH95" s="5">
        <v>0.00447727781508843</v>
      </c>
      <c r="CI95" s="5">
        <v>630</v>
      </c>
      <c r="CJ95" s="5">
        <v>680</v>
      </c>
      <c r="CK95" s="5">
        <v>700</v>
      </c>
      <c r="CL95" s="5">
        <f t="shared" si="50"/>
        <v>600</v>
      </c>
      <c r="CM95" s="5">
        <v>600</v>
      </c>
      <c r="CN95" s="5">
        <v>700</v>
      </c>
      <c r="CO95" s="5">
        <v>2200</v>
      </c>
      <c r="CP95" s="5">
        <v>2000</v>
      </c>
      <c r="CQ95" s="5">
        <v>2300</v>
      </c>
      <c r="CR95" s="5">
        <v>0.00552358442092282</v>
      </c>
      <c r="CS95" s="5">
        <v>2090</v>
      </c>
      <c r="CT95" s="5">
        <v>2150</v>
      </c>
      <c r="CU95" s="5">
        <v>2180</v>
      </c>
      <c r="CV95" s="5">
        <v>2150</v>
      </c>
      <c r="CW95" s="5">
        <v>2200</v>
      </c>
      <c r="CX95" s="5">
        <v>2200</v>
      </c>
      <c r="CY95" s="5">
        <v>2200</v>
      </c>
      <c r="CZ95" s="5">
        <v>1500</v>
      </c>
      <c r="DA95" s="5">
        <v>2000</v>
      </c>
      <c r="DB95" s="5">
        <v>0.00440099868816385</v>
      </c>
      <c r="DC95" s="5">
        <v>990</v>
      </c>
      <c r="DD95" s="5">
        <v>1040</v>
      </c>
      <c r="DE95" s="5">
        <v>1090</v>
      </c>
      <c r="DF95" s="5">
        <v>1000</v>
      </c>
      <c r="DG95" s="5">
        <v>1000</v>
      </c>
      <c r="DH95" s="5">
        <v>1100</v>
      </c>
      <c r="DI95" s="5">
        <v>1000</v>
      </c>
      <c r="DJ95" s="5">
        <v>800</v>
      </c>
      <c r="DK95" s="5">
        <v>1000</v>
      </c>
      <c r="DL95" s="5">
        <v>0.0053411022092741</v>
      </c>
      <c r="DM95" s="5">
        <v>760</v>
      </c>
      <c r="DN95" s="5">
        <v>770</v>
      </c>
      <c r="DO95" s="5">
        <v>830</v>
      </c>
      <c r="DP95" s="5">
        <v>1100</v>
      </c>
      <c r="DQ95" s="5">
        <v>1200</v>
      </c>
      <c r="DR95" s="5">
        <v>1200</v>
      </c>
      <c r="DS95" s="5">
        <v>1200</v>
      </c>
      <c r="DT95" s="5">
        <v>1100</v>
      </c>
      <c r="DU95" s="5">
        <v>1200</v>
      </c>
      <c r="DV95" s="5">
        <f t="shared" si="51"/>
        <v>0.00512218045112782</v>
      </c>
      <c r="DW95" s="5">
        <v>1040</v>
      </c>
      <c r="DX95" s="5">
        <v>1090</v>
      </c>
      <c r="DY95" s="5">
        <v>1140</v>
      </c>
      <c r="DZ95" s="5">
        <v>1090</v>
      </c>
      <c r="EA95" s="5">
        <v>1100</v>
      </c>
      <c r="EB95" s="5">
        <v>1200</v>
      </c>
      <c r="EC95" s="5">
        <v>1100</v>
      </c>
      <c r="ED95" s="5">
        <v>900</v>
      </c>
      <c r="EE95" s="5">
        <v>1100</v>
      </c>
      <c r="EF95" s="5">
        <v>0.00601060051363313</v>
      </c>
      <c r="EG95" s="5">
        <f t="shared" si="52"/>
        <v>800</v>
      </c>
      <c r="EH95" s="5">
        <f t="shared" si="53"/>
        <v>870</v>
      </c>
      <c r="EI95" s="5">
        <f t="shared" si="54"/>
        <v>900</v>
      </c>
      <c r="EJ95" s="5">
        <v>1000</v>
      </c>
      <c r="EK95" s="5">
        <v>1000</v>
      </c>
      <c r="EL95" s="5">
        <v>1100</v>
      </c>
      <c r="EM95" s="5">
        <v>1500</v>
      </c>
      <c r="EN95" s="5">
        <v>1300</v>
      </c>
      <c r="EO95" s="5">
        <v>1500</v>
      </c>
      <c r="EP95" s="5">
        <f t="shared" si="55"/>
        <v>0.00517955801104972</v>
      </c>
      <c r="EQ95" s="5">
        <v>1300</v>
      </c>
      <c r="ER95" s="5">
        <v>1350</v>
      </c>
      <c r="ES95" s="5">
        <v>1400</v>
      </c>
      <c r="ET95" s="5">
        <v>1350</v>
      </c>
      <c r="EU95" s="5">
        <v>1400</v>
      </c>
      <c r="EV95" s="5">
        <v>1400</v>
      </c>
      <c r="EW95" s="5">
        <v>900</v>
      </c>
      <c r="EX95" s="5">
        <v>800</v>
      </c>
      <c r="EY95" s="5">
        <v>1000</v>
      </c>
      <c r="EZ95" s="5">
        <f t="shared" si="56"/>
        <v>0.00573206681952178</v>
      </c>
      <c r="FA95" s="5">
        <v>660</v>
      </c>
      <c r="FB95" s="5">
        <v>700</v>
      </c>
      <c r="FC95" s="5">
        <v>750</v>
      </c>
      <c r="FD95" s="5">
        <v>700</v>
      </c>
      <c r="FE95" s="5">
        <v>700</v>
      </c>
      <c r="FF95" s="5">
        <v>700</v>
      </c>
      <c r="FG95" s="5">
        <v>3200</v>
      </c>
      <c r="FH95" s="5">
        <v>3000</v>
      </c>
      <c r="FI95" s="5">
        <v>3600</v>
      </c>
      <c r="FJ95" s="5">
        <f t="shared" si="57"/>
        <v>0.00601460415065334</v>
      </c>
      <c r="FK95" s="5">
        <v>3010</v>
      </c>
      <c r="FL95" s="5">
        <v>3130</v>
      </c>
      <c r="FM95" s="5">
        <v>3190</v>
      </c>
      <c r="FN95" s="5">
        <v>3130</v>
      </c>
      <c r="FO95" s="5">
        <v>3200</v>
      </c>
      <c r="FP95" s="5">
        <v>3200</v>
      </c>
      <c r="FQ95" s="5">
        <v>4200</v>
      </c>
      <c r="FR95" s="5">
        <v>4000</v>
      </c>
      <c r="FS95" s="5">
        <v>4300</v>
      </c>
      <c r="FT95" s="5">
        <v>0.00656428866859682</v>
      </c>
      <c r="FU95" s="5">
        <v>3980</v>
      </c>
      <c r="FV95" s="5">
        <v>4020</v>
      </c>
      <c r="FW95" s="5">
        <v>4070</v>
      </c>
      <c r="FX95" s="5">
        <v>4500</v>
      </c>
      <c r="FY95" s="5">
        <v>4600</v>
      </c>
      <c r="FZ95" s="5">
        <v>4700</v>
      </c>
      <c r="GA95" s="5">
        <v>70</v>
      </c>
      <c r="GB95" s="5">
        <v>60</v>
      </c>
      <c r="GC95" s="5">
        <v>80</v>
      </c>
      <c r="GD95" s="5">
        <f t="shared" si="58"/>
        <v>0.00557491289198606</v>
      </c>
      <c r="GE95" s="5">
        <v>60</v>
      </c>
      <c r="GF95" s="5">
        <v>70</v>
      </c>
      <c r="GG95" s="5">
        <v>70</v>
      </c>
      <c r="GH95" s="5">
        <v>70</v>
      </c>
      <c r="GI95" s="5">
        <v>78</v>
      </c>
      <c r="GJ95" s="5">
        <v>80</v>
      </c>
      <c r="GK95" s="5">
        <v>2500</v>
      </c>
      <c r="GL95" s="5">
        <v>2400</v>
      </c>
      <c r="GM95" s="5">
        <v>3000</v>
      </c>
      <c r="GN95" s="5">
        <v>0.00445162034367432</v>
      </c>
      <c r="GO95" s="5">
        <v>1900</v>
      </c>
      <c r="GP95" s="5">
        <v>1930</v>
      </c>
      <c r="GQ95" s="5">
        <v>1980</v>
      </c>
      <c r="GR95" s="5">
        <v>1700</v>
      </c>
      <c r="GS95" s="5">
        <v>1700</v>
      </c>
      <c r="GT95" s="5">
        <v>1800</v>
      </c>
      <c r="GU95" s="5">
        <v>1800</v>
      </c>
      <c r="GV95" s="5">
        <v>1600</v>
      </c>
      <c r="GW95" s="5">
        <v>1900</v>
      </c>
      <c r="GX95" s="5">
        <f t="shared" si="59"/>
        <v>0.00492749542446853</v>
      </c>
      <c r="GY95" s="5">
        <v>1710</v>
      </c>
      <c r="GZ95" s="5">
        <v>1750</v>
      </c>
      <c r="HA95" s="5">
        <v>17720</v>
      </c>
      <c r="HB95" s="5">
        <v>1700</v>
      </c>
      <c r="HC95" s="5">
        <v>1700</v>
      </c>
      <c r="HD95" s="5">
        <v>1750</v>
      </c>
      <c r="HE95" s="5">
        <v>600</v>
      </c>
      <c r="HF95" s="5">
        <v>500</v>
      </c>
      <c r="HG95" s="5">
        <v>600</v>
      </c>
      <c r="HH95" s="5">
        <v>0.00593868309702324</v>
      </c>
      <c r="HI95" s="5">
        <v>500</v>
      </c>
      <c r="HJ95" s="5">
        <v>550</v>
      </c>
      <c r="HK95" s="5">
        <v>570</v>
      </c>
      <c r="HL95" s="5">
        <v>700</v>
      </c>
      <c r="HM95" s="5">
        <v>700</v>
      </c>
      <c r="HN95" s="5">
        <v>800</v>
      </c>
      <c r="HO95" s="5">
        <v>2200</v>
      </c>
      <c r="HP95" s="5">
        <v>1900</v>
      </c>
      <c r="HQ95" s="5">
        <v>2300</v>
      </c>
      <c r="HR95" s="5">
        <f t="shared" si="60"/>
        <v>0.00498583903705452</v>
      </c>
      <c r="HS95" s="5">
        <v>1660</v>
      </c>
      <c r="HT95" s="5">
        <v>1690</v>
      </c>
      <c r="HU95" s="5">
        <v>1740</v>
      </c>
      <c r="HV95" s="5">
        <v>1690</v>
      </c>
      <c r="HW95" s="5">
        <v>1700</v>
      </c>
      <c r="HX95" s="5">
        <v>1700</v>
      </c>
      <c r="HY95" s="5">
        <v>3800</v>
      </c>
      <c r="HZ95" s="5">
        <v>3700</v>
      </c>
      <c r="IA95" s="5">
        <v>3900</v>
      </c>
      <c r="IB95" s="13">
        <v>0.00518418674921867</v>
      </c>
      <c r="IC95" s="5">
        <v>3460</v>
      </c>
      <c r="ID95" s="5">
        <v>3500</v>
      </c>
      <c r="IE95" s="5">
        <v>3520</v>
      </c>
      <c r="IF95" s="5">
        <v>3600</v>
      </c>
      <c r="IG95" s="5">
        <v>3700</v>
      </c>
      <c r="IH95" s="5">
        <v>3700</v>
      </c>
      <c r="II95" s="5">
        <v>900</v>
      </c>
      <c r="IJ95" s="5">
        <v>800</v>
      </c>
      <c r="IK95" s="5">
        <v>1000</v>
      </c>
      <c r="IL95" s="5">
        <f t="shared" si="61"/>
        <v>0.00544099243702051</v>
      </c>
      <c r="IM95" s="5">
        <v>800</v>
      </c>
      <c r="IN95" s="5">
        <v>820</v>
      </c>
      <c r="IO95" s="5">
        <v>840</v>
      </c>
      <c r="IP95" s="5">
        <v>900</v>
      </c>
      <c r="IQ95" s="5">
        <v>1000</v>
      </c>
      <c r="IR95" s="5">
        <v>1000</v>
      </c>
      <c r="IS95" s="5">
        <v>2700</v>
      </c>
      <c r="IT95" s="5">
        <v>2200</v>
      </c>
      <c r="IU95" s="5">
        <v>2400</v>
      </c>
      <c r="IV95" s="131">
        <v>0.00436570086139389</v>
      </c>
      <c r="IW95" s="5">
        <v>2180</v>
      </c>
      <c r="IX95" s="5">
        <v>2230</v>
      </c>
      <c r="IY95" s="5">
        <v>2270</v>
      </c>
      <c r="IZ95" s="5">
        <v>2230</v>
      </c>
      <c r="JA95" s="5">
        <v>2300</v>
      </c>
      <c r="JB95" s="5">
        <v>2300</v>
      </c>
    </row>
    <row r="96" spans="1:262">
      <c r="A96" s="9">
        <v>94</v>
      </c>
      <c r="B96" s="10">
        <v>104838</v>
      </c>
      <c r="C96" s="11" t="s">
        <v>23</v>
      </c>
      <c r="D96" s="11" t="s">
        <v>1629</v>
      </c>
      <c r="E96" s="5">
        <v>5500</v>
      </c>
      <c r="F96" s="5">
        <v>3900</v>
      </c>
      <c r="G96" s="5">
        <v>4900</v>
      </c>
      <c r="H96" s="13">
        <f t="shared" si="42"/>
        <v>0.00421789464237638</v>
      </c>
      <c r="I96" s="5">
        <v>4600</v>
      </c>
      <c r="J96" s="5">
        <v>4700</v>
      </c>
      <c r="K96" s="5">
        <v>4800</v>
      </c>
      <c r="L96" s="5">
        <v>4700</v>
      </c>
      <c r="M96" s="5">
        <v>4600</v>
      </c>
      <c r="N96" s="5">
        <v>4600</v>
      </c>
      <c r="O96" s="5">
        <v>1700</v>
      </c>
      <c r="P96" s="5">
        <v>1300</v>
      </c>
      <c r="Q96" s="5">
        <v>1500</v>
      </c>
      <c r="R96" s="13">
        <f t="shared" si="43"/>
        <v>0.0040650406504065</v>
      </c>
      <c r="S96" s="5">
        <v>1500</v>
      </c>
      <c r="T96" s="5">
        <v>1500</v>
      </c>
      <c r="U96" s="5">
        <v>1600</v>
      </c>
      <c r="V96" s="5">
        <v>1500</v>
      </c>
      <c r="W96" s="5">
        <f t="shared" si="44"/>
        <v>1400</v>
      </c>
      <c r="X96" s="5">
        <f t="shared" si="45"/>
        <v>1500</v>
      </c>
      <c r="Y96" s="5">
        <v>1600</v>
      </c>
      <c r="Z96" s="5">
        <v>1300</v>
      </c>
      <c r="AA96" s="5">
        <v>1500</v>
      </c>
      <c r="AB96" s="13">
        <f t="shared" si="46"/>
        <v>0.0039412396990326</v>
      </c>
      <c r="AC96" s="5">
        <v>1100</v>
      </c>
      <c r="AD96" s="5">
        <v>1200</v>
      </c>
      <c r="AE96" s="5">
        <v>1200</v>
      </c>
      <c r="AF96" s="5">
        <v>1100</v>
      </c>
      <c r="AG96" s="5">
        <f t="shared" si="47"/>
        <v>1000</v>
      </c>
      <c r="AH96" s="5">
        <v>1200</v>
      </c>
      <c r="AI96" s="5">
        <v>2300</v>
      </c>
      <c r="AJ96" s="5">
        <v>1770</v>
      </c>
      <c r="AK96" s="5">
        <v>2010</v>
      </c>
      <c r="AL96" s="5">
        <v>0.00467625899280576</v>
      </c>
      <c r="AM96" s="5">
        <v>1980</v>
      </c>
      <c r="AN96" s="5">
        <v>2080</v>
      </c>
      <c r="AO96" s="5">
        <v>2130</v>
      </c>
      <c r="AP96" s="5">
        <v>2000</v>
      </c>
      <c r="AQ96" s="5">
        <v>2000</v>
      </c>
      <c r="AR96" s="5">
        <v>2100</v>
      </c>
      <c r="AS96" s="5">
        <v>1500</v>
      </c>
      <c r="AT96" s="5">
        <v>1200</v>
      </c>
      <c r="AU96" s="5">
        <v>1310</v>
      </c>
      <c r="AV96" s="13">
        <v>0.00592656447832763</v>
      </c>
      <c r="AW96" s="5">
        <v>1250</v>
      </c>
      <c r="AX96" s="5">
        <v>1370</v>
      </c>
      <c r="AY96" s="5">
        <f t="shared" si="48"/>
        <v>1840</v>
      </c>
      <c r="AZ96" s="5">
        <v>1900</v>
      </c>
      <c r="BA96" s="5">
        <v>2000</v>
      </c>
      <c r="BB96" s="5">
        <v>2000</v>
      </c>
      <c r="BC96" s="5">
        <v>16</v>
      </c>
      <c r="BD96" s="5">
        <v>8</v>
      </c>
      <c r="BE96" s="5">
        <v>19</v>
      </c>
      <c r="BF96" s="5">
        <v>16</v>
      </c>
      <c r="BG96" s="5">
        <v>16</v>
      </c>
      <c r="BH96" s="5">
        <v>16</v>
      </c>
      <c r="BI96" s="5">
        <v>20</v>
      </c>
      <c r="BJ96" s="5">
        <v>20</v>
      </c>
      <c r="BK96" s="5">
        <v>20</v>
      </c>
      <c r="BL96" s="5">
        <v>15</v>
      </c>
      <c r="BM96" s="5">
        <v>11</v>
      </c>
      <c r="BN96" s="5">
        <v>18</v>
      </c>
      <c r="BO96" s="5">
        <v>21</v>
      </c>
      <c r="BP96" s="5">
        <v>21</v>
      </c>
      <c r="BQ96" s="5">
        <v>25</v>
      </c>
      <c r="BR96" s="5">
        <v>25</v>
      </c>
      <c r="BS96" s="5">
        <v>25</v>
      </c>
      <c r="BT96" s="5">
        <v>29</v>
      </c>
      <c r="BU96" s="5">
        <v>1900</v>
      </c>
      <c r="BV96" s="5">
        <v>1600</v>
      </c>
      <c r="BW96" s="5">
        <v>1700</v>
      </c>
      <c r="BX96" s="5">
        <v>0.00581432701574044</v>
      </c>
      <c r="BY96" s="5">
        <v>1710</v>
      </c>
      <c r="BZ96" s="5">
        <f t="shared" si="49"/>
        <v>1540</v>
      </c>
      <c r="CA96" s="5">
        <v>1880</v>
      </c>
      <c r="CB96" s="5">
        <v>1600</v>
      </c>
      <c r="CC96" s="5">
        <v>1700</v>
      </c>
      <c r="CD96" s="5">
        <v>1800</v>
      </c>
      <c r="CE96" s="5">
        <v>800</v>
      </c>
      <c r="CF96" s="5">
        <v>600</v>
      </c>
      <c r="CG96" s="5">
        <v>700</v>
      </c>
      <c r="CH96" s="5">
        <v>0.00447727781508843</v>
      </c>
      <c r="CI96" s="5">
        <v>630</v>
      </c>
      <c r="CJ96" s="5">
        <v>680</v>
      </c>
      <c r="CK96" s="5">
        <v>700</v>
      </c>
      <c r="CL96" s="5">
        <f t="shared" si="50"/>
        <v>600</v>
      </c>
      <c r="CM96" s="5">
        <v>600</v>
      </c>
      <c r="CN96" s="5">
        <v>700</v>
      </c>
      <c r="CO96" s="5">
        <v>2200</v>
      </c>
      <c r="CP96" s="5">
        <v>2000</v>
      </c>
      <c r="CQ96" s="5">
        <v>2300</v>
      </c>
      <c r="CR96" s="5">
        <v>0.00552358442092282</v>
      </c>
      <c r="CS96" s="5">
        <v>2090</v>
      </c>
      <c r="CT96" s="5">
        <v>2150</v>
      </c>
      <c r="CU96" s="5">
        <v>2180</v>
      </c>
      <c r="CV96" s="5">
        <v>2150</v>
      </c>
      <c r="CW96" s="5">
        <v>2200</v>
      </c>
      <c r="CX96" s="5">
        <v>2200</v>
      </c>
      <c r="CY96" s="5">
        <v>2200</v>
      </c>
      <c r="CZ96" s="5">
        <v>1500</v>
      </c>
      <c r="DA96" s="5">
        <v>2000</v>
      </c>
      <c r="DB96" s="5">
        <v>0.00440099868816385</v>
      </c>
      <c r="DC96" s="5">
        <v>990</v>
      </c>
      <c r="DD96" s="5">
        <v>1040</v>
      </c>
      <c r="DE96" s="5">
        <v>1090</v>
      </c>
      <c r="DF96" s="5">
        <v>1000</v>
      </c>
      <c r="DG96" s="5">
        <v>1000</v>
      </c>
      <c r="DH96" s="5">
        <v>1100</v>
      </c>
      <c r="DI96" s="5">
        <v>1000</v>
      </c>
      <c r="DJ96" s="5">
        <v>800</v>
      </c>
      <c r="DK96" s="5">
        <v>1000</v>
      </c>
      <c r="DL96" s="5">
        <v>0.0053411022092741</v>
      </c>
      <c r="DM96" s="5">
        <v>760</v>
      </c>
      <c r="DN96" s="5">
        <v>770</v>
      </c>
      <c r="DO96" s="5">
        <v>830</v>
      </c>
      <c r="DP96" s="5">
        <v>1100</v>
      </c>
      <c r="DQ96" s="5">
        <v>1200</v>
      </c>
      <c r="DR96" s="5">
        <v>1200</v>
      </c>
      <c r="DS96" s="5">
        <v>1200</v>
      </c>
      <c r="DT96" s="5">
        <v>1100</v>
      </c>
      <c r="DU96" s="5">
        <v>1200</v>
      </c>
      <c r="DV96" s="5">
        <f t="shared" si="51"/>
        <v>0.00512218045112782</v>
      </c>
      <c r="DW96" s="5">
        <v>1040</v>
      </c>
      <c r="DX96" s="5">
        <v>1090</v>
      </c>
      <c r="DY96" s="5">
        <v>1140</v>
      </c>
      <c r="DZ96" s="5">
        <v>1090</v>
      </c>
      <c r="EA96" s="5">
        <v>1100</v>
      </c>
      <c r="EB96" s="5">
        <v>1200</v>
      </c>
      <c r="EC96" s="5">
        <v>1100</v>
      </c>
      <c r="ED96" s="5">
        <v>900</v>
      </c>
      <c r="EE96" s="5">
        <v>1100</v>
      </c>
      <c r="EF96" s="5">
        <v>0.00546418228512103</v>
      </c>
      <c r="EG96" s="5">
        <f t="shared" si="52"/>
        <v>730</v>
      </c>
      <c r="EH96" s="5">
        <f t="shared" si="53"/>
        <v>790</v>
      </c>
      <c r="EI96" s="5">
        <f t="shared" si="54"/>
        <v>820</v>
      </c>
      <c r="EJ96" s="5">
        <v>900</v>
      </c>
      <c r="EK96" s="5">
        <v>900</v>
      </c>
      <c r="EL96" s="5">
        <v>1000</v>
      </c>
      <c r="EM96" s="5">
        <v>1500</v>
      </c>
      <c r="EN96" s="5">
        <v>1300</v>
      </c>
      <c r="EO96" s="5">
        <v>1500</v>
      </c>
      <c r="EP96" s="5">
        <f t="shared" si="55"/>
        <v>0.00517955801104972</v>
      </c>
      <c r="EQ96" s="5">
        <v>1300</v>
      </c>
      <c r="ER96" s="5">
        <v>1350</v>
      </c>
      <c r="ES96" s="5">
        <v>1400</v>
      </c>
      <c r="ET96" s="5">
        <v>1350</v>
      </c>
      <c r="EU96" s="5">
        <v>1400</v>
      </c>
      <c r="EV96" s="5">
        <v>1400</v>
      </c>
      <c r="EW96" s="5">
        <v>900</v>
      </c>
      <c r="EX96" s="5">
        <v>800</v>
      </c>
      <c r="EY96" s="5">
        <v>1000</v>
      </c>
      <c r="EZ96" s="5">
        <f t="shared" si="56"/>
        <v>0.00573206681952178</v>
      </c>
      <c r="FA96" s="5">
        <v>660</v>
      </c>
      <c r="FB96" s="5">
        <v>700</v>
      </c>
      <c r="FC96" s="5">
        <v>750</v>
      </c>
      <c r="FD96" s="5">
        <v>700</v>
      </c>
      <c r="FE96" s="5">
        <v>700</v>
      </c>
      <c r="FF96" s="5">
        <v>700</v>
      </c>
      <c r="FG96" s="5">
        <v>3200</v>
      </c>
      <c r="FH96" s="5">
        <v>3000</v>
      </c>
      <c r="FI96" s="5">
        <v>3600</v>
      </c>
      <c r="FJ96" s="5">
        <f t="shared" si="57"/>
        <v>0.00601460415065334</v>
      </c>
      <c r="FK96" s="5">
        <v>3010</v>
      </c>
      <c r="FL96" s="5">
        <v>3130</v>
      </c>
      <c r="FM96" s="5">
        <v>3190</v>
      </c>
      <c r="FN96" s="5">
        <v>3130</v>
      </c>
      <c r="FO96" s="5">
        <v>3200</v>
      </c>
      <c r="FP96" s="5">
        <v>3200</v>
      </c>
      <c r="FQ96" s="5">
        <v>4200</v>
      </c>
      <c r="FR96" s="5">
        <v>4000</v>
      </c>
      <c r="FS96" s="5">
        <v>4300</v>
      </c>
      <c r="FT96" s="5">
        <v>0.00536350415604862</v>
      </c>
      <c r="FU96" s="5">
        <v>3980</v>
      </c>
      <c r="FV96" s="5">
        <v>4020</v>
      </c>
      <c r="FW96" s="5">
        <v>4070</v>
      </c>
      <c r="FX96" s="5">
        <v>3600</v>
      </c>
      <c r="FY96" s="5">
        <v>3800</v>
      </c>
      <c r="FZ96" s="5">
        <v>3800</v>
      </c>
      <c r="GA96" s="5">
        <v>70</v>
      </c>
      <c r="GB96" s="5">
        <v>60</v>
      </c>
      <c r="GC96" s="5">
        <v>80</v>
      </c>
      <c r="GD96" s="5">
        <f t="shared" si="58"/>
        <v>0.00557491289198606</v>
      </c>
      <c r="GE96" s="5">
        <v>60</v>
      </c>
      <c r="GF96" s="5">
        <v>70</v>
      </c>
      <c r="GG96" s="5">
        <v>70</v>
      </c>
      <c r="GH96" s="5">
        <v>70</v>
      </c>
      <c r="GI96" s="5">
        <v>78</v>
      </c>
      <c r="GJ96" s="5">
        <v>80</v>
      </c>
      <c r="GK96" s="5">
        <v>2500</v>
      </c>
      <c r="GL96" s="5">
        <v>2400</v>
      </c>
      <c r="GM96" s="5">
        <v>3000</v>
      </c>
      <c r="GN96" s="5">
        <v>0.00445162034367432</v>
      </c>
      <c r="GO96" s="5">
        <v>1900</v>
      </c>
      <c r="GP96" s="5">
        <v>1930</v>
      </c>
      <c r="GQ96" s="5">
        <v>1980</v>
      </c>
      <c r="GR96" s="5">
        <v>1700</v>
      </c>
      <c r="GS96" s="5">
        <v>1700</v>
      </c>
      <c r="GT96" s="5">
        <v>1800</v>
      </c>
      <c r="GU96" s="5">
        <v>1800</v>
      </c>
      <c r="GV96" s="5">
        <v>1600</v>
      </c>
      <c r="GW96" s="5">
        <v>1900</v>
      </c>
      <c r="GX96" s="5">
        <f t="shared" si="59"/>
        <v>0.00492749542446853</v>
      </c>
      <c r="GY96" s="5">
        <v>1710</v>
      </c>
      <c r="GZ96" s="5">
        <v>1750</v>
      </c>
      <c r="HA96" s="5">
        <v>17720</v>
      </c>
      <c r="HB96" s="5">
        <v>1700</v>
      </c>
      <c r="HC96" s="5">
        <v>1700</v>
      </c>
      <c r="HD96" s="5">
        <v>1750</v>
      </c>
      <c r="HE96" s="5">
        <v>600</v>
      </c>
      <c r="HF96" s="5">
        <v>500</v>
      </c>
      <c r="HG96" s="5">
        <v>600</v>
      </c>
      <c r="HH96" s="5">
        <v>0.00593868309702324</v>
      </c>
      <c r="HI96" s="5">
        <v>500</v>
      </c>
      <c r="HJ96" s="5">
        <v>550</v>
      </c>
      <c r="HK96" s="5">
        <v>570</v>
      </c>
      <c r="HL96" s="5">
        <v>700</v>
      </c>
      <c r="HM96" s="5">
        <v>700</v>
      </c>
      <c r="HN96" s="5">
        <v>800</v>
      </c>
      <c r="HO96" s="5">
        <v>2200</v>
      </c>
      <c r="HP96" s="5">
        <v>1900</v>
      </c>
      <c r="HQ96" s="5">
        <v>2300</v>
      </c>
      <c r="HR96" s="5">
        <f t="shared" si="60"/>
        <v>0.00498583903705452</v>
      </c>
      <c r="HS96" s="5">
        <v>1660</v>
      </c>
      <c r="HT96" s="5">
        <v>1690</v>
      </c>
      <c r="HU96" s="5">
        <v>1740</v>
      </c>
      <c r="HV96" s="5">
        <v>1690</v>
      </c>
      <c r="HW96" s="5">
        <v>1700</v>
      </c>
      <c r="HX96" s="5">
        <v>1700</v>
      </c>
      <c r="HY96" s="5">
        <v>3900</v>
      </c>
      <c r="HZ96" s="5">
        <v>3800</v>
      </c>
      <c r="IA96" s="5">
        <v>4000</v>
      </c>
      <c r="IB96" s="13">
        <v>0.00531749440848429</v>
      </c>
      <c r="IC96" s="5">
        <v>3560</v>
      </c>
      <c r="ID96" s="5">
        <v>3590</v>
      </c>
      <c r="IE96" s="5">
        <v>3620</v>
      </c>
      <c r="IF96" s="5">
        <v>3700</v>
      </c>
      <c r="IG96" s="5">
        <v>3800</v>
      </c>
      <c r="IH96" s="5">
        <v>3800</v>
      </c>
      <c r="II96" s="5">
        <v>900</v>
      </c>
      <c r="IJ96" s="5">
        <v>800</v>
      </c>
      <c r="IK96" s="5">
        <v>1000</v>
      </c>
      <c r="IL96" s="5">
        <f t="shared" si="61"/>
        <v>0.00544099243702051</v>
      </c>
      <c r="IM96" s="5">
        <v>800</v>
      </c>
      <c r="IN96" s="5">
        <v>820</v>
      </c>
      <c r="IO96" s="5">
        <v>840</v>
      </c>
      <c r="IP96" s="5">
        <v>900</v>
      </c>
      <c r="IQ96" s="5">
        <v>1000</v>
      </c>
      <c r="IR96" s="5">
        <v>1000</v>
      </c>
      <c r="IS96" s="5">
        <v>2700</v>
      </c>
      <c r="IT96" s="5">
        <v>2200</v>
      </c>
      <c r="IU96" s="5">
        <v>2400</v>
      </c>
      <c r="IV96" s="131">
        <v>0.00436570086139389</v>
      </c>
      <c r="IW96" s="5">
        <v>2180</v>
      </c>
      <c r="IX96" s="5">
        <v>2230</v>
      </c>
      <c r="IY96" s="5">
        <v>2270</v>
      </c>
      <c r="IZ96" s="5">
        <v>2230</v>
      </c>
      <c r="JA96" s="5">
        <v>2300</v>
      </c>
      <c r="JB96" s="5">
        <v>2300</v>
      </c>
    </row>
    <row r="97" spans="1:262">
      <c r="A97" s="9">
        <v>95</v>
      </c>
      <c r="B97" s="10">
        <v>706</v>
      </c>
      <c r="C97" s="11" t="s">
        <v>24</v>
      </c>
      <c r="D97" s="11" t="s">
        <v>1629</v>
      </c>
      <c r="E97" s="5">
        <v>5400</v>
      </c>
      <c r="F97" s="5">
        <v>3900</v>
      </c>
      <c r="G97" s="5">
        <v>4800</v>
      </c>
      <c r="H97" s="13">
        <f t="shared" si="42"/>
        <v>0.00412815220317688</v>
      </c>
      <c r="I97" s="5">
        <v>4500</v>
      </c>
      <c r="J97" s="5">
        <v>4600</v>
      </c>
      <c r="K97" s="5">
        <v>4700</v>
      </c>
      <c r="L97" s="5">
        <v>4600</v>
      </c>
      <c r="M97" s="5">
        <v>4500</v>
      </c>
      <c r="N97" s="5">
        <v>4500</v>
      </c>
      <c r="O97" s="5">
        <v>1700</v>
      </c>
      <c r="P97" s="5">
        <v>1300</v>
      </c>
      <c r="Q97" s="5">
        <v>1500</v>
      </c>
      <c r="R97" s="13">
        <f t="shared" si="43"/>
        <v>0.0040650406504065</v>
      </c>
      <c r="S97" s="5">
        <v>1500</v>
      </c>
      <c r="T97" s="5">
        <v>1500</v>
      </c>
      <c r="U97" s="5">
        <v>1600</v>
      </c>
      <c r="V97" s="5">
        <v>1500</v>
      </c>
      <c r="W97" s="5">
        <f t="shared" si="44"/>
        <v>1400</v>
      </c>
      <c r="X97" s="5">
        <f t="shared" si="45"/>
        <v>1500</v>
      </c>
      <c r="Y97" s="5">
        <v>1500</v>
      </c>
      <c r="Z97" s="5">
        <v>1200</v>
      </c>
      <c r="AA97" s="5">
        <v>1400</v>
      </c>
      <c r="AB97" s="13">
        <f t="shared" si="46"/>
        <v>0.00824077391615908</v>
      </c>
      <c r="AC97" s="5">
        <v>1000</v>
      </c>
      <c r="AD97" s="5">
        <v>1100</v>
      </c>
      <c r="AE97" s="5">
        <v>1100</v>
      </c>
      <c r="AF97" s="5">
        <v>2300</v>
      </c>
      <c r="AG97" s="5">
        <f t="shared" si="47"/>
        <v>2100</v>
      </c>
      <c r="AH97" s="5">
        <v>2500</v>
      </c>
      <c r="AI97" s="5">
        <v>2300</v>
      </c>
      <c r="AJ97" s="5">
        <v>1770</v>
      </c>
      <c r="AK97" s="5">
        <v>2010</v>
      </c>
      <c r="AL97" s="5">
        <v>0.00467625899280576</v>
      </c>
      <c r="AM97" s="5">
        <v>1980</v>
      </c>
      <c r="AN97" s="5">
        <v>2080</v>
      </c>
      <c r="AO97" s="5">
        <v>2130</v>
      </c>
      <c r="AP97" s="5">
        <v>2000</v>
      </c>
      <c r="AQ97" s="5">
        <v>2000</v>
      </c>
      <c r="AR97" s="5">
        <v>2100</v>
      </c>
      <c r="AS97" s="5">
        <v>1500</v>
      </c>
      <c r="AT97" s="5">
        <v>1200</v>
      </c>
      <c r="AU97" s="5">
        <v>1310</v>
      </c>
      <c r="AV97" s="13">
        <v>0.00404083941704157</v>
      </c>
      <c r="AW97" s="5">
        <v>1250</v>
      </c>
      <c r="AX97" s="5">
        <v>1370</v>
      </c>
      <c r="AY97" s="5">
        <f t="shared" si="48"/>
        <v>1250</v>
      </c>
      <c r="AZ97" s="5">
        <v>1300</v>
      </c>
      <c r="BA97" s="5">
        <v>1300</v>
      </c>
      <c r="BB97" s="5">
        <v>1400</v>
      </c>
      <c r="BC97" s="5">
        <v>12</v>
      </c>
      <c r="BD97" s="5">
        <v>6</v>
      </c>
      <c r="BE97" s="5">
        <v>14</v>
      </c>
      <c r="BF97" s="5">
        <v>12</v>
      </c>
      <c r="BG97" s="5">
        <v>12</v>
      </c>
      <c r="BH97" s="5">
        <v>12</v>
      </c>
      <c r="BI97" s="5">
        <v>20</v>
      </c>
      <c r="BJ97" s="5">
        <v>20</v>
      </c>
      <c r="BK97" s="5">
        <v>20</v>
      </c>
      <c r="BL97" s="5">
        <v>11</v>
      </c>
      <c r="BM97" s="5">
        <v>8</v>
      </c>
      <c r="BN97" s="5">
        <v>13</v>
      </c>
      <c r="BO97" s="5">
        <v>16</v>
      </c>
      <c r="BP97" s="5">
        <v>16</v>
      </c>
      <c r="BQ97" s="5">
        <v>19</v>
      </c>
      <c r="BR97" s="5">
        <v>19</v>
      </c>
      <c r="BS97" s="5">
        <v>19</v>
      </c>
      <c r="BT97" s="5">
        <v>21</v>
      </c>
      <c r="BU97" s="5">
        <v>1900</v>
      </c>
      <c r="BV97" s="5">
        <v>1600</v>
      </c>
      <c r="BW97" s="5">
        <v>1700</v>
      </c>
      <c r="BX97" s="5">
        <v>0.00581432701574044</v>
      </c>
      <c r="BY97" s="5">
        <v>1710</v>
      </c>
      <c r="BZ97" s="5">
        <f t="shared" si="49"/>
        <v>1540</v>
      </c>
      <c r="CA97" s="5">
        <v>1880</v>
      </c>
      <c r="CB97" s="5">
        <v>1600</v>
      </c>
      <c r="CC97" s="5">
        <v>1700</v>
      </c>
      <c r="CD97" s="5">
        <v>1800</v>
      </c>
      <c r="CE97" s="5">
        <v>800</v>
      </c>
      <c r="CF97" s="5">
        <v>600</v>
      </c>
      <c r="CG97" s="5">
        <v>700</v>
      </c>
      <c r="CH97" s="5">
        <v>0.00559659726886053</v>
      </c>
      <c r="CI97" s="5">
        <v>630</v>
      </c>
      <c r="CJ97" s="5">
        <v>680</v>
      </c>
      <c r="CK97" s="5">
        <v>700</v>
      </c>
      <c r="CL97" s="5">
        <f t="shared" si="50"/>
        <v>700</v>
      </c>
      <c r="CM97" s="5">
        <v>800</v>
      </c>
      <c r="CN97" s="5">
        <v>800</v>
      </c>
      <c r="CO97" s="5">
        <v>2100</v>
      </c>
      <c r="CP97" s="5">
        <v>1900</v>
      </c>
      <c r="CQ97" s="5">
        <v>2100</v>
      </c>
      <c r="CR97" s="5">
        <v>0.00503545370465523</v>
      </c>
      <c r="CS97" s="5">
        <v>1910</v>
      </c>
      <c r="CT97" s="5">
        <v>1960</v>
      </c>
      <c r="CU97" s="5">
        <v>1990</v>
      </c>
      <c r="CV97" s="5">
        <v>1960</v>
      </c>
      <c r="CW97" s="5">
        <v>2000</v>
      </c>
      <c r="CX97" s="5">
        <v>2000</v>
      </c>
      <c r="CY97" s="5">
        <v>2200</v>
      </c>
      <c r="CZ97" s="5">
        <v>1500</v>
      </c>
      <c r="DA97" s="5">
        <v>2000</v>
      </c>
      <c r="DB97" s="5">
        <v>0.00440099868816385</v>
      </c>
      <c r="DC97" s="5">
        <v>990</v>
      </c>
      <c r="DD97" s="5">
        <v>1040</v>
      </c>
      <c r="DE97" s="5">
        <v>1090</v>
      </c>
      <c r="DF97" s="5">
        <v>1000</v>
      </c>
      <c r="DG97" s="5">
        <v>1000</v>
      </c>
      <c r="DH97" s="5">
        <v>1100</v>
      </c>
      <c r="DI97" s="5">
        <v>1000</v>
      </c>
      <c r="DJ97" s="5">
        <v>800</v>
      </c>
      <c r="DK97" s="5">
        <v>1000</v>
      </c>
      <c r="DL97" s="5">
        <v>0.00825443068705997</v>
      </c>
      <c r="DM97" s="5">
        <v>760</v>
      </c>
      <c r="DN97" s="5">
        <v>770</v>
      </c>
      <c r="DO97" s="5">
        <v>830</v>
      </c>
      <c r="DP97" s="5">
        <v>1700</v>
      </c>
      <c r="DQ97" s="5">
        <v>1800</v>
      </c>
      <c r="DR97" s="5">
        <v>1900</v>
      </c>
      <c r="DS97" s="5">
        <v>1200</v>
      </c>
      <c r="DT97" s="5">
        <v>1100</v>
      </c>
      <c r="DU97" s="5">
        <v>1200</v>
      </c>
      <c r="DV97" s="5">
        <f t="shared" si="51"/>
        <v>0.00512218045112782</v>
      </c>
      <c r="DW97" s="5">
        <v>1040</v>
      </c>
      <c r="DX97" s="5">
        <v>1090</v>
      </c>
      <c r="DY97" s="5">
        <v>1140</v>
      </c>
      <c r="DZ97" s="5">
        <v>1090</v>
      </c>
      <c r="EA97" s="5">
        <v>1100</v>
      </c>
      <c r="EB97" s="5">
        <v>1200</v>
      </c>
      <c r="EC97" s="5">
        <v>1100</v>
      </c>
      <c r="ED97" s="5">
        <v>900</v>
      </c>
      <c r="EE97" s="5">
        <v>1100</v>
      </c>
      <c r="EF97" s="5">
        <v>0.00546418228512103</v>
      </c>
      <c r="EG97" s="5">
        <f t="shared" si="52"/>
        <v>730</v>
      </c>
      <c r="EH97" s="5">
        <f t="shared" si="53"/>
        <v>790</v>
      </c>
      <c r="EI97" s="5">
        <f t="shared" si="54"/>
        <v>820</v>
      </c>
      <c r="EJ97" s="5">
        <v>900</v>
      </c>
      <c r="EK97" s="5">
        <v>900</v>
      </c>
      <c r="EL97" s="5">
        <v>1000</v>
      </c>
      <c r="EM97" s="5">
        <v>1500</v>
      </c>
      <c r="EN97" s="5">
        <v>1300</v>
      </c>
      <c r="EO97" s="5">
        <v>1500</v>
      </c>
      <c r="EP97" s="5">
        <f t="shared" si="55"/>
        <v>0.00517955801104972</v>
      </c>
      <c r="EQ97" s="5">
        <v>1300</v>
      </c>
      <c r="ER97" s="5">
        <v>1350</v>
      </c>
      <c r="ES97" s="5">
        <v>1400</v>
      </c>
      <c r="ET97" s="5">
        <v>1350</v>
      </c>
      <c r="EU97" s="5">
        <v>1400</v>
      </c>
      <c r="EV97" s="5">
        <v>1400</v>
      </c>
      <c r="EW97" s="5">
        <v>900</v>
      </c>
      <c r="EX97" s="5">
        <v>800</v>
      </c>
      <c r="EY97" s="5">
        <v>1000</v>
      </c>
      <c r="EZ97" s="5">
        <f t="shared" si="56"/>
        <v>0.00573206681952178</v>
      </c>
      <c r="FA97" s="5">
        <v>660</v>
      </c>
      <c r="FB97" s="5">
        <v>700</v>
      </c>
      <c r="FC97" s="5">
        <v>750</v>
      </c>
      <c r="FD97" s="5">
        <v>700</v>
      </c>
      <c r="FE97" s="5">
        <v>700</v>
      </c>
      <c r="FF97" s="5">
        <v>700</v>
      </c>
      <c r="FG97" s="5">
        <v>3200</v>
      </c>
      <c r="FH97" s="5">
        <v>3000</v>
      </c>
      <c r="FI97" s="5">
        <v>3600</v>
      </c>
      <c r="FJ97" s="5">
        <f t="shared" si="57"/>
        <v>0.00601460415065334</v>
      </c>
      <c r="FK97" s="5">
        <v>3010</v>
      </c>
      <c r="FL97" s="5">
        <v>3130</v>
      </c>
      <c r="FM97" s="5">
        <v>3190</v>
      </c>
      <c r="FN97" s="5">
        <v>3130</v>
      </c>
      <c r="FO97" s="5">
        <v>3200</v>
      </c>
      <c r="FP97" s="5">
        <v>3200</v>
      </c>
      <c r="FQ97" s="5">
        <v>4200</v>
      </c>
      <c r="FR97" s="5">
        <v>4000</v>
      </c>
      <c r="FS97" s="5">
        <v>4300</v>
      </c>
      <c r="FT97" s="5">
        <v>0.00536350415604862</v>
      </c>
      <c r="FU97" s="5">
        <v>3980</v>
      </c>
      <c r="FV97" s="5">
        <v>4020</v>
      </c>
      <c r="FW97" s="5">
        <v>4070</v>
      </c>
      <c r="FX97" s="5">
        <v>3600</v>
      </c>
      <c r="FY97" s="5">
        <v>3800</v>
      </c>
      <c r="FZ97" s="5">
        <v>3800</v>
      </c>
      <c r="GA97" s="5">
        <v>60</v>
      </c>
      <c r="GB97" s="5">
        <v>50</v>
      </c>
      <c r="GC97" s="5">
        <v>70</v>
      </c>
      <c r="GD97" s="5">
        <f t="shared" si="58"/>
        <v>0.0048780487804878</v>
      </c>
      <c r="GE97" s="5">
        <v>50</v>
      </c>
      <c r="GF97" s="5">
        <v>60</v>
      </c>
      <c r="GG97" s="5">
        <v>60</v>
      </c>
      <c r="GH97" s="5">
        <v>60</v>
      </c>
      <c r="GI97" s="5">
        <v>68</v>
      </c>
      <c r="GJ97" s="5">
        <v>70</v>
      </c>
      <c r="GK97" s="5">
        <v>2400</v>
      </c>
      <c r="GL97" s="5">
        <v>2300</v>
      </c>
      <c r="GM97" s="5">
        <v>2900</v>
      </c>
      <c r="GN97" s="5">
        <v>0.00426709722062046</v>
      </c>
      <c r="GO97" s="5">
        <v>1820</v>
      </c>
      <c r="GP97" s="5">
        <v>1850</v>
      </c>
      <c r="GQ97" s="5">
        <v>1900</v>
      </c>
      <c r="GR97" s="5">
        <v>1600</v>
      </c>
      <c r="GS97" s="5">
        <v>1700</v>
      </c>
      <c r="GT97" s="5">
        <v>1700</v>
      </c>
      <c r="GU97" s="5">
        <v>1800</v>
      </c>
      <c r="GV97" s="5">
        <v>1600</v>
      </c>
      <c r="GW97" s="5">
        <v>1900</v>
      </c>
      <c r="GX97" s="5">
        <f t="shared" si="59"/>
        <v>0.00492749542446853</v>
      </c>
      <c r="GY97" s="5">
        <v>1710</v>
      </c>
      <c r="GZ97" s="5">
        <v>1750</v>
      </c>
      <c r="HA97" s="5">
        <v>17720</v>
      </c>
      <c r="HB97" s="5">
        <v>1700</v>
      </c>
      <c r="HC97" s="5">
        <v>1700</v>
      </c>
      <c r="HD97" s="5">
        <v>1750</v>
      </c>
      <c r="HE97" s="5">
        <v>600</v>
      </c>
      <c r="HF97" s="5">
        <v>500</v>
      </c>
      <c r="HG97" s="5">
        <v>600</v>
      </c>
      <c r="HH97" s="5">
        <v>0.00593868309702324</v>
      </c>
      <c r="HI97" s="5">
        <v>500</v>
      </c>
      <c r="HJ97" s="5">
        <v>550</v>
      </c>
      <c r="HK97" s="5">
        <v>570</v>
      </c>
      <c r="HL97" s="5">
        <v>700</v>
      </c>
      <c r="HM97" s="5">
        <v>700</v>
      </c>
      <c r="HN97" s="5">
        <v>800</v>
      </c>
      <c r="HO97" s="5">
        <v>2200</v>
      </c>
      <c r="HP97" s="5">
        <v>1900</v>
      </c>
      <c r="HQ97" s="5">
        <v>2300</v>
      </c>
      <c r="HR97" s="5">
        <f t="shared" si="60"/>
        <v>0.00498583903705452</v>
      </c>
      <c r="HS97" s="5">
        <v>1660</v>
      </c>
      <c r="HT97" s="5">
        <v>1690</v>
      </c>
      <c r="HU97" s="5">
        <v>1740</v>
      </c>
      <c r="HV97" s="5">
        <v>1690</v>
      </c>
      <c r="HW97" s="5">
        <v>1700</v>
      </c>
      <c r="HX97" s="5">
        <v>1700</v>
      </c>
      <c r="HY97" s="5">
        <v>3800</v>
      </c>
      <c r="HZ97" s="5">
        <v>3700</v>
      </c>
      <c r="IA97" s="5">
        <v>3900</v>
      </c>
      <c r="IB97" s="13">
        <v>0.00577666523484366</v>
      </c>
      <c r="IC97" s="5">
        <v>3460</v>
      </c>
      <c r="ID97" s="5">
        <v>3500</v>
      </c>
      <c r="IE97" s="5">
        <v>3520</v>
      </c>
      <c r="IF97" s="5">
        <v>4000</v>
      </c>
      <c r="IG97" s="5">
        <v>4100</v>
      </c>
      <c r="IH97" s="5">
        <v>4200</v>
      </c>
      <c r="II97" s="5">
        <v>900</v>
      </c>
      <c r="IJ97" s="5">
        <v>800</v>
      </c>
      <c r="IK97" s="5">
        <v>1000</v>
      </c>
      <c r="IL97" s="5">
        <f t="shared" si="61"/>
        <v>0.00544099243702051</v>
      </c>
      <c r="IM97" s="5">
        <v>800</v>
      </c>
      <c r="IN97" s="5">
        <v>820</v>
      </c>
      <c r="IO97" s="5">
        <v>840</v>
      </c>
      <c r="IP97" s="5">
        <v>900</v>
      </c>
      <c r="IQ97" s="5">
        <v>1000</v>
      </c>
      <c r="IR97" s="5">
        <v>1000</v>
      </c>
      <c r="IS97" s="5">
        <v>2700</v>
      </c>
      <c r="IT97" s="5">
        <v>2200</v>
      </c>
      <c r="IU97" s="5">
        <v>2400</v>
      </c>
      <c r="IV97" s="131">
        <v>0.00436570086139389</v>
      </c>
      <c r="IW97" s="5">
        <v>2180</v>
      </c>
      <c r="IX97" s="5">
        <v>2230</v>
      </c>
      <c r="IY97" s="5">
        <v>2270</v>
      </c>
      <c r="IZ97" s="5">
        <v>2230</v>
      </c>
      <c r="JA97" s="5">
        <v>2300</v>
      </c>
      <c r="JB97" s="5">
        <v>2300</v>
      </c>
    </row>
    <row r="98" spans="1:262">
      <c r="A98" s="9">
        <v>96</v>
      </c>
      <c r="B98" s="10">
        <v>339</v>
      </c>
      <c r="C98" s="11" t="s">
        <v>147</v>
      </c>
      <c r="D98" s="11" t="s">
        <v>1625</v>
      </c>
      <c r="E98" s="5">
        <v>5400</v>
      </c>
      <c r="F98" s="5">
        <v>3900</v>
      </c>
      <c r="G98" s="5">
        <v>4800</v>
      </c>
      <c r="H98" s="13">
        <f t="shared" si="42"/>
        <v>0.00412815220317688</v>
      </c>
      <c r="I98" s="5">
        <v>4500</v>
      </c>
      <c r="J98" s="5">
        <v>4600</v>
      </c>
      <c r="K98" s="5">
        <v>4700</v>
      </c>
      <c r="L98" s="5">
        <v>4600</v>
      </c>
      <c r="M98" s="5">
        <v>4500</v>
      </c>
      <c r="N98" s="5">
        <v>4500</v>
      </c>
      <c r="O98" s="5">
        <v>1400</v>
      </c>
      <c r="P98" s="5">
        <v>1100</v>
      </c>
      <c r="Q98" s="5">
        <v>1200</v>
      </c>
      <c r="R98" s="13">
        <f t="shared" si="43"/>
        <v>0.0032520325203252</v>
      </c>
      <c r="S98" s="5">
        <v>1200</v>
      </c>
      <c r="T98" s="5">
        <v>1200</v>
      </c>
      <c r="U98" s="5">
        <v>1300</v>
      </c>
      <c r="V98" s="5">
        <v>1200</v>
      </c>
      <c r="W98" s="5">
        <f t="shared" si="44"/>
        <v>1100</v>
      </c>
      <c r="X98" s="5">
        <f t="shared" si="45"/>
        <v>1200</v>
      </c>
      <c r="Y98" s="5">
        <v>1500</v>
      </c>
      <c r="Z98" s="5">
        <v>1200</v>
      </c>
      <c r="AA98" s="5">
        <v>1400</v>
      </c>
      <c r="AB98" s="13">
        <f t="shared" si="46"/>
        <v>0.00358294518093873</v>
      </c>
      <c r="AC98" s="5">
        <v>1000</v>
      </c>
      <c r="AD98" s="5">
        <v>1100</v>
      </c>
      <c r="AE98" s="5">
        <v>1100</v>
      </c>
      <c r="AF98" s="5">
        <v>1000</v>
      </c>
      <c r="AG98" s="5">
        <f t="shared" si="47"/>
        <v>900</v>
      </c>
      <c r="AH98" s="5">
        <v>1100</v>
      </c>
      <c r="AI98" s="5">
        <v>2200</v>
      </c>
      <c r="AJ98" s="5">
        <v>1690</v>
      </c>
      <c r="AK98" s="5">
        <v>1920</v>
      </c>
      <c r="AL98" s="5">
        <v>0.00447392086330935</v>
      </c>
      <c r="AM98" s="5">
        <v>1890</v>
      </c>
      <c r="AN98" s="5">
        <v>1990</v>
      </c>
      <c r="AO98" s="5">
        <v>2030</v>
      </c>
      <c r="AP98" s="5">
        <v>1900</v>
      </c>
      <c r="AQ98" s="5">
        <v>1900</v>
      </c>
      <c r="AR98" s="5">
        <v>2000</v>
      </c>
      <c r="AS98" s="5">
        <v>1300</v>
      </c>
      <c r="AT98" s="5">
        <v>1000</v>
      </c>
      <c r="AU98" s="5">
        <v>1100</v>
      </c>
      <c r="AV98" s="13">
        <v>0.00404083941704157</v>
      </c>
      <c r="AW98" s="5">
        <v>1050</v>
      </c>
      <c r="AX98" s="5">
        <v>1150</v>
      </c>
      <c r="AY98" s="5">
        <f t="shared" si="48"/>
        <v>1250</v>
      </c>
      <c r="AZ98" s="5">
        <v>1300</v>
      </c>
      <c r="BA98" s="5">
        <v>1300</v>
      </c>
      <c r="BB98" s="5">
        <v>1400</v>
      </c>
      <c r="BC98" s="5">
        <v>17</v>
      </c>
      <c r="BD98" s="5">
        <v>8</v>
      </c>
      <c r="BE98" s="5">
        <v>20</v>
      </c>
      <c r="BF98" s="5">
        <v>17</v>
      </c>
      <c r="BG98" s="5">
        <v>17</v>
      </c>
      <c r="BH98" s="5">
        <v>17</v>
      </c>
      <c r="BI98" s="5">
        <v>30</v>
      </c>
      <c r="BJ98" s="5">
        <v>30</v>
      </c>
      <c r="BK98" s="5">
        <v>30</v>
      </c>
      <c r="BL98" s="5">
        <v>13</v>
      </c>
      <c r="BM98" s="5">
        <v>10</v>
      </c>
      <c r="BN98" s="5">
        <v>16</v>
      </c>
      <c r="BO98" s="5">
        <v>19</v>
      </c>
      <c r="BP98" s="5">
        <v>19</v>
      </c>
      <c r="BQ98" s="5">
        <v>22</v>
      </c>
      <c r="BR98" s="5">
        <v>22</v>
      </c>
      <c r="BS98" s="5">
        <v>22</v>
      </c>
      <c r="BT98" s="5">
        <v>25</v>
      </c>
      <c r="BU98" s="5">
        <v>1900</v>
      </c>
      <c r="BV98" s="5">
        <v>1600</v>
      </c>
      <c r="BW98" s="5">
        <v>1700</v>
      </c>
      <c r="BX98" s="5">
        <v>0.00581432701574044</v>
      </c>
      <c r="BY98" s="5">
        <v>1710</v>
      </c>
      <c r="BZ98" s="5">
        <f t="shared" si="49"/>
        <v>1540</v>
      </c>
      <c r="CA98" s="5">
        <v>1880</v>
      </c>
      <c r="CB98" s="5">
        <v>1600</v>
      </c>
      <c r="CC98" s="5">
        <v>1700</v>
      </c>
      <c r="CD98" s="5">
        <v>1800</v>
      </c>
      <c r="CE98" s="5">
        <v>800</v>
      </c>
      <c r="CF98" s="5">
        <v>600</v>
      </c>
      <c r="CG98" s="5">
        <v>700</v>
      </c>
      <c r="CH98" s="5">
        <v>0.00559659726886053</v>
      </c>
      <c r="CI98" s="5">
        <v>630</v>
      </c>
      <c r="CJ98" s="5">
        <v>680</v>
      </c>
      <c r="CK98" s="5">
        <v>700</v>
      </c>
      <c r="CL98" s="5">
        <f t="shared" si="50"/>
        <v>700</v>
      </c>
      <c r="CM98" s="5">
        <v>800</v>
      </c>
      <c r="CN98" s="5">
        <v>800</v>
      </c>
      <c r="CO98" s="5">
        <v>2100</v>
      </c>
      <c r="CP98" s="5">
        <v>1900</v>
      </c>
      <c r="CQ98" s="5">
        <v>2100</v>
      </c>
      <c r="CR98" s="5">
        <v>0.00503545370465523</v>
      </c>
      <c r="CS98" s="5">
        <v>1910</v>
      </c>
      <c r="CT98" s="5">
        <v>1960</v>
      </c>
      <c r="CU98" s="5">
        <v>1990</v>
      </c>
      <c r="CV98" s="5">
        <v>1960</v>
      </c>
      <c r="CW98" s="5">
        <v>2000</v>
      </c>
      <c r="CX98" s="5">
        <v>2000</v>
      </c>
      <c r="CY98" s="5">
        <v>2200</v>
      </c>
      <c r="CZ98" s="5">
        <v>1500</v>
      </c>
      <c r="DA98" s="5">
        <v>2000</v>
      </c>
      <c r="DB98" s="5">
        <v>0.00440099868816385</v>
      </c>
      <c r="DC98" s="5">
        <v>990</v>
      </c>
      <c r="DD98" s="5">
        <v>1040</v>
      </c>
      <c r="DE98" s="5">
        <v>1090</v>
      </c>
      <c r="DF98" s="5">
        <v>1000</v>
      </c>
      <c r="DG98" s="5">
        <v>1000</v>
      </c>
      <c r="DH98" s="5">
        <v>1100</v>
      </c>
      <c r="DI98" s="5">
        <v>1000</v>
      </c>
      <c r="DJ98" s="5">
        <v>800</v>
      </c>
      <c r="DK98" s="5">
        <v>1000</v>
      </c>
      <c r="DL98" s="5">
        <v>0.0053411022092741</v>
      </c>
      <c r="DM98" s="5">
        <v>760</v>
      </c>
      <c r="DN98" s="5">
        <v>770</v>
      </c>
      <c r="DO98" s="5">
        <v>830</v>
      </c>
      <c r="DP98" s="5">
        <v>1100</v>
      </c>
      <c r="DQ98" s="5">
        <v>1200</v>
      </c>
      <c r="DR98" s="5">
        <v>1200</v>
      </c>
      <c r="DS98" s="5">
        <v>1200</v>
      </c>
      <c r="DT98" s="5">
        <v>1100</v>
      </c>
      <c r="DU98" s="5">
        <v>1200</v>
      </c>
      <c r="DV98" s="5">
        <f t="shared" si="51"/>
        <v>0.00512218045112782</v>
      </c>
      <c r="DW98" s="5">
        <v>1040</v>
      </c>
      <c r="DX98" s="5">
        <v>1090</v>
      </c>
      <c r="DY98" s="5">
        <v>1140</v>
      </c>
      <c r="DZ98" s="5">
        <v>1090</v>
      </c>
      <c r="EA98" s="5">
        <v>1100</v>
      </c>
      <c r="EB98" s="5">
        <v>1200</v>
      </c>
      <c r="EC98" s="5">
        <v>1100</v>
      </c>
      <c r="ED98" s="5">
        <v>900</v>
      </c>
      <c r="EE98" s="5">
        <v>1100</v>
      </c>
      <c r="EF98" s="5">
        <v>0.00546418228512103</v>
      </c>
      <c r="EG98" s="5">
        <f t="shared" si="52"/>
        <v>730</v>
      </c>
      <c r="EH98" s="5">
        <f t="shared" si="53"/>
        <v>790</v>
      </c>
      <c r="EI98" s="5">
        <f t="shared" si="54"/>
        <v>820</v>
      </c>
      <c r="EJ98" s="5">
        <v>900</v>
      </c>
      <c r="EK98" s="5">
        <v>900</v>
      </c>
      <c r="EL98" s="5">
        <v>1000</v>
      </c>
      <c r="EM98" s="5">
        <v>1500</v>
      </c>
      <c r="EN98" s="5">
        <v>1300</v>
      </c>
      <c r="EO98" s="5">
        <v>1500</v>
      </c>
      <c r="EP98" s="5">
        <f t="shared" si="55"/>
        <v>0.00517955801104972</v>
      </c>
      <c r="EQ98" s="5">
        <v>1300</v>
      </c>
      <c r="ER98" s="5">
        <v>1350</v>
      </c>
      <c r="ES98" s="5">
        <v>1400</v>
      </c>
      <c r="ET98" s="5">
        <v>1350</v>
      </c>
      <c r="EU98" s="5">
        <v>1400</v>
      </c>
      <c r="EV98" s="5">
        <v>1400</v>
      </c>
      <c r="EW98" s="5">
        <v>900</v>
      </c>
      <c r="EX98" s="5">
        <v>800</v>
      </c>
      <c r="EY98" s="5">
        <v>1000</v>
      </c>
      <c r="EZ98" s="5">
        <f t="shared" si="56"/>
        <v>0.00573206681952178</v>
      </c>
      <c r="FA98" s="5">
        <v>660</v>
      </c>
      <c r="FB98" s="5">
        <v>700</v>
      </c>
      <c r="FC98" s="5">
        <v>750</v>
      </c>
      <c r="FD98" s="5">
        <v>700</v>
      </c>
      <c r="FE98" s="5">
        <v>700</v>
      </c>
      <c r="FF98" s="5">
        <v>700</v>
      </c>
      <c r="FG98" s="5">
        <v>3200</v>
      </c>
      <c r="FH98" s="5">
        <v>3000</v>
      </c>
      <c r="FI98" s="5">
        <v>3600</v>
      </c>
      <c r="FJ98" s="5">
        <f t="shared" si="57"/>
        <v>0.00601460415065334</v>
      </c>
      <c r="FK98" s="5">
        <v>3010</v>
      </c>
      <c r="FL98" s="5">
        <v>3130</v>
      </c>
      <c r="FM98" s="5">
        <v>3190</v>
      </c>
      <c r="FN98" s="5">
        <v>3130</v>
      </c>
      <c r="FO98" s="5">
        <v>3200</v>
      </c>
      <c r="FP98" s="5">
        <v>3200</v>
      </c>
      <c r="FQ98" s="5">
        <v>4200</v>
      </c>
      <c r="FR98" s="5">
        <v>4000</v>
      </c>
      <c r="FS98" s="5">
        <v>4300</v>
      </c>
      <c r="FT98" s="5">
        <v>0.0106736401115395</v>
      </c>
      <c r="FU98" s="5">
        <v>3980</v>
      </c>
      <c r="FV98" s="5">
        <v>4020</v>
      </c>
      <c r="FW98" s="5">
        <v>4070</v>
      </c>
      <c r="FX98" s="5">
        <v>7300</v>
      </c>
      <c r="FY98" s="5">
        <v>7500</v>
      </c>
      <c r="FZ98" s="5">
        <v>7600</v>
      </c>
      <c r="GA98" s="5">
        <v>60</v>
      </c>
      <c r="GB98" s="5">
        <v>50</v>
      </c>
      <c r="GC98" s="5">
        <v>70</v>
      </c>
      <c r="GD98" s="5">
        <f t="shared" si="58"/>
        <v>0.0048780487804878</v>
      </c>
      <c r="GE98" s="5">
        <v>50</v>
      </c>
      <c r="GF98" s="5">
        <v>60</v>
      </c>
      <c r="GG98" s="5">
        <v>60</v>
      </c>
      <c r="GH98" s="5">
        <v>60</v>
      </c>
      <c r="GI98" s="5">
        <v>68</v>
      </c>
      <c r="GJ98" s="5">
        <v>70</v>
      </c>
      <c r="GK98" s="5">
        <v>2400</v>
      </c>
      <c r="GL98" s="5">
        <v>2300</v>
      </c>
      <c r="GM98" s="5">
        <v>2900</v>
      </c>
      <c r="GN98" s="5">
        <v>0.00426709722062046</v>
      </c>
      <c r="GO98" s="5">
        <v>1820</v>
      </c>
      <c r="GP98" s="5">
        <v>1850</v>
      </c>
      <c r="GQ98" s="5">
        <v>1900</v>
      </c>
      <c r="GR98" s="5">
        <v>1600</v>
      </c>
      <c r="GS98" s="5">
        <v>1700</v>
      </c>
      <c r="GT98" s="5">
        <v>1700</v>
      </c>
      <c r="GU98" s="5">
        <v>1700</v>
      </c>
      <c r="GV98" s="5">
        <v>1500</v>
      </c>
      <c r="GW98" s="5">
        <v>1800</v>
      </c>
      <c r="GX98" s="5">
        <f t="shared" si="59"/>
        <v>0.0046177671406448</v>
      </c>
      <c r="GY98" s="5">
        <v>1610</v>
      </c>
      <c r="GZ98" s="5">
        <v>1640</v>
      </c>
      <c r="HA98" s="5">
        <v>16610</v>
      </c>
      <c r="HB98" s="5">
        <v>1600</v>
      </c>
      <c r="HC98" s="5">
        <v>1600</v>
      </c>
      <c r="HD98" s="5">
        <v>1640</v>
      </c>
      <c r="HE98" s="5">
        <v>600</v>
      </c>
      <c r="HF98" s="5">
        <v>500</v>
      </c>
      <c r="HG98" s="5">
        <v>600</v>
      </c>
      <c r="HH98" s="5">
        <v>0.00593868309702324</v>
      </c>
      <c r="HI98" s="5">
        <v>500</v>
      </c>
      <c r="HJ98" s="5">
        <v>550</v>
      </c>
      <c r="HK98" s="5">
        <v>570</v>
      </c>
      <c r="HL98" s="5">
        <v>700</v>
      </c>
      <c r="HM98" s="5">
        <v>700</v>
      </c>
      <c r="HN98" s="5">
        <v>800</v>
      </c>
      <c r="HO98" s="5">
        <v>2200</v>
      </c>
      <c r="HP98" s="5">
        <v>1900</v>
      </c>
      <c r="HQ98" s="5">
        <v>2300</v>
      </c>
      <c r="HR98" s="5">
        <f t="shared" si="60"/>
        <v>0.00498583903705452</v>
      </c>
      <c r="HS98" s="5">
        <v>1660</v>
      </c>
      <c r="HT98" s="5">
        <v>1690</v>
      </c>
      <c r="HU98" s="5">
        <v>1740</v>
      </c>
      <c r="HV98" s="5">
        <v>1690</v>
      </c>
      <c r="HW98" s="5">
        <v>1700</v>
      </c>
      <c r="HX98" s="5">
        <v>1700</v>
      </c>
      <c r="HY98" s="5">
        <v>3800</v>
      </c>
      <c r="HZ98" s="5">
        <v>3700</v>
      </c>
      <c r="IA98" s="5">
        <v>3900</v>
      </c>
      <c r="IB98" s="13">
        <v>0.00518418674921867</v>
      </c>
      <c r="IC98" s="5">
        <v>3460</v>
      </c>
      <c r="ID98" s="5">
        <v>3500</v>
      </c>
      <c r="IE98" s="5">
        <v>3520</v>
      </c>
      <c r="IF98" s="5">
        <v>3600</v>
      </c>
      <c r="IG98" s="5">
        <v>3700</v>
      </c>
      <c r="IH98" s="5">
        <v>3700</v>
      </c>
      <c r="II98" s="5">
        <v>900</v>
      </c>
      <c r="IJ98" s="5">
        <v>800</v>
      </c>
      <c r="IK98" s="5">
        <v>1000</v>
      </c>
      <c r="IL98" s="5">
        <f t="shared" si="61"/>
        <v>0.00544099243702051</v>
      </c>
      <c r="IM98" s="5">
        <v>800</v>
      </c>
      <c r="IN98" s="5">
        <v>820</v>
      </c>
      <c r="IO98" s="5">
        <v>840</v>
      </c>
      <c r="IP98" s="5">
        <v>900</v>
      </c>
      <c r="IQ98" s="5">
        <v>1000</v>
      </c>
      <c r="IR98" s="5">
        <v>1000</v>
      </c>
      <c r="IS98" s="5">
        <v>2700</v>
      </c>
      <c r="IT98" s="5">
        <v>2200</v>
      </c>
      <c r="IU98" s="5">
        <v>2400</v>
      </c>
      <c r="IV98" s="131">
        <v>0.00436570086139389</v>
      </c>
      <c r="IW98" s="5">
        <v>2180</v>
      </c>
      <c r="IX98" s="5">
        <v>2230</v>
      </c>
      <c r="IY98" s="5">
        <v>2270</v>
      </c>
      <c r="IZ98" s="5">
        <v>2230</v>
      </c>
      <c r="JA98" s="5">
        <v>2300</v>
      </c>
      <c r="JB98" s="5">
        <v>2300</v>
      </c>
    </row>
    <row r="99" spans="1:262">
      <c r="A99" s="9">
        <v>97</v>
      </c>
      <c r="B99" s="10">
        <v>710</v>
      </c>
      <c r="C99" s="11" t="s">
        <v>25</v>
      </c>
      <c r="D99" s="11" t="s">
        <v>1629</v>
      </c>
      <c r="E99" s="5">
        <v>5300</v>
      </c>
      <c r="F99" s="5">
        <v>3800</v>
      </c>
      <c r="G99" s="5">
        <v>4700</v>
      </c>
      <c r="H99" s="13">
        <f t="shared" si="42"/>
        <v>0.00403840976397738</v>
      </c>
      <c r="I99" s="5">
        <v>4400</v>
      </c>
      <c r="J99" s="5">
        <v>4500</v>
      </c>
      <c r="K99" s="5">
        <v>4600</v>
      </c>
      <c r="L99" s="5">
        <v>4500</v>
      </c>
      <c r="M99" s="5">
        <v>4400</v>
      </c>
      <c r="N99" s="5">
        <v>4400</v>
      </c>
      <c r="O99" s="5">
        <v>1400</v>
      </c>
      <c r="P99" s="5">
        <v>1100</v>
      </c>
      <c r="Q99" s="5">
        <v>1200</v>
      </c>
      <c r="R99" s="13">
        <f t="shared" si="43"/>
        <v>0.0032520325203252</v>
      </c>
      <c r="S99" s="5">
        <v>1200</v>
      </c>
      <c r="T99" s="5">
        <v>1200</v>
      </c>
      <c r="U99" s="5">
        <v>1300</v>
      </c>
      <c r="V99" s="5">
        <v>1200</v>
      </c>
      <c r="W99" s="5">
        <f t="shared" si="44"/>
        <v>1100</v>
      </c>
      <c r="X99" s="5">
        <f t="shared" si="45"/>
        <v>1200</v>
      </c>
      <c r="Y99" s="5">
        <v>1500</v>
      </c>
      <c r="Z99" s="5">
        <v>1200</v>
      </c>
      <c r="AA99" s="5">
        <v>1400</v>
      </c>
      <c r="AB99" s="13">
        <f t="shared" si="46"/>
        <v>0.00358294518093873</v>
      </c>
      <c r="AC99" s="5">
        <v>1000</v>
      </c>
      <c r="AD99" s="5">
        <v>1100</v>
      </c>
      <c r="AE99" s="5">
        <v>1100</v>
      </c>
      <c r="AF99" s="5">
        <v>1000</v>
      </c>
      <c r="AG99" s="5">
        <f t="shared" si="47"/>
        <v>900</v>
      </c>
      <c r="AH99" s="5">
        <v>1100</v>
      </c>
      <c r="AI99" s="5">
        <v>2200</v>
      </c>
      <c r="AJ99" s="5">
        <v>1690</v>
      </c>
      <c r="AK99" s="5">
        <v>1920</v>
      </c>
      <c r="AL99" s="5">
        <v>0.00447392086330935</v>
      </c>
      <c r="AM99" s="5">
        <v>1890</v>
      </c>
      <c r="AN99" s="5">
        <v>1990</v>
      </c>
      <c r="AO99" s="5">
        <v>2030</v>
      </c>
      <c r="AP99" s="5">
        <v>1900</v>
      </c>
      <c r="AQ99" s="5">
        <v>1900</v>
      </c>
      <c r="AR99" s="5">
        <v>2000</v>
      </c>
      <c r="AS99" s="5">
        <v>1400</v>
      </c>
      <c r="AT99" s="5">
        <v>1100</v>
      </c>
      <c r="AU99" s="5">
        <v>1210</v>
      </c>
      <c r="AV99" s="13">
        <v>0.0078122895396137</v>
      </c>
      <c r="AW99" s="5">
        <v>1160</v>
      </c>
      <c r="AX99" s="5">
        <v>1270</v>
      </c>
      <c r="AY99" s="5">
        <f t="shared" si="48"/>
        <v>2420</v>
      </c>
      <c r="AZ99" s="5">
        <v>2500</v>
      </c>
      <c r="BA99" s="5">
        <v>2600</v>
      </c>
      <c r="BB99" s="5">
        <v>2700</v>
      </c>
      <c r="BC99" s="5">
        <v>20</v>
      </c>
      <c r="BD99" s="5">
        <v>10</v>
      </c>
      <c r="BE99" s="5">
        <v>24</v>
      </c>
      <c r="BF99" s="5">
        <v>20</v>
      </c>
      <c r="BG99" s="5">
        <v>20</v>
      </c>
      <c r="BH99" s="5">
        <v>20</v>
      </c>
      <c r="BI99" s="5">
        <v>20</v>
      </c>
      <c r="BJ99" s="5">
        <v>20</v>
      </c>
      <c r="BK99" s="5">
        <v>20</v>
      </c>
      <c r="BL99" s="5">
        <v>15</v>
      </c>
      <c r="BM99" s="5">
        <v>11</v>
      </c>
      <c r="BN99" s="5">
        <v>18</v>
      </c>
      <c r="BO99" s="5">
        <v>21</v>
      </c>
      <c r="BP99" s="5">
        <v>21</v>
      </c>
      <c r="BQ99" s="5">
        <v>25</v>
      </c>
      <c r="BR99" s="5">
        <v>25</v>
      </c>
      <c r="BS99" s="5">
        <v>25</v>
      </c>
      <c r="BT99" s="5">
        <v>28</v>
      </c>
      <c r="BU99" s="5">
        <v>1900</v>
      </c>
      <c r="BV99" s="5">
        <v>1600</v>
      </c>
      <c r="BW99" s="5">
        <v>1700</v>
      </c>
      <c r="BX99" s="5">
        <v>0.00738837134596852</v>
      </c>
      <c r="BY99" s="5">
        <v>1710</v>
      </c>
      <c r="BZ99" s="5">
        <f t="shared" si="49"/>
        <v>1960</v>
      </c>
      <c r="CA99" s="5">
        <v>1880</v>
      </c>
      <c r="CB99" s="5">
        <v>2100</v>
      </c>
      <c r="CC99" s="5">
        <v>2100</v>
      </c>
      <c r="CD99" s="5">
        <v>2300</v>
      </c>
      <c r="CE99" s="5">
        <v>800</v>
      </c>
      <c r="CF99" s="5">
        <v>600</v>
      </c>
      <c r="CG99" s="5">
        <v>700</v>
      </c>
      <c r="CH99" s="5">
        <v>0.00559659726886053</v>
      </c>
      <c r="CI99" s="5">
        <v>630</v>
      </c>
      <c r="CJ99" s="5">
        <v>680</v>
      </c>
      <c r="CK99" s="5">
        <v>700</v>
      </c>
      <c r="CL99" s="5">
        <f t="shared" si="50"/>
        <v>700</v>
      </c>
      <c r="CM99" s="5">
        <v>800</v>
      </c>
      <c r="CN99" s="5">
        <v>800</v>
      </c>
      <c r="CO99" s="5">
        <v>2100</v>
      </c>
      <c r="CP99" s="5">
        <v>1900</v>
      </c>
      <c r="CQ99" s="5">
        <v>2100</v>
      </c>
      <c r="CR99" s="5">
        <v>0.00503545370465523</v>
      </c>
      <c r="CS99" s="5">
        <v>1910</v>
      </c>
      <c r="CT99" s="5">
        <v>1960</v>
      </c>
      <c r="CU99" s="5">
        <v>1990</v>
      </c>
      <c r="CV99" s="5">
        <v>1960</v>
      </c>
      <c r="CW99" s="5">
        <v>2000</v>
      </c>
      <c r="CX99" s="5">
        <v>2000</v>
      </c>
      <c r="CY99" s="5">
        <v>2100</v>
      </c>
      <c r="CZ99" s="5">
        <v>1400</v>
      </c>
      <c r="DA99" s="5">
        <v>1900</v>
      </c>
      <c r="DB99" s="5">
        <v>0.00761711311412974</v>
      </c>
      <c r="DC99" s="5">
        <v>940</v>
      </c>
      <c r="DD99" s="5">
        <v>990</v>
      </c>
      <c r="DE99" s="5">
        <v>1030</v>
      </c>
      <c r="DF99" s="5">
        <v>1700</v>
      </c>
      <c r="DG99" s="5">
        <v>1800</v>
      </c>
      <c r="DH99" s="5">
        <v>1800</v>
      </c>
      <c r="DI99" s="5">
        <v>1000</v>
      </c>
      <c r="DJ99" s="5">
        <v>800</v>
      </c>
      <c r="DK99" s="5">
        <v>1000</v>
      </c>
      <c r="DL99" s="5">
        <v>0.00825443068705997</v>
      </c>
      <c r="DM99" s="5">
        <v>760</v>
      </c>
      <c r="DN99" s="5">
        <v>770</v>
      </c>
      <c r="DO99" s="5">
        <v>830</v>
      </c>
      <c r="DP99" s="5">
        <v>1700</v>
      </c>
      <c r="DQ99" s="5">
        <v>1800</v>
      </c>
      <c r="DR99" s="5">
        <v>1900</v>
      </c>
      <c r="DS99" s="5">
        <v>1200</v>
      </c>
      <c r="DT99" s="5">
        <v>1100</v>
      </c>
      <c r="DU99" s="5">
        <v>1200</v>
      </c>
      <c r="DV99" s="5">
        <f t="shared" si="51"/>
        <v>0.00512218045112782</v>
      </c>
      <c r="DW99" s="5">
        <v>1040</v>
      </c>
      <c r="DX99" s="5">
        <v>1090</v>
      </c>
      <c r="DY99" s="5">
        <v>1140</v>
      </c>
      <c r="DZ99" s="5">
        <v>1090</v>
      </c>
      <c r="EA99" s="5">
        <v>1100</v>
      </c>
      <c r="EB99" s="5">
        <v>1200</v>
      </c>
      <c r="EC99" s="5">
        <v>1100</v>
      </c>
      <c r="ED99" s="5">
        <v>900</v>
      </c>
      <c r="EE99" s="5">
        <v>1100</v>
      </c>
      <c r="EF99" s="5">
        <v>0.00601060051363313</v>
      </c>
      <c r="EG99" s="5">
        <f t="shared" si="52"/>
        <v>800</v>
      </c>
      <c r="EH99" s="5">
        <f t="shared" si="53"/>
        <v>870</v>
      </c>
      <c r="EI99" s="5">
        <f t="shared" si="54"/>
        <v>900</v>
      </c>
      <c r="EJ99" s="5">
        <v>1000</v>
      </c>
      <c r="EK99" s="5">
        <v>1000</v>
      </c>
      <c r="EL99" s="5">
        <v>1100</v>
      </c>
      <c r="EM99" s="5">
        <v>1400</v>
      </c>
      <c r="EN99" s="5">
        <v>1200</v>
      </c>
      <c r="EO99" s="5">
        <v>1400</v>
      </c>
      <c r="EP99" s="5">
        <f t="shared" si="55"/>
        <v>0.00483425414364641</v>
      </c>
      <c r="EQ99" s="5">
        <v>1210</v>
      </c>
      <c r="ER99" s="5">
        <v>1260</v>
      </c>
      <c r="ES99" s="5">
        <v>1310</v>
      </c>
      <c r="ET99" s="5">
        <v>1260</v>
      </c>
      <c r="EU99" s="5">
        <v>1300</v>
      </c>
      <c r="EV99" s="5">
        <v>1300</v>
      </c>
      <c r="EW99" s="5">
        <v>900</v>
      </c>
      <c r="EX99" s="5">
        <v>800</v>
      </c>
      <c r="EY99" s="5">
        <v>1000</v>
      </c>
      <c r="EZ99" s="5">
        <f t="shared" si="56"/>
        <v>0.00573206681952178</v>
      </c>
      <c r="FA99" s="5">
        <v>660</v>
      </c>
      <c r="FB99" s="5">
        <v>700</v>
      </c>
      <c r="FC99" s="5">
        <v>750</v>
      </c>
      <c r="FD99" s="5">
        <v>700</v>
      </c>
      <c r="FE99" s="5">
        <v>700</v>
      </c>
      <c r="FF99" s="5">
        <v>700</v>
      </c>
      <c r="FG99" s="5">
        <v>3200</v>
      </c>
      <c r="FH99" s="5">
        <v>3000</v>
      </c>
      <c r="FI99" s="5">
        <v>3600</v>
      </c>
      <c r="FJ99" s="5">
        <f t="shared" si="57"/>
        <v>0.00601460415065334</v>
      </c>
      <c r="FK99" s="5">
        <v>3010</v>
      </c>
      <c r="FL99" s="5">
        <v>3130</v>
      </c>
      <c r="FM99" s="5">
        <v>3190</v>
      </c>
      <c r="FN99" s="5">
        <v>3130</v>
      </c>
      <c r="FO99" s="5">
        <v>3200</v>
      </c>
      <c r="FP99" s="5">
        <v>3200</v>
      </c>
      <c r="FQ99" s="5">
        <v>4200</v>
      </c>
      <c r="FR99" s="5">
        <v>4000</v>
      </c>
      <c r="FS99" s="5">
        <v>4300</v>
      </c>
      <c r="FT99" s="5">
        <v>0.00536350415604862</v>
      </c>
      <c r="FU99" s="5">
        <v>3980</v>
      </c>
      <c r="FV99" s="5">
        <v>4020</v>
      </c>
      <c r="FW99" s="5">
        <v>4070</v>
      </c>
      <c r="FX99" s="5">
        <v>3600</v>
      </c>
      <c r="FY99" s="5">
        <v>3800</v>
      </c>
      <c r="FZ99" s="5">
        <v>3800</v>
      </c>
      <c r="GA99" s="5">
        <v>60</v>
      </c>
      <c r="GB99" s="5">
        <v>50</v>
      </c>
      <c r="GC99" s="5">
        <v>70</v>
      </c>
      <c r="GD99" s="5">
        <f t="shared" si="58"/>
        <v>0.0048780487804878</v>
      </c>
      <c r="GE99" s="5">
        <v>50</v>
      </c>
      <c r="GF99" s="5">
        <v>60</v>
      </c>
      <c r="GG99" s="5">
        <v>60</v>
      </c>
      <c r="GH99" s="5">
        <v>60</v>
      </c>
      <c r="GI99" s="5">
        <v>68</v>
      </c>
      <c r="GJ99" s="5">
        <v>70</v>
      </c>
      <c r="GK99" s="5">
        <v>2400</v>
      </c>
      <c r="GL99" s="5">
        <v>2300</v>
      </c>
      <c r="GM99" s="5">
        <v>2900</v>
      </c>
      <c r="GN99" s="5">
        <v>0.00461307807634644</v>
      </c>
      <c r="GO99" s="5">
        <v>1820</v>
      </c>
      <c r="GP99" s="5">
        <v>1850</v>
      </c>
      <c r="GQ99" s="5">
        <v>1900</v>
      </c>
      <c r="GR99" s="5">
        <v>1800</v>
      </c>
      <c r="GS99" s="5">
        <v>1800</v>
      </c>
      <c r="GT99" s="5">
        <v>1800</v>
      </c>
      <c r="GU99" s="5">
        <v>1700</v>
      </c>
      <c r="GV99" s="5">
        <v>1500</v>
      </c>
      <c r="GW99" s="5">
        <v>1800</v>
      </c>
      <c r="GX99" s="5">
        <f t="shared" si="59"/>
        <v>0.0046177671406448</v>
      </c>
      <c r="GY99" s="5">
        <v>1610</v>
      </c>
      <c r="GZ99" s="5">
        <v>1640</v>
      </c>
      <c r="HA99" s="5">
        <v>16610</v>
      </c>
      <c r="HB99" s="5">
        <v>1600</v>
      </c>
      <c r="HC99" s="5">
        <v>1600</v>
      </c>
      <c r="HD99" s="5">
        <v>1640</v>
      </c>
      <c r="HE99" s="5">
        <v>600</v>
      </c>
      <c r="HF99" s="5">
        <v>500</v>
      </c>
      <c r="HG99" s="5">
        <v>600</v>
      </c>
      <c r="HH99" s="5">
        <v>0.00593868309702324</v>
      </c>
      <c r="HI99" s="5">
        <v>500</v>
      </c>
      <c r="HJ99" s="5">
        <v>550</v>
      </c>
      <c r="HK99" s="5">
        <v>570</v>
      </c>
      <c r="HL99" s="5">
        <v>700</v>
      </c>
      <c r="HM99" s="5">
        <v>700</v>
      </c>
      <c r="HN99" s="5">
        <v>800</v>
      </c>
      <c r="HO99" s="5">
        <v>2100</v>
      </c>
      <c r="HP99" s="5">
        <v>1900</v>
      </c>
      <c r="HQ99" s="5">
        <v>2200</v>
      </c>
      <c r="HR99" s="5">
        <f t="shared" si="60"/>
        <v>0.00498583903705452</v>
      </c>
      <c r="HS99" s="5">
        <v>1660</v>
      </c>
      <c r="HT99" s="5">
        <v>1690</v>
      </c>
      <c r="HU99" s="5">
        <v>1740</v>
      </c>
      <c r="HV99" s="5">
        <v>1690</v>
      </c>
      <c r="HW99" s="5">
        <v>1700</v>
      </c>
      <c r="HX99" s="5">
        <v>1700</v>
      </c>
      <c r="HY99" s="5">
        <v>3700</v>
      </c>
      <c r="HZ99" s="5">
        <v>3600</v>
      </c>
      <c r="IA99" s="5">
        <v>3800</v>
      </c>
      <c r="IB99" s="13">
        <v>0.00503606712781242</v>
      </c>
      <c r="IC99" s="5">
        <v>3370</v>
      </c>
      <c r="ID99" s="5">
        <v>3400</v>
      </c>
      <c r="IE99" s="5">
        <v>3430</v>
      </c>
      <c r="IF99" s="5">
        <v>3500</v>
      </c>
      <c r="IG99" s="5">
        <v>3600</v>
      </c>
      <c r="IH99" s="5">
        <v>3600</v>
      </c>
      <c r="II99" s="5">
        <v>900</v>
      </c>
      <c r="IJ99" s="5">
        <v>800</v>
      </c>
      <c r="IK99" s="5">
        <v>1000</v>
      </c>
      <c r="IL99" s="5">
        <f t="shared" si="61"/>
        <v>0.00544099243702051</v>
      </c>
      <c r="IM99" s="5">
        <v>800</v>
      </c>
      <c r="IN99" s="5">
        <v>820</v>
      </c>
      <c r="IO99" s="5">
        <v>840</v>
      </c>
      <c r="IP99" s="5">
        <v>900</v>
      </c>
      <c r="IQ99" s="5">
        <v>1000</v>
      </c>
      <c r="IR99" s="5">
        <v>1000</v>
      </c>
      <c r="IS99" s="5">
        <v>2600</v>
      </c>
      <c r="IT99" s="5">
        <v>2100</v>
      </c>
      <c r="IU99" s="5">
        <v>2300</v>
      </c>
      <c r="IV99" s="131">
        <v>0.00416992952231793</v>
      </c>
      <c r="IW99" s="5">
        <v>2080</v>
      </c>
      <c r="IX99" s="5">
        <v>2130</v>
      </c>
      <c r="IY99" s="5">
        <v>2170</v>
      </c>
      <c r="IZ99" s="5">
        <v>2130</v>
      </c>
      <c r="JA99" s="5">
        <v>2200</v>
      </c>
      <c r="JB99" s="5">
        <v>2200</v>
      </c>
    </row>
    <row r="100" spans="1:262">
      <c r="A100" s="9">
        <v>98</v>
      </c>
      <c r="B100" s="10">
        <v>738</v>
      </c>
      <c r="C100" s="11" t="s">
        <v>26</v>
      </c>
      <c r="D100" s="11" t="s">
        <v>1629</v>
      </c>
      <c r="E100" s="5">
        <v>5200</v>
      </c>
      <c r="F100" s="5">
        <v>3700</v>
      </c>
      <c r="G100" s="5">
        <v>4700</v>
      </c>
      <c r="H100" s="13">
        <f t="shared" ref="H100:H139" si="62">L100/1114300</f>
        <v>0.00403840976397738</v>
      </c>
      <c r="I100" s="5">
        <v>4400</v>
      </c>
      <c r="J100" s="5">
        <v>4500</v>
      </c>
      <c r="K100" s="5">
        <v>4600</v>
      </c>
      <c r="L100" s="5">
        <v>4500</v>
      </c>
      <c r="M100" s="5">
        <v>4400</v>
      </c>
      <c r="N100" s="5">
        <v>4400</v>
      </c>
      <c r="O100" s="5">
        <v>1400</v>
      </c>
      <c r="P100" s="5">
        <v>1100</v>
      </c>
      <c r="Q100" s="5">
        <v>1200</v>
      </c>
      <c r="R100" s="13">
        <f t="shared" ref="R100:R134" si="63">V100/369000</f>
        <v>0.00542005420054201</v>
      </c>
      <c r="S100" s="5">
        <v>1200</v>
      </c>
      <c r="T100" s="5">
        <v>1200</v>
      </c>
      <c r="U100" s="5">
        <v>1300</v>
      </c>
      <c r="V100" s="5">
        <v>2000</v>
      </c>
      <c r="W100" s="5">
        <f t="shared" ref="W100:W134" si="64">ROUND(R100*350000/100,0)*100</f>
        <v>1900</v>
      </c>
      <c r="X100" s="5">
        <f t="shared" ref="X100:X134" si="65">ROUND(R100*360000/100,0)*100</f>
        <v>2000</v>
      </c>
      <c r="Y100" s="5">
        <v>1500</v>
      </c>
      <c r="Z100" s="5">
        <v>1200</v>
      </c>
      <c r="AA100" s="5">
        <v>1400</v>
      </c>
      <c r="AB100" s="13">
        <f t="shared" ref="AB100:AB134" si="66">AF100/279100</f>
        <v>0.00644930132568972</v>
      </c>
      <c r="AC100" s="5">
        <v>1000</v>
      </c>
      <c r="AD100" s="5">
        <v>1100</v>
      </c>
      <c r="AE100" s="5">
        <v>1100</v>
      </c>
      <c r="AF100" s="5">
        <v>1800</v>
      </c>
      <c r="AG100" s="5">
        <f t="shared" ref="AG100:AG134" si="67">ROUND(AB100*255000/100,0)*100</f>
        <v>1600</v>
      </c>
      <c r="AH100" s="5">
        <v>1900</v>
      </c>
      <c r="AI100" s="5">
        <v>2200</v>
      </c>
      <c r="AJ100" s="5">
        <v>1690</v>
      </c>
      <c r="AK100" s="5">
        <v>1920</v>
      </c>
      <c r="AL100" s="5">
        <v>0.00629496402877698</v>
      </c>
      <c r="AM100" s="5">
        <v>1890</v>
      </c>
      <c r="AN100" s="5">
        <v>1990</v>
      </c>
      <c r="AO100" s="5">
        <v>2030</v>
      </c>
      <c r="AP100" s="5">
        <v>2700</v>
      </c>
      <c r="AQ100" s="5">
        <v>2600</v>
      </c>
      <c r="AR100" s="5">
        <v>2800</v>
      </c>
      <c r="AS100" s="5">
        <v>1400</v>
      </c>
      <c r="AT100" s="5">
        <v>1100</v>
      </c>
      <c r="AU100" s="5">
        <v>1210</v>
      </c>
      <c r="AV100" s="13">
        <v>0.00342124403976186</v>
      </c>
      <c r="AW100" s="5">
        <v>1160</v>
      </c>
      <c r="AX100" s="5">
        <v>1270</v>
      </c>
      <c r="AY100" s="5">
        <f t="shared" ref="AY100:AY136" si="68">ROUND(AV100*310000/10,0)*10</f>
        <v>1060</v>
      </c>
      <c r="AZ100" s="5">
        <v>1100</v>
      </c>
      <c r="BA100" s="5">
        <v>1100</v>
      </c>
      <c r="BB100" s="5">
        <v>1200</v>
      </c>
      <c r="BC100" s="5">
        <v>18</v>
      </c>
      <c r="BD100" s="5">
        <v>9</v>
      </c>
      <c r="BE100" s="5">
        <v>22</v>
      </c>
      <c r="BF100" s="5">
        <v>18</v>
      </c>
      <c r="BG100" s="5">
        <v>18</v>
      </c>
      <c r="BH100" s="5">
        <v>18</v>
      </c>
      <c r="BI100" s="5">
        <v>30</v>
      </c>
      <c r="BJ100" s="5">
        <v>30</v>
      </c>
      <c r="BK100" s="5">
        <v>30</v>
      </c>
      <c r="BL100" s="5">
        <v>10</v>
      </c>
      <c r="BM100" s="5">
        <v>8</v>
      </c>
      <c r="BN100" s="5">
        <v>12</v>
      </c>
      <c r="BO100" s="5">
        <v>15</v>
      </c>
      <c r="BP100" s="5">
        <v>15</v>
      </c>
      <c r="BQ100" s="5">
        <v>17</v>
      </c>
      <c r="BR100" s="5">
        <v>17</v>
      </c>
      <c r="BS100" s="5">
        <v>17</v>
      </c>
      <c r="BT100" s="5">
        <v>19</v>
      </c>
      <c r="BU100" s="5">
        <v>1900</v>
      </c>
      <c r="BV100" s="5">
        <v>1600</v>
      </c>
      <c r="BW100" s="5">
        <v>1700</v>
      </c>
      <c r="BX100" s="5">
        <v>0.00581432701574044</v>
      </c>
      <c r="BY100" s="5">
        <v>1710</v>
      </c>
      <c r="BZ100" s="5">
        <f t="shared" ref="BZ100:BZ136" si="69">ROUND(BX100*265000/10,0)*10</f>
        <v>1540</v>
      </c>
      <c r="CA100" s="5">
        <v>1880</v>
      </c>
      <c r="CB100" s="5">
        <v>1600</v>
      </c>
      <c r="CC100" s="5">
        <v>1700</v>
      </c>
      <c r="CD100" s="5">
        <v>1800</v>
      </c>
      <c r="CE100" s="5">
        <v>800</v>
      </c>
      <c r="CF100" s="5">
        <v>600</v>
      </c>
      <c r="CG100" s="5">
        <v>700</v>
      </c>
      <c r="CH100" s="5">
        <v>0.00447727781508843</v>
      </c>
      <c r="CI100" s="5">
        <v>630</v>
      </c>
      <c r="CJ100" s="5">
        <v>680</v>
      </c>
      <c r="CK100" s="5">
        <v>700</v>
      </c>
      <c r="CL100" s="5">
        <f t="shared" ref="CL100:CL134" si="70">ROUND(CH100*130000/100,0)*100</f>
        <v>600</v>
      </c>
      <c r="CM100" s="5">
        <v>600</v>
      </c>
      <c r="CN100" s="5">
        <v>700</v>
      </c>
      <c r="CO100" s="5">
        <v>2100</v>
      </c>
      <c r="CP100" s="5">
        <v>1900</v>
      </c>
      <c r="CQ100" s="5">
        <v>2100</v>
      </c>
      <c r="CR100" s="5">
        <v>0.00503545370465523</v>
      </c>
      <c r="CS100" s="5">
        <v>1910</v>
      </c>
      <c r="CT100" s="5">
        <v>1960</v>
      </c>
      <c r="CU100" s="5">
        <v>1990</v>
      </c>
      <c r="CV100" s="5">
        <v>1960</v>
      </c>
      <c r="CW100" s="5">
        <v>2000</v>
      </c>
      <c r="CX100" s="5">
        <v>2000</v>
      </c>
      <c r="CY100" s="5">
        <v>2100</v>
      </c>
      <c r="CZ100" s="5">
        <v>1400</v>
      </c>
      <c r="DA100" s="5">
        <v>1900</v>
      </c>
      <c r="DB100" s="5">
        <v>0.00423172950784986</v>
      </c>
      <c r="DC100" s="5">
        <v>940</v>
      </c>
      <c r="DD100" s="5">
        <v>990</v>
      </c>
      <c r="DE100" s="5">
        <v>1030</v>
      </c>
      <c r="DF100" s="5">
        <v>900</v>
      </c>
      <c r="DG100" s="5">
        <v>1000</v>
      </c>
      <c r="DH100" s="5">
        <v>1000</v>
      </c>
      <c r="DI100" s="5">
        <v>1000</v>
      </c>
      <c r="DJ100" s="5">
        <v>800</v>
      </c>
      <c r="DK100" s="5">
        <v>1000</v>
      </c>
      <c r="DL100" s="5">
        <v>0.0053411022092741</v>
      </c>
      <c r="DM100" s="5">
        <v>760</v>
      </c>
      <c r="DN100" s="5">
        <v>770</v>
      </c>
      <c r="DO100" s="5">
        <v>830</v>
      </c>
      <c r="DP100" s="5">
        <v>1100</v>
      </c>
      <c r="DQ100" s="5">
        <v>1200</v>
      </c>
      <c r="DR100" s="5">
        <v>1200</v>
      </c>
      <c r="DS100" s="5">
        <v>1200</v>
      </c>
      <c r="DT100" s="5">
        <v>1100</v>
      </c>
      <c r="DU100" s="5">
        <v>1200</v>
      </c>
      <c r="DV100" s="5">
        <f t="shared" ref="DV100:DV134" si="71">DZ100/212800</f>
        <v>0.00512218045112782</v>
      </c>
      <c r="DW100" s="5">
        <v>1040</v>
      </c>
      <c r="DX100" s="5">
        <v>1090</v>
      </c>
      <c r="DY100" s="5">
        <v>1140</v>
      </c>
      <c r="DZ100" s="5">
        <v>1090</v>
      </c>
      <c r="EA100" s="5">
        <v>1100</v>
      </c>
      <c r="EB100" s="5">
        <v>1200</v>
      </c>
      <c r="EC100" s="5">
        <v>1100</v>
      </c>
      <c r="ED100" s="5">
        <v>900</v>
      </c>
      <c r="EE100" s="5">
        <v>1100</v>
      </c>
      <c r="EF100" s="5">
        <v>0.00546418228512103</v>
      </c>
      <c r="EG100" s="5">
        <f t="shared" ref="EG100:EG140" si="72">ROUND(EF100*133333/10,0)*10</f>
        <v>730</v>
      </c>
      <c r="EH100" s="5">
        <f t="shared" ref="EH100:EH140" si="73">ROUND(EF100*145000/10,0)*10</f>
        <v>790</v>
      </c>
      <c r="EI100" s="5">
        <f t="shared" ref="EI100:EI140" si="74">ROUND(EF100*150000/10,0)*10</f>
        <v>820</v>
      </c>
      <c r="EJ100" s="5">
        <v>900</v>
      </c>
      <c r="EK100" s="5">
        <v>900</v>
      </c>
      <c r="EL100" s="5">
        <v>1000</v>
      </c>
      <c r="EM100" s="5">
        <v>1400</v>
      </c>
      <c r="EN100" s="5">
        <v>1200</v>
      </c>
      <c r="EO100" s="5">
        <v>1400</v>
      </c>
      <c r="EP100" s="5">
        <f t="shared" ref="EP100:EP134" si="75">ET100/260640</f>
        <v>0.00483425414364641</v>
      </c>
      <c r="EQ100" s="5">
        <v>1210</v>
      </c>
      <c r="ER100" s="5">
        <v>1260</v>
      </c>
      <c r="ES100" s="5">
        <v>1310</v>
      </c>
      <c r="ET100" s="5">
        <v>1260</v>
      </c>
      <c r="EU100" s="5">
        <v>1300</v>
      </c>
      <c r="EV100" s="5">
        <v>1300</v>
      </c>
      <c r="EW100" s="5">
        <v>900</v>
      </c>
      <c r="EX100" s="5">
        <v>800</v>
      </c>
      <c r="EY100" s="5">
        <v>1000</v>
      </c>
      <c r="EZ100" s="5">
        <f t="shared" ref="EZ100:EZ134" si="76">FD100/122120</f>
        <v>0.00573206681952178</v>
      </c>
      <c r="FA100" s="5">
        <v>660</v>
      </c>
      <c r="FB100" s="5">
        <v>700</v>
      </c>
      <c r="FC100" s="5">
        <v>750</v>
      </c>
      <c r="FD100" s="5">
        <v>700</v>
      </c>
      <c r="FE100" s="5">
        <v>700</v>
      </c>
      <c r="FF100" s="5">
        <v>700</v>
      </c>
      <c r="FG100" s="5">
        <v>3200</v>
      </c>
      <c r="FH100" s="5">
        <v>3000</v>
      </c>
      <c r="FI100" s="5">
        <v>3600</v>
      </c>
      <c r="FJ100" s="5">
        <f t="shared" ref="FJ100:FJ134" si="77">FN100/520400</f>
        <v>0.00601460415065334</v>
      </c>
      <c r="FK100" s="5">
        <v>3010</v>
      </c>
      <c r="FL100" s="5">
        <v>3130</v>
      </c>
      <c r="FM100" s="5">
        <v>3190</v>
      </c>
      <c r="FN100" s="5">
        <v>3130</v>
      </c>
      <c r="FO100" s="5">
        <v>3200</v>
      </c>
      <c r="FP100" s="5">
        <v>3200</v>
      </c>
      <c r="FQ100" s="5">
        <v>4200</v>
      </c>
      <c r="FR100" s="5">
        <v>4000</v>
      </c>
      <c r="FS100" s="5">
        <v>4300</v>
      </c>
      <c r="FT100" s="5">
        <v>0.00536350415604862</v>
      </c>
      <c r="FU100" s="5">
        <v>3980</v>
      </c>
      <c r="FV100" s="5">
        <v>4020</v>
      </c>
      <c r="FW100" s="5">
        <v>4070</v>
      </c>
      <c r="FX100" s="5">
        <v>3600</v>
      </c>
      <c r="FY100" s="5">
        <v>3800</v>
      </c>
      <c r="FZ100" s="5">
        <v>3800</v>
      </c>
      <c r="GA100" s="5">
        <v>60</v>
      </c>
      <c r="GB100" s="5">
        <v>50</v>
      </c>
      <c r="GC100" s="5">
        <v>70</v>
      </c>
      <c r="GD100" s="5">
        <f t="shared" ref="GD100:GD141" si="78">GC100/14350</f>
        <v>0.0048780487804878</v>
      </c>
      <c r="GE100" s="5">
        <v>50</v>
      </c>
      <c r="GF100" s="5">
        <v>60</v>
      </c>
      <c r="GG100" s="5">
        <v>60</v>
      </c>
      <c r="GH100" s="5">
        <v>60</v>
      </c>
      <c r="GI100" s="5">
        <v>68</v>
      </c>
      <c r="GJ100" s="5">
        <v>70</v>
      </c>
      <c r="GK100" s="5">
        <v>2300</v>
      </c>
      <c r="GL100" s="5">
        <v>2200</v>
      </c>
      <c r="GM100" s="5">
        <v>2800</v>
      </c>
      <c r="GN100" s="5">
        <v>0.00645830930688502</v>
      </c>
      <c r="GO100" s="5">
        <v>1740</v>
      </c>
      <c r="GP100" s="5">
        <v>1770</v>
      </c>
      <c r="GQ100" s="5">
        <v>1810</v>
      </c>
      <c r="GR100" s="5">
        <v>2500</v>
      </c>
      <c r="GS100" s="5">
        <v>2500</v>
      </c>
      <c r="GT100" s="5">
        <v>2600</v>
      </c>
      <c r="GU100" s="5">
        <v>1700</v>
      </c>
      <c r="GV100" s="5">
        <v>1500</v>
      </c>
      <c r="GW100" s="5">
        <v>1800</v>
      </c>
      <c r="GX100" s="5">
        <f t="shared" ref="GX100:GX134" si="79">HD100/355150</f>
        <v>0.0046177671406448</v>
      </c>
      <c r="GY100" s="5">
        <v>1610</v>
      </c>
      <c r="GZ100" s="5">
        <v>1640</v>
      </c>
      <c r="HA100" s="5">
        <v>16610</v>
      </c>
      <c r="HB100" s="5">
        <v>1600</v>
      </c>
      <c r="HC100" s="5">
        <v>1600</v>
      </c>
      <c r="HD100" s="5">
        <v>1640</v>
      </c>
      <c r="HE100" s="5">
        <v>600</v>
      </c>
      <c r="HF100" s="5">
        <v>500</v>
      </c>
      <c r="HG100" s="5">
        <v>600</v>
      </c>
      <c r="HH100" s="5">
        <v>0.00742335387127904</v>
      </c>
      <c r="HI100" s="5">
        <v>500</v>
      </c>
      <c r="HJ100" s="5">
        <v>550</v>
      </c>
      <c r="HK100" s="5">
        <v>570</v>
      </c>
      <c r="HL100" s="5">
        <v>900</v>
      </c>
      <c r="HM100" s="5">
        <v>900</v>
      </c>
      <c r="HN100" s="5">
        <v>1000</v>
      </c>
      <c r="HO100" s="5">
        <v>2100</v>
      </c>
      <c r="HP100" s="5">
        <v>1900</v>
      </c>
      <c r="HQ100" s="5">
        <v>2200</v>
      </c>
      <c r="HR100" s="5">
        <f t="shared" ref="HR100:HR134" si="80">HV100/338960</f>
        <v>0.00498583903705452</v>
      </c>
      <c r="HS100" s="5">
        <v>1660</v>
      </c>
      <c r="HT100" s="5">
        <v>1690</v>
      </c>
      <c r="HU100" s="5">
        <v>1740</v>
      </c>
      <c r="HV100" s="5">
        <v>1690</v>
      </c>
      <c r="HW100" s="5">
        <v>1700</v>
      </c>
      <c r="HX100" s="5">
        <v>1700</v>
      </c>
      <c r="HY100" s="5">
        <v>3700</v>
      </c>
      <c r="HZ100" s="5">
        <v>3600</v>
      </c>
      <c r="IA100" s="5">
        <v>3800</v>
      </c>
      <c r="IB100" s="13">
        <v>0.00503606712781242</v>
      </c>
      <c r="IC100" s="5">
        <v>3370</v>
      </c>
      <c r="ID100" s="5">
        <v>3400</v>
      </c>
      <c r="IE100" s="5">
        <v>3430</v>
      </c>
      <c r="IF100" s="5">
        <v>3500</v>
      </c>
      <c r="IG100" s="5">
        <v>3600</v>
      </c>
      <c r="IH100" s="5">
        <v>3600</v>
      </c>
      <c r="II100" s="5">
        <v>900</v>
      </c>
      <c r="IJ100" s="5">
        <v>800</v>
      </c>
      <c r="IK100" s="5">
        <v>1000</v>
      </c>
      <c r="IL100" s="5">
        <f t="shared" ref="IL100:IL134" si="81">IR100/183790</f>
        <v>0.00544099243702051</v>
      </c>
      <c r="IM100" s="5">
        <v>800</v>
      </c>
      <c r="IN100" s="5">
        <v>820</v>
      </c>
      <c r="IO100" s="5">
        <v>840</v>
      </c>
      <c r="IP100" s="5">
        <v>900</v>
      </c>
      <c r="IQ100" s="5">
        <v>1000</v>
      </c>
      <c r="IR100" s="5">
        <v>1000</v>
      </c>
      <c r="IS100" s="5">
        <v>2600</v>
      </c>
      <c r="IT100" s="5">
        <v>2100</v>
      </c>
      <c r="IU100" s="5">
        <v>2300</v>
      </c>
      <c r="IV100" s="131">
        <v>0.00416992952231793</v>
      </c>
      <c r="IW100" s="5">
        <v>2080</v>
      </c>
      <c r="IX100" s="5">
        <v>2130</v>
      </c>
      <c r="IY100" s="5">
        <v>2170</v>
      </c>
      <c r="IZ100" s="5">
        <v>2130</v>
      </c>
      <c r="JA100" s="5">
        <v>2200</v>
      </c>
      <c r="JB100" s="5">
        <v>2200</v>
      </c>
    </row>
    <row r="101" spans="1:262">
      <c r="A101" s="9">
        <v>99</v>
      </c>
      <c r="B101" s="10">
        <v>713</v>
      </c>
      <c r="C101" s="11" t="s">
        <v>27</v>
      </c>
      <c r="D101" s="11" t="s">
        <v>1629</v>
      </c>
      <c r="E101" s="5">
        <v>5200</v>
      </c>
      <c r="F101" s="5">
        <v>3700</v>
      </c>
      <c r="G101" s="5">
        <v>4700</v>
      </c>
      <c r="H101" s="13">
        <f t="shared" si="62"/>
        <v>0.00403840976397738</v>
      </c>
      <c r="I101" s="5">
        <v>4400</v>
      </c>
      <c r="J101" s="5">
        <v>4500</v>
      </c>
      <c r="K101" s="5">
        <v>4600</v>
      </c>
      <c r="L101" s="5">
        <v>4500</v>
      </c>
      <c r="M101" s="5">
        <v>4400</v>
      </c>
      <c r="N101" s="5">
        <v>4400</v>
      </c>
      <c r="O101" s="5">
        <v>1400</v>
      </c>
      <c r="P101" s="5">
        <v>1100</v>
      </c>
      <c r="Q101" s="5">
        <v>1200</v>
      </c>
      <c r="R101" s="13">
        <f t="shared" si="63"/>
        <v>0.0032520325203252</v>
      </c>
      <c r="S101" s="5">
        <v>1200</v>
      </c>
      <c r="T101" s="5">
        <v>1200</v>
      </c>
      <c r="U101" s="5">
        <v>1300</v>
      </c>
      <c r="V101" s="5">
        <v>1200</v>
      </c>
      <c r="W101" s="5">
        <f t="shared" si="64"/>
        <v>1100</v>
      </c>
      <c r="X101" s="5">
        <f t="shared" si="65"/>
        <v>1200</v>
      </c>
      <c r="Y101" s="5">
        <v>1500</v>
      </c>
      <c r="Z101" s="5">
        <v>1200</v>
      </c>
      <c r="AA101" s="5">
        <v>1400</v>
      </c>
      <c r="AB101" s="13">
        <f t="shared" si="66"/>
        <v>0.00358294518093873</v>
      </c>
      <c r="AC101" s="5">
        <v>1000</v>
      </c>
      <c r="AD101" s="5">
        <v>1100</v>
      </c>
      <c r="AE101" s="5">
        <v>1100</v>
      </c>
      <c r="AF101" s="5">
        <v>1000</v>
      </c>
      <c r="AG101" s="5">
        <f t="shared" si="67"/>
        <v>900</v>
      </c>
      <c r="AH101" s="5">
        <v>1100</v>
      </c>
      <c r="AI101" s="5">
        <v>2200</v>
      </c>
      <c r="AJ101" s="5">
        <v>1690</v>
      </c>
      <c r="AK101" s="5">
        <v>1920</v>
      </c>
      <c r="AL101" s="5">
        <v>0.00447392086330935</v>
      </c>
      <c r="AM101" s="5">
        <v>1890</v>
      </c>
      <c r="AN101" s="5">
        <v>1990</v>
      </c>
      <c r="AO101" s="5">
        <v>2030</v>
      </c>
      <c r="AP101" s="5">
        <v>1900</v>
      </c>
      <c r="AQ101" s="5">
        <v>1900</v>
      </c>
      <c r="AR101" s="5">
        <v>2000</v>
      </c>
      <c r="AS101" s="5">
        <v>1400</v>
      </c>
      <c r="AT101" s="5">
        <v>1100</v>
      </c>
      <c r="AU101" s="5">
        <v>1210</v>
      </c>
      <c r="AV101" s="13">
        <v>0.00342124403976186</v>
      </c>
      <c r="AW101" s="5">
        <v>1160</v>
      </c>
      <c r="AX101" s="5">
        <v>1270</v>
      </c>
      <c r="AY101" s="5">
        <f t="shared" si="68"/>
        <v>1060</v>
      </c>
      <c r="AZ101" s="5">
        <v>1100</v>
      </c>
      <c r="BA101" s="5">
        <v>1100</v>
      </c>
      <c r="BB101" s="5">
        <v>1200</v>
      </c>
      <c r="BC101" s="5">
        <v>8</v>
      </c>
      <c r="BD101" s="5">
        <v>4</v>
      </c>
      <c r="BE101" s="5">
        <v>10</v>
      </c>
      <c r="BF101" s="5">
        <v>8</v>
      </c>
      <c r="BG101" s="5">
        <v>8</v>
      </c>
      <c r="BH101" s="5">
        <v>8</v>
      </c>
      <c r="BI101" s="5">
        <v>20</v>
      </c>
      <c r="BJ101" s="5">
        <v>20</v>
      </c>
      <c r="BK101" s="5">
        <v>20</v>
      </c>
      <c r="BL101" s="5">
        <v>7</v>
      </c>
      <c r="BM101" s="5">
        <v>5</v>
      </c>
      <c r="BN101" s="5">
        <v>9</v>
      </c>
      <c r="BO101" s="5">
        <v>11</v>
      </c>
      <c r="BP101" s="5">
        <v>11</v>
      </c>
      <c r="BQ101" s="5">
        <v>12</v>
      </c>
      <c r="BR101" s="5">
        <v>12</v>
      </c>
      <c r="BS101" s="5">
        <v>12</v>
      </c>
      <c r="BT101" s="5">
        <v>14</v>
      </c>
      <c r="BU101" s="5">
        <v>1900</v>
      </c>
      <c r="BV101" s="5">
        <v>1600</v>
      </c>
      <c r="BW101" s="5">
        <v>1700</v>
      </c>
      <c r="BX101" s="5">
        <v>0.00581432701574044</v>
      </c>
      <c r="BY101" s="5">
        <v>1710</v>
      </c>
      <c r="BZ101" s="5">
        <f t="shared" si="69"/>
        <v>1540</v>
      </c>
      <c r="CA101" s="5">
        <v>1880</v>
      </c>
      <c r="CB101" s="5">
        <v>1600</v>
      </c>
      <c r="CC101" s="5">
        <v>1700</v>
      </c>
      <c r="CD101" s="5">
        <v>1800</v>
      </c>
      <c r="CE101" s="5">
        <v>800</v>
      </c>
      <c r="CF101" s="5">
        <v>600</v>
      </c>
      <c r="CG101" s="5">
        <v>700</v>
      </c>
      <c r="CH101" s="5">
        <v>0.00559659726886053</v>
      </c>
      <c r="CI101" s="5">
        <v>630</v>
      </c>
      <c r="CJ101" s="5">
        <v>680</v>
      </c>
      <c r="CK101" s="5">
        <v>700</v>
      </c>
      <c r="CL101" s="5">
        <f t="shared" si="70"/>
        <v>700</v>
      </c>
      <c r="CM101" s="5">
        <v>800</v>
      </c>
      <c r="CN101" s="5">
        <v>800</v>
      </c>
      <c r="CO101" s="5">
        <v>2100</v>
      </c>
      <c r="CP101" s="5">
        <v>1900</v>
      </c>
      <c r="CQ101" s="5">
        <v>2100</v>
      </c>
      <c r="CR101" s="5">
        <v>0.00503545370465523</v>
      </c>
      <c r="CS101" s="5">
        <v>1910</v>
      </c>
      <c r="CT101" s="5">
        <v>1960</v>
      </c>
      <c r="CU101" s="5">
        <v>1990</v>
      </c>
      <c r="CV101" s="5">
        <v>1960</v>
      </c>
      <c r="CW101" s="5">
        <v>2000</v>
      </c>
      <c r="CX101" s="5">
        <v>2000</v>
      </c>
      <c r="CY101" s="5">
        <v>2100</v>
      </c>
      <c r="CZ101" s="5">
        <v>1400</v>
      </c>
      <c r="DA101" s="5">
        <v>1900</v>
      </c>
      <c r="DB101" s="5">
        <v>0.00423172950784986</v>
      </c>
      <c r="DC101" s="5">
        <v>940</v>
      </c>
      <c r="DD101" s="5">
        <v>990</v>
      </c>
      <c r="DE101" s="5">
        <v>1030</v>
      </c>
      <c r="DF101" s="5">
        <v>900</v>
      </c>
      <c r="DG101" s="5">
        <v>1000</v>
      </c>
      <c r="DH101" s="5">
        <v>1000</v>
      </c>
      <c r="DI101" s="5">
        <v>1000</v>
      </c>
      <c r="DJ101" s="5">
        <v>800</v>
      </c>
      <c r="DK101" s="5">
        <v>1000</v>
      </c>
      <c r="DL101" s="5">
        <v>0.0053411022092741</v>
      </c>
      <c r="DM101" s="5">
        <v>760</v>
      </c>
      <c r="DN101" s="5">
        <v>770</v>
      </c>
      <c r="DO101" s="5">
        <v>830</v>
      </c>
      <c r="DP101" s="5">
        <v>1100</v>
      </c>
      <c r="DQ101" s="5">
        <v>1200</v>
      </c>
      <c r="DR101" s="5">
        <v>1200</v>
      </c>
      <c r="DS101" s="5">
        <v>1200</v>
      </c>
      <c r="DT101" s="5">
        <v>1100</v>
      </c>
      <c r="DU101" s="5">
        <v>1200</v>
      </c>
      <c r="DV101" s="5">
        <f t="shared" si="71"/>
        <v>0.00512218045112782</v>
      </c>
      <c r="DW101" s="5">
        <v>1040</v>
      </c>
      <c r="DX101" s="5">
        <v>1090</v>
      </c>
      <c r="DY101" s="5">
        <v>1140</v>
      </c>
      <c r="DZ101" s="5">
        <v>1090</v>
      </c>
      <c r="EA101" s="5">
        <v>1100</v>
      </c>
      <c r="EB101" s="5">
        <v>1200</v>
      </c>
      <c r="EC101" s="5">
        <v>1100</v>
      </c>
      <c r="ED101" s="5">
        <v>900</v>
      </c>
      <c r="EE101" s="5">
        <v>1100</v>
      </c>
      <c r="EF101" s="5">
        <v>0.00546418228512103</v>
      </c>
      <c r="EG101" s="5">
        <f t="shared" si="72"/>
        <v>730</v>
      </c>
      <c r="EH101" s="5">
        <f t="shared" si="73"/>
        <v>790</v>
      </c>
      <c r="EI101" s="5">
        <f t="shared" si="74"/>
        <v>820</v>
      </c>
      <c r="EJ101" s="5">
        <v>900</v>
      </c>
      <c r="EK101" s="5">
        <v>900</v>
      </c>
      <c r="EL101" s="5">
        <v>1000</v>
      </c>
      <c r="EM101" s="5">
        <v>1400</v>
      </c>
      <c r="EN101" s="5">
        <v>1200</v>
      </c>
      <c r="EO101" s="5">
        <v>1400</v>
      </c>
      <c r="EP101" s="5">
        <f t="shared" si="75"/>
        <v>0.00483425414364641</v>
      </c>
      <c r="EQ101" s="5">
        <v>1210</v>
      </c>
      <c r="ER101" s="5">
        <v>1260</v>
      </c>
      <c r="ES101" s="5">
        <v>1310</v>
      </c>
      <c r="ET101" s="5">
        <v>1260</v>
      </c>
      <c r="EU101" s="5">
        <v>1300</v>
      </c>
      <c r="EV101" s="5">
        <v>1300</v>
      </c>
      <c r="EW101" s="5">
        <v>900</v>
      </c>
      <c r="EX101" s="5">
        <v>800</v>
      </c>
      <c r="EY101" s="5">
        <v>1000</v>
      </c>
      <c r="EZ101" s="5">
        <f t="shared" si="76"/>
        <v>0.00573206681952178</v>
      </c>
      <c r="FA101" s="5">
        <v>660</v>
      </c>
      <c r="FB101" s="5">
        <v>700</v>
      </c>
      <c r="FC101" s="5">
        <v>750</v>
      </c>
      <c r="FD101" s="5">
        <v>700</v>
      </c>
      <c r="FE101" s="5">
        <v>700</v>
      </c>
      <c r="FF101" s="5">
        <v>700</v>
      </c>
      <c r="FG101" s="5">
        <v>3200</v>
      </c>
      <c r="FH101" s="5">
        <v>3000</v>
      </c>
      <c r="FI101" s="5">
        <v>3600</v>
      </c>
      <c r="FJ101" s="5">
        <f t="shared" si="77"/>
        <v>0.00601460415065334</v>
      </c>
      <c r="FK101" s="5">
        <v>3010</v>
      </c>
      <c r="FL101" s="5">
        <v>3130</v>
      </c>
      <c r="FM101" s="5">
        <v>3190</v>
      </c>
      <c r="FN101" s="5">
        <v>3130</v>
      </c>
      <c r="FO101" s="5">
        <v>3200</v>
      </c>
      <c r="FP101" s="5">
        <v>3200</v>
      </c>
      <c r="FQ101" s="5">
        <v>4200</v>
      </c>
      <c r="FR101" s="5">
        <v>4000</v>
      </c>
      <c r="FS101" s="5">
        <v>4300</v>
      </c>
      <c r="FT101" s="5">
        <v>0.00536350415604862</v>
      </c>
      <c r="FU101" s="5">
        <v>3980</v>
      </c>
      <c r="FV101" s="5">
        <v>4020</v>
      </c>
      <c r="FW101" s="5">
        <v>4070</v>
      </c>
      <c r="FX101" s="5">
        <v>3600</v>
      </c>
      <c r="FY101" s="5">
        <v>3800</v>
      </c>
      <c r="FZ101" s="5">
        <v>3800</v>
      </c>
      <c r="GA101" s="5">
        <v>80</v>
      </c>
      <c r="GB101" s="5">
        <v>60</v>
      </c>
      <c r="GC101" s="5">
        <v>90</v>
      </c>
      <c r="GD101" s="5">
        <f t="shared" si="78"/>
        <v>0.00627177700348432</v>
      </c>
      <c r="GE101" s="5">
        <v>70</v>
      </c>
      <c r="GF101" s="5">
        <v>80</v>
      </c>
      <c r="GG101" s="5">
        <v>80</v>
      </c>
      <c r="GH101" s="5">
        <v>80</v>
      </c>
      <c r="GI101" s="5">
        <v>88</v>
      </c>
      <c r="GJ101" s="5">
        <v>90</v>
      </c>
      <c r="GK101" s="5">
        <v>2300</v>
      </c>
      <c r="GL101" s="5">
        <v>2200</v>
      </c>
      <c r="GM101" s="5">
        <v>2800</v>
      </c>
      <c r="GN101" s="5">
        <v>0.0040825740975666</v>
      </c>
      <c r="GO101" s="5">
        <v>1740</v>
      </c>
      <c r="GP101" s="5">
        <v>1770</v>
      </c>
      <c r="GQ101" s="5">
        <v>1810</v>
      </c>
      <c r="GR101" s="5">
        <v>1600</v>
      </c>
      <c r="GS101" s="5">
        <v>1600</v>
      </c>
      <c r="GT101" s="5">
        <v>1600</v>
      </c>
      <c r="GU101" s="5">
        <v>1700</v>
      </c>
      <c r="GV101" s="5">
        <v>1500</v>
      </c>
      <c r="GW101" s="5">
        <v>1800</v>
      </c>
      <c r="GX101" s="5">
        <f t="shared" si="79"/>
        <v>0.0046177671406448</v>
      </c>
      <c r="GY101" s="5">
        <v>1610</v>
      </c>
      <c r="GZ101" s="5">
        <v>1640</v>
      </c>
      <c r="HA101" s="5">
        <v>16610</v>
      </c>
      <c r="HB101" s="5">
        <v>1600</v>
      </c>
      <c r="HC101" s="5">
        <v>1600</v>
      </c>
      <c r="HD101" s="5">
        <v>1640</v>
      </c>
      <c r="HE101" s="5">
        <v>600</v>
      </c>
      <c r="HF101" s="5">
        <v>500</v>
      </c>
      <c r="HG101" s="5">
        <v>600</v>
      </c>
      <c r="HH101" s="5">
        <v>0.00593868309702324</v>
      </c>
      <c r="HI101" s="5">
        <v>500</v>
      </c>
      <c r="HJ101" s="5">
        <v>550</v>
      </c>
      <c r="HK101" s="5">
        <v>570</v>
      </c>
      <c r="HL101" s="5">
        <v>700</v>
      </c>
      <c r="HM101" s="5">
        <v>700</v>
      </c>
      <c r="HN101" s="5">
        <v>800</v>
      </c>
      <c r="HO101" s="5">
        <v>2100</v>
      </c>
      <c r="HP101" s="5">
        <v>1900</v>
      </c>
      <c r="HQ101" s="5">
        <v>2200</v>
      </c>
      <c r="HR101" s="5">
        <f t="shared" si="80"/>
        <v>0.00498583903705452</v>
      </c>
      <c r="HS101" s="5">
        <v>1660</v>
      </c>
      <c r="HT101" s="5">
        <v>1690</v>
      </c>
      <c r="HU101" s="5">
        <v>1740</v>
      </c>
      <c r="HV101" s="5">
        <v>1690</v>
      </c>
      <c r="HW101" s="5">
        <v>1700</v>
      </c>
      <c r="HX101" s="5">
        <v>1700</v>
      </c>
      <c r="HY101" s="5">
        <v>3700</v>
      </c>
      <c r="HZ101" s="5">
        <v>3600</v>
      </c>
      <c r="IA101" s="5">
        <v>3800</v>
      </c>
      <c r="IB101" s="13">
        <v>0.00503606712781242</v>
      </c>
      <c r="IC101" s="5">
        <v>3370</v>
      </c>
      <c r="ID101" s="5">
        <v>3400</v>
      </c>
      <c r="IE101" s="5">
        <v>3430</v>
      </c>
      <c r="IF101" s="5">
        <v>3500</v>
      </c>
      <c r="IG101" s="5">
        <v>3600</v>
      </c>
      <c r="IH101" s="5">
        <v>3600</v>
      </c>
      <c r="II101" s="5">
        <v>900</v>
      </c>
      <c r="IJ101" s="5">
        <v>800</v>
      </c>
      <c r="IK101" s="5">
        <v>1000</v>
      </c>
      <c r="IL101" s="5">
        <f t="shared" si="81"/>
        <v>0.00544099243702051</v>
      </c>
      <c r="IM101" s="5">
        <v>800</v>
      </c>
      <c r="IN101" s="5">
        <v>820</v>
      </c>
      <c r="IO101" s="5">
        <v>840</v>
      </c>
      <c r="IP101" s="5">
        <v>900</v>
      </c>
      <c r="IQ101" s="5">
        <v>1000</v>
      </c>
      <c r="IR101" s="5">
        <v>1000</v>
      </c>
      <c r="IS101" s="5">
        <v>2600</v>
      </c>
      <c r="IT101" s="5">
        <v>2100</v>
      </c>
      <c r="IU101" s="5">
        <v>2300</v>
      </c>
      <c r="IV101" s="131">
        <v>0.00416992952231793</v>
      </c>
      <c r="IW101" s="5">
        <v>2080</v>
      </c>
      <c r="IX101" s="5">
        <v>2130</v>
      </c>
      <c r="IY101" s="5">
        <v>2170</v>
      </c>
      <c r="IZ101" s="5">
        <v>2130</v>
      </c>
      <c r="JA101" s="5">
        <v>2200</v>
      </c>
      <c r="JB101" s="5">
        <v>2200</v>
      </c>
    </row>
    <row r="102" spans="1:262">
      <c r="A102" s="9">
        <v>100</v>
      </c>
      <c r="B102" s="10">
        <v>347</v>
      </c>
      <c r="C102" s="11" t="s">
        <v>148</v>
      </c>
      <c r="D102" s="11" t="s">
        <v>1625</v>
      </c>
      <c r="E102" s="5">
        <v>5200</v>
      </c>
      <c r="F102" s="5">
        <v>3700</v>
      </c>
      <c r="G102" s="5">
        <v>4700</v>
      </c>
      <c r="H102" s="13">
        <f t="shared" si="62"/>
        <v>0.00403840976397738</v>
      </c>
      <c r="I102" s="5">
        <v>4400</v>
      </c>
      <c r="J102" s="5">
        <v>4500</v>
      </c>
      <c r="K102" s="5">
        <v>4600</v>
      </c>
      <c r="L102" s="5">
        <v>4500</v>
      </c>
      <c r="M102" s="5">
        <v>4400</v>
      </c>
      <c r="N102" s="5">
        <v>4400</v>
      </c>
      <c r="O102" s="5">
        <v>1500</v>
      </c>
      <c r="P102" s="5">
        <v>1200</v>
      </c>
      <c r="Q102" s="5">
        <v>1300</v>
      </c>
      <c r="R102" s="13">
        <f t="shared" si="63"/>
        <v>0.0035230352303523</v>
      </c>
      <c r="S102" s="5">
        <v>1300</v>
      </c>
      <c r="T102" s="5">
        <v>1300</v>
      </c>
      <c r="U102" s="5">
        <v>1400</v>
      </c>
      <c r="V102" s="5">
        <v>1300</v>
      </c>
      <c r="W102" s="5">
        <f t="shared" si="64"/>
        <v>1200</v>
      </c>
      <c r="X102" s="5">
        <f t="shared" si="65"/>
        <v>1300</v>
      </c>
      <c r="Y102" s="5">
        <v>1500</v>
      </c>
      <c r="Z102" s="5">
        <v>1200</v>
      </c>
      <c r="AA102" s="5">
        <v>1400</v>
      </c>
      <c r="AB102" s="13">
        <f t="shared" si="66"/>
        <v>0.00358294518093873</v>
      </c>
      <c r="AC102" s="5">
        <v>1000</v>
      </c>
      <c r="AD102" s="5">
        <v>1100</v>
      </c>
      <c r="AE102" s="5">
        <v>1100</v>
      </c>
      <c r="AF102" s="5">
        <v>1000</v>
      </c>
      <c r="AG102" s="5">
        <f t="shared" si="67"/>
        <v>900</v>
      </c>
      <c r="AH102" s="5">
        <v>1100</v>
      </c>
      <c r="AI102" s="5">
        <v>2200</v>
      </c>
      <c r="AJ102" s="5">
        <v>1690</v>
      </c>
      <c r="AK102" s="5">
        <v>1920</v>
      </c>
      <c r="AL102" s="5">
        <v>0.00494604316546763</v>
      </c>
      <c r="AM102" s="5">
        <v>1890</v>
      </c>
      <c r="AN102" s="5">
        <v>1990</v>
      </c>
      <c r="AO102" s="5">
        <v>2030</v>
      </c>
      <c r="AP102" s="5">
        <v>2100</v>
      </c>
      <c r="AQ102" s="5">
        <v>2100</v>
      </c>
      <c r="AR102" s="5">
        <v>2200</v>
      </c>
      <c r="AS102" s="5">
        <v>1400</v>
      </c>
      <c r="AT102" s="5">
        <v>1100</v>
      </c>
      <c r="AU102" s="5">
        <v>1210</v>
      </c>
      <c r="AV102" s="13">
        <v>0.00350206082810269</v>
      </c>
      <c r="AW102" s="5">
        <v>1160</v>
      </c>
      <c r="AX102" s="5">
        <v>1270</v>
      </c>
      <c r="AY102" s="5">
        <f t="shared" si="68"/>
        <v>1090</v>
      </c>
      <c r="AZ102" s="5">
        <v>1100</v>
      </c>
      <c r="BA102" s="5">
        <v>1200</v>
      </c>
      <c r="BB102" s="5">
        <v>1200</v>
      </c>
      <c r="BC102" s="5">
        <v>15</v>
      </c>
      <c r="BD102" s="5">
        <v>7</v>
      </c>
      <c r="BE102" s="5">
        <v>18</v>
      </c>
      <c r="BF102" s="5">
        <v>15</v>
      </c>
      <c r="BG102" s="5">
        <v>15</v>
      </c>
      <c r="BH102" s="5">
        <v>15</v>
      </c>
      <c r="BI102" s="5">
        <v>20</v>
      </c>
      <c r="BJ102" s="5">
        <v>20</v>
      </c>
      <c r="BK102" s="5">
        <v>20</v>
      </c>
      <c r="BL102" s="5">
        <v>13</v>
      </c>
      <c r="BM102" s="5">
        <v>9</v>
      </c>
      <c r="BN102" s="5">
        <v>15</v>
      </c>
      <c r="BO102" s="5">
        <v>18</v>
      </c>
      <c r="BP102" s="5">
        <v>18</v>
      </c>
      <c r="BQ102" s="5">
        <v>21</v>
      </c>
      <c r="BR102" s="5">
        <v>21</v>
      </c>
      <c r="BS102" s="5">
        <v>21</v>
      </c>
      <c r="BT102" s="5">
        <v>24</v>
      </c>
      <c r="BU102" s="5">
        <v>1900</v>
      </c>
      <c r="BV102" s="5">
        <v>1600</v>
      </c>
      <c r="BW102" s="5">
        <v>1700</v>
      </c>
      <c r="BX102" s="5">
        <v>0.00581432701574044</v>
      </c>
      <c r="BY102" s="5">
        <v>1710</v>
      </c>
      <c r="BZ102" s="5">
        <f t="shared" si="69"/>
        <v>1540</v>
      </c>
      <c r="CA102" s="5">
        <v>1880</v>
      </c>
      <c r="CB102" s="5">
        <v>1600</v>
      </c>
      <c r="CC102" s="5">
        <v>1700</v>
      </c>
      <c r="CD102" s="5">
        <v>1800</v>
      </c>
      <c r="CE102" s="5">
        <v>800</v>
      </c>
      <c r="CF102" s="5">
        <v>600</v>
      </c>
      <c r="CG102" s="5">
        <v>700</v>
      </c>
      <c r="CH102" s="5">
        <v>0.00447727781508843</v>
      </c>
      <c r="CI102" s="5">
        <v>630</v>
      </c>
      <c r="CJ102" s="5">
        <v>680</v>
      </c>
      <c r="CK102" s="5">
        <v>700</v>
      </c>
      <c r="CL102" s="5">
        <f t="shared" si="70"/>
        <v>600</v>
      </c>
      <c r="CM102" s="5">
        <v>600</v>
      </c>
      <c r="CN102" s="5">
        <v>700</v>
      </c>
      <c r="CO102" s="5">
        <v>2100</v>
      </c>
      <c r="CP102" s="5">
        <v>1900</v>
      </c>
      <c r="CQ102" s="5">
        <v>2100</v>
      </c>
      <c r="CR102" s="5">
        <v>0.00503545370465523</v>
      </c>
      <c r="CS102" s="5">
        <v>1910</v>
      </c>
      <c r="CT102" s="5">
        <v>1960</v>
      </c>
      <c r="CU102" s="5">
        <v>1990</v>
      </c>
      <c r="CV102" s="5">
        <v>1960</v>
      </c>
      <c r="CW102" s="5">
        <v>2000</v>
      </c>
      <c r="CX102" s="5">
        <v>2000</v>
      </c>
      <c r="CY102" s="5">
        <v>2100</v>
      </c>
      <c r="CZ102" s="5">
        <v>1400</v>
      </c>
      <c r="DA102" s="5">
        <v>1900</v>
      </c>
      <c r="DB102" s="5">
        <v>0.00423172950784986</v>
      </c>
      <c r="DC102" s="5">
        <v>940</v>
      </c>
      <c r="DD102" s="5">
        <v>990</v>
      </c>
      <c r="DE102" s="5">
        <v>1030</v>
      </c>
      <c r="DF102" s="5">
        <v>900</v>
      </c>
      <c r="DG102" s="5">
        <v>1000</v>
      </c>
      <c r="DH102" s="5">
        <v>1000</v>
      </c>
      <c r="DI102" s="5">
        <v>1000</v>
      </c>
      <c r="DJ102" s="5">
        <v>800</v>
      </c>
      <c r="DK102" s="5">
        <v>1000</v>
      </c>
      <c r="DL102" s="5">
        <v>0.00485554746297645</v>
      </c>
      <c r="DM102" s="5">
        <v>760</v>
      </c>
      <c r="DN102" s="5">
        <v>770</v>
      </c>
      <c r="DO102" s="5">
        <v>830</v>
      </c>
      <c r="DP102" s="5">
        <v>1000</v>
      </c>
      <c r="DQ102" s="5">
        <v>1100</v>
      </c>
      <c r="DR102" s="5">
        <v>1100</v>
      </c>
      <c r="DS102" s="5">
        <v>1200</v>
      </c>
      <c r="DT102" s="5">
        <v>1100</v>
      </c>
      <c r="DU102" s="5">
        <v>1200</v>
      </c>
      <c r="DV102" s="5">
        <f t="shared" si="71"/>
        <v>0.00512218045112782</v>
      </c>
      <c r="DW102" s="5">
        <v>1040</v>
      </c>
      <c r="DX102" s="5">
        <v>1090</v>
      </c>
      <c r="DY102" s="5">
        <v>1140</v>
      </c>
      <c r="DZ102" s="5">
        <v>1090</v>
      </c>
      <c r="EA102" s="5">
        <v>1100</v>
      </c>
      <c r="EB102" s="5">
        <v>1200</v>
      </c>
      <c r="EC102" s="5">
        <v>1100</v>
      </c>
      <c r="ED102" s="5">
        <v>900</v>
      </c>
      <c r="EE102" s="5">
        <v>1100</v>
      </c>
      <c r="EF102" s="5">
        <v>0.00601060051363313</v>
      </c>
      <c r="EG102" s="5">
        <f t="shared" si="72"/>
        <v>800</v>
      </c>
      <c r="EH102" s="5">
        <f t="shared" si="73"/>
        <v>870</v>
      </c>
      <c r="EI102" s="5">
        <f t="shared" si="74"/>
        <v>900</v>
      </c>
      <c r="EJ102" s="5">
        <v>1000</v>
      </c>
      <c r="EK102" s="5">
        <v>1000</v>
      </c>
      <c r="EL102" s="5">
        <v>1100</v>
      </c>
      <c r="EM102" s="5">
        <v>1400</v>
      </c>
      <c r="EN102" s="5">
        <v>1200</v>
      </c>
      <c r="EO102" s="5">
        <v>1400</v>
      </c>
      <c r="EP102" s="5">
        <f t="shared" si="75"/>
        <v>0.00483425414364641</v>
      </c>
      <c r="EQ102" s="5">
        <v>1210</v>
      </c>
      <c r="ER102" s="5">
        <v>1260</v>
      </c>
      <c r="ES102" s="5">
        <v>1310</v>
      </c>
      <c r="ET102" s="5">
        <v>1260</v>
      </c>
      <c r="EU102" s="5">
        <v>1300</v>
      </c>
      <c r="EV102" s="5">
        <v>1300</v>
      </c>
      <c r="EW102" s="5">
        <v>900</v>
      </c>
      <c r="EX102" s="5">
        <v>800</v>
      </c>
      <c r="EY102" s="5">
        <v>1000</v>
      </c>
      <c r="EZ102" s="5">
        <f t="shared" si="76"/>
        <v>0.00573206681952178</v>
      </c>
      <c r="FA102" s="5">
        <v>660</v>
      </c>
      <c r="FB102" s="5">
        <v>700</v>
      </c>
      <c r="FC102" s="5">
        <v>750</v>
      </c>
      <c r="FD102" s="5">
        <v>700</v>
      </c>
      <c r="FE102" s="5">
        <v>700</v>
      </c>
      <c r="FF102" s="5">
        <v>700</v>
      </c>
      <c r="FG102" s="5">
        <v>3200</v>
      </c>
      <c r="FH102" s="5">
        <v>3000</v>
      </c>
      <c r="FI102" s="5">
        <v>3600</v>
      </c>
      <c r="FJ102" s="5">
        <f t="shared" si="77"/>
        <v>0.00601460415065334</v>
      </c>
      <c r="FK102" s="5">
        <v>3010</v>
      </c>
      <c r="FL102" s="5">
        <v>3130</v>
      </c>
      <c r="FM102" s="5">
        <v>3190</v>
      </c>
      <c r="FN102" s="5">
        <v>3130</v>
      </c>
      <c r="FO102" s="5">
        <v>3200</v>
      </c>
      <c r="FP102" s="5">
        <v>3200</v>
      </c>
      <c r="FQ102" s="5">
        <v>4200</v>
      </c>
      <c r="FR102" s="5">
        <v>4000</v>
      </c>
      <c r="FS102" s="5">
        <v>4300</v>
      </c>
      <c r="FT102" s="5">
        <v>0.00536350415604862</v>
      </c>
      <c r="FU102" s="5">
        <v>3980</v>
      </c>
      <c r="FV102" s="5">
        <v>4020</v>
      </c>
      <c r="FW102" s="5">
        <v>4070</v>
      </c>
      <c r="FX102" s="5">
        <v>3600</v>
      </c>
      <c r="FY102" s="5">
        <v>3800</v>
      </c>
      <c r="FZ102" s="5">
        <v>3800</v>
      </c>
      <c r="GA102" s="5">
        <v>60</v>
      </c>
      <c r="GB102" s="5">
        <v>50</v>
      </c>
      <c r="GC102" s="5">
        <v>70</v>
      </c>
      <c r="GD102" s="5">
        <f t="shared" si="78"/>
        <v>0.0048780487804878</v>
      </c>
      <c r="GE102" s="5">
        <v>50</v>
      </c>
      <c r="GF102" s="5">
        <v>60</v>
      </c>
      <c r="GG102" s="5">
        <v>60</v>
      </c>
      <c r="GH102" s="5">
        <v>60</v>
      </c>
      <c r="GI102" s="5">
        <v>68</v>
      </c>
      <c r="GJ102" s="5">
        <v>70</v>
      </c>
      <c r="GK102" s="5">
        <v>2300</v>
      </c>
      <c r="GL102" s="5">
        <v>2200</v>
      </c>
      <c r="GM102" s="5">
        <v>2800</v>
      </c>
      <c r="GN102" s="5">
        <v>0.0040825740975666</v>
      </c>
      <c r="GO102" s="5">
        <v>1740</v>
      </c>
      <c r="GP102" s="5">
        <v>1770</v>
      </c>
      <c r="GQ102" s="5">
        <v>1810</v>
      </c>
      <c r="GR102" s="5">
        <v>1600</v>
      </c>
      <c r="GS102" s="5">
        <v>1600</v>
      </c>
      <c r="GT102" s="5">
        <v>1600</v>
      </c>
      <c r="GU102" s="5">
        <v>1700</v>
      </c>
      <c r="GV102" s="5">
        <v>1500</v>
      </c>
      <c r="GW102" s="5">
        <v>1800</v>
      </c>
      <c r="GX102" s="5">
        <f t="shared" si="79"/>
        <v>0.0046177671406448</v>
      </c>
      <c r="GY102" s="5">
        <v>1610</v>
      </c>
      <c r="GZ102" s="5">
        <v>1640</v>
      </c>
      <c r="HA102" s="5">
        <v>16610</v>
      </c>
      <c r="HB102" s="5">
        <v>1600</v>
      </c>
      <c r="HC102" s="5">
        <v>1600</v>
      </c>
      <c r="HD102" s="5">
        <v>1640</v>
      </c>
      <c r="HE102" s="5">
        <v>600</v>
      </c>
      <c r="HF102" s="5">
        <v>500</v>
      </c>
      <c r="HG102" s="5">
        <v>600</v>
      </c>
      <c r="HH102" s="5">
        <v>0.00593868309702324</v>
      </c>
      <c r="HI102" s="5">
        <v>500</v>
      </c>
      <c r="HJ102" s="5">
        <v>550</v>
      </c>
      <c r="HK102" s="5">
        <v>570</v>
      </c>
      <c r="HL102" s="5">
        <v>700</v>
      </c>
      <c r="HM102" s="5">
        <v>700</v>
      </c>
      <c r="HN102" s="5">
        <v>800</v>
      </c>
      <c r="HO102" s="5">
        <v>2100</v>
      </c>
      <c r="HP102" s="5">
        <v>1900</v>
      </c>
      <c r="HQ102" s="5">
        <v>2200</v>
      </c>
      <c r="HR102" s="5">
        <f t="shared" si="80"/>
        <v>0.00498583903705452</v>
      </c>
      <c r="HS102" s="5">
        <v>1660</v>
      </c>
      <c r="HT102" s="5">
        <v>1690</v>
      </c>
      <c r="HU102" s="5">
        <v>1740</v>
      </c>
      <c r="HV102" s="5">
        <v>1690</v>
      </c>
      <c r="HW102" s="5">
        <v>1700</v>
      </c>
      <c r="HX102" s="5">
        <v>1700</v>
      </c>
      <c r="HY102" s="5">
        <v>3700</v>
      </c>
      <c r="HZ102" s="5">
        <v>3600</v>
      </c>
      <c r="IA102" s="5">
        <v>3800</v>
      </c>
      <c r="IB102" s="13">
        <v>0.00503606712781242</v>
      </c>
      <c r="IC102" s="5">
        <v>3370</v>
      </c>
      <c r="ID102" s="5">
        <v>3400</v>
      </c>
      <c r="IE102" s="5">
        <v>3430</v>
      </c>
      <c r="IF102" s="5">
        <v>3500</v>
      </c>
      <c r="IG102" s="5">
        <v>3600</v>
      </c>
      <c r="IH102" s="5">
        <v>3600</v>
      </c>
      <c r="II102" s="5">
        <v>900</v>
      </c>
      <c r="IJ102" s="5">
        <v>800</v>
      </c>
      <c r="IK102" s="5">
        <v>1000</v>
      </c>
      <c r="IL102" s="5">
        <f t="shared" si="81"/>
        <v>0.00544099243702051</v>
      </c>
      <c r="IM102" s="5">
        <v>800</v>
      </c>
      <c r="IN102" s="5">
        <v>820</v>
      </c>
      <c r="IO102" s="5">
        <v>840</v>
      </c>
      <c r="IP102" s="5">
        <v>900</v>
      </c>
      <c r="IQ102" s="5">
        <v>1000</v>
      </c>
      <c r="IR102" s="5">
        <v>1000</v>
      </c>
      <c r="IS102" s="5">
        <v>2600</v>
      </c>
      <c r="IT102" s="5">
        <v>2100</v>
      </c>
      <c r="IU102" s="5">
        <v>2300</v>
      </c>
      <c r="IV102" s="131">
        <v>0.00416992952231793</v>
      </c>
      <c r="IW102" s="5">
        <v>2080</v>
      </c>
      <c r="IX102" s="5">
        <v>2130</v>
      </c>
      <c r="IY102" s="5">
        <v>2170</v>
      </c>
      <c r="IZ102" s="5">
        <v>2130</v>
      </c>
      <c r="JA102" s="5">
        <v>2200</v>
      </c>
      <c r="JB102" s="5">
        <v>2200</v>
      </c>
    </row>
    <row r="103" spans="1:262">
      <c r="A103" s="9">
        <v>101</v>
      </c>
      <c r="B103" s="10">
        <v>732</v>
      </c>
      <c r="C103" s="11" t="s">
        <v>48</v>
      </c>
      <c r="D103" s="11" t="s">
        <v>1626</v>
      </c>
      <c r="E103" s="5">
        <v>5100</v>
      </c>
      <c r="F103" s="5">
        <v>3700</v>
      </c>
      <c r="G103" s="5">
        <v>4600</v>
      </c>
      <c r="H103" s="13">
        <f t="shared" si="62"/>
        <v>0.00394866732477789</v>
      </c>
      <c r="I103" s="5">
        <v>4300</v>
      </c>
      <c r="J103" s="5">
        <v>4400</v>
      </c>
      <c r="K103" s="5">
        <v>4500</v>
      </c>
      <c r="L103" s="5">
        <v>4400</v>
      </c>
      <c r="M103" s="5">
        <v>4300</v>
      </c>
      <c r="N103" s="5">
        <v>4300</v>
      </c>
      <c r="O103" s="5">
        <v>1500</v>
      </c>
      <c r="P103" s="5">
        <v>1200</v>
      </c>
      <c r="Q103" s="5">
        <v>1300</v>
      </c>
      <c r="R103" s="13">
        <f t="shared" si="63"/>
        <v>0.0035230352303523</v>
      </c>
      <c r="S103" s="5">
        <v>1300</v>
      </c>
      <c r="T103" s="5">
        <v>1300</v>
      </c>
      <c r="U103" s="5">
        <v>1400</v>
      </c>
      <c r="V103" s="5">
        <v>1300</v>
      </c>
      <c r="W103" s="5">
        <f t="shared" si="64"/>
        <v>1200</v>
      </c>
      <c r="X103" s="5">
        <f t="shared" si="65"/>
        <v>1300</v>
      </c>
      <c r="Y103" s="5">
        <v>1500</v>
      </c>
      <c r="Z103" s="5">
        <v>1200</v>
      </c>
      <c r="AA103" s="5">
        <v>1400</v>
      </c>
      <c r="AB103" s="13">
        <f t="shared" si="66"/>
        <v>0.00358294518093873</v>
      </c>
      <c r="AC103" s="5">
        <v>1000</v>
      </c>
      <c r="AD103" s="5">
        <v>1100</v>
      </c>
      <c r="AE103" s="5">
        <v>1100</v>
      </c>
      <c r="AF103" s="5">
        <v>1000</v>
      </c>
      <c r="AG103" s="5">
        <f t="shared" si="67"/>
        <v>900</v>
      </c>
      <c r="AH103" s="5">
        <v>1100</v>
      </c>
      <c r="AI103" s="5">
        <v>2100</v>
      </c>
      <c r="AJ103" s="5">
        <v>1610</v>
      </c>
      <c r="AK103" s="5">
        <v>1840</v>
      </c>
      <c r="AL103" s="5">
        <v>0.00494604316546763</v>
      </c>
      <c r="AM103" s="5">
        <v>1810</v>
      </c>
      <c r="AN103" s="5">
        <v>1900</v>
      </c>
      <c r="AO103" s="5">
        <v>1950</v>
      </c>
      <c r="AP103" s="5">
        <v>2100</v>
      </c>
      <c r="AQ103" s="5">
        <v>2100</v>
      </c>
      <c r="AR103" s="5">
        <v>2200</v>
      </c>
      <c r="AS103" s="5">
        <v>1400</v>
      </c>
      <c r="AT103" s="5">
        <v>1100</v>
      </c>
      <c r="AU103" s="5">
        <v>1210</v>
      </c>
      <c r="AV103" s="13">
        <v>0.00342124403976186</v>
      </c>
      <c r="AW103" s="5">
        <v>1160</v>
      </c>
      <c r="AX103" s="5">
        <v>1270</v>
      </c>
      <c r="AY103" s="5">
        <f t="shared" si="68"/>
        <v>1060</v>
      </c>
      <c r="AZ103" s="5">
        <v>1100</v>
      </c>
      <c r="BA103" s="5">
        <v>1100</v>
      </c>
      <c r="BB103" s="5">
        <v>1200</v>
      </c>
      <c r="BC103" s="5">
        <v>15</v>
      </c>
      <c r="BD103" s="5">
        <v>7</v>
      </c>
      <c r="BE103" s="5">
        <v>18</v>
      </c>
      <c r="BF103" s="5">
        <v>15</v>
      </c>
      <c r="BG103" s="5">
        <v>15</v>
      </c>
      <c r="BH103" s="5">
        <v>15</v>
      </c>
      <c r="BI103" s="5">
        <v>20</v>
      </c>
      <c r="BJ103" s="5">
        <v>20</v>
      </c>
      <c r="BK103" s="5">
        <v>20</v>
      </c>
      <c r="BL103" s="5">
        <v>12</v>
      </c>
      <c r="BM103" s="5">
        <v>9</v>
      </c>
      <c r="BN103" s="5">
        <v>14</v>
      </c>
      <c r="BO103" s="5">
        <v>17</v>
      </c>
      <c r="BP103" s="5">
        <v>17</v>
      </c>
      <c r="BQ103" s="5">
        <v>20</v>
      </c>
      <c r="BR103" s="5">
        <v>20</v>
      </c>
      <c r="BS103" s="5">
        <v>20</v>
      </c>
      <c r="BT103" s="5">
        <v>23</v>
      </c>
      <c r="BU103" s="5">
        <v>1900</v>
      </c>
      <c r="BV103" s="5">
        <v>1600</v>
      </c>
      <c r="BW103" s="5">
        <v>1700</v>
      </c>
      <c r="BX103" s="5">
        <v>0.00581432701574044</v>
      </c>
      <c r="BY103" s="5">
        <v>1710</v>
      </c>
      <c r="BZ103" s="5">
        <f t="shared" si="69"/>
        <v>1540</v>
      </c>
      <c r="CA103" s="5">
        <v>1880</v>
      </c>
      <c r="CB103" s="5">
        <v>1600</v>
      </c>
      <c r="CC103" s="5">
        <v>1700</v>
      </c>
      <c r="CD103" s="5">
        <v>1800</v>
      </c>
      <c r="CE103" s="5">
        <v>800</v>
      </c>
      <c r="CF103" s="5">
        <v>600</v>
      </c>
      <c r="CG103" s="5">
        <v>700</v>
      </c>
      <c r="CH103" s="5">
        <v>0.00447727781508843</v>
      </c>
      <c r="CI103" s="5">
        <v>630</v>
      </c>
      <c r="CJ103" s="5">
        <v>680</v>
      </c>
      <c r="CK103" s="5">
        <v>700</v>
      </c>
      <c r="CL103" s="5">
        <f t="shared" si="70"/>
        <v>600</v>
      </c>
      <c r="CM103" s="5">
        <v>600</v>
      </c>
      <c r="CN103" s="5">
        <v>700</v>
      </c>
      <c r="CO103" s="5">
        <v>2000</v>
      </c>
      <c r="CP103" s="5">
        <v>1800</v>
      </c>
      <c r="CQ103" s="5">
        <v>2000</v>
      </c>
      <c r="CR103" s="5">
        <v>0.00480423389168636</v>
      </c>
      <c r="CS103" s="5">
        <v>1820</v>
      </c>
      <c r="CT103" s="5">
        <v>1870</v>
      </c>
      <c r="CU103" s="5">
        <v>1890</v>
      </c>
      <c r="CV103" s="5">
        <v>1870</v>
      </c>
      <c r="CW103" s="5">
        <v>1900</v>
      </c>
      <c r="CX103" s="5">
        <v>1900</v>
      </c>
      <c r="CY103" s="5">
        <v>2100</v>
      </c>
      <c r="CZ103" s="5">
        <v>1400</v>
      </c>
      <c r="DA103" s="5">
        <v>1900</v>
      </c>
      <c r="DB103" s="5">
        <v>0.00423172950784986</v>
      </c>
      <c r="DC103" s="5">
        <v>940</v>
      </c>
      <c r="DD103" s="5">
        <v>990</v>
      </c>
      <c r="DE103" s="5">
        <v>1030</v>
      </c>
      <c r="DF103" s="5">
        <v>900</v>
      </c>
      <c r="DG103" s="5">
        <v>1000</v>
      </c>
      <c r="DH103" s="5">
        <v>1000</v>
      </c>
      <c r="DI103" s="5">
        <v>1000</v>
      </c>
      <c r="DJ103" s="5">
        <v>800</v>
      </c>
      <c r="DK103" s="5">
        <v>1000</v>
      </c>
      <c r="DL103" s="5">
        <v>0.0053411022092741</v>
      </c>
      <c r="DM103" s="5">
        <v>760</v>
      </c>
      <c r="DN103" s="5">
        <v>770</v>
      </c>
      <c r="DO103" s="5">
        <v>830</v>
      </c>
      <c r="DP103" s="5">
        <v>1100</v>
      </c>
      <c r="DQ103" s="5">
        <v>1200</v>
      </c>
      <c r="DR103" s="5">
        <v>1200</v>
      </c>
      <c r="DS103" s="5">
        <v>1200</v>
      </c>
      <c r="DT103" s="5">
        <v>1100</v>
      </c>
      <c r="DU103" s="5">
        <v>1200</v>
      </c>
      <c r="DV103" s="5">
        <f t="shared" si="71"/>
        <v>0.00512218045112782</v>
      </c>
      <c r="DW103" s="5">
        <v>1040</v>
      </c>
      <c r="DX103" s="5">
        <v>1090</v>
      </c>
      <c r="DY103" s="5">
        <v>1140</v>
      </c>
      <c r="DZ103" s="5">
        <v>1090</v>
      </c>
      <c r="EA103" s="5">
        <v>1100</v>
      </c>
      <c r="EB103" s="5">
        <v>1200</v>
      </c>
      <c r="EC103" s="5">
        <v>1100</v>
      </c>
      <c r="ED103" s="5">
        <v>900</v>
      </c>
      <c r="EE103" s="5">
        <v>1100</v>
      </c>
      <c r="EF103" s="5">
        <v>0.00546418228512103</v>
      </c>
      <c r="EG103" s="5">
        <f t="shared" si="72"/>
        <v>730</v>
      </c>
      <c r="EH103" s="5">
        <f t="shared" si="73"/>
        <v>790</v>
      </c>
      <c r="EI103" s="5">
        <f t="shared" si="74"/>
        <v>820</v>
      </c>
      <c r="EJ103" s="5">
        <v>900</v>
      </c>
      <c r="EK103" s="5">
        <v>900</v>
      </c>
      <c r="EL103" s="5">
        <v>1000</v>
      </c>
      <c r="EM103" s="5">
        <v>1400</v>
      </c>
      <c r="EN103" s="5">
        <v>1200</v>
      </c>
      <c r="EO103" s="5">
        <v>1400</v>
      </c>
      <c r="EP103" s="5">
        <f t="shared" si="75"/>
        <v>0.00483425414364641</v>
      </c>
      <c r="EQ103" s="5">
        <v>1210</v>
      </c>
      <c r="ER103" s="5">
        <v>1260</v>
      </c>
      <c r="ES103" s="5">
        <v>1310</v>
      </c>
      <c r="ET103" s="5">
        <v>1260</v>
      </c>
      <c r="EU103" s="5">
        <v>1300</v>
      </c>
      <c r="EV103" s="5">
        <v>1300</v>
      </c>
      <c r="EW103" s="5">
        <v>900</v>
      </c>
      <c r="EX103" s="5">
        <v>800</v>
      </c>
      <c r="EY103" s="5">
        <v>1000</v>
      </c>
      <c r="EZ103" s="5">
        <f t="shared" si="76"/>
        <v>0.00573206681952178</v>
      </c>
      <c r="FA103" s="5">
        <v>660</v>
      </c>
      <c r="FB103" s="5">
        <v>700</v>
      </c>
      <c r="FC103" s="5">
        <v>750</v>
      </c>
      <c r="FD103" s="5">
        <v>700</v>
      </c>
      <c r="FE103" s="5">
        <v>700</v>
      </c>
      <c r="FF103" s="5">
        <v>700</v>
      </c>
      <c r="FG103" s="5">
        <v>3200</v>
      </c>
      <c r="FH103" s="5">
        <v>3000</v>
      </c>
      <c r="FI103" s="5">
        <v>3600</v>
      </c>
      <c r="FJ103" s="5">
        <f t="shared" si="77"/>
        <v>0.00601460415065334</v>
      </c>
      <c r="FK103" s="5">
        <v>3010</v>
      </c>
      <c r="FL103" s="5">
        <v>3130</v>
      </c>
      <c r="FM103" s="5">
        <v>3190</v>
      </c>
      <c r="FN103" s="5">
        <v>3130</v>
      </c>
      <c r="FO103" s="5">
        <v>3200</v>
      </c>
      <c r="FP103" s="5">
        <v>3200</v>
      </c>
      <c r="FQ103" s="5">
        <v>4200</v>
      </c>
      <c r="FR103" s="5">
        <v>4000</v>
      </c>
      <c r="FS103" s="5">
        <v>4300</v>
      </c>
      <c r="FT103" s="5">
        <v>0.00536350415604862</v>
      </c>
      <c r="FU103" s="5">
        <v>3980</v>
      </c>
      <c r="FV103" s="5">
        <v>4020</v>
      </c>
      <c r="FW103" s="5">
        <v>4070</v>
      </c>
      <c r="FX103" s="5">
        <v>3600</v>
      </c>
      <c r="FY103" s="5">
        <v>3800</v>
      </c>
      <c r="FZ103" s="5">
        <v>3800</v>
      </c>
      <c r="GA103" s="5">
        <v>70</v>
      </c>
      <c r="GB103" s="5">
        <v>60</v>
      </c>
      <c r="GC103" s="5">
        <v>80</v>
      </c>
      <c r="GD103" s="5">
        <f t="shared" si="78"/>
        <v>0.00557491289198606</v>
      </c>
      <c r="GE103" s="5">
        <v>60</v>
      </c>
      <c r="GF103" s="5">
        <v>70</v>
      </c>
      <c r="GG103" s="5">
        <v>70</v>
      </c>
      <c r="GH103" s="5">
        <v>70</v>
      </c>
      <c r="GI103" s="5">
        <v>78</v>
      </c>
      <c r="GJ103" s="5">
        <v>80</v>
      </c>
      <c r="GK103" s="5">
        <v>2300</v>
      </c>
      <c r="GL103" s="5">
        <v>2200</v>
      </c>
      <c r="GM103" s="5">
        <v>2800</v>
      </c>
      <c r="GN103" s="5">
        <v>0.0040825740975666</v>
      </c>
      <c r="GO103" s="5">
        <v>1740</v>
      </c>
      <c r="GP103" s="5">
        <v>1770</v>
      </c>
      <c r="GQ103" s="5">
        <v>1810</v>
      </c>
      <c r="GR103" s="5">
        <v>1600</v>
      </c>
      <c r="GS103" s="5">
        <v>1600</v>
      </c>
      <c r="GT103" s="5">
        <v>1600</v>
      </c>
      <c r="GU103" s="5">
        <v>1700</v>
      </c>
      <c r="GV103" s="5">
        <v>1500</v>
      </c>
      <c r="GW103" s="5">
        <v>1800</v>
      </c>
      <c r="GX103" s="5">
        <f t="shared" si="79"/>
        <v>0.0046177671406448</v>
      </c>
      <c r="GY103" s="5">
        <v>1610</v>
      </c>
      <c r="GZ103" s="5">
        <v>1640</v>
      </c>
      <c r="HA103" s="5">
        <v>16610</v>
      </c>
      <c r="HB103" s="5">
        <v>1600</v>
      </c>
      <c r="HC103" s="5">
        <v>1600</v>
      </c>
      <c r="HD103" s="5">
        <v>1640</v>
      </c>
      <c r="HE103" s="5">
        <v>600</v>
      </c>
      <c r="HF103" s="5">
        <v>500</v>
      </c>
      <c r="HG103" s="5">
        <v>600</v>
      </c>
      <c r="HH103" s="5">
        <v>0.00593868309702324</v>
      </c>
      <c r="HI103" s="5">
        <v>500</v>
      </c>
      <c r="HJ103" s="5">
        <v>550</v>
      </c>
      <c r="HK103" s="5">
        <v>570</v>
      </c>
      <c r="HL103" s="5">
        <v>700</v>
      </c>
      <c r="HM103" s="5">
        <v>700</v>
      </c>
      <c r="HN103" s="5">
        <v>800</v>
      </c>
      <c r="HO103" s="5">
        <v>2100</v>
      </c>
      <c r="HP103" s="5">
        <v>1900</v>
      </c>
      <c r="HQ103" s="5">
        <v>2200</v>
      </c>
      <c r="HR103" s="5">
        <f t="shared" si="80"/>
        <v>0.00498583903705452</v>
      </c>
      <c r="HS103" s="5">
        <v>1660</v>
      </c>
      <c r="HT103" s="5">
        <v>1690</v>
      </c>
      <c r="HU103" s="5">
        <v>1740</v>
      </c>
      <c r="HV103" s="5">
        <v>1690</v>
      </c>
      <c r="HW103" s="5">
        <v>1700</v>
      </c>
      <c r="HX103" s="5">
        <v>1700</v>
      </c>
      <c r="HY103" s="5">
        <v>3600</v>
      </c>
      <c r="HZ103" s="5">
        <v>3500</v>
      </c>
      <c r="IA103" s="5">
        <v>3700</v>
      </c>
      <c r="IB103" s="13">
        <v>0.0049027594685468</v>
      </c>
      <c r="IC103" s="5">
        <v>3280</v>
      </c>
      <c r="ID103" s="5">
        <v>3310</v>
      </c>
      <c r="IE103" s="5">
        <v>3330</v>
      </c>
      <c r="IF103" s="5">
        <v>3400</v>
      </c>
      <c r="IG103" s="5">
        <v>3500</v>
      </c>
      <c r="IH103" s="5">
        <v>3500</v>
      </c>
      <c r="II103" s="5">
        <v>900</v>
      </c>
      <c r="IJ103" s="5">
        <v>800</v>
      </c>
      <c r="IK103" s="5">
        <v>1000</v>
      </c>
      <c r="IL103" s="5">
        <f t="shared" si="81"/>
        <v>0.00544099243702051</v>
      </c>
      <c r="IM103" s="5">
        <v>800</v>
      </c>
      <c r="IN103" s="5">
        <v>820</v>
      </c>
      <c r="IO103" s="5">
        <v>840</v>
      </c>
      <c r="IP103" s="5">
        <v>900</v>
      </c>
      <c r="IQ103" s="5">
        <v>1000</v>
      </c>
      <c r="IR103" s="5">
        <v>1000</v>
      </c>
      <c r="IS103" s="5">
        <v>2500</v>
      </c>
      <c r="IT103" s="5">
        <v>2000</v>
      </c>
      <c r="IU103" s="5">
        <v>2200</v>
      </c>
      <c r="IV103" s="131">
        <v>0.00395458104933438</v>
      </c>
      <c r="IW103" s="5">
        <v>1980</v>
      </c>
      <c r="IX103" s="5">
        <v>2020</v>
      </c>
      <c r="IY103" s="5">
        <v>2060</v>
      </c>
      <c r="IZ103" s="5">
        <v>2020</v>
      </c>
      <c r="JA103" s="5">
        <v>2100</v>
      </c>
      <c r="JB103" s="5">
        <v>2100</v>
      </c>
    </row>
    <row r="104" spans="1:262">
      <c r="A104" s="9">
        <v>102</v>
      </c>
      <c r="B104" s="10">
        <v>351</v>
      </c>
      <c r="C104" s="11" t="s">
        <v>28</v>
      </c>
      <c r="D104" s="11" t="s">
        <v>1629</v>
      </c>
      <c r="E104" s="5">
        <v>5100</v>
      </c>
      <c r="F104" s="5">
        <v>3700</v>
      </c>
      <c r="G104" s="5">
        <v>4600</v>
      </c>
      <c r="H104" s="13">
        <f t="shared" si="62"/>
        <v>0.00394866732477789</v>
      </c>
      <c r="I104" s="5">
        <v>4300</v>
      </c>
      <c r="J104" s="5">
        <v>4400</v>
      </c>
      <c r="K104" s="5">
        <v>4500</v>
      </c>
      <c r="L104" s="5">
        <v>4400</v>
      </c>
      <c r="M104" s="5">
        <v>4300</v>
      </c>
      <c r="N104" s="5">
        <v>4300</v>
      </c>
      <c r="O104" s="5">
        <v>1600</v>
      </c>
      <c r="P104" s="5">
        <v>1200</v>
      </c>
      <c r="Q104" s="5">
        <v>1400</v>
      </c>
      <c r="R104" s="13">
        <f t="shared" si="63"/>
        <v>0.0037940379403794</v>
      </c>
      <c r="S104" s="5">
        <v>1400</v>
      </c>
      <c r="T104" s="5">
        <v>1400</v>
      </c>
      <c r="U104" s="5">
        <v>1500</v>
      </c>
      <c r="V104" s="5">
        <v>1400</v>
      </c>
      <c r="W104" s="5">
        <f t="shared" si="64"/>
        <v>1300</v>
      </c>
      <c r="X104" s="5">
        <f t="shared" si="65"/>
        <v>1400</v>
      </c>
      <c r="Y104" s="5">
        <v>1400</v>
      </c>
      <c r="Z104" s="5">
        <v>1100</v>
      </c>
      <c r="AA104" s="5">
        <v>1200</v>
      </c>
      <c r="AB104" s="13">
        <f t="shared" si="66"/>
        <v>0.00644930132568972</v>
      </c>
      <c r="AC104" s="5">
        <v>900</v>
      </c>
      <c r="AD104" s="5">
        <v>900</v>
      </c>
      <c r="AE104" s="5">
        <v>1000</v>
      </c>
      <c r="AF104" s="5">
        <v>1800</v>
      </c>
      <c r="AG104" s="5">
        <f t="shared" si="67"/>
        <v>1600</v>
      </c>
      <c r="AH104" s="5">
        <v>1900</v>
      </c>
      <c r="AI104" s="5">
        <v>2100</v>
      </c>
      <c r="AJ104" s="5">
        <v>1610</v>
      </c>
      <c r="AK104" s="5">
        <v>1840</v>
      </c>
      <c r="AL104" s="5">
        <v>0.00427158273381295</v>
      </c>
      <c r="AM104" s="5">
        <v>1810</v>
      </c>
      <c r="AN104" s="5">
        <v>1900</v>
      </c>
      <c r="AO104" s="5">
        <v>1950</v>
      </c>
      <c r="AP104" s="5">
        <v>1800</v>
      </c>
      <c r="AQ104" s="5">
        <v>1800</v>
      </c>
      <c r="AR104" s="5">
        <v>1900</v>
      </c>
      <c r="AS104" s="5">
        <v>1300</v>
      </c>
      <c r="AT104" s="5">
        <v>1000</v>
      </c>
      <c r="AU104" s="5">
        <v>1100</v>
      </c>
      <c r="AV104" s="13">
        <v>0.00309797688639853</v>
      </c>
      <c r="AW104" s="5">
        <v>1050</v>
      </c>
      <c r="AX104" s="5">
        <v>1150</v>
      </c>
      <c r="AY104" s="5">
        <f t="shared" si="68"/>
        <v>960</v>
      </c>
      <c r="AZ104" s="5">
        <v>1000</v>
      </c>
      <c r="BA104" s="5">
        <v>1000</v>
      </c>
      <c r="BB104" s="5">
        <v>1100</v>
      </c>
      <c r="BC104" s="5">
        <v>46</v>
      </c>
      <c r="BD104" s="5">
        <v>23</v>
      </c>
      <c r="BE104" s="5">
        <v>55</v>
      </c>
      <c r="BF104" s="5">
        <v>46</v>
      </c>
      <c r="BG104" s="5">
        <v>46</v>
      </c>
      <c r="BH104" s="5">
        <v>46</v>
      </c>
      <c r="BI104" s="5">
        <v>20</v>
      </c>
      <c r="BJ104" s="5">
        <v>20</v>
      </c>
      <c r="BK104" s="5">
        <v>20</v>
      </c>
      <c r="BL104" s="5">
        <v>10</v>
      </c>
      <c r="BM104" s="5">
        <v>7</v>
      </c>
      <c r="BN104" s="5">
        <v>12</v>
      </c>
      <c r="BO104" s="5">
        <v>14</v>
      </c>
      <c r="BP104" s="5">
        <v>14</v>
      </c>
      <c r="BQ104" s="5">
        <v>17</v>
      </c>
      <c r="BR104" s="5">
        <v>17</v>
      </c>
      <c r="BS104" s="5">
        <v>17</v>
      </c>
      <c r="BT104" s="5">
        <v>19</v>
      </c>
      <c r="BU104" s="5">
        <v>1900</v>
      </c>
      <c r="BV104" s="5">
        <v>1600</v>
      </c>
      <c r="BW104" s="5">
        <v>1700</v>
      </c>
      <c r="BX104" s="5">
        <v>0.00581432701574044</v>
      </c>
      <c r="BY104" s="5">
        <v>1710</v>
      </c>
      <c r="BZ104" s="5">
        <f t="shared" si="69"/>
        <v>1540</v>
      </c>
      <c r="CA104" s="5">
        <v>1880</v>
      </c>
      <c r="CB104" s="5">
        <v>1600</v>
      </c>
      <c r="CC104" s="5">
        <v>1700</v>
      </c>
      <c r="CD104" s="5">
        <v>1800</v>
      </c>
      <c r="CE104" s="5">
        <v>800</v>
      </c>
      <c r="CF104" s="5">
        <v>600</v>
      </c>
      <c r="CG104" s="5">
        <v>700</v>
      </c>
      <c r="CH104" s="5">
        <v>0.00447727781508843</v>
      </c>
      <c r="CI104" s="5">
        <v>630</v>
      </c>
      <c r="CJ104" s="5">
        <v>680</v>
      </c>
      <c r="CK104" s="5">
        <v>700</v>
      </c>
      <c r="CL104" s="5">
        <f t="shared" si="70"/>
        <v>600</v>
      </c>
      <c r="CM104" s="5">
        <v>600</v>
      </c>
      <c r="CN104" s="5">
        <v>700</v>
      </c>
      <c r="CO104" s="5">
        <v>2000</v>
      </c>
      <c r="CP104" s="5">
        <v>1800</v>
      </c>
      <c r="CQ104" s="5">
        <v>2000</v>
      </c>
      <c r="CR104" s="5">
        <v>0.00480423389168636</v>
      </c>
      <c r="CS104" s="5">
        <v>1820</v>
      </c>
      <c r="CT104" s="5">
        <v>1870</v>
      </c>
      <c r="CU104" s="5">
        <v>1890</v>
      </c>
      <c r="CV104" s="5">
        <v>1870</v>
      </c>
      <c r="CW104" s="5">
        <v>1900</v>
      </c>
      <c r="CX104" s="5">
        <v>1900</v>
      </c>
      <c r="CY104" s="5">
        <v>2100</v>
      </c>
      <c r="CZ104" s="5">
        <v>1400</v>
      </c>
      <c r="DA104" s="5">
        <v>1900</v>
      </c>
      <c r="DB104" s="5">
        <v>0.00423172950784986</v>
      </c>
      <c r="DC104" s="5">
        <v>940</v>
      </c>
      <c r="DD104" s="5">
        <v>990</v>
      </c>
      <c r="DE104" s="5">
        <v>1030</v>
      </c>
      <c r="DF104" s="5">
        <v>900</v>
      </c>
      <c r="DG104" s="5">
        <v>1000</v>
      </c>
      <c r="DH104" s="5">
        <v>1000</v>
      </c>
      <c r="DI104" s="5">
        <v>1000</v>
      </c>
      <c r="DJ104" s="5">
        <v>800</v>
      </c>
      <c r="DK104" s="5">
        <v>1000</v>
      </c>
      <c r="DL104" s="5">
        <v>0.00485554746297645</v>
      </c>
      <c r="DM104" s="5">
        <v>760</v>
      </c>
      <c r="DN104" s="5">
        <v>770</v>
      </c>
      <c r="DO104" s="5">
        <v>830</v>
      </c>
      <c r="DP104" s="5">
        <v>1000</v>
      </c>
      <c r="DQ104" s="5">
        <v>1100</v>
      </c>
      <c r="DR104" s="5">
        <v>1100</v>
      </c>
      <c r="DS104" s="5">
        <v>1200</v>
      </c>
      <c r="DT104" s="5">
        <v>1100</v>
      </c>
      <c r="DU104" s="5">
        <v>1200</v>
      </c>
      <c r="DV104" s="5">
        <f t="shared" si="71"/>
        <v>0.00512218045112782</v>
      </c>
      <c r="DW104" s="5">
        <v>1040</v>
      </c>
      <c r="DX104" s="5">
        <v>1090</v>
      </c>
      <c r="DY104" s="5">
        <v>1140</v>
      </c>
      <c r="DZ104" s="5">
        <v>1090</v>
      </c>
      <c r="EA104" s="5">
        <v>1100</v>
      </c>
      <c r="EB104" s="5">
        <v>1200</v>
      </c>
      <c r="EC104" s="5">
        <v>1100</v>
      </c>
      <c r="ED104" s="5">
        <v>900</v>
      </c>
      <c r="EE104" s="5">
        <v>1100</v>
      </c>
      <c r="EF104" s="5">
        <v>0.00546418228512103</v>
      </c>
      <c r="EG104" s="5">
        <f t="shared" si="72"/>
        <v>730</v>
      </c>
      <c r="EH104" s="5">
        <f t="shared" si="73"/>
        <v>790</v>
      </c>
      <c r="EI104" s="5">
        <f t="shared" si="74"/>
        <v>820</v>
      </c>
      <c r="EJ104" s="5">
        <v>900</v>
      </c>
      <c r="EK104" s="5">
        <v>900</v>
      </c>
      <c r="EL104" s="5">
        <v>1000</v>
      </c>
      <c r="EM104" s="5">
        <v>1400</v>
      </c>
      <c r="EN104" s="5">
        <v>1200</v>
      </c>
      <c r="EO104" s="5">
        <v>1400</v>
      </c>
      <c r="EP104" s="5">
        <f t="shared" si="75"/>
        <v>0.00483425414364641</v>
      </c>
      <c r="EQ104" s="5">
        <v>1210</v>
      </c>
      <c r="ER104" s="5">
        <v>1260</v>
      </c>
      <c r="ES104" s="5">
        <v>1310</v>
      </c>
      <c r="ET104" s="5">
        <v>1260</v>
      </c>
      <c r="EU104" s="5">
        <v>1300</v>
      </c>
      <c r="EV104" s="5">
        <v>1300</v>
      </c>
      <c r="EW104" s="5">
        <v>900</v>
      </c>
      <c r="EX104" s="5">
        <v>800</v>
      </c>
      <c r="EY104" s="5">
        <v>1000</v>
      </c>
      <c r="EZ104" s="5">
        <f t="shared" si="76"/>
        <v>0.00573206681952178</v>
      </c>
      <c r="FA104" s="5">
        <v>660</v>
      </c>
      <c r="FB104" s="5">
        <v>700</v>
      </c>
      <c r="FC104" s="5">
        <v>750</v>
      </c>
      <c r="FD104" s="5">
        <v>700</v>
      </c>
      <c r="FE104" s="5">
        <v>700</v>
      </c>
      <c r="FF104" s="5">
        <v>700</v>
      </c>
      <c r="FG104" s="5">
        <v>3200</v>
      </c>
      <c r="FH104" s="5">
        <v>3000</v>
      </c>
      <c r="FI104" s="5">
        <v>3600</v>
      </c>
      <c r="FJ104" s="5">
        <f t="shared" si="77"/>
        <v>0.00601460415065334</v>
      </c>
      <c r="FK104" s="5">
        <v>3010</v>
      </c>
      <c r="FL104" s="5">
        <v>3130</v>
      </c>
      <c r="FM104" s="5">
        <v>3190</v>
      </c>
      <c r="FN104" s="5">
        <v>3130</v>
      </c>
      <c r="FO104" s="5">
        <v>3200</v>
      </c>
      <c r="FP104" s="5">
        <v>3200</v>
      </c>
      <c r="FQ104" s="5">
        <v>4200</v>
      </c>
      <c r="FR104" s="5">
        <v>4000</v>
      </c>
      <c r="FS104" s="5">
        <v>4300</v>
      </c>
      <c r="FT104" s="5">
        <v>0.00536350415604862</v>
      </c>
      <c r="FU104" s="5">
        <v>3980</v>
      </c>
      <c r="FV104" s="5">
        <v>4020</v>
      </c>
      <c r="FW104" s="5">
        <v>4070</v>
      </c>
      <c r="FX104" s="5">
        <v>3600</v>
      </c>
      <c r="FY104" s="5">
        <v>3800</v>
      </c>
      <c r="FZ104" s="5">
        <v>3800</v>
      </c>
      <c r="GA104" s="5">
        <v>60</v>
      </c>
      <c r="GB104" s="5">
        <v>50</v>
      </c>
      <c r="GC104" s="5">
        <v>70</v>
      </c>
      <c r="GD104" s="5">
        <f t="shared" si="78"/>
        <v>0.0048780487804878</v>
      </c>
      <c r="GE104" s="5">
        <v>50</v>
      </c>
      <c r="GF104" s="5">
        <v>60</v>
      </c>
      <c r="GG104" s="5">
        <v>60</v>
      </c>
      <c r="GH104" s="5">
        <v>60</v>
      </c>
      <c r="GI104" s="5">
        <v>68</v>
      </c>
      <c r="GJ104" s="5">
        <v>70</v>
      </c>
      <c r="GK104" s="5">
        <v>2300</v>
      </c>
      <c r="GL104" s="5">
        <v>2200</v>
      </c>
      <c r="GM104" s="5">
        <v>2800</v>
      </c>
      <c r="GN104" s="5">
        <v>0.0040825740975666</v>
      </c>
      <c r="GO104" s="5">
        <v>1740</v>
      </c>
      <c r="GP104" s="5">
        <v>1770</v>
      </c>
      <c r="GQ104" s="5">
        <v>1810</v>
      </c>
      <c r="GR104" s="5">
        <v>1600</v>
      </c>
      <c r="GS104" s="5">
        <v>1600</v>
      </c>
      <c r="GT104" s="5">
        <v>1600</v>
      </c>
      <c r="GU104" s="5">
        <v>1600</v>
      </c>
      <c r="GV104" s="5">
        <v>1400</v>
      </c>
      <c r="GW104" s="5">
        <v>1700</v>
      </c>
      <c r="GX104" s="5">
        <f t="shared" si="79"/>
        <v>0.00844713501337463</v>
      </c>
      <c r="GY104" s="5">
        <v>1500</v>
      </c>
      <c r="GZ104" s="5">
        <v>1530</v>
      </c>
      <c r="HA104" s="5">
        <v>15510</v>
      </c>
      <c r="HB104" s="5">
        <v>2900</v>
      </c>
      <c r="HC104" s="5">
        <v>3000</v>
      </c>
      <c r="HD104" s="5">
        <v>3000</v>
      </c>
      <c r="HE104" s="5">
        <v>600</v>
      </c>
      <c r="HF104" s="5">
        <v>500</v>
      </c>
      <c r="HG104" s="5">
        <v>600</v>
      </c>
      <c r="HH104" s="5">
        <v>0.00593868309702324</v>
      </c>
      <c r="HI104" s="5">
        <v>500</v>
      </c>
      <c r="HJ104" s="5">
        <v>550</v>
      </c>
      <c r="HK104" s="5">
        <v>570</v>
      </c>
      <c r="HL104" s="5">
        <v>700</v>
      </c>
      <c r="HM104" s="5">
        <v>700</v>
      </c>
      <c r="HN104" s="5">
        <v>800</v>
      </c>
      <c r="HO104" s="5">
        <v>2100</v>
      </c>
      <c r="HP104" s="5">
        <v>1900</v>
      </c>
      <c r="HQ104" s="5">
        <v>2200</v>
      </c>
      <c r="HR104" s="5">
        <f t="shared" si="80"/>
        <v>0.00498583903705452</v>
      </c>
      <c r="HS104" s="5">
        <v>1660</v>
      </c>
      <c r="HT104" s="5">
        <v>1690</v>
      </c>
      <c r="HU104" s="5">
        <v>1740</v>
      </c>
      <c r="HV104" s="5">
        <v>1690</v>
      </c>
      <c r="HW104" s="5">
        <v>1700</v>
      </c>
      <c r="HX104" s="5">
        <v>1700</v>
      </c>
      <c r="HY104" s="5">
        <v>3600</v>
      </c>
      <c r="HZ104" s="5">
        <v>3500</v>
      </c>
      <c r="IA104" s="5">
        <v>3700</v>
      </c>
      <c r="IB104" s="13">
        <v>0.0049027594685468</v>
      </c>
      <c r="IC104" s="5">
        <v>3280</v>
      </c>
      <c r="ID104" s="5">
        <v>3310</v>
      </c>
      <c r="IE104" s="5">
        <v>3330</v>
      </c>
      <c r="IF104" s="5">
        <v>3400</v>
      </c>
      <c r="IG104" s="5">
        <v>3500</v>
      </c>
      <c r="IH104" s="5">
        <v>3500</v>
      </c>
      <c r="II104" s="5">
        <v>900</v>
      </c>
      <c r="IJ104" s="5">
        <v>800</v>
      </c>
      <c r="IK104" s="5">
        <v>1000</v>
      </c>
      <c r="IL104" s="5">
        <f t="shared" si="81"/>
        <v>0.00544099243702051</v>
      </c>
      <c r="IM104" s="5">
        <v>800</v>
      </c>
      <c r="IN104" s="5">
        <v>820</v>
      </c>
      <c r="IO104" s="5">
        <v>840</v>
      </c>
      <c r="IP104" s="5">
        <v>900</v>
      </c>
      <c r="IQ104" s="5">
        <v>1000</v>
      </c>
      <c r="IR104" s="5">
        <v>1000</v>
      </c>
      <c r="IS104" s="5">
        <v>2500</v>
      </c>
      <c r="IT104" s="5">
        <v>2000</v>
      </c>
      <c r="IU104" s="5">
        <v>2200</v>
      </c>
      <c r="IV104" s="131">
        <v>0.00395458104933438</v>
      </c>
      <c r="IW104" s="5">
        <v>1980</v>
      </c>
      <c r="IX104" s="5">
        <v>2020</v>
      </c>
      <c r="IY104" s="5">
        <v>2060</v>
      </c>
      <c r="IZ104" s="5">
        <v>2020</v>
      </c>
      <c r="JA104" s="5">
        <v>2100</v>
      </c>
      <c r="JB104" s="5">
        <v>2100</v>
      </c>
    </row>
    <row r="105" spans="1:262">
      <c r="A105" s="9">
        <v>103</v>
      </c>
      <c r="B105" s="10">
        <v>594</v>
      </c>
      <c r="C105" s="11" t="s">
        <v>42</v>
      </c>
      <c r="D105" s="11" t="s">
        <v>1626</v>
      </c>
      <c r="E105" s="5">
        <v>5000</v>
      </c>
      <c r="F105" s="5">
        <v>3600</v>
      </c>
      <c r="G105" s="5">
        <v>4500</v>
      </c>
      <c r="H105" s="13">
        <f t="shared" si="62"/>
        <v>0.00385892488557839</v>
      </c>
      <c r="I105" s="5">
        <v>4200</v>
      </c>
      <c r="J105" s="5">
        <v>4300</v>
      </c>
      <c r="K105" s="5">
        <v>4400</v>
      </c>
      <c r="L105" s="5">
        <v>4300</v>
      </c>
      <c r="M105" s="5">
        <v>4200</v>
      </c>
      <c r="N105" s="5">
        <v>4200</v>
      </c>
      <c r="O105" s="5">
        <v>1600</v>
      </c>
      <c r="P105" s="5">
        <v>1200</v>
      </c>
      <c r="Q105" s="5">
        <v>1400</v>
      </c>
      <c r="R105" s="13">
        <f t="shared" si="63"/>
        <v>0.0037940379403794</v>
      </c>
      <c r="S105" s="5">
        <v>1400</v>
      </c>
      <c r="T105" s="5">
        <v>1400</v>
      </c>
      <c r="U105" s="5">
        <v>1500</v>
      </c>
      <c r="V105" s="5">
        <v>1400</v>
      </c>
      <c r="W105" s="5">
        <f t="shared" si="64"/>
        <v>1300</v>
      </c>
      <c r="X105" s="5">
        <f t="shared" si="65"/>
        <v>1400</v>
      </c>
      <c r="Y105" s="5">
        <v>1400</v>
      </c>
      <c r="Z105" s="5">
        <v>1100</v>
      </c>
      <c r="AA105" s="5">
        <v>1200</v>
      </c>
      <c r="AB105" s="13">
        <f t="shared" si="66"/>
        <v>0.00644930132568972</v>
      </c>
      <c r="AC105" s="5">
        <v>900</v>
      </c>
      <c r="AD105" s="5">
        <v>900</v>
      </c>
      <c r="AE105" s="5">
        <v>1000</v>
      </c>
      <c r="AF105" s="5">
        <v>1800</v>
      </c>
      <c r="AG105" s="5">
        <f t="shared" si="67"/>
        <v>1600</v>
      </c>
      <c r="AH105" s="5">
        <v>1900</v>
      </c>
      <c r="AI105" s="5">
        <v>2100</v>
      </c>
      <c r="AJ105" s="5">
        <v>1610</v>
      </c>
      <c r="AK105" s="5">
        <v>1840</v>
      </c>
      <c r="AL105" s="5">
        <v>0.00449640287769784</v>
      </c>
      <c r="AM105" s="5">
        <v>1810</v>
      </c>
      <c r="AN105" s="5">
        <v>1900</v>
      </c>
      <c r="AO105" s="5">
        <v>1950</v>
      </c>
      <c r="AP105" s="5">
        <v>1900</v>
      </c>
      <c r="AQ105" s="5">
        <v>1900</v>
      </c>
      <c r="AR105" s="5">
        <v>2000</v>
      </c>
      <c r="AS105" s="5">
        <v>1400</v>
      </c>
      <c r="AT105" s="5">
        <v>1100</v>
      </c>
      <c r="AU105" s="5">
        <v>1210</v>
      </c>
      <c r="AV105" s="13">
        <v>0.00404083941704157</v>
      </c>
      <c r="AW105" s="5">
        <v>1160</v>
      </c>
      <c r="AX105" s="5">
        <v>1270</v>
      </c>
      <c r="AY105" s="5">
        <f t="shared" si="68"/>
        <v>1250</v>
      </c>
      <c r="AZ105" s="5">
        <v>1300</v>
      </c>
      <c r="BA105" s="5">
        <v>1300</v>
      </c>
      <c r="BB105" s="5">
        <v>1400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11</v>
      </c>
      <c r="BM105" s="5">
        <v>8</v>
      </c>
      <c r="BN105" s="5">
        <v>14</v>
      </c>
      <c r="BO105" s="5">
        <v>16</v>
      </c>
      <c r="BP105" s="5">
        <v>16</v>
      </c>
      <c r="BQ105" s="5">
        <v>19</v>
      </c>
      <c r="BR105" s="5">
        <v>19</v>
      </c>
      <c r="BS105" s="5">
        <v>19</v>
      </c>
      <c r="BT105" s="5">
        <v>22</v>
      </c>
      <c r="BU105" s="5">
        <v>1900</v>
      </c>
      <c r="BV105" s="5">
        <v>1600</v>
      </c>
      <c r="BW105" s="5">
        <v>1700</v>
      </c>
      <c r="BX105" s="5">
        <v>0.00770960488274976</v>
      </c>
      <c r="BY105" s="5">
        <v>1710</v>
      </c>
      <c r="BZ105" s="5">
        <f t="shared" si="69"/>
        <v>2040</v>
      </c>
      <c r="CA105" s="5">
        <v>1880</v>
      </c>
      <c r="CB105" s="5">
        <v>2200</v>
      </c>
      <c r="CC105" s="5">
        <v>2200</v>
      </c>
      <c r="CD105" s="5">
        <v>2400</v>
      </c>
      <c r="CE105" s="5">
        <v>800</v>
      </c>
      <c r="CF105" s="5">
        <v>600</v>
      </c>
      <c r="CG105" s="5">
        <v>700</v>
      </c>
      <c r="CH105" s="5">
        <v>0.00447727781508843</v>
      </c>
      <c r="CI105" s="5">
        <v>630</v>
      </c>
      <c r="CJ105" s="5">
        <v>680</v>
      </c>
      <c r="CK105" s="5">
        <v>700</v>
      </c>
      <c r="CL105" s="5">
        <f t="shared" si="70"/>
        <v>600</v>
      </c>
      <c r="CM105" s="5">
        <v>600</v>
      </c>
      <c r="CN105" s="5">
        <v>700</v>
      </c>
      <c r="CO105" s="5">
        <v>2000</v>
      </c>
      <c r="CP105" s="5">
        <v>1800</v>
      </c>
      <c r="CQ105" s="5">
        <v>2000</v>
      </c>
      <c r="CR105" s="5">
        <v>0.00480423389168636</v>
      </c>
      <c r="CS105" s="5">
        <v>1820</v>
      </c>
      <c r="CT105" s="5">
        <v>1870</v>
      </c>
      <c r="CU105" s="5">
        <v>1890</v>
      </c>
      <c r="CV105" s="5">
        <v>1870</v>
      </c>
      <c r="CW105" s="5">
        <v>1900</v>
      </c>
      <c r="CX105" s="5">
        <v>1900</v>
      </c>
      <c r="CY105" s="5">
        <v>2000</v>
      </c>
      <c r="CZ105" s="5">
        <v>1400</v>
      </c>
      <c r="DA105" s="5">
        <v>1800</v>
      </c>
      <c r="DB105" s="5">
        <v>0.0059244213109898</v>
      </c>
      <c r="DC105" s="5">
        <v>890</v>
      </c>
      <c r="DD105" s="5">
        <v>930</v>
      </c>
      <c r="DE105" s="5">
        <v>980</v>
      </c>
      <c r="DF105" s="5">
        <v>1300</v>
      </c>
      <c r="DG105" s="5">
        <v>1400</v>
      </c>
      <c r="DH105" s="5">
        <v>1400</v>
      </c>
      <c r="DI105" s="5">
        <v>1000</v>
      </c>
      <c r="DJ105" s="5">
        <v>800</v>
      </c>
      <c r="DK105" s="5">
        <v>1000</v>
      </c>
      <c r="DL105" s="5">
        <v>0.00728332119446468</v>
      </c>
      <c r="DM105" s="5">
        <v>760</v>
      </c>
      <c r="DN105" s="5">
        <v>770</v>
      </c>
      <c r="DO105" s="5">
        <v>830</v>
      </c>
      <c r="DP105" s="5">
        <v>1500</v>
      </c>
      <c r="DQ105" s="5">
        <v>1600</v>
      </c>
      <c r="DR105" s="5">
        <v>1700</v>
      </c>
      <c r="DS105" s="5">
        <v>1200</v>
      </c>
      <c r="DT105" s="5">
        <v>1100</v>
      </c>
      <c r="DU105" s="5">
        <v>1200</v>
      </c>
      <c r="DV105" s="5">
        <f t="shared" si="71"/>
        <v>0.00512218045112782</v>
      </c>
      <c r="DW105" s="5">
        <v>1040</v>
      </c>
      <c r="DX105" s="5">
        <v>1090</v>
      </c>
      <c r="DY105" s="5">
        <v>1140</v>
      </c>
      <c r="DZ105" s="5">
        <v>1090</v>
      </c>
      <c r="EA105" s="5">
        <v>1100</v>
      </c>
      <c r="EB105" s="5">
        <v>1200</v>
      </c>
      <c r="EC105" s="5">
        <v>1100</v>
      </c>
      <c r="ED105" s="5">
        <v>900</v>
      </c>
      <c r="EE105" s="5">
        <v>1100</v>
      </c>
      <c r="EF105" s="5">
        <v>0.00601060051363313</v>
      </c>
      <c r="EG105" s="5">
        <f t="shared" si="72"/>
        <v>800</v>
      </c>
      <c r="EH105" s="5">
        <f t="shared" si="73"/>
        <v>870</v>
      </c>
      <c r="EI105" s="5">
        <f t="shared" si="74"/>
        <v>900</v>
      </c>
      <c r="EJ105" s="5">
        <v>1000</v>
      </c>
      <c r="EK105" s="5">
        <v>1000</v>
      </c>
      <c r="EL105" s="5">
        <v>1100</v>
      </c>
      <c r="EM105" s="5">
        <v>1400</v>
      </c>
      <c r="EN105" s="5">
        <v>1200</v>
      </c>
      <c r="EO105" s="5">
        <v>1400</v>
      </c>
      <c r="EP105" s="5">
        <f t="shared" si="75"/>
        <v>0.00483425414364641</v>
      </c>
      <c r="EQ105" s="5">
        <v>1210</v>
      </c>
      <c r="ER105" s="5">
        <v>1260</v>
      </c>
      <c r="ES105" s="5">
        <v>1310</v>
      </c>
      <c r="ET105" s="5">
        <v>1260</v>
      </c>
      <c r="EU105" s="5">
        <v>1300</v>
      </c>
      <c r="EV105" s="5">
        <v>1300</v>
      </c>
      <c r="EW105" s="5">
        <v>900</v>
      </c>
      <c r="EX105" s="5">
        <v>800</v>
      </c>
      <c r="EY105" s="5">
        <v>1000</v>
      </c>
      <c r="EZ105" s="5">
        <f t="shared" si="76"/>
        <v>0.00818866688503112</v>
      </c>
      <c r="FA105" s="5">
        <v>660</v>
      </c>
      <c r="FB105" s="5">
        <v>700</v>
      </c>
      <c r="FC105" s="5">
        <v>750</v>
      </c>
      <c r="FD105" s="5">
        <v>1000</v>
      </c>
      <c r="FE105" s="5">
        <v>1000</v>
      </c>
      <c r="FF105" s="5">
        <v>1100</v>
      </c>
      <c r="FG105" s="5">
        <v>3200</v>
      </c>
      <c r="FH105" s="5">
        <v>3000</v>
      </c>
      <c r="FI105" s="5">
        <v>3600</v>
      </c>
      <c r="FJ105" s="5">
        <f t="shared" si="77"/>
        <v>0.00601460415065334</v>
      </c>
      <c r="FK105" s="5">
        <v>3010</v>
      </c>
      <c r="FL105" s="5">
        <v>3130</v>
      </c>
      <c r="FM105" s="5">
        <v>3190</v>
      </c>
      <c r="FN105" s="5">
        <v>3130</v>
      </c>
      <c r="FO105" s="5">
        <v>3200</v>
      </c>
      <c r="FP105" s="5">
        <v>3200</v>
      </c>
      <c r="FQ105" s="5">
        <v>4200</v>
      </c>
      <c r="FR105" s="5">
        <v>4000</v>
      </c>
      <c r="FS105" s="5">
        <v>4300</v>
      </c>
      <c r="FT105" s="5">
        <v>0.00536350415604862</v>
      </c>
      <c r="FU105" s="5">
        <v>3980</v>
      </c>
      <c r="FV105" s="5">
        <v>4020</v>
      </c>
      <c r="FW105" s="5">
        <v>4070</v>
      </c>
      <c r="FX105" s="5">
        <v>3600</v>
      </c>
      <c r="FY105" s="5">
        <v>3800</v>
      </c>
      <c r="FZ105" s="5">
        <v>3800</v>
      </c>
      <c r="GA105" s="5">
        <v>70</v>
      </c>
      <c r="GB105" s="5">
        <v>60</v>
      </c>
      <c r="GC105" s="5">
        <v>80</v>
      </c>
      <c r="GD105" s="5">
        <f t="shared" si="78"/>
        <v>0.00557491289198606</v>
      </c>
      <c r="GE105" s="5">
        <v>60</v>
      </c>
      <c r="GF105" s="5">
        <v>70</v>
      </c>
      <c r="GG105" s="5">
        <v>70</v>
      </c>
      <c r="GH105" s="5">
        <v>70</v>
      </c>
      <c r="GI105" s="5">
        <v>78</v>
      </c>
      <c r="GJ105" s="5">
        <v>80</v>
      </c>
      <c r="GK105" s="5">
        <v>2300</v>
      </c>
      <c r="GL105" s="5">
        <v>2200</v>
      </c>
      <c r="GM105" s="5">
        <v>2800</v>
      </c>
      <c r="GN105" s="5">
        <v>0.0041517702687118</v>
      </c>
      <c r="GO105" s="5">
        <v>1740</v>
      </c>
      <c r="GP105" s="5">
        <v>1770</v>
      </c>
      <c r="GQ105" s="5">
        <v>1810</v>
      </c>
      <c r="GR105" s="5">
        <v>1600</v>
      </c>
      <c r="GS105" s="5">
        <v>1600</v>
      </c>
      <c r="GT105" s="5">
        <v>1700</v>
      </c>
      <c r="GU105" s="5">
        <v>1600</v>
      </c>
      <c r="GV105" s="5">
        <v>1400</v>
      </c>
      <c r="GW105" s="5">
        <v>1700</v>
      </c>
      <c r="GX105" s="5">
        <f t="shared" si="79"/>
        <v>0.00430803885682106</v>
      </c>
      <c r="GY105" s="5">
        <v>1500</v>
      </c>
      <c r="GZ105" s="5">
        <v>1530</v>
      </c>
      <c r="HA105" s="5">
        <v>15510</v>
      </c>
      <c r="HB105" s="5">
        <v>1500</v>
      </c>
      <c r="HC105" s="5">
        <v>1500</v>
      </c>
      <c r="HD105" s="5">
        <v>1530</v>
      </c>
      <c r="HE105" s="5">
        <v>600</v>
      </c>
      <c r="HF105" s="5">
        <v>500</v>
      </c>
      <c r="HG105" s="5">
        <v>600</v>
      </c>
      <c r="HH105" s="5">
        <v>0.00593868309702324</v>
      </c>
      <c r="HI105" s="5">
        <v>500</v>
      </c>
      <c r="HJ105" s="5">
        <v>550</v>
      </c>
      <c r="HK105" s="5">
        <v>570</v>
      </c>
      <c r="HL105" s="5">
        <v>700</v>
      </c>
      <c r="HM105" s="5">
        <v>700</v>
      </c>
      <c r="HN105" s="5">
        <v>800</v>
      </c>
      <c r="HO105" s="5">
        <v>2000</v>
      </c>
      <c r="HP105" s="5">
        <v>1800</v>
      </c>
      <c r="HQ105" s="5">
        <v>2000</v>
      </c>
      <c r="HR105" s="5">
        <f t="shared" si="80"/>
        <v>0.00472032098182676</v>
      </c>
      <c r="HS105" s="5">
        <v>1570</v>
      </c>
      <c r="HT105" s="5">
        <v>1600</v>
      </c>
      <c r="HU105" s="5">
        <v>1650</v>
      </c>
      <c r="HV105" s="5">
        <v>1600</v>
      </c>
      <c r="HW105" s="5">
        <v>1600</v>
      </c>
      <c r="HX105" s="5">
        <v>1700</v>
      </c>
      <c r="HY105" s="5">
        <v>3600</v>
      </c>
      <c r="HZ105" s="5">
        <v>3500</v>
      </c>
      <c r="IA105" s="5">
        <v>3700</v>
      </c>
      <c r="IB105" s="13">
        <v>0.0049027594685468</v>
      </c>
      <c r="IC105" s="5">
        <v>3280</v>
      </c>
      <c r="ID105" s="5">
        <v>3310</v>
      </c>
      <c r="IE105" s="5">
        <v>3330</v>
      </c>
      <c r="IF105" s="5">
        <v>3400</v>
      </c>
      <c r="IG105" s="5">
        <v>3500</v>
      </c>
      <c r="IH105" s="5">
        <v>3500</v>
      </c>
      <c r="II105" s="5">
        <v>900</v>
      </c>
      <c r="IJ105" s="5">
        <v>800</v>
      </c>
      <c r="IK105" s="5">
        <v>1000</v>
      </c>
      <c r="IL105" s="5">
        <f t="shared" si="81"/>
        <v>0.00544099243702051</v>
      </c>
      <c r="IM105" s="5">
        <v>800</v>
      </c>
      <c r="IN105" s="5">
        <v>820</v>
      </c>
      <c r="IO105" s="5">
        <v>840</v>
      </c>
      <c r="IP105" s="5">
        <v>900</v>
      </c>
      <c r="IQ105" s="5">
        <v>1000</v>
      </c>
      <c r="IR105" s="5">
        <v>1000</v>
      </c>
      <c r="IS105" s="5">
        <v>2500</v>
      </c>
      <c r="IT105" s="5">
        <v>2000</v>
      </c>
      <c r="IU105" s="5">
        <v>2200</v>
      </c>
      <c r="IV105" s="131">
        <v>0.00395458104933438</v>
      </c>
      <c r="IW105" s="5">
        <v>1980</v>
      </c>
      <c r="IX105" s="5">
        <v>2020</v>
      </c>
      <c r="IY105" s="5">
        <v>2060</v>
      </c>
      <c r="IZ105" s="5">
        <v>2020</v>
      </c>
      <c r="JA105" s="5">
        <v>2100</v>
      </c>
      <c r="JB105" s="5">
        <v>2100</v>
      </c>
    </row>
    <row r="106" spans="1:262">
      <c r="A106" s="9">
        <v>104</v>
      </c>
      <c r="B106" s="15">
        <v>112888</v>
      </c>
      <c r="C106" s="28" t="s">
        <v>149</v>
      </c>
      <c r="D106" s="11" t="s">
        <v>1625</v>
      </c>
      <c r="E106" s="5">
        <v>5000</v>
      </c>
      <c r="F106" s="5">
        <v>3600</v>
      </c>
      <c r="G106" s="5">
        <v>4500</v>
      </c>
      <c r="H106" s="13">
        <f t="shared" si="62"/>
        <v>0.00385892488557839</v>
      </c>
      <c r="I106" s="5">
        <v>4200</v>
      </c>
      <c r="J106" s="5">
        <v>4300</v>
      </c>
      <c r="K106" s="5">
        <v>4400</v>
      </c>
      <c r="L106" s="5">
        <v>4300</v>
      </c>
      <c r="M106" s="5">
        <v>4200</v>
      </c>
      <c r="N106" s="5">
        <v>4200</v>
      </c>
      <c r="O106" s="5">
        <v>1300</v>
      </c>
      <c r="P106" s="5">
        <v>1000</v>
      </c>
      <c r="Q106" s="5">
        <v>1100</v>
      </c>
      <c r="R106" s="13">
        <f t="shared" si="63"/>
        <v>0.0032520325203252</v>
      </c>
      <c r="S106" s="5">
        <v>1100</v>
      </c>
      <c r="T106" s="5">
        <v>1100</v>
      </c>
      <c r="U106" s="5">
        <v>1200</v>
      </c>
      <c r="V106" s="5">
        <v>1200</v>
      </c>
      <c r="W106" s="5">
        <f t="shared" si="64"/>
        <v>1100</v>
      </c>
      <c r="X106" s="5">
        <f t="shared" si="65"/>
        <v>1200</v>
      </c>
      <c r="Y106" s="5">
        <v>1400</v>
      </c>
      <c r="Z106" s="5">
        <v>1100</v>
      </c>
      <c r="AA106" s="5">
        <v>1200</v>
      </c>
      <c r="AB106" s="13">
        <f t="shared" si="66"/>
        <v>0.00358294518093873</v>
      </c>
      <c r="AC106" s="5">
        <v>900</v>
      </c>
      <c r="AD106" s="5">
        <v>900</v>
      </c>
      <c r="AE106" s="5">
        <v>1000</v>
      </c>
      <c r="AF106" s="5">
        <v>1000</v>
      </c>
      <c r="AG106" s="5">
        <f t="shared" si="67"/>
        <v>900</v>
      </c>
      <c r="AH106" s="5">
        <v>1100</v>
      </c>
      <c r="AI106" s="5">
        <v>2100</v>
      </c>
      <c r="AJ106" s="5">
        <v>1610</v>
      </c>
      <c r="AK106" s="5">
        <v>1840</v>
      </c>
      <c r="AL106" s="5">
        <v>0.00427158273381295</v>
      </c>
      <c r="AM106" s="5">
        <v>1810</v>
      </c>
      <c r="AN106" s="5">
        <v>1900</v>
      </c>
      <c r="AO106" s="5">
        <v>1950</v>
      </c>
      <c r="AP106" s="5">
        <v>1800</v>
      </c>
      <c r="AQ106" s="5">
        <v>1800</v>
      </c>
      <c r="AR106" s="5">
        <v>1900</v>
      </c>
      <c r="AS106" s="5">
        <v>1400</v>
      </c>
      <c r="AT106" s="5">
        <v>1100</v>
      </c>
      <c r="AU106" s="5">
        <v>1210</v>
      </c>
      <c r="AV106" s="13">
        <v>0.00350206082810269</v>
      </c>
      <c r="AW106" s="5">
        <v>1160</v>
      </c>
      <c r="AX106" s="5">
        <v>1270</v>
      </c>
      <c r="AY106" s="5">
        <f t="shared" si="68"/>
        <v>1090</v>
      </c>
      <c r="AZ106" s="5">
        <v>1100</v>
      </c>
      <c r="BA106" s="5">
        <v>1200</v>
      </c>
      <c r="BB106" s="5">
        <v>1200</v>
      </c>
      <c r="BC106" s="5">
        <v>21</v>
      </c>
      <c r="BD106" s="5">
        <v>10</v>
      </c>
      <c r="BE106" s="5">
        <v>25</v>
      </c>
      <c r="BF106" s="5">
        <v>21</v>
      </c>
      <c r="BG106" s="5">
        <v>21</v>
      </c>
      <c r="BH106" s="5">
        <v>21</v>
      </c>
      <c r="BI106" s="5">
        <v>20</v>
      </c>
      <c r="BJ106" s="5">
        <v>20</v>
      </c>
      <c r="BK106" s="5">
        <v>20</v>
      </c>
      <c r="BL106" s="5">
        <v>7</v>
      </c>
      <c r="BM106" s="5">
        <v>5</v>
      </c>
      <c r="BN106" s="5">
        <v>8</v>
      </c>
      <c r="BO106" s="5">
        <v>10</v>
      </c>
      <c r="BP106" s="5">
        <v>10</v>
      </c>
      <c r="BQ106" s="5">
        <v>12</v>
      </c>
      <c r="BR106" s="5">
        <v>12</v>
      </c>
      <c r="BS106" s="5">
        <v>12</v>
      </c>
      <c r="BT106" s="5">
        <v>14</v>
      </c>
      <c r="BU106" s="5">
        <v>1900</v>
      </c>
      <c r="BV106" s="5">
        <v>1600</v>
      </c>
      <c r="BW106" s="5">
        <v>1700</v>
      </c>
      <c r="BX106" s="5">
        <v>0.00581432701574044</v>
      </c>
      <c r="BY106" s="5">
        <v>1710</v>
      </c>
      <c r="BZ106" s="5">
        <f t="shared" si="69"/>
        <v>1540</v>
      </c>
      <c r="CA106" s="5">
        <v>1880</v>
      </c>
      <c r="CB106" s="5">
        <v>1600</v>
      </c>
      <c r="CC106" s="5">
        <v>1700</v>
      </c>
      <c r="CD106" s="5">
        <v>1800</v>
      </c>
      <c r="CE106" s="5">
        <v>800</v>
      </c>
      <c r="CF106" s="5">
        <v>600</v>
      </c>
      <c r="CG106" s="5">
        <v>700</v>
      </c>
      <c r="CH106" s="5">
        <v>0.00447727781508843</v>
      </c>
      <c r="CI106" s="5">
        <v>630</v>
      </c>
      <c r="CJ106" s="5">
        <v>680</v>
      </c>
      <c r="CK106" s="5">
        <v>700</v>
      </c>
      <c r="CL106" s="5">
        <f t="shared" si="70"/>
        <v>600</v>
      </c>
      <c r="CM106" s="5">
        <v>600</v>
      </c>
      <c r="CN106" s="5">
        <v>700</v>
      </c>
      <c r="CO106" s="5">
        <v>2000</v>
      </c>
      <c r="CP106" s="5">
        <v>1800</v>
      </c>
      <c r="CQ106" s="5">
        <v>2000</v>
      </c>
      <c r="CR106" s="5">
        <v>0.00480423389168636</v>
      </c>
      <c r="CS106" s="5">
        <v>1820</v>
      </c>
      <c r="CT106" s="5">
        <v>1870</v>
      </c>
      <c r="CU106" s="5">
        <v>1890</v>
      </c>
      <c r="CV106" s="5">
        <v>1870</v>
      </c>
      <c r="CW106" s="5">
        <v>1900</v>
      </c>
      <c r="CX106" s="5">
        <v>1900</v>
      </c>
      <c r="CY106" s="5">
        <v>2000</v>
      </c>
      <c r="CZ106" s="5">
        <v>1400</v>
      </c>
      <c r="DA106" s="5">
        <v>1800</v>
      </c>
      <c r="DB106" s="5">
        <v>0.00507807540941983</v>
      </c>
      <c r="DC106" s="5">
        <v>890</v>
      </c>
      <c r="DD106" s="5">
        <v>930</v>
      </c>
      <c r="DE106" s="5">
        <v>980</v>
      </c>
      <c r="DF106" s="5">
        <v>1100</v>
      </c>
      <c r="DG106" s="5">
        <v>1200</v>
      </c>
      <c r="DH106" s="5">
        <v>1200</v>
      </c>
      <c r="DI106" s="5">
        <v>1000</v>
      </c>
      <c r="DJ106" s="5">
        <v>800</v>
      </c>
      <c r="DK106" s="5">
        <v>1000</v>
      </c>
      <c r="DL106" s="5">
        <v>0.0053411022092741</v>
      </c>
      <c r="DM106" s="5">
        <v>760</v>
      </c>
      <c r="DN106" s="5">
        <v>770</v>
      </c>
      <c r="DO106" s="5">
        <v>830</v>
      </c>
      <c r="DP106" s="5">
        <v>1100</v>
      </c>
      <c r="DQ106" s="5">
        <v>1200</v>
      </c>
      <c r="DR106" s="5">
        <v>1200</v>
      </c>
      <c r="DS106" s="5">
        <v>1200</v>
      </c>
      <c r="DT106" s="5">
        <v>1100</v>
      </c>
      <c r="DU106" s="5">
        <v>1200</v>
      </c>
      <c r="DV106" s="5">
        <f t="shared" si="71"/>
        <v>0.00512218045112782</v>
      </c>
      <c r="DW106" s="5">
        <v>1040</v>
      </c>
      <c r="DX106" s="5">
        <v>1090</v>
      </c>
      <c r="DY106" s="5">
        <v>1140</v>
      </c>
      <c r="DZ106" s="5">
        <v>1090</v>
      </c>
      <c r="EA106" s="5">
        <v>1100</v>
      </c>
      <c r="EB106" s="5">
        <v>1200</v>
      </c>
      <c r="EC106" s="5">
        <v>1100</v>
      </c>
      <c r="ED106" s="5">
        <v>900</v>
      </c>
      <c r="EE106" s="5">
        <v>1100</v>
      </c>
      <c r="EF106" s="5">
        <v>0.00546418228512103</v>
      </c>
      <c r="EG106" s="5">
        <f t="shared" si="72"/>
        <v>730</v>
      </c>
      <c r="EH106" s="5">
        <f t="shared" si="73"/>
        <v>790</v>
      </c>
      <c r="EI106" s="5">
        <f t="shared" si="74"/>
        <v>820</v>
      </c>
      <c r="EJ106" s="5">
        <v>900</v>
      </c>
      <c r="EK106" s="5">
        <v>900</v>
      </c>
      <c r="EL106" s="5">
        <v>1000</v>
      </c>
      <c r="EM106" s="5">
        <v>1400</v>
      </c>
      <c r="EN106" s="5">
        <v>1200</v>
      </c>
      <c r="EO106" s="5">
        <v>1400</v>
      </c>
      <c r="EP106" s="5">
        <f t="shared" si="75"/>
        <v>0.00483425414364641</v>
      </c>
      <c r="EQ106" s="5">
        <v>1210</v>
      </c>
      <c r="ER106" s="5">
        <v>1260</v>
      </c>
      <c r="ES106" s="5">
        <v>1310</v>
      </c>
      <c r="ET106" s="5">
        <v>1260</v>
      </c>
      <c r="EU106" s="5">
        <v>1300</v>
      </c>
      <c r="EV106" s="5">
        <v>1300</v>
      </c>
      <c r="EW106" s="5">
        <v>900</v>
      </c>
      <c r="EX106" s="5">
        <v>800</v>
      </c>
      <c r="EY106" s="5">
        <v>1000</v>
      </c>
      <c r="EZ106" s="5">
        <f t="shared" si="76"/>
        <v>0.00573206681952178</v>
      </c>
      <c r="FA106" s="5">
        <v>660</v>
      </c>
      <c r="FB106" s="5">
        <v>700</v>
      </c>
      <c r="FC106" s="5">
        <v>750</v>
      </c>
      <c r="FD106" s="5">
        <v>700</v>
      </c>
      <c r="FE106" s="5">
        <v>700</v>
      </c>
      <c r="FF106" s="5">
        <v>700</v>
      </c>
      <c r="FG106" s="5">
        <v>3200</v>
      </c>
      <c r="FH106" s="5">
        <v>3000</v>
      </c>
      <c r="FI106" s="5">
        <v>3600</v>
      </c>
      <c r="FJ106" s="5">
        <f t="shared" si="77"/>
        <v>0.00601460415065334</v>
      </c>
      <c r="FK106" s="5">
        <v>3010</v>
      </c>
      <c r="FL106" s="5">
        <v>3130</v>
      </c>
      <c r="FM106" s="5">
        <v>3190</v>
      </c>
      <c r="FN106" s="5">
        <v>3130</v>
      </c>
      <c r="FO106" s="5">
        <v>3200</v>
      </c>
      <c r="FP106" s="5">
        <v>3200</v>
      </c>
      <c r="FQ106" s="5">
        <v>4200</v>
      </c>
      <c r="FR106" s="5">
        <v>4000</v>
      </c>
      <c r="FS106" s="5">
        <v>4300</v>
      </c>
      <c r="FT106" s="5">
        <v>0.00536350415604862</v>
      </c>
      <c r="FU106" s="5">
        <v>3980</v>
      </c>
      <c r="FV106" s="5">
        <v>4020</v>
      </c>
      <c r="FW106" s="5">
        <v>4070</v>
      </c>
      <c r="FX106" s="5">
        <v>3600</v>
      </c>
      <c r="FY106" s="5">
        <v>3800</v>
      </c>
      <c r="FZ106" s="5">
        <v>3800</v>
      </c>
      <c r="GA106" s="5">
        <v>60</v>
      </c>
      <c r="GB106" s="5">
        <v>50</v>
      </c>
      <c r="GC106" s="5">
        <v>70</v>
      </c>
      <c r="GD106" s="5">
        <f t="shared" si="78"/>
        <v>0.0048780487804878</v>
      </c>
      <c r="GE106" s="5">
        <v>50</v>
      </c>
      <c r="GF106" s="5">
        <v>60</v>
      </c>
      <c r="GG106" s="5">
        <v>60</v>
      </c>
      <c r="GH106" s="5">
        <v>60</v>
      </c>
      <c r="GI106" s="5">
        <v>68</v>
      </c>
      <c r="GJ106" s="5">
        <v>70</v>
      </c>
      <c r="GK106" s="5">
        <v>2300</v>
      </c>
      <c r="GL106" s="5">
        <v>2200</v>
      </c>
      <c r="GM106" s="5">
        <v>2800</v>
      </c>
      <c r="GN106" s="5">
        <v>0.00484373198016376</v>
      </c>
      <c r="GO106" s="5">
        <v>1740</v>
      </c>
      <c r="GP106" s="5">
        <v>1770</v>
      </c>
      <c r="GQ106" s="5">
        <v>1810</v>
      </c>
      <c r="GR106" s="5">
        <v>1800</v>
      </c>
      <c r="GS106" s="5">
        <v>1900</v>
      </c>
      <c r="GT106" s="5">
        <v>1900</v>
      </c>
      <c r="GU106" s="5">
        <v>1600</v>
      </c>
      <c r="GV106" s="5">
        <v>1400</v>
      </c>
      <c r="GW106" s="5">
        <v>1700</v>
      </c>
      <c r="GX106" s="5">
        <f t="shared" si="79"/>
        <v>0.00430803885682106</v>
      </c>
      <c r="GY106" s="5">
        <v>1500</v>
      </c>
      <c r="GZ106" s="5">
        <v>1530</v>
      </c>
      <c r="HA106" s="5">
        <v>15510</v>
      </c>
      <c r="HB106" s="5">
        <v>1500</v>
      </c>
      <c r="HC106" s="5">
        <v>1500</v>
      </c>
      <c r="HD106" s="5">
        <v>1530</v>
      </c>
      <c r="HE106" s="5">
        <v>600</v>
      </c>
      <c r="HF106" s="5">
        <v>500</v>
      </c>
      <c r="HG106" s="5">
        <v>600</v>
      </c>
      <c r="HH106" s="5">
        <v>0.00593868309702324</v>
      </c>
      <c r="HI106" s="5">
        <v>500</v>
      </c>
      <c r="HJ106" s="5">
        <v>550</v>
      </c>
      <c r="HK106" s="5">
        <v>570</v>
      </c>
      <c r="HL106" s="5">
        <v>700</v>
      </c>
      <c r="HM106" s="5">
        <v>700</v>
      </c>
      <c r="HN106" s="5">
        <v>800</v>
      </c>
      <c r="HO106" s="5">
        <v>2000</v>
      </c>
      <c r="HP106" s="5">
        <v>1800</v>
      </c>
      <c r="HQ106" s="5">
        <v>2000</v>
      </c>
      <c r="HR106" s="5">
        <f t="shared" si="80"/>
        <v>0.00472032098182676</v>
      </c>
      <c r="HS106" s="5">
        <v>1570</v>
      </c>
      <c r="HT106" s="5">
        <v>1600</v>
      </c>
      <c r="HU106" s="5">
        <v>1650</v>
      </c>
      <c r="HV106" s="5">
        <v>1600</v>
      </c>
      <c r="HW106" s="5">
        <v>1600</v>
      </c>
      <c r="HX106" s="5">
        <v>1700</v>
      </c>
      <c r="HY106" s="5">
        <v>3600</v>
      </c>
      <c r="HZ106" s="5">
        <v>3500</v>
      </c>
      <c r="IA106" s="5">
        <v>3700</v>
      </c>
      <c r="IB106" s="13">
        <v>0.0049027594685468</v>
      </c>
      <c r="IC106" s="5">
        <v>3280</v>
      </c>
      <c r="ID106" s="5">
        <v>3310</v>
      </c>
      <c r="IE106" s="5">
        <v>3330</v>
      </c>
      <c r="IF106" s="5">
        <v>3400</v>
      </c>
      <c r="IG106" s="5">
        <v>3500</v>
      </c>
      <c r="IH106" s="5">
        <v>3500</v>
      </c>
      <c r="II106" s="5">
        <v>900</v>
      </c>
      <c r="IJ106" s="5">
        <v>800</v>
      </c>
      <c r="IK106" s="5">
        <v>1000</v>
      </c>
      <c r="IL106" s="5">
        <f t="shared" si="81"/>
        <v>0.00544099243702051</v>
      </c>
      <c r="IM106" s="5">
        <v>800</v>
      </c>
      <c r="IN106" s="5">
        <v>820</v>
      </c>
      <c r="IO106" s="5">
        <v>840</v>
      </c>
      <c r="IP106" s="5">
        <v>900</v>
      </c>
      <c r="IQ106" s="5">
        <v>1000</v>
      </c>
      <c r="IR106" s="5">
        <v>1000</v>
      </c>
      <c r="IS106" s="5">
        <v>2500</v>
      </c>
      <c r="IT106" s="5">
        <v>2000</v>
      </c>
      <c r="IU106" s="5">
        <v>2200</v>
      </c>
      <c r="IV106" s="131">
        <v>0.00395458104933438</v>
      </c>
      <c r="IW106" s="5">
        <v>1980</v>
      </c>
      <c r="IX106" s="5">
        <v>2020</v>
      </c>
      <c r="IY106" s="5">
        <v>2060</v>
      </c>
      <c r="IZ106" s="5">
        <v>2020</v>
      </c>
      <c r="JA106" s="5">
        <v>2100</v>
      </c>
      <c r="JB106" s="5">
        <v>2100</v>
      </c>
    </row>
    <row r="107" spans="1:262">
      <c r="A107" s="9">
        <v>105</v>
      </c>
      <c r="B107" s="15">
        <v>112415</v>
      </c>
      <c r="C107" s="28" t="s">
        <v>150</v>
      </c>
      <c r="D107" s="11" t="s">
        <v>1625</v>
      </c>
      <c r="E107" s="5">
        <v>4900</v>
      </c>
      <c r="F107" s="5">
        <v>3500</v>
      </c>
      <c r="G107" s="5">
        <v>4400</v>
      </c>
      <c r="H107" s="13">
        <f t="shared" si="62"/>
        <v>0.00376918244637889</v>
      </c>
      <c r="I107" s="5">
        <v>4100</v>
      </c>
      <c r="J107" s="5">
        <v>4200</v>
      </c>
      <c r="K107" s="5">
        <v>4300</v>
      </c>
      <c r="L107" s="5">
        <v>4200</v>
      </c>
      <c r="M107" s="5">
        <v>4100</v>
      </c>
      <c r="N107" s="5">
        <v>4100</v>
      </c>
      <c r="O107" s="5">
        <v>1300</v>
      </c>
      <c r="P107" s="5">
        <v>1000</v>
      </c>
      <c r="Q107" s="5">
        <v>1100</v>
      </c>
      <c r="R107" s="13">
        <f t="shared" si="63"/>
        <v>0.0032520325203252</v>
      </c>
      <c r="S107" s="5">
        <v>1100</v>
      </c>
      <c r="T107" s="5">
        <v>1100</v>
      </c>
      <c r="U107" s="5">
        <v>1200</v>
      </c>
      <c r="V107" s="5">
        <v>1200</v>
      </c>
      <c r="W107" s="5">
        <f t="shared" si="64"/>
        <v>1100</v>
      </c>
      <c r="X107" s="5">
        <f t="shared" si="65"/>
        <v>1200</v>
      </c>
      <c r="Y107" s="5">
        <v>1400</v>
      </c>
      <c r="Z107" s="5">
        <v>1100</v>
      </c>
      <c r="AA107" s="5">
        <v>1200</v>
      </c>
      <c r="AB107" s="13">
        <f t="shared" si="66"/>
        <v>0.00358294518093873</v>
      </c>
      <c r="AC107" s="5">
        <v>900</v>
      </c>
      <c r="AD107" s="5">
        <v>900</v>
      </c>
      <c r="AE107" s="5">
        <v>1000</v>
      </c>
      <c r="AF107" s="5">
        <v>1000</v>
      </c>
      <c r="AG107" s="5">
        <f t="shared" si="67"/>
        <v>900</v>
      </c>
      <c r="AH107" s="5">
        <v>1100</v>
      </c>
      <c r="AI107" s="5">
        <v>2100</v>
      </c>
      <c r="AJ107" s="5">
        <v>1610</v>
      </c>
      <c r="AK107" s="5">
        <v>1840</v>
      </c>
      <c r="AL107" s="5">
        <v>0.00427158273381295</v>
      </c>
      <c r="AM107" s="5">
        <v>1810</v>
      </c>
      <c r="AN107" s="5">
        <v>1900</v>
      </c>
      <c r="AO107" s="5">
        <v>1950</v>
      </c>
      <c r="AP107" s="5">
        <v>1800</v>
      </c>
      <c r="AQ107" s="5">
        <v>1800</v>
      </c>
      <c r="AR107" s="5">
        <v>1900</v>
      </c>
      <c r="AS107" s="5">
        <v>1300</v>
      </c>
      <c r="AT107" s="5">
        <v>1000</v>
      </c>
      <c r="AU107" s="5">
        <v>1100</v>
      </c>
      <c r="AV107" s="13">
        <v>0.00309797688639853</v>
      </c>
      <c r="AW107" s="5">
        <v>1050</v>
      </c>
      <c r="AX107" s="5">
        <v>1150</v>
      </c>
      <c r="AY107" s="5">
        <f t="shared" si="68"/>
        <v>960</v>
      </c>
      <c r="AZ107" s="5">
        <v>1000</v>
      </c>
      <c r="BA107" s="5">
        <v>1000</v>
      </c>
      <c r="BB107" s="5">
        <v>1100</v>
      </c>
      <c r="BC107" s="5">
        <v>11</v>
      </c>
      <c r="BD107" s="5">
        <v>5</v>
      </c>
      <c r="BE107" s="5">
        <v>13</v>
      </c>
      <c r="BF107" s="5">
        <v>11</v>
      </c>
      <c r="BG107" s="5">
        <v>11</v>
      </c>
      <c r="BH107" s="5">
        <v>11</v>
      </c>
      <c r="BI107" s="5">
        <v>20</v>
      </c>
      <c r="BJ107" s="5">
        <v>20</v>
      </c>
      <c r="BK107" s="5">
        <v>20</v>
      </c>
      <c r="BL107" s="5">
        <v>9</v>
      </c>
      <c r="BM107" s="5">
        <v>6</v>
      </c>
      <c r="BN107" s="5">
        <v>10</v>
      </c>
      <c r="BO107" s="5">
        <v>12</v>
      </c>
      <c r="BP107" s="5">
        <v>12</v>
      </c>
      <c r="BQ107" s="5">
        <v>14</v>
      </c>
      <c r="BR107" s="5">
        <v>14</v>
      </c>
      <c r="BS107" s="5">
        <v>14</v>
      </c>
      <c r="BT107" s="5">
        <v>16</v>
      </c>
      <c r="BU107" s="5">
        <v>1900</v>
      </c>
      <c r="BV107" s="5">
        <v>1600</v>
      </c>
      <c r="BW107" s="5">
        <v>1700</v>
      </c>
      <c r="BX107" s="5">
        <v>0.00581432701574044</v>
      </c>
      <c r="BY107" s="5">
        <v>1710</v>
      </c>
      <c r="BZ107" s="5">
        <f t="shared" si="69"/>
        <v>1540</v>
      </c>
      <c r="CA107" s="5">
        <v>1880</v>
      </c>
      <c r="CB107" s="5">
        <v>1600</v>
      </c>
      <c r="CC107" s="5">
        <v>1700</v>
      </c>
      <c r="CD107" s="5">
        <v>1800</v>
      </c>
      <c r="CE107" s="5">
        <v>800</v>
      </c>
      <c r="CF107" s="5">
        <v>600</v>
      </c>
      <c r="CG107" s="5">
        <v>700</v>
      </c>
      <c r="CH107" s="5">
        <v>0.00447727781508843</v>
      </c>
      <c r="CI107" s="5">
        <v>630</v>
      </c>
      <c r="CJ107" s="5">
        <v>680</v>
      </c>
      <c r="CK107" s="5">
        <v>700</v>
      </c>
      <c r="CL107" s="5">
        <f t="shared" si="70"/>
        <v>600</v>
      </c>
      <c r="CM107" s="5">
        <v>600</v>
      </c>
      <c r="CN107" s="5">
        <v>700</v>
      </c>
      <c r="CO107" s="5">
        <v>2000</v>
      </c>
      <c r="CP107" s="5">
        <v>1800</v>
      </c>
      <c r="CQ107" s="5">
        <v>2000</v>
      </c>
      <c r="CR107" s="5">
        <v>0.00480423389168636</v>
      </c>
      <c r="CS107" s="5">
        <v>1820</v>
      </c>
      <c r="CT107" s="5">
        <v>1870</v>
      </c>
      <c r="CU107" s="5">
        <v>1890</v>
      </c>
      <c r="CV107" s="5">
        <v>1870</v>
      </c>
      <c r="CW107" s="5">
        <v>1900</v>
      </c>
      <c r="CX107" s="5">
        <v>1900</v>
      </c>
      <c r="CY107" s="5">
        <v>2000</v>
      </c>
      <c r="CZ107" s="5">
        <v>1400</v>
      </c>
      <c r="DA107" s="5">
        <v>1800</v>
      </c>
      <c r="DB107" s="5">
        <v>0.00423172950784986</v>
      </c>
      <c r="DC107" s="5">
        <v>890</v>
      </c>
      <c r="DD107" s="5">
        <v>930</v>
      </c>
      <c r="DE107" s="5">
        <v>980</v>
      </c>
      <c r="DF107" s="5">
        <v>900</v>
      </c>
      <c r="DG107" s="5">
        <v>1000</v>
      </c>
      <c r="DH107" s="5">
        <v>1000</v>
      </c>
      <c r="DI107" s="5">
        <v>1000</v>
      </c>
      <c r="DJ107" s="5">
        <v>800</v>
      </c>
      <c r="DK107" s="5">
        <v>1000</v>
      </c>
      <c r="DL107" s="5">
        <v>0.00485554746297645</v>
      </c>
      <c r="DM107" s="5">
        <v>760</v>
      </c>
      <c r="DN107" s="5">
        <v>770</v>
      </c>
      <c r="DO107" s="5">
        <v>830</v>
      </c>
      <c r="DP107" s="5">
        <v>1000</v>
      </c>
      <c r="DQ107" s="5">
        <v>1100</v>
      </c>
      <c r="DR107" s="5">
        <v>1100</v>
      </c>
      <c r="DS107" s="5">
        <v>1200</v>
      </c>
      <c r="DT107" s="5">
        <v>1100</v>
      </c>
      <c r="DU107" s="5">
        <v>1200</v>
      </c>
      <c r="DV107" s="5">
        <f t="shared" si="71"/>
        <v>0.00512218045112782</v>
      </c>
      <c r="DW107" s="5">
        <v>1040</v>
      </c>
      <c r="DX107" s="5">
        <v>1090</v>
      </c>
      <c r="DY107" s="5">
        <v>1140</v>
      </c>
      <c r="DZ107" s="5">
        <v>1090</v>
      </c>
      <c r="EA107" s="5">
        <v>1100</v>
      </c>
      <c r="EB107" s="5">
        <v>1200</v>
      </c>
      <c r="EC107" s="5">
        <v>1100</v>
      </c>
      <c r="ED107" s="5">
        <v>900</v>
      </c>
      <c r="EE107" s="5">
        <v>1100</v>
      </c>
      <c r="EF107" s="5">
        <v>0.00546418228512103</v>
      </c>
      <c r="EG107" s="5">
        <f t="shared" si="72"/>
        <v>730</v>
      </c>
      <c r="EH107" s="5">
        <f t="shared" si="73"/>
        <v>790</v>
      </c>
      <c r="EI107" s="5">
        <f t="shared" si="74"/>
        <v>820</v>
      </c>
      <c r="EJ107" s="5">
        <v>900</v>
      </c>
      <c r="EK107" s="5">
        <v>900</v>
      </c>
      <c r="EL107" s="5">
        <v>1000</v>
      </c>
      <c r="EM107" s="5">
        <v>1300</v>
      </c>
      <c r="EN107" s="5">
        <v>1200</v>
      </c>
      <c r="EO107" s="5">
        <v>1300</v>
      </c>
      <c r="EP107" s="5">
        <f t="shared" si="75"/>
        <v>0.00448895027624309</v>
      </c>
      <c r="EQ107" s="5">
        <v>1120</v>
      </c>
      <c r="ER107" s="5">
        <v>1170</v>
      </c>
      <c r="ES107" s="5">
        <v>1210</v>
      </c>
      <c r="ET107" s="5">
        <v>1170</v>
      </c>
      <c r="EU107" s="5">
        <v>1200</v>
      </c>
      <c r="EV107" s="5">
        <v>1200</v>
      </c>
      <c r="EW107" s="5">
        <v>900</v>
      </c>
      <c r="EX107" s="5">
        <v>800</v>
      </c>
      <c r="EY107" s="5">
        <v>1000</v>
      </c>
      <c r="EZ107" s="5">
        <f t="shared" si="76"/>
        <v>0.00818866688503112</v>
      </c>
      <c r="FA107" s="5">
        <v>660</v>
      </c>
      <c r="FB107" s="5">
        <v>700</v>
      </c>
      <c r="FC107" s="5">
        <v>750</v>
      </c>
      <c r="FD107" s="5">
        <v>1000</v>
      </c>
      <c r="FE107" s="5">
        <v>1000</v>
      </c>
      <c r="FF107" s="5">
        <v>1100</v>
      </c>
      <c r="FG107" s="5">
        <v>3200</v>
      </c>
      <c r="FH107" s="5">
        <v>3000</v>
      </c>
      <c r="FI107" s="5">
        <v>3600</v>
      </c>
      <c r="FJ107" s="5">
        <f t="shared" si="77"/>
        <v>0.00601460415065334</v>
      </c>
      <c r="FK107" s="5">
        <v>3010</v>
      </c>
      <c r="FL107" s="5">
        <v>3130</v>
      </c>
      <c r="FM107" s="5">
        <v>3190</v>
      </c>
      <c r="FN107" s="5">
        <v>3130</v>
      </c>
      <c r="FO107" s="5">
        <v>3200</v>
      </c>
      <c r="FP107" s="5">
        <v>3200</v>
      </c>
      <c r="FQ107" s="5">
        <v>4200</v>
      </c>
      <c r="FR107" s="5">
        <v>4000</v>
      </c>
      <c r="FS107" s="5">
        <v>4300</v>
      </c>
      <c r="FT107" s="5">
        <v>0.00909927819508746</v>
      </c>
      <c r="FU107" s="5">
        <v>3980</v>
      </c>
      <c r="FV107" s="5">
        <v>4020</v>
      </c>
      <c r="FW107" s="5">
        <v>4070</v>
      </c>
      <c r="FX107" s="5">
        <v>6200</v>
      </c>
      <c r="FY107" s="5">
        <v>6400</v>
      </c>
      <c r="FZ107" s="5">
        <v>6500</v>
      </c>
      <c r="GA107" s="5">
        <v>60</v>
      </c>
      <c r="GB107" s="5">
        <v>50</v>
      </c>
      <c r="GC107" s="5">
        <v>70</v>
      </c>
      <c r="GD107" s="5">
        <f t="shared" si="78"/>
        <v>0.0048780487804878</v>
      </c>
      <c r="GE107" s="5">
        <v>50</v>
      </c>
      <c r="GF107" s="5">
        <v>60</v>
      </c>
      <c r="GG107" s="5">
        <v>60</v>
      </c>
      <c r="GH107" s="5">
        <v>60</v>
      </c>
      <c r="GI107" s="5">
        <v>68</v>
      </c>
      <c r="GJ107" s="5">
        <v>70</v>
      </c>
      <c r="GK107" s="5">
        <v>2200</v>
      </c>
      <c r="GL107" s="5">
        <v>2100</v>
      </c>
      <c r="GM107" s="5">
        <v>2600</v>
      </c>
      <c r="GN107" s="5">
        <v>0.00853419444124092</v>
      </c>
      <c r="GO107" s="5">
        <v>1660</v>
      </c>
      <c r="GP107" s="5">
        <v>1690</v>
      </c>
      <c r="GQ107" s="5">
        <v>1730</v>
      </c>
      <c r="GR107" s="5">
        <v>3200</v>
      </c>
      <c r="GS107" s="5">
        <v>3300</v>
      </c>
      <c r="GT107" s="5">
        <v>3400</v>
      </c>
      <c r="GU107" s="5">
        <v>1600</v>
      </c>
      <c r="GV107" s="5">
        <v>1400</v>
      </c>
      <c r="GW107" s="5">
        <v>1700</v>
      </c>
      <c r="GX107" s="5">
        <f t="shared" si="79"/>
        <v>0.00430803885682106</v>
      </c>
      <c r="GY107" s="5">
        <v>1500</v>
      </c>
      <c r="GZ107" s="5">
        <v>1530</v>
      </c>
      <c r="HA107" s="5">
        <v>15510</v>
      </c>
      <c r="HB107" s="5">
        <v>1500</v>
      </c>
      <c r="HC107" s="5">
        <v>1500</v>
      </c>
      <c r="HD107" s="5">
        <v>1530</v>
      </c>
      <c r="HE107" s="5">
        <v>600</v>
      </c>
      <c r="HF107" s="5">
        <v>500</v>
      </c>
      <c r="HG107" s="5">
        <v>600</v>
      </c>
      <c r="HH107" s="5">
        <v>0.00593868309702324</v>
      </c>
      <c r="HI107" s="5">
        <v>500</v>
      </c>
      <c r="HJ107" s="5">
        <v>550</v>
      </c>
      <c r="HK107" s="5">
        <v>570</v>
      </c>
      <c r="HL107" s="5">
        <v>700</v>
      </c>
      <c r="HM107" s="5">
        <v>700</v>
      </c>
      <c r="HN107" s="5">
        <v>800</v>
      </c>
      <c r="HO107" s="5">
        <v>2000</v>
      </c>
      <c r="HP107" s="5">
        <v>1800</v>
      </c>
      <c r="HQ107" s="5">
        <v>2000</v>
      </c>
      <c r="HR107" s="5">
        <f t="shared" si="80"/>
        <v>0.00472032098182676</v>
      </c>
      <c r="HS107" s="5">
        <v>1570</v>
      </c>
      <c r="HT107" s="5">
        <v>1600</v>
      </c>
      <c r="HU107" s="5">
        <v>1650</v>
      </c>
      <c r="HV107" s="5">
        <v>1600</v>
      </c>
      <c r="HW107" s="5">
        <v>1600</v>
      </c>
      <c r="HX107" s="5">
        <v>1700</v>
      </c>
      <c r="HY107" s="5">
        <v>3500</v>
      </c>
      <c r="HZ107" s="5">
        <v>3400</v>
      </c>
      <c r="IA107" s="5">
        <v>3600</v>
      </c>
      <c r="IB107" s="13">
        <v>0.00475463984714055</v>
      </c>
      <c r="IC107" s="5">
        <v>3180</v>
      </c>
      <c r="ID107" s="5">
        <v>3210</v>
      </c>
      <c r="IE107" s="5">
        <v>3240</v>
      </c>
      <c r="IF107" s="5">
        <v>3300</v>
      </c>
      <c r="IG107" s="5">
        <v>3400</v>
      </c>
      <c r="IH107" s="5">
        <v>3400</v>
      </c>
      <c r="II107" s="5">
        <v>900</v>
      </c>
      <c r="IJ107" s="5">
        <v>800</v>
      </c>
      <c r="IK107" s="5">
        <v>1000</v>
      </c>
      <c r="IL107" s="5">
        <f t="shared" si="81"/>
        <v>0.00544099243702051</v>
      </c>
      <c r="IM107" s="5">
        <v>800</v>
      </c>
      <c r="IN107" s="5">
        <v>820</v>
      </c>
      <c r="IO107" s="5">
        <v>840</v>
      </c>
      <c r="IP107" s="5">
        <v>900</v>
      </c>
      <c r="IQ107" s="5">
        <v>1000</v>
      </c>
      <c r="IR107" s="5">
        <v>1000</v>
      </c>
      <c r="IS107" s="5">
        <v>2400</v>
      </c>
      <c r="IT107" s="5">
        <v>1900</v>
      </c>
      <c r="IU107" s="5">
        <v>2100</v>
      </c>
      <c r="IV107" s="131">
        <v>0.0043069694596711</v>
      </c>
      <c r="IW107" s="5">
        <v>1880</v>
      </c>
      <c r="IX107" s="5">
        <v>1920</v>
      </c>
      <c r="IY107" s="5">
        <v>1960</v>
      </c>
      <c r="IZ107" s="5">
        <v>2200</v>
      </c>
      <c r="JA107" s="5">
        <v>2200</v>
      </c>
      <c r="JB107" s="5">
        <v>2300</v>
      </c>
    </row>
    <row r="108" spans="1:262">
      <c r="A108" s="9">
        <v>106</v>
      </c>
      <c r="B108" s="10">
        <v>105396</v>
      </c>
      <c r="C108" s="11" t="s">
        <v>108</v>
      </c>
      <c r="D108" s="11" t="s">
        <v>58</v>
      </c>
      <c r="E108" s="5">
        <v>4800</v>
      </c>
      <c r="F108" s="5">
        <v>3500</v>
      </c>
      <c r="G108" s="5">
        <v>4300</v>
      </c>
      <c r="H108" s="13">
        <f t="shared" si="62"/>
        <v>0.0036794400071794</v>
      </c>
      <c r="I108" s="5">
        <v>4000</v>
      </c>
      <c r="J108" s="5">
        <v>4100</v>
      </c>
      <c r="K108" s="5">
        <v>4200</v>
      </c>
      <c r="L108" s="5">
        <v>4100</v>
      </c>
      <c r="M108" s="5">
        <v>4000</v>
      </c>
      <c r="N108" s="5">
        <v>4000</v>
      </c>
      <c r="O108" s="5">
        <v>1300</v>
      </c>
      <c r="P108" s="5">
        <v>1000</v>
      </c>
      <c r="Q108" s="5">
        <v>1100</v>
      </c>
      <c r="R108" s="13">
        <f t="shared" si="63"/>
        <v>0.0032520325203252</v>
      </c>
      <c r="S108" s="5">
        <v>1100</v>
      </c>
      <c r="T108" s="5">
        <v>1100</v>
      </c>
      <c r="U108" s="5">
        <v>1200</v>
      </c>
      <c r="V108" s="5">
        <v>1200</v>
      </c>
      <c r="W108" s="5">
        <f t="shared" si="64"/>
        <v>1100</v>
      </c>
      <c r="X108" s="5">
        <f t="shared" si="65"/>
        <v>1200</v>
      </c>
      <c r="Y108" s="5">
        <v>1400</v>
      </c>
      <c r="Z108" s="5">
        <v>1100</v>
      </c>
      <c r="AA108" s="5">
        <v>1200</v>
      </c>
      <c r="AB108" s="13">
        <f t="shared" si="66"/>
        <v>0.00358294518093873</v>
      </c>
      <c r="AC108" s="5">
        <v>900</v>
      </c>
      <c r="AD108" s="5">
        <v>900</v>
      </c>
      <c r="AE108" s="5">
        <v>1000</v>
      </c>
      <c r="AF108" s="5">
        <v>1000</v>
      </c>
      <c r="AG108" s="5">
        <f t="shared" si="67"/>
        <v>900</v>
      </c>
      <c r="AH108" s="5">
        <v>1100</v>
      </c>
      <c r="AI108" s="5">
        <v>2000</v>
      </c>
      <c r="AJ108" s="5">
        <v>1540</v>
      </c>
      <c r="AK108" s="5">
        <v>1750</v>
      </c>
      <c r="AL108" s="5">
        <v>0.00406924460431655</v>
      </c>
      <c r="AM108" s="5">
        <v>1730</v>
      </c>
      <c r="AN108" s="5">
        <v>1810</v>
      </c>
      <c r="AO108" s="5">
        <v>1850</v>
      </c>
      <c r="AP108" s="5">
        <v>1700</v>
      </c>
      <c r="AQ108" s="5">
        <v>1700</v>
      </c>
      <c r="AR108" s="5">
        <v>1800</v>
      </c>
      <c r="AS108" s="5">
        <v>1300</v>
      </c>
      <c r="AT108" s="5">
        <v>1000</v>
      </c>
      <c r="AU108" s="5">
        <v>1100</v>
      </c>
      <c r="AV108" s="13">
        <v>0.00309797688639853</v>
      </c>
      <c r="AW108" s="5">
        <v>1050</v>
      </c>
      <c r="AX108" s="5">
        <v>1150</v>
      </c>
      <c r="AY108" s="5">
        <f t="shared" si="68"/>
        <v>960</v>
      </c>
      <c r="AZ108" s="5">
        <v>1000</v>
      </c>
      <c r="BA108" s="5">
        <v>1000</v>
      </c>
      <c r="BB108" s="5">
        <v>1100</v>
      </c>
      <c r="BC108" s="5">
        <v>18</v>
      </c>
      <c r="BD108" s="5">
        <v>9</v>
      </c>
      <c r="BE108" s="5">
        <v>22</v>
      </c>
      <c r="BF108" s="5">
        <v>18</v>
      </c>
      <c r="BG108" s="5">
        <v>18</v>
      </c>
      <c r="BH108" s="5">
        <v>18</v>
      </c>
      <c r="BI108" s="5">
        <v>30</v>
      </c>
      <c r="BJ108" s="5">
        <v>30</v>
      </c>
      <c r="BK108" s="5">
        <v>30</v>
      </c>
      <c r="BL108" s="5">
        <v>10</v>
      </c>
      <c r="BM108" s="5">
        <v>7</v>
      </c>
      <c r="BN108" s="5">
        <v>11</v>
      </c>
      <c r="BO108" s="5">
        <v>14</v>
      </c>
      <c r="BP108" s="5">
        <v>14</v>
      </c>
      <c r="BQ108" s="5">
        <v>16</v>
      </c>
      <c r="BR108" s="5">
        <v>16</v>
      </c>
      <c r="BS108" s="5">
        <v>16</v>
      </c>
      <c r="BT108" s="5">
        <v>18</v>
      </c>
      <c r="BU108" s="5">
        <v>1900</v>
      </c>
      <c r="BV108" s="5">
        <v>1600</v>
      </c>
      <c r="BW108" s="5">
        <v>1700</v>
      </c>
      <c r="BX108" s="5">
        <v>0.00581432701574044</v>
      </c>
      <c r="BY108" s="5">
        <v>1710</v>
      </c>
      <c r="BZ108" s="5">
        <f t="shared" si="69"/>
        <v>1540</v>
      </c>
      <c r="CA108" s="5">
        <v>1880</v>
      </c>
      <c r="CB108" s="5">
        <v>1600</v>
      </c>
      <c r="CC108" s="5">
        <v>1700</v>
      </c>
      <c r="CD108" s="5">
        <v>1800</v>
      </c>
      <c r="CE108" s="5">
        <v>800</v>
      </c>
      <c r="CF108" s="5">
        <v>600</v>
      </c>
      <c r="CG108" s="5">
        <v>700</v>
      </c>
      <c r="CH108" s="5">
        <v>0.00559659726886053</v>
      </c>
      <c r="CI108" s="5">
        <v>630</v>
      </c>
      <c r="CJ108" s="5">
        <v>680</v>
      </c>
      <c r="CK108" s="5">
        <v>700</v>
      </c>
      <c r="CL108" s="5">
        <f t="shared" si="70"/>
        <v>700</v>
      </c>
      <c r="CM108" s="5">
        <v>800</v>
      </c>
      <c r="CN108" s="5">
        <v>800</v>
      </c>
      <c r="CO108" s="5">
        <v>1800</v>
      </c>
      <c r="CP108" s="5">
        <v>1700</v>
      </c>
      <c r="CQ108" s="5">
        <v>1900</v>
      </c>
      <c r="CR108" s="5">
        <v>0.0045730140787175</v>
      </c>
      <c r="CS108" s="5">
        <v>1730</v>
      </c>
      <c r="CT108" s="5">
        <v>1780</v>
      </c>
      <c r="CU108" s="5">
        <v>1800</v>
      </c>
      <c r="CV108" s="5">
        <v>1780</v>
      </c>
      <c r="CW108" s="5">
        <v>1800</v>
      </c>
      <c r="CX108" s="5">
        <v>1800</v>
      </c>
      <c r="CY108" s="5">
        <v>2000</v>
      </c>
      <c r="CZ108" s="5">
        <v>1400</v>
      </c>
      <c r="DA108" s="5">
        <v>1800</v>
      </c>
      <c r="DB108" s="5">
        <v>0.00761711311412974</v>
      </c>
      <c r="DC108" s="5">
        <v>890</v>
      </c>
      <c r="DD108" s="5">
        <v>930</v>
      </c>
      <c r="DE108" s="5">
        <v>980</v>
      </c>
      <c r="DF108" s="5">
        <v>1700</v>
      </c>
      <c r="DG108" s="5">
        <v>1800</v>
      </c>
      <c r="DH108" s="5">
        <v>1800</v>
      </c>
      <c r="DI108" s="5">
        <v>1000</v>
      </c>
      <c r="DJ108" s="5">
        <v>800</v>
      </c>
      <c r="DK108" s="5">
        <v>1000</v>
      </c>
      <c r="DL108" s="5">
        <v>0.0053411022092741</v>
      </c>
      <c r="DM108" s="5">
        <v>760</v>
      </c>
      <c r="DN108" s="5">
        <v>770</v>
      </c>
      <c r="DO108" s="5">
        <v>830</v>
      </c>
      <c r="DP108" s="5">
        <v>1100</v>
      </c>
      <c r="DQ108" s="5">
        <v>1200</v>
      </c>
      <c r="DR108" s="5">
        <v>1200</v>
      </c>
      <c r="DS108" s="5">
        <v>1200</v>
      </c>
      <c r="DT108" s="5">
        <v>1100</v>
      </c>
      <c r="DU108" s="5">
        <v>1200</v>
      </c>
      <c r="DV108" s="5">
        <f t="shared" si="71"/>
        <v>0.00512218045112782</v>
      </c>
      <c r="DW108" s="5">
        <v>1040</v>
      </c>
      <c r="DX108" s="5">
        <v>1090</v>
      </c>
      <c r="DY108" s="5">
        <v>1140</v>
      </c>
      <c r="DZ108" s="5">
        <v>1090</v>
      </c>
      <c r="EA108" s="5">
        <v>1100</v>
      </c>
      <c r="EB108" s="5">
        <v>1200</v>
      </c>
      <c r="EC108" s="5">
        <v>1100</v>
      </c>
      <c r="ED108" s="5">
        <v>900</v>
      </c>
      <c r="EE108" s="5">
        <v>1100</v>
      </c>
      <c r="EF108" s="5">
        <v>0.00601060051363313</v>
      </c>
      <c r="EG108" s="5">
        <f t="shared" si="72"/>
        <v>800</v>
      </c>
      <c r="EH108" s="5">
        <f t="shared" si="73"/>
        <v>870</v>
      </c>
      <c r="EI108" s="5">
        <f t="shared" si="74"/>
        <v>900</v>
      </c>
      <c r="EJ108" s="5">
        <v>1000</v>
      </c>
      <c r="EK108" s="5">
        <v>1000</v>
      </c>
      <c r="EL108" s="5">
        <v>1100</v>
      </c>
      <c r="EM108" s="5">
        <v>1300</v>
      </c>
      <c r="EN108" s="5">
        <v>1200</v>
      </c>
      <c r="EO108" s="5">
        <v>1300</v>
      </c>
      <c r="EP108" s="5">
        <f t="shared" si="75"/>
        <v>0.00498772252915899</v>
      </c>
      <c r="EQ108" s="5">
        <v>1120</v>
      </c>
      <c r="ER108" s="5">
        <v>1170</v>
      </c>
      <c r="ES108" s="5">
        <v>1210</v>
      </c>
      <c r="ET108" s="5">
        <v>1300</v>
      </c>
      <c r="EU108" s="5">
        <v>1300</v>
      </c>
      <c r="EV108" s="5">
        <v>1300</v>
      </c>
      <c r="EW108" s="5">
        <v>900</v>
      </c>
      <c r="EX108" s="5">
        <v>800</v>
      </c>
      <c r="EY108" s="5">
        <v>1000</v>
      </c>
      <c r="EZ108" s="5">
        <f t="shared" si="76"/>
        <v>0.00573206681952178</v>
      </c>
      <c r="FA108" s="5">
        <v>660</v>
      </c>
      <c r="FB108" s="5">
        <v>700</v>
      </c>
      <c r="FC108" s="5">
        <v>750</v>
      </c>
      <c r="FD108" s="5">
        <v>700</v>
      </c>
      <c r="FE108" s="5">
        <v>700</v>
      </c>
      <c r="FF108" s="5">
        <v>700</v>
      </c>
      <c r="FG108" s="5">
        <v>3200</v>
      </c>
      <c r="FH108" s="5">
        <v>3000</v>
      </c>
      <c r="FI108" s="5">
        <v>3600</v>
      </c>
      <c r="FJ108" s="5">
        <f t="shared" si="77"/>
        <v>0.00601460415065334</v>
      </c>
      <c r="FK108" s="5">
        <v>3010</v>
      </c>
      <c r="FL108" s="5">
        <v>3130</v>
      </c>
      <c r="FM108" s="5">
        <v>3190</v>
      </c>
      <c r="FN108" s="5">
        <v>3130</v>
      </c>
      <c r="FO108" s="5">
        <v>3200</v>
      </c>
      <c r="FP108" s="5">
        <v>3200</v>
      </c>
      <c r="FQ108" s="5">
        <v>4200</v>
      </c>
      <c r="FR108" s="5">
        <v>4000</v>
      </c>
      <c r="FS108" s="5">
        <v>4300</v>
      </c>
      <c r="FT108" s="5">
        <v>0.00536350415604862</v>
      </c>
      <c r="FU108" s="5">
        <v>3980</v>
      </c>
      <c r="FV108" s="5">
        <v>4020</v>
      </c>
      <c r="FW108" s="5">
        <v>4070</v>
      </c>
      <c r="FX108" s="5">
        <v>3600</v>
      </c>
      <c r="FY108" s="5">
        <v>3800</v>
      </c>
      <c r="FZ108" s="5">
        <v>3800</v>
      </c>
      <c r="GA108" s="5">
        <v>60</v>
      </c>
      <c r="GB108" s="5">
        <v>50</v>
      </c>
      <c r="GC108" s="5">
        <v>70</v>
      </c>
      <c r="GD108" s="5">
        <f t="shared" si="78"/>
        <v>0.0048780487804878</v>
      </c>
      <c r="GE108" s="5">
        <v>50</v>
      </c>
      <c r="GF108" s="5">
        <v>60</v>
      </c>
      <c r="GG108" s="5">
        <v>60</v>
      </c>
      <c r="GH108" s="5">
        <v>60</v>
      </c>
      <c r="GI108" s="5">
        <v>68</v>
      </c>
      <c r="GJ108" s="5">
        <v>70</v>
      </c>
      <c r="GK108" s="5">
        <v>2200</v>
      </c>
      <c r="GL108" s="5">
        <v>2100</v>
      </c>
      <c r="GM108" s="5">
        <v>2600</v>
      </c>
      <c r="GN108" s="5">
        <v>0.00389805097451274</v>
      </c>
      <c r="GO108" s="5">
        <v>1660</v>
      </c>
      <c r="GP108" s="5">
        <v>1690</v>
      </c>
      <c r="GQ108" s="5">
        <v>1730</v>
      </c>
      <c r="GR108" s="5">
        <v>1500</v>
      </c>
      <c r="GS108" s="5">
        <v>1500</v>
      </c>
      <c r="GT108" s="5">
        <v>1600</v>
      </c>
      <c r="GU108" s="5">
        <v>1600</v>
      </c>
      <c r="GV108" s="5">
        <v>1400</v>
      </c>
      <c r="GW108" s="5">
        <v>1700</v>
      </c>
      <c r="GX108" s="5">
        <f t="shared" si="79"/>
        <v>0.00430803885682106</v>
      </c>
      <c r="GY108" s="5">
        <v>1500</v>
      </c>
      <c r="GZ108" s="5">
        <v>1530</v>
      </c>
      <c r="HA108" s="5">
        <v>15510</v>
      </c>
      <c r="HB108" s="5">
        <v>1500</v>
      </c>
      <c r="HC108" s="5">
        <v>1500</v>
      </c>
      <c r="HD108" s="5">
        <v>1530</v>
      </c>
      <c r="HE108" s="5">
        <v>600</v>
      </c>
      <c r="HF108" s="5">
        <v>500</v>
      </c>
      <c r="HG108" s="5">
        <v>600</v>
      </c>
      <c r="HH108" s="5">
        <v>0.00593868309702324</v>
      </c>
      <c r="HI108" s="5">
        <v>500</v>
      </c>
      <c r="HJ108" s="5">
        <v>550</v>
      </c>
      <c r="HK108" s="5">
        <v>570</v>
      </c>
      <c r="HL108" s="5">
        <v>700</v>
      </c>
      <c r="HM108" s="5">
        <v>700</v>
      </c>
      <c r="HN108" s="5">
        <v>800</v>
      </c>
      <c r="HO108" s="5">
        <v>2000</v>
      </c>
      <c r="HP108" s="5">
        <v>1800</v>
      </c>
      <c r="HQ108" s="5">
        <v>2000</v>
      </c>
      <c r="HR108" s="5">
        <f t="shared" si="80"/>
        <v>0.00472032098182676</v>
      </c>
      <c r="HS108" s="5">
        <v>1570</v>
      </c>
      <c r="HT108" s="5">
        <v>1600</v>
      </c>
      <c r="HU108" s="5">
        <v>1650</v>
      </c>
      <c r="HV108" s="5">
        <v>1600</v>
      </c>
      <c r="HW108" s="5">
        <v>1600</v>
      </c>
      <c r="HX108" s="5">
        <v>1700</v>
      </c>
      <c r="HY108" s="5">
        <v>3300</v>
      </c>
      <c r="HZ108" s="5">
        <v>3200</v>
      </c>
      <c r="IA108" s="5">
        <v>3400</v>
      </c>
      <c r="IB108" s="13">
        <v>0.00447321256646868</v>
      </c>
      <c r="IC108" s="5">
        <v>3000</v>
      </c>
      <c r="ID108" s="5">
        <v>3020</v>
      </c>
      <c r="IE108" s="5">
        <v>3050</v>
      </c>
      <c r="IF108" s="5">
        <v>3100</v>
      </c>
      <c r="IG108" s="5">
        <v>3200</v>
      </c>
      <c r="IH108" s="5">
        <v>3200</v>
      </c>
      <c r="II108" s="5">
        <v>900</v>
      </c>
      <c r="IJ108" s="5">
        <v>800</v>
      </c>
      <c r="IK108" s="5">
        <v>1000</v>
      </c>
      <c r="IL108" s="5">
        <f t="shared" si="81"/>
        <v>0.00544099243702051</v>
      </c>
      <c r="IM108" s="5">
        <v>800</v>
      </c>
      <c r="IN108" s="5">
        <v>820</v>
      </c>
      <c r="IO108" s="5">
        <v>840</v>
      </c>
      <c r="IP108" s="5">
        <v>900</v>
      </c>
      <c r="IQ108" s="5">
        <v>1000</v>
      </c>
      <c r="IR108" s="5">
        <v>1000</v>
      </c>
      <c r="IS108" s="5">
        <v>2400</v>
      </c>
      <c r="IT108" s="5">
        <v>1900</v>
      </c>
      <c r="IU108" s="5">
        <v>2100</v>
      </c>
      <c r="IV108" s="131">
        <v>0.00375880971025842</v>
      </c>
      <c r="IW108" s="5">
        <v>1880</v>
      </c>
      <c r="IX108" s="5">
        <v>1920</v>
      </c>
      <c r="IY108" s="5">
        <v>1960</v>
      </c>
      <c r="IZ108" s="5">
        <v>1920</v>
      </c>
      <c r="JA108" s="5">
        <v>2000</v>
      </c>
      <c r="JB108" s="5">
        <v>2000</v>
      </c>
    </row>
    <row r="109" spans="1:262">
      <c r="A109" s="9">
        <v>107</v>
      </c>
      <c r="B109" s="10">
        <v>106568</v>
      </c>
      <c r="C109" s="11" t="s">
        <v>109</v>
      </c>
      <c r="D109" s="11" t="s">
        <v>89</v>
      </c>
      <c r="E109" s="5">
        <v>4700</v>
      </c>
      <c r="F109" s="5">
        <v>3400</v>
      </c>
      <c r="G109" s="5">
        <v>4200</v>
      </c>
      <c r="H109" s="13">
        <f t="shared" si="62"/>
        <v>0.0036794400071794</v>
      </c>
      <c r="I109" s="5">
        <v>3900</v>
      </c>
      <c r="J109" s="5">
        <v>4100</v>
      </c>
      <c r="K109" s="5">
        <v>4100</v>
      </c>
      <c r="L109" s="5">
        <v>4100</v>
      </c>
      <c r="M109" s="5">
        <v>4000</v>
      </c>
      <c r="N109" s="5">
        <v>4000</v>
      </c>
      <c r="O109" s="5">
        <v>1500</v>
      </c>
      <c r="P109" s="5">
        <v>1200</v>
      </c>
      <c r="Q109" s="5">
        <v>1300</v>
      </c>
      <c r="R109" s="13">
        <f t="shared" si="63"/>
        <v>0.0035230352303523</v>
      </c>
      <c r="S109" s="5">
        <v>1300</v>
      </c>
      <c r="T109" s="5">
        <v>1300</v>
      </c>
      <c r="U109" s="5">
        <v>1400</v>
      </c>
      <c r="V109" s="5">
        <v>1300</v>
      </c>
      <c r="W109" s="5">
        <f t="shared" si="64"/>
        <v>1200</v>
      </c>
      <c r="X109" s="5">
        <f t="shared" si="65"/>
        <v>1300</v>
      </c>
      <c r="Y109" s="5">
        <v>1400</v>
      </c>
      <c r="Z109" s="5">
        <v>1100</v>
      </c>
      <c r="AA109" s="5">
        <v>1200</v>
      </c>
      <c r="AB109" s="13">
        <f t="shared" si="66"/>
        <v>0.00358294518093873</v>
      </c>
      <c r="AC109" s="5">
        <v>900</v>
      </c>
      <c r="AD109" s="5">
        <v>900</v>
      </c>
      <c r="AE109" s="5">
        <v>1000</v>
      </c>
      <c r="AF109" s="5">
        <v>1000</v>
      </c>
      <c r="AG109" s="5">
        <f t="shared" si="67"/>
        <v>900</v>
      </c>
      <c r="AH109" s="5">
        <v>1100</v>
      </c>
      <c r="AI109" s="5">
        <v>2000</v>
      </c>
      <c r="AJ109" s="5">
        <v>1540</v>
      </c>
      <c r="AK109" s="5">
        <v>1750</v>
      </c>
      <c r="AL109" s="5">
        <v>0.00406924460431655</v>
      </c>
      <c r="AM109" s="5">
        <v>1730</v>
      </c>
      <c r="AN109" s="5">
        <v>1810</v>
      </c>
      <c r="AO109" s="5">
        <v>1850</v>
      </c>
      <c r="AP109" s="5">
        <v>1700</v>
      </c>
      <c r="AQ109" s="5">
        <v>1700</v>
      </c>
      <c r="AR109" s="5">
        <v>1800</v>
      </c>
      <c r="AS109" s="5">
        <v>1300</v>
      </c>
      <c r="AT109" s="5">
        <v>1000</v>
      </c>
      <c r="AU109" s="5">
        <v>1100</v>
      </c>
      <c r="AV109" s="13">
        <v>0.00309797688639853</v>
      </c>
      <c r="AW109" s="5">
        <v>1050</v>
      </c>
      <c r="AX109" s="5">
        <v>1150</v>
      </c>
      <c r="AY109" s="5">
        <f t="shared" si="68"/>
        <v>960</v>
      </c>
      <c r="AZ109" s="5">
        <v>1000</v>
      </c>
      <c r="BA109" s="5">
        <v>1000</v>
      </c>
      <c r="BB109" s="5">
        <v>1100</v>
      </c>
      <c r="BC109" s="5">
        <v>12</v>
      </c>
      <c r="BD109" s="5">
        <v>6</v>
      </c>
      <c r="BE109" s="5">
        <v>14</v>
      </c>
      <c r="BF109" s="5">
        <v>12</v>
      </c>
      <c r="BG109" s="5">
        <v>12</v>
      </c>
      <c r="BH109" s="5">
        <v>12</v>
      </c>
      <c r="BI109" s="5">
        <v>20</v>
      </c>
      <c r="BJ109" s="5">
        <v>20</v>
      </c>
      <c r="BK109" s="5">
        <v>20</v>
      </c>
      <c r="BL109" s="5">
        <v>10</v>
      </c>
      <c r="BM109" s="5">
        <v>7</v>
      </c>
      <c r="BN109" s="5">
        <v>11</v>
      </c>
      <c r="BO109" s="5">
        <v>14</v>
      </c>
      <c r="BP109" s="5">
        <v>14</v>
      </c>
      <c r="BQ109" s="5">
        <v>16</v>
      </c>
      <c r="BR109" s="5">
        <v>16</v>
      </c>
      <c r="BS109" s="5">
        <v>16</v>
      </c>
      <c r="BT109" s="5">
        <v>18</v>
      </c>
      <c r="BU109" s="5">
        <v>1900</v>
      </c>
      <c r="BV109" s="5">
        <v>1600</v>
      </c>
      <c r="BW109" s="5">
        <v>1700</v>
      </c>
      <c r="BX109" s="5">
        <v>0.00581432701574044</v>
      </c>
      <c r="BY109" s="5">
        <v>1710</v>
      </c>
      <c r="BZ109" s="5">
        <f t="shared" si="69"/>
        <v>1540</v>
      </c>
      <c r="CA109" s="5">
        <v>1880</v>
      </c>
      <c r="CB109" s="5">
        <v>1600</v>
      </c>
      <c r="CC109" s="5">
        <v>1700</v>
      </c>
      <c r="CD109" s="5">
        <v>1800</v>
      </c>
      <c r="CE109" s="5">
        <v>800</v>
      </c>
      <c r="CF109" s="5">
        <v>600</v>
      </c>
      <c r="CG109" s="5">
        <v>700</v>
      </c>
      <c r="CH109" s="5">
        <v>0.00559659726886053</v>
      </c>
      <c r="CI109" s="5">
        <v>630</v>
      </c>
      <c r="CJ109" s="5">
        <v>680</v>
      </c>
      <c r="CK109" s="5">
        <v>700</v>
      </c>
      <c r="CL109" s="5">
        <f t="shared" si="70"/>
        <v>700</v>
      </c>
      <c r="CM109" s="5">
        <v>800</v>
      </c>
      <c r="CN109" s="5">
        <v>800</v>
      </c>
      <c r="CO109" s="5">
        <v>1800</v>
      </c>
      <c r="CP109" s="5">
        <v>1700</v>
      </c>
      <c r="CQ109" s="5">
        <v>1900</v>
      </c>
      <c r="CR109" s="5">
        <v>0.0045730140787175</v>
      </c>
      <c r="CS109" s="5">
        <v>1730</v>
      </c>
      <c r="CT109" s="5">
        <v>1780</v>
      </c>
      <c r="CU109" s="5">
        <v>1800</v>
      </c>
      <c r="CV109" s="5">
        <v>1780</v>
      </c>
      <c r="CW109" s="5">
        <v>1800</v>
      </c>
      <c r="CX109" s="5">
        <v>1800</v>
      </c>
      <c r="CY109" s="5">
        <v>2000</v>
      </c>
      <c r="CZ109" s="5">
        <v>1400</v>
      </c>
      <c r="DA109" s="5">
        <v>1800</v>
      </c>
      <c r="DB109" s="5">
        <v>0.00423172950784986</v>
      </c>
      <c r="DC109" s="5">
        <v>890</v>
      </c>
      <c r="DD109" s="5">
        <v>930</v>
      </c>
      <c r="DE109" s="5">
        <v>980</v>
      </c>
      <c r="DF109" s="5">
        <v>900</v>
      </c>
      <c r="DG109" s="5">
        <v>1000</v>
      </c>
      <c r="DH109" s="5">
        <v>1000</v>
      </c>
      <c r="DI109" s="5">
        <v>1000</v>
      </c>
      <c r="DJ109" s="5">
        <v>800</v>
      </c>
      <c r="DK109" s="5">
        <v>1000</v>
      </c>
      <c r="DL109" s="5">
        <v>0.0053411022092741</v>
      </c>
      <c r="DM109" s="5">
        <v>760</v>
      </c>
      <c r="DN109" s="5">
        <v>770</v>
      </c>
      <c r="DO109" s="5">
        <v>830</v>
      </c>
      <c r="DP109" s="5">
        <v>1100</v>
      </c>
      <c r="DQ109" s="5">
        <v>1200</v>
      </c>
      <c r="DR109" s="5">
        <v>1200</v>
      </c>
      <c r="DS109" s="5">
        <v>1200</v>
      </c>
      <c r="DT109" s="5">
        <v>1100</v>
      </c>
      <c r="DU109" s="5">
        <v>1200</v>
      </c>
      <c r="DV109" s="5">
        <f t="shared" si="71"/>
        <v>0.00512218045112782</v>
      </c>
      <c r="DW109" s="5">
        <v>1040</v>
      </c>
      <c r="DX109" s="5">
        <v>1090</v>
      </c>
      <c r="DY109" s="5">
        <v>1140</v>
      </c>
      <c r="DZ109" s="5">
        <v>1090</v>
      </c>
      <c r="EA109" s="5">
        <v>1100</v>
      </c>
      <c r="EB109" s="5">
        <v>1200</v>
      </c>
      <c r="EC109" s="5">
        <v>1100</v>
      </c>
      <c r="ED109" s="5">
        <v>900</v>
      </c>
      <c r="EE109" s="5">
        <v>1100</v>
      </c>
      <c r="EF109" s="5">
        <v>0.00546418228512103</v>
      </c>
      <c r="EG109" s="5">
        <f t="shared" si="72"/>
        <v>730</v>
      </c>
      <c r="EH109" s="5">
        <f t="shared" si="73"/>
        <v>790</v>
      </c>
      <c r="EI109" s="5">
        <f t="shared" si="74"/>
        <v>820</v>
      </c>
      <c r="EJ109" s="5">
        <v>900</v>
      </c>
      <c r="EK109" s="5">
        <v>900</v>
      </c>
      <c r="EL109" s="5">
        <v>1000</v>
      </c>
      <c r="EM109" s="5">
        <v>1300</v>
      </c>
      <c r="EN109" s="5">
        <v>1200</v>
      </c>
      <c r="EO109" s="5">
        <v>1300</v>
      </c>
      <c r="EP109" s="5">
        <f t="shared" si="75"/>
        <v>0.00448895027624309</v>
      </c>
      <c r="EQ109" s="5">
        <v>1120</v>
      </c>
      <c r="ER109" s="5">
        <v>1170</v>
      </c>
      <c r="ES109" s="5">
        <v>1210</v>
      </c>
      <c r="ET109" s="5">
        <v>1170</v>
      </c>
      <c r="EU109" s="5">
        <v>1200</v>
      </c>
      <c r="EV109" s="5">
        <v>1200</v>
      </c>
      <c r="EW109" s="5">
        <v>900</v>
      </c>
      <c r="EX109" s="5">
        <v>800</v>
      </c>
      <c r="EY109" s="5">
        <v>1000</v>
      </c>
      <c r="EZ109" s="5">
        <f t="shared" si="76"/>
        <v>0.00573206681952178</v>
      </c>
      <c r="FA109" s="5">
        <v>660</v>
      </c>
      <c r="FB109" s="5">
        <v>700</v>
      </c>
      <c r="FC109" s="5">
        <v>750</v>
      </c>
      <c r="FD109" s="5">
        <v>700</v>
      </c>
      <c r="FE109" s="5">
        <v>700</v>
      </c>
      <c r="FF109" s="5">
        <v>700</v>
      </c>
      <c r="FG109" s="5">
        <v>3200</v>
      </c>
      <c r="FH109" s="5">
        <v>3000</v>
      </c>
      <c r="FI109" s="5">
        <v>3600</v>
      </c>
      <c r="FJ109" s="5">
        <f t="shared" si="77"/>
        <v>0.00601460415065334</v>
      </c>
      <c r="FK109" s="5">
        <v>3010</v>
      </c>
      <c r="FL109" s="5">
        <v>3130</v>
      </c>
      <c r="FM109" s="5">
        <v>3190</v>
      </c>
      <c r="FN109" s="5">
        <v>3130</v>
      </c>
      <c r="FO109" s="5">
        <v>3200</v>
      </c>
      <c r="FP109" s="5">
        <v>3200</v>
      </c>
      <c r="FQ109" s="5">
        <v>4200</v>
      </c>
      <c r="FR109" s="5">
        <v>4000</v>
      </c>
      <c r="FS109" s="5">
        <v>4300</v>
      </c>
      <c r="FT109" s="5">
        <v>0.00536350415604862</v>
      </c>
      <c r="FU109" s="5">
        <v>3980</v>
      </c>
      <c r="FV109" s="5">
        <v>4020</v>
      </c>
      <c r="FW109" s="5">
        <v>4070</v>
      </c>
      <c r="FX109" s="5">
        <v>3600</v>
      </c>
      <c r="FY109" s="5">
        <v>3800</v>
      </c>
      <c r="FZ109" s="5">
        <v>3800</v>
      </c>
      <c r="GA109" s="5">
        <v>60</v>
      </c>
      <c r="GB109" s="5">
        <v>50</v>
      </c>
      <c r="GC109" s="5">
        <v>70</v>
      </c>
      <c r="GD109" s="5">
        <f t="shared" si="78"/>
        <v>0.0048780487804878</v>
      </c>
      <c r="GE109" s="5">
        <v>50</v>
      </c>
      <c r="GF109" s="5">
        <v>60</v>
      </c>
      <c r="GG109" s="5">
        <v>60</v>
      </c>
      <c r="GH109" s="5">
        <v>60</v>
      </c>
      <c r="GI109" s="5">
        <v>68</v>
      </c>
      <c r="GJ109" s="5">
        <v>70</v>
      </c>
      <c r="GK109" s="5">
        <v>2100</v>
      </c>
      <c r="GL109" s="5">
        <v>2000</v>
      </c>
      <c r="GM109" s="5">
        <v>2500</v>
      </c>
      <c r="GN109" s="5">
        <v>0.00371352785145889</v>
      </c>
      <c r="GO109" s="5">
        <v>1590</v>
      </c>
      <c r="GP109" s="5">
        <v>1610</v>
      </c>
      <c r="GQ109" s="5">
        <v>1650</v>
      </c>
      <c r="GR109" s="5">
        <v>1400</v>
      </c>
      <c r="GS109" s="5">
        <v>1400</v>
      </c>
      <c r="GT109" s="5">
        <v>1500</v>
      </c>
      <c r="GU109" s="5">
        <v>1500</v>
      </c>
      <c r="GV109" s="5">
        <v>1300</v>
      </c>
      <c r="GW109" s="5">
        <v>1600</v>
      </c>
      <c r="GX109" s="5">
        <f t="shared" si="79"/>
        <v>0.00399831057299732</v>
      </c>
      <c r="GY109" s="5">
        <v>1390</v>
      </c>
      <c r="GZ109" s="5">
        <v>1420</v>
      </c>
      <c r="HA109" s="5">
        <v>14400</v>
      </c>
      <c r="HB109" s="5">
        <v>1400</v>
      </c>
      <c r="HC109" s="5">
        <v>1400</v>
      </c>
      <c r="HD109" s="5">
        <v>1420</v>
      </c>
      <c r="HE109" s="5">
        <v>600</v>
      </c>
      <c r="HF109" s="5">
        <v>500</v>
      </c>
      <c r="HG109" s="5">
        <v>600</v>
      </c>
      <c r="HH109" s="5">
        <v>0.00593868309702324</v>
      </c>
      <c r="HI109" s="5">
        <v>500</v>
      </c>
      <c r="HJ109" s="5">
        <v>550</v>
      </c>
      <c r="HK109" s="5">
        <v>570</v>
      </c>
      <c r="HL109" s="5">
        <v>700</v>
      </c>
      <c r="HM109" s="5">
        <v>700</v>
      </c>
      <c r="HN109" s="5">
        <v>800</v>
      </c>
      <c r="HO109" s="5">
        <v>1900</v>
      </c>
      <c r="HP109" s="5">
        <v>1700</v>
      </c>
      <c r="HQ109" s="5">
        <v>1900</v>
      </c>
      <c r="HR109" s="5">
        <f t="shared" si="80"/>
        <v>0.00445480292659901</v>
      </c>
      <c r="HS109" s="5">
        <v>1480</v>
      </c>
      <c r="HT109" s="5">
        <v>1510</v>
      </c>
      <c r="HU109" s="5">
        <v>1560</v>
      </c>
      <c r="HV109" s="5">
        <v>1510</v>
      </c>
      <c r="HW109" s="5">
        <v>1500</v>
      </c>
      <c r="HX109" s="5">
        <v>1600</v>
      </c>
      <c r="HY109" s="5">
        <v>3300</v>
      </c>
      <c r="HZ109" s="5">
        <v>3200</v>
      </c>
      <c r="IA109" s="5">
        <v>3400</v>
      </c>
      <c r="IB109" s="13">
        <v>0.00447321256646868</v>
      </c>
      <c r="IC109" s="5">
        <v>3000</v>
      </c>
      <c r="ID109" s="5">
        <v>3020</v>
      </c>
      <c r="IE109" s="5">
        <v>3050</v>
      </c>
      <c r="IF109" s="5">
        <v>3100</v>
      </c>
      <c r="IG109" s="5">
        <v>3200</v>
      </c>
      <c r="IH109" s="5">
        <v>3200</v>
      </c>
      <c r="II109" s="5">
        <v>900</v>
      </c>
      <c r="IJ109" s="5">
        <v>800</v>
      </c>
      <c r="IK109" s="5">
        <v>1000</v>
      </c>
      <c r="IL109" s="5">
        <f t="shared" si="81"/>
        <v>0.00544099243702051</v>
      </c>
      <c r="IM109" s="5">
        <v>800</v>
      </c>
      <c r="IN109" s="5">
        <v>820</v>
      </c>
      <c r="IO109" s="5">
        <v>840</v>
      </c>
      <c r="IP109" s="5">
        <v>900</v>
      </c>
      <c r="IQ109" s="5">
        <v>1000</v>
      </c>
      <c r="IR109" s="5">
        <v>1000</v>
      </c>
      <c r="IS109" s="5">
        <v>2400</v>
      </c>
      <c r="IT109" s="5">
        <v>1900</v>
      </c>
      <c r="IU109" s="5">
        <v>2100</v>
      </c>
      <c r="IV109" s="131">
        <v>0.00375880971025842</v>
      </c>
      <c r="IW109" s="5">
        <v>1880</v>
      </c>
      <c r="IX109" s="5">
        <v>1920</v>
      </c>
      <c r="IY109" s="5">
        <v>1960</v>
      </c>
      <c r="IZ109" s="5">
        <v>1920</v>
      </c>
      <c r="JA109" s="5">
        <v>2000</v>
      </c>
      <c r="JB109" s="5">
        <v>2000</v>
      </c>
    </row>
    <row r="110" spans="1:262">
      <c r="A110" s="9">
        <v>108</v>
      </c>
      <c r="B110" s="10">
        <v>329</v>
      </c>
      <c r="C110" s="11" t="s">
        <v>29</v>
      </c>
      <c r="D110" s="11" t="s">
        <v>1629</v>
      </c>
      <c r="E110" s="5">
        <v>4700</v>
      </c>
      <c r="F110" s="5">
        <v>3400</v>
      </c>
      <c r="G110" s="5">
        <v>4200</v>
      </c>
      <c r="H110" s="13">
        <f t="shared" si="62"/>
        <v>0.0036794400071794</v>
      </c>
      <c r="I110" s="5">
        <v>3900</v>
      </c>
      <c r="J110" s="5">
        <v>4100</v>
      </c>
      <c r="K110" s="5">
        <v>4100</v>
      </c>
      <c r="L110" s="5">
        <v>4100</v>
      </c>
      <c r="M110" s="5">
        <v>4000</v>
      </c>
      <c r="N110" s="5">
        <v>4000</v>
      </c>
      <c r="O110" s="5">
        <v>1200</v>
      </c>
      <c r="P110" s="5">
        <v>900</v>
      </c>
      <c r="Q110" s="5">
        <v>1000</v>
      </c>
      <c r="R110" s="13">
        <f t="shared" si="63"/>
        <v>0.0121951219512195</v>
      </c>
      <c r="S110" s="5">
        <v>1000</v>
      </c>
      <c r="T110" s="5">
        <v>1000</v>
      </c>
      <c r="U110" s="5">
        <v>1100</v>
      </c>
      <c r="V110" s="5">
        <v>4500</v>
      </c>
      <c r="W110" s="5">
        <f t="shared" si="64"/>
        <v>4300</v>
      </c>
      <c r="X110" s="5">
        <f t="shared" si="65"/>
        <v>4400</v>
      </c>
      <c r="Y110" s="5">
        <v>1400</v>
      </c>
      <c r="Z110" s="5">
        <v>1100</v>
      </c>
      <c r="AA110" s="5">
        <v>1200</v>
      </c>
      <c r="AB110" s="13">
        <f t="shared" si="66"/>
        <v>0.00644930132568972</v>
      </c>
      <c r="AC110" s="5">
        <v>900</v>
      </c>
      <c r="AD110" s="5">
        <v>900</v>
      </c>
      <c r="AE110" s="5">
        <v>1000</v>
      </c>
      <c r="AF110" s="5">
        <v>1800</v>
      </c>
      <c r="AG110" s="5">
        <f t="shared" si="67"/>
        <v>1600</v>
      </c>
      <c r="AH110" s="5">
        <v>1900</v>
      </c>
      <c r="AI110" s="5">
        <v>2000</v>
      </c>
      <c r="AJ110" s="5">
        <v>1540</v>
      </c>
      <c r="AK110" s="5">
        <v>1750</v>
      </c>
      <c r="AL110" s="5">
        <v>0.00406924460431655</v>
      </c>
      <c r="AM110" s="5">
        <v>1730</v>
      </c>
      <c r="AN110" s="5">
        <v>1810</v>
      </c>
      <c r="AO110" s="5">
        <v>1850</v>
      </c>
      <c r="AP110" s="5">
        <v>1700</v>
      </c>
      <c r="AQ110" s="5">
        <v>1700</v>
      </c>
      <c r="AR110" s="5">
        <v>1800</v>
      </c>
      <c r="AS110" s="5">
        <v>1300</v>
      </c>
      <c r="AT110" s="5">
        <v>1000</v>
      </c>
      <c r="AU110" s="5">
        <v>1100</v>
      </c>
      <c r="AV110" s="13">
        <v>0.00646534306726651</v>
      </c>
      <c r="AW110" s="5">
        <v>1050</v>
      </c>
      <c r="AX110" s="5">
        <v>1150</v>
      </c>
      <c r="AY110" s="5">
        <f t="shared" si="68"/>
        <v>2000</v>
      </c>
      <c r="AZ110" s="5">
        <v>2100</v>
      </c>
      <c r="BA110" s="5">
        <v>2100</v>
      </c>
      <c r="BB110" s="5">
        <v>2200</v>
      </c>
      <c r="BC110" s="5">
        <v>42</v>
      </c>
      <c r="BD110" s="5">
        <v>21</v>
      </c>
      <c r="BE110" s="5">
        <v>51</v>
      </c>
      <c r="BF110" s="5">
        <v>42</v>
      </c>
      <c r="BG110" s="5">
        <v>42</v>
      </c>
      <c r="BH110" s="5">
        <v>42</v>
      </c>
      <c r="BI110" s="5">
        <v>30</v>
      </c>
      <c r="BJ110" s="5">
        <v>30</v>
      </c>
      <c r="BK110" s="5">
        <v>30</v>
      </c>
      <c r="BL110" s="5">
        <v>10</v>
      </c>
      <c r="BM110" s="5">
        <v>7</v>
      </c>
      <c r="BN110" s="5">
        <v>11</v>
      </c>
      <c r="BO110" s="5">
        <v>12</v>
      </c>
      <c r="BP110" s="5">
        <v>12</v>
      </c>
      <c r="BQ110" s="5">
        <v>14</v>
      </c>
      <c r="BR110" s="5">
        <v>14</v>
      </c>
      <c r="BS110" s="5">
        <v>14</v>
      </c>
      <c r="BT110" s="5">
        <v>16</v>
      </c>
      <c r="BU110" s="5">
        <v>1900</v>
      </c>
      <c r="BV110" s="5">
        <v>1600</v>
      </c>
      <c r="BW110" s="5">
        <v>1700</v>
      </c>
      <c r="BX110" s="5">
        <v>0.00581432701574044</v>
      </c>
      <c r="BY110" s="5">
        <v>1710</v>
      </c>
      <c r="BZ110" s="5">
        <f t="shared" si="69"/>
        <v>1540</v>
      </c>
      <c r="CA110" s="5">
        <v>1880</v>
      </c>
      <c r="CB110" s="5">
        <v>1600</v>
      </c>
      <c r="CC110" s="5">
        <v>1700</v>
      </c>
      <c r="CD110" s="5">
        <v>1800</v>
      </c>
      <c r="CE110" s="5">
        <v>800</v>
      </c>
      <c r="CF110" s="5">
        <v>600</v>
      </c>
      <c r="CG110" s="5">
        <v>700</v>
      </c>
      <c r="CH110" s="5">
        <v>0.00559659726886053</v>
      </c>
      <c r="CI110" s="5">
        <v>630</v>
      </c>
      <c r="CJ110" s="5">
        <v>680</v>
      </c>
      <c r="CK110" s="5">
        <v>700</v>
      </c>
      <c r="CL110" s="5">
        <f t="shared" si="70"/>
        <v>700</v>
      </c>
      <c r="CM110" s="5">
        <v>800</v>
      </c>
      <c r="CN110" s="5">
        <v>800</v>
      </c>
      <c r="CO110" s="5">
        <v>1800</v>
      </c>
      <c r="CP110" s="5">
        <v>1700</v>
      </c>
      <c r="CQ110" s="5">
        <v>1900</v>
      </c>
      <c r="CR110" s="5">
        <v>0.0045730140787175</v>
      </c>
      <c r="CS110" s="5">
        <v>1730</v>
      </c>
      <c r="CT110" s="5">
        <v>1780</v>
      </c>
      <c r="CU110" s="5">
        <v>1800</v>
      </c>
      <c r="CV110" s="5">
        <v>1780</v>
      </c>
      <c r="CW110" s="5">
        <v>1800</v>
      </c>
      <c r="CX110" s="5">
        <v>1800</v>
      </c>
      <c r="CY110" s="5">
        <v>2000</v>
      </c>
      <c r="CZ110" s="5">
        <v>1400</v>
      </c>
      <c r="DA110" s="5">
        <v>1800</v>
      </c>
      <c r="DB110" s="5">
        <v>0.00465490245863484</v>
      </c>
      <c r="DC110" s="5">
        <v>890</v>
      </c>
      <c r="DD110" s="5">
        <v>930</v>
      </c>
      <c r="DE110" s="5">
        <v>980</v>
      </c>
      <c r="DF110" s="5">
        <v>1000</v>
      </c>
      <c r="DG110" s="5">
        <v>1100</v>
      </c>
      <c r="DH110" s="5">
        <v>1100</v>
      </c>
      <c r="DI110" s="5">
        <v>1000</v>
      </c>
      <c r="DJ110" s="5">
        <v>800</v>
      </c>
      <c r="DK110" s="5">
        <v>1000</v>
      </c>
      <c r="DL110" s="5">
        <v>0.00582665695557174</v>
      </c>
      <c r="DM110" s="5">
        <v>760</v>
      </c>
      <c r="DN110" s="5">
        <v>770</v>
      </c>
      <c r="DO110" s="5">
        <v>830</v>
      </c>
      <c r="DP110" s="5">
        <v>1200</v>
      </c>
      <c r="DQ110" s="5">
        <v>1300</v>
      </c>
      <c r="DR110" s="5">
        <v>1300</v>
      </c>
      <c r="DS110" s="5">
        <v>1200</v>
      </c>
      <c r="DT110" s="5">
        <v>1100</v>
      </c>
      <c r="DU110" s="5">
        <v>1200</v>
      </c>
      <c r="DV110" s="5">
        <f t="shared" si="71"/>
        <v>0.00512218045112782</v>
      </c>
      <c r="DW110" s="5">
        <v>1040</v>
      </c>
      <c r="DX110" s="5">
        <v>1090</v>
      </c>
      <c r="DY110" s="5">
        <v>1140</v>
      </c>
      <c r="DZ110" s="5">
        <v>1090</v>
      </c>
      <c r="EA110" s="5">
        <v>1100</v>
      </c>
      <c r="EB110" s="5">
        <v>1200</v>
      </c>
      <c r="EC110" s="5">
        <v>1100</v>
      </c>
      <c r="ED110" s="5">
        <v>900</v>
      </c>
      <c r="EE110" s="5">
        <v>1100</v>
      </c>
      <c r="EF110" s="5">
        <v>0.00546418228512103</v>
      </c>
      <c r="EG110" s="5">
        <f t="shared" si="72"/>
        <v>730</v>
      </c>
      <c r="EH110" s="5">
        <f t="shared" si="73"/>
        <v>790</v>
      </c>
      <c r="EI110" s="5">
        <f t="shared" si="74"/>
        <v>820</v>
      </c>
      <c r="EJ110" s="5">
        <v>900</v>
      </c>
      <c r="EK110" s="5">
        <v>900</v>
      </c>
      <c r="EL110" s="5">
        <v>1000</v>
      </c>
      <c r="EM110" s="5">
        <v>1300</v>
      </c>
      <c r="EN110" s="5">
        <v>1200</v>
      </c>
      <c r="EO110" s="5">
        <v>1300</v>
      </c>
      <c r="EP110" s="5">
        <f t="shared" si="75"/>
        <v>0.00448895027624309</v>
      </c>
      <c r="EQ110" s="5">
        <v>1120</v>
      </c>
      <c r="ER110" s="5">
        <v>1170</v>
      </c>
      <c r="ES110" s="5">
        <v>1210</v>
      </c>
      <c r="ET110" s="5">
        <v>1170</v>
      </c>
      <c r="EU110" s="5">
        <v>1200</v>
      </c>
      <c r="EV110" s="5">
        <v>1200</v>
      </c>
      <c r="EW110" s="5">
        <v>900</v>
      </c>
      <c r="EX110" s="5">
        <v>800</v>
      </c>
      <c r="EY110" s="5">
        <v>1000</v>
      </c>
      <c r="EZ110" s="5">
        <f t="shared" si="76"/>
        <v>0.00573206681952178</v>
      </c>
      <c r="FA110" s="5">
        <v>660</v>
      </c>
      <c r="FB110" s="5">
        <v>700</v>
      </c>
      <c r="FC110" s="5">
        <v>750</v>
      </c>
      <c r="FD110" s="5">
        <v>700</v>
      </c>
      <c r="FE110" s="5">
        <v>700</v>
      </c>
      <c r="FF110" s="5">
        <v>700</v>
      </c>
      <c r="FG110" s="5">
        <v>3200</v>
      </c>
      <c r="FH110" s="5">
        <v>3000</v>
      </c>
      <c r="FI110" s="5">
        <v>3600</v>
      </c>
      <c r="FJ110" s="5">
        <f t="shared" si="77"/>
        <v>0.00601460415065334</v>
      </c>
      <c r="FK110" s="5">
        <v>3010</v>
      </c>
      <c r="FL110" s="5">
        <v>3130</v>
      </c>
      <c r="FM110" s="5">
        <v>3190</v>
      </c>
      <c r="FN110" s="5">
        <v>3130</v>
      </c>
      <c r="FO110" s="5">
        <v>3200</v>
      </c>
      <c r="FP110" s="5">
        <v>3200</v>
      </c>
      <c r="FQ110" s="5">
        <v>4200</v>
      </c>
      <c r="FR110" s="5">
        <v>4000</v>
      </c>
      <c r="FS110" s="5">
        <v>4300</v>
      </c>
      <c r="FT110" s="5">
        <v>0.00536350415604862</v>
      </c>
      <c r="FU110" s="5">
        <v>3980</v>
      </c>
      <c r="FV110" s="5">
        <v>4020</v>
      </c>
      <c r="FW110" s="5">
        <v>4070</v>
      </c>
      <c r="FX110" s="5">
        <v>3600</v>
      </c>
      <c r="FY110" s="5">
        <v>3800</v>
      </c>
      <c r="FZ110" s="5">
        <v>3800</v>
      </c>
      <c r="GA110" s="5">
        <v>60</v>
      </c>
      <c r="GB110" s="5">
        <v>50</v>
      </c>
      <c r="GC110" s="5">
        <v>70</v>
      </c>
      <c r="GD110" s="5">
        <f t="shared" si="78"/>
        <v>0.0048780487804878</v>
      </c>
      <c r="GE110" s="5">
        <v>50</v>
      </c>
      <c r="GF110" s="5">
        <v>60</v>
      </c>
      <c r="GG110" s="5">
        <v>60</v>
      </c>
      <c r="GH110" s="5">
        <v>60</v>
      </c>
      <c r="GI110" s="5">
        <v>68</v>
      </c>
      <c r="GJ110" s="5">
        <v>70</v>
      </c>
      <c r="GK110" s="5">
        <v>2100</v>
      </c>
      <c r="GL110" s="5">
        <v>2000</v>
      </c>
      <c r="GM110" s="5">
        <v>2500</v>
      </c>
      <c r="GN110" s="5">
        <v>0.0041517702687118</v>
      </c>
      <c r="GO110" s="5">
        <v>1590</v>
      </c>
      <c r="GP110" s="5">
        <v>1610</v>
      </c>
      <c r="GQ110" s="5">
        <v>1650</v>
      </c>
      <c r="GR110" s="5">
        <v>1600</v>
      </c>
      <c r="GS110" s="5">
        <v>1600</v>
      </c>
      <c r="GT110" s="5">
        <v>1700</v>
      </c>
      <c r="GU110" s="5">
        <v>1500</v>
      </c>
      <c r="GV110" s="5">
        <v>1300</v>
      </c>
      <c r="GW110" s="5">
        <v>1600</v>
      </c>
      <c r="GX110" s="5">
        <f t="shared" si="79"/>
        <v>0.00399831057299732</v>
      </c>
      <c r="GY110" s="5">
        <v>1390</v>
      </c>
      <c r="GZ110" s="5">
        <v>1420</v>
      </c>
      <c r="HA110" s="5">
        <v>14400</v>
      </c>
      <c r="HB110" s="5">
        <v>1400</v>
      </c>
      <c r="HC110" s="5">
        <v>1400</v>
      </c>
      <c r="HD110" s="5">
        <v>1420</v>
      </c>
      <c r="HE110" s="5">
        <v>600</v>
      </c>
      <c r="HF110" s="5">
        <v>500</v>
      </c>
      <c r="HG110" s="5">
        <v>600</v>
      </c>
      <c r="HH110" s="5">
        <v>0.00593868309702324</v>
      </c>
      <c r="HI110" s="5">
        <v>500</v>
      </c>
      <c r="HJ110" s="5">
        <v>550</v>
      </c>
      <c r="HK110" s="5">
        <v>570</v>
      </c>
      <c r="HL110" s="5">
        <v>700</v>
      </c>
      <c r="HM110" s="5">
        <v>700</v>
      </c>
      <c r="HN110" s="5">
        <v>800</v>
      </c>
      <c r="HO110" s="5">
        <v>1900</v>
      </c>
      <c r="HP110" s="5">
        <v>1700</v>
      </c>
      <c r="HQ110" s="5">
        <v>1900</v>
      </c>
      <c r="HR110" s="5">
        <f t="shared" si="80"/>
        <v>0.00445480292659901</v>
      </c>
      <c r="HS110" s="5">
        <v>1480</v>
      </c>
      <c r="HT110" s="5">
        <v>1510</v>
      </c>
      <c r="HU110" s="5">
        <v>1560</v>
      </c>
      <c r="HV110" s="5">
        <v>1510</v>
      </c>
      <c r="HW110" s="5">
        <v>1500</v>
      </c>
      <c r="HX110" s="5">
        <v>1600</v>
      </c>
      <c r="HY110" s="5">
        <v>3300</v>
      </c>
      <c r="HZ110" s="5">
        <v>3200</v>
      </c>
      <c r="IA110" s="5">
        <v>3400</v>
      </c>
      <c r="IB110" s="13">
        <v>0.00447321256646868</v>
      </c>
      <c r="IC110" s="5">
        <v>3000</v>
      </c>
      <c r="ID110" s="5">
        <v>3020</v>
      </c>
      <c r="IE110" s="5">
        <v>3050</v>
      </c>
      <c r="IF110" s="5">
        <v>3100</v>
      </c>
      <c r="IG110" s="5">
        <v>3200</v>
      </c>
      <c r="IH110" s="5">
        <v>3200</v>
      </c>
      <c r="II110" s="5">
        <v>900</v>
      </c>
      <c r="IJ110" s="5">
        <v>800</v>
      </c>
      <c r="IK110" s="5">
        <v>1000</v>
      </c>
      <c r="IL110" s="5">
        <f t="shared" si="81"/>
        <v>0.00544099243702051</v>
      </c>
      <c r="IM110" s="5">
        <v>800</v>
      </c>
      <c r="IN110" s="5">
        <v>820</v>
      </c>
      <c r="IO110" s="5">
        <v>840</v>
      </c>
      <c r="IP110" s="5">
        <v>900</v>
      </c>
      <c r="IQ110" s="5">
        <v>1000</v>
      </c>
      <c r="IR110" s="5">
        <v>1000</v>
      </c>
      <c r="IS110" s="5">
        <v>2300</v>
      </c>
      <c r="IT110" s="5">
        <v>1900</v>
      </c>
      <c r="IU110" s="5">
        <v>2000</v>
      </c>
      <c r="IV110" s="131">
        <v>0.00391542678151919</v>
      </c>
      <c r="IW110" s="5">
        <v>1880</v>
      </c>
      <c r="IX110" s="5">
        <v>1920</v>
      </c>
      <c r="IY110" s="5">
        <v>1960</v>
      </c>
      <c r="IZ110" s="5">
        <v>2000</v>
      </c>
      <c r="JA110" s="5">
        <v>2000</v>
      </c>
      <c r="JB110" s="5">
        <v>2100</v>
      </c>
    </row>
    <row r="111" spans="1:262">
      <c r="A111" s="9">
        <v>109</v>
      </c>
      <c r="B111" s="15">
        <v>116482</v>
      </c>
      <c r="C111" s="28" t="s">
        <v>80</v>
      </c>
      <c r="D111" s="11" t="s">
        <v>58</v>
      </c>
      <c r="E111" s="5">
        <v>4600</v>
      </c>
      <c r="F111" s="5">
        <v>3300</v>
      </c>
      <c r="G111" s="5">
        <v>4100</v>
      </c>
      <c r="H111" s="13">
        <f t="shared" si="62"/>
        <v>0.0035896975679799</v>
      </c>
      <c r="I111" s="5">
        <v>3800</v>
      </c>
      <c r="J111" s="5">
        <v>4000</v>
      </c>
      <c r="K111" s="5">
        <v>4000</v>
      </c>
      <c r="L111" s="5">
        <v>4000</v>
      </c>
      <c r="M111" s="5">
        <v>3900</v>
      </c>
      <c r="N111" s="5">
        <v>3900</v>
      </c>
      <c r="O111" s="5">
        <v>1200</v>
      </c>
      <c r="P111" s="5">
        <v>900</v>
      </c>
      <c r="Q111" s="5">
        <v>1000</v>
      </c>
      <c r="R111" s="13">
        <f t="shared" si="63"/>
        <v>0.0032520325203252</v>
      </c>
      <c r="S111" s="5">
        <v>1000</v>
      </c>
      <c r="T111" s="5">
        <v>1000</v>
      </c>
      <c r="U111" s="5">
        <v>1100</v>
      </c>
      <c r="V111" s="5">
        <v>1200</v>
      </c>
      <c r="W111" s="5">
        <f t="shared" si="64"/>
        <v>1100</v>
      </c>
      <c r="X111" s="5">
        <f t="shared" si="65"/>
        <v>1200</v>
      </c>
      <c r="Y111" s="5">
        <v>1400</v>
      </c>
      <c r="Z111" s="5">
        <v>1100</v>
      </c>
      <c r="AA111" s="5">
        <v>1200</v>
      </c>
      <c r="AB111" s="13">
        <f t="shared" si="66"/>
        <v>0.00358294518093873</v>
      </c>
      <c r="AC111" s="5">
        <v>900</v>
      </c>
      <c r="AD111" s="5">
        <v>900</v>
      </c>
      <c r="AE111" s="5">
        <v>1000</v>
      </c>
      <c r="AF111" s="5">
        <v>1000</v>
      </c>
      <c r="AG111" s="5">
        <f t="shared" si="67"/>
        <v>900</v>
      </c>
      <c r="AH111" s="5">
        <v>1100</v>
      </c>
      <c r="AI111" s="5">
        <v>2000</v>
      </c>
      <c r="AJ111" s="5">
        <v>1540</v>
      </c>
      <c r="AK111" s="5">
        <v>1750</v>
      </c>
      <c r="AL111" s="5">
        <v>0.00449640287769784</v>
      </c>
      <c r="AM111" s="5">
        <v>1730</v>
      </c>
      <c r="AN111" s="5">
        <v>1810</v>
      </c>
      <c r="AO111" s="5">
        <v>1850</v>
      </c>
      <c r="AP111" s="5">
        <v>1900</v>
      </c>
      <c r="AQ111" s="5">
        <v>1900</v>
      </c>
      <c r="AR111" s="5">
        <v>2000</v>
      </c>
      <c r="AS111" s="5">
        <v>1300</v>
      </c>
      <c r="AT111" s="5">
        <v>1000</v>
      </c>
      <c r="AU111" s="5">
        <v>1100</v>
      </c>
      <c r="AV111" s="13">
        <v>0.00457961800598044</v>
      </c>
      <c r="AW111" s="5">
        <v>1050</v>
      </c>
      <c r="AX111" s="5">
        <v>1150</v>
      </c>
      <c r="AY111" s="5">
        <f t="shared" si="68"/>
        <v>1420</v>
      </c>
      <c r="AZ111" s="5">
        <v>1500</v>
      </c>
      <c r="BA111" s="5">
        <v>1500</v>
      </c>
      <c r="BB111" s="5">
        <v>1600</v>
      </c>
      <c r="BC111" s="5">
        <v>8</v>
      </c>
      <c r="BD111" s="5">
        <v>4</v>
      </c>
      <c r="BE111" s="5">
        <v>10</v>
      </c>
      <c r="BF111" s="5">
        <v>8</v>
      </c>
      <c r="BG111" s="5">
        <v>8</v>
      </c>
      <c r="BH111" s="5">
        <v>8</v>
      </c>
      <c r="BI111" s="5">
        <v>20</v>
      </c>
      <c r="BJ111" s="5">
        <v>20</v>
      </c>
      <c r="BK111" s="5">
        <v>20</v>
      </c>
      <c r="BL111" s="5">
        <v>8</v>
      </c>
      <c r="BM111" s="5">
        <v>6</v>
      </c>
      <c r="BN111" s="5">
        <v>10</v>
      </c>
      <c r="BO111" s="5">
        <v>7</v>
      </c>
      <c r="BP111" s="5">
        <v>7</v>
      </c>
      <c r="BQ111" s="5">
        <v>8</v>
      </c>
      <c r="BR111" s="5">
        <v>8</v>
      </c>
      <c r="BS111" s="5">
        <v>8</v>
      </c>
      <c r="BT111" s="5">
        <v>9</v>
      </c>
      <c r="BU111" s="5">
        <v>1900</v>
      </c>
      <c r="BV111" s="5">
        <v>1600</v>
      </c>
      <c r="BW111" s="5">
        <v>1700</v>
      </c>
      <c r="BX111" s="5">
        <v>0.00581432701574044</v>
      </c>
      <c r="BY111" s="5">
        <v>1710</v>
      </c>
      <c r="BZ111" s="5">
        <f t="shared" si="69"/>
        <v>1540</v>
      </c>
      <c r="CA111" s="5">
        <v>1880</v>
      </c>
      <c r="CB111" s="5">
        <v>1600</v>
      </c>
      <c r="CC111" s="5">
        <v>1700</v>
      </c>
      <c r="CD111" s="5">
        <v>1800</v>
      </c>
      <c r="CE111" s="5">
        <v>800</v>
      </c>
      <c r="CF111" s="5">
        <v>600</v>
      </c>
      <c r="CG111" s="5">
        <v>700</v>
      </c>
      <c r="CH111" s="5">
        <v>0.00559659726886053</v>
      </c>
      <c r="CI111" s="5">
        <v>630</v>
      </c>
      <c r="CJ111" s="5">
        <v>680</v>
      </c>
      <c r="CK111" s="5">
        <v>700</v>
      </c>
      <c r="CL111" s="5">
        <f t="shared" si="70"/>
        <v>700</v>
      </c>
      <c r="CM111" s="5">
        <v>800</v>
      </c>
      <c r="CN111" s="5">
        <v>800</v>
      </c>
      <c r="CO111" s="5">
        <v>1800</v>
      </c>
      <c r="CP111" s="5">
        <v>1700</v>
      </c>
      <c r="CQ111" s="5">
        <v>1900</v>
      </c>
      <c r="CR111" s="5">
        <v>0.0045730140787175</v>
      </c>
      <c r="CS111" s="5">
        <v>1730</v>
      </c>
      <c r="CT111" s="5">
        <v>1780</v>
      </c>
      <c r="CU111" s="5">
        <v>1800</v>
      </c>
      <c r="CV111" s="5">
        <v>1780</v>
      </c>
      <c r="CW111" s="5">
        <v>1800</v>
      </c>
      <c r="CX111" s="5">
        <v>1800</v>
      </c>
      <c r="CY111" s="5">
        <v>2000</v>
      </c>
      <c r="CZ111" s="5">
        <v>1400</v>
      </c>
      <c r="DA111" s="5">
        <v>1800</v>
      </c>
      <c r="DB111" s="5">
        <v>0.00761711311412974</v>
      </c>
      <c r="DC111" s="5">
        <v>890</v>
      </c>
      <c r="DD111" s="5">
        <v>930</v>
      </c>
      <c r="DE111" s="5">
        <v>980</v>
      </c>
      <c r="DF111" s="5">
        <v>1700</v>
      </c>
      <c r="DG111" s="5">
        <v>1800</v>
      </c>
      <c r="DH111" s="5">
        <v>1800</v>
      </c>
      <c r="DI111" s="5">
        <v>1000</v>
      </c>
      <c r="DJ111" s="5">
        <v>800</v>
      </c>
      <c r="DK111" s="5">
        <v>1000</v>
      </c>
      <c r="DL111" s="5">
        <v>0.00582665695557174</v>
      </c>
      <c r="DM111" s="5">
        <v>760</v>
      </c>
      <c r="DN111" s="5">
        <v>770</v>
      </c>
      <c r="DO111" s="5">
        <v>830</v>
      </c>
      <c r="DP111" s="5">
        <v>1200</v>
      </c>
      <c r="DQ111" s="5">
        <v>1300</v>
      </c>
      <c r="DR111" s="5">
        <v>1300</v>
      </c>
      <c r="DS111" s="5">
        <v>1200</v>
      </c>
      <c r="DT111" s="5">
        <v>1100</v>
      </c>
      <c r="DU111" s="5">
        <v>1200</v>
      </c>
      <c r="DV111" s="5">
        <f t="shared" si="71"/>
        <v>0.00512218045112782</v>
      </c>
      <c r="DW111" s="5">
        <v>1040</v>
      </c>
      <c r="DX111" s="5">
        <v>1090</v>
      </c>
      <c r="DY111" s="5">
        <v>1140</v>
      </c>
      <c r="DZ111" s="5">
        <v>1090</v>
      </c>
      <c r="EA111" s="5">
        <v>1100</v>
      </c>
      <c r="EB111" s="5">
        <v>1200</v>
      </c>
      <c r="EC111" s="5">
        <v>1100</v>
      </c>
      <c r="ED111" s="5">
        <v>900</v>
      </c>
      <c r="EE111" s="5">
        <v>1100</v>
      </c>
      <c r="EF111" s="5">
        <v>0.00601060051363313</v>
      </c>
      <c r="EG111" s="5">
        <f t="shared" si="72"/>
        <v>800</v>
      </c>
      <c r="EH111" s="5">
        <f t="shared" si="73"/>
        <v>870</v>
      </c>
      <c r="EI111" s="5">
        <f t="shared" si="74"/>
        <v>900</v>
      </c>
      <c r="EJ111" s="5">
        <v>1000</v>
      </c>
      <c r="EK111" s="5">
        <v>1000</v>
      </c>
      <c r="EL111" s="5">
        <v>1100</v>
      </c>
      <c r="EM111" s="5">
        <v>1300</v>
      </c>
      <c r="EN111" s="5">
        <v>1200</v>
      </c>
      <c r="EO111" s="5">
        <v>1300</v>
      </c>
      <c r="EP111" s="5">
        <f t="shared" si="75"/>
        <v>0.00448895027624309</v>
      </c>
      <c r="EQ111" s="5">
        <v>1120</v>
      </c>
      <c r="ER111" s="5">
        <v>1170</v>
      </c>
      <c r="ES111" s="5">
        <v>1210</v>
      </c>
      <c r="ET111" s="5">
        <v>1170</v>
      </c>
      <c r="EU111" s="5">
        <v>1200</v>
      </c>
      <c r="EV111" s="5">
        <v>1200</v>
      </c>
      <c r="EW111" s="5">
        <v>900</v>
      </c>
      <c r="EX111" s="5">
        <v>800</v>
      </c>
      <c r="EY111" s="5">
        <v>1000</v>
      </c>
      <c r="EZ111" s="5">
        <f t="shared" si="76"/>
        <v>0.00573206681952178</v>
      </c>
      <c r="FA111" s="5">
        <v>660</v>
      </c>
      <c r="FB111" s="5">
        <v>700</v>
      </c>
      <c r="FC111" s="5">
        <v>750</v>
      </c>
      <c r="FD111" s="5">
        <v>700</v>
      </c>
      <c r="FE111" s="5">
        <v>700</v>
      </c>
      <c r="FF111" s="5">
        <v>700</v>
      </c>
      <c r="FG111" s="5">
        <v>3200</v>
      </c>
      <c r="FH111" s="5">
        <v>3000</v>
      </c>
      <c r="FI111" s="5">
        <v>3600</v>
      </c>
      <c r="FJ111" s="5">
        <f t="shared" si="77"/>
        <v>0.00601460415065334</v>
      </c>
      <c r="FK111" s="5">
        <v>3010</v>
      </c>
      <c r="FL111" s="5">
        <v>3130</v>
      </c>
      <c r="FM111" s="5">
        <v>3190</v>
      </c>
      <c r="FN111" s="5">
        <v>3130</v>
      </c>
      <c r="FO111" s="5">
        <v>3200</v>
      </c>
      <c r="FP111" s="5">
        <v>3200</v>
      </c>
      <c r="FQ111" s="5">
        <v>4200</v>
      </c>
      <c r="FR111" s="5">
        <v>4000</v>
      </c>
      <c r="FS111" s="5">
        <v>4300</v>
      </c>
      <c r="FT111" s="5">
        <v>0.0106736401115395</v>
      </c>
      <c r="FU111" s="5">
        <v>3980</v>
      </c>
      <c r="FV111" s="5">
        <v>4020</v>
      </c>
      <c r="FW111" s="5">
        <v>4070</v>
      </c>
      <c r="FX111" s="5">
        <v>7300</v>
      </c>
      <c r="FY111" s="5">
        <v>7500</v>
      </c>
      <c r="FZ111" s="5">
        <v>7600</v>
      </c>
      <c r="GA111" s="5">
        <v>60</v>
      </c>
      <c r="GB111" s="5">
        <v>50</v>
      </c>
      <c r="GC111" s="5">
        <v>70</v>
      </c>
      <c r="GD111" s="5">
        <f t="shared" si="78"/>
        <v>0.0048780487804878</v>
      </c>
      <c r="GE111" s="5">
        <v>50</v>
      </c>
      <c r="GF111" s="5">
        <v>60</v>
      </c>
      <c r="GG111" s="5">
        <v>60</v>
      </c>
      <c r="GH111" s="5">
        <v>60</v>
      </c>
      <c r="GI111" s="5">
        <v>68</v>
      </c>
      <c r="GJ111" s="5">
        <v>70</v>
      </c>
      <c r="GK111" s="5">
        <v>2100</v>
      </c>
      <c r="GL111" s="5">
        <v>2000</v>
      </c>
      <c r="GM111" s="5">
        <v>2500</v>
      </c>
      <c r="GN111" s="5">
        <v>0.00599700149925037</v>
      </c>
      <c r="GO111" s="5">
        <v>1590</v>
      </c>
      <c r="GP111" s="5">
        <v>1610</v>
      </c>
      <c r="GQ111" s="5">
        <v>1650</v>
      </c>
      <c r="GR111" s="5">
        <v>2300</v>
      </c>
      <c r="GS111" s="5">
        <v>2300</v>
      </c>
      <c r="GT111" s="5">
        <v>2400</v>
      </c>
      <c r="GU111" s="5">
        <v>1500</v>
      </c>
      <c r="GV111" s="5">
        <v>1300</v>
      </c>
      <c r="GW111" s="5">
        <v>1600</v>
      </c>
      <c r="GX111" s="5">
        <f t="shared" si="79"/>
        <v>0.00844713501337463</v>
      </c>
      <c r="GY111" s="5">
        <v>1390</v>
      </c>
      <c r="GZ111" s="5">
        <v>1420</v>
      </c>
      <c r="HA111" s="5">
        <v>14400</v>
      </c>
      <c r="HB111" s="5">
        <v>2900</v>
      </c>
      <c r="HC111" s="5">
        <v>3000</v>
      </c>
      <c r="HD111" s="5">
        <v>3000</v>
      </c>
      <c r="HE111" s="5">
        <v>600</v>
      </c>
      <c r="HF111" s="5">
        <v>500</v>
      </c>
      <c r="HG111" s="5">
        <v>600</v>
      </c>
      <c r="HH111" s="5">
        <v>0.00593868309702324</v>
      </c>
      <c r="HI111" s="5">
        <v>500</v>
      </c>
      <c r="HJ111" s="5">
        <v>550</v>
      </c>
      <c r="HK111" s="5">
        <v>570</v>
      </c>
      <c r="HL111" s="5">
        <v>700</v>
      </c>
      <c r="HM111" s="5">
        <v>700</v>
      </c>
      <c r="HN111" s="5">
        <v>800</v>
      </c>
      <c r="HO111" s="5">
        <v>1900</v>
      </c>
      <c r="HP111" s="5">
        <v>1700</v>
      </c>
      <c r="HQ111" s="5">
        <v>1900</v>
      </c>
      <c r="HR111" s="5">
        <f t="shared" si="80"/>
        <v>0.00445480292659901</v>
      </c>
      <c r="HS111" s="5">
        <v>1480</v>
      </c>
      <c r="HT111" s="5">
        <v>1510</v>
      </c>
      <c r="HU111" s="5">
        <v>1560</v>
      </c>
      <c r="HV111" s="5">
        <v>1510</v>
      </c>
      <c r="HW111" s="5">
        <v>1500</v>
      </c>
      <c r="HX111" s="5">
        <v>1600</v>
      </c>
      <c r="HY111" s="5">
        <v>3300</v>
      </c>
      <c r="HZ111" s="5">
        <v>3200</v>
      </c>
      <c r="IA111" s="5">
        <v>3400</v>
      </c>
      <c r="IB111" s="13">
        <v>0.00447321256646868</v>
      </c>
      <c r="IC111" s="5">
        <v>3000</v>
      </c>
      <c r="ID111" s="5">
        <v>3020</v>
      </c>
      <c r="IE111" s="5">
        <v>3050</v>
      </c>
      <c r="IF111" s="5">
        <v>3100</v>
      </c>
      <c r="IG111" s="5">
        <v>3200</v>
      </c>
      <c r="IH111" s="5">
        <v>3200</v>
      </c>
      <c r="II111" s="5">
        <v>900</v>
      </c>
      <c r="IJ111" s="5">
        <v>800</v>
      </c>
      <c r="IK111" s="5">
        <v>1000</v>
      </c>
      <c r="IL111" s="5">
        <f t="shared" si="81"/>
        <v>0.00544099243702051</v>
      </c>
      <c r="IM111" s="5">
        <v>800</v>
      </c>
      <c r="IN111" s="5">
        <v>820</v>
      </c>
      <c r="IO111" s="5">
        <v>840</v>
      </c>
      <c r="IP111" s="5">
        <v>900</v>
      </c>
      <c r="IQ111" s="5">
        <v>1000</v>
      </c>
      <c r="IR111" s="5">
        <v>1000</v>
      </c>
      <c r="IS111" s="5">
        <v>2300</v>
      </c>
      <c r="IT111" s="5">
        <v>1900</v>
      </c>
      <c r="IU111" s="5">
        <v>2000</v>
      </c>
      <c r="IV111" s="131">
        <v>0.00375880971025842</v>
      </c>
      <c r="IW111" s="5">
        <v>1880</v>
      </c>
      <c r="IX111" s="5">
        <v>1920</v>
      </c>
      <c r="IY111" s="5">
        <v>1960</v>
      </c>
      <c r="IZ111" s="5">
        <v>1920</v>
      </c>
      <c r="JA111" s="5">
        <v>2000</v>
      </c>
      <c r="JB111" s="5">
        <v>2000</v>
      </c>
    </row>
    <row r="112" spans="1:262">
      <c r="A112" s="9">
        <v>110</v>
      </c>
      <c r="B112" s="10">
        <v>308</v>
      </c>
      <c r="C112" s="11" t="s">
        <v>81</v>
      </c>
      <c r="D112" s="11" t="s">
        <v>58</v>
      </c>
      <c r="E112" s="5">
        <v>4600</v>
      </c>
      <c r="F112" s="5">
        <v>3300</v>
      </c>
      <c r="G112" s="5">
        <v>4100</v>
      </c>
      <c r="H112" s="13">
        <f t="shared" si="62"/>
        <v>0.0035896975679799</v>
      </c>
      <c r="I112" s="5">
        <v>3800</v>
      </c>
      <c r="J112" s="5">
        <v>4000</v>
      </c>
      <c r="K112" s="5">
        <v>4000</v>
      </c>
      <c r="L112" s="5">
        <v>4000</v>
      </c>
      <c r="M112" s="5">
        <v>3900</v>
      </c>
      <c r="N112" s="5">
        <v>3900</v>
      </c>
      <c r="O112" s="5">
        <v>1300</v>
      </c>
      <c r="P112" s="5">
        <v>1000</v>
      </c>
      <c r="Q112" s="5">
        <v>1100</v>
      </c>
      <c r="R112" s="13">
        <f t="shared" si="63"/>
        <v>0.0032520325203252</v>
      </c>
      <c r="S112" s="5">
        <v>1100</v>
      </c>
      <c r="T112" s="5">
        <v>1100</v>
      </c>
      <c r="U112" s="5">
        <v>1200</v>
      </c>
      <c r="V112" s="5">
        <v>1200</v>
      </c>
      <c r="W112" s="5">
        <f t="shared" si="64"/>
        <v>1100</v>
      </c>
      <c r="X112" s="5">
        <f t="shared" si="65"/>
        <v>1200</v>
      </c>
      <c r="Y112" s="5">
        <v>1400</v>
      </c>
      <c r="Z112" s="5">
        <v>1100</v>
      </c>
      <c r="AA112" s="5">
        <v>1200</v>
      </c>
      <c r="AB112" s="13">
        <f t="shared" si="66"/>
        <v>0.00644930132568972</v>
      </c>
      <c r="AC112" s="5">
        <v>900</v>
      </c>
      <c r="AD112" s="5">
        <v>900</v>
      </c>
      <c r="AE112" s="5">
        <v>1000</v>
      </c>
      <c r="AF112" s="5">
        <v>1800</v>
      </c>
      <c r="AG112" s="5">
        <f t="shared" si="67"/>
        <v>1600</v>
      </c>
      <c r="AH112" s="5">
        <v>1900</v>
      </c>
      <c r="AI112" s="5">
        <v>2000</v>
      </c>
      <c r="AJ112" s="5">
        <v>1540</v>
      </c>
      <c r="AK112" s="5">
        <v>1750</v>
      </c>
      <c r="AL112" s="5">
        <v>0.00517086330935252</v>
      </c>
      <c r="AM112" s="5">
        <v>1730</v>
      </c>
      <c r="AN112" s="5">
        <v>1810</v>
      </c>
      <c r="AO112" s="5">
        <v>1850</v>
      </c>
      <c r="AP112" s="5">
        <v>2200</v>
      </c>
      <c r="AQ112" s="5">
        <v>2200</v>
      </c>
      <c r="AR112" s="5">
        <v>2300</v>
      </c>
      <c r="AS112" s="5">
        <v>1300</v>
      </c>
      <c r="AT112" s="5">
        <v>1000</v>
      </c>
      <c r="AU112" s="5">
        <v>1100</v>
      </c>
      <c r="AV112" s="13">
        <v>0.00309797688639853</v>
      </c>
      <c r="AW112" s="5">
        <v>1050</v>
      </c>
      <c r="AX112" s="5">
        <v>1150</v>
      </c>
      <c r="AY112" s="5">
        <f t="shared" si="68"/>
        <v>960</v>
      </c>
      <c r="AZ112" s="5">
        <v>1000</v>
      </c>
      <c r="BA112" s="5">
        <v>1000</v>
      </c>
      <c r="BB112" s="5">
        <v>1100</v>
      </c>
      <c r="BC112" s="5">
        <v>50</v>
      </c>
      <c r="BD112" s="5">
        <v>25</v>
      </c>
      <c r="BE112" s="5">
        <v>60</v>
      </c>
      <c r="BF112" s="5">
        <v>50</v>
      </c>
      <c r="BG112" s="5">
        <v>50</v>
      </c>
      <c r="BH112" s="5">
        <v>50</v>
      </c>
      <c r="BI112" s="5">
        <v>30</v>
      </c>
      <c r="BJ112" s="5">
        <v>30</v>
      </c>
      <c r="BK112" s="5">
        <v>30</v>
      </c>
      <c r="BL112" s="5">
        <v>16</v>
      </c>
      <c r="BM112" s="5">
        <v>12</v>
      </c>
      <c r="BN112" s="5">
        <v>19</v>
      </c>
      <c r="BO112" s="5">
        <v>23</v>
      </c>
      <c r="BP112" s="5">
        <v>23</v>
      </c>
      <c r="BQ112" s="5">
        <v>27</v>
      </c>
      <c r="BR112" s="5">
        <v>27</v>
      </c>
      <c r="BS112" s="5">
        <v>27</v>
      </c>
      <c r="BT112" s="5">
        <v>31</v>
      </c>
      <c r="BU112" s="5">
        <v>1900</v>
      </c>
      <c r="BV112" s="5">
        <v>1600</v>
      </c>
      <c r="BW112" s="5">
        <v>1700</v>
      </c>
      <c r="BX112" s="5">
        <v>0.00581432701574044</v>
      </c>
      <c r="BY112" s="5">
        <v>1710</v>
      </c>
      <c r="BZ112" s="5">
        <f t="shared" si="69"/>
        <v>1540</v>
      </c>
      <c r="CA112" s="5">
        <v>1880</v>
      </c>
      <c r="CB112" s="5">
        <v>1600</v>
      </c>
      <c r="CC112" s="5">
        <v>1700</v>
      </c>
      <c r="CD112" s="5">
        <v>1800</v>
      </c>
      <c r="CE112" s="5">
        <v>800</v>
      </c>
      <c r="CF112" s="5">
        <v>600</v>
      </c>
      <c r="CG112" s="5">
        <v>700</v>
      </c>
      <c r="CH112" s="5">
        <v>0.00559659726886053</v>
      </c>
      <c r="CI112" s="5">
        <v>630</v>
      </c>
      <c r="CJ112" s="5">
        <v>680</v>
      </c>
      <c r="CK112" s="5">
        <v>700</v>
      </c>
      <c r="CL112" s="5">
        <f t="shared" si="70"/>
        <v>700</v>
      </c>
      <c r="CM112" s="5">
        <v>800</v>
      </c>
      <c r="CN112" s="5">
        <v>800</v>
      </c>
      <c r="CO112" s="5">
        <v>1800</v>
      </c>
      <c r="CP112" s="5">
        <v>1700</v>
      </c>
      <c r="CQ112" s="5">
        <v>1900</v>
      </c>
      <c r="CR112" s="5">
        <v>0.0045730140787175</v>
      </c>
      <c r="CS112" s="5">
        <v>1730</v>
      </c>
      <c r="CT112" s="5">
        <v>1780</v>
      </c>
      <c r="CU112" s="5">
        <v>1800</v>
      </c>
      <c r="CV112" s="5">
        <v>1780</v>
      </c>
      <c r="CW112" s="5">
        <v>1800</v>
      </c>
      <c r="CX112" s="5">
        <v>1800</v>
      </c>
      <c r="CY112" s="5">
        <v>2000</v>
      </c>
      <c r="CZ112" s="5">
        <v>1400</v>
      </c>
      <c r="DA112" s="5">
        <v>1800</v>
      </c>
      <c r="DB112" s="5">
        <v>0.00423172950784986</v>
      </c>
      <c r="DC112" s="5">
        <v>890</v>
      </c>
      <c r="DD112" s="5">
        <v>930</v>
      </c>
      <c r="DE112" s="5">
        <v>980</v>
      </c>
      <c r="DF112" s="5">
        <v>900</v>
      </c>
      <c r="DG112" s="5">
        <v>1000</v>
      </c>
      <c r="DH112" s="5">
        <v>1000</v>
      </c>
      <c r="DI112" s="5">
        <v>1000</v>
      </c>
      <c r="DJ112" s="5">
        <v>800</v>
      </c>
      <c r="DK112" s="5">
        <v>1000</v>
      </c>
      <c r="DL112" s="5">
        <v>0.00485554746297645</v>
      </c>
      <c r="DM112" s="5">
        <v>760</v>
      </c>
      <c r="DN112" s="5">
        <v>770</v>
      </c>
      <c r="DO112" s="5">
        <v>830</v>
      </c>
      <c r="DP112" s="5">
        <v>1000</v>
      </c>
      <c r="DQ112" s="5">
        <v>1100</v>
      </c>
      <c r="DR112" s="5">
        <v>1100</v>
      </c>
      <c r="DS112" s="5">
        <v>1200</v>
      </c>
      <c r="DT112" s="5">
        <v>1100</v>
      </c>
      <c r="DU112" s="5">
        <v>1200</v>
      </c>
      <c r="DV112" s="5">
        <f t="shared" si="71"/>
        <v>0.00512218045112782</v>
      </c>
      <c r="DW112" s="5">
        <v>1040</v>
      </c>
      <c r="DX112" s="5">
        <v>1090</v>
      </c>
      <c r="DY112" s="5">
        <v>1140</v>
      </c>
      <c r="DZ112" s="5">
        <v>1090</v>
      </c>
      <c r="EA112" s="5">
        <v>1100</v>
      </c>
      <c r="EB112" s="5">
        <v>1200</v>
      </c>
      <c r="EC112" s="5">
        <v>1100</v>
      </c>
      <c r="ED112" s="5">
        <v>900</v>
      </c>
      <c r="EE112" s="5">
        <v>1100</v>
      </c>
      <c r="EF112" s="5">
        <v>0.00546418228512103</v>
      </c>
      <c r="EG112" s="5">
        <f t="shared" si="72"/>
        <v>730</v>
      </c>
      <c r="EH112" s="5">
        <f t="shared" si="73"/>
        <v>790</v>
      </c>
      <c r="EI112" s="5">
        <f t="shared" si="74"/>
        <v>820</v>
      </c>
      <c r="EJ112" s="5">
        <v>900</v>
      </c>
      <c r="EK112" s="5">
        <v>900</v>
      </c>
      <c r="EL112" s="5">
        <v>1000</v>
      </c>
      <c r="EM112" s="5">
        <v>1300</v>
      </c>
      <c r="EN112" s="5">
        <v>1200</v>
      </c>
      <c r="EO112" s="5">
        <v>1300</v>
      </c>
      <c r="EP112" s="5">
        <f t="shared" si="75"/>
        <v>0.00448895027624309</v>
      </c>
      <c r="EQ112" s="5">
        <v>1120</v>
      </c>
      <c r="ER112" s="5">
        <v>1170</v>
      </c>
      <c r="ES112" s="5">
        <v>1210</v>
      </c>
      <c r="ET112" s="5">
        <v>1170</v>
      </c>
      <c r="EU112" s="5">
        <v>1200</v>
      </c>
      <c r="EV112" s="5">
        <v>1200</v>
      </c>
      <c r="EW112" s="5">
        <v>900</v>
      </c>
      <c r="EX112" s="5">
        <v>800</v>
      </c>
      <c r="EY112" s="5">
        <v>1000</v>
      </c>
      <c r="EZ112" s="5">
        <f t="shared" si="76"/>
        <v>0.00573206681952178</v>
      </c>
      <c r="FA112" s="5">
        <v>660</v>
      </c>
      <c r="FB112" s="5">
        <v>700</v>
      </c>
      <c r="FC112" s="5">
        <v>750</v>
      </c>
      <c r="FD112" s="5">
        <v>700</v>
      </c>
      <c r="FE112" s="5">
        <v>700</v>
      </c>
      <c r="FF112" s="5">
        <v>700</v>
      </c>
      <c r="FG112" s="5">
        <v>3200</v>
      </c>
      <c r="FH112" s="5">
        <v>3000</v>
      </c>
      <c r="FI112" s="5">
        <v>3600</v>
      </c>
      <c r="FJ112" s="5">
        <f t="shared" si="77"/>
        <v>0.00601460415065334</v>
      </c>
      <c r="FK112" s="5">
        <v>3010</v>
      </c>
      <c r="FL112" s="5">
        <v>3130</v>
      </c>
      <c r="FM112" s="5">
        <v>3190</v>
      </c>
      <c r="FN112" s="5">
        <v>3130</v>
      </c>
      <c r="FO112" s="5">
        <v>3200</v>
      </c>
      <c r="FP112" s="5">
        <v>3200</v>
      </c>
      <c r="FQ112" s="5">
        <v>4200</v>
      </c>
      <c r="FR112" s="5">
        <v>4000</v>
      </c>
      <c r="FS112" s="5">
        <v>4300</v>
      </c>
      <c r="FT112" s="5">
        <v>0.00536350415604862</v>
      </c>
      <c r="FU112" s="5">
        <v>3980</v>
      </c>
      <c r="FV112" s="5">
        <v>4020</v>
      </c>
      <c r="FW112" s="5">
        <v>4070</v>
      </c>
      <c r="FX112" s="5">
        <v>3600</v>
      </c>
      <c r="FY112" s="5">
        <v>3800</v>
      </c>
      <c r="FZ112" s="5">
        <v>3800</v>
      </c>
      <c r="GA112" s="5">
        <v>60</v>
      </c>
      <c r="GB112" s="5">
        <v>50</v>
      </c>
      <c r="GC112" s="5">
        <v>70</v>
      </c>
      <c r="GD112" s="5">
        <f t="shared" si="78"/>
        <v>0.0048780487804878</v>
      </c>
      <c r="GE112" s="5">
        <v>50</v>
      </c>
      <c r="GF112" s="5">
        <v>60</v>
      </c>
      <c r="GG112" s="5">
        <v>60</v>
      </c>
      <c r="GH112" s="5">
        <v>60</v>
      </c>
      <c r="GI112" s="5">
        <v>68</v>
      </c>
      <c r="GJ112" s="5">
        <v>70</v>
      </c>
      <c r="GK112" s="5">
        <v>2100</v>
      </c>
      <c r="GL112" s="5">
        <v>2000</v>
      </c>
      <c r="GM112" s="5">
        <v>2500</v>
      </c>
      <c r="GN112" s="5">
        <v>0.00371352785145889</v>
      </c>
      <c r="GO112" s="5">
        <v>1590</v>
      </c>
      <c r="GP112" s="5">
        <v>1610</v>
      </c>
      <c r="GQ112" s="5">
        <v>1650</v>
      </c>
      <c r="GR112" s="5">
        <v>1400</v>
      </c>
      <c r="GS112" s="5">
        <v>1400</v>
      </c>
      <c r="GT112" s="5">
        <v>1500</v>
      </c>
      <c r="GU112" s="5">
        <v>1500</v>
      </c>
      <c r="GV112" s="5">
        <v>1300</v>
      </c>
      <c r="GW112" s="5">
        <v>1600</v>
      </c>
      <c r="GX112" s="5">
        <f t="shared" si="79"/>
        <v>0.00399831057299732</v>
      </c>
      <c r="GY112" s="5">
        <v>1390</v>
      </c>
      <c r="GZ112" s="5">
        <v>1420</v>
      </c>
      <c r="HA112" s="5">
        <v>14400</v>
      </c>
      <c r="HB112" s="5">
        <v>1400</v>
      </c>
      <c r="HC112" s="5">
        <v>1400</v>
      </c>
      <c r="HD112" s="5">
        <v>1420</v>
      </c>
      <c r="HE112" s="5">
        <v>600</v>
      </c>
      <c r="HF112" s="5">
        <v>500</v>
      </c>
      <c r="HG112" s="5">
        <v>600</v>
      </c>
      <c r="HH112" s="5">
        <v>0.00593868309702324</v>
      </c>
      <c r="HI112" s="5">
        <v>500</v>
      </c>
      <c r="HJ112" s="5">
        <v>550</v>
      </c>
      <c r="HK112" s="5">
        <v>570</v>
      </c>
      <c r="HL112" s="5">
        <v>700</v>
      </c>
      <c r="HM112" s="5">
        <v>700</v>
      </c>
      <c r="HN112" s="5">
        <v>800</v>
      </c>
      <c r="HO112" s="5">
        <v>1900</v>
      </c>
      <c r="HP112" s="5">
        <v>1700</v>
      </c>
      <c r="HQ112" s="5">
        <v>1900</v>
      </c>
      <c r="HR112" s="5">
        <f t="shared" si="80"/>
        <v>0.00445480292659901</v>
      </c>
      <c r="HS112" s="5">
        <v>1480</v>
      </c>
      <c r="HT112" s="5">
        <v>1510</v>
      </c>
      <c r="HU112" s="5">
        <v>1560</v>
      </c>
      <c r="HV112" s="5">
        <v>1510</v>
      </c>
      <c r="HW112" s="5">
        <v>1500</v>
      </c>
      <c r="HX112" s="5">
        <v>1600</v>
      </c>
      <c r="HY112" s="5">
        <v>3300</v>
      </c>
      <c r="HZ112" s="5">
        <v>3200</v>
      </c>
      <c r="IA112" s="5">
        <v>3400</v>
      </c>
      <c r="IB112" s="13">
        <v>0.00447321256646868</v>
      </c>
      <c r="IC112" s="5">
        <v>3000</v>
      </c>
      <c r="ID112" s="5">
        <v>3020</v>
      </c>
      <c r="IE112" s="5">
        <v>3050</v>
      </c>
      <c r="IF112" s="5">
        <v>3100</v>
      </c>
      <c r="IG112" s="5">
        <v>3200</v>
      </c>
      <c r="IH112" s="5">
        <v>3200</v>
      </c>
      <c r="II112" s="5">
        <v>900</v>
      </c>
      <c r="IJ112" s="5">
        <v>800</v>
      </c>
      <c r="IK112" s="5">
        <v>1000</v>
      </c>
      <c r="IL112" s="5">
        <f t="shared" si="81"/>
        <v>0.00544099243702051</v>
      </c>
      <c r="IM112" s="5">
        <v>800</v>
      </c>
      <c r="IN112" s="5">
        <v>820</v>
      </c>
      <c r="IO112" s="5">
        <v>840</v>
      </c>
      <c r="IP112" s="5">
        <v>900</v>
      </c>
      <c r="IQ112" s="5">
        <v>1000</v>
      </c>
      <c r="IR112" s="5">
        <v>1000</v>
      </c>
      <c r="IS112" s="5">
        <v>2300</v>
      </c>
      <c r="IT112" s="5">
        <v>1900</v>
      </c>
      <c r="IU112" s="5">
        <v>2000</v>
      </c>
      <c r="IV112" s="131">
        <v>0.00375880971025842</v>
      </c>
      <c r="IW112" s="5">
        <v>1880</v>
      </c>
      <c r="IX112" s="5">
        <v>1920</v>
      </c>
      <c r="IY112" s="5">
        <v>1960</v>
      </c>
      <c r="IZ112" s="5">
        <v>1920</v>
      </c>
      <c r="JA112" s="5">
        <v>2000</v>
      </c>
      <c r="JB112" s="5">
        <v>2000</v>
      </c>
    </row>
    <row r="113" spans="1:262">
      <c r="A113" s="9">
        <v>111</v>
      </c>
      <c r="B113" s="10">
        <v>104430</v>
      </c>
      <c r="C113" s="11" t="s">
        <v>110</v>
      </c>
      <c r="D113" s="11" t="s">
        <v>89</v>
      </c>
      <c r="E113" s="5">
        <v>4600</v>
      </c>
      <c r="F113" s="5">
        <v>3300</v>
      </c>
      <c r="G113" s="5">
        <v>4100</v>
      </c>
      <c r="H113" s="13">
        <f t="shared" si="62"/>
        <v>0.0035896975679799</v>
      </c>
      <c r="I113" s="5">
        <v>3800</v>
      </c>
      <c r="J113" s="5">
        <v>4000</v>
      </c>
      <c r="K113" s="5">
        <v>4000</v>
      </c>
      <c r="L113" s="5">
        <v>4000</v>
      </c>
      <c r="M113" s="5">
        <v>3900</v>
      </c>
      <c r="N113" s="5">
        <v>3900</v>
      </c>
      <c r="O113" s="5">
        <v>2300</v>
      </c>
      <c r="P113" s="5">
        <v>1800</v>
      </c>
      <c r="Q113" s="5">
        <v>2000</v>
      </c>
      <c r="R113" s="13">
        <f t="shared" si="63"/>
        <v>0.00569105691056911</v>
      </c>
      <c r="S113" s="5">
        <v>2000</v>
      </c>
      <c r="T113" s="5">
        <v>2100</v>
      </c>
      <c r="U113" s="5">
        <v>2100</v>
      </c>
      <c r="V113" s="5">
        <v>2100</v>
      </c>
      <c r="W113" s="5">
        <f t="shared" si="64"/>
        <v>2000</v>
      </c>
      <c r="X113" s="5">
        <f t="shared" si="65"/>
        <v>2000</v>
      </c>
      <c r="Y113" s="5">
        <v>1300</v>
      </c>
      <c r="Z113" s="5">
        <v>1000</v>
      </c>
      <c r="AA113" s="5">
        <v>1100</v>
      </c>
      <c r="AB113" s="13">
        <f t="shared" si="66"/>
        <v>0.00358294518093873</v>
      </c>
      <c r="AC113" s="5">
        <v>800</v>
      </c>
      <c r="AD113" s="5">
        <v>900</v>
      </c>
      <c r="AE113" s="5">
        <v>900</v>
      </c>
      <c r="AF113" s="5">
        <v>1000</v>
      </c>
      <c r="AG113" s="5">
        <f t="shared" si="67"/>
        <v>900</v>
      </c>
      <c r="AH113" s="5">
        <v>1100</v>
      </c>
      <c r="AI113" s="5">
        <v>1900</v>
      </c>
      <c r="AJ113" s="5">
        <v>1460</v>
      </c>
      <c r="AK113" s="5">
        <v>1660</v>
      </c>
      <c r="AL113" s="5">
        <v>0.00386690647482014</v>
      </c>
      <c r="AM113" s="5">
        <v>1640</v>
      </c>
      <c r="AN113" s="5">
        <v>1720</v>
      </c>
      <c r="AO113" s="5">
        <v>1760</v>
      </c>
      <c r="AP113" s="5">
        <v>1700</v>
      </c>
      <c r="AQ113" s="5">
        <v>1600</v>
      </c>
      <c r="AR113" s="5">
        <v>1700</v>
      </c>
      <c r="AS113" s="5">
        <v>1200</v>
      </c>
      <c r="AT113" s="5">
        <v>900</v>
      </c>
      <c r="AU113" s="5">
        <v>1000</v>
      </c>
      <c r="AV113" s="13">
        <v>0.00323267153363325</v>
      </c>
      <c r="AW113" s="5">
        <v>960</v>
      </c>
      <c r="AX113" s="5">
        <v>1050</v>
      </c>
      <c r="AY113" s="5">
        <f t="shared" si="68"/>
        <v>1000</v>
      </c>
      <c r="AZ113" s="5">
        <v>1000</v>
      </c>
      <c r="BA113" s="5">
        <v>1100</v>
      </c>
      <c r="BB113" s="5">
        <v>1100</v>
      </c>
      <c r="BC113" s="5">
        <v>15</v>
      </c>
      <c r="BD113" s="5">
        <v>7</v>
      </c>
      <c r="BE113" s="5">
        <v>18</v>
      </c>
      <c r="BF113" s="5">
        <v>15</v>
      </c>
      <c r="BG113" s="5">
        <v>15</v>
      </c>
      <c r="BH113" s="5">
        <v>15</v>
      </c>
      <c r="BI113" s="5">
        <v>20</v>
      </c>
      <c r="BJ113" s="5">
        <v>20</v>
      </c>
      <c r="BK113" s="5">
        <v>20</v>
      </c>
      <c r="BL113" s="5">
        <v>11</v>
      </c>
      <c r="BM113" s="5">
        <v>8</v>
      </c>
      <c r="BN113" s="5">
        <v>13</v>
      </c>
      <c r="BO113" s="5">
        <v>16</v>
      </c>
      <c r="BP113" s="5">
        <v>16</v>
      </c>
      <c r="BQ113" s="5">
        <v>19</v>
      </c>
      <c r="BR113" s="5">
        <v>19</v>
      </c>
      <c r="BS113" s="5">
        <v>19</v>
      </c>
      <c r="BT113" s="5">
        <v>21</v>
      </c>
      <c r="BU113" s="5">
        <v>1900</v>
      </c>
      <c r="BV113" s="5">
        <v>1600</v>
      </c>
      <c r="BW113" s="5">
        <v>1700</v>
      </c>
      <c r="BX113" s="5">
        <v>0.00581432701574044</v>
      </c>
      <c r="BY113" s="5">
        <v>1710</v>
      </c>
      <c r="BZ113" s="5">
        <f t="shared" si="69"/>
        <v>1540</v>
      </c>
      <c r="CA113" s="5">
        <v>1880</v>
      </c>
      <c r="CB113" s="5">
        <v>1600</v>
      </c>
      <c r="CC113" s="5">
        <v>1700</v>
      </c>
      <c r="CD113" s="5">
        <v>1800</v>
      </c>
      <c r="CE113" s="5">
        <v>800</v>
      </c>
      <c r="CF113" s="5">
        <v>600</v>
      </c>
      <c r="CG113" s="5">
        <v>700</v>
      </c>
      <c r="CH113" s="5">
        <v>0.00447727781508843</v>
      </c>
      <c r="CI113" s="5">
        <v>630</v>
      </c>
      <c r="CJ113" s="5">
        <v>680</v>
      </c>
      <c r="CK113" s="5">
        <v>700</v>
      </c>
      <c r="CL113" s="5">
        <f t="shared" si="70"/>
        <v>600</v>
      </c>
      <c r="CM113" s="5">
        <v>600</v>
      </c>
      <c r="CN113" s="5">
        <v>700</v>
      </c>
      <c r="CO113" s="5">
        <v>1800</v>
      </c>
      <c r="CP113" s="5">
        <v>1700</v>
      </c>
      <c r="CQ113" s="5">
        <v>1900</v>
      </c>
      <c r="CR113" s="5">
        <v>0.0045730140787175</v>
      </c>
      <c r="CS113" s="5">
        <v>1730</v>
      </c>
      <c r="CT113" s="5">
        <v>1780</v>
      </c>
      <c r="CU113" s="5">
        <v>1800</v>
      </c>
      <c r="CV113" s="5">
        <v>1780</v>
      </c>
      <c r="CW113" s="5">
        <v>1800</v>
      </c>
      <c r="CX113" s="5">
        <v>1800</v>
      </c>
      <c r="CY113" s="5">
        <v>2000</v>
      </c>
      <c r="CZ113" s="5">
        <v>1400</v>
      </c>
      <c r="DA113" s="5">
        <v>1800</v>
      </c>
      <c r="DB113" s="5">
        <v>0.00423172950784986</v>
      </c>
      <c r="DC113" s="5">
        <v>890</v>
      </c>
      <c r="DD113" s="5">
        <v>930</v>
      </c>
      <c r="DE113" s="5">
        <v>980</v>
      </c>
      <c r="DF113" s="5">
        <v>900</v>
      </c>
      <c r="DG113" s="5">
        <v>1000</v>
      </c>
      <c r="DH113" s="5">
        <v>1000</v>
      </c>
      <c r="DI113" s="5">
        <v>1000</v>
      </c>
      <c r="DJ113" s="5">
        <v>800</v>
      </c>
      <c r="DK113" s="5">
        <v>1000</v>
      </c>
      <c r="DL113" s="5">
        <v>0.0053411022092741</v>
      </c>
      <c r="DM113" s="5">
        <v>760</v>
      </c>
      <c r="DN113" s="5">
        <v>770</v>
      </c>
      <c r="DO113" s="5">
        <v>830</v>
      </c>
      <c r="DP113" s="5">
        <v>1100</v>
      </c>
      <c r="DQ113" s="5">
        <v>1200</v>
      </c>
      <c r="DR113" s="5">
        <v>1200</v>
      </c>
      <c r="DS113" s="5">
        <v>1200</v>
      </c>
      <c r="DT113" s="5">
        <v>1100</v>
      </c>
      <c r="DU113" s="5">
        <v>1200</v>
      </c>
      <c r="DV113" s="5">
        <f t="shared" si="71"/>
        <v>0.00512218045112782</v>
      </c>
      <c r="DW113" s="5">
        <v>1040</v>
      </c>
      <c r="DX113" s="5">
        <v>1090</v>
      </c>
      <c r="DY113" s="5">
        <v>1140</v>
      </c>
      <c r="DZ113" s="5">
        <v>1090</v>
      </c>
      <c r="EA113" s="5">
        <v>1100</v>
      </c>
      <c r="EB113" s="5">
        <v>1200</v>
      </c>
      <c r="EC113" s="5">
        <v>1100</v>
      </c>
      <c r="ED113" s="5">
        <v>900</v>
      </c>
      <c r="EE113" s="5">
        <v>1100</v>
      </c>
      <c r="EF113" s="5">
        <v>0.00546418228512103</v>
      </c>
      <c r="EG113" s="5">
        <f t="shared" si="72"/>
        <v>730</v>
      </c>
      <c r="EH113" s="5">
        <f t="shared" si="73"/>
        <v>790</v>
      </c>
      <c r="EI113" s="5">
        <f t="shared" si="74"/>
        <v>820</v>
      </c>
      <c r="EJ113" s="5">
        <v>900</v>
      </c>
      <c r="EK113" s="5">
        <v>900</v>
      </c>
      <c r="EL113" s="5">
        <v>1000</v>
      </c>
      <c r="EM113" s="5">
        <v>1300</v>
      </c>
      <c r="EN113" s="5">
        <v>1200</v>
      </c>
      <c r="EO113" s="5">
        <v>1300</v>
      </c>
      <c r="EP113" s="5">
        <f t="shared" si="75"/>
        <v>0.00448895027624309</v>
      </c>
      <c r="EQ113" s="5">
        <v>1120</v>
      </c>
      <c r="ER113" s="5">
        <v>1170</v>
      </c>
      <c r="ES113" s="5">
        <v>1210</v>
      </c>
      <c r="ET113" s="5">
        <v>1170</v>
      </c>
      <c r="EU113" s="5">
        <v>1200</v>
      </c>
      <c r="EV113" s="5">
        <v>1200</v>
      </c>
      <c r="EW113" s="5">
        <v>900</v>
      </c>
      <c r="EX113" s="5">
        <v>800</v>
      </c>
      <c r="EY113" s="5">
        <v>1000</v>
      </c>
      <c r="EZ113" s="5">
        <f t="shared" si="76"/>
        <v>0.00573206681952178</v>
      </c>
      <c r="FA113" s="5">
        <v>660</v>
      </c>
      <c r="FB113" s="5">
        <v>700</v>
      </c>
      <c r="FC113" s="5">
        <v>750</v>
      </c>
      <c r="FD113" s="5">
        <v>700</v>
      </c>
      <c r="FE113" s="5">
        <v>700</v>
      </c>
      <c r="FF113" s="5">
        <v>700</v>
      </c>
      <c r="FG113" s="5">
        <v>3200</v>
      </c>
      <c r="FH113" s="5">
        <v>3000</v>
      </c>
      <c r="FI113" s="5">
        <v>3600</v>
      </c>
      <c r="FJ113" s="5">
        <f t="shared" si="77"/>
        <v>0.00601460415065334</v>
      </c>
      <c r="FK113" s="5">
        <v>3010</v>
      </c>
      <c r="FL113" s="5">
        <v>3130</v>
      </c>
      <c r="FM113" s="5">
        <v>3190</v>
      </c>
      <c r="FN113" s="5">
        <v>3130</v>
      </c>
      <c r="FO113" s="5">
        <v>3200</v>
      </c>
      <c r="FP113" s="5">
        <v>3200</v>
      </c>
      <c r="FQ113" s="5">
        <v>4200</v>
      </c>
      <c r="FR113" s="5">
        <v>4000</v>
      </c>
      <c r="FS113" s="5">
        <v>4300</v>
      </c>
      <c r="FT113" s="5">
        <v>0.00536350415604862</v>
      </c>
      <c r="FU113" s="5">
        <v>3980</v>
      </c>
      <c r="FV113" s="5">
        <v>4020</v>
      </c>
      <c r="FW113" s="5">
        <v>4070</v>
      </c>
      <c r="FX113" s="5">
        <v>3600</v>
      </c>
      <c r="FY113" s="5">
        <v>3800</v>
      </c>
      <c r="FZ113" s="5">
        <v>3800</v>
      </c>
      <c r="GA113" s="5">
        <v>60</v>
      </c>
      <c r="GB113" s="5">
        <v>50</v>
      </c>
      <c r="GC113" s="5">
        <v>70</v>
      </c>
      <c r="GD113" s="5">
        <f t="shared" si="78"/>
        <v>0.0048780487804878</v>
      </c>
      <c r="GE113" s="5">
        <v>50</v>
      </c>
      <c r="GF113" s="5">
        <v>60</v>
      </c>
      <c r="GG113" s="5">
        <v>60</v>
      </c>
      <c r="GH113" s="5">
        <v>60</v>
      </c>
      <c r="GI113" s="5">
        <v>68</v>
      </c>
      <c r="GJ113" s="5">
        <v>70</v>
      </c>
      <c r="GK113" s="5">
        <v>2100</v>
      </c>
      <c r="GL113" s="5">
        <v>2000</v>
      </c>
      <c r="GM113" s="5">
        <v>2500</v>
      </c>
      <c r="GN113" s="5">
        <v>0.00371352785145889</v>
      </c>
      <c r="GO113" s="5">
        <v>1590</v>
      </c>
      <c r="GP113" s="5">
        <v>1610</v>
      </c>
      <c r="GQ113" s="5">
        <v>1650</v>
      </c>
      <c r="GR113" s="5">
        <v>1400</v>
      </c>
      <c r="GS113" s="5">
        <v>1400</v>
      </c>
      <c r="GT113" s="5">
        <v>1500</v>
      </c>
      <c r="GU113" s="5">
        <v>1500</v>
      </c>
      <c r="GV113" s="5">
        <v>1300</v>
      </c>
      <c r="GW113" s="5">
        <v>1600</v>
      </c>
      <c r="GX113" s="5">
        <f t="shared" si="79"/>
        <v>0.00399831057299732</v>
      </c>
      <c r="GY113" s="5">
        <v>1390</v>
      </c>
      <c r="GZ113" s="5">
        <v>1420</v>
      </c>
      <c r="HA113" s="5">
        <v>14400</v>
      </c>
      <c r="HB113" s="5">
        <v>1400</v>
      </c>
      <c r="HC113" s="5">
        <v>1400</v>
      </c>
      <c r="HD113" s="5">
        <v>1420</v>
      </c>
      <c r="HE113" s="5">
        <v>600</v>
      </c>
      <c r="HF113" s="5">
        <v>500</v>
      </c>
      <c r="HG113" s="5">
        <v>600</v>
      </c>
      <c r="HH113" s="5">
        <v>0.00593868309702324</v>
      </c>
      <c r="HI113" s="5">
        <v>500</v>
      </c>
      <c r="HJ113" s="5">
        <v>550</v>
      </c>
      <c r="HK113" s="5">
        <v>570</v>
      </c>
      <c r="HL113" s="5">
        <v>700</v>
      </c>
      <c r="HM113" s="5">
        <v>700</v>
      </c>
      <c r="HN113" s="5">
        <v>800</v>
      </c>
      <c r="HO113" s="5">
        <v>1900</v>
      </c>
      <c r="HP113" s="5">
        <v>1700</v>
      </c>
      <c r="HQ113" s="5">
        <v>1900</v>
      </c>
      <c r="HR113" s="5">
        <f t="shared" si="80"/>
        <v>0.00445480292659901</v>
      </c>
      <c r="HS113" s="5">
        <v>1480</v>
      </c>
      <c r="HT113" s="5">
        <v>1510</v>
      </c>
      <c r="HU113" s="5">
        <v>1560</v>
      </c>
      <c r="HV113" s="5">
        <v>1510</v>
      </c>
      <c r="HW113" s="5">
        <v>1500</v>
      </c>
      <c r="HX113" s="5">
        <v>1600</v>
      </c>
      <c r="HY113" s="5">
        <v>3300</v>
      </c>
      <c r="HZ113" s="5">
        <v>3200</v>
      </c>
      <c r="IA113" s="5">
        <v>3400</v>
      </c>
      <c r="IB113" s="13">
        <v>0.00447321256646868</v>
      </c>
      <c r="IC113" s="5">
        <v>3000</v>
      </c>
      <c r="ID113" s="5">
        <v>3020</v>
      </c>
      <c r="IE113" s="5">
        <v>3050</v>
      </c>
      <c r="IF113" s="5">
        <v>3100</v>
      </c>
      <c r="IG113" s="5">
        <v>3200</v>
      </c>
      <c r="IH113" s="5">
        <v>3200</v>
      </c>
      <c r="II113" s="5">
        <v>900</v>
      </c>
      <c r="IJ113" s="5">
        <v>800</v>
      </c>
      <c r="IK113" s="5">
        <v>1000</v>
      </c>
      <c r="IL113" s="5">
        <f t="shared" si="81"/>
        <v>0.00544099243702051</v>
      </c>
      <c r="IM113" s="5">
        <v>800</v>
      </c>
      <c r="IN113" s="5">
        <v>820</v>
      </c>
      <c r="IO113" s="5">
        <v>840</v>
      </c>
      <c r="IP113" s="5">
        <v>900</v>
      </c>
      <c r="IQ113" s="5">
        <v>1000</v>
      </c>
      <c r="IR113" s="5">
        <v>1000</v>
      </c>
      <c r="IS113" s="5">
        <v>2300</v>
      </c>
      <c r="IT113" s="5">
        <v>1900</v>
      </c>
      <c r="IU113" s="5">
        <v>2000</v>
      </c>
      <c r="IV113" s="131">
        <v>0.00375880971025842</v>
      </c>
      <c r="IW113" s="5">
        <v>1880</v>
      </c>
      <c r="IX113" s="5">
        <v>1920</v>
      </c>
      <c r="IY113" s="5">
        <v>1960</v>
      </c>
      <c r="IZ113" s="5">
        <v>1920</v>
      </c>
      <c r="JA113" s="5">
        <v>2000</v>
      </c>
      <c r="JB113" s="5">
        <v>2000</v>
      </c>
    </row>
    <row r="114" spans="1:262">
      <c r="A114" s="9">
        <v>112</v>
      </c>
      <c r="B114" s="10">
        <v>113299</v>
      </c>
      <c r="C114" s="19" t="s">
        <v>82</v>
      </c>
      <c r="D114" s="11" t="s">
        <v>58</v>
      </c>
      <c r="E114" s="5">
        <v>4500</v>
      </c>
      <c r="F114" s="5">
        <v>3300</v>
      </c>
      <c r="G114" s="5">
        <v>4000</v>
      </c>
      <c r="H114" s="13">
        <f t="shared" si="62"/>
        <v>0.0034999551287804</v>
      </c>
      <c r="I114" s="5">
        <v>3800</v>
      </c>
      <c r="J114" s="5">
        <v>3900</v>
      </c>
      <c r="K114" s="5">
        <v>3900</v>
      </c>
      <c r="L114" s="5">
        <v>3900</v>
      </c>
      <c r="M114" s="5">
        <v>3800</v>
      </c>
      <c r="N114" s="5">
        <v>3800</v>
      </c>
      <c r="O114" s="5">
        <v>2500</v>
      </c>
      <c r="P114" s="5">
        <v>1900</v>
      </c>
      <c r="Q114" s="5">
        <v>2200</v>
      </c>
      <c r="R114" s="13">
        <f t="shared" si="63"/>
        <v>0.00623306233062331</v>
      </c>
      <c r="S114" s="5">
        <v>2200</v>
      </c>
      <c r="T114" s="5">
        <v>2300</v>
      </c>
      <c r="U114" s="5">
        <v>2300</v>
      </c>
      <c r="V114" s="5">
        <v>2300</v>
      </c>
      <c r="W114" s="5">
        <f t="shared" si="64"/>
        <v>2200</v>
      </c>
      <c r="X114" s="5">
        <f t="shared" si="65"/>
        <v>2200</v>
      </c>
      <c r="Y114" s="5">
        <v>1300</v>
      </c>
      <c r="Z114" s="5">
        <v>1000</v>
      </c>
      <c r="AA114" s="5">
        <v>1100</v>
      </c>
      <c r="AB114" s="13">
        <f t="shared" si="66"/>
        <v>0.00644930132568972</v>
      </c>
      <c r="AC114" s="5">
        <v>800</v>
      </c>
      <c r="AD114" s="5">
        <v>900</v>
      </c>
      <c r="AE114" s="5">
        <v>900</v>
      </c>
      <c r="AF114" s="5">
        <v>1800</v>
      </c>
      <c r="AG114" s="5">
        <f t="shared" si="67"/>
        <v>1600</v>
      </c>
      <c r="AH114" s="5">
        <v>1900</v>
      </c>
      <c r="AI114" s="5">
        <v>1900</v>
      </c>
      <c r="AJ114" s="5">
        <v>1460</v>
      </c>
      <c r="AK114" s="5">
        <v>1660</v>
      </c>
      <c r="AL114" s="5">
        <v>0.00386690647482014</v>
      </c>
      <c r="AM114" s="5">
        <v>1640</v>
      </c>
      <c r="AN114" s="5">
        <v>1720</v>
      </c>
      <c r="AO114" s="5">
        <v>1760</v>
      </c>
      <c r="AP114" s="5">
        <v>1700</v>
      </c>
      <c r="AQ114" s="5">
        <v>1600</v>
      </c>
      <c r="AR114" s="5">
        <v>1700</v>
      </c>
      <c r="AS114" s="5">
        <v>1200</v>
      </c>
      <c r="AT114" s="5">
        <v>900</v>
      </c>
      <c r="AU114" s="5">
        <v>1000</v>
      </c>
      <c r="AV114" s="13">
        <v>0.00538778588938876</v>
      </c>
      <c r="AW114" s="5">
        <v>960</v>
      </c>
      <c r="AX114" s="5">
        <v>1050</v>
      </c>
      <c r="AY114" s="5">
        <f t="shared" si="68"/>
        <v>1670</v>
      </c>
      <c r="AZ114" s="5">
        <v>1700</v>
      </c>
      <c r="BA114" s="5">
        <v>1800</v>
      </c>
      <c r="BB114" s="5">
        <v>1800</v>
      </c>
      <c r="BC114" s="5">
        <v>8</v>
      </c>
      <c r="BD114" s="5">
        <v>4</v>
      </c>
      <c r="BE114" s="5">
        <v>10</v>
      </c>
      <c r="BF114" s="5">
        <v>8</v>
      </c>
      <c r="BG114" s="5">
        <v>8</v>
      </c>
      <c r="BH114" s="5">
        <v>8</v>
      </c>
      <c r="BI114" s="5">
        <v>20</v>
      </c>
      <c r="BJ114" s="5">
        <v>20</v>
      </c>
      <c r="BK114" s="5">
        <v>20</v>
      </c>
      <c r="BL114" s="5">
        <v>6</v>
      </c>
      <c r="BM114" s="5">
        <v>4</v>
      </c>
      <c r="BN114" s="5">
        <v>7</v>
      </c>
      <c r="BO114" s="5">
        <v>8</v>
      </c>
      <c r="BP114" s="5">
        <v>8</v>
      </c>
      <c r="BQ114" s="5">
        <v>10</v>
      </c>
      <c r="BR114" s="5">
        <v>10</v>
      </c>
      <c r="BS114" s="5">
        <v>10</v>
      </c>
      <c r="BT114" s="5">
        <v>11</v>
      </c>
      <c r="BU114" s="5">
        <v>1900</v>
      </c>
      <c r="BV114" s="5">
        <v>1600</v>
      </c>
      <c r="BW114" s="5">
        <v>1700</v>
      </c>
      <c r="BX114" s="5">
        <v>0.00581432701574044</v>
      </c>
      <c r="BY114" s="5">
        <v>1710</v>
      </c>
      <c r="BZ114" s="5">
        <f t="shared" si="69"/>
        <v>1540</v>
      </c>
      <c r="CA114" s="5">
        <v>1880</v>
      </c>
      <c r="CB114" s="5">
        <v>1600</v>
      </c>
      <c r="CC114" s="5">
        <v>1700</v>
      </c>
      <c r="CD114" s="5">
        <v>1800</v>
      </c>
      <c r="CE114" s="5">
        <v>800</v>
      </c>
      <c r="CF114" s="5">
        <v>600</v>
      </c>
      <c r="CG114" s="5">
        <v>700</v>
      </c>
      <c r="CH114" s="5">
        <v>0.00559659726886053</v>
      </c>
      <c r="CI114" s="5">
        <v>630</v>
      </c>
      <c r="CJ114" s="5">
        <v>680</v>
      </c>
      <c r="CK114" s="5">
        <v>700</v>
      </c>
      <c r="CL114" s="5">
        <f t="shared" si="70"/>
        <v>700</v>
      </c>
      <c r="CM114" s="5">
        <v>800</v>
      </c>
      <c r="CN114" s="5">
        <v>800</v>
      </c>
      <c r="CO114" s="5">
        <v>1700</v>
      </c>
      <c r="CP114" s="5">
        <v>1600</v>
      </c>
      <c r="CQ114" s="5">
        <v>1800</v>
      </c>
      <c r="CR114" s="5">
        <v>0.00431610317541876</v>
      </c>
      <c r="CS114" s="5">
        <v>1640</v>
      </c>
      <c r="CT114" s="5">
        <v>1680</v>
      </c>
      <c r="CU114" s="5">
        <v>1700</v>
      </c>
      <c r="CV114" s="5">
        <v>1680</v>
      </c>
      <c r="CW114" s="5">
        <v>1700</v>
      </c>
      <c r="CX114" s="5">
        <v>1700</v>
      </c>
      <c r="CY114" s="5">
        <v>2000</v>
      </c>
      <c r="CZ114" s="5">
        <v>1400</v>
      </c>
      <c r="DA114" s="5">
        <v>1800</v>
      </c>
      <c r="DB114" s="5">
        <v>0.0059244213109898</v>
      </c>
      <c r="DC114" s="5">
        <v>890</v>
      </c>
      <c r="DD114" s="5">
        <v>930</v>
      </c>
      <c r="DE114" s="5">
        <v>980</v>
      </c>
      <c r="DF114" s="5">
        <v>1300</v>
      </c>
      <c r="DG114" s="5">
        <v>1400</v>
      </c>
      <c r="DH114" s="5">
        <v>1400</v>
      </c>
      <c r="DI114" s="5">
        <v>1000</v>
      </c>
      <c r="DJ114" s="5">
        <v>800</v>
      </c>
      <c r="DK114" s="5">
        <v>1000</v>
      </c>
      <c r="DL114" s="5">
        <v>0.0053411022092741</v>
      </c>
      <c r="DM114" s="5">
        <v>760</v>
      </c>
      <c r="DN114" s="5">
        <v>770</v>
      </c>
      <c r="DO114" s="5">
        <v>830</v>
      </c>
      <c r="DP114" s="5">
        <v>1100</v>
      </c>
      <c r="DQ114" s="5">
        <v>1200</v>
      </c>
      <c r="DR114" s="5">
        <v>1200</v>
      </c>
      <c r="DS114" s="5">
        <v>1200</v>
      </c>
      <c r="DT114" s="5">
        <v>1100</v>
      </c>
      <c r="DU114" s="5">
        <v>1200</v>
      </c>
      <c r="DV114" s="5">
        <f t="shared" si="71"/>
        <v>0.00512218045112782</v>
      </c>
      <c r="DW114" s="5">
        <v>1040</v>
      </c>
      <c r="DX114" s="5">
        <v>1090</v>
      </c>
      <c r="DY114" s="5">
        <v>1140</v>
      </c>
      <c r="DZ114" s="5">
        <v>1090</v>
      </c>
      <c r="EA114" s="5">
        <v>1100</v>
      </c>
      <c r="EB114" s="5">
        <v>1200</v>
      </c>
      <c r="EC114" s="5">
        <v>1100</v>
      </c>
      <c r="ED114" s="5">
        <v>900</v>
      </c>
      <c r="EE114" s="5">
        <v>1100</v>
      </c>
      <c r="EF114" s="5">
        <v>0.00601060051363313</v>
      </c>
      <c r="EG114" s="5">
        <f t="shared" si="72"/>
        <v>800</v>
      </c>
      <c r="EH114" s="5">
        <f t="shared" si="73"/>
        <v>870</v>
      </c>
      <c r="EI114" s="5">
        <f t="shared" si="74"/>
        <v>900</v>
      </c>
      <c r="EJ114" s="5">
        <v>1000</v>
      </c>
      <c r="EK114" s="5">
        <v>1000</v>
      </c>
      <c r="EL114" s="5">
        <v>1100</v>
      </c>
      <c r="EM114" s="5">
        <v>1200</v>
      </c>
      <c r="EN114" s="5">
        <v>1100</v>
      </c>
      <c r="EO114" s="5">
        <v>1200</v>
      </c>
      <c r="EP114" s="5">
        <f t="shared" si="75"/>
        <v>0.00414364640883978</v>
      </c>
      <c r="EQ114" s="5">
        <v>1040</v>
      </c>
      <c r="ER114" s="5">
        <v>1080</v>
      </c>
      <c r="ES114" s="5">
        <v>1120</v>
      </c>
      <c r="ET114" s="5">
        <v>1080</v>
      </c>
      <c r="EU114" s="5">
        <v>1100</v>
      </c>
      <c r="EV114" s="5">
        <v>1100</v>
      </c>
      <c r="EW114" s="5">
        <v>900</v>
      </c>
      <c r="EX114" s="5">
        <v>800</v>
      </c>
      <c r="EY114" s="5">
        <v>1000</v>
      </c>
      <c r="EZ114" s="5">
        <f t="shared" si="76"/>
        <v>0.00573206681952178</v>
      </c>
      <c r="FA114" s="5">
        <v>660</v>
      </c>
      <c r="FB114" s="5">
        <v>700</v>
      </c>
      <c r="FC114" s="5">
        <v>750</v>
      </c>
      <c r="FD114" s="5">
        <v>700</v>
      </c>
      <c r="FE114" s="5">
        <v>700</v>
      </c>
      <c r="FF114" s="5">
        <v>700</v>
      </c>
      <c r="FG114" s="5">
        <v>3200</v>
      </c>
      <c r="FH114" s="5">
        <v>3000</v>
      </c>
      <c r="FI114" s="5">
        <v>3600</v>
      </c>
      <c r="FJ114" s="5">
        <f t="shared" si="77"/>
        <v>0.00601460415065334</v>
      </c>
      <c r="FK114" s="5">
        <v>3010</v>
      </c>
      <c r="FL114" s="5">
        <v>3130</v>
      </c>
      <c r="FM114" s="5">
        <v>3190</v>
      </c>
      <c r="FN114" s="5">
        <v>3130</v>
      </c>
      <c r="FO114" s="5">
        <v>3200</v>
      </c>
      <c r="FP114" s="5">
        <v>3200</v>
      </c>
      <c r="FQ114" s="5">
        <v>4200</v>
      </c>
      <c r="FR114" s="5">
        <v>4000</v>
      </c>
      <c r="FS114" s="5">
        <v>4300</v>
      </c>
      <c r="FT114" s="5">
        <v>0.00536350415604862</v>
      </c>
      <c r="FU114" s="5">
        <v>3980</v>
      </c>
      <c r="FV114" s="5">
        <v>4020</v>
      </c>
      <c r="FW114" s="5">
        <v>4070</v>
      </c>
      <c r="FX114" s="5">
        <v>3600</v>
      </c>
      <c r="FY114" s="5">
        <v>3800</v>
      </c>
      <c r="FZ114" s="5">
        <v>3800</v>
      </c>
      <c r="GA114" s="5">
        <v>60</v>
      </c>
      <c r="GB114" s="5">
        <v>50</v>
      </c>
      <c r="GC114" s="5">
        <v>70</v>
      </c>
      <c r="GD114" s="5">
        <f t="shared" si="78"/>
        <v>0.0048780487804878</v>
      </c>
      <c r="GE114" s="5">
        <v>50</v>
      </c>
      <c r="GF114" s="5">
        <v>60</v>
      </c>
      <c r="GG114" s="5">
        <v>60</v>
      </c>
      <c r="GH114" s="5">
        <v>60</v>
      </c>
      <c r="GI114" s="5">
        <v>68</v>
      </c>
      <c r="GJ114" s="5">
        <v>70</v>
      </c>
      <c r="GK114" s="5">
        <v>2000</v>
      </c>
      <c r="GL114" s="5">
        <v>1900</v>
      </c>
      <c r="GM114" s="5">
        <v>2400</v>
      </c>
      <c r="GN114" s="5">
        <v>0.00461307807634644</v>
      </c>
      <c r="GO114" s="5">
        <v>1510</v>
      </c>
      <c r="GP114" s="5">
        <v>1530</v>
      </c>
      <c r="GQ114" s="5">
        <v>1570</v>
      </c>
      <c r="GR114" s="5">
        <v>1800</v>
      </c>
      <c r="GS114" s="5">
        <v>1800</v>
      </c>
      <c r="GT114" s="5">
        <v>1800</v>
      </c>
      <c r="GU114" s="5">
        <v>1500</v>
      </c>
      <c r="GV114" s="5">
        <v>1300</v>
      </c>
      <c r="GW114" s="5">
        <v>1600</v>
      </c>
      <c r="GX114" s="5">
        <f t="shared" si="79"/>
        <v>0.00399831057299732</v>
      </c>
      <c r="GY114" s="5">
        <v>1390</v>
      </c>
      <c r="GZ114" s="5">
        <v>1420</v>
      </c>
      <c r="HA114" s="5">
        <v>14400</v>
      </c>
      <c r="HB114" s="5">
        <v>1400</v>
      </c>
      <c r="HC114" s="5">
        <v>1400</v>
      </c>
      <c r="HD114" s="5">
        <v>1420</v>
      </c>
      <c r="HE114" s="5">
        <v>600</v>
      </c>
      <c r="HF114" s="5">
        <v>500</v>
      </c>
      <c r="HG114" s="5">
        <v>600</v>
      </c>
      <c r="HH114" s="5">
        <v>0.00593868309702324</v>
      </c>
      <c r="HI114" s="5">
        <v>500</v>
      </c>
      <c r="HJ114" s="5">
        <v>550</v>
      </c>
      <c r="HK114" s="5">
        <v>570</v>
      </c>
      <c r="HL114" s="5">
        <v>700</v>
      </c>
      <c r="HM114" s="5">
        <v>700</v>
      </c>
      <c r="HN114" s="5">
        <v>800</v>
      </c>
      <c r="HO114" s="5">
        <v>1800</v>
      </c>
      <c r="HP114" s="5">
        <v>1600</v>
      </c>
      <c r="HQ114" s="5">
        <v>1800</v>
      </c>
      <c r="HR114" s="5">
        <f t="shared" si="80"/>
        <v>0.00418928487137125</v>
      </c>
      <c r="HS114" s="5">
        <v>1400</v>
      </c>
      <c r="HT114" s="5">
        <v>1420</v>
      </c>
      <c r="HU114" s="5">
        <v>1460</v>
      </c>
      <c r="HV114" s="5">
        <v>1420</v>
      </c>
      <c r="HW114" s="5">
        <v>1400</v>
      </c>
      <c r="HX114" s="5">
        <v>1500</v>
      </c>
      <c r="HY114" s="5">
        <v>3300</v>
      </c>
      <c r="HZ114" s="5">
        <v>3200</v>
      </c>
      <c r="IA114" s="5">
        <v>3400</v>
      </c>
      <c r="IB114" s="13">
        <v>0.00447321256646868</v>
      </c>
      <c r="IC114" s="5">
        <v>3000</v>
      </c>
      <c r="ID114" s="5">
        <v>3020</v>
      </c>
      <c r="IE114" s="5">
        <v>3050</v>
      </c>
      <c r="IF114" s="5">
        <v>3100</v>
      </c>
      <c r="IG114" s="5">
        <v>3200</v>
      </c>
      <c r="IH114" s="5">
        <v>3200</v>
      </c>
      <c r="II114" s="5">
        <v>900</v>
      </c>
      <c r="IJ114" s="5">
        <v>800</v>
      </c>
      <c r="IK114" s="5">
        <v>1000</v>
      </c>
      <c r="IL114" s="5">
        <f t="shared" si="81"/>
        <v>0.00544099243702051</v>
      </c>
      <c r="IM114" s="5">
        <v>800</v>
      </c>
      <c r="IN114" s="5">
        <v>820</v>
      </c>
      <c r="IO114" s="5">
        <v>840</v>
      </c>
      <c r="IP114" s="5">
        <v>900</v>
      </c>
      <c r="IQ114" s="5">
        <v>1000</v>
      </c>
      <c r="IR114" s="5">
        <v>1000</v>
      </c>
      <c r="IS114" s="5">
        <v>2300</v>
      </c>
      <c r="IT114" s="5">
        <v>1900</v>
      </c>
      <c r="IU114" s="5">
        <v>2000</v>
      </c>
      <c r="IV114" s="131">
        <v>0.00375880971025842</v>
      </c>
      <c r="IW114" s="5">
        <v>1880</v>
      </c>
      <c r="IX114" s="5">
        <v>1920</v>
      </c>
      <c r="IY114" s="5">
        <v>1960</v>
      </c>
      <c r="IZ114" s="5">
        <v>1920</v>
      </c>
      <c r="JA114" s="5">
        <v>2000</v>
      </c>
      <c r="JB114" s="5">
        <v>2000</v>
      </c>
    </row>
    <row r="115" spans="1:262">
      <c r="A115" s="9">
        <v>113</v>
      </c>
      <c r="B115" s="10">
        <v>52</v>
      </c>
      <c r="C115" s="11" t="s">
        <v>30</v>
      </c>
      <c r="D115" s="11" t="s">
        <v>1629</v>
      </c>
      <c r="E115" s="5">
        <v>4400</v>
      </c>
      <c r="F115" s="5">
        <v>3200</v>
      </c>
      <c r="G115" s="5">
        <v>4000</v>
      </c>
      <c r="H115" s="13">
        <f t="shared" si="62"/>
        <v>0.0034999551287804</v>
      </c>
      <c r="I115" s="5">
        <v>3800</v>
      </c>
      <c r="J115" s="5">
        <v>3900</v>
      </c>
      <c r="K115" s="5">
        <v>3900</v>
      </c>
      <c r="L115" s="5">
        <v>3900</v>
      </c>
      <c r="M115" s="5">
        <v>3800</v>
      </c>
      <c r="N115" s="5">
        <v>3800</v>
      </c>
      <c r="O115" s="5">
        <v>1400</v>
      </c>
      <c r="P115" s="5">
        <v>1100</v>
      </c>
      <c r="Q115" s="5">
        <v>1200</v>
      </c>
      <c r="R115" s="13">
        <f t="shared" si="63"/>
        <v>0.0032520325203252</v>
      </c>
      <c r="S115" s="5">
        <v>1200</v>
      </c>
      <c r="T115" s="5">
        <v>1200</v>
      </c>
      <c r="U115" s="5">
        <v>1300</v>
      </c>
      <c r="V115" s="5">
        <v>1200</v>
      </c>
      <c r="W115" s="5">
        <f t="shared" si="64"/>
        <v>1100</v>
      </c>
      <c r="X115" s="5">
        <f t="shared" si="65"/>
        <v>1200</v>
      </c>
      <c r="Y115" s="5">
        <v>1300</v>
      </c>
      <c r="Z115" s="5">
        <v>1000</v>
      </c>
      <c r="AA115" s="5">
        <v>1100</v>
      </c>
      <c r="AB115" s="13">
        <f t="shared" si="66"/>
        <v>0.00286635614475099</v>
      </c>
      <c r="AC115" s="5">
        <v>800</v>
      </c>
      <c r="AD115" s="5">
        <v>900</v>
      </c>
      <c r="AE115" s="5">
        <v>900</v>
      </c>
      <c r="AF115" s="5">
        <v>800</v>
      </c>
      <c r="AG115" s="5">
        <f t="shared" si="67"/>
        <v>700</v>
      </c>
      <c r="AH115" s="5">
        <v>900</v>
      </c>
      <c r="AI115" s="5">
        <v>1900</v>
      </c>
      <c r="AJ115" s="5">
        <v>1460</v>
      </c>
      <c r="AK115" s="5">
        <v>1660</v>
      </c>
      <c r="AL115" s="5">
        <v>0.00386690647482014</v>
      </c>
      <c r="AM115" s="5">
        <v>1640</v>
      </c>
      <c r="AN115" s="5">
        <v>1720</v>
      </c>
      <c r="AO115" s="5">
        <v>1760</v>
      </c>
      <c r="AP115" s="5">
        <v>1700</v>
      </c>
      <c r="AQ115" s="5">
        <v>1600</v>
      </c>
      <c r="AR115" s="5">
        <v>1700</v>
      </c>
      <c r="AS115" s="5">
        <v>1200</v>
      </c>
      <c r="AT115" s="5">
        <v>900</v>
      </c>
      <c r="AU115" s="5">
        <v>1000</v>
      </c>
      <c r="AV115" s="13">
        <v>0.00457961800598044</v>
      </c>
      <c r="AW115" s="5">
        <v>960</v>
      </c>
      <c r="AX115" s="5">
        <v>1050</v>
      </c>
      <c r="AY115" s="5">
        <f t="shared" si="68"/>
        <v>1420</v>
      </c>
      <c r="AZ115" s="5">
        <v>1500</v>
      </c>
      <c r="BA115" s="5">
        <v>1500</v>
      </c>
      <c r="BB115" s="5">
        <v>1600</v>
      </c>
      <c r="BC115" s="5">
        <v>16</v>
      </c>
      <c r="BD115" s="5">
        <v>8</v>
      </c>
      <c r="BE115" s="5">
        <v>19</v>
      </c>
      <c r="BF115" s="5">
        <v>16</v>
      </c>
      <c r="BG115" s="5">
        <v>16</v>
      </c>
      <c r="BH115" s="5">
        <v>16</v>
      </c>
      <c r="BI115" s="5">
        <v>20</v>
      </c>
      <c r="BJ115" s="5">
        <v>20</v>
      </c>
      <c r="BK115" s="5">
        <v>20</v>
      </c>
      <c r="BL115" s="5">
        <v>13</v>
      </c>
      <c r="BM115" s="5">
        <v>9</v>
      </c>
      <c r="BN115" s="5">
        <v>15</v>
      </c>
      <c r="BO115" s="5">
        <v>18</v>
      </c>
      <c r="BP115" s="5">
        <v>18</v>
      </c>
      <c r="BQ115" s="5">
        <v>21</v>
      </c>
      <c r="BR115" s="5">
        <v>21</v>
      </c>
      <c r="BS115" s="5">
        <v>21</v>
      </c>
      <c r="BT115" s="5">
        <v>24</v>
      </c>
      <c r="BU115" s="5">
        <v>1900</v>
      </c>
      <c r="BV115" s="5">
        <v>1600</v>
      </c>
      <c r="BW115" s="5">
        <v>1700</v>
      </c>
      <c r="BX115" s="5">
        <v>0.00581432701574044</v>
      </c>
      <c r="BY115" s="5">
        <v>1710</v>
      </c>
      <c r="BZ115" s="5">
        <f t="shared" si="69"/>
        <v>1540</v>
      </c>
      <c r="CA115" s="5">
        <v>1880</v>
      </c>
      <c r="CB115" s="5">
        <v>1600</v>
      </c>
      <c r="CC115" s="5">
        <v>1700</v>
      </c>
      <c r="CD115" s="5">
        <v>1800</v>
      </c>
      <c r="CE115" s="5">
        <v>800</v>
      </c>
      <c r="CF115" s="5">
        <v>600</v>
      </c>
      <c r="CG115" s="5">
        <v>700</v>
      </c>
      <c r="CH115" s="5">
        <v>0.00447727781508843</v>
      </c>
      <c r="CI115" s="5">
        <v>630</v>
      </c>
      <c r="CJ115" s="5">
        <v>680</v>
      </c>
      <c r="CK115" s="5">
        <v>700</v>
      </c>
      <c r="CL115" s="5">
        <f t="shared" si="70"/>
        <v>600</v>
      </c>
      <c r="CM115" s="5">
        <v>600</v>
      </c>
      <c r="CN115" s="5">
        <v>700</v>
      </c>
      <c r="CO115" s="5">
        <v>1700</v>
      </c>
      <c r="CP115" s="5">
        <v>1600</v>
      </c>
      <c r="CQ115" s="5">
        <v>1800</v>
      </c>
      <c r="CR115" s="5">
        <v>0.00431610317541876</v>
      </c>
      <c r="CS115" s="5">
        <v>1640</v>
      </c>
      <c r="CT115" s="5">
        <v>1680</v>
      </c>
      <c r="CU115" s="5">
        <v>1700</v>
      </c>
      <c r="CV115" s="5">
        <v>1680</v>
      </c>
      <c r="CW115" s="5">
        <v>1700</v>
      </c>
      <c r="CX115" s="5">
        <v>1700</v>
      </c>
      <c r="CY115" s="5">
        <v>2000</v>
      </c>
      <c r="CZ115" s="5">
        <v>1400</v>
      </c>
      <c r="DA115" s="5">
        <v>1800</v>
      </c>
      <c r="DB115" s="5">
        <v>0.00423172950784986</v>
      </c>
      <c r="DC115" s="5">
        <v>890</v>
      </c>
      <c r="DD115" s="5">
        <v>930</v>
      </c>
      <c r="DE115" s="5">
        <v>980</v>
      </c>
      <c r="DF115" s="5">
        <v>900</v>
      </c>
      <c r="DG115" s="5">
        <v>1000</v>
      </c>
      <c r="DH115" s="5">
        <v>1000</v>
      </c>
      <c r="DI115" s="5">
        <v>1000</v>
      </c>
      <c r="DJ115" s="5">
        <v>800</v>
      </c>
      <c r="DK115" s="5">
        <v>1000</v>
      </c>
      <c r="DL115" s="5">
        <v>0.00485554746297645</v>
      </c>
      <c r="DM115" s="5">
        <v>760</v>
      </c>
      <c r="DN115" s="5">
        <v>770</v>
      </c>
      <c r="DO115" s="5">
        <v>830</v>
      </c>
      <c r="DP115" s="5">
        <v>1000</v>
      </c>
      <c r="DQ115" s="5">
        <v>1100</v>
      </c>
      <c r="DR115" s="5">
        <v>1100</v>
      </c>
      <c r="DS115" s="5">
        <v>1200</v>
      </c>
      <c r="DT115" s="5">
        <v>1100</v>
      </c>
      <c r="DU115" s="5">
        <v>1200</v>
      </c>
      <c r="DV115" s="5">
        <f t="shared" si="71"/>
        <v>0.00512218045112782</v>
      </c>
      <c r="DW115" s="5">
        <v>1040</v>
      </c>
      <c r="DX115" s="5">
        <v>1090</v>
      </c>
      <c r="DY115" s="5">
        <v>1140</v>
      </c>
      <c r="DZ115" s="5">
        <v>1090</v>
      </c>
      <c r="EA115" s="5">
        <v>1100</v>
      </c>
      <c r="EB115" s="5">
        <v>1200</v>
      </c>
      <c r="EC115" s="5">
        <v>1100</v>
      </c>
      <c r="ED115" s="5">
        <v>900</v>
      </c>
      <c r="EE115" s="5">
        <v>1100</v>
      </c>
      <c r="EF115" s="5">
        <v>0.00546418228512103</v>
      </c>
      <c r="EG115" s="5">
        <f t="shared" si="72"/>
        <v>730</v>
      </c>
      <c r="EH115" s="5">
        <f t="shared" si="73"/>
        <v>790</v>
      </c>
      <c r="EI115" s="5">
        <f t="shared" si="74"/>
        <v>820</v>
      </c>
      <c r="EJ115" s="5">
        <v>900</v>
      </c>
      <c r="EK115" s="5">
        <v>900</v>
      </c>
      <c r="EL115" s="5">
        <v>1000</v>
      </c>
      <c r="EM115" s="5">
        <v>1200</v>
      </c>
      <c r="EN115" s="5">
        <v>1100</v>
      </c>
      <c r="EO115" s="5">
        <v>1200</v>
      </c>
      <c r="EP115" s="5">
        <f t="shared" si="75"/>
        <v>0.00414364640883978</v>
      </c>
      <c r="EQ115" s="5">
        <v>1040</v>
      </c>
      <c r="ER115" s="5">
        <v>1080</v>
      </c>
      <c r="ES115" s="5">
        <v>1120</v>
      </c>
      <c r="ET115" s="5">
        <v>1080</v>
      </c>
      <c r="EU115" s="5">
        <v>1100</v>
      </c>
      <c r="EV115" s="5">
        <v>1100</v>
      </c>
      <c r="EW115" s="5">
        <v>900</v>
      </c>
      <c r="EX115" s="5">
        <v>800</v>
      </c>
      <c r="EY115" s="5">
        <v>1000</v>
      </c>
      <c r="EZ115" s="5">
        <f t="shared" si="76"/>
        <v>0.00573206681952178</v>
      </c>
      <c r="FA115" s="5">
        <v>660</v>
      </c>
      <c r="FB115" s="5">
        <v>700</v>
      </c>
      <c r="FC115" s="5">
        <v>750</v>
      </c>
      <c r="FD115" s="5">
        <v>700</v>
      </c>
      <c r="FE115" s="5">
        <v>700</v>
      </c>
      <c r="FF115" s="5">
        <v>700</v>
      </c>
      <c r="FG115" s="5">
        <v>3200</v>
      </c>
      <c r="FH115" s="5">
        <v>3000</v>
      </c>
      <c r="FI115" s="5">
        <v>3600</v>
      </c>
      <c r="FJ115" s="5">
        <f t="shared" si="77"/>
        <v>0.00601460415065334</v>
      </c>
      <c r="FK115" s="5">
        <v>3010</v>
      </c>
      <c r="FL115" s="5">
        <v>3130</v>
      </c>
      <c r="FM115" s="5">
        <v>3190</v>
      </c>
      <c r="FN115" s="5">
        <v>3130</v>
      </c>
      <c r="FO115" s="5">
        <v>3200</v>
      </c>
      <c r="FP115" s="5">
        <v>3200</v>
      </c>
      <c r="FQ115" s="5">
        <v>4200</v>
      </c>
      <c r="FR115" s="5">
        <v>4000</v>
      </c>
      <c r="FS115" s="5">
        <v>4300</v>
      </c>
      <c r="FT115" s="5">
        <v>0.00536350415604862</v>
      </c>
      <c r="FU115" s="5">
        <v>3980</v>
      </c>
      <c r="FV115" s="5">
        <v>4020</v>
      </c>
      <c r="FW115" s="5">
        <v>4070</v>
      </c>
      <c r="FX115" s="5">
        <v>3600</v>
      </c>
      <c r="FY115" s="5">
        <v>3800</v>
      </c>
      <c r="FZ115" s="5">
        <v>3800</v>
      </c>
      <c r="GA115" s="5">
        <v>50</v>
      </c>
      <c r="GB115" s="5">
        <v>40</v>
      </c>
      <c r="GC115" s="5">
        <v>60</v>
      </c>
      <c r="GD115" s="5">
        <f t="shared" si="78"/>
        <v>0.00418118466898955</v>
      </c>
      <c r="GE115" s="5">
        <v>50</v>
      </c>
      <c r="GF115" s="5">
        <v>50</v>
      </c>
      <c r="GG115" s="5">
        <v>50</v>
      </c>
      <c r="GH115" s="5">
        <v>50</v>
      </c>
      <c r="GI115" s="5">
        <v>58</v>
      </c>
      <c r="GJ115" s="5">
        <v>60</v>
      </c>
      <c r="GK115" s="5">
        <v>2000</v>
      </c>
      <c r="GL115" s="5">
        <v>1900</v>
      </c>
      <c r="GM115" s="5">
        <v>2400</v>
      </c>
      <c r="GN115" s="5">
        <v>0.00352900472840503</v>
      </c>
      <c r="GO115" s="5">
        <v>1510</v>
      </c>
      <c r="GP115" s="5">
        <v>1530</v>
      </c>
      <c r="GQ115" s="5">
        <v>1570</v>
      </c>
      <c r="GR115" s="5">
        <v>1300</v>
      </c>
      <c r="GS115" s="5">
        <v>1400</v>
      </c>
      <c r="GT115" s="5">
        <v>1400</v>
      </c>
      <c r="GU115" s="5">
        <v>1500</v>
      </c>
      <c r="GV115" s="5">
        <v>1300</v>
      </c>
      <c r="GW115" s="5">
        <v>1600</v>
      </c>
      <c r="GX115" s="5">
        <f t="shared" si="79"/>
        <v>0.00399831057299732</v>
      </c>
      <c r="GY115" s="5">
        <v>1390</v>
      </c>
      <c r="GZ115" s="5">
        <v>1420</v>
      </c>
      <c r="HA115" s="5">
        <v>14400</v>
      </c>
      <c r="HB115" s="5">
        <v>1400</v>
      </c>
      <c r="HC115" s="5">
        <v>1400</v>
      </c>
      <c r="HD115" s="5">
        <v>1420</v>
      </c>
      <c r="HE115" s="5">
        <v>600</v>
      </c>
      <c r="HF115" s="5">
        <v>500</v>
      </c>
      <c r="HG115" s="5">
        <v>600</v>
      </c>
      <c r="HH115" s="5">
        <v>0.00593868309702324</v>
      </c>
      <c r="HI115" s="5">
        <v>500</v>
      </c>
      <c r="HJ115" s="5">
        <v>550</v>
      </c>
      <c r="HK115" s="5">
        <v>570</v>
      </c>
      <c r="HL115" s="5">
        <v>700</v>
      </c>
      <c r="HM115" s="5">
        <v>700</v>
      </c>
      <c r="HN115" s="5">
        <v>800</v>
      </c>
      <c r="HO115" s="5">
        <v>1800</v>
      </c>
      <c r="HP115" s="5">
        <v>1600</v>
      </c>
      <c r="HQ115" s="5">
        <v>1800</v>
      </c>
      <c r="HR115" s="5">
        <f t="shared" si="80"/>
        <v>0.00418928487137125</v>
      </c>
      <c r="HS115" s="5">
        <v>1400</v>
      </c>
      <c r="HT115" s="5">
        <v>1420</v>
      </c>
      <c r="HU115" s="5">
        <v>1460</v>
      </c>
      <c r="HV115" s="5">
        <v>1420</v>
      </c>
      <c r="HW115" s="5">
        <v>1400</v>
      </c>
      <c r="HX115" s="5">
        <v>1500</v>
      </c>
      <c r="HY115" s="5">
        <v>3300</v>
      </c>
      <c r="HZ115" s="5">
        <v>3200</v>
      </c>
      <c r="IA115" s="5">
        <v>3400</v>
      </c>
      <c r="IB115" s="13">
        <v>0.00447321256646868</v>
      </c>
      <c r="IC115" s="5">
        <v>3000</v>
      </c>
      <c r="ID115" s="5">
        <v>3020</v>
      </c>
      <c r="IE115" s="5">
        <v>3050</v>
      </c>
      <c r="IF115" s="5">
        <v>3100</v>
      </c>
      <c r="IG115" s="5">
        <v>3200</v>
      </c>
      <c r="IH115" s="5">
        <v>3200</v>
      </c>
      <c r="II115" s="5">
        <v>900</v>
      </c>
      <c r="IJ115" s="5">
        <v>800</v>
      </c>
      <c r="IK115" s="5">
        <v>1000</v>
      </c>
      <c r="IL115" s="5">
        <f t="shared" si="81"/>
        <v>0.00544099243702051</v>
      </c>
      <c r="IM115" s="5">
        <v>800</v>
      </c>
      <c r="IN115" s="5">
        <v>820</v>
      </c>
      <c r="IO115" s="5">
        <v>840</v>
      </c>
      <c r="IP115" s="5">
        <v>900</v>
      </c>
      <c r="IQ115" s="5">
        <v>1000</v>
      </c>
      <c r="IR115" s="5">
        <v>1000</v>
      </c>
      <c r="IS115" s="5">
        <v>2200</v>
      </c>
      <c r="IT115" s="5">
        <v>1800</v>
      </c>
      <c r="IU115" s="5">
        <v>2000</v>
      </c>
      <c r="IV115" s="131">
        <v>0.00356303837118246</v>
      </c>
      <c r="IW115" s="5">
        <v>1790</v>
      </c>
      <c r="IX115" s="5">
        <v>1820</v>
      </c>
      <c r="IY115" s="5">
        <v>1860</v>
      </c>
      <c r="IZ115" s="5">
        <v>1820</v>
      </c>
      <c r="JA115" s="5">
        <v>1900</v>
      </c>
      <c r="JB115" s="5">
        <v>1900</v>
      </c>
    </row>
    <row r="116" spans="1:262">
      <c r="A116" s="9">
        <v>114</v>
      </c>
      <c r="B116" s="10">
        <v>102567</v>
      </c>
      <c r="C116" s="11" t="s">
        <v>55</v>
      </c>
      <c r="D116" s="11" t="s">
        <v>1627</v>
      </c>
      <c r="E116" s="5">
        <v>4400</v>
      </c>
      <c r="F116" s="5">
        <v>3200</v>
      </c>
      <c r="G116" s="5">
        <v>4000</v>
      </c>
      <c r="H116" s="13">
        <f t="shared" si="62"/>
        <v>0.0034999551287804</v>
      </c>
      <c r="I116" s="5">
        <v>3800</v>
      </c>
      <c r="J116" s="5">
        <v>3900</v>
      </c>
      <c r="K116" s="5">
        <v>3900</v>
      </c>
      <c r="L116" s="5">
        <v>3900</v>
      </c>
      <c r="M116" s="5">
        <v>3800</v>
      </c>
      <c r="N116" s="5">
        <v>3800</v>
      </c>
      <c r="O116" s="5">
        <v>1400</v>
      </c>
      <c r="P116" s="5">
        <v>1100</v>
      </c>
      <c r="Q116" s="5">
        <v>1200</v>
      </c>
      <c r="R116" s="13">
        <f t="shared" si="63"/>
        <v>0.0032520325203252</v>
      </c>
      <c r="S116" s="5">
        <v>1200</v>
      </c>
      <c r="T116" s="5">
        <v>1200</v>
      </c>
      <c r="U116" s="5">
        <v>1300</v>
      </c>
      <c r="V116" s="5">
        <v>1200</v>
      </c>
      <c r="W116" s="5">
        <f t="shared" si="64"/>
        <v>1100</v>
      </c>
      <c r="X116" s="5">
        <f t="shared" si="65"/>
        <v>1200</v>
      </c>
      <c r="Y116" s="5">
        <v>1300</v>
      </c>
      <c r="Z116" s="5">
        <v>1000</v>
      </c>
      <c r="AA116" s="5">
        <v>1100</v>
      </c>
      <c r="AB116" s="13">
        <f t="shared" si="66"/>
        <v>0.00824077391615908</v>
      </c>
      <c r="AC116" s="5">
        <v>800</v>
      </c>
      <c r="AD116" s="5">
        <v>900</v>
      </c>
      <c r="AE116" s="5">
        <v>900</v>
      </c>
      <c r="AF116" s="5">
        <v>2300</v>
      </c>
      <c r="AG116" s="5">
        <f t="shared" si="67"/>
        <v>2100</v>
      </c>
      <c r="AH116" s="5">
        <v>2500</v>
      </c>
      <c r="AI116" s="5">
        <v>1900</v>
      </c>
      <c r="AJ116" s="5">
        <v>1460</v>
      </c>
      <c r="AK116" s="5">
        <v>1660</v>
      </c>
      <c r="AL116" s="5">
        <v>0.00386690647482014</v>
      </c>
      <c r="AM116" s="5">
        <v>1640</v>
      </c>
      <c r="AN116" s="5">
        <v>1720</v>
      </c>
      <c r="AO116" s="5">
        <v>1760</v>
      </c>
      <c r="AP116" s="5">
        <v>1700</v>
      </c>
      <c r="AQ116" s="5">
        <v>1600</v>
      </c>
      <c r="AR116" s="5">
        <v>1700</v>
      </c>
      <c r="AS116" s="5">
        <v>1000</v>
      </c>
      <c r="AT116" s="5">
        <v>800</v>
      </c>
      <c r="AU116" s="5">
        <v>900</v>
      </c>
      <c r="AV116" s="13">
        <v>0.00269389294469438</v>
      </c>
      <c r="AW116" s="5">
        <v>860</v>
      </c>
      <c r="AX116" s="5">
        <v>940</v>
      </c>
      <c r="AY116" s="5">
        <f t="shared" si="68"/>
        <v>840</v>
      </c>
      <c r="AZ116" s="5">
        <v>900</v>
      </c>
      <c r="BA116" s="5">
        <v>900</v>
      </c>
      <c r="BB116" s="5">
        <v>900</v>
      </c>
      <c r="BC116" s="5">
        <v>11</v>
      </c>
      <c r="BD116" s="5">
        <v>5</v>
      </c>
      <c r="BE116" s="5">
        <v>13</v>
      </c>
      <c r="BF116" s="5">
        <v>11</v>
      </c>
      <c r="BG116" s="5">
        <v>11</v>
      </c>
      <c r="BH116" s="5">
        <v>11</v>
      </c>
      <c r="BI116" s="5">
        <v>20</v>
      </c>
      <c r="BJ116" s="5">
        <v>20</v>
      </c>
      <c r="BK116" s="5">
        <v>20</v>
      </c>
      <c r="BL116" s="5">
        <v>8</v>
      </c>
      <c r="BM116" s="5">
        <v>6</v>
      </c>
      <c r="BN116" s="5">
        <v>10</v>
      </c>
      <c r="BO116" s="5">
        <v>12</v>
      </c>
      <c r="BP116" s="5">
        <v>12</v>
      </c>
      <c r="BQ116" s="5">
        <v>14</v>
      </c>
      <c r="BR116" s="5">
        <v>14</v>
      </c>
      <c r="BS116" s="5">
        <v>14</v>
      </c>
      <c r="BT116" s="5">
        <v>16</v>
      </c>
      <c r="BU116" s="5">
        <v>1900</v>
      </c>
      <c r="BV116" s="5">
        <v>1600</v>
      </c>
      <c r="BW116" s="5">
        <v>1700</v>
      </c>
      <c r="BX116" s="5">
        <v>0.00581432701574044</v>
      </c>
      <c r="BY116" s="5">
        <v>1710</v>
      </c>
      <c r="BZ116" s="5">
        <f t="shared" si="69"/>
        <v>1540</v>
      </c>
      <c r="CA116" s="5">
        <v>1880</v>
      </c>
      <c r="CB116" s="5">
        <v>1600</v>
      </c>
      <c r="CC116" s="5">
        <v>1700</v>
      </c>
      <c r="CD116" s="5">
        <v>1800</v>
      </c>
      <c r="CE116" s="5">
        <v>800</v>
      </c>
      <c r="CF116" s="5">
        <v>600</v>
      </c>
      <c r="CG116" s="5">
        <v>700</v>
      </c>
      <c r="CH116" s="5">
        <v>0.00447727781508843</v>
      </c>
      <c r="CI116" s="5">
        <v>630</v>
      </c>
      <c r="CJ116" s="5">
        <v>680</v>
      </c>
      <c r="CK116" s="5">
        <v>700</v>
      </c>
      <c r="CL116" s="5">
        <f t="shared" si="70"/>
        <v>600</v>
      </c>
      <c r="CM116" s="5">
        <v>600</v>
      </c>
      <c r="CN116" s="5">
        <v>700</v>
      </c>
      <c r="CO116" s="5">
        <v>1700</v>
      </c>
      <c r="CP116" s="5">
        <v>1600</v>
      </c>
      <c r="CQ116" s="5">
        <v>1800</v>
      </c>
      <c r="CR116" s="5">
        <v>0.00431610317541876</v>
      </c>
      <c r="CS116" s="5">
        <v>1640</v>
      </c>
      <c r="CT116" s="5">
        <v>1680</v>
      </c>
      <c r="CU116" s="5">
        <v>1700</v>
      </c>
      <c r="CV116" s="5">
        <v>1680</v>
      </c>
      <c r="CW116" s="5">
        <v>1700</v>
      </c>
      <c r="CX116" s="5">
        <v>1700</v>
      </c>
      <c r="CY116" s="5">
        <v>2000</v>
      </c>
      <c r="CZ116" s="5">
        <v>1400</v>
      </c>
      <c r="DA116" s="5">
        <v>1800</v>
      </c>
      <c r="DB116" s="5">
        <v>0.00423172950784986</v>
      </c>
      <c r="DC116" s="5">
        <v>890</v>
      </c>
      <c r="DD116" s="5">
        <v>930</v>
      </c>
      <c r="DE116" s="5">
        <v>980</v>
      </c>
      <c r="DF116" s="5">
        <v>900</v>
      </c>
      <c r="DG116" s="5">
        <v>1000</v>
      </c>
      <c r="DH116" s="5">
        <v>1000</v>
      </c>
      <c r="DI116" s="5">
        <v>1000</v>
      </c>
      <c r="DJ116" s="5">
        <v>800</v>
      </c>
      <c r="DK116" s="5">
        <v>1000</v>
      </c>
      <c r="DL116" s="5">
        <v>0.00485554746297645</v>
      </c>
      <c r="DM116" s="5">
        <v>760</v>
      </c>
      <c r="DN116" s="5">
        <v>770</v>
      </c>
      <c r="DO116" s="5">
        <v>830</v>
      </c>
      <c r="DP116" s="5">
        <v>1000</v>
      </c>
      <c r="DQ116" s="5">
        <v>1100</v>
      </c>
      <c r="DR116" s="5">
        <v>1100</v>
      </c>
      <c r="DS116" s="5">
        <v>1200</v>
      </c>
      <c r="DT116" s="5">
        <v>1100</v>
      </c>
      <c r="DU116" s="5">
        <v>1200</v>
      </c>
      <c r="DV116" s="5">
        <f t="shared" si="71"/>
        <v>0.00512218045112782</v>
      </c>
      <c r="DW116" s="5">
        <v>1040</v>
      </c>
      <c r="DX116" s="5">
        <v>1090</v>
      </c>
      <c r="DY116" s="5">
        <v>1140</v>
      </c>
      <c r="DZ116" s="5">
        <v>1090</v>
      </c>
      <c r="EA116" s="5">
        <v>1100</v>
      </c>
      <c r="EB116" s="5">
        <v>1200</v>
      </c>
      <c r="EC116" s="5">
        <v>1100</v>
      </c>
      <c r="ED116" s="5">
        <v>900</v>
      </c>
      <c r="EE116" s="5">
        <v>1100</v>
      </c>
      <c r="EF116" s="5">
        <v>0.00546418228512103</v>
      </c>
      <c r="EG116" s="5">
        <f t="shared" si="72"/>
        <v>730</v>
      </c>
      <c r="EH116" s="5">
        <f t="shared" si="73"/>
        <v>790</v>
      </c>
      <c r="EI116" s="5">
        <f t="shared" si="74"/>
        <v>820</v>
      </c>
      <c r="EJ116" s="5">
        <v>900</v>
      </c>
      <c r="EK116" s="5">
        <v>900</v>
      </c>
      <c r="EL116" s="5">
        <v>1000</v>
      </c>
      <c r="EM116" s="5">
        <v>1200</v>
      </c>
      <c r="EN116" s="5">
        <v>1100</v>
      </c>
      <c r="EO116" s="5">
        <v>1200</v>
      </c>
      <c r="EP116" s="5">
        <f t="shared" si="75"/>
        <v>0.00414364640883978</v>
      </c>
      <c r="EQ116" s="5">
        <v>1040</v>
      </c>
      <c r="ER116" s="5">
        <v>1080</v>
      </c>
      <c r="ES116" s="5">
        <v>1120</v>
      </c>
      <c r="ET116" s="5">
        <v>1080</v>
      </c>
      <c r="EU116" s="5">
        <v>1100</v>
      </c>
      <c r="EV116" s="5">
        <v>1100</v>
      </c>
      <c r="EW116" s="5">
        <v>900</v>
      </c>
      <c r="EX116" s="5">
        <v>800</v>
      </c>
      <c r="EY116" s="5">
        <v>1000</v>
      </c>
      <c r="EZ116" s="5">
        <f t="shared" si="76"/>
        <v>0.00573206681952178</v>
      </c>
      <c r="FA116" s="5">
        <v>660</v>
      </c>
      <c r="FB116" s="5">
        <v>700</v>
      </c>
      <c r="FC116" s="5">
        <v>750</v>
      </c>
      <c r="FD116" s="5">
        <v>700</v>
      </c>
      <c r="FE116" s="5">
        <v>700</v>
      </c>
      <c r="FF116" s="5">
        <v>700</v>
      </c>
      <c r="FG116" s="5">
        <v>3200</v>
      </c>
      <c r="FH116" s="5">
        <v>3000</v>
      </c>
      <c r="FI116" s="5">
        <v>3600</v>
      </c>
      <c r="FJ116" s="5">
        <f t="shared" si="77"/>
        <v>0.00601460415065334</v>
      </c>
      <c r="FK116" s="5">
        <v>3010</v>
      </c>
      <c r="FL116" s="5">
        <v>3130</v>
      </c>
      <c r="FM116" s="5">
        <v>3190</v>
      </c>
      <c r="FN116" s="5">
        <v>3130</v>
      </c>
      <c r="FO116" s="5">
        <v>3200</v>
      </c>
      <c r="FP116" s="5">
        <v>3200</v>
      </c>
      <c r="FQ116" s="5">
        <v>4200</v>
      </c>
      <c r="FR116" s="5">
        <v>4000</v>
      </c>
      <c r="FS116" s="5">
        <v>4300</v>
      </c>
      <c r="FT116" s="5">
        <v>0.00536350415604862</v>
      </c>
      <c r="FU116" s="5">
        <v>3980</v>
      </c>
      <c r="FV116" s="5">
        <v>4020</v>
      </c>
      <c r="FW116" s="5">
        <v>4070</v>
      </c>
      <c r="FX116" s="5">
        <v>3600</v>
      </c>
      <c r="FY116" s="5">
        <v>3800</v>
      </c>
      <c r="FZ116" s="5">
        <v>3800</v>
      </c>
      <c r="GA116" s="5">
        <v>50</v>
      </c>
      <c r="GB116" s="5">
        <v>40</v>
      </c>
      <c r="GC116" s="5">
        <v>60</v>
      </c>
      <c r="GD116" s="5">
        <f t="shared" si="78"/>
        <v>0.00418118466898955</v>
      </c>
      <c r="GE116" s="5">
        <v>50</v>
      </c>
      <c r="GF116" s="5">
        <v>50</v>
      </c>
      <c r="GG116" s="5">
        <v>50</v>
      </c>
      <c r="GH116" s="5">
        <v>50</v>
      </c>
      <c r="GI116" s="5">
        <v>58</v>
      </c>
      <c r="GJ116" s="5">
        <v>60</v>
      </c>
      <c r="GK116" s="5">
        <v>2000</v>
      </c>
      <c r="GL116" s="5">
        <v>1900</v>
      </c>
      <c r="GM116" s="5">
        <v>2400</v>
      </c>
      <c r="GN116" s="5">
        <v>0.00530503978779841</v>
      </c>
      <c r="GO116" s="5">
        <v>1510</v>
      </c>
      <c r="GP116" s="5">
        <v>1530</v>
      </c>
      <c r="GQ116" s="5">
        <v>1570</v>
      </c>
      <c r="GR116" s="5">
        <v>2000</v>
      </c>
      <c r="GS116" s="5">
        <v>2100</v>
      </c>
      <c r="GT116" s="5">
        <v>2100</v>
      </c>
      <c r="GU116" s="5">
        <v>1400</v>
      </c>
      <c r="GV116" s="5">
        <v>1200</v>
      </c>
      <c r="GW116" s="5">
        <v>1500</v>
      </c>
      <c r="GX116" s="5">
        <f t="shared" si="79"/>
        <v>0.00368858228917359</v>
      </c>
      <c r="GY116" s="5">
        <v>1280</v>
      </c>
      <c r="GZ116" s="5">
        <v>1310</v>
      </c>
      <c r="HA116" s="5">
        <v>13290</v>
      </c>
      <c r="HB116" s="5">
        <v>1300</v>
      </c>
      <c r="HC116" s="5">
        <v>1300</v>
      </c>
      <c r="HD116" s="5">
        <v>1310</v>
      </c>
      <c r="HE116" s="5">
        <v>600</v>
      </c>
      <c r="HF116" s="5">
        <v>500</v>
      </c>
      <c r="HG116" s="5">
        <v>600</v>
      </c>
      <c r="HH116" s="5">
        <v>0.00593868309702324</v>
      </c>
      <c r="HI116" s="5">
        <v>500</v>
      </c>
      <c r="HJ116" s="5">
        <v>550</v>
      </c>
      <c r="HK116" s="5">
        <v>570</v>
      </c>
      <c r="HL116" s="5">
        <v>700</v>
      </c>
      <c r="HM116" s="5">
        <v>700</v>
      </c>
      <c r="HN116" s="5">
        <v>800</v>
      </c>
      <c r="HO116" s="5">
        <v>1800</v>
      </c>
      <c r="HP116" s="5">
        <v>1600</v>
      </c>
      <c r="HQ116" s="5">
        <v>1800</v>
      </c>
      <c r="HR116" s="5">
        <f t="shared" si="80"/>
        <v>0.00418928487137125</v>
      </c>
      <c r="HS116" s="5">
        <v>1400</v>
      </c>
      <c r="HT116" s="5">
        <v>1420</v>
      </c>
      <c r="HU116" s="5">
        <v>1460</v>
      </c>
      <c r="HV116" s="5">
        <v>1420</v>
      </c>
      <c r="HW116" s="5">
        <v>1400</v>
      </c>
      <c r="HX116" s="5">
        <v>1500</v>
      </c>
      <c r="HY116" s="5">
        <v>3300</v>
      </c>
      <c r="HZ116" s="5">
        <v>3200</v>
      </c>
      <c r="IA116" s="5">
        <v>3400</v>
      </c>
      <c r="IB116" s="13">
        <v>0.00447321256646868</v>
      </c>
      <c r="IC116" s="5">
        <v>3000</v>
      </c>
      <c r="ID116" s="5">
        <v>3020</v>
      </c>
      <c r="IE116" s="5">
        <v>3050</v>
      </c>
      <c r="IF116" s="5">
        <v>3100</v>
      </c>
      <c r="IG116" s="5">
        <v>3200</v>
      </c>
      <c r="IH116" s="5">
        <v>3200</v>
      </c>
      <c r="II116" s="5">
        <v>900</v>
      </c>
      <c r="IJ116" s="5">
        <v>800</v>
      </c>
      <c r="IK116" s="5">
        <v>1000</v>
      </c>
      <c r="IL116" s="5">
        <f t="shared" si="81"/>
        <v>0.00544099243702051</v>
      </c>
      <c r="IM116" s="5">
        <v>800</v>
      </c>
      <c r="IN116" s="5">
        <v>820</v>
      </c>
      <c r="IO116" s="5">
        <v>840</v>
      </c>
      <c r="IP116" s="5">
        <v>900</v>
      </c>
      <c r="IQ116" s="5">
        <v>1000</v>
      </c>
      <c r="IR116" s="5">
        <v>1000</v>
      </c>
      <c r="IS116" s="5">
        <v>2200</v>
      </c>
      <c r="IT116" s="5">
        <v>1800</v>
      </c>
      <c r="IU116" s="5">
        <v>2000</v>
      </c>
      <c r="IV116" s="131">
        <v>0.00356303837118246</v>
      </c>
      <c r="IW116" s="5">
        <v>1790</v>
      </c>
      <c r="IX116" s="5">
        <v>1820</v>
      </c>
      <c r="IY116" s="5">
        <v>1860</v>
      </c>
      <c r="IZ116" s="5">
        <v>1820</v>
      </c>
      <c r="JA116" s="5">
        <v>1900</v>
      </c>
      <c r="JB116" s="5">
        <v>1900</v>
      </c>
    </row>
    <row r="117" spans="1:262">
      <c r="A117" s="9">
        <v>115</v>
      </c>
      <c r="B117" s="15">
        <v>113025</v>
      </c>
      <c r="C117" s="28" t="s">
        <v>151</v>
      </c>
      <c r="D117" s="11" t="s">
        <v>1628</v>
      </c>
      <c r="E117" s="5">
        <v>4200</v>
      </c>
      <c r="F117" s="5">
        <v>3000</v>
      </c>
      <c r="G117" s="5">
        <v>3800</v>
      </c>
      <c r="H117" s="13">
        <f t="shared" si="62"/>
        <v>0.00332047025038141</v>
      </c>
      <c r="I117" s="5">
        <v>3600</v>
      </c>
      <c r="J117" s="5">
        <v>3700</v>
      </c>
      <c r="K117" s="5">
        <v>3700</v>
      </c>
      <c r="L117" s="5">
        <v>3700</v>
      </c>
      <c r="M117" s="5">
        <v>3600</v>
      </c>
      <c r="N117" s="5">
        <v>3700</v>
      </c>
      <c r="O117" s="5">
        <v>1300</v>
      </c>
      <c r="P117" s="5">
        <v>1000</v>
      </c>
      <c r="Q117" s="5">
        <v>1100</v>
      </c>
      <c r="R117" s="13">
        <f t="shared" si="63"/>
        <v>0.0040650406504065</v>
      </c>
      <c r="S117" s="5">
        <v>1100</v>
      </c>
      <c r="T117" s="5">
        <v>1100</v>
      </c>
      <c r="U117" s="5">
        <v>1200</v>
      </c>
      <c r="V117" s="5">
        <v>1500</v>
      </c>
      <c r="W117" s="5">
        <f t="shared" si="64"/>
        <v>1400</v>
      </c>
      <c r="X117" s="5">
        <f t="shared" si="65"/>
        <v>1500</v>
      </c>
      <c r="Y117" s="5">
        <v>1300</v>
      </c>
      <c r="Z117" s="5">
        <v>1000</v>
      </c>
      <c r="AA117" s="5">
        <v>1100</v>
      </c>
      <c r="AB117" s="13">
        <f t="shared" si="66"/>
        <v>0.00358294518093873</v>
      </c>
      <c r="AC117" s="5">
        <v>800</v>
      </c>
      <c r="AD117" s="5">
        <v>900</v>
      </c>
      <c r="AE117" s="5">
        <v>900</v>
      </c>
      <c r="AF117" s="5">
        <v>1000</v>
      </c>
      <c r="AG117" s="5">
        <f t="shared" si="67"/>
        <v>900</v>
      </c>
      <c r="AH117" s="5">
        <v>1100</v>
      </c>
      <c r="AI117" s="5">
        <v>1800</v>
      </c>
      <c r="AJ117" s="5">
        <v>1380</v>
      </c>
      <c r="AK117" s="5">
        <v>1570</v>
      </c>
      <c r="AL117" s="5">
        <v>0.00584532374100719</v>
      </c>
      <c r="AM117" s="5">
        <v>1550</v>
      </c>
      <c r="AN117" s="5">
        <v>1620</v>
      </c>
      <c r="AO117" s="5">
        <v>1660</v>
      </c>
      <c r="AP117" s="5">
        <v>2500</v>
      </c>
      <c r="AQ117" s="5">
        <v>2500</v>
      </c>
      <c r="AR117" s="5">
        <v>2600</v>
      </c>
      <c r="AS117" s="5">
        <v>1200</v>
      </c>
      <c r="AT117" s="5">
        <v>900</v>
      </c>
      <c r="AU117" s="5">
        <v>1000</v>
      </c>
      <c r="AV117" s="13">
        <v>0.0028285875919291</v>
      </c>
      <c r="AW117" s="5">
        <v>960</v>
      </c>
      <c r="AX117" s="5">
        <v>1050</v>
      </c>
      <c r="AY117" s="5">
        <f t="shared" si="68"/>
        <v>880</v>
      </c>
      <c r="AZ117" s="5">
        <v>900</v>
      </c>
      <c r="BA117" s="5">
        <v>900</v>
      </c>
      <c r="BB117" s="5">
        <v>1000</v>
      </c>
      <c r="BC117" s="5">
        <v>12</v>
      </c>
      <c r="BD117" s="5">
        <v>6</v>
      </c>
      <c r="BE117" s="5">
        <v>14</v>
      </c>
      <c r="BF117" s="5">
        <v>12</v>
      </c>
      <c r="BG117" s="5">
        <v>12</v>
      </c>
      <c r="BH117" s="5">
        <v>12</v>
      </c>
      <c r="BI117" s="5">
        <v>20</v>
      </c>
      <c r="BJ117" s="5">
        <v>20</v>
      </c>
      <c r="BK117" s="5">
        <v>20</v>
      </c>
      <c r="BL117" s="5">
        <v>5</v>
      </c>
      <c r="BM117" s="5">
        <v>4</v>
      </c>
      <c r="BN117" s="5">
        <v>6</v>
      </c>
      <c r="BO117" s="5">
        <v>7</v>
      </c>
      <c r="BP117" s="5">
        <v>7</v>
      </c>
      <c r="BQ117" s="5">
        <v>8</v>
      </c>
      <c r="BR117" s="5">
        <v>8</v>
      </c>
      <c r="BS117" s="5">
        <v>8</v>
      </c>
      <c r="BT117" s="5">
        <v>9</v>
      </c>
      <c r="BU117" s="5">
        <v>1900</v>
      </c>
      <c r="BV117" s="5">
        <v>1600</v>
      </c>
      <c r="BW117" s="5">
        <v>1700</v>
      </c>
      <c r="BX117" s="5">
        <v>0.00581432701574044</v>
      </c>
      <c r="BY117" s="5">
        <v>1710</v>
      </c>
      <c r="BZ117" s="5">
        <f t="shared" si="69"/>
        <v>1540</v>
      </c>
      <c r="CA117" s="5">
        <v>1880</v>
      </c>
      <c r="CB117" s="5">
        <v>1600</v>
      </c>
      <c r="CC117" s="5">
        <v>1700</v>
      </c>
      <c r="CD117" s="5">
        <v>1800</v>
      </c>
      <c r="CE117" s="5">
        <v>800</v>
      </c>
      <c r="CF117" s="5">
        <v>600</v>
      </c>
      <c r="CG117" s="5">
        <v>700</v>
      </c>
      <c r="CH117" s="5">
        <v>0.00447727781508843</v>
      </c>
      <c r="CI117" s="5">
        <v>630</v>
      </c>
      <c r="CJ117" s="5">
        <v>680</v>
      </c>
      <c r="CK117" s="5">
        <v>700</v>
      </c>
      <c r="CL117" s="5">
        <f t="shared" si="70"/>
        <v>600</v>
      </c>
      <c r="CM117" s="5">
        <v>600</v>
      </c>
      <c r="CN117" s="5">
        <v>700</v>
      </c>
      <c r="CO117" s="5">
        <v>1700</v>
      </c>
      <c r="CP117" s="5">
        <v>1600</v>
      </c>
      <c r="CQ117" s="5">
        <v>1800</v>
      </c>
      <c r="CR117" s="5">
        <v>0.00431610317541876</v>
      </c>
      <c r="CS117" s="5">
        <v>1640</v>
      </c>
      <c r="CT117" s="5">
        <v>1680</v>
      </c>
      <c r="CU117" s="5">
        <v>1700</v>
      </c>
      <c r="CV117" s="5">
        <v>1680</v>
      </c>
      <c r="CW117" s="5">
        <v>1700</v>
      </c>
      <c r="CX117" s="5">
        <v>1700</v>
      </c>
      <c r="CY117" s="5">
        <v>2000</v>
      </c>
      <c r="CZ117" s="5">
        <v>1400</v>
      </c>
      <c r="DA117" s="5">
        <v>1800</v>
      </c>
      <c r="DB117" s="5">
        <v>0.00423172950784986</v>
      </c>
      <c r="DC117" s="5">
        <v>890</v>
      </c>
      <c r="DD117" s="5">
        <v>930</v>
      </c>
      <c r="DE117" s="5">
        <v>980</v>
      </c>
      <c r="DF117" s="5">
        <v>900</v>
      </c>
      <c r="DG117" s="5">
        <v>1000</v>
      </c>
      <c r="DH117" s="5">
        <v>1000</v>
      </c>
      <c r="DI117" s="5">
        <v>1000</v>
      </c>
      <c r="DJ117" s="5">
        <v>800</v>
      </c>
      <c r="DK117" s="5">
        <v>1000</v>
      </c>
      <c r="DL117" s="5">
        <v>0.0053411022092741</v>
      </c>
      <c r="DM117" s="5">
        <v>760</v>
      </c>
      <c r="DN117" s="5">
        <v>770</v>
      </c>
      <c r="DO117" s="5">
        <v>830</v>
      </c>
      <c r="DP117" s="5">
        <v>1100</v>
      </c>
      <c r="DQ117" s="5">
        <v>1200</v>
      </c>
      <c r="DR117" s="5">
        <v>1200</v>
      </c>
      <c r="DS117" s="5">
        <v>1200</v>
      </c>
      <c r="DT117" s="5">
        <v>1100</v>
      </c>
      <c r="DU117" s="5">
        <v>1200</v>
      </c>
      <c r="DV117" s="5">
        <f t="shared" si="71"/>
        <v>0.00512218045112782</v>
      </c>
      <c r="DW117" s="5">
        <v>1040</v>
      </c>
      <c r="DX117" s="5">
        <v>1090</v>
      </c>
      <c r="DY117" s="5">
        <v>1140</v>
      </c>
      <c r="DZ117" s="5">
        <v>1090</v>
      </c>
      <c r="EA117" s="5">
        <v>1100</v>
      </c>
      <c r="EB117" s="5">
        <v>1200</v>
      </c>
      <c r="EC117" s="5">
        <v>1100</v>
      </c>
      <c r="ED117" s="5">
        <v>900</v>
      </c>
      <c r="EE117" s="5">
        <v>1100</v>
      </c>
      <c r="EF117" s="5">
        <v>0.00546418228512103</v>
      </c>
      <c r="EG117" s="5">
        <f t="shared" si="72"/>
        <v>730</v>
      </c>
      <c r="EH117" s="5">
        <f t="shared" si="73"/>
        <v>790</v>
      </c>
      <c r="EI117" s="5">
        <f t="shared" si="74"/>
        <v>820</v>
      </c>
      <c r="EJ117" s="5">
        <v>900</v>
      </c>
      <c r="EK117" s="5">
        <v>900</v>
      </c>
      <c r="EL117" s="5">
        <v>1000</v>
      </c>
      <c r="EM117" s="5">
        <v>1200</v>
      </c>
      <c r="EN117" s="5">
        <v>1100</v>
      </c>
      <c r="EO117" s="5">
        <v>1200</v>
      </c>
      <c r="EP117" s="5">
        <f t="shared" si="75"/>
        <v>0.00414364640883978</v>
      </c>
      <c r="EQ117" s="5">
        <v>1040</v>
      </c>
      <c r="ER117" s="5">
        <v>1080</v>
      </c>
      <c r="ES117" s="5">
        <v>1120</v>
      </c>
      <c r="ET117" s="5">
        <v>1080</v>
      </c>
      <c r="EU117" s="5">
        <v>1100</v>
      </c>
      <c r="EV117" s="5">
        <v>1100</v>
      </c>
      <c r="EW117" s="5">
        <v>900</v>
      </c>
      <c r="EX117" s="5">
        <v>800</v>
      </c>
      <c r="EY117" s="5">
        <v>1000</v>
      </c>
      <c r="EZ117" s="5">
        <f t="shared" si="76"/>
        <v>0.00573206681952178</v>
      </c>
      <c r="FA117" s="5">
        <v>660</v>
      </c>
      <c r="FB117" s="5">
        <v>700</v>
      </c>
      <c r="FC117" s="5">
        <v>750</v>
      </c>
      <c r="FD117" s="5">
        <v>700</v>
      </c>
      <c r="FE117" s="5">
        <v>700</v>
      </c>
      <c r="FF117" s="5">
        <v>700</v>
      </c>
      <c r="FG117" s="5">
        <v>3200</v>
      </c>
      <c r="FH117" s="5">
        <v>3000</v>
      </c>
      <c r="FI117" s="5">
        <v>3600</v>
      </c>
      <c r="FJ117" s="5">
        <f t="shared" si="77"/>
        <v>0.00601460415065334</v>
      </c>
      <c r="FK117" s="5">
        <v>3010</v>
      </c>
      <c r="FL117" s="5">
        <v>3130</v>
      </c>
      <c r="FM117" s="5">
        <v>3190</v>
      </c>
      <c r="FN117" s="5">
        <v>3130</v>
      </c>
      <c r="FO117" s="5">
        <v>3200</v>
      </c>
      <c r="FP117" s="5">
        <v>3200</v>
      </c>
      <c r="FQ117" s="5">
        <v>4200</v>
      </c>
      <c r="FR117" s="5">
        <v>4000</v>
      </c>
      <c r="FS117" s="5">
        <v>4300</v>
      </c>
      <c r="FT117" s="5">
        <v>0.00669770916999106</v>
      </c>
      <c r="FU117" s="5">
        <v>3980</v>
      </c>
      <c r="FV117" s="5">
        <v>4020</v>
      </c>
      <c r="FW117" s="5">
        <v>4070</v>
      </c>
      <c r="FX117" s="5">
        <v>4600</v>
      </c>
      <c r="FY117" s="5">
        <v>4700</v>
      </c>
      <c r="FZ117" s="5">
        <v>4800</v>
      </c>
      <c r="GA117" s="5">
        <v>50</v>
      </c>
      <c r="GB117" s="5">
        <v>40</v>
      </c>
      <c r="GC117" s="5">
        <v>60</v>
      </c>
      <c r="GD117" s="5">
        <f t="shared" si="78"/>
        <v>0.00418118466898955</v>
      </c>
      <c r="GE117" s="5">
        <v>50</v>
      </c>
      <c r="GF117" s="5">
        <v>50</v>
      </c>
      <c r="GG117" s="5">
        <v>50</v>
      </c>
      <c r="GH117" s="5">
        <v>50</v>
      </c>
      <c r="GI117" s="5">
        <v>58</v>
      </c>
      <c r="GJ117" s="5">
        <v>60</v>
      </c>
      <c r="GK117" s="5">
        <v>1900</v>
      </c>
      <c r="GL117" s="5">
        <v>1800</v>
      </c>
      <c r="GM117" s="5">
        <v>2300</v>
      </c>
      <c r="GN117" s="5">
        <v>0.00334448160535117</v>
      </c>
      <c r="GO117" s="5">
        <v>1430</v>
      </c>
      <c r="GP117" s="5">
        <v>1450</v>
      </c>
      <c r="GQ117" s="5">
        <v>1480</v>
      </c>
      <c r="GR117" s="5">
        <v>1300</v>
      </c>
      <c r="GS117" s="5">
        <v>1300</v>
      </c>
      <c r="GT117" s="5">
        <v>1300</v>
      </c>
      <c r="GU117" s="5">
        <v>1400</v>
      </c>
      <c r="GV117" s="5">
        <v>1200</v>
      </c>
      <c r="GW117" s="5">
        <v>1500</v>
      </c>
      <c r="GX117" s="5">
        <f t="shared" si="79"/>
        <v>0.00368858228917359</v>
      </c>
      <c r="GY117" s="5">
        <v>1280</v>
      </c>
      <c r="GZ117" s="5">
        <v>1310</v>
      </c>
      <c r="HA117" s="5">
        <v>13290</v>
      </c>
      <c r="HB117" s="5">
        <v>1300</v>
      </c>
      <c r="HC117" s="5">
        <v>1300</v>
      </c>
      <c r="HD117" s="5">
        <v>1310</v>
      </c>
      <c r="HE117" s="5">
        <v>600</v>
      </c>
      <c r="HF117" s="5">
        <v>500</v>
      </c>
      <c r="HG117" s="5">
        <v>600</v>
      </c>
      <c r="HH117" s="5">
        <v>0.00593868309702324</v>
      </c>
      <c r="HI117" s="5">
        <v>500</v>
      </c>
      <c r="HJ117" s="5">
        <v>550</v>
      </c>
      <c r="HK117" s="5">
        <v>570</v>
      </c>
      <c r="HL117" s="5">
        <v>700</v>
      </c>
      <c r="HM117" s="5">
        <v>700</v>
      </c>
      <c r="HN117" s="5">
        <v>800</v>
      </c>
      <c r="HO117" s="5">
        <v>1800</v>
      </c>
      <c r="HP117" s="5">
        <v>1600</v>
      </c>
      <c r="HQ117" s="5">
        <v>1800</v>
      </c>
      <c r="HR117" s="5">
        <f t="shared" si="80"/>
        <v>0.00418928487137125</v>
      </c>
      <c r="HS117" s="5">
        <v>1400</v>
      </c>
      <c r="HT117" s="5">
        <v>1420</v>
      </c>
      <c r="HU117" s="5">
        <v>1460</v>
      </c>
      <c r="HV117" s="5">
        <v>1420</v>
      </c>
      <c r="HW117" s="5">
        <v>1400</v>
      </c>
      <c r="HX117" s="5">
        <v>1500</v>
      </c>
      <c r="HY117" s="5">
        <v>3300</v>
      </c>
      <c r="HZ117" s="5">
        <v>3200</v>
      </c>
      <c r="IA117" s="5">
        <v>3400</v>
      </c>
      <c r="IB117" s="13">
        <v>0.00447321256646868</v>
      </c>
      <c r="IC117" s="5">
        <v>3000</v>
      </c>
      <c r="ID117" s="5">
        <v>3020</v>
      </c>
      <c r="IE117" s="5">
        <v>3050</v>
      </c>
      <c r="IF117" s="5">
        <v>3100</v>
      </c>
      <c r="IG117" s="5">
        <v>3200</v>
      </c>
      <c r="IH117" s="5">
        <v>3200</v>
      </c>
      <c r="II117" s="5">
        <v>900</v>
      </c>
      <c r="IJ117" s="5">
        <v>800</v>
      </c>
      <c r="IK117" s="5">
        <v>1000</v>
      </c>
      <c r="IL117" s="5">
        <f t="shared" si="81"/>
        <v>0.00544099243702051</v>
      </c>
      <c r="IM117" s="5">
        <v>800</v>
      </c>
      <c r="IN117" s="5">
        <v>820</v>
      </c>
      <c r="IO117" s="5">
        <v>840</v>
      </c>
      <c r="IP117" s="5">
        <v>900</v>
      </c>
      <c r="IQ117" s="5">
        <v>1000</v>
      </c>
      <c r="IR117" s="5">
        <v>1000</v>
      </c>
      <c r="IS117" s="5">
        <v>2100</v>
      </c>
      <c r="IT117" s="5">
        <v>1700</v>
      </c>
      <c r="IU117" s="5">
        <v>1900</v>
      </c>
      <c r="IV117" s="131">
        <v>0.0033672670321065</v>
      </c>
      <c r="IW117" s="5">
        <v>1690</v>
      </c>
      <c r="IX117" s="5">
        <v>1720</v>
      </c>
      <c r="IY117" s="5">
        <v>1750</v>
      </c>
      <c r="IZ117" s="5">
        <v>1720</v>
      </c>
      <c r="JA117" s="5">
        <v>1800</v>
      </c>
      <c r="JB117" s="5">
        <v>1800</v>
      </c>
    </row>
    <row r="118" spans="1:262">
      <c r="A118" s="9">
        <v>116</v>
      </c>
      <c r="B118" s="10">
        <v>113298</v>
      </c>
      <c r="C118" s="19" t="s">
        <v>152</v>
      </c>
      <c r="D118" s="11" t="s">
        <v>1625</v>
      </c>
      <c r="E118" s="5">
        <v>4100</v>
      </c>
      <c r="F118" s="5">
        <v>3000</v>
      </c>
      <c r="G118" s="5">
        <v>3700</v>
      </c>
      <c r="H118" s="13">
        <f t="shared" si="62"/>
        <v>0.00323072781118191</v>
      </c>
      <c r="I118" s="5">
        <v>3500</v>
      </c>
      <c r="J118" s="5">
        <v>3600</v>
      </c>
      <c r="K118" s="5">
        <v>3600</v>
      </c>
      <c r="L118" s="5">
        <v>3600</v>
      </c>
      <c r="M118" s="5">
        <v>3500</v>
      </c>
      <c r="N118" s="5">
        <v>3600</v>
      </c>
      <c r="O118" s="5">
        <v>1300</v>
      </c>
      <c r="P118" s="5">
        <v>1000</v>
      </c>
      <c r="Q118" s="5">
        <v>1100</v>
      </c>
      <c r="R118" s="13">
        <f t="shared" si="63"/>
        <v>0.0032520325203252</v>
      </c>
      <c r="S118" s="5">
        <v>1100</v>
      </c>
      <c r="T118" s="5">
        <v>1100</v>
      </c>
      <c r="U118" s="5">
        <v>1200</v>
      </c>
      <c r="V118" s="5">
        <v>1200</v>
      </c>
      <c r="W118" s="5">
        <f t="shared" si="64"/>
        <v>1100</v>
      </c>
      <c r="X118" s="5">
        <f t="shared" si="65"/>
        <v>1200</v>
      </c>
      <c r="Y118" s="5">
        <v>1100</v>
      </c>
      <c r="Z118" s="5">
        <v>900</v>
      </c>
      <c r="AA118" s="5">
        <v>1000</v>
      </c>
      <c r="AB118" s="13">
        <f t="shared" si="66"/>
        <v>0.00322465066284486</v>
      </c>
      <c r="AC118" s="5">
        <v>700</v>
      </c>
      <c r="AD118" s="5">
        <v>800</v>
      </c>
      <c r="AE118" s="5">
        <v>800</v>
      </c>
      <c r="AF118" s="5">
        <v>900</v>
      </c>
      <c r="AG118" s="5">
        <f t="shared" si="67"/>
        <v>800</v>
      </c>
      <c r="AH118" s="5">
        <v>1000</v>
      </c>
      <c r="AI118" s="5">
        <v>1800</v>
      </c>
      <c r="AJ118" s="5">
        <v>1380</v>
      </c>
      <c r="AK118" s="5">
        <v>1570</v>
      </c>
      <c r="AL118" s="5">
        <v>0.00364208633093525</v>
      </c>
      <c r="AM118" s="5">
        <v>1550</v>
      </c>
      <c r="AN118" s="5">
        <v>1620</v>
      </c>
      <c r="AO118" s="5">
        <v>1660</v>
      </c>
      <c r="AP118" s="5">
        <v>1600</v>
      </c>
      <c r="AQ118" s="5">
        <v>1500</v>
      </c>
      <c r="AR118" s="5">
        <v>1600</v>
      </c>
      <c r="AS118" s="5">
        <v>1100</v>
      </c>
      <c r="AT118" s="5">
        <v>800</v>
      </c>
      <c r="AU118" s="5">
        <v>1000</v>
      </c>
      <c r="AV118" s="13">
        <v>0.00457961800598044</v>
      </c>
      <c r="AW118" s="5">
        <v>960</v>
      </c>
      <c r="AX118" s="5">
        <v>1050</v>
      </c>
      <c r="AY118" s="5">
        <f t="shared" si="68"/>
        <v>1420</v>
      </c>
      <c r="AZ118" s="5">
        <v>1500</v>
      </c>
      <c r="BA118" s="5">
        <v>1500</v>
      </c>
      <c r="BB118" s="5">
        <v>1600</v>
      </c>
      <c r="BC118" s="5">
        <v>8</v>
      </c>
      <c r="BD118" s="5">
        <v>4</v>
      </c>
      <c r="BE118" s="5">
        <v>10</v>
      </c>
      <c r="BF118" s="5">
        <v>8</v>
      </c>
      <c r="BG118" s="5">
        <v>8</v>
      </c>
      <c r="BH118" s="5">
        <v>8</v>
      </c>
      <c r="BI118" s="5">
        <v>20</v>
      </c>
      <c r="BJ118" s="5">
        <v>20</v>
      </c>
      <c r="BK118" s="5">
        <v>20</v>
      </c>
      <c r="BL118" s="5">
        <v>6</v>
      </c>
      <c r="BM118" s="5">
        <v>5</v>
      </c>
      <c r="BN118" s="5">
        <v>8</v>
      </c>
      <c r="BO118" s="5">
        <v>9</v>
      </c>
      <c r="BP118" s="5">
        <v>9</v>
      </c>
      <c r="BQ118" s="5">
        <v>11</v>
      </c>
      <c r="BR118" s="5">
        <v>11</v>
      </c>
      <c r="BS118" s="5">
        <v>11</v>
      </c>
      <c r="BT118" s="5">
        <v>12</v>
      </c>
      <c r="BU118" s="5">
        <v>1900</v>
      </c>
      <c r="BV118" s="5">
        <v>1600</v>
      </c>
      <c r="BW118" s="5">
        <v>1700</v>
      </c>
      <c r="BX118" s="5">
        <v>0.00581432701574044</v>
      </c>
      <c r="BY118" s="5">
        <v>1710</v>
      </c>
      <c r="BZ118" s="5">
        <f t="shared" si="69"/>
        <v>1540</v>
      </c>
      <c r="CA118" s="5">
        <v>1880</v>
      </c>
      <c r="CB118" s="5">
        <v>1600</v>
      </c>
      <c r="CC118" s="5">
        <v>1700</v>
      </c>
      <c r="CD118" s="5">
        <v>1800</v>
      </c>
      <c r="CE118" s="5">
        <v>800</v>
      </c>
      <c r="CF118" s="5">
        <v>600</v>
      </c>
      <c r="CG118" s="5">
        <v>700</v>
      </c>
      <c r="CH118" s="5">
        <v>0.00447727781508843</v>
      </c>
      <c r="CI118" s="5">
        <v>630</v>
      </c>
      <c r="CJ118" s="5">
        <v>680</v>
      </c>
      <c r="CK118" s="5">
        <v>700</v>
      </c>
      <c r="CL118" s="5">
        <f t="shared" si="70"/>
        <v>600</v>
      </c>
      <c r="CM118" s="5">
        <v>600</v>
      </c>
      <c r="CN118" s="5">
        <v>700</v>
      </c>
      <c r="CO118" s="5">
        <v>1600</v>
      </c>
      <c r="CP118" s="5">
        <v>1400</v>
      </c>
      <c r="CQ118" s="5">
        <v>1600</v>
      </c>
      <c r="CR118" s="5">
        <v>0.00382797245915117</v>
      </c>
      <c r="CS118" s="5">
        <v>1460</v>
      </c>
      <c r="CT118" s="5">
        <v>1490</v>
      </c>
      <c r="CU118" s="5">
        <v>1510</v>
      </c>
      <c r="CV118" s="5">
        <v>1490</v>
      </c>
      <c r="CW118" s="5">
        <v>1500</v>
      </c>
      <c r="CX118" s="5">
        <v>1500</v>
      </c>
      <c r="CY118" s="5">
        <v>2000</v>
      </c>
      <c r="CZ118" s="5">
        <v>1400</v>
      </c>
      <c r="DA118" s="5">
        <v>1800</v>
      </c>
      <c r="DB118" s="5">
        <v>0.00423172950784986</v>
      </c>
      <c r="DC118" s="5">
        <v>890</v>
      </c>
      <c r="DD118" s="5">
        <v>930</v>
      </c>
      <c r="DE118" s="5">
        <v>980</v>
      </c>
      <c r="DF118" s="5">
        <v>900</v>
      </c>
      <c r="DG118" s="5">
        <v>1000</v>
      </c>
      <c r="DH118" s="5">
        <v>1000</v>
      </c>
      <c r="DI118" s="5">
        <v>1000</v>
      </c>
      <c r="DJ118" s="5">
        <v>800</v>
      </c>
      <c r="DK118" s="5">
        <v>1000</v>
      </c>
      <c r="DL118" s="5">
        <v>0.0053411022092741</v>
      </c>
      <c r="DM118" s="5">
        <v>760</v>
      </c>
      <c r="DN118" s="5">
        <v>770</v>
      </c>
      <c r="DO118" s="5">
        <v>830</v>
      </c>
      <c r="DP118" s="5">
        <v>1100</v>
      </c>
      <c r="DQ118" s="5">
        <v>1200</v>
      </c>
      <c r="DR118" s="5">
        <v>1200</v>
      </c>
      <c r="DS118" s="5">
        <v>1200</v>
      </c>
      <c r="DT118" s="5">
        <v>1100</v>
      </c>
      <c r="DU118" s="5">
        <v>1200</v>
      </c>
      <c r="DV118" s="5">
        <f t="shared" si="71"/>
        <v>0.00512218045112782</v>
      </c>
      <c r="DW118" s="5">
        <v>1040</v>
      </c>
      <c r="DX118" s="5">
        <v>1090</v>
      </c>
      <c r="DY118" s="5">
        <v>1140</v>
      </c>
      <c r="DZ118" s="5">
        <v>1090</v>
      </c>
      <c r="EA118" s="5">
        <v>1100</v>
      </c>
      <c r="EB118" s="5">
        <v>1200</v>
      </c>
      <c r="EC118" s="5">
        <v>1100</v>
      </c>
      <c r="ED118" s="5">
        <v>900</v>
      </c>
      <c r="EE118" s="5">
        <v>1100</v>
      </c>
      <c r="EF118" s="5">
        <v>0.00601060051363313</v>
      </c>
      <c r="EG118" s="5">
        <f t="shared" si="72"/>
        <v>800</v>
      </c>
      <c r="EH118" s="5">
        <f t="shared" si="73"/>
        <v>870</v>
      </c>
      <c r="EI118" s="5">
        <f t="shared" si="74"/>
        <v>900</v>
      </c>
      <c r="EJ118" s="5">
        <v>1000</v>
      </c>
      <c r="EK118" s="5">
        <v>1000</v>
      </c>
      <c r="EL118" s="5">
        <v>1100</v>
      </c>
      <c r="EM118" s="5">
        <v>1200</v>
      </c>
      <c r="EN118" s="5">
        <v>1100</v>
      </c>
      <c r="EO118" s="5">
        <v>1200</v>
      </c>
      <c r="EP118" s="5">
        <f t="shared" si="75"/>
        <v>0.00414364640883978</v>
      </c>
      <c r="EQ118" s="5">
        <v>1040</v>
      </c>
      <c r="ER118" s="5">
        <v>1080</v>
      </c>
      <c r="ES118" s="5">
        <v>1120</v>
      </c>
      <c r="ET118" s="5">
        <v>1080</v>
      </c>
      <c r="EU118" s="5">
        <v>1100</v>
      </c>
      <c r="EV118" s="5">
        <v>1100</v>
      </c>
      <c r="EW118" s="5">
        <v>900</v>
      </c>
      <c r="EX118" s="5">
        <v>800</v>
      </c>
      <c r="EY118" s="5">
        <v>1000</v>
      </c>
      <c r="EZ118" s="5">
        <f t="shared" si="76"/>
        <v>0.00573206681952178</v>
      </c>
      <c r="FA118" s="5">
        <v>660</v>
      </c>
      <c r="FB118" s="5">
        <v>700</v>
      </c>
      <c r="FC118" s="5">
        <v>750</v>
      </c>
      <c r="FD118" s="5">
        <v>700</v>
      </c>
      <c r="FE118" s="5">
        <v>700</v>
      </c>
      <c r="FF118" s="5">
        <v>700</v>
      </c>
      <c r="FG118" s="5">
        <v>3200</v>
      </c>
      <c r="FH118" s="5">
        <v>3000</v>
      </c>
      <c r="FI118" s="5">
        <v>3600</v>
      </c>
      <c r="FJ118" s="5">
        <f t="shared" si="77"/>
        <v>0.00601460415065334</v>
      </c>
      <c r="FK118" s="5">
        <v>3010</v>
      </c>
      <c r="FL118" s="5">
        <v>3130</v>
      </c>
      <c r="FM118" s="5">
        <v>3190</v>
      </c>
      <c r="FN118" s="5">
        <v>3130</v>
      </c>
      <c r="FO118" s="5">
        <v>3200</v>
      </c>
      <c r="FP118" s="5">
        <v>3200</v>
      </c>
      <c r="FQ118" s="5">
        <v>4200</v>
      </c>
      <c r="FR118" s="5">
        <v>4000</v>
      </c>
      <c r="FS118" s="5">
        <v>4300</v>
      </c>
      <c r="FT118" s="5">
        <v>0.00536350415604862</v>
      </c>
      <c r="FU118" s="5">
        <v>3980</v>
      </c>
      <c r="FV118" s="5">
        <v>4020</v>
      </c>
      <c r="FW118" s="5">
        <v>4070</v>
      </c>
      <c r="FX118" s="5">
        <v>3600</v>
      </c>
      <c r="FY118" s="5">
        <v>3800</v>
      </c>
      <c r="FZ118" s="5">
        <v>3800</v>
      </c>
      <c r="GA118" s="5">
        <v>50</v>
      </c>
      <c r="GB118" s="5">
        <v>40</v>
      </c>
      <c r="GC118" s="5">
        <v>60</v>
      </c>
      <c r="GD118" s="5">
        <f t="shared" si="78"/>
        <v>0.00418118466898955</v>
      </c>
      <c r="GE118" s="5">
        <v>50</v>
      </c>
      <c r="GF118" s="5">
        <v>50</v>
      </c>
      <c r="GG118" s="5">
        <v>50</v>
      </c>
      <c r="GH118" s="5">
        <v>50</v>
      </c>
      <c r="GI118" s="5">
        <v>58</v>
      </c>
      <c r="GJ118" s="5">
        <v>60</v>
      </c>
      <c r="GK118" s="5">
        <v>1900</v>
      </c>
      <c r="GL118" s="5">
        <v>1800</v>
      </c>
      <c r="GM118" s="5">
        <v>2300</v>
      </c>
      <c r="GN118" s="5">
        <v>0.00334448160535117</v>
      </c>
      <c r="GO118" s="5">
        <v>1430</v>
      </c>
      <c r="GP118" s="5">
        <v>1450</v>
      </c>
      <c r="GQ118" s="5">
        <v>1480</v>
      </c>
      <c r="GR118" s="5">
        <v>1300</v>
      </c>
      <c r="GS118" s="5">
        <v>1300</v>
      </c>
      <c r="GT118" s="5">
        <v>1300</v>
      </c>
      <c r="GU118" s="5">
        <v>1400</v>
      </c>
      <c r="GV118" s="5">
        <v>1200</v>
      </c>
      <c r="GW118" s="5">
        <v>1500</v>
      </c>
      <c r="GX118" s="5">
        <f t="shared" si="79"/>
        <v>0.00368858228917359</v>
      </c>
      <c r="GY118" s="5">
        <v>1280</v>
      </c>
      <c r="GZ118" s="5">
        <v>1310</v>
      </c>
      <c r="HA118" s="5">
        <v>13290</v>
      </c>
      <c r="HB118" s="5">
        <v>1300</v>
      </c>
      <c r="HC118" s="5">
        <v>1300</v>
      </c>
      <c r="HD118" s="5">
        <v>1310</v>
      </c>
      <c r="HE118" s="5">
        <v>600</v>
      </c>
      <c r="HF118" s="5">
        <v>500</v>
      </c>
      <c r="HG118" s="5">
        <v>600</v>
      </c>
      <c r="HH118" s="5">
        <v>0.00593868309702324</v>
      </c>
      <c r="HI118" s="5">
        <v>500</v>
      </c>
      <c r="HJ118" s="5">
        <v>550</v>
      </c>
      <c r="HK118" s="5">
        <v>570</v>
      </c>
      <c r="HL118" s="5">
        <v>700</v>
      </c>
      <c r="HM118" s="5">
        <v>700</v>
      </c>
      <c r="HN118" s="5">
        <v>800</v>
      </c>
      <c r="HO118" s="5">
        <v>1800</v>
      </c>
      <c r="HP118" s="5">
        <v>1600</v>
      </c>
      <c r="HQ118" s="5">
        <v>1800</v>
      </c>
      <c r="HR118" s="5">
        <f t="shared" si="80"/>
        <v>0.00418928487137125</v>
      </c>
      <c r="HS118" s="5">
        <v>1400</v>
      </c>
      <c r="HT118" s="5">
        <v>1420</v>
      </c>
      <c r="HU118" s="5">
        <v>1460</v>
      </c>
      <c r="HV118" s="5">
        <v>1420</v>
      </c>
      <c r="HW118" s="5">
        <v>1400</v>
      </c>
      <c r="HX118" s="5">
        <v>1500</v>
      </c>
      <c r="HY118" s="5">
        <v>3300</v>
      </c>
      <c r="HZ118" s="5">
        <v>3200</v>
      </c>
      <c r="IA118" s="5">
        <v>3400</v>
      </c>
      <c r="IB118" s="13">
        <v>0.00447321256646868</v>
      </c>
      <c r="IC118" s="5">
        <v>3000</v>
      </c>
      <c r="ID118" s="5">
        <v>3020</v>
      </c>
      <c r="IE118" s="5">
        <v>3050</v>
      </c>
      <c r="IF118" s="5">
        <v>3100</v>
      </c>
      <c r="IG118" s="5">
        <v>3200</v>
      </c>
      <c r="IH118" s="5">
        <v>3200</v>
      </c>
      <c r="II118" s="5">
        <v>900</v>
      </c>
      <c r="IJ118" s="5">
        <v>800</v>
      </c>
      <c r="IK118" s="5">
        <v>1000</v>
      </c>
      <c r="IL118" s="5">
        <f t="shared" si="81"/>
        <v>0.00544099243702051</v>
      </c>
      <c r="IM118" s="5">
        <v>800</v>
      </c>
      <c r="IN118" s="5">
        <v>820</v>
      </c>
      <c r="IO118" s="5">
        <v>840</v>
      </c>
      <c r="IP118" s="5">
        <v>900</v>
      </c>
      <c r="IQ118" s="5">
        <v>1000</v>
      </c>
      <c r="IR118" s="5">
        <v>1000</v>
      </c>
      <c r="IS118" s="5">
        <v>2100</v>
      </c>
      <c r="IT118" s="5">
        <v>1700</v>
      </c>
      <c r="IU118" s="5">
        <v>1900</v>
      </c>
      <c r="IV118" s="131">
        <v>0.0033672670321065</v>
      </c>
      <c r="IW118" s="5">
        <v>1690</v>
      </c>
      <c r="IX118" s="5">
        <v>1720</v>
      </c>
      <c r="IY118" s="5">
        <v>1750</v>
      </c>
      <c r="IZ118" s="5">
        <v>1720</v>
      </c>
      <c r="JA118" s="5">
        <v>1800</v>
      </c>
      <c r="JB118" s="5">
        <v>1800</v>
      </c>
    </row>
    <row r="119" spans="1:262">
      <c r="A119" s="9">
        <v>117</v>
      </c>
      <c r="B119" s="10">
        <v>104429</v>
      </c>
      <c r="C119" s="11" t="s">
        <v>153</v>
      </c>
      <c r="D119" s="11" t="s">
        <v>1628</v>
      </c>
      <c r="E119" s="5">
        <v>4000</v>
      </c>
      <c r="F119" s="5">
        <v>2900</v>
      </c>
      <c r="G119" s="5">
        <v>3600</v>
      </c>
      <c r="H119" s="13">
        <f t="shared" si="62"/>
        <v>0.00314098537198241</v>
      </c>
      <c r="I119" s="5">
        <v>3400</v>
      </c>
      <c r="J119" s="5">
        <v>3500</v>
      </c>
      <c r="K119" s="5">
        <v>3500</v>
      </c>
      <c r="L119" s="5">
        <v>3500</v>
      </c>
      <c r="M119" s="5">
        <v>3400</v>
      </c>
      <c r="N119" s="5">
        <v>3500</v>
      </c>
      <c r="O119" s="5">
        <v>1300</v>
      </c>
      <c r="P119" s="5">
        <v>1000</v>
      </c>
      <c r="Q119" s="5">
        <v>1100</v>
      </c>
      <c r="R119" s="13">
        <f t="shared" si="63"/>
        <v>0.0032520325203252</v>
      </c>
      <c r="S119" s="5">
        <v>1100</v>
      </c>
      <c r="T119" s="5">
        <v>1100</v>
      </c>
      <c r="U119" s="5">
        <v>1200</v>
      </c>
      <c r="V119" s="5">
        <v>1200</v>
      </c>
      <c r="W119" s="5">
        <f t="shared" si="64"/>
        <v>1100</v>
      </c>
      <c r="X119" s="5">
        <f t="shared" si="65"/>
        <v>1200</v>
      </c>
      <c r="Y119" s="5">
        <v>1100</v>
      </c>
      <c r="Z119" s="5">
        <v>900</v>
      </c>
      <c r="AA119" s="5">
        <v>1000</v>
      </c>
      <c r="AB119" s="13">
        <f t="shared" si="66"/>
        <v>0.00322465066284486</v>
      </c>
      <c r="AC119" s="5">
        <v>700</v>
      </c>
      <c r="AD119" s="5">
        <v>800</v>
      </c>
      <c r="AE119" s="5">
        <v>800</v>
      </c>
      <c r="AF119" s="5">
        <v>900</v>
      </c>
      <c r="AG119" s="5">
        <f t="shared" si="67"/>
        <v>800</v>
      </c>
      <c r="AH119" s="5">
        <v>1000</v>
      </c>
      <c r="AI119" s="5">
        <v>1700</v>
      </c>
      <c r="AJ119" s="5">
        <v>1310</v>
      </c>
      <c r="AK119" s="5">
        <v>1490</v>
      </c>
      <c r="AL119" s="5">
        <v>0.00346223021582734</v>
      </c>
      <c r="AM119" s="5">
        <v>1470</v>
      </c>
      <c r="AN119" s="5">
        <v>1540</v>
      </c>
      <c r="AO119" s="5">
        <v>1580</v>
      </c>
      <c r="AP119" s="5">
        <v>1500</v>
      </c>
      <c r="AQ119" s="5">
        <v>1500</v>
      </c>
      <c r="AR119" s="5">
        <v>1500</v>
      </c>
      <c r="AS119" s="5">
        <v>1100</v>
      </c>
      <c r="AT119" s="5">
        <v>800</v>
      </c>
      <c r="AU119" s="5">
        <v>1000</v>
      </c>
      <c r="AV119" s="13">
        <v>0.00646534306726651</v>
      </c>
      <c r="AW119" s="5">
        <v>960</v>
      </c>
      <c r="AX119" s="5">
        <v>1050</v>
      </c>
      <c r="AY119" s="5">
        <f t="shared" si="68"/>
        <v>2000</v>
      </c>
      <c r="AZ119" s="5">
        <v>2100</v>
      </c>
      <c r="BA119" s="5">
        <v>2100</v>
      </c>
      <c r="BB119" s="5">
        <v>2200</v>
      </c>
      <c r="BC119" s="5">
        <v>11</v>
      </c>
      <c r="BD119" s="5">
        <v>5</v>
      </c>
      <c r="BE119" s="5">
        <v>13</v>
      </c>
      <c r="BF119" s="5">
        <v>11</v>
      </c>
      <c r="BG119" s="5">
        <v>11</v>
      </c>
      <c r="BH119" s="5">
        <v>11</v>
      </c>
      <c r="BI119" s="5">
        <v>20</v>
      </c>
      <c r="BJ119" s="5">
        <v>20</v>
      </c>
      <c r="BK119" s="5">
        <v>20</v>
      </c>
      <c r="BL119" s="5">
        <v>11</v>
      </c>
      <c r="BM119" s="5">
        <v>8</v>
      </c>
      <c r="BN119" s="5">
        <v>13</v>
      </c>
      <c r="BO119" s="5">
        <v>16</v>
      </c>
      <c r="BP119" s="5">
        <v>16</v>
      </c>
      <c r="BQ119" s="5">
        <v>18</v>
      </c>
      <c r="BR119" s="5">
        <v>18</v>
      </c>
      <c r="BS119" s="5">
        <v>18</v>
      </c>
      <c r="BT119" s="5">
        <v>21</v>
      </c>
      <c r="BU119" s="5">
        <v>1900</v>
      </c>
      <c r="BV119" s="5">
        <v>1600</v>
      </c>
      <c r="BW119" s="5">
        <v>1700</v>
      </c>
      <c r="BX119" s="5">
        <v>0.00581432701574044</v>
      </c>
      <c r="BY119" s="5">
        <v>1710</v>
      </c>
      <c r="BZ119" s="5">
        <f t="shared" si="69"/>
        <v>1540</v>
      </c>
      <c r="CA119" s="5">
        <v>1880</v>
      </c>
      <c r="CB119" s="5">
        <v>1600</v>
      </c>
      <c r="CC119" s="5">
        <v>1700</v>
      </c>
      <c r="CD119" s="5">
        <v>1800</v>
      </c>
      <c r="CE119" s="5">
        <v>800</v>
      </c>
      <c r="CF119" s="5">
        <v>600</v>
      </c>
      <c r="CG119" s="5">
        <v>700</v>
      </c>
      <c r="CH119" s="5">
        <v>0.00447727781508843</v>
      </c>
      <c r="CI119" s="5">
        <v>630</v>
      </c>
      <c r="CJ119" s="5">
        <v>680</v>
      </c>
      <c r="CK119" s="5">
        <v>700</v>
      </c>
      <c r="CL119" s="5">
        <f t="shared" si="70"/>
        <v>600</v>
      </c>
      <c r="CM119" s="5">
        <v>600</v>
      </c>
      <c r="CN119" s="5">
        <v>700</v>
      </c>
      <c r="CO119" s="5">
        <v>1600</v>
      </c>
      <c r="CP119" s="5">
        <v>1400</v>
      </c>
      <c r="CQ119" s="5">
        <v>1600</v>
      </c>
      <c r="CR119" s="5">
        <v>0.00382797245915117</v>
      </c>
      <c r="CS119" s="5">
        <v>1460</v>
      </c>
      <c r="CT119" s="5">
        <v>1490</v>
      </c>
      <c r="CU119" s="5">
        <v>1510</v>
      </c>
      <c r="CV119" s="5">
        <v>1490</v>
      </c>
      <c r="CW119" s="5">
        <v>1500</v>
      </c>
      <c r="CX119" s="5">
        <v>1500</v>
      </c>
      <c r="CY119" s="5">
        <v>2000</v>
      </c>
      <c r="CZ119" s="5">
        <v>1400</v>
      </c>
      <c r="DA119" s="5">
        <v>1800</v>
      </c>
      <c r="DB119" s="5">
        <v>0.00423172950784986</v>
      </c>
      <c r="DC119" s="5">
        <v>890</v>
      </c>
      <c r="DD119" s="5">
        <v>930</v>
      </c>
      <c r="DE119" s="5">
        <v>980</v>
      </c>
      <c r="DF119" s="5">
        <v>900</v>
      </c>
      <c r="DG119" s="5">
        <v>1000</v>
      </c>
      <c r="DH119" s="5">
        <v>1000</v>
      </c>
      <c r="DI119" s="5">
        <v>1000</v>
      </c>
      <c r="DJ119" s="5">
        <v>800</v>
      </c>
      <c r="DK119" s="5">
        <v>1000</v>
      </c>
      <c r="DL119" s="5">
        <v>0.0053411022092741</v>
      </c>
      <c r="DM119" s="5">
        <v>760</v>
      </c>
      <c r="DN119" s="5">
        <v>770</v>
      </c>
      <c r="DO119" s="5">
        <v>830</v>
      </c>
      <c r="DP119" s="5">
        <v>1100</v>
      </c>
      <c r="DQ119" s="5">
        <v>1200</v>
      </c>
      <c r="DR119" s="5">
        <v>1200</v>
      </c>
      <c r="DS119" s="5">
        <v>1200</v>
      </c>
      <c r="DT119" s="5">
        <v>1100</v>
      </c>
      <c r="DU119" s="5">
        <v>1200</v>
      </c>
      <c r="DV119" s="5">
        <f t="shared" si="71"/>
        <v>0.00512218045112782</v>
      </c>
      <c r="DW119" s="5">
        <v>1040</v>
      </c>
      <c r="DX119" s="5">
        <v>1090</v>
      </c>
      <c r="DY119" s="5">
        <v>1140</v>
      </c>
      <c r="DZ119" s="5">
        <v>1090</v>
      </c>
      <c r="EA119" s="5">
        <v>1100</v>
      </c>
      <c r="EB119" s="5">
        <v>1200</v>
      </c>
      <c r="EC119" s="5">
        <v>1100</v>
      </c>
      <c r="ED119" s="5">
        <v>900</v>
      </c>
      <c r="EE119" s="5">
        <v>1100</v>
      </c>
      <c r="EF119" s="5">
        <v>0.00546418228512103</v>
      </c>
      <c r="EG119" s="5">
        <f t="shared" si="72"/>
        <v>730</v>
      </c>
      <c r="EH119" s="5">
        <f t="shared" si="73"/>
        <v>790</v>
      </c>
      <c r="EI119" s="5">
        <f t="shared" si="74"/>
        <v>820</v>
      </c>
      <c r="EJ119" s="5">
        <v>900</v>
      </c>
      <c r="EK119" s="5">
        <v>900</v>
      </c>
      <c r="EL119" s="5">
        <v>1000</v>
      </c>
      <c r="EM119" s="5">
        <v>1100</v>
      </c>
      <c r="EN119" s="5">
        <v>1000</v>
      </c>
      <c r="EO119" s="5">
        <v>1100</v>
      </c>
      <c r="EP119" s="5">
        <f t="shared" si="75"/>
        <v>0.00379834254143646</v>
      </c>
      <c r="EQ119" s="5">
        <v>950</v>
      </c>
      <c r="ER119" s="5">
        <v>990</v>
      </c>
      <c r="ES119" s="5">
        <v>1030</v>
      </c>
      <c r="ET119" s="5">
        <v>990</v>
      </c>
      <c r="EU119" s="5">
        <v>1000</v>
      </c>
      <c r="EV119" s="5">
        <v>1000</v>
      </c>
      <c r="EW119" s="5">
        <v>900</v>
      </c>
      <c r="EX119" s="5">
        <v>800</v>
      </c>
      <c r="EY119" s="5">
        <v>1000</v>
      </c>
      <c r="EZ119" s="5">
        <f t="shared" si="76"/>
        <v>0.00573206681952178</v>
      </c>
      <c r="FA119" s="5">
        <v>660</v>
      </c>
      <c r="FB119" s="5">
        <v>700</v>
      </c>
      <c r="FC119" s="5">
        <v>750</v>
      </c>
      <c r="FD119" s="5">
        <v>700</v>
      </c>
      <c r="FE119" s="5">
        <v>700</v>
      </c>
      <c r="FF119" s="5">
        <v>700</v>
      </c>
      <c r="FG119" s="5">
        <v>3200</v>
      </c>
      <c r="FH119" s="5">
        <v>3000</v>
      </c>
      <c r="FI119" s="5">
        <v>3600</v>
      </c>
      <c r="FJ119" s="5">
        <f t="shared" si="77"/>
        <v>0.00601460415065334</v>
      </c>
      <c r="FK119" s="5">
        <v>3010</v>
      </c>
      <c r="FL119" s="5">
        <v>3130</v>
      </c>
      <c r="FM119" s="5">
        <v>3190</v>
      </c>
      <c r="FN119" s="5">
        <v>3130</v>
      </c>
      <c r="FO119" s="5">
        <v>3200</v>
      </c>
      <c r="FP119" s="5">
        <v>3200</v>
      </c>
      <c r="FQ119" s="5">
        <v>4200</v>
      </c>
      <c r="FR119" s="5">
        <v>4000</v>
      </c>
      <c r="FS119" s="5">
        <v>4300</v>
      </c>
      <c r="FT119" s="5">
        <v>0.00536350415604862</v>
      </c>
      <c r="FU119" s="5">
        <v>3980</v>
      </c>
      <c r="FV119" s="5">
        <v>4020</v>
      </c>
      <c r="FW119" s="5">
        <v>4070</v>
      </c>
      <c r="FX119" s="5">
        <v>3600</v>
      </c>
      <c r="FY119" s="5">
        <v>3800</v>
      </c>
      <c r="FZ119" s="5">
        <v>3800</v>
      </c>
      <c r="GA119" s="5">
        <v>50</v>
      </c>
      <c r="GB119" s="5">
        <v>40</v>
      </c>
      <c r="GC119" s="5">
        <v>60</v>
      </c>
      <c r="GD119" s="5">
        <f t="shared" si="78"/>
        <v>0.00418118466898955</v>
      </c>
      <c r="GE119" s="5">
        <v>50</v>
      </c>
      <c r="GF119" s="5">
        <v>50</v>
      </c>
      <c r="GG119" s="5">
        <v>50</v>
      </c>
      <c r="GH119" s="5">
        <v>50</v>
      </c>
      <c r="GI119" s="5">
        <v>58</v>
      </c>
      <c r="GJ119" s="5">
        <v>60</v>
      </c>
      <c r="GK119" s="5">
        <v>1800</v>
      </c>
      <c r="GL119" s="5">
        <v>1700</v>
      </c>
      <c r="GM119" s="5">
        <v>2200</v>
      </c>
      <c r="GN119" s="5">
        <v>0.00345980855725983</v>
      </c>
      <c r="GO119" s="5">
        <v>1350</v>
      </c>
      <c r="GP119" s="5">
        <v>1370</v>
      </c>
      <c r="GQ119" s="5">
        <v>1400</v>
      </c>
      <c r="GR119" s="5">
        <v>1300</v>
      </c>
      <c r="GS119" s="5">
        <v>1300</v>
      </c>
      <c r="GT119" s="5">
        <v>1400</v>
      </c>
      <c r="GU119" s="5">
        <v>1300</v>
      </c>
      <c r="GV119" s="5">
        <v>1100</v>
      </c>
      <c r="GW119" s="5">
        <v>1300</v>
      </c>
      <c r="GX119" s="5">
        <f t="shared" si="79"/>
        <v>0.00422356750668732</v>
      </c>
      <c r="GY119" s="5">
        <v>1180</v>
      </c>
      <c r="GZ119" s="5">
        <v>1200</v>
      </c>
      <c r="HA119" s="5">
        <v>12180</v>
      </c>
      <c r="HB119" s="5">
        <v>1400</v>
      </c>
      <c r="HC119" s="5">
        <v>1500</v>
      </c>
      <c r="HD119" s="5">
        <v>1500</v>
      </c>
      <c r="HE119" s="5">
        <v>600</v>
      </c>
      <c r="HF119" s="5">
        <v>500</v>
      </c>
      <c r="HG119" s="5">
        <v>600</v>
      </c>
      <c r="HH119" s="5">
        <v>0.00593868309702324</v>
      </c>
      <c r="HI119" s="5">
        <v>500</v>
      </c>
      <c r="HJ119" s="5">
        <v>550</v>
      </c>
      <c r="HK119" s="5">
        <v>570</v>
      </c>
      <c r="HL119" s="5">
        <v>700</v>
      </c>
      <c r="HM119" s="5">
        <v>700</v>
      </c>
      <c r="HN119" s="5">
        <v>800</v>
      </c>
      <c r="HO119" s="5">
        <v>1800</v>
      </c>
      <c r="HP119" s="5">
        <v>1600</v>
      </c>
      <c r="HQ119" s="5">
        <v>1800</v>
      </c>
      <c r="HR119" s="5">
        <f t="shared" si="80"/>
        <v>0.00418928487137125</v>
      </c>
      <c r="HS119" s="5">
        <v>1400</v>
      </c>
      <c r="HT119" s="5">
        <v>1420</v>
      </c>
      <c r="HU119" s="5">
        <v>1460</v>
      </c>
      <c r="HV119" s="5">
        <v>1420</v>
      </c>
      <c r="HW119" s="5">
        <v>1400</v>
      </c>
      <c r="HX119" s="5">
        <v>1500</v>
      </c>
      <c r="HY119" s="5">
        <v>3300</v>
      </c>
      <c r="HZ119" s="5">
        <v>3200</v>
      </c>
      <c r="IA119" s="5">
        <v>3400</v>
      </c>
      <c r="IB119" s="13">
        <v>0.00447321256646868</v>
      </c>
      <c r="IC119" s="5">
        <v>3000</v>
      </c>
      <c r="ID119" s="5">
        <v>3020</v>
      </c>
      <c r="IE119" s="5">
        <v>3050</v>
      </c>
      <c r="IF119" s="5">
        <v>3100</v>
      </c>
      <c r="IG119" s="5">
        <v>3200</v>
      </c>
      <c r="IH119" s="5">
        <v>3200</v>
      </c>
      <c r="II119" s="5">
        <v>900</v>
      </c>
      <c r="IJ119" s="5">
        <v>800</v>
      </c>
      <c r="IK119" s="5">
        <v>1000</v>
      </c>
      <c r="IL119" s="5">
        <f t="shared" si="81"/>
        <v>0.00544099243702051</v>
      </c>
      <c r="IM119" s="5">
        <v>800</v>
      </c>
      <c r="IN119" s="5">
        <v>820</v>
      </c>
      <c r="IO119" s="5">
        <v>840</v>
      </c>
      <c r="IP119" s="5">
        <v>900</v>
      </c>
      <c r="IQ119" s="5">
        <v>1000</v>
      </c>
      <c r="IR119" s="5">
        <v>1000</v>
      </c>
      <c r="IS119" s="5">
        <v>2000</v>
      </c>
      <c r="IT119" s="5">
        <v>1600</v>
      </c>
      <c r="IU119" s="5">
        <v>1800</v>
      </c>
      <c r="IV119" s="131">
        <v>0.00317149569303054</v>
      </c>
      <c r="IW119" s="5">
        <v>1590</v>
      </c>
      <c r="IX119" s="5">
        <v>1620</v>
      </c>
      <c r="IY119" s="5">
        <v>1650</v>
      </c>
      <c r="IZ119" s="5">
        <v>1620</v>
      </c>
      <c r="JA119" s="5">
        <v>1600</v>
      </c>
      <c r="JB119" s="5">
        <v>1700</v>
      </c>
    </row>
    <row r="120" spans="1:262">
      <c r="A120" s="9">
        <v>118</v>
      </c>
      <c r="B120" s="10">
        <v>753</v>
      </c>
      <c r="C120" s="11" t="s">
        <v>111</v>
      </c>
      <c r="D120" s="11" t="s">
        <v>58</v>
      </c>
      <c r="E120" s="5">
        <v>4000</v>
      </c>
      <c r="F120" s="5">
        <v>2900</v>
      </c>
      <c r="G120" s="5">
        <v>3600</v>
      </c>
      <c r="H120" s="13">
        <f t="shared" si="62"/>
        <v>0.00314098537198241</v>
      </c>
      <c r="I120" s="5">
        <v>3400</v>
      </c>
      <c r="J120" s="5">
        <v>3500</v>
      </c>
      <c r="K120" s="5">
        <v>3500</v>
      </c>
      <c r="L120" s="5">
        <v>3500</v>
      </c>
      <c r="M120" s="5">
        <v>3400</v>
      </c>
      <c r="N120" s="5">
        <v>3500</v>
      </c>
      <c r="O120" s="5">
        <v>1200</v>
      </c>
      <c r="P120" s="5">
        <v>900</v>
      </c>
      <c r="Q120" s="5">
        <v>1000</v>
      </c>
      <c r="R120" s="13">
        <f t="shared" si="63"/>
        <v>0.0032520325203252</v>
      </c>
      <c r="S120" s="5">
        <v>1000</v>
      </c>
      <c r="T120" s="5">
        <v>1000</v>
      </c>
      <c r="U120" s="5">
        <v>1100</v>
      </c>
      <c r="V120" s="5">
        <v>1200</v>
      </c>
      <c r="W120" s="5">
        <f t="shared" si="64"/>
        <v>1100</v>
      </c>
      <c r="X120" s="5">
        <f t="shared" si="65"/>
        <v>1200</v>
      </c>
      <c r="Y120" s="5">
        <v>1100</v>
      </c>
      <c r="Z120" s="5">
        <v>900</v>
      </c>
      <c r="AA120" s="5">
        <v>1000</v>
      </c>
      <c r="AB120" s="13">
        <f t="shared" si="66"/>
        <v>0.00322465066284486</v>
      </c>
      <c r="AC120" s="5">
        <v>700</v>
      </c>
      <c r="AD120" s="5">
        <v>800</v>
      </c>
      <c r="AE120" s="5">
        <v>800</v>
      </c>
      <c r="AF120" s="5">
        <v>900</v>
      </c>
      <c r="AG120" s="5">
        <f t="shared" si="67"/>
        <v>800</v>
      </c>
      <c r="AH120" s="5">
        <v>1000</v>
      </c>
      <c r="AI120" s="5">
        <v>1700</v>
      </c>
      <c r="AJ120" s="5">
        <v>1310</v>
      </c>
      <c r="AK120" s="5">
        <v>1490</v>
      </c>
      <c r="AL120" s="5">
        <v>0.00346223021582734</v>
      </c>
      <c r="AM120" s="5">
        <v>1470</v>
      </c>
      <c r="AN120" s="5">
        <v>1540</v>
      </c>
      <c r="AO120" s="5">
        <v>1580</v>
      </c>
      <c r="AP120" s="5">
        <v>1500</v>
      </c>
      <c r="AQ120" s="5">
        <v>1500</v>
      </c>
      <c r="AR120" s="5">
        <v>1500</v>
      </c>
      <c r="AS120" s="5">
        <v>1100</v>
      </c>
      <c r="AT120" s="5">
        <v>800</v>
      </c>
      <c r="AU120" s="5">
        <v>1000</v>
      </c>
      <c r="AV120" s="13">
        <v>0.0028285875919291</v>
      </c>
      <c r="AW120" s="5">
        <v>960</v>
      </c>
      <c r="AX120" s="5">
        <v>1050</v>
      </c>
      <c r="AY120" s="5">
        <f t="shared" si="68"/>
        <v>880</v>
      </c>
      <c r="AZ120" s="5">
        <v>900</v>
      </c>
      <c r="BA120" s="5">
        <v>900</v>
      </c>
      <c r="BB120" s="5">
        <v>1000</v>
      </c>
      <c r="BC120" s="5">
        <v>8</v>
      </c>
      <c r="BD120" s="5">
        <v>4</v>
      </c>
      <c r="BE120" s="5">
        <v>10</v>
      </c>
      <c r="BF120" s="5">
        <v>8</v>
      </c>
      <c r="BG120" s="5">
        <v>8</v>
      </c>
      <c r="BH120" s="5">
        <v>8</v>
      </c>
      <c r="BI120" s="5">
        <v>20</v>
      </c>
      <c r="BJ120" s="5">
        <v>20</v>
      </c>
      <c r="BK120" s="5">
        <v>20</v>
      </c>
      <c r="BL120" s="5">
        <v>7</v>
      </c>
      <c r="BM120" s="5">
        <v>5</v>
      </c>
      <c r="BN120" s="5">
        <v>9</v>
      </c>
      <c r="BO120" s="5">
        <v>11</v>
      </c>
      <c r="BP120" s="5">
        <v>11</v>
      </c>
      <c r="BQ120" s="5">
        <v>12</v>
      </c>
      <c r="BR120" s="5">
        <v>12</v>
      </c>
      <c r="BS120" s="5">
        <v>12</v>
      </c>
      <c r="BT120" s="5">
        <v>14</v>
      </c>
      <c r="BU120" s="5">
        <v>1900</v>
      </c>
      <c r="BV120" s="5">
        <v>1600</v>
      </c>
      <c r="BW120" s="5">
        <v>1700</v>
      </c>
      <c r="BX120" s="5">
        <v>0.00581432701574044</v>
      </c>
      <c r="BY120" s="5">
        <v>1710</v>
      </c>
      <c r="BZ120" s="5">
        <f t="shared" si="69"/>
        <v>1540</v>
      </c>
      <c r="CA120" s="5">
        <v>1880</v>
      </c>
      <c r="CB120" s="5">
        <v>1600</v>
      </c>
      <c r="CC120" s="5">
        <v>1700</v>
      </c>
      <c r="CD120" s="5">
        <v>1800</v>
      </c>
      <c r="CE120" s="5">
        <v>800</v>
      </c>
      <c r="CF120" s="5">
        <v>600</v>
      </c>
      <c r="CG120" s="5">
        <v>700</v>
      </c>
      <c r="CH120" s="5">
        <v>0.00447727781508843</v>
      </c>
      <c r="CI120" s="5">
        <v>630</v>
      </c>
      <c r="CJ120" s="5">
        <v>680</v>
      </c>
      <c r="CK120" s="5">
        <v>700</v>
      </c>
      <c r="CL120" s="5">
        <f t="shared" si="70"/>
        <v>600</v>
      </c>
      <c r="CM120" s="5">
        <v>600</v>
      </c>
      <c r="CN120" s="5">
        <v>700</v>
      </c>
      <c r="CO120" s="5">
        <v>1600</v>
      </c>
      <c r="CP120" s="5">
        <v>1400</v>
      </c>
      <c r="CQ120" s="5">
        <v>1600</v>
      </c>
      <c r="CR120" s="5">
        <v>0.00382797245915117</v>
      </c>
      <c r="CS120" s="5">
        <v>1460</v>
      </c>
      <c r="CT120" s="5">
        <v>1490</v>
      </c>
      <c r="CU120" s="5">
        <v>1510</v>
      </c>
      <c r="CV120" s="5">
        <v>1490</v>
      </c>
      <c r="CW120" s="5">
        <v>1500</v>
      </c>
      <c r="CX120" s="5">
        <v>1500</v>
      </c>
      <c r="CY120" s="5">
        <v>2000</v>
      </c>
      <c r="CZ120" s="5">
        <v>1400</v>
      </c>
      <c r="DA120" s="5">
        <v>1800</v>
      </c>
      <c r="DB120" s="5">
        <v>0.00423172950784986</v>
      </c>
      <c r="DC120" s="5">
        <v>890</v>
      </c>
      <c r="DD120" s="5">
        <v>930</v>
      </c>
      <c r="DE120" s="5">
        <v>980</v>
      </c>
      <c r="DF120" s="5">
        <v>900</v>
      </c>
      <c r="DG120" s="5">
        <v>1000</v>
      </c>
      <c r="DH120" s="5">
        <v>1000</v>
      </c>
      <c r="DI120" s="5">
        <v>1000</v>
      </c>
      <c r="DJ120" s="5">
        <v>800</v>
      </c>
      <c r="DK120" s="5">
        <v>1000</v>
      </c>
      <c r="DL120" s="5">
        <v>0.00485554746297645</v>
      </c>
      <c r="DM120" s="5">
        <v>760</v>
      </c>
      <c r="DN120" s="5">
        <v>770</v>
      </c>
      <c r="DO120" s="5">
        <v>830</v>
      </c>
      <c r="DP120" s="5">
        <v>1000</v>
      </c>
      <c r="DQ120" s="5">
        <v>1100</v>
      </c>
      <c r="DR120" s="5">
        <v>1100</v>
      </c>
      <c r="DS120" s="5">
        <v>1200</v>
      </c>
      <c r="DT120" s="5">
        <v>1100</v>
      </c>
      <c r="DU120" s="5">
        <v>1200</v>
      </c>
      <c r="DV120" s="5">
        <f t="shared" si="71"/>
        <v>0.00512218045112782</v>
      </c>
      <c r="DW120" s="5">
        <v>1040</v>
      </c>
      <c r="DX120" s="5">
        <v>1090</v>
      </c>
      <c r="DY120" s="5">
        <v>1140</v>
      </c>
      <c r="DZ120" s="5">
        <v>1090</v>
      </c>
      <c r="EA120" s="5">
        <v>1100</v>
      </c>
      <c r="EB120" s="5">
        <v>1200</v>
      </c>
      <c r="EC120" s="5">
        <v>1100</v>
      </c>
      <c r="ED120" s="5">
        <v>900</v>
      </c>
      <c r="EE120" s="5">
        <v>1100</v>
      </c>
      <c r="EF120" s="5">
        <v>0.00546418228512103</v>
      </c>
      <c r="EG120" s="5">
        <f t="shared" si="72"/>
        <v>730</v>
      </c>
      <c r="EH120" s="5">
        <f t="shared" si="73"/>
        <v>790</v>
      </c>
      <c r="EI120" s="5">
        <f t="shared" si="74"/>
        <v>820</v>
      </c>
      <c r="EJ120" s="5">
        <v>900</v>
      </c>
      <c r="EK120" s="5">
        <v>900</v>
      </c>
      <c r="EL120" s="5">
        <v>1000</v>
      </c>
      <c r="EM120" s="5">
        <v>1100</v>
      </c>
      <c r="EN120" s="5">
        <v>1000</v>
      </c>
      <c r="EO120" s="5">
        <v>1100</v>
      </c>
      <c r="EP120" s="5">
        <f t="shared" si="75"/>
        <v>0.00379834254143646</v>
      </c>
      <c r="EQ120" s="5">
        <v>950</v>
      </c>
      <c r="ER120" s="5">
        <v>990</v>
      </c>
      <c r="ES120" s="5">
        <v>1030</v>
      </c>
      <c r="ET120" s="5">
        <v>990</v>
      </c>
      <c r="EU120" s="5">
        <v>1000</v>
      </c>
      <c r="EV120" s="5">
        <v>1000</v>
      </c>
      <c r="EW120" s="5">
        <v>800</v>
      </c>
      <c r="EX120" s="5">
        <v>700</v>
      </c>
      <c r="EY120" s="5">
        <v>900</v>
      </c>
      <c r="EZ120" s="5">
        <f t="shared" si="76"/>
        <v>0.0051588601375696</v>
      </c>
      <c r="FA120" s="5">
        <v>590</v>
      </c>
      <c r="FB120" s="5">
        <v>630</v>
      </c>
      <c r="FC120" s="5">
        <v>680</v>
      </c>
      <c r="FD120" s="5">
        <v>630</v>
      </c>
      <c r="FE120" s="5">
        <v>600</v>
      </c>
      <c r="FF120" s="5">
        <v>700</v>
      </c>
      <c r="FG120" s="5">
        <v>3000</v>
      </c>
      <c r="FH120" s="5">
        <v>2800</v>
      </c>
      <c r="FI120" s="5">
        <v>3400</v>
      </c>
      <c r="FJ120" s="5">
        <f t="shared" si="77"/>
        <v>0.00563028439661799</v>
      </c>
      <c r="FK120" s="5">
        <v>2820</v>
      </c>
      <c r="FL120" s="5">
        <v>2930</v>
      </c>
      <c r="FM120" s="5">
        <v>2990</v>
      </c>
      <c r="FN120" s="5">
        <v>2930</v>
      </c>
      <c r="FO120" s="5">
        <v>3000</v>
      </c>
      <c r="FP120" s="5">
        <v>3000</v>
      </c>
      <c r="FQ120" s="5">
        <v>3800</v>
      </c>
      <c r="FR120" s="5">
        <v>3600</v>
      </c>
      <c r="FS120" s="5">
        <v>3900</v>
      </c>
      <c r="FT120" s="5">
        <v>0.00485650625075049</v>
      </c>
      <c r="FU120" s="5">
        <v>3610</v>
      </c>
      <c r="FV120" s="5">
        <v>3640</v>
      </c>
      <c r="FW120" s="5">
        <v>3700</v>
      </c>
      <c r="FX120" s="5">
        <v>3300</v>
      </c>
      <c r="FY120" s="5">
        <v>3400</v>
      </c>
      <c r="FZ120" s="5">
        <v>3400</v>
      </c>
      <c r="GA120" s="5">
        <v>50</v>
      </c>
      <c r="GB120" s="5">
        <v>40</v>
      </c>
      <c r="GC120" s="5">
        <v>60</v>
      </c>
      <c r="GD120" s="5">
        <f t="shared" si="78"/>
        <v>0.00418118466898955</v>
      </c>
      <c r="GE120" s="5">
        <v>50</v>
      </c>
      <c r="GF120" s="5">
        <v>50</v>
      </c>
      <c r="GG120" s="5">
        <v>50</v>
      </c>
      <c r="GH120" s="5">
        <v>50</v>
      </c>
      <c r="GI120" s="5">
        <v>58</v>
      </c>
      <c r="GJ120" s="5">
        <v>60</v>
      </c>
      <c r="GK120" s="5">
        <v>1800</v>
      </c>
      <c r="GL120" s="5">
        <v>1700</v>
      </c>
      <c r="GM120" s="5">
        <v>2200</v>
      </c>
      <c r="GN120" s="5">
        <v>0.00315995848229731</v>
      </c>
      <c r="GO120" s="5">
        <v>1350</v>
      </c>
      <c r="GP120" s="5">
        <v>1370</v>
      </c>
      <c r="GQ120" s="5">
        <v>1400</v>
      </c>
      <c r="GR120" s="5">
        <v>1200</v>
      </c>
      <c r="GS120" s="5">
        <v>1200</v>
      </c>
      <c r="GT120" s="5">
        <v>1300</v>
      </c>
      <c r="GU120" s="5">
        <v>1300</v>
      </c>
      <c r="GV120" s="5">
        <v>1100</v>
      </c>
      <c r="GW120" s="5">
        <v>1300</v>
      </c>
      <c r="GX120" s="5">
        <f t="shared" si="79"/>
        <v>0.00422356750668732</v>
      </c>
      <c r="GY120" s="5">
        <v>1180</v>
      </c>
      <c r="GZ120" s="5">
        <v>1200</v>
      </c>
      <c r="HA120" s="5">
        <v>12180</v>
      </c>
      <c r="HB120" s="5">
        <v>1400</v>
      </c>
      <c r="HC120" s="5">
        <v>1500</v>
      </c>
      <c r="HD120" s="5">
        <v>1500</v>
      </c>
      <c r="HE120" s="5">
        <v>600</v>
      </c>
      <c r="HF120" s="5">
        <v>500</v>
      </c>
      <c r="HG120" s="5">
        <v>600</v>
      </c>
      <c r="HH120" s="5">
        <v>0.00593868309702324</v>
      </c>
      <c r="HI120" s="5">
        <v>500</v>
      </c>
      <c r="HJ120" s="5">
        <v>550</v>
      </c>
      <c r="HK120" s="5">
        <v>570</v>
      </c>
      <c r="HL120" s="5">
        <v>700</v>
      </c>
      <c r="HM120" s="5">
        <v>700</v>
      </c>
      <c r="HN120" s="5">
        <v>800</v>
      </c>
      <c r="HO120" s="5">
        <v>1800</v>
      </c>
      <c r="HP120" s="5">
        <v>1600</v>
      </c>
      <c r="HQ120" s="5">
        <v>1800</v>
      </c>
      <c r="HR120" s="5">
        <f t="shared" si="80"/>
        <v>0.00418928487137125</v>
      </c>
      <c r="HS120" s="5">
        <v>1400</v>
      </c>
      <c r="HT120" s="5">
        <v>1420</v>
      </c>
      <c r="HU120" s="5">
        <v>1460</v>
      </c>
      <c r="HV120" s="5">
        <v>1420</v>
      </c>
      <c r="HW120" s="5">
        <v>1400</v>
      </c>
      <c r="HX120" s="5">
        <v>1500</v>
      </c>
      <c r="HY120" s="5">
        <v>3300</v>
      </c>
      <c r="HZ120" s="5">
        <v>3200</v>
      </c>
      <c r="IA120" s="5">
        <v>3400</v>
      </c>
      <c r="IB120" s="13">
        <v>0.00447321256646868</v>
      </c>
      <c r="IC120" s="5">
        <v>3000</v>
      </c>
      <c r="ID120" s="5">
        <v>3020</v>
      </c>
      <c r="IE120" s="5">
        <v>3050</v>
      </c>
      <c r="IF120" s="5">
        <v>3100</v>
      </c>
      <c r="IG120" s="5">
        <v>3200</v>
      </c>
      <c r="IH120" s="5">
        <v>3200</v>
      </c>
      <c r="II120" s="5">
        <v>900</v>
      </c>
      <c r="IJ120" s="5">
        <v>800</v>
      </c>
      <c r="IK120" s="5">
        <v>900</v>
      </c>
      <c r="IL120" s="5">
        <f t="shared" si="81"/>
        <v>0.00544099243702051</v>
      </c>
      <c r="IM120" s="5">
        <v>800</v>
      </c>
      <c r="IN120" s="5">
        <v>820</v>
      </c>
      <c r="IO120" s="5">
        <v>840</v>
      </c>
      <c r="IP120" s="5">
        <v>900</v>
      </c>
      <c r="IQ120" s="5">
        <v>1000</v>
      </c>
      <c r="IR120" s="5">
        <v>1000</v>
      </c>
      <c r="IS120" s="5">
        <v>2000</v>
      </c>
      <c r="IT120" s="5">
        <v>1600</v>
      </c>
      <c r="IU120" s="5">
        <v>1800</v>
      </c>
      <c r="IV120" s="131">
        <v>0.00317149569303054</v>
      </c>
      <c r="IW120" s="5">
        <v>1590</v>
      </c>
      <c r="IX120" s="5">
        <v>1620</v>
      </c>
      <c r="IY120" s="5">
        <v>1650</v>
      </c>
      <c r="IZ120" s="5">
        <v>1620</v>
      </c>
      <c r="JA120" s="5">
        <v>1600</v>
      </c>
      <c r="JB120" s="5">
        <v>1700</v>
      </c>
    </row>
    <row r="121" spans="1:262">
      <c r="A121" s="9">
        <v>119</v>
      </c>
      <c r="B121" s="10">
        <v>110378</v>
      </c>
      <c r="C121" s="11" t="s">
        <v>31</v>
      </c>
      <c r="D121" s="11" t="s">
        <v>1629</v>
      </c>
      <c r="E121" s="5">
        <v>3400</v>
      </c>
      <c r="F121" s="5">
        <v>2400</v>
      </c>
      <c r="G121" s="5">
        <v>3000</v>
      </c>
      <c r="H121" s="13">
        <f t="shared" si="62"/>
        <v>0.00260253073678543</v>
      </c>
      <c r="I121" s="5">
        <v>2800</v>
      </c>
      <c r="J121" s="5">
        <v>2900</v>
      </c>
      <c r="K121" s="5">
        <v>2900</v>
      </c>
      <c r="L121" s="5">
        <v>2900</v>
      </c>
      <c r="M121" s="5">
        <v>2800</v>
      </c>
      <c r="N121" s="5">
        <v>2900</v>
      </c>
      <c r="O121" s="5">
        <v>1200</v>
      </c>
      <c r="P121" s="5">
        <v>900</v>
      </c>
      <c r="Q121" s="5">
        <v>1000</v>
      </c>
      <c r="R121" s="13">
        <f t="shared" si="63"/>
        <v>0.0032520325203252</v>
      </c>
      <c r="S121" s="5">
        <v>1000</v>
      </c>
      <c r="T121" s="5">
        <v>1000</v>
      </c>
      <c r="U121" s="5">
        <v>1100</v>
      </c>
      <c r="V121" s="5">
        <v>1200</v>
      </c>
      <c r="W121" s="5">
        <f t="shared" si="64"/>
        <v>1100</v>
      </c>
      <c r="X121" s="5">
        <f t="shared" si="65"/>
        <v>1200</v>
      </c>
      <c r="Y121" s="5">
        <v>1100</v>
      </c>
      <c r="Z121" s="5">
        <v>900</v>
      </c>
      <c r="AA121" s="5">
        <v>1000</v>
      </c>
      <c r="AB121" s="13">
        <f t="shared" si="66"/>
        <v>0.00644930132568972</v>
      </c>
      <c r="AC121" s="5">
        <v>700</v>
      </c>
      <c r="AD121" s="5">
        <v>800</v>
      </c>
      <c r="AE121" s="5">
        <v>800</v>
      </c>
      <c r="AF121" s="5">
        <v>1800</v>
      </c>
      <c r="AG121" s="5">
        <f t="shared" si="67"/>
        <v>1600</v>
      </c>
      <c r="AH121" s="5">
        <v>1900</v>
      </c>
      <c r="AI121" s="5">
        <v>1700</v>
      </c>
      <c r="AJ121" s="5">
        <v>1310</v>
      </c>
      <c r="AK121" s="5">
        <v>1490</v>
      </c>
      <c r="AL121" s="5">
        <v>0.00346223021582734</v>
      </c>
      <c r="AM121" s="5">
        <v>1470</v>
      </c>
      <c r="AN121" s="5">
        <v>1540</v>
      </c>
      <c r="AO121" s="5">
        <v>1580</v>
      </c>
      <c r="AP121" s="5">
        <v>1500</v>
      </c>
      <c r="AQ121" s="5">
        <v>1500</v>
      </c>
      <c r="AR121" s="5">
        <v>1500</v>
      </c>
      <c r="AS121" s="5">
        <v>1000</v>
      </c>
      <c r="AT121" s="5">
        <v>800</v>
      </c>
      <c r="AU121" s="5">
        <v>900</v>
      </c>
      <c r="AV121" s="13">
        <v>0.00269389294469438</v>
      </c>
      <c r="AW121" s="5">
        <v>860</v>
      </c>
      <c r="AX121" s="5">
        <v>940</v>
      </c>
      <c r="AY121" s="5">
        <f t="shared" si="68"/>
        <v>840</v>
      </c>
      <c r="AZ121" s="5">
        <v>900</v>
      </c>
      <c r="BA121" s="5">
        <v>900</v>
      </c>
      <c r="BB121" s="5">
        <v>900</v>
      </c>
      <c r="BC121" s="5">
        <v>8</v>
      </c>
      <c r="BD121" s="5">
        <v>4</v>
      </c>
      <c r="BE121" s="5">
        <v>10</v>
      </c>
      <c r="BF121" s="5">
        <v>8</v>
      </c>
      <c r="BG121" s="5">
        <v>8</v>
      </c>
      <c r="BH121" s="5">
        <v>8</v>
      </c>
      <c r="BI121" s="5">
        <v>20</v>
      </c>
      <c r="BJ121" s="5">
        <v>20</v>
      </c>
      <c r="BK121" s="5">
        <v>20</v>
      </c>
      <c r="BL121" s="5">
        <v>5</v>
      </c>
      <c r="BM121" s="5">
        <v>4</v>
      </c>
      <c r="BN121" s="5">
        <v>7</v>
      </c>
      <c r="BO121" s="5">
        <v>8</v>
      </c>
      <c r="BP121" s="5">
        <v>8</v>
      </c>
      <c r="BQ121" s="5">
        <v>9</v>
      </c>
      <c r="BR121" s="5">
        <v>9</v>
      </c>
      <c r="BS121" s="5">
        <v>9</v>
      </c>
      <c r="BT121" s="5">
        <v>10</v>
      </c>
      <c r="BU121" s="5">
        <v>1500</v>
      </c>
      <c r="BV121" s="5">
        <v>1200</v>
      </c>
      <c r="BW121" s="5">
        <v>1300</v>
      </c>
      <c r="BX121" s="5">
        <v>0.00446514616125924</v>
      </c>
      <c r="BY121" s="5">
        <v>1310</v>
      </c>
      <c r="BZ121" s="5">
        <f t="shared" si="69"/>
        <v>1180</v>
      </c>
      <c r="CA121" s="5">
        <v>1440</v>
      </c>
      <c r="CB121" s="5">
        <v>1300</v>
      </c>
      <c r="CC121" s="5">
        <v>1300</v>
      </c>
      <c r="CD121" s="5">
        <v>1400</v>
      </c>
      <c r="CE121" s="5">
        <v>700</v>
      </c>
      <c r="CF121" s="5">
        <v>500</v>
      </c>
      <c r="CG121" s="5">
        <v>600</v>
      </c>
      <c r="CH121" s="5">
        <v>0.00447727781508843</v>
      </c>
      <c r="CI121" s="5">
        <v>540</v>
      </c>
      <c r="CJ121" s="5">
        <v>580</v>
      </c>
      <c r="CK121" s="5">
        <v>600</v>
      </c>
      <c r="CL121" s="5">
        <f t="shared" si="70"/>
        <v>600</v>
      </c>
      <c r="CM121" s="5">
        <v>600</v>
      </c>
      <c r="CN121" s="5">
        <v>700</v>
      </c>
      <c r="CO121" s="5">
        <v>1500</v>
      </c>
      <c r="CP121" s="5">
        <v>1300</v>
      </c>
      <c r="CQ121" s="5">
        <v>1500</v>
      </c>
      <c r="CR121" s="5">
        <v>0.0035967526461823</v>
      </c>
      <c r="CS121" s="5">
        <v>1360</v>
      </c>
      <c r="CT121" s="5">
        <v>1400</v>
      </c>
      <c r="CU121" s="5">
        <v>1420</v>
      </c>
      <c r="CV121" s="5">
        <v>1400</v>
      </c>
      <c r="CW121" s="5">
        <v>1400</v>
      </c>
      <c r="CX121" s="5">
        <v>1400</v>
      </c>
      <c r="CY121" s="5">
        <v>2000</v>
      </c>
      <c r="CZ121" s="5">
        <v>1400</v>
      </c>
      <c r="DA121" s="5">
        <v>1800</v>
      </c>
      <c r="DB121" s="5">
        <v>0.00423172950784986</v>
      </c>
      <c r="DC121" s="5">
        <v>890</v>
      </c>
      <c r="DD121" s="5">
        <v>930</v>
      </c>
      <c r="DE121" s="5">
        <v>980</v>
      </c>
      <c r="DF121" s="5">
        <v>900</v>
      </c>
      <c r="DG121" s="5">
        <v>1000</v>
      </c>
      <c r="DH121" s="5">
        <v>1000</v>
      </c>
      <c r="DI121" s="5">
        <v>800</v>
      </c>
      <c r="DJ121" s="5">
        <v>600</v>
      </c>
      <c r="DK121" s="5">
        <v>800</v>
      </c>
      <c r="DL121" s="5">
        <v>0.0053411022092741</v>
      </c>
      <c r="DM121" s="5">
        <v>610</v>
      </c>
      <c r="DN121" s="5">
        <v>620</v>
      </c>
      <c r="DO121" s="5">
        <v>660</v>
      </c>
      <c r="DP121" s="5">
        <v>1100</v>
      </c>
      <c r="DQ121" s="5">
        <v>1200</v>
      </c>
      <c r="DR121" s="5">
        <v>1200</v>
      </c>
      <c r="DS121" s="5">
        <v>1000</v>
      </c>
      <c r="DT121" s="5">
        <v>900</v>
      </c>
      <c r="DU121" s="5">
        <v>1000</v>
      </c>
      <c r="DV121" s="5">
        <f t="shared" si="71"/>
        <v>0.00469924812030075</v>
      </c>
      <c r="DW121" s="5">
        <v>860</v>
      </c>
      <c r="DX121" s="5">
        <v>910</v>
      </c>
      <c r="DY121" s="5">
        <v>950</v>
      </c>
      <c r="DZ121" s="5">
        <v>1000</v>
      </c>
      <c r="EA121" s="5">
        <v>1000</v>
      </c>
      <c r="EB121" s="5">
        <v>1100</v>
      </c>
      <c r="EC121" s="5">
        <v>900</v>
      </c>
      <c r="ED121" s="5">
        <v>700</v>
      </c>
      <c r="EE121" s="5">
        <v>900</v>
      </c>
      <c r="EF121" s="5">
        <v>0.00546418228512103</v>
      </c>
      <c r="EG121" s="5">
        <f t="shared" si="72"/>
        <v>730</v>
      </c>
      <c r="EH121" s="5">
        <f t="shared" si="73"/>
        <v>790</v>
      </c>
      <c r="EI121" s="5">
        <f t="shared" si="74"/>
        <v>820</v>
      </c>
      <c r="EJ121" s="5">
        <v>900</v>
      </c>
      <c r="EK121" s="5">
        <v>900</v>
      </c>
      <c r="EL121" s="5">
        <v>1000</v>
      </c>
      <c r="EM121" s="5">
        <v>1000</v>
      </c>
      <c r="EN121" s="5">
        <v>900</v>
      </c>
      <c r="EO121" s="5">
        <v>1000</v>
      </c>
      <c r="EP121" s="5">
        <f t="shared" si="75"/>
        <v>0.00345303867403315</v>
      </c>
      <c r="EQ121" s="5">
        <v>860</v>
      </c>
      <c r="ER121" s="5">
        <v>900</v>
      </c>
      <c r="ES121" s="5">
        <v>930</v>
      </c>
      <c r="ET121" s="5">
        <v>900</v>
      </c>
      <c r="EU121" s="5">
        <v>900</v>
      </c>
      <c r="EV121" s="5">
        <v>900</v>
      </c>
      <c r="EW121" s="5">
        <v>800</v>
      </c>
      <c r="EX121" s="5">
        <v>700</v>
      </c>
      <c r="EY121" s="5">
        <v>900</v>
      </c>
      <c r="EZ121" s="5">
        <f t="shared" si="76"/>
        <v>0.0051588601375696</v>
      </c>
      <c r="FA121" s="5">
        <v>590</v>
      </c>
      <c r="FB121" s="5">
        <v>630</v>
      </c>
      <c r="FC121" s="5">
        <v>680</v>
      </c>
      <c r="FD121" s="5">
        <v>630</v>
      </c>
      <c r="FE121" s="5">
        <v>600</v>
      </c>
      <c r="FF121" s="5">
        <v>700</v>
      </c>
      <c r="FG121" s="5">
        <v>3000</v>
      </c>
      <c r="FH121" s="5">
        <v>2800</v>
      </c>
      <c r="FI121" s="5">
        <v>3400</v>
      </c>
      <c r="FJ121" s="5">
        <f t="shared" si="77"/>
        <v>0.00563028439661799</v>
      </c>
      <c r="FK121" s="5">
        <v>2820</v>
      </c>
      <c r="FL121" s="5">
        <v>2930</v>
      </c>
      <c r="FM121" s="5">
        <v>2990</v>
      </c>
      <c r="FN121" s="5">
        <v>2930</v>
      </c>
      <c r="FO121" s="5">
        <v>3000</v>
      </c>
      <c r="FP121" s="5">
        <v>3000</v>
      </c>
      <c r="FQ121" s="5">
        <v>3800</v>
      </c>
      <c r="FR121" s="5">
        <v>3600</v>
      </c>
      <c r="FS121" s="5">
        <v>3900</v>
      </c>
      <c r="FT121" s="5">
        <v>0.00485650625075049</v>
      </c>
      <c r="FU121" s="5">
        <v>3610</v>
      </c>
      <c r="FV121" s="5">
        <v>3640</v>
      </c>
      <c r="FW121" s="5">
        <v>3700</v>
      </c>
      <c r="FX121" s="5">
        <v>3300</v>
      </c>
      <c r="FY121" s="5">
        <v>3400</v>
      </c>
      <c r="FZ121" s="5">
        <v>3400</v>
      </c>
      <c r="GA121" s="5">
        <v>50</v>
      </c>
      <c r="GB121" s="5">
        <v>40</v>
      </c>
      <c r="GC121" s="5">
        <v>60</v>
      </c>
      <c r="GD121" s="5">
        <f t="shared" si="78"/>
        <v>0.00418118466898955</v>
      </c>
      <c r="GE121" s="5">
        <v>50</v>
      </c>
      <c r="GF121" s="5">
        <v>50</v>
      </c>
      <c r="GG121" s="5">
        <v>50</v>
      </c>
      <c r="GH121" s="5">
        <v>50</v>
      </c>
      <c r="GI121" s="5">
        <v>58</v>
      </c>
      <c r="GJ121" s="5">
        <v>60</v>
      </c>
      <c r="GK121" s="5">
        <v>1700</v>
      </c>
      <c r="GL121" s="5">
        <v>1600</v>
      </c>
      <c r="GM121" s="5">
        <v>2000</v>
      </c>
      <c r="GN121" s="5">
        <v>0.00738092492215431</v>
      </c>
      <c r="GO121" s="5">
        <v>1270</v>
      </c>
      <c r="GP121" s="5">
        <v>1290</v>
      </c>
      <c r="GQ121" s="5">
        <v>1320</v>
      </c>
      <c r="GR121" s="5">
        <v>2800</v>
      </c>
      <c r="GS121" s="5">
        <v>2900</v>
      </c>
      <c r="GT121" s="5">
        <v>3000</v>
      </c>
      <c r="GU121" s="5">
        <v>1200</v>
      </c>
      <c r="GV121" s="5">
        <v>1000</v>
      </c>
      <c r="GW121" s="5">
        <v>1200</v>
      </c>
      <c r="GX121" s="5">
        <f t="shared" si="79"/>
        <v>0.00422356750668732</v>
      </c>
      <c r="GY121" s="5">
        <v>1070</v>
      </c>
      <c r="GZ121" s="5">
        <v>1090</v>
      </c>
      <c r="HA121" s="5">
        <v>11080</v>
      </c>
      <c r="HB121" s="5">
        <v>1400</v>
      </c>
      <c r="HC121" s="5">
        <v>1500</v>
      </c>
      <c r="HD121" s="5">
        <v>1500</v>
      </c>
      <c r="HE121" s="5">
        <v>600</v>
      </c>
      <c r="HF121" s="5">
        <v>500</v>
      </c>
      <c r="HG121" s="5">
        <v>600</v>
      </c>
      <c r="HH121" s="5">
        <v>0.00593868309702324</v>
      </c>
      <c r="HI121" s="5">
        <v>500</v>
      </c>
      <c r="HJ121" s="5">
        <v>550</v>
      </c>
      <c r="HK121" s="5">
        <v>570</v>
      </c>
      <c r="HL121" s="5">
        <v>700</v>
      </c>
      <c r="HM121" s="5">
        <v>700</v>
      </c>
      <c r="HN121" s="5">
        <v>800</v>
      </c>
      <c r="HO121" s="5">
        <v>1800</v>
      </c>
      <c r="HP121" s="5">
        <v>1600</v>
      </c>
      <c r="HQ121" s="5">
        <v>1800</v>
      </c>
      <c r="HR121" s="5">
        <f t="shared" si="80"/>
        <v>0.00418928487137125</v>
      </c>
      <c r="HS121" s="5">
        <v>1400</v>
      </c>
      <c r="HT121" s="5">
        <v>1420</v>
      </c>
      <c r="HU121" s="5">
        <v>1460</v>
      </c>
      <c r="HV121" s="5">
        <v>1420</v>
      </c>
      <c r="HW121" s="5">
        <v>1400</v>
      </c>
      <c r="HX121" s="5">
        <v>1500</v>
      </c>
      <c r="HY121" s="5">
        <v>3200</v>
      </c>
      <c r="HZ121" s="5">
        <v>3100</v>
      </c>
      <c r="IA121" s="5">
        <v>3300</v>
      </c>
      <c r="IB121" s="13">
        <v>0.00433990490720306</v>
      </c>
      <c r="IC121" s="5">
        <v>2900</v>
      </c>
      <c r="ID121" s="5">
        <v>2930</v>
      </c>
      <c r="IE121" s="5">
        <v>2950</v>
      </c>
      <c r="IF121" s="5">
        <v>3000</v>
      </c>
      <c r="IG121" s="5">
        <v>3100</v>
      </c>
      <c r="IH121" s="5">
        <v>3100</v>
      </c>
      <c r="II121" s="5">
        <v>800</v>
      </c>
      <c r="IJ121" s="5">
        <v>700</v>
      </c>
      <c r="IK121" s="5">
        <v>900</v>
      </c>
      <c r="IL121" s="5">
        <f t="shared" si="81"/>
        <v>0.00544099243702051</v>
      </c>
      <c r="IM121" s="5">
        <v>700</v>
      </c>
      <c r="IN121" s="5">
        <v>720</v>
      </c>
      <c r="IO121" s="5">
        <v>740</v>
      </c>
      <c r="IP121" s="5">
        <v>900</v>
      </c>
      <c r="IQ121" s="5">
        <v>1000</v>
      </c>
      <c r="IR121" s="5">
        <v>1000</v>
      </c>
      <c r="IS121" s="5">
        <v>1800</v>
      </c>
      <c r="IT121" s="5">
        <v>1500</v>
      </c>
      <c r="IU121" s="5">
        <v>1600</v>
      </c>
      <c r="IV121" s="131">
        <v>0.00297572435395458</v>
      </c>
      <c r="IW121" s="5">
        <v>1490</v>
      </c>
      <c r="IX121" s="5">
        <v>1520</v>
      </c>
      <c r="IY121" s="5">
        <v>1550</v>
      </c>
      <c r="IZ121" s="5">
        <v>1520</v>
      </c>
      <c r="JA121" s="5">
        <v>1500</v>
      </c>
      <c r="JB121" s="5">
        <v>1600</v>
      </c>
    </row>
    <row r="122" spans="1:262">
      <c r="A122" s="9">
        <v>120</v>
      </c>
      <c r="B122" s="10">
        <v>591</v>
      </c>
      <c r="C122" s="11" t="s">
        <v>49</v>
      </c>
      <c r="D122" s="11" t="s">
        <v>1626</v>
      </c>
      <c r="E122" s="5">
        <v>3400</v>
      </c>
      <c r="F122" s="5">
        <v>2400</v>
      </c>
      <c r="G122" s="5">
        <v>3000</v>
      </c>
      <c r="H122" s="13">
        <f t="shared" si="62"/>
        <v>0.00260253073678543</v>
      </c>
      <c r="I122" s="5">
        <v>2800</v>
      </c>
      <c r="J122" s="5">
        <v>2900</v>
      </c>
      <c r="K122" s="5">
        <v>2900</v>
      </c>
      <c r="L122" s="5">
        <v>2900</v>
      </c>
      <c r="M122" s="5">
        <v>2800</v>
      </c>
      <c r="N122" s="5">
        <v>2900</v>
      </c>
      <c r="O122" s="5">
        <v>1200</v>
      </c>
      <c r="P122" s="5">
        <v>900</v>
      </c>
      <c r="Q122" s="5">
        <v>1000</v>
      </c>
      <c r="R122" s="13">
        <f t="shared" si="63"/>
        <v>0.00677506775067751</v>
      </c>
      <c r="S122" s="5">
        <v>1000</v>
      </c>
      <c r="T122" s="5">
        <v>1000</v>
      </c>
      <c r="U122" s="5">
        <v>1100</v>
      </c>
      <c r="V122" s="5">
        <v>2500</v>
      </c>
      <c r="W122" s="5">
        <f t="shared" si="64"/>
        <v>2400</v>
      </c>
      <c r="X122" s="5">
        <f t="shared" si="65"/>
        <v>2400</v>
      </c>
      <c r="Y122" s="5">
        <v>1100</v>
      </c>
      <c r="Z122" s="5">
        <v>900</v>
      </c>
      <c r="AA122" s="5">
        <v>1000</v>
      </c>
      <c r="AB122" s="13">
        <f t="shared" si="66"/>
        <v>0.00644930132568972</v>
      </c>
      <c r="AC122" s="5">
        <v>700</v>
      </c>
      <c r="AD122" s="5">
        <v>800</v>
      </c>
      <c r="AE122" s="5">
        <v>800</v>
      </c>
      <c r="AF122" s="5">
        <v>1800</v>
      </c>
      <c r="AG122" s="5">
        <f t="shared" si="67"/>
        <v>1600</v>
      </c>
      <c r="AH122" s="5">
        <v>1900</v>
      </c>
      <c r="AI122" s="5">
        <v>1700</v>
      </c>
      <c r="AJ122" s="5">
        <v>1310</v>
      </c>
      <c r="AK122" s="5">
        <v>1490</v>
      </c>
      <c r="AL122" s="5">
        <v>0.00346223021582734</v>
      </c>
      <c r="AM122" s="5">
        <v>1470</v>
      </c>
      <c r="AN122" s="5">
        <v>1540</v>
      </c>
      <c r="AO122" s="5">
        <v>1580</v>
      </c>
      <c r="AP122" s="5">
        <v>1500</v>
      </c>
      <c r="AQ122" s="5">
        <v>1500</v>
      </c>
      <c r="AR122" s="5">
        <v>1500</v>
      </c>
      <c r="AS122" s="5">
        <v>1000</v>
      </c>
      <c r="AT122" s="5">
        <v>800</v>
      </c>
      <c r="AU122" s="5">
        <v>900</v>
      </c>
      <c r="AV122" s="13">
        <v>0.00269389294469438</v>
      </c>
      <c r="AW122" s="5">
        <v>860</v>
      </c>
      <c r="AX122" s="5">
        <v>940</v>
      </c>
      <c r="AY122" s="5">
        <f t="shared" si="68"/>
        <v>840</v>
      </c>
      <c r="AZ122" s="5">
        <v>900</v>
      </c>
      <c r="BA122" s="5">
        <v>900</v>
      </c>
      <c r="BB122" s="5">
        <v>900</v>
      </c>
      <c r="BC122" s="5">
        <v>21</v>
      </c>
      <c r="BD122" s="5">
        <v>10</v>
      </c>
      <c r="BE122" s="5">
        <v>25</v>
      </c>
      <c r="BF122" s="5">
        <v>21</v>
      </c>
      <c r="BG122" s="5">
        <v>21</v>
      </c>
      <c r="BH122" s="5">
        <v>21</v>
      </c>
      <c r="BI122" s="5">
        <v>30</v>
      </c>
      <c r="BJ122" s="5">
        <v>30</v>
      </c>
      <c r="BK122" s="5">
        <v>30</v>
      </c>
      <c r="BL122" s="5">
        <v>13</v>
      </c>
      <c r="BM122" s="5">
        <v>10</v>
      </c>
      <c r="BN122" s="5">
        <v>15</v>
      </c>
      <c r="BO122" s="5">
        <v>19</v>
      </c>
      <c r="BP122" s="5">
        <v>19</v>
      </c>
      <c r="BQ122" s="5">
        <v>22</v>
      </c>
      <c r="BR122" s="5">
        <v>22</v>
      </c>
      <c r="BS122" s="5">
        <v>22</v>
      </c>
      <c r="BT122" s="5">
        <v>25</v>
      </c>
      <c r="BU122" s="5">
        <v>1500</v>
      </c>
      <c r="BV122" s="5">
        <v>1200</v>
      </c>
      <c r="BW122" s="5">
        <v>1300</v>
      </c>
      <c r="BX122" s="5">
        <v>0.00446514616125924</v>
      </c>
      <c r="BY122" s="5">
        <v>1310</v>
      </c>
      <c r="BZ122" s="5">
        <f t="shared" si="69"/>
        <v>1180</v>
      </c>
      <c r="CA122" s="5">
        <v>1440</v>
      </c>
      <c r="CB122" s="5">
        <v>1300</v>
      </c>
      <c r="CC122" s="5">
        <v>1300</v>
      </c>
      <c r="CD122" s="5">
        <v>1400</v>
      </c>
      <c r="CE122" s="5">
        <v>800</v>
      </c>
      <c r="CF122" s="5">
        <v>600</v>
      </c>
      <c r="CG122" s="5">
        <v>700</v>
      </c>
      <c r="CH122" s="5">
        <v>0.00447727781508843</v>
      </c>
      <c r="CI122" s="5">
        <v>630</v>
      </c>
      <c r="CJ122" s="5">
        <v>680</v>
      </c>
      <c r="CK122" s="5">
        <v>700</v>
      </c>
      <c r="CL122" s="5">
        <f t="shared" si="70"/>
        <v>600</v>
      </c>
      <c r="CM122" s="5">
        <v>600</v>
      </c>
      <c r="CN122" s="5">
        <v>700</v>
      </c>
      <c r="CO122" s="5">
        <v>1500</v>
      </c>
      <c r="CP122" s="5">
        <v>1300</v>
      </c>
      <c r="CQ122" s="5">
        <v>1500</v>
      </c>
      <c r="CR122" s="5">
        <v>0.0035967526461823</v>
      </c>
      <c r="CS122" s="5">
        <v>1360</v>
      </c>
      <c r="CT122" s="5">
        <v>1400</v>
      </c>
      <c r="CU122" s="5">
        <v>1420</v>
      </c>
      <c r="CV122" s="5">
        <v>1400</v>
      </c>
      <c r="CW122" s="5">
        <v>1400</v>
      </c>
      <c r="CX122" s="5">
        <v>1400</v>
      </c>
      <c r="CY122" s="5">
        <v>2000</v>
      </c>
      <c r="CZ122" s="5">
        <v>1400</v>
      </c>
      <c r="DA122" s="5">
        <v>1800</v>
      </c>
      <c r="DB122" s="5">
        <v>0.00423172950784986</v>
      </c>
      <c r="DC122" s="5">
        <v>890</v>
      </c>
      <c r="DD122" s="5">
        <v>930</v>
      </c>
      <c r="DE122" s="5">
        <v>980</v>
      </c>
      <c r="DF122" s="5">
        <v>900</v>
      </c>
      <c r="DG122" s="5">
        <v>1000</v>
      </c>
      <c r="DH122" s="5">
        <v>1000</v>
      </c>
      <c r="DI122" s="5">
        <v>800</v>
      </c>
      <c r="DJ122" s="5">
        <v>600</v>
      </c>
      <c r="DK122" s="5">
        <v>800</v>
      </c>
      <c r="DL122" s="5">
        <v>0.0053411022092741</v>
      </c>
      <c r="DM122" s="5">
        <v>610</v>
      </c>
      <c r="DN122" s="5">
        <v>620</v>
      </c>
      <c r="DO122" s="5">
        <v>660</v>
      </c>
      <c r="DP122" s="5">
        <v>1100</v>
      </c>
      <c r="DQ122" s="5">
        <v>1200</v>
      </c>
      <c r="DR122" s="5">
        <v>1200</v>
      </c>
      <c r="DS122" s="5">
        <v>1000</v>
      </c>
      <c r="DT122" s="5">
        <v>900</v>
      </c>
      <c r="DU122" s="5">
        <v>1000</v>
      </c>
      <c r="DV122" s="5">
        <f t="shared" si="71"/>
        <v>0.00469924812030075</v>
      </c>
      <c r="DW122" s="5">
        <v>860</v>
      </c>
      <c r="DX122" s="5">
        <v>910</v>
      </c>
      <c r="DY122" s="5">
        <v>950</v>
      </c>
      <c r="DZ122" s="5">
        <v>1000</v>
      </c>
      <c r="EA122" s="5">
        <v>1000</v>
      </c>
      <c r="EB122" s="5">
        <v>1100</v>
      </c>
      <c r="EC122" s="5">
        <v>900</v>
      </c>
      <c r="ED122" s="5">
        <v>700</v>
      </c>
      <c r="EE122" s="5">
        <v>900</v>
      </c>
      <c r="EF122" s="5">
        <v>0.00546418228512103</v>
      </c>
      <c r="EG122" s="5">
        <f t="shared" si="72"/>
        <v>730</v>
      </c>
      <c r="EH122" s="5">
        <f t="shared" si="73"/>
        <v>790</v>
      </c>
      <c r="EI122" s="5">
        <f t="shared" si="74"/>
        <v>820</v>
      </c>
      <c r="EJ122" s="5">
        <v>900</v>
      </c>
      <c r="EK122" s="5">
        <v>900</v>
      </c>
      <c r="EL122" s="5">
        <v>1000</v>
      </c>
      <c r="EM122" s="5">
        <v>1000</v>
      </c>
      <c r="EN122" s="5">
        <v>900</v>
      </c>
      <c r="EO122" s="5">
        <v>1000</v>
      </c>
      <c r="EP122" s="5">
        <f t="shared" si="75"/>
        <v>0.00345303867403315</v>
      </c>
      <c r="EQ122" s="5">
        <v>860</v>
      </c>
      <c r="ER122" s="5">
        <v>900</v>
      </c>
      <c r="ES122" s="5">
        <v>930</v>
      </c>
      <c r="ET122" s="5">
        <v>900</v>
      </c>
      <c r="EU122" s="5">
        <v>900</v>
      </c>
      <c r="EV122" s="5">
        <v>900</v>
      </c>
      <c r="EW122" s="5">
        <v>800</v>
      </c>
      <c r="EX122" s="5">
        <v>700</v>
      </c>
      <c r="EY122" s="5">
        <v>900</v>
      </c>
      <c r="EZ122" s="5">
        <f t="shared" si="76"/>
        <v>0.0051588601375696</v>
      </c>
      <c r="FA122" s="5">
        <v>590</v>
      </c>
      <c r="FB122" s="5">
        <v>630</v>
      </c>
      <c r="FC122" s="5">
        <v>680</v>
      </c>
      <c r="FD122" s="5">
        <v>630</v>
      </c>
      <c r="FE122" s="5">
        <v>600</v>
      </c>
      <c r="FF122" s="5">
        <v>700</v>
      </c>
      <c r="FG122" s="5">
        <v>3000</v>
      </c>
      <c r="FH122" s="5">
        <v>2800</v>
      </c>
      <c r="FI122" s="5">
        <v>3400</v>
      </c>
      <c r="FJ122" s="5">
        <f t="shared" si="77"/>
        <v>0.00563028439661799</v>
      </c>
      <c r="FK122" s="5">
        <v>2820</v>
      </c>
      <c r="FL122" s="5">
        <v>2930</v>
      </c>
      <c r="FM122" s="5">
        <v>2990</v>
      </c>
      <c r="FN122" s="5">
        <v>2930</v>
      </c>
      <c r="FO122" s="5">
        <v>3000</v>
      </c>
      <c r="FP122" s="5">
        <v>3000</v>
      </c>
      <c r="FQ122" s="5">
        <v>3800</v>
      </c>
      <c r="FR122" s="5">
        <v>3600</v>
      </c>
      <c r="FS122" s="5">
        <v>3900</v>
      </c>
      <c r="FT122" s="5">
        <v>0.00485650625075049</v>
      </c>
      <c r="FU122" s="5">
        <v>3610</v>
      </c>
      <c r="FV122" s="5">
        <v>3640</v>
      </c>
      <c r="FW122" s="5">
        <v>3700</v>
      </c>
      <c r="FX122" s="5">
        <v>3300</v>
      </c>
      <c r="FY122" s="5">
        <v>3400</v>
      </c>
      <c r="FZ122" s="5">
        <v>3400</v>
      </c>
      <c r="GA122" s="5">
        <v>70</v>
      </c>
      <c r="GB122" s="5">
        <v>60</v>
      </c>
      <c r="GC122" s="5">
        <v>80</v>
      </c>
      <c r="GD122" s="5">
        <f t="shared" si="78"/>
        <v>0.00557491289198606</v>
      </c>
      <c r="GE122" s="5">
        <v>60</v>
      </c>
      <c r="GF122" s="5">
        <v>70</v>
      </c>
      <c r="GG122" s="5">
        <v>70</v>
      </c>
      <c r="GH122" s="5">
        <v>70</v>
      </c>
      <c r="GI122" s="5">
        <v>78</v>
      </c>
      <c r="GJ122" s="5">
        <v>80</v>
      </c>
      <c r="GK122" s="5">
        <v>1700</v>
      </c>
      <c r="GL122" s="5">
        <v>1600</v>
      </c>
      <c r="GM122" s="5">
        <v>2000</v>
      </c>
      <c r="GN122" s="5">
        <v>0.00297543535924346</v>
      </c>
      <c r="GO122" s="5">
        <v>1270</v>
      </c>
      <c r="GP122" s="5">
        <v>1290</v>
      </c>
      <c r="GQ122" s="5">
        <v>1320</v>
      </c>
      <c r="GR122" s="5">
        <v>1100</v>
      </c>
      <c r="GS122" s="5">
        <v>1200</v>
      </c>
      <c r="GT122" s="5">
        <v>1200</v>
      </c>
      <c r="GU122" s="5">
        <v>1200</v>
      </c>
      <c r="GV122" s="5">
        <v>1000</v>
      </c>
      <c r="GW122" s="5">
        <v>1200</v>
      </c>
      <c r="GX122" s="5">
        <f t="shared" si="79"/>
        <v>0.00306912572152612</v>
      </c>
      <c r="GY122" s="5">
        <v>1070</v>
      </c>
      <c r="GZ122" s="5">
        <v>1090</v>
      </c>
      <c r="HA122" s="5">
        <v>11080</v>
      </c>
      <c r="HB122" s="5">
        <v>1000</v>
      </c>
      <c r="HC122" s="5">
        <v>1100</v>
      </c>
      <c r="HD122" s="5">
        <v>1090</v>
      </c>
      <c r="HE122" s="5">
        <v>600</v>
      </c>
      <c r="HF122" s="5">
        <v>500</v>
      </c>
      <c r="HG122" s="5">
        <v>600</v>
      </c>
      <c r="HH122" s="5">
        <v>0.00593868309702324</v>
      </c>
      <c r="HI122" s="5">
        <v>500</v>
      </c>
      <c r="HJ122" s="5">
        <v>550</v>
      </c>
      <c r="HK122" s="5">
        <v>570</v>
      </c>
      <c r="HL122" s="5">
        <v>700</v>
      </c>
      <c r="HM122" s="5">
        <v>700</v>
      </c>
      <c r="HN122" s="5">
        <v>800</v>
      </c>
      <c r="HO122" s="5">
        <v>1700</v>
      </c>
      <c r="HP122" s="5">
        <v>1500</v>
      </c>
      <c r="HQ122" s="5">
        <v>1700</v>
      </c>
      <c r="HR122" s="5">
        <f t="shared" si="80"/>
        <v>0.0039237668161435</v>
      </c>
      <c r="HS122" s="5">
        <v>1310</v>
      </c>
      <c r="HT122" s="5">
        <v>1330</v>
      </c>
      <c r="HU122" s="5">
        <v>1370</v>
      </c>
      <c r="HV122" s="5">
        <v>1330</v>
      </c>
      <c r="HW122" s="5">
        <v>1300</v>
      </c>
      <c r="HX122" s="5">
        <v>1400</v>
      </c>
      <c r="HY122" s="5">
        <v>3200</v>
      </c>
      <c r="HZ122" s="5">
        <v>3100</v>
      </c>
      <c r="IA122" s="5">
        <v>3300</v>
      </c>
      <c r="IB122" s="13">
        <v>0.00433990490720306</v>
      </c>
      <c r="IC122" s="5">
        <v>2900</v>
      </c>
      <c r="ID122" s="5">
        <v>2930</v>
      </c>
      <c r="IE122" s="5">
        <v>2950</v>
      </c>
      <c r="IF122" s="5">
        <v>3000</v>
      </c>
      <c r="IG122" s="5">
        <v>3100</v>
      </c>
      <c r="IH122" s="5">
        <v>3100</v>
      </c>
      <c r="II122" s="5">
        <v>800</v>
      </c>
      <c r="IJ122" s="5">
        <v>700</v>
      </c>
      <c r="IK122" s="5">
        <v>900</v>
      </c>
      <c r="IL122" s="5">
        <f t="shared" si="81"/>
        <v>0.00544099243702051</v>
      </c>
      <c r="IM122" s="5">
        <v>700</v>
      </c>
      <c r="IN122" s="5">
        <v>720</v>
      </c>
      <c r="IO122" s="5">
        <v>740</v>
      </c>
      <c r="IP122" s="5">
        <v>900</v>
      </c>
      <c r="IQ122" s="5">
        <v>1000</v>
      </c>
      <c r="IR122" s="5">
        <v>1000</v>
      </c>
      <c r="IS122" s="5">
        <v>1800</v>
      </c>
      <c r="IT122" s="5">
        <v>1500</v>
      </c>
      <c r="IU122" s="5">
        <v>1600</v>
      </c>
      <c r="IV122" s="131">
        <v>0.00297572435395458</v>
      </c>
      <c r="IW122" s="5">
        <v>1490</v>
      </c>
      <c r="IX122" s="5">
        <v>1520</v>
      </c>
      <c r="IY122" s="5">
        <v>1550</v>
      </c>
      <c r="IZ122" s="5">
        <v>1520</v>
      </c>
      <c r="JA122" s="5">
        <v>1500</v>
      </c>
      <c r="JB122" s="5">
        <v>1600</v>
      </c>
    </row>
    <row r="123" spans="1:262">
      <c r="A123" s="9">
        <v>121</v>
      </c>
      <c r="B123" s="10">
        <v>371</v>
      </c>
      <c r="C123" s="11" t="s">
        <v>56</v>
      </c>
      <c r="D123" s="11" t="s">
        <v>1627</v>
      </c>
      <c r="E123" s="5">
        <v>3800</v>
      </c>
      <c r="F123" s="5">
        <v>2700</v>
      </c>
      <c r="G123" s="5">
        <v>3400</v>
      </c>
      <c r="H123" s="13">
        <f t="shared" si="62"/>
        <v>0.00296150049358342</v>
      </c>
      <c r="I123" s="5">
        <v>3200</v>
      </c>
      <c r="J123" s="5">
        <v>3300</v>
      </c>
      <c r="K123" s="5">
        <v>3300</v>
      </c>
      <c r="L123" s="5">
        <v>3300</v>
      </c>
      <c r="M123" s="5">
        <v>3200</v>
      </c>
      <c r="N123" s="5">
        <v>3300</v>
      </c>
      <c r="O123" s="5">
        <v>1200</v>
      </c>
      <c r="P123" s="5">
        <v>900</v>
      </c>
      <c r="Q123" s="5">
        <v>1000</v>
      </c>
      <c r="R123" s="13">
        <f t="shared" si="63"/>
        <v>0.0032520325203252</v>
      </c>
      <c r="S123" s="5">
        <v>1000</v>
      </c>
      <c r="T123" s="5">
        <v>1000</v>
      </c>
      <c r="U123" s="5">
        <v>1100</v>
      </c>
      <c r="V123" s="5">
        <v>1200</v>
      </c>
      <c r="W123" s="5">
        <f t="shared" si="64"/>
        <v>1100</v>
      </c>
      <c r="X123" s="5">
        <f t="shared" si="65"/>
        <v>1200</v>
      </c>
      <c r="Y123" s="5">
        <v>1000</v>
      </c>
      <c r="Z123" s="5">
        <v>800</v>
      </c>
      <c r="AA123" s="5">
        <v>900</v>
      </c>
      <c r="AB123" s="13">
        <f t="shared" si="66"/>
        <v>0.00322465066284486</v>
      </c>
      <c r="AC123" s="5">
        <v>700</v>
      </c>
      <c r="AD123" s="5">
        <v>700</v>
      </c>
      <c r="AE123" s="5">
        <v>700</v>
      </c>
      <c r="AF123" s="5">
        <v>900</v>
      </c>
      <c r="AG123" s="5">
        <f t="shared" si="67"/>
        <v>800</v>
      </c>
      <c r="AH123" s="5">
        <v>1000</v>
      </c>
      <c r="AI123" s="5">
        <v>1600</v>
      </c>
      <c r="AJ123" s="5">
        <v>1230</v>
      </c>
      <c r="AK123" s="5">
        <v>1400</v>
      </c>
      <c r="AL123" s="5">
        <v>0.00325989208633094</v>
      </c>
      <c r="AM123" s="5">
        <v>1380</v>
      </c>
      <c r="AN123" s="5">
        <v>1450</v>
      </c>
      <c r="AO123" s="5">
        <v>1480</v>
      </c>
      <c r="AP123" s="5">
        <v>1400</v>
      </c>
      <c r="AQ123" s="5">
        <v>1400</v>
      </c>
      <c r="AR123" s="5">
        <v>1400</v>
      </c>
      <c r="AS123" s="5">
        <v>1000</v>
      </c>
      <c r="AT123" s="5">
        <v>800</v>
      </c>
      <c r="AU123" s="5">
        <v>900</v>
      </c>
      <c r="AV123" s="13">
        <v>0.00269389294469438</v>
      </c>
      <c r="AW123" s="5">
        <v>860</v>
      </c>
      <c r="AX123" s="5">
        <v>940</v>
      </c>
      <c r="AY123" s="5">
        <f t="shared" si="68"/>
        <v>840</v>
      </c>
      <c r="AZ123" s="5">
        <v>900</v>
      </c>
      <c r="BA123" s="5">
        <v>900</v>
      </c>
      <c r="BB123" s="5">
        <v>900</v>
      </c>
      <c r="BC123" s="5">
        <v>20</v>
      </c>
      <c r="BD123" s="5">
        <v>10</v>
      </c>
      <c r="BE123" s="5">
        <v>24</v>
      </c>
      <c r="BF123" s="5">
        <v>20</v>
      </c>
      <c r="BG123" s="5">
        <v>20</v>
      </c>
      <c r="BH123" s="5">
        <v>20</v>
      </c>
      <c r="BI123" s="5">
        <v>20</v>
      </c>
      <c r="BJ123" s="5">
        <v>20</v>
      </c>
      <c r="BK123" s="5">
        <v>20</v>
      </c>
      <c r="BL123" s="5">
        <v>12</v>
      </c>
      <c r="BM123" s="5">
        <v>9</v>
      </c>
      <c r="BN123" s="5">
        <v>14</v>
      </c>
      <c r="BO123" s="5">
        <v>17</v>
      </c>
      <c r="BP123" s="5">
        <v>17</v>
      </c>
      <c r="BQ123" s="5">
        <v>19</v>
      </c>
      <c r="BR123" s="5">
        <v>19</v>
      </c>
      <c r="BS123" s="5">
        <v>19</v>
      </c>
      <c r="BT123" s="5">
        <v>22</v>
      </c>
      <c r="BU123" s="5">
        <v>1500</v>
      </c>
      <c r="BV123" s="5">
        <v>1200</v>
      </c>
      <c r="BW123" s="5">
        <v>1400</v>
      </c>
      <c r="BX123" s="5">
        <v>0.00478637969804048</v>
      </c>
      <c r="BY123" s="5">
        <v>1410</v>
      </c>
      <c r="BZ123" s="5">
        <f t="shared" si="69"/>
        <v>1270</v>
      </c>
      <c r="CA123" s="5">
        <v>1550</v>
      </c>
      <c r="CB123" s="5">
        <v>1300</v>
      </c>
      <c r="CC123" s="5">
        <v>1400</v>
      </c>
      <c r="CD123" s="5">
        <v>1500</v>
      </c>
      <c r="CE123" s="5">
        <v>800</v>
      </c>
      <c r="CF123" s="5">
        <v>600</v>
      </c>
      <c r="CG123" s="5">
        <v>700</v>
      </c>
      <c r="CH123" s="5">
        <v>0.00447727781508843</v>
      </c>
      <c r="CI123" s="5">
        <v>630</v>
      </c>
      <c r="CJ123" s="5">
        <v>680</v>
      </c>
      <c r="CK123" s="5">
        <v>700</v>
      </c>
      <c r="CL123" s="5">
        <f t="shared" si="70"/>
        <v>600</v>
      </c>
      <c r="CM123" s="5">
        <v>600</v>
      </c>
      <c r="CN123" s="5">
        <v>700</v>
      </c>
      <c r="CO123" s="5">
        <v>1500</v>
      </c>
      <c r="CP123" s="5">
        <v>1300</v>
      </c>
      <c r="CQ123" s="5">
        <v>1500</v>
      </c>
      <c r="CR123" s="5">
        <v>0.0035967526461823</v>
      </c>
      <c r="CS123" s="5">
        <v>1360</v>
      </c>
      <c r="CT123" s="5">
        <v>1400</v>
      </c>
      <c r="CU123" s="5">
        <v>1420</v>
      </c>
      <c r="CV123" s="5">
        <v>1400</v>
      </c>
      <c r="CW123" s="5">
        <v>1400</v>
      </c>
      <c r="CX123" s="5">
        <v>1400</v>
      </c>
      <c r="CY123" s="5">
        <v>2000</v>
      </c>
      <c r="CZ123" s="5">
        <v>1400</v>
      </c>
      <c r="DA123" s="5">
        <v>1800</v>
      </c>
      <c r="DB123" s="5">
        <v>0.00423172950784986</v>
      </c>
      <c r="DC123" s="5">
        <v>890</v>
      </c>
      <c r="DD123" s="5">
        <v>930</v>
      </c>
      <c r="DE123" s="5">
        <v>980</v>
      </c>
      <c r="DF123" s="5">
        <v>900</v>
      </c>
      <c r="DG123" s="5">
        <v>1000</v>
      </c>
      <c r="DH123" s="5">
        <v>1000</v>
      </c>
      <c r="DI123" s="5">
        <v>800</v>
      </c>
      <c r="DJ123" s="5">
        <v>600</v>
      </c>
      <c r="DK123" s="5">
        <v>800</v>
      </c>
      <c r="DL123" s="5">
        <v>0.0053411022092741</v>
      </c>
      <c r="DM123" s="5">
        <v>610</v>
      </c>
      <c r="DN123" s="5">
        <v>620</v>
      </c>
      <c r="DO123" s="5">
        <v>660</v>
      </c>
      <c r="DP123" s="5">
        <v>1100</v>
      </c>
      <c r="DQ123" s="5">
        <v>1200</v>
      </c>
      <c r="DR123" s="5">
        <v>1200</v>
      </c>
      <c r="DS123" s="5">
        <v>1000</v>
      </c>
      <c r="DT123" s="5">
        <v>900</v>
      </c>
      <c r="DU123" s="5">
        <v>1000</v>
      </c>
      <c r="DV123" s="5">
        <f t="shared" si="71"/>
        <v>0.00469924812030075</v>
      </c>
      <c r="DW123" s="5">
        <v>860</v>
      </c>
      <c r="DX123" s="5">
        <v>910</v>
      </c>
      <c r="DY123" s="5">
        <v>950</v>
      </c>
      <c r="DZ123" s="5">
        <v>1000</v>
      </c>
      <c r="EA123" s="5">
        <v>1000</v>
      </c>
      <c r="EB123" s="5">
        <v>1100</v>
      </c>
      <c r="EC123" s="5">
        <v>900</v>
      </c>
      <c r="ED123" s="5">
        <v>700</v>
      </c>
      <c r="EE123" s="5">
        <v>900</v>
      </c>
      <c r="EF123" s="5">
        <v>0.00546418228512103</v>
      </c>
      <c r="EG123" s="5">
        <f t="shared" si="72"/>
        <v>730</v>
      </c>
      <c r="EH123" s="5">
        <f t="shared" si="73"/>
        <v>790</v>
      </c>
      <c r="EI123" s="5">
        <f t="shared" si="74"/>
        <v>820</v>
      </c>
      <c r="EJ123" s="5">
        <v>900</v>
      </c>
      <c r="EK123" s="5">
        <v>900</v>
      </c>
      <c r="EL123" s="5">
        <v>1000</v>
      </c>
      <c r="EM123" s="5">
        <v>1000</v>
      </c>
      <c r="EN123" s="5">
        <v>900</v>
      </c>
      <c r="EO123" s="5">
        <v>1000</v>
      </c>
      <c r="EP123" s="5">
        <f t="shared" si="75"/>
        <v>0.00345303867403315</v>
      </c>
      <c r="EQ123" s="5">
        <v>860</v>
      </c>
      <c r="ER123" s="5">
        <v>900</v>
      </c>
      <c r="ES123" s="5">
        <v>930</v>
      </c>
      <c r="ET123" s="5">
        <v>900</v>
      </c>
      <c r="EU123" s="5">
        <v>900</v>
      </c>
      <c r="EV123" s="5">
        <v>900</v>
      </c>
      <c r="EW123" s="5">
        <v>800</v>
      </c>
      <c r="EX123" s="5">
        <v>700</v>
      </c>
      <c r="EY123" s="5">
        <v>900</v>
      </c>
      <c r="EZ123" s="5">
        <f t="shared" si="76"/>
        <v>0.0051588601375696</v>
      </c>
      <c r="FA123" s="5">
        <v>590</v>
      </c>
      <c r="FB123" s="5">
        <v>630</v>
      </c>
      <c r="FC123" s="5">
        <v>680</v>
      </c>
      <c r="FD123" s="5">
        <v>630</v>
      </c>
      <c r="FE123" s="5">
        <v>600</v>
      </c>
      <c r="FF123" s="5">
        <v>700</v>
      </c>
      <c r="FG123" s="5">
        <v>3000</v>
      </c>
      <c r="FH123" s="5">
        <v>2800</v>
      </c>
      <c r="FI123" s="5">
        <v>3400</v>
      </c>
      <c r="FJ123" s="5">
        <f t="shared" si="77"/>
        <v>0.00563028439661799</v>
      </c>
      <c r="FK123" s="5">
        <v>2820</v>
      </c>
      <c r="FL123" s="5">
        <v>2930</v>
      </c>
      <c r="FM123" s="5">
        <v>2990</v>
      </c>
      <c r="FN123" s="5">
        <v>2930</v>
      </c>
      <c r="FO123" s="5">
        <v>3000</v>
      </c>
      <c r="FP123" s="5">
        <v>3000</v>
      </c>
      <c r="FQ123" s="5">
        <v>3800</v>
      </c>
      <c r="FR123" s="5">
        <v>3600</v>
      </c>
      <c r="FS123" s="5">
        <v>3900</v>
      </c>
      <c r="FT123" s="5">
        <v>0.00485650625075049</v>
      </c>
      <c r="FU123" s="5">
        <v>3610</v>
      </c>
      <c r="FV123" s="5">
        <v>3640</v>
      </c>
      <c r="FW123" s="5">
        <v>3700</v>
      </c>
      <c r="FX123" s="5">
        <v>3300</v>
      </c>
      <c r="FY123" s="5">
        <v>3400</v>
      </c>
      <c r="FZ123" s="5">
        <v>3400</v>
      </c>
      <c r="GA123" s="5">
        <v>70</v>
      </c>
      <c r="GB123" s="5">
        <v>60</v>
      </c>
      <c r="GC123" s="5">
        <v>80</v>
      </c>
      <c r="GD123" s="5">
        <f t="shared" si="78"/>
        <v>0.00557491289198606</v>
      </c>
      <c r="GE123" s="5">
        <v>60</v>
      </c>
      <c r="GF123" s="5">
        <v>70</v>
      </c>
      <c r="GG123" s="5">
        <v>70</v>
      </c>
      <c r="GH123" s="5">
        <v>70</v>
      </c>
      <c r="GI123" s="5">
        <v>78</v>
      </c>
      <c r="GJ123" s="5">
        <v>80</v>
      </c>
      <c r="GK123" s="5">
        <v>1700</v>
      </c>
      <c r="GL123" s="5">
        <v>1600</v>
      </c>
      <c r="GM123" s="5">
        <v>2000</v>
      </c>
      <c r="GN123" s="5">
        <v>0.00345980855725983</v>
      </c>
      <c r="GO123" s="5">
        <v>1270</v>
      </c>
      <c r="GP123" s="5">
        <v>1290</v>
      </c>
      <c r="GQ123" s="5">
        <v>1320</v>
      </c>
      <c r="GR123" s="5">
        <v>1300</v>
      </c>
      <c r="GS123" s="5">
        <v>1300</v>
      </c>
      <c r="GT123" s="5">
        <v>1400</v>
      </c>
      <c r="GU123" s="5">
        <v>1200</v>
      </c>
      <c r="GV123" s="5">
        <v>1000</v>
      </c>
      <c r="GW123" s="5">
        <v>1200</v>
      </c>
      <c r="GX123" s="5">
        <f t="shared" si="79"/>
        <v>0.00306912572152612</v>
      </c>
      <c r="GY123" s="5">
        <v>1070</v>
      </c>
      <c r="GZ123" s="5">
        <v>1090</v>
      </c>
      <c r="HA123" s="5">
        <v>11080</v>
      </c>
      <c r="HB123" s="5">
        <v>1000</v>
      </c>
      <c r="HC123" s="5">
        <v>1100</v>
      </c>
      <c r="HD123" s="5">
        <v>1090</v>
      </c>
      <c r="HE123" s="5">
        <v>600</v>
      </c>
      <c r="HF123" s="5">
        <v>500</v>
      </c>
      <c r="HG123" s="5">
        <v>600</v>
      </c>
      <c r="HH123" s="5">
        <v>0.00593868309702324</v>
      </c>
      <c r="HI123" s="5">
        <v>500</v>
      </c>
      <c r="HJ123" s="5">
        <v>550</v>
      </c>
      <c r="HK123" s="5">
        <v>570</v>
      </c>
      <c r="HL123" s="5">
        <v>700</v>
      </c>
      <c r="HM123" s="5">
        <v>700</v>
      </c>
      <c r="HN123" s="5">
        <v>800</v>
      </c>
      <c r="HO123" s="5">
        <v>1700</v>
      </c>
      <c r="HP123" s="5">
        <v>1500</v>
      </c>
      <c r="HQ123" s="5">
        <v>1700</v>
      </c>
      <c r="HR123" s="5">
        <f t="shared" si="80"/>
        <v>0.0039237668161435</v>
      </c>
      <c r="HS123" s="5">
        <v>1310</v>
      </c>
      <c r="HT123" s="5">
        <v>1330</v>
      </c>
      <c r="HU123" s="5">
        <v>1370</v>
      </c>
      <c r="HV123" s="5">
        <v>1330</v>
      </c>
      <c r="HW123" s="5">
        <v>1300</v>
      </c>
      <c r="HX123" s="5">
        <v>1400</v>
      </c>
      <c r="HY123" s="5">
        <v>3200</v>
      </c>
      <c r="HZ123" s="5">
        <v>3100</v>
      </c>
      <c r="IA123" s="5">
        <v>3300</v>
      </c>
      <c r="IB123" s="13">
        <v>0.00433990490720306</v>
      </c>
      <c r="IC123" s="5">
        <v>2900</v>
      </c>
      <c r="ID123" s="5">
        <v>2930</v>
      </c>
      <c r="IE123" s="5">
        <v>2950</v>
      </c>
      <c r="IF123" s="5">
        <v>3000</v>
      </c>
      <c r="IG123" s="5">
        <v>3100</v>
      </c>
      <c r="IH123" s="5">
        <v>3100</v>
      </c>
      <c r="II123" s="5">
        <v>800</v>
      </c>
      <c r="IJ123" s="5">
        <v>700</v>
      </c>
      <c r="IK123" s="5">
        <v>900</v>
      </c>
      <c r="IL123" s="5">
        <f t="shared" si="81"/>
        <v>0.00544099243702051</v>
      </c>
      <c r="IM123" s="5">
        <v>700</v>
      </c>
      <c r="IN123" s="5">
        <v>720</v>
      </c>
      <c r="IO123" s="5">
        <v>740</v>
      </c>
      <c r="IP123" s="5">
        <v>900</v>
      </c>
      <c r="IQ123" s="5">
        <v>1000</v>
      </c>
      <c r="IR123" s="5">
        <v>1000</v>
      </c>
      <c r="IS123" s="5">
        <v>1800</v>
      </c>
      <c r="IT123" s="5">
        <v>1500</v>
      </c>
      <c r="IU123" s="5">
        <v>1600</v>
      </c>
      <c r="IV123" s="131">
        <v>0.00297572435395458</v>
      </c>
      <c r="IW123" s="5">
        <v>1490</v>
      </c>
      <c r="IX123" s="5">
        <v>1520</v>
      </c>
      <c r="IY123" s="5">
        <v>1550</v>
      </c>
      <c r="IZ123" s="5">
        <v>1520</v>
      </c>
      <c r="JA123" s="5">
        <v>1500</v>
      </c>
      <c r="JB123" s="5">
        <v>1600</v>
      </c>
    </row>
    <row r="124" spans="1:262">
      <c r="A124" s="9">
        <v>122</v>
      </c>
      <c r="B124" s="10">
        <v>115971</v>
      </c>
      <c r="C124" s="19" t="s">
        <v>112</v>
      </c>
      <c r="D124" s="11" t="s">
        <v>58</v>
      </c>
      <c r="E124" s="5">
        <v>3400</v>
      </c>
      <c r="F124" s="5">
        <v>2400</v>
      </c>
      <c r="G124" s="5">
        <v>3000</v>
      </c>
      <c r="H124" s="13">
        <f t="shared" si="62"/>
        <v>0.00403840976397738</v>
      </c>
      <c r="I124" s="5">
        <v>2800</v>
      </c>
      <c r="J124" s="5">
        <v>2900</v>
      </c>
      <c r="K124" s="5">
        <v>2900</v>
      </c>
      <c r="L124" s="5">
        <v>4500</v>
      </c>
      <c r="M124" s="5">
        <v>4400</v>
      </c>
      <c r="N124" s="5">
        <v>4400</v>
      </c>
      <c r="O124" s="5">
        <v>1100</v>
      </c>
      <c r="P124" s="5">
        <v>800</v>
      </c>
      <c r="Q124" s="5">
        <v>1000</v>
      </c>
      <c r="R124" s="13">
        <f t="shared" si="63"/>
        <v>0.00677506775067751</v>
      </c>
      <c r="S124" s="5">
        <v>1000</v>
      </c>
      <c r="T124" s="5">
        <v>1000</v>
      </c>
      <c r="U124" s="5">
        <v>1100</v>
      </c>
      <c r="V124" s="5">
        <v>2500</v>
      </c>
      <c r="W124" s="5">
        <f t="shared" si="64"/>
        <v>2400</v>
      </c>
      <c r="X124" s="5">
        <f t="shared" si="65"/>
        <v>2400</v>
      </c>
      <c r="Y124" s="5">
        <v>1000</v>
      </c>
      <c r="Z124" s="5">
        <v>800</v>
      </c>
      <c r="AA124" s="5">
        <v>900</v>
      </c>
      <c r="AB124" s="13">
        <f t="shared" si="66"/>
        <v>0.00322465066284486</v>
      </c>
      <c r="AC124" s="5">
        <v>700</v>
      </c>
      <c r="AD124" s="5">
        <v>700</v>
      </c>
      <c r="AE124" s="5">
        <v>700</v>
      </c>
      <c r="AF124" s="5">
        <v>900</v>
      </c>
      <c r="AG124" s="5">
        <f t="shared" si="67"/>
        <v>800</v>
      </c>
      <c r="AH124" s="5">
        <v>1000</v>
      </c>
      <c r="AI124" s="5">
        <v>1600</v>
      </c>
      <c r="AJ124" s="5">
        <v>1230</v>
      </c>
      <c r="AK124" s="5">
        <v>1400</v>
      </c>
      <c r="AL124" s="5">
        <v>0.00325989208633094</v>
      </c>
      <c r="AM124" s="5">
        <v>1380</v>
      </c>
      <c r="AN124" s="5">
        <v>1450</v>
      </c>
      <c r="AO124" s="5">
        <v>1480</v>
      </c>
      <c r="AP124" s="5">
        <v>1400</v>
      </c>
      <c r="AQ124" s="5">
        <v>1400</v>
      </c>
      <c r="AR124" s="5">
        <v>1400</v>
      </c>
      <c r="AS124" s="5">
        <v>1000</v>
      </c>
      <c r="AT124" s="5">
        <v>800</v>
      </c>
      <c r="AU124" s="5">
        <v>900</v>
      </c>
      <c r="AV124" s="13">
        <v>0.00269389294469438</v>
      </c>
      <c r="AW124" s="5">
        <v>860</v>
      </c>
      <c r="AX124" s="5">
        <v>940</v>
      </c>
      <c r="AY124" s="5">
        <f t="shared" si="68"/>
        <v>840</v>
      </c>
      <c r="AZ124" s="5">
        <v>900</v>
      </c>
      <c r="BA124" s="5">
        <v>900</v>
      </c>
      <c r="BB124" s="5">
        <v>900</v>
      </c>
      <c r="BC124" s="5">
        <v>8</v>
      </c>
      <c r="BD124" s="5">
        <v>4</v>
      </c>
      <c r="BE124" s="5">
        <v>10</v>
      </c>
      <c r="BF124" s="5">
        <v>8</v>
      </c>
      <c r="BG124" s="5">
        <v>8</v>
      </c>
      <c r="BH124" s="5">
        <v>8</v>
      </c>
      <c r="BI124" s="5">
        <v>20</v>
      </c>
      <c r="BJ124" s="5">
        <v>20</v>
      </c>
      <c r="BK124" s="5">
        <v>20</v>
      </c>
      <c r="BL124" s="5">
        <v>5</v>
      </c>
      <c r="BM124" s="5">
        <v>5</v>
      </c>
      <c r="BN124" s="5">
        <v>5</v>
      </c>
      <c r="BO124" s="5">
        <v>5</v>
      </c>
      <c r="BP124" s="5">
        <v>5</v>
      </c>
      <c r="BQ124" s="5">
        <v>5</v>
      </c>
      <c r="BR124" s="5">
        <v>5</v>
      </c>
      <c r="BS124" s="5">
        <v>5</v>
      </c>
      <c r="BT124" s="5">
        <v>6</v>
      </c>
      <c r="BU124" s="5">
        <v>1500</v>
      </c>
      <c r="BV124" s="5">
        <v>1200</v>
      </c>
      <c r="BW124" s="5">
        <v>1300</v>
      </c>
      <c r="BX124" s="5">
        <v>0.00446514616125924</v>
      </c>
      <c r="BY124" s="5">
        <v>1310</v>
      </c>
      <c r="BZ124" s="5">
        <f t="shared" si="69"/>
        <v>1180</v>
      </c>
      <c r="CA124" s="5">
        <v>1440</v>
      </c>
      <c r="CB124" s="5">
        <v>1300</v>
      </c>
      <c r="CC124" s="5">
        <v>1300</v>
      </c>
      <c r="CD124" s="5">
        <v>1400</v>
      </c>
      <c r="CE124" s="5">
        <v>700</v>
      </c>
      <c r="CF124" s="5">
        <v>500</v>
      </c>
      <c r="CG124" s="5">
        <v>600</v>
      </c>
      <c r="CH124" s="5">
        <v>0.00447727781508843</v>
      </c>
      <c r="CI124" s="5">
        <v>540</v>
      </c>
      <c r="CJ124" s="5">
        <v>580</v>
      </c>
      <c r="CK124" s="5">
        <v>600</v>
      </c>
      <c r="CL124" s="5">
        <f t="shared" si="70"/>
        <v>600</v>
      </c>
      <c r="CM124" s="5">
        <v>600</v>
      </c>
      <c r="CN124" s="5">
        <v>700</v>
      </c>
      <c r="CO124" s="5">
        <v>1400</v>
      </c>
      <c r="CP124" s="5">
        <v>1200</v>
      </c>
      <c r="CQ124" s="5">
        <v>1400</v>
      </c>
      <c r="CR124" s="5">
        <v>0.00336553283321344</v>
      </c>
      <c r="CS124" s="5">
        <v>1270</v>
      </c>
      <c r="CT124" s="5">
        <v>1310</v>
      </c>
      <c r="CU124" s="5">
        <v>1320</v>
      </c>
      <c r="CV124" s="5">
        <v>1310</v>
      </c>
      <c r="CW124" s="5">
        <v>1300</v>
      </c>
      <c r="CX124" s="5">
        <v>1300</v>
      </c>
      <c r="CY124" s="5">
        <v>2000</v>
      </c>
      <c r="CZ124" s="5">
        <v>1400</v>
      </c>
      <c r="DA124" s="5">
        <v>1800</v>
      </c>
      <c r="DB124" s="5">
        <v>0.00423172950784986</v>
      </c>
      <c r="DC124" s="5">
        <v>890</v>
      </c>
      <c r="DD124" s="5">
        <v>930</v>
      </c>
      <c r="DE124" s="5">
        <v>980</v>
      </c>
      <c r="DF124" s="5">
        <v>900</v>
      </c>
      <c r="DG124" s="5">
        <v>1000</v>
      </c>
      <c r="DH124" s="5">
        <v>1000</v>
      </c>
      <c r="DI124" s="5">
        <v>800</v>
      </c>
      <c r="DJ124" s="5">
        <v>600</v>
      </c>
      <c r="DK124" s="5">
        <v>800</v>
      </c>
      <c r="DL124" s="5">
        <v>0.0053411022092741</v>
      </c>
      <c r="DM124" s="5">
        <v>610</v>
      </c>
      <c r="DN124" s="5">
        <v>620</v>
      </c>
      <c r="DO124" s="5">
        <v>660</v>
      </c>
      <c r="DP124" s="5">
        <v>1100</v>
      </c>
      <c r="DQ124" s="5">
        <v>1200</v>
      </c>
      <c r="DR124" s="5">
        <v>1200</v>
      </c>
      <c r="DS124" s="5">
        <v>1000</v>
      </c>
      <c r="DT124" s="5">
        <v>900</v>
      </c>
      <c r="DU124" s="5">
        <v>1000</v>
      </c>
      <c r="DV124" s="5">
        <f t="shared" si="71"/>
        <v>0.00469924812030075</v>
      </c>
      <c r="DW124" s="5">
        <v>860</v>
      </c>
      <c r="DX124" s="5">
        <v>910</v>
      </c>
      <c r="DY124" s="5">
        <v>950</v>
      </c>
      <c r="DZ124" s="5">
        <v>1000</v>
      </c>
      <c r="EA124" s="5">
        <v>1000</v>
      </c>
      <c r="EB124" s="5">
        <v>1100</v>
      </c>
      <c r="EC124" s="5">
        <v>900</v>
      </c>
      <c r="ED124" s="5">
        <v>700</v>
      </c>
      <c r="EE124" s="5">
        <v>900</v>
      </c>
      <c r="EF124" s="5">
        <v>0.00655701874214524</v>
      </c>
      <c r="EG124" s="5">
        <f t="shared" si="72"/>
        <v>870</v>
      </c>
      <c r="EH124" s="5">
        <f t="shared" si="73"/>
        <v>950</v>
      </c>
      <c r="EI124" s="5">
        <f t="shared" si="74"/>
        <v>980</v>
      </c>
      <c r="EJ124" s="5">
        <v>1100</v>
      </c>
      <c r="EK124" s="5">
        <v>1100</v>
      </c>
      <c r="EL124" s="5">
        <v>1200</v>
      </c>
      <c r="EM124" s="5">
        <v>1000</v>
      </c>
      <c r="EN124" s="5">
        <v>900</v>
      </c>
      <c r="EO124" s="5">
        <v>1000</v>
      </c>
      <c r="EP124" s="5">
        <f t="shared" si="75"/>
        <v>0.00345303867403315</v>
      </c>
      <c r="EQ124" s="5">
        <v>860</v>
      </c>
      <c r="ER124" s="5">
        <v>900</v>
      </c>
      <c r="ES124" s="5">
        <v>930</v>
      </c>
      <c r="ET124" s="5">
        <v>900</v>
      </c>
      <c r="EU124" s="5">
        <v>900</v>
      </c>
      <c r="EV124" s="5">
        <v>900</v>
      </c>
      <c r="EW124" s="5">
        <v>800</v>
      </c>
      <c r="EX124" s="5">
        <v>700</v>
      </c>
      <c r="EY124" s="5">
        <v>900</v>
      </c>
      <c r="EZ124" s="5">
        <f t="shared" si="76"/>
        <v>0.0051588601375696</v>
      </c>
      <c r="FA124" s="5">
        <v>590</v>
      </c>
      <c r="FB124" s="5">
        <v>630</v>
      </c>
      <c r="FC124" s="5">
        <v>680</v>
      </c>
      <c r="FD124" s="5">
        <v>630</v>
      </c>
      <c r="FE124" s="5">
        <v>600</v>
      </c>
      <c r="FF124" s="5">
        <v>700</v>
      </c>
      <c r="FG124" s="5">
        <v>3000</v>
      </c>
      <c r="FH124" s="5">
        <v>2800</v>
      </c>
      <c r="FI124" s="5">
        <v>3400</v>
      </c>
      <c r="FJ124" s="5">
        <f t="shared" si="77"/>
        <v>0.00563028439661799</v>
      </c>
      <c r="FK124" s="5">
        <v>2820</v>
      </c>
      <c r="FL124" s="5">
        <v>2930</v>
      </c>
      <c r="FM124" s="5">
        <v>2990</v>
      </c>
      <c r="FN124" s="5">
        <v>2930</v>
      </c>
      <c r="FO124" s="5">
        <v>3000</v>
      </c>
      <c r="FP124" s="5">
        <v>3000</v>
      </c>
      <c r="FQ124" s="5">
        <v>3800</v>
      </c>
      <c r="FR124" s="5">
        <v>3600</v>
      </c>
      <c r="FS124" s="5">
        <v>3900</v>
      </c>
      <c r="FT124" s="5">
        <v>0.00672439327026991</v>
      </c>
      <c r="FU124" s="5">
        <v>3610</v>
      </c>
      <c r="FV124" s="5">
        <v>3640</v>
      </c>
      <c r="FW124" s="5">
        <v>3700</v>
      </c>
      <c r="FX124" s="5">
        <v>4600</v>
      </c>
      <c r="FY124" s="5">
        <v>4700</v>
      </c>
      <c r="FZ124" s="5">
        <v>4800</v>
      </c>
      <c r="GA124" s="5">
        <v>50</v>
      </c>
      <c r="GB124" s="5">
        <v>40</v>
      </c>
      <c r="GC124" s="5">
        <v>60</v>
      </c>
      <c r="GD124" s="5">
        <f t="shared" si="78"/>
        <v>0.00418118466898955</v>
      </c>
      <c r="GE124" s="5">
        <v>50</v>
      </c>
      <c r="GF124" s="5">
        <v>50</v>
      </c>
      <c r="GG124" s="5">
        <v>50</v>
      </c>
      <c r="GH124" s="5">
        <v>50</v>
      </c>
      <c r="GI124" s="5">
        <v>58</v>
      </c>
      <c r="GJ124" s="5">
        <v>60</v>
      </c>
      <c r="GK124" s="5">
        <v>1700</v>
      </c>
      <c r="GL124" s="5">
        <v>1600</v>
      </c>
      <c r="GM124" s="5">
        <v>2000</v>
      </c>
      <c r="GN124" s="5">
        <v>0.00297543535924346</v>
      </c>
      <c r="GO124" s="5">
        <v>1270</v>
      </c>
      <c r="GP124" s="5">
        <v>1290</v>
      </c>
      <c r="GQ124" s="5">
        <v>1320</v>
      </c>
      <c r="GR124" s="5">
        <v>1100</v>
      </c>
      <c r="GS124" s="5">
        <v>1200</v>
      </c>
      <c r="GT124" s="5">
        <v>1200</v>
      </c>
      <c r="GU124" s="5">
        <v>1200</v>
      </c>
      <c r="GV124" s="5">
        <v>1000</v>
      </c>
      <c r="GW124" s="5">
        <v>1200</v>
      </c>
      <c r="GX124" s="5">
        <f t="shared" si="79"/>
        <v>0.00563142334224975</v>
      </c>
      <c r="GY124" s="5">
        <v>1070</v>
      </c>
      <c r="GZ124" s="5">
        <v>1090</v>
      </c>
      <c r="HA124" s="5">
        <v>11080</v>
      </c>
      <c r="HB124" s="5">
        <v>1900</v>
      </c>
      <c r="HC124" s="5">
        <v>2000</v>
      </c>
      <c r="HD124" s="5">
        <v>2000</v>
      </c>
      <c r="HE124" s="5">
        <v>600</v>
      </c>
      <c r="HF124" s="5">
        <v>500</v>
      </c>
      <c r="HG124" s="5">
        <v>600</v>
      </c>
      <c r="HH124" s="5">
        <v>0.00593868309702324</v>
      </c>
      <c r="HI124" s="5">
        <v>500</v>
      </c>
      <c r="HJ124" s="5">
        <v>550</v>
      </c>
      <c r="HK124" s="5">
        <v>570</v>
      </c>
      <c r="HL124" s="5">
        <v>700</v>
      </c>
      <c r="HM124" s="5">
        <v>700</v>
      </c>
      <c r="HN124" s="5">
        <v>800</v>
      </c>
      <c r="HO124" s="5">
        <v>1700</v>
      </c>
      <c r="HP124" s="5">
        <v>1500</v>
      </c>
      <c r="HQ124" s="5">
        <v>1700</v>
      </c>
      <c r="HR124" s="5">
        <f t="shared" si="80"/>
        <v>0.0039237668161435</v>
      </c>
      <c r="HS124" s="5">
        <v>1310</v>
      </c>
      <c r="HT124" s="5">
        <v>1330</v>
      </c>
      <c r="HU124" s="5">
        <v>1370</v>
      </c>
      <c r="HV124" s="5">
        <v>1330</v>
      </c>
      <c r="HW124" s="5">
        <v>1300</v>
      </c>
      <c r="HX124" s="5">
        <v>1400</v>
      </c>
      <c r="HY124" s="5">
        <v>3200</v>
      </c>
      <c r="HZ124" s="5">
        <v>3100</v>
      </c>
      <c r="IA124" s="5">
        <v>3300</v>
      </c>
      <c r="IB124" s="13">
        <v>0.00433990490720306</v>
      </c>
      <c r="IC124" s="5">
        <v>2900</v>
      </c>
      <c r="ID124" s="5">
        <v>2930</v>
      </c>
      <c r="IE124" s="5">
        <v>2950</v>
      </c>
      <c r="IF124" s="5">
        <v>3000</v>
      </c>
      <c r="IG124" s="5">
        <v>3100</v>
      </c>
      <c r="IH124" s="5">
        <v>3100</v>
      </c>
      <c r="II124" s="5">
        <v>800</v>
      </c>
      <c r="IJ124" s="5">
        <v>700</v>
      </c>
      <c r="IK124" s="5">
        <v>900</v>
      </c>
      <c r="IL124" s="5">
        <f t="shared" si="81"/>
        <v>0.00544099243702051</v>
      </c>
      <c r="IM124" s="5">
        <v>700</v>
      </c>
      <c r="IN124" s="5">
        <v>720</v>
      </c>
      <c r="IO124" s="5">
        <v>740</v>
      </c>
      <c r="IP124" s="5">
        <v>900</v>
      </c>
      <c r="IQ124" s="5">
        <v>1000</v>
      </c>
      <c r="IR124" s="5">
        <v>1000</v>
      </c>
      <c r="IS124" s="5">
        <v>1800</v>
      </c>
      <c r="IT124" s="5">
        <v>1500</v>
      </c>
      <c r="IU124" s="5">
        <v>1600</v>
      </c>
      <c r="IV124" s="131">
        <v>0.00297572435395458</v>
      </c>
      <c r="IW124" s="5">
        <v>1490</v>
      </c>
      <c r="IX124" s="5">
        <v>1520</v>
      </c>
      <c r="IY124" s="5">
        <v>1550</v>
      </c>
      <c r="IZ124" s="5">
        <v>1520</v>
      </c>
      <c r="JA124" s="5">
        <v>1500</v>
      </c>
      <c r="JB124" s="5">
        <v>1600</v>
      </c>
    </row>
    <row r="125" spans="1:262">
      <c r="A125" s="9">
        <v>123</v>
      </c>
      <c r="B125" s="10">
        <v>113833</v>
      </c>
      <c r="C125" s="19" t="s">
        <v>154</v>
      </c>
      <c r="D125" s="11" t="s">
        <v>1625</v>
      </c>
      <c r="E125" s="5">
        <v>3400</v>
      </c>
      <c r="F125" s="5">
        <v>2400</v>
      </c>
      <c r="G125" s="5">
        <v>3000</v>
      </c>
      <c r="H125" s="13">
        <f t="shared" si="62"/>
        <v>0.00260253073678543</v>
      </c>
      <c r="I125" s="5">
        <v>2800</v>
      </c>
      <c r="J125" s="5">
        <v>2900</v>
      </c>
      <c r="K125" s="5">
        <v>2900</v>
      </c>
      <c r="L125" s="5">
        <v>2900</v>
      </c>
      <c r="M125" s="5">
        <v>2800</v>
      </c>
      <c r="N125" s="5">
        <v>2900</v>
      </c>
      <c r="O125" s="5">
        <v>1100</v>
      </c>
      <c r="P125" s="5">
        <v>800</v>
      </c>
      <c r="Q125" s="5">
        <v>1000</v>
      </c>
      <c r="R125" s="13">
        <f t="shared" si="63"/>
        <v>0.0032520325203252</v>
      </c>
      <c r="S125" s="5">
        <v>1000</v>
      </c>
      <c r="T125" s="5">
        <v>1000</v>
      </c>
      <c r="U125" s="5">
        <v>1100</v>
      </c>
      <c r="V125" s="5">
        <v>1200</v>
      </c>
      <c r="W125" s="5">
        <f t="shared" si="64"/>
        <v>1100</v>
      </c>
      <c r="X125" s="5">
        <f t="shared" si="65"/>
        <v>1200</v>
      </c>
      <c r="Y125" s="5">
        <v>900</v>
      </c>
      <c r="Z125" s="5">
        <v>800</v>
      </c>
      <c r="AA125" s="5">
        <v>900</v>
      </c>
      <c r="AB125" s="13">
        <f t="shared" si="66"/>
        <v>0.00322465066284486</v>
      </c>
      <c r="AC125" s="5">
        <v>700</v>
      </c>
      <c r="AD125" s="5">
        <v>700</v>
      </c>
      <c r="AE125" s="5">
        <v>700</v>
      </c>
      <c r="AF125" s="5">
        <v>900</v>
      </c>
      <c r="AG125" s="5">
        <f t="shared" si="67"/>
        <v>800</v>
      </c>
      <c r="AH125" s="5">
        <v>1000</v>
      </c>
      <c r="AI125" s="5">
        <v>1500</v>
      </c>
      <c r="AJ125" s="5">
        <v>1150</v>
      </c>
      <c r="AK125" s="5">
        <v>1310</v>
      </c>
      <c r="AL125" s="5">
        <v>0.00449640287769784</v>
      </c>
      <c r="AM125" s="5">
        <v>1290</v>
      </c>
      <c r="AN125" s="5">
        <v>1350</v>
      </c>
      <c r="AO125" s="5">
        <v>1390</v>
      </c>
      <c r="AP125" s="5">
        <v>1900</v>
      </c>
      <c r="AQ125" s="5">
        <v>1900</v>
      </c>
      <c r="AR125" s="5">
        <v>2000</v>
      </c>
      <c r="AS125" s="5">
        <v>1000</v>
      </c>
      <c r="AT125" s="5">
        <v>800</v>
      </c>
      <c r="AU125" s="5">
        <v>900</v>
      </c>
      <c r="AV125" s="13">
        <v>0.00269389294469438</v>
      </c>
      <c r="AW125" s="5">
        <v>860</v>
      </c>
      <c r="AX125" s="5">
        <v>940</v>
      </c>
      <c r="AY125" s="5">
        <f t="shared" si="68"/>
        <v>840</v>
      </c>
      <c r="AZ125" s="5">
        <v>900</v>
      </c>
      <c r="BA125" s="5">
        <v>900</v>
      </c>
      <c r="BB125" s="5">
        <v>900</v>
      </c>
      <c r="BC125" s="5">
        <v>8</v>
      </c>
      <c r="BD125" s="5">
        <v>4</v>
      </c>
      <c r="BE125" s="5">
        <v>10</v>
      </c>
      <c r="BF125" s="5">
        <v>8</v>
      </c>
      <c r="BG125" s="5">
        <v>8</v>
      </c>
      <c r="BH125" s="5">
        <v>8</v>
      </c>
      <c r="BI125" s="5">
        <v>20</v>
      </c>
      <c r="BJ125" s="5">
        <v>20</v>
      </c>
      <c r="BK125" s="5">
        <v>20</v>
      </c>
      <c r="BL125" s="5">
        <v>5</v>
      </c>
      <c r="BM125" s="5">
        <v>3</v>
      </c>
      <c r="BN125" s="5">
        <v>6</v>
      </c>
      <c r="BO125" s="5">
        <v>7</v>
      </c>
      <c r="BP125" s="5">
        <v>7</v>
      </c>
      <c r="BQ125" s="5">
        <v>8</v>
      </c>
      <c r="BR125" s="5">
        <v>8</v>
      </c>
      <c r="BS125" s="5">
        <v>8</v>
      </c>
      <c r="BT125" s="5">
        <v>9</v>
      </c>
      <c r="BU125" s="5">
        <v>1500</v>
      </c>
      <c r="BV125" s="5">
        <v>1200</v>
      </c>
      <c r="BW125" s="5">
        <v>1300</v>
      </c>
      <c r="BX125" s="5">
        <v>0.00446514616125924</v>
      </c>
      <c r="BY125" s="5">
        <v>1310</v>
      </c>
      <c r="BZ125" s="5">
        <f t="shared" si="69"/>
        <v>1180</v>
      </c>
      <c r="CA125" s="5">
        <v>1440</v>
      </c>
      <c r="CB125" s="5">
        <v>1300</v>
      </c>
      <c r="CC125" s="5">
        <v>1300</v>
      </c>
      <c r="CD125" s="5">
        <v>1400</v>
      </c>
      <c r="CE125" s="5">
        <v>700</v>
      </c>
      <c r="CF125" s="5">
        <v>500</v>
      </c>
      <c r="CG125" s="5">
        <v>600</v>
      </c>
      <c r="CH125" s="5">
        <v>0.00447727781508843</v>
      </c>
      <c r="CI125" s="5">
        <v>540</v>
      </c>
      <c r="CJ125" s="5">
        <v>580</v>
      </c>
      <c r="CK125" s="5">
        <v>600</v>
      </c>
      <c r="CL125" s="5">
        <f t="shared" si="70"/>
        <v>600</v>
      </c>
      <c r="CM125" s="5">
        <v>600</v>
      </c>
      <c r="CN125" s="5">
        <v>700</v>
      </c>
      <c r="CO125" s="5">
        <v>1400</v>
      </c>
      <c r="CP125" s="5">
        <v>1200</v>
      </c>
      <c r="CQ125" s="5">
        <v>1400</v>
      </c>
      <c r="CR125" s="5">
        <v>0.00336553283321344</v>
      </c>
      <c r="CS125" s="5">
        <v>1270</v>
      </c>
      <c r="CT125" s="5">
        <v>1310</v>
      </c>
      <c r="CU125" s="5">
        <v>1320</v>
      </c>
      <c r="CV125" s="5">
        <v>1310</v>
      </c>
      <c r="CW125" s="5">
        <v>1300</v>
      </c>
      <c r="CX125" s="5">
        <v>1300</v>
      </c>
      <c r="CY125" s="5">
        <v>2000</v>
      </c>
      <c r="CZ125" s="5">
        <v>1400</v>
      </c>
      <c r="DA125" s="5">
        <v>1800</v>
      </c>
      <c r="DB125" s="5">
        <v>0.00423172950784986</v>
      </c>
      <c r="DC125" s="5">
        <v>890</v>
      </c>
      <c r="DD125" s="5">
        <v>930</v>
      </c>
      <c r="DE125" s="5">
        <v>980</v>
      </c>
      <c r="DF125" s="5">
        <v>900</v>
      </c>
      <c r="DG125" s="5">
        <v>1000</v>
      </c>
      <c r="DH125" s="5">
        <v>1000</v>
      </c>
      <c r="DI125" s="5">
        <v>800</v>
      </c>
      <c r="DJ125" s="5">
        <v>600</v>
      </c>
      <c r="DK125" s="5">
        <v>800</v>
      </c>
      <c r="DL125" s="5">
        <v>0.00485554746297645</v>
      </c>
      <c r="DM125" s="5">
        <v>610</v>
      </c>
      <c r="DN125" s="5">
        <v>620</v>
      </c>
      <c r="DO125" s="5">
        <v>660</v>
      </c>
      <c r="DP125" s="5">
        <v>1000</v>
      </c>
      <c r="DQ125" s="5">
        <v>1100</v>
      </c>
      <c r="DR125" s="5">
        <v>1100</v>
      </c>
      <c r="DS125" s="5">
        <v>1000</v>
      </c>
      <c r="DT125" s="5">
        <v>900</v>
      </c>
      <c r="DU125" s="5">
        <v>1000</v>
      </c>
      <c r="DV125" s="5">
        <f t="shared" si="71"/>
        <v>0.00469924812030075</v>
      </c>
      <c r="DW125" s="5">
        <v>860</v>
      </c>
      <c r="DX125" s="5">
        <v>910</v>
      </c>
      <c r="DY125" s="5">
        <v>950</v>
      </c>
      <c r="DZ125" s="5">
        <v>1000</v>
      </c>
      <c r="EA125" s="5">
        <v>1000</v>
      </c>
      <c r="EB125" s="5">
        <v>1100</v>
      </c>
      <c r="EC125" s="5">
        <v>900</v>
      </c>
      <c r="ED125" s="5">
        <v>700</v>
      </c>
      <c r="EE125" s="5">
        <v>900</v>
      </c>
      <c r="EF125" s="5">
        <v>0.00601060051363313</v>
      </c>
      <c r="EG125" s="5">
        <f t="shared" si="72"/>
        <v>800</v>
      </c>
      <c r="EH125" s="5">
        <f t="shared" si="73"/>
        <v>870</v>
      </c>
      <c r="EI125" s="5">
        <f t="shared" si="74"/>
        <v>900</v>
      </c>
      <c r="EJ125" s="5">
        <v>1000</v>
      </c>
      <c r="EK125" s="5">
        <v>1000</v>
      </c>
      <c r="EL125" s="5">
        <v>1100</v>
      </c>
      <c r="EM125" s="5">
        <v>1000</v>
      </c>
      <c r="EN125" s="5">
        <v>900</v>
      </c>
      <c r="EO125" s="5">
        <v>1000</v>
      </c>
      <c r="EP125" s="5">
        <f t="shared" si="75"/>
        <v>0.00345303867403315</v>
      </c>
      <c r="EQ125" s="5">
        <v>860</v>
      </c>
      <c r="ER125" s="5">
        <v>900</v>
      </c>
      <c r="ES125" s="5">
        <v>930</v>
      </c>
      <c r="ET125" s="5">
        <v>900</v>
      </c>
      <c r="EU125" s="5">
        <v>900</v>
      </c>
      <c r="EV125" s="5">
        <v>900</v>
      </c>
      <c r="EW125" s="5">
        <v>800</v>
      </c>
      <c r="EX125" s="5">
        <v>700</v>
      </c>
      <c r="EY125" s="5">
        <v>900</v>
      </c>
      <c r="EZ125" s="5">
        <f t="shared" si="76"/>
        <v>0.0051588601375696</v>
      </c>
      <c r="FA125" s="5">
        <v>590</v>
      </c>
      <c r="FB125" s="5">
        <v>630</v>
      </c>
      <c r="FC125" s="5">
        <v>680</v>
      </c>
      <c r="FD125" s="5">
        <v>630</v>
      </c>
      <c r="FE125" s="5">
        <v>600</v>
      </c>
      <c r="FF125" s="5">
        <v>700</v>
      </c>
      <c r="FG125" s="5">
        <v>3000</v>
      </c>
      <c r="FH125" s="5">
        <v>2800</v>
      </c>
      <c r="FI125" s="5">
        <v>3400</v>
      </c>
      <c r="FJ125" s="5">
        <f t="shared" si="77"/>
        <v>0.00563028439661799</v>
      </c>
      <c r="FK125" s="5">
        <v>2820</v>
      </c>
      <c r="FL125" s="5">
        <v>2930</v>
      </c>
      <c r="FM125" s="5">
        <v>2990</v>
      </c>
      <c r="FN125" s="5">
        <v>2930</v>
      </c>
      <c r="FO125" s="5">
        <v>3000</v>
      </c>
      <c r="FP125" s="5">
        <v>3000</v>
      </c>
      <c r="FQ125" s="5">
        <v>3800</v>
      </c>
      <c r="FR125" s="5">
        <v>3600</v>
      </c>
      <c r="FS125" s="5">
        <v>3900</v>
      </c>
      <c r="FT125" s="5">
        <v>0.00485650625075049</v>
      </c>
      <c r="FU125" s="5">
        <v>3610</v>
      </c>
      <c r="FV125" s="5">
        <v>3640</v>
      </c>
      <c r="FW125" s="5">
        <v>3700</v>
      </c>
      <c r="FX125" s="5">
        <v>3300</v>
      </c>
      <c r="FY125" s="5">
        <v>3400</v>
      </c>
      <c r="FZ125" s="5">
        <v>3400</v>
      </c>
      <c r="GA125" s="5">
        <v>50</v>
      </c>
      <c r="GB125" s="5">
        <v>40</v>
      </c>
      <c r="GC125" s="5">
        <v>60</v>
      </c>
      <c r="GD125" s="5">
        <f t="shared" si="78"/>
        <v>0.00418118466898955</v>
      </c>
      <c r="GE125" s="5">
        <v>50</v>
      </c>
      <c r="GF125" s="5">
        <v>50</v>
      </c>
      <c r="GG125" s="5">
        <v>50</v>
      </c>
      <c r="GH125" s="5">
        <v>50</v>
      </c>
      <c r="GI125" s="5">
        <v>58</v>
      </c>
      <c r="GJ125" s="5">
        <v>60</v>
      </c>
      <c r="GK125" s="5">
        <v>1700</v>
      </c>
      <c r="GL125" s="5">
        <v>1600</v>
      </c>
      <c r="GM125" s="5">
        <v>2000</v>
      </c>
      <c r="GN125" s="5">
        <v>0.00297543535924346</v>
      </c>
      <c r="GO125" s="5">
        <v>1270</v>
      </c>
      <c r="GP125" s="5">
        <v>1290</v>
      </c>
      <c r="GQ125" s="5">
        <v>1320</v>
      </c>
      <c r="GR125" s="5">
        <v>1100</v>
      </c>
      <c r="GS125" s="5">
        <v>1200</v>
      </c>
      <c r="GT125" s="5">
        <v>1200</v>
      </c>
      <c r="GU125" s="5">
        <v>1200</v>
      </c>
      <c r="GV125" s="5">
        <v>1000</v>
      </c>
      <c r="GW125" s="5">
        <v>1200</v>
      </c>
      <c r="GX125" s="5">
        <f t="shared" si="79"/>
        <v>0.00306912572152612</v>
      </c>
      <c r="GY125" s="5">
        <v>1070</v>
      </c>
      <c r="GZ125" s="5">
        <v>1090</v>
      </c>
      <c r="HA125" s="5">
        <v>11080</v>
      </c>
      <c r="HB125" s="5">
        <v>1000</v>
      </c>
      <c r="HC125" s="5">
        <v>1100</v>
      </c>
      <c r="HD125" s="5">
        <v>1090</v>
      </c>
      <c r="HE125" s="5">
        <v>600</v>
      </c>
      <c r="HF125" s="5">
        <v>500</v>
      </c>
      <c r="HG125" s="5">
        <v>600</v>
      </c>
      <c r="HH125" s="5">
        <v>0.00593868309702324</v>
      </c>
      <c r="HI125" s="5">
        <v>500</v>
      </c>
      <c r="HJ125" s="5">
        <v>550</v>
      </c>
      <c r="HK125" s="5">
        <v>570</v>
      </c>
      <c r="HL125" s="5">
        <v>700</v>
      </c>
      <c r="HM125" s="5">
        <v>700</v>
      </c>
      <c r="HN125" s="5">
        <v>800</v>
      </c>
      <c r="HO125" s="5">
        <v>1700</v>
      </c>
      <c r="HP125" s="5">
        <v>1500</v>
      </c>
      <c r="HQ125" s="5">
        <v>1700</v>
      </c>
      <c r="HR125" s="5">
        <f t="shared" si="80"/>
        <v>0.0039237668161435</v>
      </c>
      <c r="HS125" s="5">
        <v>1310</v>
      </c>
      <c r="HT125" s="5">
        <v>1330</v>
      </c>
      <c r="HU125" s="5">
        <v>1370</v>
      </c>
      <c r="HV125" s="5">
        <v>1330</v>
      </c>
      <c r="HW125" s="5">
        <v>1300</v>
      </c>
      <c r="HX125" s="5">
        <v>1400</v>
      </c>
      <c r="HY125" s="5">
        <v>3200</v>
      </c>
      <c r="HZ125" s="5">
        <v>3100</v>
      </c>
      <c r="IA125" s="5">
        <v>3300</v>
      </c>
      <c r="IB125" s="13">
        <v>0.00433990490720306</v>
      </c>
      <c r="IC125" s="5">
        <v>2900</v>
      </c>
      <c r="ID125" s="5">
        <v>2930</v>
      </c>
      <c r="IE125" s="5">
        <v>2950</v>
      </c>
      <c r="IF125" s="5">
        <v>3000</v>
      </c>
      <c r="IG125" s="5">
        <v>3100</v>
      </c>
      <c r="IH125" s="5">
        <v>3100</v>
      </c>
      <c r="II125" s="5">
        <v>800</v>
      </c>
      <c r="IJ125" s="5">
        <v>700</v>
      </c>
      <c r="IK125" s="5">
        <v>900</v>
      </c>
      <c r="IL125" s="5">
        <f t="shared" si="81"/>
        <v>0.00544099243702051</v>
      </c>
      <c r="IM125" s="5">
        <v>700</v>
      </c>
      <c r="IN125" s="5">
        <v>720</v>
      </c>
      <c r="IO125" s="5">
        <v>740</v>
      </c>
      <c r="IP125" s="5">
        <v>900</v>
      </c>
      <c r="IQ125" s="5">
        <v>1000</v>
      </c>
      <c r="IR125" s="5">
        <v>1000</v>
      </c>
      <c r="IS125" s="5">
        <v>1800</v>
      </c>
      <c r="IT125" s="5">
        <v>1500</v>
      </c>
      <c r="IU125" s="5">
        <v>1600</v>
      </c>
      <c r="IV125" s="131">
        <v>0.00297572435395458</v>
      </c>
      <c r="IW125" s="5">
        <v>1490</v>
      </c>
      <c r="IX125" s="5">
        <v>1520</v>
      </c>
      <c r="IY125" s="5">
        <v>1550</v>
      </c>
      <c r="IZ125" s="5">
        <v>1520</v>
      </c>
      <c r="JA125" s="5">
        <v>1500</v>
      </c>
      <c r="JB125" s="5">
        <v>1600</v>
      </c>
    </row>
    <row r="126" spans="1:262">
      <c r="A126" s="9">
        <v>124</v>
      </c>
      <c r="B126" s="10">
        <v>117184</v>
      </c>
      <c r="C126" s="19" t="s">
        <v>83</v>
      </c>
      <c r="D126" s="11" t="s">
        <v>58</v>
      </c>
      <c r="E126" s="5">
        <v>3400</v>
      </c>
      <c r="F126" s="5">
        <v>2400</v>
      </c>
      <c r="G126" s="5">
        <v>3000</v>
      </c>
      <c r="H126" s="13">
        <f t="shared" si="62"/>
        <v>0.00314098537198241</v>
      </c>
      <c r="I126" s="5">
        <v>2800</v>
      </c>
      <c r="J126" s="5">
        <v>2900</v>
      </c>
      <c r="K126" s="5">
        <v>2900</v>
      </c>
      <c r="L126" s="5">
        <v>3500</v>
      </c>
      <c r="M126" s="5">
        <v>3400</v>
      </c>
      <c r="N126" s="5">
        <v>3500</v>
      </c>
      <c r="O126" s="5">
        <v>1000</v>
      </c>
      <c r="P126" s="5">
        <v>800</v>
      </c>
      <c r="Q126" s="5">
        <v>1000</v>
      </c>
      <c r="R126" s="13">
        <f t="shared" si="63"/>
        <v>0.0032520325203252</v>
      </c>
      <c r="S126" s="5">
        <v>1000</v>
      </c>
      <c r="T126" s="5">
        <v>1000</v>
      </c>
      <c r="U126" s="5">
        <v>1100</v>
      </c>
      <c r="V126" s="5">
        <v>1200</v>
      </c>
      <c r="W126" s="5">
        <f t="shared" si="64"/>
        <v>1100</v>
      </c>
      <c r="X126" s="5">
        <f t="shared" si="65"/>
        <v>1200</v>
      </c>
      <c r="Y126" s="5">
        <v>1000</v>
      </c>
      <c r="Z126" s="5">
        <v>700</v>
      </c>
      <c r="AA126" s="5">
        <v>800</v>
      </c>
      <c r="AB126" s="13">
        <f t="shared" si="66"/>
        <v>0.00322465066284486</v>
      </c>
      <c r="AC126" s="5">
        <v>600</v>
      </c>
      <c r="AD126" s="5">
        <v>600</v>
      </c>
      <c r="AE126" s="5">
        <v>600</v>
      </c>
      <c r="AF126" s="5">
        <v>900</v>
      </c>
      <c r="AG126" s="5">
        <f t="shared" si="67"/>
        <v>800</v>
      </c>
      <c r="AH126" s="5">
        <v>1000</v>
      </c>
      <c r="AI126" s="5">
        <v>1400</v>
      </c>
      <c r="AJ126" s="5">
        <v>1080</v>
      </c>
      <c r="AK126" s="5">
        <v>1220</v>
      </c>
      <c r="AL126" s="5">
        <v>0.00584532374100719</v>
      </c>
      <c r="AM126" s="5">
        <v>1200</v>
      </c>
      <c r="AN126" s="5">
        <v>1260</v>
      </c>
      <c r="AO126" s="5">
        <v>1290</v>
      </c>
      <c r="AP126" s="5">
        <v>2500</v>
      </c>
      <c r="AQ126" s="5">
        <v>2500</v>
      </c>
      <c r="AR126" s="5">
        <v>2600</v>
      </c>
      <c r="AS126" s="5">
        <v>1000</v>
      </c>
      <c r="AT126" s="5">
        <v>800</v>
      </c>
      <c r="AU126" s="5">
        <v>900</v>
      </c>
      <c r="AV126" s="13">
        <v>0.00565717518385819</v>
      </c>
      <c r="AW126" s="5">
        <v>860</v>
      </c>
      <c r="AX126" s="5">
        <v>940</v>
      </c>
      <c r="AY126" s="5">
        <f t="shared" si="68"/>
        <v>1750</v>
      </c>
      <c r="AZ126" s="5">
        <v>1800</v>
      </c>
      <c r="BA126" s="5">
        <v>1900</v>
      </c>
      <c r="BB126" s="5">
        <v>1900</v>
      </c>
      <c r="BC126" s="5">
        <v>5</v>
      </c>
      <c r="BD126" s="5">
        <v>3</v>
      </c>
      <c r="BE126" s="5">
        <v>6</v>
      </c>
      <c r="BF126" s="5">
        <v>5</v>
      </c>
      <c r="BG126" s="5">
        <v>5</v>
      </c>
      <c r="BH126" s="5">
        <v>5</v>
      </c>
      <c r="BI126" s="5">
        <v>20</v>
      </c>
      <c r="BJ126" s="5">
        <v>20</v>
      </c>
      <c r="BK126" s="5">
        <v>20</v>
      </c>
      <c r="BL126" s="5">
        <v>5</v>
      </c>
      <c r="BM126" s="5">
        <v>3</v>
      </c>
      <c r="BN126" s="5">
        <v>6</v>
      </c>
      <c r="BO126" s="5">
        <v>7</v>
      </c>
      <c r="BP126" s="5">
        <v>7</v>
      </c>
      <c r="BQ126" s="5">
        <v>8</v>
      </c>
      <c r="BR126" s="5">
        <v>8</v>
      </c>
      <c r="BS126" s="5">
        <v>8</v>
      </c>
      <c r="BT126" s="5">
        <v>9</v>
      </c>
      <c r="BU126" s="5">
        <v>1500</v>
      </c>
      <c r="BV126" s="5">
        <v>1200</v>
      </c>
      <c r="BW126" s="5">
        <v>1300</v>
      </c>
      <c r="BX126" s="5">
        <v>0.0096370061034372</v>
      </c>
      <c r="BY126" s="5">
        <v>1310</v>
      </c>
      <c r="BZ126" s="5">
        <f t="shared" si="69"/>
        <v>2550</v>
      </c>
      <c r="CA126" s="5">
        <v>1440</v>
      </c>
      <c r="CB126" s="5">
        <v>2700</v>
      </c>
      <c r="CC126" s="5">
        <v>2800</v>
      </c>
      <c r="CD126" s="5">
        <v>3000</v>
      </c>
      <c r="CE126" s="5">
        <v>700</v>
      </c>
      <c r="CF126" s="5">
        <v>500</v>
      </c>
      <c r="CG126" s="5">
        <v>600</v>
      </c>
      <c r="CH126" s="5">
        <v>0.00615625699574659</v>
      </c>
      <c r="CI126" s="5">
        <v>540</v>
      </c>
      <c r="CJ126" s="5">
        <v>580</v>
      </c>
      <c r="CK126" s="5">
        <v>600</v>
      </c>
      <c r="CL126" s="5">
        <f t="shared" si="70"/>
        <v>800</v>
      </c>
      <c r="CM126" s="5">
        <v>900</v>
      </c>
      <c r="CN126" s="5">
        <v>900</v>
      </c>
      <c r="CO126" s="5">
        <v>1300</v>
      </c>
      <c r="CP126" s="5">
        <v>1100</v>
      </c>
      <c r="CQ126" s="5">
        <v>1300</v>
      </c>
      <c r="CR126" s="5">
        <v>0.00336553283321344</v>
      </c>
      <c r="CS126" s="5">
        <v>1180</v>
      </c>
      <c r="CT126" s="5">
        <v>1210</v>
      </c>
      <c r="CU126" s="5">
        <v>1230</v>
      </c>
      <c r="CV126" s="5">
        <v>1310</v>
      </c>
      <c r="CW126" s="5">
        <v>1300</v>
      </c>
      <c r="CX126" s="5">
        <v>1300</v>
      </c>
      <c r="CY126" s="5">
        <v>2000</v>
      </c>
      <c r="CZ126" s="5">
        <v>1400</v>
      </c>
      <c r="DA126" s="5">
        <v>1800</v>
      </c>
      <c r="DB126" s="5">
        <v>0.00761711311412974</v>
      </c>
      <c r="DC126" s="5">
        <v>890</v>
      </c>
      <c r="DD126" s="5">
        <v>930</v>
      </c>
      <c r="DE126" s="5">
        <v>980</v>
      </c>
      <c r="DF126" s="5">
        <v>1700</v>
      </c>
      <c r="DG126" s="5">
        <v>1800</v>
      </c>
      <c r="DH126" s="5">
        <v>1800</v>
      </c>
      <c r="DI126" s="5">
        <v>800</v>
      </c>
      <c r="DJ126" s="5">
        <v>600</v>
      </c>
      <c r="DK126" s="5">
        <v>800</v>
      </c>
      <c r="DL126" s="5">
        <v>0.0053411022092741</v>
      </c>
      <c r="DM126" s="5">
        <v>610</v>
      </c>
      <c r="DN126" s="5">
        <v>620</v>
      </c>
      <c r="DO126" s="5">
        <v>660</v>
      </c>
      <c r="DP126" s="5">
        <v>1100</v>
      </c>
      <c r="DQ126" s="5">
        <v>1200</v>
      </c>
      <c r="DR126" s="5">
        <v>1200</v>
      </c>
      <c r="DS126" s="5">
        <v>1000</v>
      </c>
      <c r="DT126" s="5">
        <v>900</v>
      </c>
      <c r="DU126" s="5">
        <v>1000</v>
      </c>
      <c r="DV126" s="5">
        <f t="shared" si="71"/>
        <v>0.00469924812030075</v>
      </c>
      <c r="DW126" s="5">
        <v>860</v>
      </c>
      <c r="DX126" s="5">
        <v>910</v>
      </c>
      <c r="DY126" s="5">
        <v>950</v>
      </c>
      <c r="DZ126" s="5">
        <v>1000</v>
      </c>
      <c r="EA126" s="5">
        <v>1000</v>
      </c>
      <c r="EB126" s="5">
        <v>1100</v>
      </c>
      <c r="EC126" s="5">
        <v>900</v>
      </c>
      <c r="ED126" s="5">
        <v>700</v>
      </c>
      <c r="EE126" s="5">
        <v>900</v>
      </c>
      <c r="EF126" s="5">
        <v>0.00655701874214524</v>
      </c>
      <c r="EG126" s="5">
        <f t="shared" si="72"/>
        <v>870</v>
      </c>
      <c r="EH126" s="5">
        <f t="shared" si="73"/>
        <v>950</v>
      </c>
      <c r="EI126" s="5">
        <f t="shared" si="74"/>
        <v>980</v>
      </c>
      <c r="EJ126" s="5">
        <v>1100</v>
      </c>
      <c r="EK126" s="5">
        <v>1100</v>
      </c>
      <c r="EL126" s="5">
        <v>1200</v>
      </c>
      <c r="EM126" s="5">
        <v>1000</v>
      </c>
      <c r="EN126" s="5">
        <v>900</v>
      </c>
      <c r="EO126" s="5">
        <v>1000</v>
      </c>
      <c r="EP126" s="5">
        <f t="shared" si="75"/>
        <v>0.00345303867403315</v>
      </c>
      <c r="EQ126" s="5">
        <v>860</v>
      </c>
      <c r="ER126" s="5">
        <v>900</v>
      </c>
      <c r="ES126" s="5">
        <v>930</v>
      </c>
      <c r="ET126" s="5">
        <v>900</v>
      </c>
      <c r="EU126" s="5">
        <v>900</v>
      </c>
      <c r="EV126" s="5">
        <v>900</v>
      </c>
      <c r="EW126" s="5">
        <v>800</v>
      </c>
      <c r="EX126" s="5">
        <v>700</v>
      </c>
      <c r="EY126" s="5">
        <v>900</v>
      </c>
      <c r="EZ126" s="5">
        <f t="shared" si="76"/>
        <v>0.0051588601375696</v>
      </c>
      <c r="FA126" s="5">
        <v>590</v>
      </c>
      <c r="FB126" s="5">
        <v>630</v>
      </c>
      <c r="FC126" s="5">
        <v>680</v>
      </c>
      <c r="FD126" s="5">
        <v>630</v>
      </c>
      <c r="FE126" s="5">
        <v>600</v>
      </c>
      <c r="FF126" s="5">
        <v>700</v>
      </c>
      <c r="FG126" s="5">
        <v>3000</v>
      </c>
      <c r="FH126" s="5">
        <v>2800</v>
      </c>
      <c r="FI126" s="5">
        <v>3400</v>
      </c>
      <c r="FJ126" s="5">
        <f t="shared" si="77"/>
        <v>0.0063412759415834</v>
      </c>
      <c r="FK126" s="5">
        <v>2820</v>
      </c>
      <c r="FL126" s="5">
        <v>2930</v>
      </c>
      <c r="FM126" s="5">
        <v>2990</v>
      </c>
      <c r="FN126" s="5">
        <v>3300</v>
      </c>
      <c r="FO126" s="5">
        <v>3400</v>
      </c>
      <c r="FP126" s="5">
        <v>3400</v>
      </c>
      <c r="FQ126" s="5">
        <v>3800</v>
      </c>
      <c r="FR126" s="5">
        <v>3600</v>
      </c>
      <c r="FS126" s="5">
        <v>3900</v>
      </c>
      <c r="FT126" s="5">
        <v>0.00485650625075049</v>
      </c>
      <c r="FU126" s="5">
        <v>3610</v>
      </c>
      <c r="FV126" s="5">
        <v>3640</v>
      </c>
      <c r="FW126" s="5">
        <v>3700</v>
      </c>
      <c r="FX126" s="5">
        <v>3300</v>
      </c>
      <c r="FY126" s="5">
        <v>3400</v>
      </c>
      <c r="FZ126" s="5">
        <v>3400</v>
      </c>
      <c r="GA126" s="5">
        <v>50</v>
      </c>
      <c r="GB126" s="5">
        <v>40</v>
      </c>
      <c r="GC126" s="5">
        <v>60</v>
      </c>
      <c r="GD126" s="5">
        <f t="shared" si="78"/>
        <v>0.00418118466898955</v>
      </c>
      <c r="GE126" s="5">
        <v>50</v>
      </c>
      <c r="GF126" s="5">
        <v>50</v>
      </c>
      <c r="GG126" s="5">
        <v>50</v>
      </c>
      <c r="GH126" s="5">
        <v>50</v>
      </c>
      <c r="GI126" s="5">
        <v>58</v>
      </c>
      <c r="GJ126" s="5">
        <v>60</v>
      </c>
      <c r="GK126" s="5">
        <v>1700</v>
      </c>
      <c r="GL126" s="5">
        <v>1600</v>
      </c>
      <c r="GM126" s="5">
        <v>2000</v>
      </c>
      <c r="GN126" s="5">
        <v>0.00297543535924346</v>
      </c>
      <c r="GO126" s="5">
        <v>1270</v>
      </c>
      <c r="GP126" s="5">
        <v>1290</v>
      </c>
      <c r="GQ126" s="5">
        <v>1320</v>
      </c>
      <c r="GR126" s="5">
        <v>1100</v>
      </c>
      <c r="GS126" s="5">
        <v>1200</v>
      </c>
      <c r="GT126" s="5">
        <v>1200</v>
      </c>
      <c r="GU126" s="5">
        <v>1200</v>
      </c>
      <c r="GV126" s="5">
        <v>1000</v>
      </c>
      <c r="GW126" s="5">
        <v>1200</v>
      </c>
      <c r="GX126" s="5">
        <f t="shared" si="79"/>
        <v>0.00422356750668732</v>
      </c>
      <c r="GY126" s="5">
        <v>1070</v>
      </c>
      <c r="GZ126" s="5">
        <v>1090</v>
      </c>
      <c r="HA126" s="5">
        <v>11080</v>
      </c>
      <c r="HB126" s="5">
        <v>1400</v>
      </c>
      <c r="HC126" s="5">
        <v>1500</v>
      </c>
      <c r="HD126" s="5">
        <v>1500</v>
      </c>
      <c r="HE126" s="5">
        <v>600</v>
      </c>
      <c r="HF126" s="5">
        <v>500</v>
      </c>
      <c r="HG126" s="5">
        <v>600</v>
      </c>
      <c r="HH126" s="5">
        <v>0.00593868309702324</v>
      </c>
      <c r="HI126" s="5">
        <v>500</v>
      </c>
      <c r="HJ126" s="5">
        <v>550</v>
      </c>
      <c r="HK126" s="5">
        <v>570</v>
      </c>
      <c r="HL126" s="5">
        <v>700</v>
      </c>
      <c r="HM126" s="5">
        <v>700</v>
      </c>
      <c r="HN126" s="5">
        <v>800</v>
      </c>
      <c r="HO126" s="5">
        <v>1700</v>
      </c>
      <c r="HP126" s="5">
        <v>1500</v>
      </c>
      <c r="HQ126" s="5">
        <v>1700</v>
      </c>
      <c r="HR126" s="5">
        <f t="shared" si="80"/>
        <v>0.0039237668161435</v>
      </c>
      <c r="HS126" s="5">
        <v>1310</v>
      </c>
      <c r="HT126" s="5">
        <v>1330</v>
      </c>
      <c r="HU126" s="5">
        <v>1370</v>
      </c>
      <c r="HV126" s="5">
        <v>1330</v>
      </c>
      <c r="HW126" s="5">
        <v>1300</v>
      </c>
      <c r="HX126" s="5">
        <v>1400</v>
      </c>
      <c r="HY126" s="5">
        <v>3200</v>
      </c>
      <c r="HZ126" s="5">
        <v>3100</v>
      </c>
      <c r="IA126" s="5">
        <v>3300</v>
      </c>
      <c r="IB126" s="13">
        <v>0.00433990490720306</v>
      </c>
      <c r="IC126" s="5">
        <v>2900</v>
      </c>
      <c r="ID126" s="5">
        <v>2930</v>
      </c>
      <c r="IE126" s="5">
        <v>2950</v>
      </c>
      <c r="IF126" s="5">
        <v>3000</v>
      </c>
      <c r="IG126" s="5">
        <v>3100</v>
      </c>
      <c r="IH126" s="5">
        <v>3100</v>
      </c>
      <c r="II126" s="5">
        <v>800</v>
      </c>
      <c r="IJ126" s="5">
        <v>700</v>
      </c>
      <c r="IK126" s="5">
        <v>900</v>
      </c>
      <c r="IL126" s="5">
        <f t="shared" si="81"/>
        <v>0.00544099243702051</v>
      </c>
      <c r="IM126" s="5">
        <v>700</v>
      </c>
      <c r="IN126" s="5">
        <v>720</v>
      </c>
      <c r="IO126" s="5">
        <v>740</v>
      </c>
      <c r="IP126" s="5">
        <v>900</v>
      </c>
      <c r="IQ126" s="5">
        <v>1000</v>
      </c>
      <c r="IR126" s="5">
        <v>1000</v>
      </c>
      <c r="IS126" s="5">
        <v>1800</v>
      </c>
      <c r="IT126" s="5">
        <v>1500</v>
      </c>
      <c r="IU126" s="5">
        <v>1600</v>
      </c>
      <c r="IV126" s="131">
        <v>0.00297572435395458</v>
      </c>
      <c r="IW126" s="5">
        <v>1490</v>
      </c>
      <c r="IX126" s="5">
        <v>1520</v>
      </c>
      <c r="IY126" s="5">
        <v>1550</v>
      </c>
      <c r="IZ126" s="5">
        <v>1520</v>
      </c>
      <c r="JA126" s="5">
        <v>1500</v>
      </c>
      <c r="JB126" s="5">
        <v>1600</v>
      </c>
    </row>
    <row r="127" spans="1:262">
      <c r="A127" s="9">
        <v>125</v>
      </c>
      <c r="B127" s="9">
        <v>545</v>
      </c>
      <c r="C127" s="9" t="s">
        <v>113</v>
      </c>
      <c r="D127" s="11" t="s">
        <v>89</v>
      </c>
      <c r="E127" s="5">
        <v>2600</v>
      </c>
      <c r="F127" s="5">
        <v>1900</v>
      </c>
      <c r="G127" s="5">
        <v>2300</v>
      </c>
      <c r="H127" s="13">
        <f t="shared" si="62"/>
        <v>0.00197433366238894</v>
      </c>
      <c r="I127" s="5">
        <v>2200</v>
      </c>
      <c r="J127" s="5">
        <v>2200</v>
      </c>
      <c r="K127" s="5">
        <v>2300</v>
      </c>
      <c r="L127" s="5">
        <v>2200</v>
      </c>
      <c r="M127" s="5">
        <v>2100</v>
      </c>
      <c r="N127" s="5">
        <v>2200</v>
      </c>
      <c r="O127" s="5">
        <v>1100</v>
      </c>
      <c r="P127" s="5">
        <v>800</v>
      </c>
      <c r="Q127" s="5">
        <v>1000</v>
      </c>
      <c r="R127" s="13">
        <f t="shared" si="63"/>
        <v>0.0032520325203252</v>
      </c>
      <c r="S127" s="5">
        <v>1000</v>
      </c>
      <c r="T127" s="5">
        <v>1000</v>
      </c>
      <c r="U127" s="5">
        <v>1100</v>
      </c>
      <c r="V127" s="5">
        <v>1200</v>
      </c>
      <c r="W127" s="5">
        <f t="shared" si="64"/>
        <v>1100</v>
      </c>
      <c r="X127" s="5">
        <f t="shared" si="65"/>
        <v>1200</v>
      </c>
      <c r="Y127" s="5">
        <v>1000</v>
      </c>
      <c r="Z127" s="5">
        <v>700</v>
      </c>
      <c r="AA127" s="5">
        <v>800</v>
      </c>
      <c r="AB127" s="13">
        <f t="shared" si="66"/>
        <v>0.00322465066284486</v>
      </c>
      <c r="AC127" s="5">
        <v>600</v>
      </c>
      <c r="AD127" s="5">
        <v>600</v>
      </c>
      <c r="AE127" s="5">
        <v>600</v>
      </c>
      <c r="AF127" s="5">
        <v>900</v>
      </c>
      <c r="AG127" s="5">
        <f t="shared" si="67"/>
        <v>800</v>
      </c>
      <c r="AH127" s="5">
        <v>1000</v>
      </c>
      <c r="AI127" s="5">
        <v>1200</v>
      </c>
      <c r="AJ127" s="5">
        <v>920</v>
      </c>
      <c r="AK127" s="5">
        <v>1050</v>
      </c>
      <c r="AL127" s="5">
        <v>0.00245053956834532</v>
      </c>
      <c r="AM127" s="5">
        <v>1040</v>
      </c>
      <c r="AN127" s="5">
        <v>1090</v>
      </c>
      <c r="AO127" s="5">
        <v>1110</v>
      </c>
      <c r="AP127" s="5">
        <v>1100</v>
      </c>
      <c r="AQ127" s="5">
        <v>1000</v>
      </c>
      <c r="AR127" s="5">
        <v>1100</v>
      </c>
      <c r="AS127" s="5">
        <v>1000</v>
      </c>
      <c r="AT127" s="5">
        <v>800</v>
      </c>
      <c r="AU127" s="5">
        <v>900</v>
      </c>
      <c r="AV127" s="13">
        <v>0.00269389294469438</v>
      </c>
      <c r="AW127" s="5">
        <v>860</v>
      </c>
      <c r="AX127" s="5">
        <v>940</v>
      </c>
      <c r="AY127" s="5">
        <f t="shared" si="68"/>
        <v>840</v>
      </c>
      <c r="AZ127" s="5">
        <v>900</v>
      </c>
      <c r="BA127" s="5">
        <v>900</v>
      </c>
      <c r="BB127" s="5">
        <v>900</v>
      </c>
      <c r="BC127" s="5">
        <v>30</v>
      </c>
      <c r="BD127" s="5">
        <v>15</v>
      </c>
      <c r="BE127" s="5">
        <v>36</v>
      </c>
      <c r="BF127" s="5">
        <v>30</v>
      </c>
      <c r="BG127" s="5">
        <v>30</v>
      </c>
      <c r="BH127" s="5">
        <v>30</v>
      </c>
      <c r="BI127" s="5">
        <v>20</v>
      </c>
      <c r="BJ127" s="5">
        <v>20</v>
      </c>
      <c r="BK127" s="5">
        <v>20</v>
      </c>
      <c r="BL127" s="5">
        <v>8</v>
      </c>
      <c r="BM127" s="5">
        <v>6</v>
      </c>
      <c r="BN127" s="5">
        <v>9</v>
      </c>
      <c r="BO127" s="5">
        <v>11</v>
      </c>
      <c r="BP127" s="5">
        <v>11</v>
      </c>
      <c r="BQ127" s="5">
        <v>13</v>
      </c>
      <c r="BR127" s="5">
        <v>13</v>
      </c>
      <c r="BS127" s="5">
        <v>13</v>
      </c>
      <c r="BT127" s="5">
        <v>15</v>
      </c>
      <c r="BU127" s="5">
        <v>1500</v>
      </c>
      <c r="BV127" s="5">
        <v>1200</v>
      </c>
      <c r="BW127" s="5">
        <v>1300</v>
      </c>
      <c r="BX127" s="5">
        <v>0.00446514616125924</v>
      </c>
      <c r="BY127" s="5">
        <v>1310</v>
      </c>
      <c r="BZ127" s="5">
        <f t="shared" si="69"/>
        <v>1180</v>
      </c>
      <c r="CA127" s="5">
        <v>1440</v>
      </c>
      <c r="CB127" s="5">
        <v>1300</v>
      </c>
      <c r="CC127" s="5">
        <v>1300</v>
      </c>
      <c r="CD127" s="5">
        <v>1400</v>
      </c>
      <c r="CE127" s="5">
        <v>700</v>
      </c>
      <c r="CF127" s="5">
        <v>500</v>
      </c>
      <c r="CG127" s="5">
        <v>600</v>
      </c>
      <c r="CH127" s="5">
        <v>0.00447727781508843</v>
      </c>
      <c r="CI127" s="5">
        <v>540</v>
      </c>
      <c r="CJ127" s="5">
        <v>580</v>
      </c>
      <c r="CK127" s="5">
        <v>600</v>
      </c>
      <c r="CL127" s="5">
        <f t="shared" si="70"/>
        <v>600</v>
      </c>
      <c r="CM127" s="5">
        <v>600</v>
      </c>
      <c r="CN127" s="5">
        <v>700</v>
      </c>
      <c r="CO127" s="5">
        <v>1300</v>
      </c>
      <c r="CP127" s="5">
        <v>1100</v>
      </c>
      <c r="CQ127" s="5">
        <v>1300</v>
      </c>
      <c r="CR127" s="5">
        <v>0.00336553283321344</v>
      </c>
      <c r="CS127" s="5">
        <v>1180</v>
      </c>
      <c r="CT127" s="5">
        <v>1210</v>
      </c>
      <c r="CU127" s="5">
        <v>1230</v>
      </c>
      <c r="CV127" s="5">
        <v>1310</v>
      </c>
      <c r="CW127" s="5">
        <v>1300</v>
      </c>
      <c r="CX127" s="5">
        <v>1300</v>
      </c>
      <c r="CY127" s="5">
        <v>2000</v>
      </c>
      <c r="CZ127" s="5">
        <v>1400</v>
      </c>
      <c r="DA127" s="5">
        <v>1800</v>
      </c>
      <c r="DB127" s="5">
        <v>0.00423172950784986</v>
      </c>
      <c r="DC127" s="5">
        <v>890</v>
      </c>
      <c r="DD127" s="5">
        <v>930</v>
      </c>
      <c r="DE127" s="5">
        <v>980</v>
      </c>
      <c r="DF127" s="5">
        <v>900</v>
      </c>
      <c r="DG127" s="5">
        <v>1000</v>
      </c>
      <c r="DH127" s="5">
        <v>1000</v>
      </c>
      <c r="DI127" s="5">
        <v>800</v>
      </c>
      <c r="DJ127" s="5">
        <v>600</v>
      </c>
      <c r="DK127" s="5">
        <v>800</v>
      </c>
      <c r="DL127" s="5">
        <v>0.00485554746297645</v>
      </c>
      <c r="DM127" s="5">
        <v>610</v>
      </c>
      <c r="DN127" s="5">
        <v>620</v>
      </c>
      <c r="DO127" s="5">
        <v>660</v>
      </c>
      <c r="DP127" s="5">
        <v>1000</v>
      </c>
      <c r="DQ127" s="5">
        <v>1100</v>
      </c>
      <c r="DR127" s="5">
        <v>1100</v>
      </c>
      <c r="DS127" s="5">
        <v>1000</v>
      </c>
      <c r="DT127" s="5">
        <v>900</v>
      </c>
      <c r="DU127" s="5">
        <v>1000</v>
      </c>
      <c r="DV127" s="5">
        <f t="shared" si="71"/>
        <v>0.00469924812030075</v>
      </c>
      <c r="DW127" s="5">
        <v>860</v>
      </c>
      <c r="DX127" s="5">
        <v>910</v>
      </c>
      <c r="DY127" s="5">
        <v>950</v>
      </c>
      <c r="DZ127" s="5">
        <v>1000</v>
      </c>
      <c r="EA127" s="5">
        <v>1000</v>
      </c>
      <c r="EB127" s="5">
        <v>1100</v>
      </c>
      <c r="EC127" s="5">
        <v>900</v>
      </c>
      <c r="ED127" s="5">
        <v>700</v>
      </c>
      <c r="EE127" s="5">
        <v>900</v>
      </c>
      <c r="EF127" s="5">
        <v>0.00546418228512103</v>
      </c>
      <c r="EG127" s="5">
        <f t="shared" si="72"/>
        <v>730</v>
      </c>
      <c r="EH127" s="5">
        <f t="shared" si="73"/>
        <v>790</v>
      </c>
      <c r="EI127" s="5">
        <f t="shared" si="74"/>
        <v>820</v>
      </c>
      <c r="EJ127" s="5">
        <v>900</v>
      </c>
      <c r="EK127" s="5">
        <v>900</v>
      </c>
      <c r="EL127" s="5">
        <v>1000</v>
      </c>
      <c r="EM127" s="5">
        <v>1000</v>
      </c>
      <c r="EN127" s="5">
        <v>900</v>
      </c>
      <c r="EO127" s="5">
        <v>1000</v>
      </c>
      <c r="EP127" s="5">
        <f t="shared" si="75"/>
        <v>0.00345303867403315</v>
      </c>
      <c r="EQ127" s="5">
        <v>860</v>
      </c>
      <c r="ER127" s="5">
        <v>900</v>
      </c>
      <c r="ES127" s="5">
        <v>930</v>
      </c>
      <c r="ET127" s="5">
        <v>900</v>
      </c>
      <c r="EU127" s="5">
        <v>900</v>
      </c>
      <c r="EV127" s="5">
        <v>900</v>
      </c>
      <c r="EW127" s="5">
        <v>800</v>
      </c>
      <c r="EX127" s="5">
        <v>700</v>
      </c>
      <c r="EY127" s="5">
        <v>900</v>
      </c>
      <c r="EZ127" s="5">
        <f t="shared" si="76"/>
        <v>0.0051588601375696</v>
      </c>
      <c r="FA127" s="5">
        <v>590</v>
      </c>
      <c r="FB127" s="5">
        <v>630</v>
      </c>
      <c r="FC127" s="5">
        <v>680</v>
      </c>
      <c r="FD127" s="5">
        <v>630</v>
      </c>
      <c r="FE127" s="5">
        <v>600</v>
      </c>
      <c r="FF127" s="5">
        <v>700</v>
      </c>
      <c r="FG127" s="5">
        <v>3000</v>
      </c>
      <c r="FH127" s="5">
        <v>2800</v>
      </c>
      <c r="FI127" s="5">
        <v>3400</v>
      </c>
      <c r="FJ127" s="5">
        <f t="shared" si="77"/>
        <v>0.00563028439661799</v>
      </c>
      <c r="FK127" s="5">
        <v>2820</v>
      </c>
      <c r="FL127" s="5">
        <v>2930</v>
      </c>
      <c r="FM127" s="5">
        <v>2990</v>
      </c>
      <c r="FN127" s="5">
        <v>2930</v>
      </c>
      <c r="FO127" s="5">
        <v>3000</v>
      </c>
      <c r="FP127" s="5">
        <v>3000</v>
      </c>
      <c r="FQ127" s="5">
        <v>2000</v>
      </c>
      <c r="FR127" s="5">
        <v>1900</v>
      </c>
      <c r="FS127" s="5">
        <v>2000</v>
      </c>
      <c r="FT127" s="5">
        <v>0.00249496337607237</v>
      </c>
      <c r="FU127" s="5">
        <v>1850</v>
      </c>
      <c r="FV127" s="5">
        <v>1870</v>
      </c>
      <c r="FW127" s="5">
        <v>1900</v>
      </c>
      <c r="FX127" s="5">
        <v>1700</v>
      </c>
      <c r="FY127" s="5">
        <v>1700</v>
      </c>
      <c r="FZ127" s="5">
        <v>1800</v>
      </c>
      <c r="GA127" s="5">
        <v>50</v>
      </c>
      <c r="GB127" s="5">
        <v>40</v>
      </c>
      <c r="GC127" s="5">
        <v>60</v>
      </c>
      <c r="GD127" s="5">
        <f t="shared" si="78"/>
        <v>0.00418118466898955</v>
      </c>
      <c r="GE127" s="5">
        <v>50</v>
      </c>
      <c r="GF127" s="5">
        <v>50</v>
      </c>
      <c r="GG127" s="5">
        <v>50</v>
      </c>
      <c r="GH127" s="5">
        <v>50</v>
      </c>
      <c r="GI127" s="5">
        <v>58</v>
      </c>
      <c r="GJ127" s="5">
        <v>60</v>
      </c>
      <c r="GK127" s="5">
        <v>1700</v>
      </c>
      <c r="GL127" s="5">
        <v>1600</v>
      </c>
      <c r="GM127" s="5">
        <v>2000</v>
      </c>
      <c r="GN127" s="5">
        <v>0.00297543535924346</v>
      </c>
      <c r="GO127" s="5">
        <v>1270</v>
      </c>
      <c r="GP127" s="5">
        <v>1290</v>
      </c>
      <c r="GQ127" s="5">
        <v>1320</v>
      </c>
      <c r="GR127" s="5">
        <v>1100</v>
      </c>
      <c r="GS127" s="5">
        <v>1200</v>
      </c>
      <c r="GT127" s="5">
        <v>1200</v>
      </c>
      <c r="GU127" s="5">
        <v>1200</v>
      </c>
      <c r="GV127" s="5">
        <v>1000</v>
      </c>
      <c r="GW127" s="5">
        <v>1200</v>
      </c>
      <c r="GX127" s="5">
        <f t="shared" si="79"/>
        <v>0.00422356750668732</v>
      </c>
      <c r="GY127" s="5">
        <v>1070</v>
      </c>
      <c r="GZ127" s="5">
        <v>1090</v>
      </c>
      <c r="HA127" s="5">
        <v>11080</v>
      </c>
      <c r="HB127" s="5">
        <v>1400</v>
      </c>
      <c r="HC127" s="5">
        <v>1500</v>
      </c>
      <c r="HD127" s="5">
        <v>1500</v>
      </c>
      <c r="HE127" s="5">
        <v>600</v>
      </c>
      <c r="HF127" s="5">
        <v>500</v>
      </c>
      <c r="HG127" s="5">
        <v>600</v>
      </c>
      <c r="HH127" s="5">
        <v>0.00593868309702324</v>
      </c>
      <c r="HI127" s="5">
        <v>500</v>
      </c>
      <c r="HJ127" s="5">
        <v>550</v>
      </c>
      <c r="HK127" s="5">
        <v>570</v>
      </c>
      <c r="HL127" s="5">
        <v>700</v>
      </c>
      <c r="HM127" s="5">
        <v>700</v>
      </c>
      <c r="HN127" s="5">
        <v>800</v>
      </c>
      <c r="HO127" s="5">
        <v>1700</v>
      </c>
      <c r="HP127" s="5">
        <v>1500</v>
      </c>
      <c r="HQ127" s="5">
        <v>1700</v>
      </c>
      <c r="HR127" s="5">
        <f t="shared" si="80"/>
        <v>0.0039237668161435</v>
      </c>
      <c r="HS127" s="5">
        <v>1310</v>
      </c>
      <c r="HT127" s="5">
        <v>1330</v>
      </c>
      <c r="HU127" s="5">
        <v>1370</v>
      </c>
      <c r="HV127" s="5">
        <v>1330</v>
      </c>
      <c r="HW127" s="5">
        <v>1300</v>
      </c>
      <c r="HX127" s="5">
        <v>1400</v>
      </c>
      <c r="HY127" s="5">
        <v>3200</v>
      </c>
      <c r="HZ127" s="5">
        <v>3100</v>
      </c>
      <c r="IA127" s="5">
        <v>3300</v>
      </c>
      <c r="IB127" s="13">
        <v>0.00433990490720306</v>
      </c>
      <c r="IC127" s="5">
        <v>2900</v>
      </c>
      <c r="ID127" s="5">
        <v>2930</v>
      </c>
      <c r="IE127" s="5">
        <v>2950</v>
      </c>
      <c r="IF127" s="5">
        <v>3000</v>
      </c>
      <c r="IG127" s="5">
        <v>3100</v>
      </c>
      <c r="IH127" s="5">
        <v>3100</v>
      </c>
      <c r="II127" s="5">
        <v>800</v>
      </c>
      <c r="IJ127" s="5">
        <v>700</v>
      </c>
      <c r="IK127" s="5">
        <v>900</v>
      </c>
      <c r="IL127" s="5">
        <f t="shared" si="81"/>
        <v>0.00544099243702051</v>
      </c>
      <c r="IM127" s="5">
        <v>700</v>
      </c>
      <c r="IN127" s="5">
        <v>720</v>
      </c>
      <c r="IO127" s="5">
        <v>740</v>
      </c>
      <c r="IP127" s="5">
        <v>900</v>
      </c>
      <c r="IQ127" s="5">
        <v>1000</v>
      </c>
      <c r="IR127" s="5">
        <v>1000</v>
      </c>
      <c r="IS127" s="5">
        <v>1800</v>
      </c>
      <c r="IT127" s="5">
        <v>1500</v>
      </c>
      <c r="IU127" s="5">
        <v>1600</v>
      </c>
      <c r="IV127" s="131">
        <v>0.00297572435395458</v>
      </c>
      <c r="IW127" s="5">
        <v>1490</v>
      </c>
      <c r="IX127" s="5">
        <v>1520</v>
      </c>
      <c r="IY127" s="5">
        <v>1550</v>
      </c>
      <c r="IZ127" s="5">
        <v>1520</v>
      </c>
      <c r="JA127" s="5">
        <v>1500</v>
      </c>
      <c r="JB127" s="5">
        <v>1600</v>
      </c>
    </row>
    <row r="128" spans="1:262">
      <c r="A128" s="9">
        <v>126</v>
      </c>
      <c r="B128" s="10">
        <v>113023</v>
      </c>
      <c r="C128" s="19" t="s">
        <v>86</v>
      </c>
      <c r="D128" s="11" t="s">
        <v>1628</v>
      </c>
      <c r="E128" s="5">
        <v>2800</v>
      </c>
      <c r="F128" s="5">
        <v>2000</v>
      </c>
      <c r="G128" s="5">
        <v>2500</v>
      </c>
      <c r="H128" s="13">
        <f t="shared" si="62"/>
        <v>0.00215381854078794</v>
      </c>
      <c r="I128" s="5">
        <v>2300</v>
      </c>
      <c r="J128" s="5">
        <v>2400</v>
      </c>
      <c r="K128" s="5">
        <v>2500</v>
      </c>
      <c r="L128" s="5">
        <v>2400</v>
      </c>
      <c r="M128" s="5">
        <v>2300</v>
      </c>
      <c r="N128" s="5">
        <v>2400</v>
      </c>
      <c r="O128" s="5">
        <v>1000</v>
      </c>
      <c r="P128" s="5">
        <v>800</v>
      </c>
      <c r="Q128" s="5">
        <v>900</v>
      </c>
      <c r="R128" s="13">
        <f t="shared" si="63"/>
        <v>0.0032520325203252</v>
      </c>
      <c r="S128" s="5">
        <v>900</v>
      </c>
      <c r="T128" s="5">
        <v>900</v>
      </c>
      <c r="U128" s="5">
        <v>1000</v>
      </c>
      <c r="V128" s="5">
        <v>1200</v>
      </c>
      <c r="W128" s="5">
        <f t="shared" si="64"/>
        <v>1100</v>
      </c>
      <c r="X128" s="5">
        <f t="shared" si="65"/>
        <v>1200</v>
      </c>
      <c r="Y128" s="5">
        <v>1000</v>
      </c>
      <c r="Z128" s="5">
        <v>700</v>
      </c>
      <c r="AA128" s="5">
        <v>800</v>
      </c>
      <c r="AB128" s="13">
        <f t="shared" si="66"/>
        <v>0.00322465066284486</v>
      </c>
      <c r="AC128" s="5">
        <v>600</v>
      </c>
      <c r="AD128" s="5">
        <v>600</v>
      </c>
      <c r="AE128" s="5">
        <v>600</v>
      </c>
      <c r="AF128" s="5">
        <v>900</v>
      </c>
      <c r="AG128" s="5">
        <f t="shared" si="67"/>
        <v>800</v>
      </c>
      <c r="AH128" s="5">
        <v>1000</v>
      </c>
      <c r="AI128" s="5">
        <v>1200</v>
      </c>
      <c r="AJ128" s="5">
        <v>920</v>
      </c>
      <c r="AK128" s="5">
        <v>1050</v>
      </c>
      <c r="AL128" s="5">
        <v>0.00245053956834532</v>
      </c>
      <c r="AM128" s="5">
        <v>1000</v>
      </c>
      <c r="AN128" s="5">
        <v>1090</v>
      </c>
      <c r="AO128" s="5">
        <v>1110</v>
      </c>
      <c r="AP128" s="5">
        <v>1100</v>
      </c>
      <c r="AQ128" s="5">
        <v>1000</v>
      </c>
      <c r="AR128" s="5">
        <v>1100</v>
      </c>
      <c r="AS128" s="5">
        <v>900</v>
      </c>
      <c r="AT128" s="5">
        <v>700</v>
      </c>
      <c r="AU128" s="5">
        <v>800</v>
      </c>
      <c r="AV128" s="13">
        <v>0.00269389294469438</v>
      </c>
      <c r="AW128" s="5">
        <v>770</v>
      </c>
      <c r="AX128" s="5">
        <v>840</v>
      </c>
      <c r="AY128" s="5">
        <f t="shared" si="68"/>
        <v>840</v>
      </c>
      <c r="AZ128" s="5">
        <v>900</v>
      </c>
      <c r="BA128" s="5">
        <v>900</v>
      </c>
      <c r="BB128" s="5">
        <v>900</v>
      </c>
      <c r="BC128" s="5">
        <v>12</v>
      </c>
      <c r="BD128" s="5">
        <v>6</v>
      </c>
      <c r="BE128" s="5">
        <v>14</v>
      </c>
      <c r="BF128" s="5">
        <v>12</v>
      </c>
      <c r="BG128" s="5">
        <v>12</v>
      </c>
      <c r="BH128" s="5">
        <v>12</v>
      </c>
      <c r="BI128" s="5">
        <v>20</v>
      </c>
      <c r="BJ128" s="5">
        <v>20</v>
      </c>
      <c r="BK128" s="5">
        <v>20</v>
      </c>
      <c r="BL128" s="5">
        <v>5</v>
      </c>
      <c r="BM128" s="5">
        <v>4</v>
      </c>
      <c r="BN128" s="5">
        <v>6</v>
      </c>
      <c r="BO128" s="5">
        <v>7</v>
      </c>
      <c r="BP128" s="5">
        <v>7</v>
      </c>
      <c r="BQ128" s="5">
        <v>9</v>
      </c>
      <c r="BR128" s="5">
        <v>9</v>
      </c>
      <c r="BS128" s="5">
        <v>9</v>
      </c>
      <c r="BT128" s="5">
        <v>10</v>
      </c>
      <c r="BU128" s="5">
        <v>1400</v>
      </c>
      <c r="BV128" s="5">
        <v>1200</v>
      </c>
      <c r="BW128" s="5">
        <v>1300</v>
      </c>
      <c r="BX128" s="5">
        <v>0.00446514616125924</v>
      </c>
      <c r="BY128" s="5">
        <v>1310</v>
      </c>
      <c r="BZ128" s="5">
        <f t="shared" si="69"/>
        <v>1180</v>
      </c>
      <c r="CA128" s="5">
        <v>1440</v>
      </c>
      <c r="CB128" s="5">
        <v>1300</v>
      </c>
      <c r="CC128" s="5">
        <v>1300</v>
      </c>
      <c r="CD128" s="5">
        <v>1400</v>
      </c>
      <c r="CE128" s="5">
        <v>700</v>
      </c>
      <c r="CF128" s="5">
        <v>500</v>
      </c>
      <c r="CG128" s="5">
        <v>600</v>
      </c>
      <c r="CH128" s="5">
        <v>0.00447727781508843</v>
      </c>
      <c r="CI128" s="5">
        <v>540</v>
      </c>
      <c r="CJ128" s="5">
        <v>580</v>
      </c>
      <c r="CK128" s="5">
        <v>600</v>
      </c>
      <c r="CL128" s="5">
        <f t="shared" si="70"/>
        <v>600</v>
      </c>
      <c r="CM128" s="5">
        <v>600</v>
      </c>
      <c r="CN128" s="5">
        <v>700</v>
      </c>
      <c r="CO128" s="5">
        <v>1200</v>
      </c>
      <c r="CP128" s="5">
        <v>1000</v>
      </c>
      <c r="CQ128" s="5">
        <v>1100</v>
      </c>
      <c r="CR128" s="5">
        <v>0.00336553283321344</v>
      </c>
      <c r="CS128" s="5">
        <v>1000</v>
      </c>
      <c r="CT128" s="5">
        <v>1030</v>
      </c>
      <c r="CU128" s="5">
        <v>1040</v>
      </c>
      <c r="CV128" s="5">
        <v>1310</v>
      </c>
      <c r="CW128" s="5">
        <v>1300</v>
      </c>
      <c r="CX128" s="5">
        <v>1300</v>
      </c>
      <c r="CY128" s="5">
        <v>2000</v>
      </c>
      <c r="CZ128" s="5">
        <v>1400</v>
      </c>
      <c r="DA128" s="5">
        <v>1800</v>
      </c>
      <c r="DB128" s="5">
        <v>0.00423172950784986</v>
      </c>
      <c r="DC128" s="5">
        <v>890</v>
      </c>
      <c r="DD128" s="5">
        <v>930</v>
      </c>
      <c r="DE128" s="5">
        <v>980</v>
      </c>
      <c r="DF128" s="5">
        <v>900</v>
      </c>
      <c r="DG128" s="5">
        <v>1000</v>
      </c>
      <c r="DH128" s="5">
        <v>1000</v>
      </c>
      <c r="DI128" s="5">
        <v>800</v>
      </c>
      <c r="DJ128" s="5">
        <v>600</v>
      </c>
      <c r="DK128" s="5">
        <v>800</v>
      </c>
      <c r="DL128" s="5">
        <v>0.00485554746297645</v>
      </c>
      <c r="DM128" s="5">
        <v>610</v>
      </c>
      <c r="DN128" s="5">
        <v>620</v>
      </c>
      <c r="DO128" s="5">
        <v>660</v>
      </c>
      <c r="DP128" s="5">
        <v>1000</v>
      </c>
      <c r="DQ128" s="5">
        <v>1100</v>
      </c>
      <c r="DR128" s="5">
        <v>1100</v>
      </c>
      <c r="DS128" s="5">
        <v>1000</v>
      </c>
      <c r="DT128" s="5">
        <v>900</v>
      </c>
      <c r="DU128" s="5">
        <v>1000</v>
      </c>
      <c r="DV128" s="5">
        <f t="shared" si="71"/>
        <v>0.00469924812030075</v>
      </c>
      <c r="DW128" s="5">
        <v>860</v>
      </c>
      <c r="DX128" s="5">
        <v>910</v>
      </c>
      <c r="DY128" s="5">
        <v>950</v>
      </c>
      <c r="DZ128" s="5">
        <v>1000</v>
      </c>
      <c r="EA128" s="5">
        <v>1000</v>
      </c>
      <c r="EB128" s="5">
        <v>1100</v>
      </c>
      <c r="EC128" s="5">
        <v>900</v>
      </c>
      <c r="ED128" s="5">
        <v>700</v>
      </c>
      <c r="EE128" s="5">
        <v>900</v>
      </c>
      <c r="EF128" s="5">
        <v>0.00546418228512103</v>
      </c>
      <c r="EG128" s="5">
        <f t="shared" si="72"/>
        <v>730</v>
      </c>
      <c r="EH128" s="5">
        <f t="shared" si="73"/>
        <v>790</v>
      </c>
      <c r="EI128" s="5">
        <f t="shared" si="74"/>
        <v>820</v>
      </c>
      <c r="EJ128" s="5">
        <v>900</v>
      </c>
      <c r="EK128" s="5">
        <v>900</v>
      </c>
      <c r="EL128" s="5">
        <v>1000</v>
      </c>
      <c r="EM128" s="5">
        <v>1000</v>
      </c>
      <c r="EN128" s="5">
        <v>900</v>
      </c>
      <c r="EO128" s="5">
        <v>1000</v>
      </c>
      <c r="EP128" s="5">
        <f t="shared" si="75"/>
        <v>0.00345303867403315</v>
      </c>
      <c r="EQ128" s="5">
        <v>860</v>
      </c>
      <c r="ER128" s="5">
        <v>900</v>
      </c>
      <c r="ES128" s="5">
        <v>930</v>
      </c>
      <c r="ET128" s="5">
        <v>900</v>
      </c>
      <c r="EU128" s="5">
        <v>900</v>
      </c>
      <c r="EV128" s="5">
        <v>900</v>
      </c>
      <c r="EW128" s="5">
        <v>800</v>
      </c>
      <c r="EX128" s="5">
        <v>700</v>
      </c>
      <c r="EY128" s="5">
        <v>900</v>
      </c>
      <c r="EZ128" s="5">
        <f t="shared" si="76"/>
        <v>0.0051588601375696</v>
      </c>
      <c r="FA128" s="5">
        <v>590</v>
      </c>
      <c r="FB128" s="5">
        <v>630</v>
      </c>
      <c r="FC128" s="5">
        <v>680</v>
      </c>
      <c r="FD128" s="5">
        <v>630</v>
      </c>
      <c r="FE128" s="5">
        <v>600</v>
      </c>
      <c r="FF128" s="5">
        <v>700</v>
      </c>
      <c r="FG128" s="5">
        <v>3000</v>
      </c>
      <c r="FH128" s="5">
        <v>2800</v>
      </c>
      <c r="FI128" s="5">
        <v>3400</v>
      </c>
      <c r="FJ128" s="5">
        <f t="shared" si="77"/>
        <v>0.00563028439661799</v>
      </c>
      <c r="FK128" s="5">
        <v>2820</v>
      </c>
      <c r="FL128" s="5">
        <v>2930</v>
      </c>
      <c r="FM128" s="5">
        <v>2990</v>
      </c>
      <c r="FN128" s="5">
        <v>2930</v>
      </c>
      <c r="FO128" s="5">
        <v>3000</v>
      </c>
      <c r="FP128" s="5">
        <v>3000</v>
      </c>
      <c r="FQ128" s="5">
        <v>3800</v>
      </c>
      <c r="FR128" s="5">
        <v>3600</v>
      </c>
      <c r="FS128" s="5">
        <v>3900</v>
      </c>
      <c r="FT128" s="5">
        <v>0.00485650625075049</v>
      </c>
      <c r="FU128" s="5">
        <v>3610</v>
      </c>
      <c r="FV128" s="5">
        <v>3640</v>
      </c>
      <c r="FW128" s="5">
        <v>3700</v>
      </c>
      <c r="FX128" s="5">
        <v>3300</v>
      </c>
      <c r="FY128" s="5">
        <v>3400</v>
      </c>
      <c r="FZ128" s="5">
        <v>3400</v>
      </c>
      <c r="GA128" s="5">
        <v>50</v>
      </c>
      <c r="GB128" s="5">
        <v>40</v>
      </c>
      <c r="GC128" s="5">
        <v>60</v>
      </c>
      <c r="GD128" s="5">
        <f t="shared" si="78"/>
        <v>0.00418118466898955</v>
      </c>
      <c r="GE128" s="5">
        <v>50</v>
      </c>
      <c r="GF128" s="5">
        <v>50</v>
      </c>
      <c r="GG128" s="5">
        <v>50</v>
      </c>
      <c r="GH128" s="5">
        <v>50</v>
      </c>
      <c r="GI128" s="5">
        <v>58</v>
      </c>
      <c r="GJ128" s="5">
        <v>60</v>
      </c>
      <c r="GK128" s="5">
        <v>1700</v>
      </c>
      <c r="GL128" s="5">
        <v>1600</v>
      </c>
      <c r="GM128" s="5">
        <v>2000</v>
      </c>
      <c r="GN128" s="5">
        <v>0.00297543535924346</v>
      </c>
      <c r="GO128" s="5">
        <v>1270</v>
      </c>
      <c r="GP128" s="5">
        <v>1290</v>
      </c>
      <c r="GQ128" s="5">
        <v>1320</v>
      </c>
      <c r="GR128" s="5">
        <v>1100</v>
      </c>
      <c r="GS128" s="5">
        <v>1200</v>
      </c>
      <c r="GT128" s="5">
        <v>1200</v>
      </c>
      <c r="GU128" s="5">
        <v>1200</v>
      </c>
      <c r="GV128" s="5">
        <v>1000</v>
      </c>
      <c r="GW128" s="5">
        <v>1200</v>
      </c>
      <c r="GX128" s="5">
        <f t="shared" si="79"/>
        <v>0.00422356750668732</v>
      </c>
      <c r="GY128" s="5">
        <v>1070</v>
      </c>
      <c r="GZ128" s="5">
        <v>1090</v>
      </c>
      <c r="HA128" s="5">
        <v>11080</v>
      </c>
      <c r="HB128" s="5">
        <v>1400</v>
      </c>
      <c r="HC128" s="5">
        <v>1500</v>
      </c>
      <c r="HD128" s="5">
        <v>1500</v>
      </c>
      <c r="HE128" s="5">
        <v>600</v>
      </c>
      <c r="HF128" s="5">
        <v>500</v>
      </c>
      <c r="HG128" s="5">
        <v>600</v>
      </c>
      <c r="HH128" s="5">
        <v>0.00593868309702324</v>
      </c>
      <c r="HI128" s="5">
        <v>500</v>
      </c>
      <c r="HJ128" s="5">
        <v>550</v>
      </c>
      <c r="HK128" s="5">
        <v>570</v>
      </c>
      <c r="HL128" s="5">
        <v>700</v>
      </c>
      <c r="HM128" s="5">
        <v>700</v>
      </c>
      <c r="HN128" s="5">
        <v>800</v>
      </c>
      <c r="HO128" s="5">
        <v>1700</v>
      </c>
      <c r="HP128" s="5">
        <v>1500</v>
      </c>
      <c r="HQ128" s="5">
        <v>1700</v>
      </c>
      <c r="HR128" s="5">
        <f t="shared" si="80"/>
        <v>0.0039237668161435</v>
      </c>
      <c r="HS128" s="5">
        <v>1310</v>
      </c>
      <c r="HT128" s="5">
        <v>1330</v>
      </c>
      <c r="HU128" s="5">
        <v>1370</v>
      </c>
      <c r="HV128" s="5">
        <v>1330</v>
      </c>
      <c r="HW128" s="5">
        <v>1300</v>
      </c>
      <c r="HX128" s="5">
        <v>1400</v>
      </c>
      <c r="HY128" s="5">
        <v>3200</v>
      </c>
      <c r="HZ128" s="5">
        <v>3100</v>
      </c>
      <c r="IA128" s="5">
        <v>3300</v>
      </c>
      <c r="IB128" s="13">
        <v>0.00433990490720306</v>
      </c>
      <c r="IC128" s="5">
        <v>2900</v>
      </c>
      <c r="ID128" s="5">
        <v>2930</v>
      </c>
      <c r="IE128" s="5">
        <v>2950</v>
      </c>
      <c r="IF128" s="5">
        <v>3000</v>
      </c>
      <c r="IG128" s="5">
        <v>3100</v>
      </c>
      <c r="IH128" s="5">
        <v>3100</v>
      </c>
      <c r="II128" s="5">
        <v>800</v>
      </c>
      <c r="IJ128" s="5">
        <v>700</v>
      </c>
      <c r="IK128" s="5">
        <v>900</v>
      </c>
      <c r="IL128" s="5">
        <f t="shared" si="81"/>
        <v>0.00544099243702051</v>
      </c>
      <c r="IM128" s="5">
        <v>700</v>
      </c>
      <c r="IN128" s="5">
        <v>720</v>
      </c>
      <c r="IO128" s="5">
        <v>740</v>
      </c>
      <c r="IP128" s="5">
        <v>900</v>
      </c>
      <c r="IQ128" s="5">
        <v>1000</v>
      </c>
      <c r="IR128" s="5">
        <v>1000</v>
      </c>
      <c r="IS128" s="5">
        <v>1800</v>
      </c>
      <c r="IT128" s="5">
        <v>1500</v>
      </c>
      <c r="IU128" s="5">
        <v>1600</v>
      </c>
      <c r="IV128" s="131">
        <v>0.00297572435395458</v>
      </c>
      <c r="IW128" s="5">
        <v>1490</v>
      </c>
      <c r="IX128" s="5">
        <v>1520</v>
      </c>
      <c r="IY128" s="5">
        <v>1550</v>
      </c>
      <c r="IZ128" s="5">
        <v>1520</v>
      </c>
      <c r="JA128" s="5">
        <v>1500</v>
      </c>
      <c r="JB128" s="5">
        <v>1600</v>
      </c>
    </row>
    <row r="129" spans="1:262">
      <c r="A129" s="9">
        <v>127</v>
      </c>
      <c r="B129" s="10">
        <v>114069</v>
      </c>
      <c r="C129" s="19" t="s">
        <v>114</v>
      </c>
      <c r="D129" s="11" t="s">
        <v>89</v>
      </c>
      <c r="E129" s="5">
        <v>2500</v>
      </c>
      <c r="F129" s="5">
        <v>1800</v>
      </c>
      <c r="G129" s="5">
        <v>2200</v>
      </c>
      <c r="H129" s="13">
        <f t="shared" si="62"/>
        <v>0.00188459122318945</v>
      </c>
      <c r="I129" s="5">
        <v>2100</v>
      </c>
      <c r="J129" s="5">
        <v>2100</v>
      </c>
      <c r="K129" s="5">
        <v>2200</v>
      </c>
      <c r="L129" s="5">
        <v>2100</v>
      </c>
      <c r="M129" s="5">
        <v>2000</v>
      </c>
      <c r="N129" s="5">
        <v>2100</v>
      </c>
      <c r="O129" s="5">
        <v>1000</v>
      </c>
      <c r="P129" s="5">
        <v>800</v>
      </c>
      <c r="Q129" s="5">
        <v>900</v>
      </c>
      <c r="R129" s="13">
        <f t="shared" si="63"/>
        <v>0.0032520325203252</v>
      </c>
      <c r="S129" s="5">
        <v>900</v>
      </c>
      <c r="T129" s="5">
        <v>900</v>
      </c>
      <c r="U129" s="5">
        <v>1000</v>
      </c>
      <c r="V129" s="5">
        <v>1200</v>
      </c>
      <c r="W129" s="5">
        <f t="shared" si="64"/>
        <v>1100</v>
      </c>
      <c r="X129" s="5">
        <f t="shared" si="65"/>
        <v>1200</v>
      </c>
      <c r="Y129" s="5">
        <v>1000</v>
      </c>
      <c r="Z129" s="5">
        <v>700</v>
      </c>
      <c r="AA129" s="5">
        <v>800</v>
      </c>
      <c r="AB129" s="13">
        <f t="shared" si="66"/>
        <v>0.00322465066284486</v>
      </c>
      <c r="AC129" s="5">
        <v>600</v>
      </c>
      <c r="AD129" s="5">
        <v>600</v>
      </c>
      <c r="AE129" s="5">
        <v>600</v>
      </c>
      <c r="AF129" s="5">
        <v>900</v>
      </c>
      <c r="AG129" s="5">
        <f t="shared" si="67"/>
        <v>800</v>
      </c>
      <c r="AH129" s="5">
        <v>1000</v>
      </c>
      <c r="AI129" s="5">
        <v>1100</v>
      </c>
      <c r="AJ129" s="5">
        <v>850</v>
      </c>
      <c r="AK129" s="5">
        <v>960</v>
      </c>
      <c r="AL129" s="5">
        <v>0.00224820143884892</v>
      </c>
      <c r="AM129" s="5">
        <v>950</v>
      </c>
      <c r="AN129" s="5">
        <v>990</v>
      </c>
      <c r="AO129" s="5">
        <v>1020</v>
      </c>
      <c r="AP129" s="5">
        <v>1000</v>
      </c>
      <c r="AQ129" s="5">
        <v>900</v>
      </c>
      <c r="AR129" s="5">
        <v>1000</v>
      </c>
      <c r="AS129" s="5">
        <v>1000</v>
      </c>
      <c r="AT129" s="5">
        <v>800</v>
      </c>
      <c r="AU129" s="5">
        <v>900</v>
      </c>
      <c r="AV129" s="13">
        <v>0.00269389294469438</v>
      </c>
      <c r="AW129" s="5">
        <v>860</v>
      </c>
      <c r="AX129" s="5">
        <v>940</v>
      </c>
      <c r="AY129" s="5">
        <f t="shared" si="68"/>
        <v>840</v>
      </c>
      <c r="AZ129" s="5">
        <v>900</v>
      </c>
      <c r="BA129" s="5">
        <v>900</v>
      </c>
      <c r="BB129" s="5">
        <v>900</v>
      </c>
      <c r="BC129" s="5">
        <v>8</v>
      </c>
      <c r="BD129" s="5">
        <v>4</v>
      </c>
      <c r="BE129" s="5">
        <v>10</v>
      </c>
      <c r="BF129" s="5">
        <v>8</v>
      </c>
      <c r="BG129" s="5">
        <v>8</v>
      </c>
      <c r="BH129" s="5">
        <v>8</v>
      </c>
      <c r="BI129" s="5">
        <v>20</v>
      </c>
      <c r="BJ129" s="5">
        <v>20</v>
      </c>
      <c r="BK129" s="5">
        <v>20</v>
      </c>
      <c r="BL129" s="5">
        <v>5</v>
      </c>
      <c r="BM129" s="5">
        <v>4</v>
      </c>
      <c r="BN129" s="5">
        <v>6</v>
      </c>
      <c r="BO129" s="5">
        <v>5</v>
      </c>
      <c r="BP129" s="5">
        <v>5</v>
      </c>
      <c r="BQ129" s="5">
        <v>5</v>
      </c>
      <c r="BR129" s="5">
        <v>5</v>
      </c>
      <c r="BS129" s="5">
        <v>5</v>
      </c>
      <c r="BT129" s="5">
        <v>6</v>
      </c>
      <c r="BU129" s="5">
        <v>1400</v>
      </c>
      <c r="BV129" s="5">
        <v>1200</v>
      </c>
      <c r="BW129" s="5">
        <v>1300</v>
      </c>
      <c r="BX129" s="5">
        <v>0.00446514616125924</v>
      </c>
      <c r="BY129" s="5">
        <v>1310</v>
      </c>
      <c r="BZ129" s="5">
        <f t="shared" si="69"/>
        <v>1180</v>
      </c>
      <c r="CA129" s="5">
        <v>1440</v>
      </c>
      <c r="CB129" s="5">
        <v>1300</v>
      </c>
      <c r="CC129" s="5">
        <v>1300</v>
      </c>
      <c r="CD129" s="5">
        <v>1400</v>
      </c>
      <c r="CE129" s="5">
        <v>700</v>
      </c>
      <c r="CF129" s="5">
        <v>500</v>
      </c>
      <c r="CG129" s="5">
        <v>600</v>
      </c>
      <c r="CH129" s="5">
        <v>0.00559659726886053</v>
      </c>
      <c r="CI129" s="5">
        <v>540</v>
      </c>
      <c r="CJ129" s="5">
        <v>580</v>
      </c>
      <c r="CK129" s="5">
        <v>600</v>
      </c>
      <c r="CL129" s="5">
        <f t="shared" si="70"/>
        <v>700</v>
      </c>
      <c r="CM129" s="5">
        <v>800</v>
      </c>
      <c r="CN129" s="5">
        <v>800</v>
      </c>
      <c r="CO129" s="5">
        <v>1200</v>
      </c>
      <c r="CP129" s="5">
        <v>1000</v>
      </c>
      <c r="CQ129" s="5">
        <v>1100</v>
      </c>
      <c r="CR129" s="5">
        <v>0.00336553283321344</v>
      </c>
      <c r="CS129" s="5">
        <v>1000</v>
      </c>
      <c r="CT129" s="5">
        <v>1030</v>
      </c>
      <c r="CU129" s="5">
        <v>1040</v>
      </c>
      <c r="CV129" s="5">
        <v>1310</v>
      </c>
      <c r="CW129" s="5">
        <v>1300</v>
      </c>
      <c r="CX129" s="5">
        <v>1300</v>
      </c>
      <c r="CY129" s="5">
        <v>2000</v>
      </c>
      <c r="CZ129" s="5">
        <v>1400</v>
      </c>
      <c r="DA129" s="5">
        <v>1800</v>
      </c>
      <c r="DB129" s="5">
        <v>0.00423172950784986</v>
      </c>
      <c r="DC129" s="5">
        <v>890</v>
      </c>
      <c r="DD129" s="5">
        <v>930</v>
      </c>
      <c r="DE129" s="5">
        <v>980</v>
      </c>
      <c r="DF129" s="5">
        <v>900</v>
      </c>
      <c r="DG129" s="5">
        <v>1000</v>
      </c>
      <c r="DH129" s="5">
        <v>1000</v>
      </c>
      <c r="DI129" s="5">
        <v>800</v>
      </c>
      <c r="DJ129" s="5">
        <v>600</v>
      </c>
      <c r="DK129" s="5">
        <v>800</v>
      </c>
      <c r="DL129" s="5">
        <v>0.0053411022092741</v>
      </c>
      <c r="DM129" s="5">
        <v>610</v>
      </c>
      <c r="DN129" s="5">
        <v>620</v>
      </c>
      <c r="DO129" s="5">
        <v>660</v>
      </c>
      <c r="DP129" s="5">
        <v>1100</v>
      </c>
      <c r="DQ129" s="5">
        <v>1200</v>
      </c>
      <c r="DR129" s="5">
        <v>1200</v>
      </c>
      <c r="DS129" s="5">
        <v>1000</v>
      </c>
      <c r="DT129" s="5">
        <v>900</v>
      </c>
      <c r="DU129" s="5">
        <v>1000</v>
      </c>
      <c r="DV129" s="5">
        <f t="shared" si="71"/>
        <v>0.00469924812030075</v>
      </c>
      <c r="DW129" s="5">
        <v>860</v>
      </c>
      <c r="DX129" s="5">
        <v>910</v>
      </c>
      <c r="DY129" s="5">
        <v>950</v>
      </c>
      <c r="DZ129" s="5">
        <v>1000</v>
      </c>
      <c r="EA129" s="5">
        <v>1000</v>
      </c>
      <c r="EB129" s="5">
        <v>1100</v>
      </c>
      <c r="EC129" s="5">
        <v>900</v>
      </c>
      <c r="ED129" s="5">
        <v>700</v>
      </c>
      <c r="EE129" s="5">
        <v>900</v>
      </c>
      <c r="EF129" s="5">
        <v>0.00546418228512103</v>
      </c>
      <c r="EG129" s="5">
        <f t="shared" si="72"/>
        <v>730</v>
      </c>
      <c r="EH129" s="5">
        <f t="shared" si="73"/>
        <v>790</v>
      </c>
      <c r="EI129" s="5">
        <f t="shared" si="74"/>
        <v>820</v>
      </c>
      <c r="EJ129" s="5">
        <v>900</v>
      </c>
      <c r="EK129" s="5">
        <v>900</v>
      </c>
      <c r="EL129" s="5">
        <v>1000</v>
      </c>
      <c r="EM129" s="5">
        <v>1000</v>
      </c>
      <c r="EN129" s="5">
        <v>900</v>
      </c>
      <c r="EO129" s="5">
        <v>1000</v>
      </c>
      <c r="EP129" s="5">
        <f t="shared" si="75"/>
        <v>0.00345303867403315</v>
      </c>
      <c r="EQ129" s="5">
        <v>860</v>
      </c>
      <c r="ER129" s="5">
        <v>900</v>
      </c>
      <c r="ES129" s="5">
        <v>930</v>
      </c>
      <c r="ET129" s="5">
        <v>900</v>
      </c>
      <c r="EU129" s="5">
        <v>900</v>
      </c>
      <c r="EV129" s="5">
        <v>900</v>
      </c>
      <c r="EW129" s="5">
        <v>800</v>
      </c>
      <c r="EX129" s="5">
        <v>700</v>
      </c>
      <c r="EY129" s="5">
        <v>900</v>
      </c>
      <c r="EZ129" s="5">
        <f t="shared" si="76"/>
        <v>0.0051588601375696</v>
      </c>
      <c r="FA129" s="5">
        <v>590</v>
      </c>
      <c r="FB129" s="5">
        <v>630</v>
      </c>
      <c r="FC129" s="5">
        <v>680</v>
      </c>
      <c r="FD129" s="5">
        <v>630</v>
      </c>
      <c r="FE129" s="5">
        <v>600</v>
      </c>
      <c r="FF129" s="5">
        <v>700</v>
      </c>
      <c r="FG129" s="5">
        <v>3000</v>
      </c>
      <c r="FH129" s="5">
        <v>2800</v>
      </c>
      <c r="FI129" s="5">
        <v>3400</v>
      </c>
      <c r="FJ129" s="5">
        <f t="shared" si="77"/>
        <v>0.00563028439661799</v>
      </c>
      <c r="FK129" s="5">
        <v>2820</v>
      </c>
      <c r="FL129" s="5">
        <v>2930</v>
      </c>
      <c r="FM129" s="5">
        <v>2990</v>
      </c>
      <c r="FN129" s="5">
        <v>2930</v>
      </c>
      <c r="FO129" s="5">
        <v>3000</v>
      </c>
      <c r="FP129" s="5">
        <v>3000</v>
      </c>
      <c r="FQ129" s="5">
        <v>3800</v>
      </c>
      <c r="FR129" s="5">
        <v>3600</v>
      </c>
      <c r="FS129" s="5">
        <v>3900</v>
      </c>
      <c r="FT129" s="5">
        <v>0.00485650625075049</v>
      </c>
      <c r="FU129" s="5">
        <v>3610</v>
      </c>
      <c r="FV129" s="5">
        <v>3640</v>
      </c>
      <c r="FW129" s="5">
        <v>3700</v>
      </c>
      <c r="FX129" s="5">
        <v>3300</v>
      </c>
      <c r="FY129" s="5">
        <v>3400</v>
      </c>
      <c r="FZ129" s="5">
        <v>3400</v>
      </c>
      <c r="GA129" s="5">
        <v>50</v>
      </c>
      <c r="GB129" s="5">
        <v>40</v>
      </c>
      <c r="GC129" s="5">
        <v>60</v>
      </c>
      <c r="GD129" s="5">
        <f t="shared" si="78"/>
        <v>0.00418118466898955</v>
      </c>
      <c r="GE129" s="5">
        <v>50</v>
      </c>
      <c r="GF129" s="5">
        <v>50</v>
      </c>
      <c r="GG129" s="5">
        <v>50</v>
      </c>
      <c r="GH129" s="5">
        <v>50</v>
      </c>
      <c r="GI129" s="5">
        <v>58</v>
      </c>
      <c r="GJ129" s="5">
        <v>60</v>
      </c>
      <c r="GK129" s="5">
        <v>1700</v>
      </c>
      <c r="GL129" s="5">
        <v>1600</v>
      </c>
      <c r="GM129" s="5">
        <v>2000</v>
      </c>
      <c r="GN129" s="5">
        <v>0.00297543535924346</v>
      </c>
      <c r="GO129" s="5">
        <v>1270</v>
      </c>
      <c r="GP129" s="5">
        <v>1290</v>
      </c>
      <c r="GQ129" s="5">
        <v>1320</v>
      </c>
      <c r="GR129" s="5">
        <v>1100</v>
      </c>
      <c r="GS129" s="5">
        <v>1200</v>
      </c>
      <c r="GT129" s="5">
        <v>1200</v>
      </c>
      <c r="GU129" s="5">
        <v>1200</v>
      </c>
      <c r="GV129" s="5">
        <v>1000</v>
      </c>
      <c r="GW129" s="5">
        <v>1200</v>
      </c>
      <c r="GX129" s="5">
        <f t="shared" si="79"/>
        <v>0.00306912572152612</v>
      </c>
      <c r="GY129" s="5">
        <v>1070</v>
      </c>
      <c r="GZ129" s="5">
        <v>1090</v>
      </c>
      <c r="HA129" s="5">
        <v>11080</v>
      </c>
      <c r="HB129" s="5">
        <v>1000</v>
      </c>
      <c r="HC129" s="5">
        <v>1100</v>
      </c>
      <c r="HD129" s="5">
        <v>1090</v>
      </c>
      <c r="HE129" s="5">
        <v>600</v>
      </c>
      <c r="HF129" s="5">
        <v>500</v>
      </c>
      <c r="HG129" s="5">
        <v>600</v>
      </c>
      <c r="HH129" s="5">
        <v>0.00593868309702324</v>
      </c>
      <c r="HI129" s="5">
        <v>500</v>
      </c>
      <c r="HJ129" s="5">
        <v>550</v>
      </c>
      <c r="HK129" s="5">
        <v>570</v>
      </c>
      <c r="HL129" s="5">
        <v>700</v>
      </c>
      <c r="HM129" s="5">
        <v>700</v>
      </c>
      <c r="HN129" s="5">
        <v>800</v>
      </c>
      <c r="HO129" s="5">
        <v>1700</v>
      </c>
      <c r="HP129" s="5">
        <v>1500</v>
      </c>
      <c r="HQ129" s="5">
        <v>1700</v>
      </c>
      <c r="HR129" s="5">
        <f t="shared" si="80"/>
        <v>0.0039237668161435</v>
      </c>
      <c r="HS129" s="5">
        <v>1310</v>
      </c>
      <c r="HT129" s="5">
        <v>1330</v>
      </c>
      <c r="HU129" s="5">
        <v>1370</v>
      </c>
      <c r="HV129" s="5">
        <v>1330</v>
      </c>
      <c r="HW129" s="5">
        <v>1300</v>
      </c>
      <c r="HX129" s="5">
        <v>1400</v>
      </c>
      <c r="HY129" s="5">
        <v>3200</v>
      </c>
      <c r="HZ129" s="5">
        <v>3100</v>
      </c>
      <c r="IA129" s="5">
        <v>3300</v>
      </c>
      <c r="IB129" s="13">
        <v>0.00433990490720306</v>
      </c>
      <c r="IC129" s="5">
        <v>2900</v>
      </c>
      <c r="ID129" s="5">
        <v>2930</v>
      </c>
      <c r="IE129" s="5">
        <v>2950</v>
      </c>
      <c r="IF129" s="5">
        <v>3000</v>
      </c>
      <c r="IG129" s="5">
        <v>3100</v>
      </c>
      <c r="IH129" s="5">
        <v>3100</v>
      </c>
      <c r="II129" s="5">
        <v>800</v>
      </c>
      <c r="IJ129" s="5">
        <v>700</v>
      </c>
      <c r="IK129" s="5">
        <v>900</v>
      </c>
      <c r="IL129" s="5">
        <f t="shared" si="81"/>
        <v>0.00544099243702051</v>
      </c>
      <c r="IM129" s="5">
        <v>700</v>
      </c>
      <c r="IN129" s="5">
        <v>720</v>
      </c>
      <c r="IO129" s="5">
        <v>740</v>
      </c>
      <c r="IP129" s="5">
        <v>900</v>
      </c>
      <c r="IQ129" s="5">
        <v>1000</v>
      </c>
      <c r="IR129" s="5">
        <v>1000</v>
      </c>
      <c r="IS129" s="5">
        <v>1800</v>
      </c>
      <c r="IT129" s="5">
        <v>1500</v>
      </c>
      <c r="IU129" s="5">
        <v>1600</v>
      </c>
      <c r="IV129" s="131">
        <v>0.00297572435395458</v>
      </c>
      <c r="IW129" s="5">
        <v>1490</v>
      </c>
      <c r="IX129" s="5">
        <v>1520</v>
      </c>
      <c r="IY129" s="5">
        <v>1550</v>
      </c>
      <c r="IZ129" s="5">
        <v>1520</v>
      </c>
      <c r="JA129" s="5">
        <v>1500</v>
      </c>
      <c r="JB129" s="5">
        <v>1600</v>
      </c>
    </row>
    <row r="130" spans="1:262">
      <c r="A130" s="9">
        <v>128</v>
      </c>
      <c r="B130" s="10">
        <v>117491</v>
      </c>
      <c r="C130" s="19" t="s">
        <v>155</v>
      </c>
      <c r="D130" s="11" t="s">
        <v>1625</v>
      </c>
      <c r="E130" s="5">
        <v>2400</v>
      </c>
      <c r="F130" s="5">
        <v>1700</v>
      </c>
      <c r="G130" s="5">
        <v>2200</v>
      </c>
      <c r="H130" s="13">
        <f t="shared" si="62"/>
        <v>0.00807681952795477</v>
      </c>
      <c r="I130" s="5">
        <v>2100</v>
      </c>
      <c r="J130" s="5">
        <v>2100</v>
      </c>
      <c r="K130" s="5">
        <v>2200</v>
      </c>
      <c r="L130" s="5">
        <v>9000</v>
      </c>
      <c r="M130" s="5">
        <v>8700</v>
      </c>
      <c r="N130" s="5">
        <v>8900</v>
      </c>
      <c r="O130" s="5">
        <v>1000</v>
      </c>
      <c r="P130" s="5">
        <v>800</v>
      </c>
      <c r="Q130" s="5">
        <v>900</v>
      </c>
      <c r="R130" s="13">
        <f t="shared" si="63"/>
        <v>0.018970189701897</v>
      </c>
      <c r="S130" s="5">
        <v>900</v>
      </c>
      <c r="T130" s="5">
        <v>900</v>
      </c>
      <c r="U130" s="5">
        <v>1000</v>
      </c>
      <c r="V130" s="5">
        <v>7000</v>
      </c>
      <c r="W130" s="5">
        <f t="shared" si="64"/>
        <v>6600</v>
      </c>
      <c r="X130" s="5">
        <f t="shared" si="65"/>
        <v>6800</v>
      </c>
      <c r="Y130" s="5">
        <v>1000</v>
      </c>
      <c r="Z130" s="5">
        <v>700</v>
      </c>
      <c r="AA130" s="5">
        <v>800</v>
      </c>
      <c r="AB130" s="13">
        <f t="shared" si="66"/>
        <v>0.00322465066284486</v>
      </c>
      <c r="AC130" s="5">
        <v>600</v>
      </c>
      <c r="AD130" s="5">
        <v>600</v>
      </c>
      <c r="AE130" s="5">
        <v>600</v>
      </c>
      <c r="AF130" s="5">
        <v>900</v>
      </c>
      <c r="AG130" s="5">
        <f t="shared" si="67"/>
        <v>800</v>
      </c>
      <c r="AH130" s="5">
        <v>1000</v>
      </c>
      <c r="AI130" s="5">
        <v>1100</v>
      </c>
      <c r="AJ130" s="5">
        <v>850</v>
      </c>
      <c r="AK130" s="5">
        <v>960</v>
      </c>
      <c r="AL130" s="5">
        <v>0.00314748201438849</v>
      </c>
      <c r="AM130" s="5">
        <v>950</v>
      </c>
      <c r="AN130" s="5">
        <v>990</v>
      </c>
      <c r="AO130" s="5">
        <v>1020</v>
      </c>
      <c r="AP130" s="5">
        <v>1400</v>
      </c>
      <c r="AQ130" s="5">
        <v>1300</v>
      </c>
      <c r="AR130" s="5">
        <v>1400</v>
      </c>
      <c r="AS130" s="5">
        <v>1000</v>
      </c>
      <c r="AT130" s="5">
        <v>800</v>
      </c>
      <c r="AU130" s="5">
        <v>900</v>
      </c>
      <c r="AV130" s="13">
        <v>0.00269389294469438</v>
      </c>
      <c r="AW130" s="5">
        <v>860</v>
      </c>
      <c r="AX130" s="5">
        <v>940</v>
      </c>
      <c r="AY130" s="5">
        <f t="shared" si="68"/>
        <v>840</v>
      </c>
      <c r="AZ130" s="5">
        <v>900</v>
      </c>
      <c r="BA130" s="5">
        <v>900</v>
      </c>
      <c r="BB130" s="5">
        <v>900</v>
      </c>
      <c r="BC130" s="5">
        <v>5</v>
      </c>
      <c r="BD130" s="5">
        <v>3</v>
      </c>
      <c r="BE130" s="5">
        <v>6</v>
      </c>
      <c r="BF130" s="5">
        <v>5</v>
      </c>
      <c r="BG130" s="5">
        <v>5</v>
      </c>
      <c r="BH130" s="5">
        <v>5</v>
      </c>
      <c r="BI130" s="5">
        <v>20</v>
      </c>
      <c r="BJ130" s="5">
        <v>20</v>
      </c>
      <c r="BK130" s="5">
        <v>20</v>
      </c>
      <c r="BL130" s="5">
        <v>5</v>
      </c>
      <c r="BM130" s="5">
        <v>4</v>
      </c>
      <c r="BN130" s="5">
        <v>6</v>
      </c>
      <c r="BO130" s="5">
        <v>4</v>
      </c>
      <c r="BP130" s="5">
        <v>4</v>
      </c>
      <c r="BQ130" s="5">
        <v>5</v>
      </c>
      <c r="BR130" s="5">
        <v>5</v>
      </c>
      <c r="BS130" s="5">
        <v>5</v>
      </c>
      <c r="BT130" s="5">
        <v>6</v>
      </c>
      <c r="BU130" s="5">
        <v>1400</v>
      </c>
      <c r="BV130" s="5">
        <v>1200</v>
      </c>
      <c r="BW130" s="5">
        <v>1300</v>
      </c>
      <c r="BX130" s="5">
        <v>0.00446514616125924</v>
      </c>
      <c r="BY130" s="5">
        <v>1310</v>
      </c>
      <c r="BZ130" s="5">
        <f t="shared" si="69"/>
        <v>1180</v>
      </c>
      <c r="CA130" s="5">
        <v>1440</v>
      </c>
      <c r="CB130" s="5">
        <v>1300</v>
      </c>
      <c r="CC130" s="5">
        <v>1300</v>
      </c>
      <c r="CD130" s="5">
        <v>1400</v>
      </c>
      <c r="CE130" s="5">
        <v>700</v>
      </c>
      <c r="CF130" s="5">
        <v>500</v>
      </c>
      <c r="CG130" s="5">
        <v>600</v>
      </c>
      <c r="CH130" s="5">
        <v>0.00447727781508843</v>
      </c>
      <c r="CI130" s="5">
        <v>540</v>
      </c>
      <c r="CJ130" s="5">
        <v>580</v>
      </c>
      <c r="CK130" s="5">
        <v>600</v>
      </c>
      <c r="CL130" s="5">
        <f t="shared" si="70"/>
        <v>600</v>
      </c>
      <c r="CM130" s="5">
        <v>600</v>
      </c>
      <c r="CN130" s="5">
        <v>700</v>
      </c>
      <c r="CO130" s="5">
        <v>1200</v>
      </c>
      <c r="CP130" s="5">
        <v>1000</v>
      </c>
      <c r="CQ130" s="5">
        <v>1100</v>
      </c>
      <c r="CR130" s="5">
        <v>0.00513821806597472</v>
      </c>
      <c r="CS130" s="5">
        <v>1000</v>
      </c>
      <c r="CT130" s="5">
        <v>1030</v>
      </c>
      <c r="CU130" s="5">
        <v>1040</v>
      </c>
      <c r="CV130" s="5">
        <v>2000</v>
      </c>
      <c r="CW130" s="5">
        <v>2000</v>
      </c>
      <c r="CX130" s="5">
        <v>2100</v>
      </c>
      <c r="CY130" s="5">
        <v>2000</v>
      </c>
      <c r="CZ130" s="5">
        <v>1400</v>
      </c>
      <c r="DA130" s="5">
        <v>1800</v>
      </c>
      <c r="DB130" s="5">
        <v>0.00423172950784986</v>
      </c>
      <c r="DC130" s="5">
        <v>890</v>
      </c>
      <c r="DD130" s="5">
        <v>930</v>
      </c>
      <c r="DE130" s="5">
        <v>980</v>
      </c>
      <c r="DF130" s="5">
        <v>900</v>
      </c>
      <c r="DG130" s="5">
        <v>1000</v>
      </c>
      <c r="DH130" s="5">
        <v>1000</v>
      </c>
      <c r="DI130" s="5">
        <v>800</v>
      </c>
      <c r="DJ130" s="5">
        <v>600</v>
      </c>
      <c r="DK130" s="5">
        <v>800</v>
      </c>
      <c r="DL130" s="5">
        <v>0.0053411022092741</v>
      </c>
      <c r="DM130" s="5">
        <v>610</v>
      </c>
      <c r="DN130" s="5">
        <v>620</v>
      </c>
      <c r="DO130" s="5">
        <v>660</v>
      </c>
      <c r="DP130" s="5">
        <v>1100</v>
      </c>
      <c r="DQ130" s="5">
        <v>1200</v>
      </c>
      <c r="DR130" s="5">
        <v>1200</v>
      </c>
      <c r="DS130" s="5">
        <v>1000</v>
      </c>
      <c r="DT130" s="5">
        <v>900</v>
      </c>
      <c r="DU130" s="5">
        <v>1000</v>
      </c>
      <c r="DV130" s="5">
        <f t="shared" si="71"/>
        <v>0.00469924812030075</v>
      </c>
      <c r="DW130" s="5">
        <v>860</v>
      </c>
      <c r="DX130" s="5">
        <v>910</v>
      </c>
      <c r="DY130" s="5">
        <v>950</v>
      </c>
      <c r="DZ130" s="5">
        <v>1000</v>
      </c>
      <c r="EA130" s="5">
        <v>1000</v>
      </c>
      <c r="EB130" s="5">
        <v>1100</v>
      </c>
      <c r="EC130" s="5">
        <v>900</v>
      </c>
      <c r="ED130" s="5">
        <v>700</v>
      </c>
      <c r="EE130" s="5">
        <v>900</v>
      </c>
      <c r="EF130" s="5">
        <v>0.00601060051363313</v>
      </c>
      <c r="EG130" s="5">
        <f t="shared" si="72"/>
        <v>800</v>
      </c>
      <c r="EH130" s="5">
        <f t="shared" si="73"/>
        <v>870</v>
      </c>
      <c r="EI130" s="5">
        <f t="shared" si="74"/>
        <v>900</v>
      </c>
      <c r="EJ130" s="5">
        <v>1000</v>
      </c>
      <c r="EK130" s="5">
        <v>1000</v>
      </c>
      <c r="EL130" s="5">
        <v>1100</v>
      </c>
      <c r="EM130" s="5">
        <v>1000</v>
      </c>
      <c r="EN130" s="5">
        <v>900</v>
      </c>
      <c r="EO130" s="5">
        <v>1000</v>
      </c>
      <c r="EP130" s="5">
        <f t="shared" si="75"/>
        <v>0.00345303867403315</v>
      </c>
      <c r="EQ130" s="5">
        <v>860</v>
      </c>
      <c r="ER130" s="5">
        <v>900</v>
      </c>
      <c r="ES130" s="5">
        <v>930</v>
      </c>
      <c r="ET130" s="5">
        <v>900</v>
      </c>
      <c r="EU130" s="5">
        <v>900</v>
      </c>
      <c r="EV130" s="5">
        <v>900</v>
      </c>
      <c r="EW130" s="5">
        <v>800</v>
      </c>
      <c r="EX130" s="5">
        <v>700</v>
      </c>
      <c r="EY130" s="5">
        <v>900</v>
      </c>
      <c r="EZ130" s="5">
        <f t="shared" si="76"/>
        <v>0.0051588601375696</v>
      </c>
      <c r="FA130" s="5">
        <v>590</v>
      </c>
      <c r="FB130" s="5">
        <v>630</v>
      </c>
      <c r="FC130" s="5">
        <v>680</v>
      </c>
      <c r="FD130" s="5">
        <v>630</v>
      </c>
      <c r="FE130" s="5">
        <v>600</v>
      </c>
      <c r="FF130" s="5">
        <v>700</v>
      </c>
      <c r="FG130" s="5">
        <v>3000</v>
      </c>
      <c r="FH130" s="5">
        <v>2800</v>
      </c>
      <c r="FI130" s="5">
        <v>3400</v>
      </c>
      <c r="FJ130" s="5">
        <f t="shared" si="77"/>
        <v>0.00563028439661799</v>
      </c>
      <c r="FK130" s="5">
        <v>2820</v>
      </c>
      <c r="FL130" s="5">
        <v>2930</v>
      </c>
      <c r="FM130" s="5">
        <v>2990</v>
      </c>
      <c r="FN130" s="5">
        <v>2930</v>
      </c>
      <c r="FO130" s="5">
        <v>3000</v>
      </c>
      <c r="FP130" s="5">
        <v>3000</v>
      </c>
      <c r="FQ130" s="5">
        <v>3800</v>
      </c>
      <c r="FR130" s="5">
        <v>3600</v>
      </c>
      <c r="FS130" s="5">
        <v>3900</v>
      </c>
      <c r="FT130" s="5">
        <v>0.00485650625075049</v>
      </c>
      <c r="FU130" s="5">
        <v>3610</v>
      </c>
      <c r="FV130" s="5">
        <v>3640</v>
      </c>
      <c r="FW130" s="5">
        <v>3700</v>
      </c>
      <c r="FX130" s="5">
        <v>3300</v>
      </c>
      <c r="FY130" s="5">
        <v>3400</v>
      </c>
      <c r="FZ130" s="5">
        <v>3400</v>
      </c>
      <c r="GA130" s="5">
        <v>50</v>
      </c>
      <c r="GB130" s="5">
        <v>40</v>
      </c>
      <c r="GC130" s="5">
        <v>60</v>
      </c>
      <c r="GD130" s="5">
        <f t="shared" si="78"/>
        <v>0.00418118466898955</v>
      </c>
      <c r="GE130" s="5">
        <v>50</v>
      </c>
      <c r="GF130" s="5">
        <v>50</v>
      </c>
      <c r="GG130" s="5">
        <v>50</v>
      </c>
      <c r="GH130" s="5">
        <v>50</v>
      </c>
      <c r="GI130" s="5">
        <v>58</v>
      </c>
      <c r="GJ130" s="5">
        <v>60</v>
      </c>
      <c r="GK130" s="5">
        <v>1700</v>
      </c>
      <c r="GL130" s="5">
        <v>1600</v>
      </c>
      <c r="GM130" s="5">
        <v>2000</v>
      </c>
      <c r="GN130" s="5">
        <v>0.00297543535924346</v>
      </c>
      <c r="GO130" s="5">
        <v>1270</v>
      </c>
      <c r="GP130" s="5">
        <v>1290</v>
      </c>
      <c r="GQ130" s="5">
        <v>1320</v>
      </c>
      <c r="GR130" s="5">
        <v>1100</v>
      </c>
      <c r="GS130" s="5">
        <v>1200</v>
      </c>
      <c r="GT130" s="5">
        <v>1200</v>
      </c>
      <c r="GU130" s="5">
        <v>1200</v>
      </c>
      <c r="GV130" s="5">
        <v>1000</v>
      </c>
      <c r="GW130" s="5">
        <v>1200</v>
      </c>
      <c r="GX130" s="5">
        <f t="shared" si="79"/>
        <v>0.00306912572152612</v>
      </c>
      <c r="GY130" s="5">
        <v>1070</v>
      </c>
      <c r="GZ130" s="5">
        <v>1090</v>
      </c>
      <c r="HA130" s="5">
        <v>11080</v>
      </c>
      <c r="HB130" s="5">
        <v>1000</v>
      </c>
      <c r="HC130" s="5">
        <v>1100</v>
      </c>
      <c r="HD130" s="5">
        <v>1090</v>
      </c>
      <c r="HE130" s="5">
        <v>600</v>
      </c>
      <c r="HF130" s="5">
        <v>500</v>
      </c>
      <c r="HG130" s="5">
        <v>600</v>
      </c>
      <c r="HH130" s="5">
        <v>0.00593868309702324</v>
      </c>
      <c r="HI130" s="5">
        <v>500</v>
      </c>
      <c r="HJ130" s="5">
        <v>550</v>
      </c>
      <c r="HK130" s="5">
        <v>570</v>
      </c>
      <c r="HL130" s="5">
        <v>700</v>
      </c>
      <c r="HM130" s="5">
        <v>700</v>
      </c>
      <c r="HN130" s="5">
        <v>800</v>
      </c>
      <c r="HO130" s="5">
        <v>1700</v>
      </c>
      <c r="HP130" s="5">
        <v>1500</v>
      </c>
      <c r="HQ130" s="5">
        <v>1700</v>
      </c>
      <c r="HR130" s="5">
        <f t="shared" si="80"/>
        <v>0.0039237668161435</v>
      </c>
      <c r="HS130" s="5">
        <v>1310</v>
      </c>
      <c r="HT130" s="5">
        <v>1330</v>
      </c>
      <c r="HU130" s="5">
        <v>1370</v>
      </c>
      <c r="HV130" s="5">
        <v>1330</v>
      </c>
      <c r="HW130" s="5">
        <v>1300</v>
      </c>
      <c r="HX130" s="5">
        <v>1400</v>
      </c>
      <c r="HY130" s="5">
        <v>3200</v>
      </c>
      <c r="HZ130" s="5">
        <v>3100</v>
      </c>
      <c r="IA130" s="5">
        <v>3300</v>
      </c>
      <c r="IB130" s="13">
        <v>0.00433990490720306</v>
      </c>
      <c r="IC130" s="5">
        <v>2900</v>
      </c>
      <c r="ID130" s="5">
        <v>2930</v>
      </c>
      <c r="IE130" s="5">
        <v>2950</v>
      </c>
      <c r="IF130" s="5">
        <v>3000</v>
      </c>
      <c r="IG130" s="5">
        <v>3100</v>
      </c>
      <c r="IH130" s="5">
        <v>3100</v>
      </c>
      <c r="II130" s="5">
        <v>800</v>
      </c>
      <c r="IJ130" s="5">
        <v>700</v>
      </c>
      <c r="IK130" s="5">
        <v>900</v>
      </c>
      <c r="IL130" s="5">
        <f t="shared" si="81"/>
        <v>0.00544099243702051</v>
      </c>
      <c r="IM130" s="5">
        <v>700</v>
      </c>
      <c r="IN130" s="5">
        <v>720</v>
      </c>
      <c r="IO130" s="5">
        <v>740</v>
      </c>
      <c r="IP130" s="5">
        <v>900</v>
      </c>
      <c r="IQ130" s="5">
        <v>1000</v>
      </c>
      <c r="IR130" s="5">
        <v>1000</v>
      </c>
      <c r="IS130" s="5">
        <v>1800</v>
      </c>
      <c r="IT130" s="5">
        <v>1500</v>
      </c>
      <c r="IU130" s="5">
        <v>1600</v>
      </c>
      <c r="IV130" s="131">
        <v>0.00297572435395458</v>
      </c>
      <c r="IW130" s="5">
        <v>1490</v>
      </c>
      <c r="IX130" s="5">
        <v>1520</v>
      </c>
      <c r="IY130" s="5">
        <v>1550</v>
      </c>
      <c r="IZ130" s="5">
        <v>1520</v>
      </c>
      <c r="JA130" s="5">
        <v>1500</v>
      </c>
      <c r="JB130" s="5">
        <v>1600</v>
      </c>
    </row>
    <row r="131" spans="1:262">
      <c r="A131" s="9">
        <v>129</v>
      </c>
      <c r="B131" s="10">
        <v>116919</v>
      </c>
      <c r="C131" s="19" t="s">
        <v>87</v>
      </c>
      <c r="D131" s="11" t="s">
        <v>58</v>
      </c>
      <c r="E131" s="5">
        <v>2200</v>
      </c>
      <c r="F131" s="5">
        <v>1600</v>
      </c>
      <c r="G131" s="5">
        <v>2000</v>
      </c>
      <c r="H131" s="13">
        <f t="shared" si="62"/>
        <v>0.00170510634479045</v>
      </c>
      <c r="I131" s="5">
        <v>1900</v>
      </c>
      <c r="J131" s="5">
        <v>1900</v>
      </c>
      <c r="K131" s="5">
        <v>2000</v>
      </c>
      <c r="L131" s="5">
        <v>1900</v>
      </c>
      <c r="M131" s="5">
        <v>1800</v>
      </c>
      <c r="N131" s="5">
        <v>1900</v>
      </c>
      <c r="O131" s="5">
        <v>1000</v>
      </c>
      <c r="P131" s="5">
        <v>800</v>
      </c>
      <c r="Q131" s="5">
        <v>1000</v>
      </c>
      <c r="R131" s="13">
        <f t="shared" si="63"/>
        <v>0.0032520325203252</v>
      </c>
      <c r="S131" s="5">
        <v>1000</v>
      </c>
      <c r="T131" s="5">
        <v>1000</v>
      </c>
      <c r="U131" s="5">
        <v>1100</v>
      </c>
      <c r="V131" s="5">
        <v>1200</v>
      </c>
      <c r="W131" s="5">
        <f t="shared" si="64"/>
        <v>1100</v>
      </c>
      <c r="X131" s="5">
        <f t="shared" si="65"/>
        <v>1200</v>
      </c>
      <c r="Y131" s="5">
        <v>1000</v>
      </c>
      <c r="Z131" s="5">
        <v>700</v>
      </c>
      <c r="AA131" s="5">
        <v>800</v>
      </c>
      <c r="AB131" s="13">
        <f t="shared" si="66"/>
        <v>0.00322465066284486</v>
      </c>
      <c r="AC131" s="5">
        <v>600</v>
      </c>
      <c r="AD131" s="5">
        <v>600</v>
      </c>
      <c r="AE131" s="5">
        <v>600</v>
      </c>
      <c r="AF131" s="5">
        <v>900</v>
      </c>
      <c r="AG131" s="5">
        <f t="shared" si="67"/>
        <v>800</v>
      </c>
      <c r="AH131" s="5">
        <v>1000</v>
      </c>
      <c r="AI131" s="5">
        <v>1100</v>
      </c>
      <c r="AJ131" s="5">
        <v>850</v>
      </c>
      <c r="AK131" s="5">
        <v>960</v>
      </c>
      <c r="AL131" s="5">
        <v>0.00449640287769784</v>
      </c>
      <c r="AM131" s="5">
        <v>950</v>
      </c>
      <c r="AN131" s="5">
        <v>990</v>
      </c>
      <c r="AO131" s="5">
        <v>1020</v>
      </c>
      <c r="AP131" s="5">
        <v>1900</v>
      </c>
      <c r="AQ131" s="5">
        <v>1900</v>
      </c>
      <c r="AR131" s="5">
        <v>2000</v>
      </c>
      <c r="AS131" s="5">
        <v>1000</v>
      </c>
      <c r="AT131" s="5">
        <v>800</v>
      </c>
      <c r="AU131" s="5">
        <v>900</v>
      </c>
      <c r="AV131" s="13">
        <v>0.00565717518385819</v>
      </c>
      <c r="AW131" s="5">
        <v>860</v>
      </c>
      <c r="AX131" s="5">
        <v>940</v>
      </c>
      <c r="AY131" s="5">
        <f t="shared" si="68"/>
        <v>1750</v>
      </c>
      <c r="AZ131" s="5">
        <v>1800</v>
      </c>
      <c r="BA131" s="5">
        <v>1900</v>
      </c>
      <c r="BB131" s="5">
        <v>1900</v>
      </c>
      <c r="BC131" s="5">
        <v>8</v>
      </c>
      <c r="BD131" s="5">
        <v>4</v>
      </c>
      <c r="BE131" s="5">
        <v>10</v>
      </c>
      <c r="BF131" s="5">
        <v>8</v>
      </c>
      <c r="BG131" s="5">
        <v>8</v>
      </c>
      <c r="BH131" s="5">
        <v>8</v>
      </c>
      <c r="BI131" s="5">
        <v>20</v>
      </c>
      <c r="BJ131" s="5">
        <v>20</v>
      </c>
      <c r="BK131" s="5">
        <v>20</v>
      </c>
      <c r="BL131" s="5">
        <v>5</v>
      </c>
      <c r="BM131" s="5">
        <v>4</v>
      </c>
      <c r="BN131" s="5">
        <v>6</v>
      </c>
      <c r="BO131" s="5">
        <v>4</v>
      </c>
      <c r="BP131" s="5">
        <v>4</v>
      </c>
      <c r="BQ131" s="5">
        <v>5</v>
      </c>
      <c r="BR131" s="5">
        <v>5</v>
      </c>
      <c r="BS131" s="5">
        <v>5</v>
      </c>
      <c r="BT131" s="5">
        <v>6</v>
      </c>
      <c r="BU131" s="5">
        <v>1400</v>
      </c>
      <c r="BV131" s="5">
        <v>1200</v>
      </c>
      <c r="BW131" s="5">
        <v>1300</v>
      </c>
      <c r="BX131" s="5">
        <v>0.0096370061034372</v>
      </c>
      <c r="BY131" s="5">
        <v>1310</v>
      </c>
      <c r="BZ131" s="5">
        <f t="shared" si="69"/>
        <v>2550</v>
      </c>
      <c r="CA131" s="5">
        <v>1440</v>
      </c>
      <c r="CB131" s="5">
        <v>2700</v>
      </c>
      <c r="CC131" s="5">
        <v>2800</v>
      </c>
      <c r="CD131" s="5">
        <v>3000</v>
      </c>
      <c r="CE131" s="5">
        <v>700</v>
      </c>
      <c r="CF131" s="5">
        <v>500</v>
      </c>
      <c r="CG131" s="5">
        <v>600</v>
      </c>
      <c r="CH131" s="5">
        <v>0.00559659726886053</v>
      </c>
      <c r="CI131" s="5">
        <v>540</v>
      </c>
      <c r="CJ131" s="5">
        <v>580</v>
      </c>
      <c r="CK131" s="5">
        <v>600</v>
      </c>
      <c r="CL131" s="5">
        <f t="shared" si="70"/>
        <v>700</v>
      </c>
      <c r="CM131" s="5">
        <v>800</v>
      </c>
      <c r="CN131" s="5">
        <v>800</v>
      </c>
      <c r="CO131" s="5">
        <v>1100</v>
      </c>
      <c r="CP131" s="5">
        <v>1000</v>
      </c>
      <c r="CQ131" s="5">
        <v>1100</v>
      </c>
      <c r="CR131" s="5">
        <v>0.00336553283321344</v>
      </c>
      <c r="CS131" s="5">
        <v>1000</v>
      </c>
      <c r="CT131" s="5">
        <v>1030</v>
      </c>
      <c r="CU131" s="5">
        <v>1040</v>
      </c>
      <c r="CV131" s="5">
        <v>1310</v>
      </c>
      <c r="CW131" s="5">
        <v>1300</v>
      </c>
      <c r="CX131" s="5">
        <v>1300</v>
      </c>
      <c r="CY131" s="5">
        <v>2000</v>
      </c>
      <c r="CZ131" s="5">
        <v>1400</v>
      </c>
      <c r="DA131" s="5">
        <v>1800</v>
      </c>
      <c r="DB131" s="5">
        <v>0.00677076721255977</v>
      </c>
      <c r="DC131" s="5">
        <v>890</v>
      </c>
      <c r="DD131" s="5">
        <v>930</v>
      </c>
      <c r="DE131" s="5">
        <v>980</v>
      </c>
      <c r="DF131" s="5">
        <v>1500</v>
      </c>
      <c r="DG131" s="5">
        <v>1600</v>
      </c>
      <c r="DH131" s="5">
        <v>1600</v>
      </c>
      <c r="DI131" s="5">
        <v>800</v>
      </c>
      <c r="DJ131" s="5">
        <v>600</v>
      </c>
      <c r="DK131" s="5">
        <v>800</v>
      </c>
      <c r="DL131" s="5">
        <v>0.0097110949259529</v>
      </c>
      <c r="DM131" s="5">
        <v>610</v>
      </c>
      <c r="DN131" s="5">
        <v>620</v>
      </c>
      <c r="DO131" s="5">
        <v>660</v>
      </c>
      <c r="DP131" s="5">
        <v>2000</v>
      </c>
      <c r="DQ131" s="5">
        <v>2100</v>
      </c>
      <c r="DR131" s="5">
        <v>2200</v>
      </c>
      <c r="DS131" s="5">
        <v>1000</v>
      </c>
      <c r="DT131" s="5">
        <v>900</v>
      </c>
      <c r="DU131" s="5">
        <v>1000</v>
      </c>
      <c r="DV131" s="5">
        <f t="shared" si="71"/>
        <v>0.00469924812030075</v>
      </c>
      <c r="DW131" s="5">
        <v>860</v>
      </c>
      <c r="DX131" s="5">
        <v>910</v>
      </c>
      <c r="DY131" s="5">
        <v>950</v>
      </c>
      <c r="DZ131" s="5">
        <v>1000</v>
      </c>
      <c r="EA131" s="5">
        <v>1000</v>
      </c>
      <c r="EB131" s="5">
        <v>1100</v>
      </c>
      <c r="EC131" s="5">
        <v>900</v>
      </c>
      <c r="ED131" s="5">
        <v>700</v>
      </c>
      <c r="EE131" s="5">
        <v>900</v>
      </c>
      <c r="EF131" s="5">
        <v>0.00710343697065734</v>
      </c>
      <c r="EG131" s="5">
        <f t="shared" si="72"/>
        <v>950</v>
      </c>
      <c r="EH131" s="5">
        <f t="shared" si="73"/>
        <v>1030</v>
      </c>
      <c r="EI131" s="5">
        <f t="shared" si="74"/>
        <v>1070</v>
      </c>
      <c r="EJ131" s="5">
        <v>1200</v>
      </c>
      <c r="EK131" s="5">
        <v>1200</v>
      </c>
      <c r="EL131" s="5">
        <v>1300</v>
      </c>
      <c r="EM131" s="5">
        <v>1000</v>
      </c>
      <c r="EN131" s="5">
        <v>900</v>
      </c>
      <c r="EO131" s="5">
        <v>1000</v>
      </c>
      <c r="EP131" s="5">
        <f t="shared" si="75"/>
        <v>0.00345303867403315</v>
      </c>
      <c r="EQ131" s="5">
        <v>860</v>
      </c>
      <c r="ER131" s="5">
        <v>900</v>
      </c>
      <c r="ES131" s="5">
        <v>930</v>
      </c>
      <c r="ET131" s="5">
        <v>900</v>
      </c>
      <c r="EU131" s="5">
        <v>900</v>
      </c>
      <c r="EV131" s="5">
        <v>900</v>
      </c>
      <c r="EW131" s="5">
        <v>800</v>
      </c>
      <c r="EX131" s="5">
        <v>700</v>
      </c>
      <c r="EY131" s="5">
        <v>900</v>
      </c>
      <c r="EZ131" s="5">
        <f t="shared" si="76"/>
        <v>0.0051588601375696</v>
      </c>
      <c r="FA131" s="5">
        <v>590</v>
      </c>
      <c r="FB131" s="5">
        <v>630</v>
      </c>
      <c r="FC131" s="5">
        <v>680</v>
      </c>
      <c r="FD131" s="5">
        <v>630</v>
      </c>
      <c r="FE131" s="5">
        <v>600</v>
      </c>
      <c r="FF131" s="5">
        <v>700</v>
      </c>
      <c r="FG131" s="5">
        <v>3000</v>
      </c>
      <c r="FH131" s="5">
        <v>2800</v>
      </c>
      <c r="FI131" s="5">
        <v>3400</v>
      </c>
      <c r="FJ131" s="5">
        <f t="shared" si="77"/>
        <v>0.00563028439661799</v>
      </c>
      <c r="FK131" s="5">
        <v>2820</v>
      </c>
      <c r="FL131" s="5">
        <v>2930</v>
      </c>
      <c r="FM131" s="5">
        <v>2990</v>
      </c>
      <c r="FN131" s="5">
        <v>2930</v>
      </c>
      <c r="FO131" s="5">
        <v>3000</v>
      </c>
      <c r="FP131" s="5">
        <v>3000</v>
      </c>
      <c r="FQ131" s="5">
        <v>3800</v>
      </c>
      <c r="FR131" s="5">
        <v>3600</v>
      </c>
      <c r="FS131" s="5">
        <v>3900</v>
      </c>
      <c r="FT131" s="5">
        <v>0.00539018825632747</v>
      </c>
      <c r="FU131" s="5">
        <v>3610</v>
      </c>
      <c r="FV131" s="5">
        <v>3640</v>
      </c>
      <c r="FW131" s="5">
        <v>3700</v>
      </c>
      <c r="FX131" s="5">
        <v>3700</v>
      </c>
      <c r="FY131" s="5">
        <v>3800</v>
      </c>
      <c r="FZ131" s="5">
        <v>3800</v>
      </c>
      <c r="GA131" s="5">
        <v>50</v>
      </c>
      <c r="GB131" s="5">
        <v>40</v>
      </c>
      <c r="GC131" s="5">
        <v>60</v>
      </c>
      <c r="GD131" s="5">
        <f t="shared" si="78"/>
        <v>0.00418118466898955</v>
      </c>
      <c r="GE131" s="5">
        <v>50</v>
      </c>
      <c r="GF131" s="5">
        <v>50</v>
      </c>
      <c r="GG131" s="5">
        <v>50</v>
      </c>
      <c r="GH131" s="5">
        <v>50</v>
      </c>
      <c r="GI131" s="5">
        <v>58</v>
      </c>
      <c r="GJ131" s="5">
        <v>60</v>
      </c>
      <c r="GK131" s="5">
        <v>1700</v>
      </c>
      <c r="GL131" s="5">
        <v>1600</v>
      </c>
      <c r="GM131" s="5">
        <v>2000</v>
      </c>
      <c r="GN131" s="5">
        <v>0.00297543535924346</v>
      </c>
      <c r="GO131" s="5">
        <v>1270</v>
      </c>
      <c r="GP131" s="5">
        <v>1290</v>
      </c>
      <c r="GQ131" s="5">
        <v>1320</v>
      </c>
      <c r="GR131" s="5">
        <v>1100</v>
      </c>
      <c r="GS131" s="5">
        <v>1200</v>
      </c>
      <c r="GT131" s="5">
        <v>1200</v>
      </c>
      <c r="GU131" s="5">
        <v>1200</v>
      </c>
      <c r="GV131" s="5">
        <v>1000</v>
      </c>
      <c r="GW131" s="5">
        <v>1200</v>
      </c>
      <c r="GX131" s="5">
        <f t="shared" si="79"/>
        <v>0.00422356750668732</v>
      </c>
      <c r="GY131" s="5">
        <v>1070</v>
      </c>
      <c r="GZ131" s="5">
        <v>1090</v>
      </c>
      <c r="HA131" s="5">
        <v>11080</v>
      </c>
      <c r="HB131" s="5">
        <v>1400</v>
      </c>
      <c r="HC131" s="5">
        <v>1500</v>
      </c>
      <c r="HD131" s="5">
        <v>1500</v>
      </c>
      <c r="HE131" s="5">
        <v>600</v>
      </c>
      <c r="HF131" s="5">
        <v>500</v>
      </c>
      <c r="HG131" s="5">
        <v>600</v>
      </c>
      <c r="HH131" s="5">
        <v>0.00593868309702324</v>
      </c>
      <c r="HI131" s="5">
        <v>500</v>
      </c>
      <c r="HJ131" s="5">
        <v>550</v>
      </c>
      <c r="HK131" s="5">
        <v>570</v>
      </c>
      <c r="HL131" s="5">
        <v>700</v>
      </c>
      <c r="HM131" s="5">
        <v>700</v>
      </c>
      <c r="HN131" s="5">
        <v>800</v>
      </c>
      <c r="HO131" s="5">
        <v>1700</v>
      </c>
      <c r="HP131" s="5">
        <v>1500</v>
      </c>
      <c r="HQ131" s="5">
        <v>1700</v>
      </c>
      <c r="HR131" s="5">
        <f t="shared" si="80"/>
        <v>0.0039237668161435</v>
      </c>
      <c r="HS131" s="5">
        <v>1310</v>
      </c>
      <c r="HT131" s="5">
        <v>1330</v>
      </c>
      <c r="HU131" s="5">
        <v>1370</v>
      </c>
      <c r="HV131" s="5">
        <v>1330</v>
      </c>
      <c r="HW131" s="5">
        <v>1300</v>
      </c>
      <c r="HX131" s="5">
        <v>1400</v>
      </c>
      <c r="HY131" s="5">
        <v>3200</v>
      </c>
      <c r="HZ131" s="5">
        <v>3100</v>
      </c>
      <c r="IA131" s="5">
        <v>3300</v>
      </c>
      <c r="IB131" s="13">
        <v>0.00433990490720306</v>
      </c>
      <c r="IC131" s="5">
        <v>2900</v>
      </c>
      <c r="ID131" s="5">
        <v>2930</v>
      </c>
      <c r="IE131" s="5">
        <v>2950</v>
      </c>
      <c r="IF131" s="5">
        <v>3000</v>
      </c>
      <c r="IG131" s="5">
        <v>3100</v>
      </c>
      <c r="IH131" s="5">
        <v>3100</v>
      </c>
      <c r="II131" s="5">
        <v>800</v>
      </c>
      <c r="IJ131" s="5">
        <v>700</v>
      </c>
      <c r="IK131" s="5">
        <v>900</v>
      </c>
      <c r="IL131" s="5">
        <f t="shared" si="81"/>
        <v>0.00544099243702051</v>
      </c>
      <c r="IM131" s="5">
        <v>700</v>
      </c>
      <c r="IN131" s="5">
        <v>720</v>
      </c>
      <c r="IO131" s="5">
        <v>740</v>
      </c>
      <c r="IP131" s="5">
        <v>900</v>
      </c>
      <c r="IQ131" s="5">
        <v>1000</v>
      </c>
      <c r="IR131" s="5">
        <v>1000</v>
      </c>
      <c r="IS131" s="5">
        <v>1800</v>
      </c>
      <c r="IT131" s="5">
        <v>1500</v>
      </c>
      <c r="IU131" s="5">
        <v>1600</v>
      </c>
      <c r="IV131" s="131">
        <v>0.00297572435395458</v>
      </c>
      <c r="IW131" s="5">
        <v>1490</v>
      </c>
      <c r="IX131" s="5">
        <v>1520</v>
      </c>
      <c r="IY131" s="5">
        <v>1550</v>
      </c>
      <c r="IZ131" s="5">
        <v>1520</v>
      </c>
      <c r="JA131" s="5">
        <v>1500</v>
      </c>
      <c r="JB131" s="5">
        <v>1600</v>
      </c>
    </row>
    <row r="132" spans="1:262">
      <c r="A132" s="9">
        <v>130</v>
      </c>
      <c r="B132" s="10">
        <v>113008</v>
      </c>
      <c r="C132" s="19" t="s">
        <v>115</v>
      </c>
      <c r="D132" s="11" t="s">
        <v>58</v>
      </c>
      <c r="E132" s="5">
        <v>2100</v>
      </c>
      <c r="F132" s="5">
        <v>1600</v>
      </c>
      <c r="G132" s="5">
        <v>2000</v>
      </c>
      <c r="H132" s="13">
        <f t="shared" si="62"/>
        <v>0.00170510634479045</v>
      </c>
      <c r="I132" s="5">
        <v>1900</v>
      </c>
      <c r="J132" s="5">
        <v>1900</v>
      </c>
      <c r="K132" s="5">
        <v>2000</v>
      </c>
      <c r="L132" s="5">
        <v>1900</v>
      </c>
      <c r="M132" s="5">
        <v>1800</v>
      </c>
      <c r="N132" s="5">
        <v>1900</v>
      </c>
      <c r="O132" s="5">
        <v>1000</v>
      </c>
      <c r="P132" s="5">
        <v>800</v>
      </c>
      <c r="Q132" s="5">
        <v>900</v>
      </c>
      <c r="R132" s="13">
        <f t="shared" si="63"/>
        <v>0.0032520325203252</v>
      </c>
      <c r="S132" s="5">
        <v>900</v>
      </c>
      <c r="T132" s="5">
        <v>900</v>
      </c>
      <c r="U132" s="5">
        <v>1000</v>
      </c>
      <c r="V132" s="5">
        <v>1200</v>
      </c>
      <c r="W132" s="5">
        <f t="shared" si="64"/>
        <v>1100</v>
      </c>
      <c r="X132" s="5">
        <f t="shared" si="65"/>
        <v>1200</v>
      </c>
      <c r="Y132" s="5">
        <v>900</v>
      </c>
      <c r="Z132" s="5">
        <v>700</v>
      </c>
      <c r="AA132" s="5">
        <v>800</v>
      </c>
      <c r="AB132" s="13">
        <f t="shared" si="66"/>
        <v>0.00322465066284486</v>
      </c>
      <c r="AC132" s="5">
        <v>600</v>
      </c>
      <c r="AD132" s="5">
        <v>600</v>
      </c>
      <c r="AE132" s="5">
        <v>600</v>
      </c>
      <c r="AF132" s="5">
        <v>900</v>
      </c>
      <c r="AG132" s="5">
        <f t="shared" si="67"/>
        <v>800</v>
      </c>
      <c r="AH132" s="5">
        <v>1000</v>
      </c>
      <c r="AI132" s="5">
        <v>1100</v>
      </c>
      <c r="AJ132" s="5">
        <v>850</v>
      </c>
      <c r="AK132" s="5">
        <v>960</v>
      </c>
      <c r="AL132" s="5">
        <v>0.00224820143884892</v>
      </c>
      <c r="AM132" s="5">
        <v>950</v>
      </c>
      <c r="AN132" s="5">
        <v>990</v>
      </c>
      <c r="AO132" s="5">
        <v>1020</v>
      </c>
      <c r="AP132" s="5">
        <v>1000</v>
      </c>
      <c r="AQ132" s="5">
        <v>900</v>
      </c>
      <c r="AR132" s="5">
        <v>1000</v>
      </c>
      <c r="AS132" s="5">
        <v>900</v>
      </c>
      <c r="AT132" s="5">
        <v>700</v>
      </c>
      <c r="AU132" s="5">
        <v>800</v>
      </c>
      <c r="AV132" s="13">
        <v>0.00269389294469438</v>
      </c>
      <c r="AW132" s="5">
        <v>770</v>
      </c>
      <c r="AX132" s="5">
        <v>840</v>
      </c>
      <c r="AY132" s="5">
        <f t="shared" si="68"/>
        <v>840</v>
      </c>
      <c r="AZ132" s="5">
        <v>900</v>
      </c>
      <c r="BA132" s="5">
        <v>900</v>
      </c>
      <c r="BB132" s="5">
        <v>900</v>
      </c>
      <c r="BC132" s="5">
        <v>8</v>
      </c>
      <c r="BD132" s="5">
        <v>4</v>
      </c>
      <c r="BE132" s="5">
        <v>10</v>
      </c>
      <c r="BF132" s="5">
        <v>8</v>
      </c>
      <c r="BG132" s="5">
        <v>8</v>
      </c>
      <c r="BH132" s="5">
        <v>8</v>
      </c>
      <c r="BI132" s="5">
        <v>0</v>
      </c>
      <c r="BJ132" s="5">
        <v>0</v>
      </c>
      <c r="BK132" s="5">
        <v>0</v>
      </c>
      <c r="BL132" s="5">
        <v>5</v>
      </c>
      <c r="BM132" s="5">
        <v>4</v>
      </c>
      <c r="BN132" s="5">
        <v>6</v>
      </c>
      <c r="BO132" s="5">
        <v>4</v>
      </c>
      <c r="BP132" s="5">
        <v>4</v>
      </c>
      <c r="BQ132" s="5">
        <v>5</v>
      </c>
      <c r="BR132" s="5">
        <v>5</v>
      </c>
      <c r="BS132" s="5">
        <v>5</v>
      </c>
      <c r="BT132" s="5">
        <v>6</v>
      </c>
      <c r="BU132" s="5">
        <v>1400</v>
      </c>
      <c r="BV132" s="5">
        <v>1200</v>
      </c>
      <c r="BW132" s="5">
        <v>1300</v>
      </c>
      <c r="BX132" s="5">
        <v>0.00446514616125924</v>
      </c>
      <c r="BY132" s="5">
        <v>1310</v>
      </c>
      <c r="BZ132" s="5">
        <f t="shared" si="69"/>
        <v>1180</v>
      </c>
      <c r="CA132" s="5">
        <v>1440</v>
      </c>
      <c r="CB132" s="5">
        <v>1300</v>
      </c>
      <c r="CC132" s="5">
        <v>1300</v>
      </c>
      <c r="CD132" s="5">
        <v>1400</v>
      </c>
      <c r="CE132" s="5">
        <v>700</v>
      </c>
      <c r="CF132" s="5">
        <v>500</v>
      </c>
      <c r="CG132" s="5">
        <v>600</v>
      </c>
      <c r="CH132" s="5">
        <v>0.00447727781508843</v>
      </c>
      <c r="CI132" s="5">
        <v>540</v>
      </c>
      <c r="CJ132" s="5">
        <v>580</v>
      </c>
      <c r="CK132" s="5">
        <v>600</v>
      </c>
      <c r="CL132" s="5">
        <f t="shared" si="70"/>
        <v>600</v>
      </c>
      <c r="CM132" s="5">
        <v>600</v>
      </c>
      <c r="CN132" s="5">
        <v>700</v>
      </c>
      <c r="CO132" s="5">
        <v>1100</v>
      </c>
      <c r="CP132" s="5">
        <v>1000</v>
      </c>
      <c r="CQ132" s="5">
        <v>1100</v>
      </c>
      <c r="CR132" s="5">
        <v>0.00336553283321344</v>
      </c>
      <c r="CS132" s="5">
        <v>1000</v>
      </c>
      <c r="CT132" s="5">
        <v>1030</v>
      </c>
      <c r="CU132" s="5">
        <v>1040</v>
      </c>
      <c r="CV132" s="5">
        <v>1310</v>
      </c>
      <c r="CW132" s="5">
        <v>1300</v>
      </c>
      <c r="CX132" s="5">
        <v>1300</v>
      </c>
      <c r="CY132" s="5">
        <v>2000</v>
      </c>
      <c r="CZ132" s="5">
        <v>1400</v>
      </c>
      <c r="DA132" s="5">
        <v>1800</v>
      </c>
      <c r="DB132" s="5">
        <v>0.00423172950784986</v>
      </c>
      <c r="DC132" s="5">
        <v>890</v>
      </c>
      <c r="DD132" s="5">
        <v>930</v>
      </c>
      <c r="DE132" s="5">
        <v>980</v>
      </c>
      <c r="DF132" s="5">
        <v>900</v>
      </c>
      <c r="DG132" s="5">
        <v>1000</v>
      </c>
      <c r="DH132" s="5">
        <v>1000</v>
      </c>
      <c r="DI132" s="5">
        <v>800</v>
      </c>
      <c r="DJ132" s="5">
        <v>600</v>
      </c>
      <c r="DK132" s="5">
        <v>800</v>
      </c>
      <c r="DL132" s="5">
        <v>0.00485554746297645</v>
      </c>
      <c r="DM132" s="5">
        <v>610</v>
      </c>
      <c r="DN132" s="5">
        <v>620</v>
      </c>
      <c r="DO132" s="5">
        <v>660</v>
      </c>
      <c r="DP132" s="5">
        <v>1000</v>
      </c>
      <c r="DQ132" s="5">
        <v>1100</v>
      </c>
      <c r="DR132" s="5">
        <v>1100</v>
      </c>
      <c r="DS132" s="5">
        <v>1000</v>
      </c>
      <c r="DT132" s="5">
        <v>900</v>
      </c>
      <c r="DU132" s="5">
        <v>1000</v>
      </c>
      <c r="DV132" s="5">
        <f t="shared" si="71"/>
        <v>0.00469924812030075</v>
      </c>
      <c r="DW132" s="5">
        <v>860</v>
      </c>
      <c r="DX132" s="5">
        <v>910</v>
      </c>
      <c r="DY132" s="5">
        <v>950</v>
      </c>
      <c r="DZ132" s="5">
        <v>1000</v>
      </c>
      <c r="EA132" s="5">
        <v>1000</v>
      </c>
      <c r="EB132" s="5">
        <v>1100</v>
      </c>
      <c r="EC132" s="5">
        <v>900</v>
      </c>
      <c r="ED132" s="5">
        <v>700</v>
      </c>
      <c r="EE132" s="5">
        <v>900</v>
      </c>
      <c r="EF132" s="5">
        <v>0.00546418228512103</v>
      </c>
      <c r="EG132" s="5">
        <f t="shared" si="72"/>
        <v>730</v>
      </c>
      <c r="EH132" s="5">
        <f t="shared" si="73"/>
        <v>790</v>
      </c>
      <c r="EI132" s="5">
        <f t="shared" si="74"/>
        <v>820</v>
      </c>
      <c r="EJ132" s="5">
        <v>900</v>
      </c>
      <c r="EK132" s="5">
        <v>900</v>
      </c>
      <c r="EL132" s="5">
        <v>1000</v>
      </c>
      <c r="EM132" s="5">
        <v>1000</v>
      </c>
      <c r="EN132" s="5">
        <v>900</v>
      </c>
      <c r="EO132" s="5">
        <v>1000</v>
      </c>
      <c r="EP132" s="5">
        <f t="shared" si="75"/>
        <v>0.00345303867403315</v>
      </c>
      <c r="EQ132" s="5">
        <v>860</v>
      </c>
      <c r="ER132" s="5">
        <v>900</v>
      </c>
      <c r="ES132" s="5">
        <v>930</v>
      </c>
      <c r="ET132" s="5">
        <v>900</v>
      </c>
      <c r="EU132" s="5">
        <v>900</v>
      </c>
      <c r="EV132" s="5">
        <v>900</v>
      </c>
      <c r="EW132" s="5">
        <v>800</v>
      </c>
      <c r="EX132" s="5">
        <v>700</v>
      </c>
      <c r="EY132" s="5">
        <v>900</v>
      </c>
      <c r="EZ132" s="5">
        <f t="shared" si="76"/>
        <v>0.0051588601375696</v>
      </c>
      <c r="FA132" s="5">
        <v>590</v>
      </c>
      <c r="FB132" s="5">
        <v>630</v>
      </c>
      <c r="FC132" s="5">
        <v>680</v>
      </c>
      <c r="FD132" s="5">
        <v>630</v>
      </c>
      <c r="FE132" s="5">
        <v>600</v>
      </c>
      <c r="FF132" s="5">
        <v>700</v>
      </c>
      <c r="FG132" s="5">
        <v>3000</v>
      </c>
      <c r="FH132" s="5">
        <v>2800</v>
      </c>
      <c r="FI132" s="5">
        <v>3400</v>
      </c>
      <c r="FJ132" s="5">
        <f t="shared" si="77"/>
        <v>0.00563028439661799</v>
      </c>
      <c r="FK132" s="5">
        <v>2820</v>
      </c>
      <c r="FL132" s="5">
        <v>2930</v>
      </c>
      <c r="FM132" s="5">
        <v>2990</v>
      </c>
      <c r="FN132" s="5">
        <v>2930</v>
      </c>
      <c r="FO132" s="5">
        <v>3000</v>
      </c>
      <c r="FP132" s="5">
        <v>3000</v>
      </c>
      <c r="FQ132" s="5">
        <v>2000</v>
      </c>
      <c r="FR132" s="5">
        <v>1900</v>
      </c>
      <c r="FS132" s="5">
        <v>2000</v>
      </c>
      <c r="FT132" s="5">
        <v>0.00249496337607237</v>
      </c>
      <c r="FU132" s="5">
        <v>1850</v>
      </c>
      <c r="FV132" s="5">
        <v>1870</v>
      </c>
      <c r="FW132" s="5">
        <v>1900</v>
      </c>
      <c r="FX132" s="5">
        <v>1700</v>
      </c>
      <c r="FY132" s="5">
        <v>1700</v>
      </c>
      <c r="FZ132" s="5">
        <v>1800</v>
      </c>
      <c r="GA132" s="5">
        <v>50</v>
      </c>
      <c r="GB132" s="5">
        <v>40</v>
      </c>
      <c r="GC132" s="5">
        <v>60</v>
      </c>
      <c r="GD132" s="5">
        <f t="shared" si="78"/>
        <v>0.00418118466898955</v>
      </c>
      <c r="GE132" s="5">
        <v>50</v>
      </c>
      <c r="GF132" s="5">
        <v>50</v>
      </c>
      <c r="GG132" s="5">
        <v>50</v>
      </c>
      <c r="GH132" s="5">
        <v>50</v>
      </c>
      <c r="GI132" s="5">
        <v>58</v>
      </c>
      <c r="GJ132" s="5">
        <v>60</v>
      </c>
      <c r="GK132" s="5">
        <v>1700</v>
      </c>
      <c r="GL132" s="5">
        <v>1600</v>
      </c>
      <c r="GM132" s="5">
        <v>2000</v>
      </c>
      <c r="GN132" s="5">
        <v>0.00297543535924346</v>
      </c>
      <c r="GO132" s="5">
        <v>1270</v>
      </c>
      <c r="GP132" s="5">
        <v>1290</v>
      </c>
      <c r="GQ132" s="5">
        <v>1320</v>
      </c>
      <c r="GR132" s="5">
        <v>1100</v>
      </c>
      <c r="GS132" s="5">
        <v>1200</v>
      </c>
      <c r="GT132" s="5">
        <v>1200</v>
      </c>
      <c r="GU132" s="5">
        <v>1200</v>
      </c>
      <c r="GV132" s="5">
        <v>1000</v>
      </c>
      <c r="GW132" s="5">
        <v>1200</v>
      </c>
      <c r="GX132" s="5">
        <f t="shared" si="79"/>
        <v>0.00306912572152612</v>
      </c>
      <c r="GY132" s="5">
        <v>1070</v>
      </c>
      <c r="GZ132" s="5">
        <v>1090</v>
      </c>
      <c r="HA132" s="5">
        <v>11080</v>
      </c>
      <c r="HB132" s="5">
        <v>1000</v>
      </c>
      <c r="HC132" s="5">
        <v>1100</v>
      </c>
      <c r="HD132" s="5">
        <v>1090</v>
      </c>
      <c r="HE132" s="5">
        <v>600</v>
      </c>
      <c r="HF132" s="5">
        <v>500</v>
      </c>
      <c r="HG132" s="5">
        <v>600</v>
      </c>
      <c r="HH132" s="5">
        <v>0.00593868309702324</v>
      </c>
      <c r="HI132" s="5">
        <v>500</v>
      </c>
      <c r="HJ132" s="5">
        <v>550</v>
      </c>
      <c r="HK132" s="5">
        <v>570</v>
      </c>
      <c r="HL132" s="5">
        <v>700</v>
      </c>
      <c r="HM132" s="5">
        <v>700</v>
      </c>
      <c r="HN132" s="5">
        <v>800</v>
      </c>
      <c r="HO132" s="5">
        <v>1700</v>
      </c>
      <c r="HP132" s="5">
        <v>1500</v>
      </c>
      <c r="HQ132" s="5">
        <v>1700</v>
      </c>
      <c r="HR132" s="5">
        <f t="shared" si="80"/>
        <v>0.0039237668161435</v>
      </c>
      <c r="HS132" s="5">
        <v>1310</v>
      </c>
      <c r="HT132" s="5">
        <v>1330</v>
      </c>
      <c r="HU132" s="5">
        <v>1370</v>
      </c>
      <c r="HV132" s="5">
        <v>1330</v>
      </c>
      <c r="HW132" s="5">
        <v>1300</v>
      </c>
      <c r="HX132" s="5">
        <v>1400</v>
      </c>
      <c r="HY132" s="5">
        <v>3200</v>
      </c>
      <c r="HZ132" s="5">
        <v>3100</v>
      </c>
      <c r="IA132" s="5">
        <v>3300</v>
      </c>
      <c r="IB132" s="13">
        <v>0.00433990490720306</v>
      </c>
      <c r="IC132" s="5">
        <v>2900</v>
      </c>
      <c r="ID132" s="5">
        <v>2930</v>
      </c>
      <c r="IE132" s="5">
        <v>2950</v>
      </c>
      <c r="IF132" s="5">
        <v>3000</v>
      </c>
      <c r="IG132" s="5">
        <v>3100</v>
      </c>
      <c r="IH132" s="5">
        <v>3100</v>
      </c>
      <c r="II132" s="5">
        <v>800</v>
      </c>
      <c r="IJ132" s="5">
        <v>700</v>
      </c>
      <c r="IK132" s="5">
        <v>900</v>
      </c>
      <c r="IL132" s="5">
        <f t="shared" si="81"/>
        <v>0.00544099243702051</v>
      </c>
      <c r="IM132" s="5">
        <v>700</v>
      </c>
      <c r="IN132" s="5">
        <v>720</v>
      </c>
      <c r="IO132" s="5">
        <v>740</v>
      </c>
      <c r="IP132" s="5">
        <v>900</v>
      </c>
      <c r="IQ132" s="5">
        <v>1000</v>
      </c>
      <c r="IR132" s="5">
        <v>1000</v>
      </c>
      <c r="IS132" s="5">
        <v>1800</v>
      </c>
      <c r="IT132" s="5">
        <v>1500</v>
      </c>
      <c r="IU132" s="5">
        <v>1600</v>
      </c>
      <c r="IV132" s="131">
        <v>0.00297572435395458</v>
      </c>
      <c r="IW132" s="5">
        <v>1490</v>
      </c>
      <c r="IX132" s="5">
        <v>1520</v>
      </c>
      <c r="IY132" s="5">
        <v>1550</v>
      </c>
      <c r="IZ132" s="5">
        <v>1520</v>
      </c>
      <c r="JA132" s="5">
        <v>1500</v>
      </c>
      <c r="JB132" s="5">
        <v>1600</v>
      </c>
    </row>
    <row r="133" spans="1:262">
      <c r="A133" s="9">
        <v>131</v>
      </c>
      <c r="B133" s="10">
        <v>116773</v>
      </c>
      <c r="C133" s="19" t="s">
        <v>156</v>
      </c>
      <c r="D133" s="11" t="s">
        <v>1625</v>
      </c>
      <c r="E133" s="5">
        <v>2100</v>
      </c>
      <c r="F133" s="5">
        <v>1500</v>
      </c>
      <c r="G133" s="5">
        <v>1900</v>
      </c>
      <c r="H133" s="13">
        <f t="shared" si="62"/>
        <v>0.0016602351251907</v>
      </c>
      <c r="I133" s="5">
        <v>1800</v>
      </c>
      <c r="J133" s="5">
        <v>1850</v>
      </c>
      <c r="K133" s="5">
        <v>1900</v>
      </c>
      <c r="L133" s="5">
        <v>1850</v>
      </c>
      <c r="M133" s="5">
        <v>1800</v>
      </c>
      <c r="N133" s="5">
        <v>1800</v>
      </c>
      <c r="O133" s="5">
        <v>1000</v>
      </c>
      <c r="P133" s="5">
        <v>800</v>
      </c>
      <c r="Q133" s="5">
        <v>900</v>
      </c>
      <c r="R133" s="13">
        <f t="shared" si="63"/>
        <v>0.0032520325203252</v>
      </c>
      <c r="S133" s="5">
        <v>900</v>
      </c>
      <c r="T133" s="5">
        <v>900</v>
      </c>
      <c r="U133" s="5">
        <v>1000</v>
      </c>
      <c r="V133" s="5">
        <v>1200</v>
      </c>
      <c r="W133" s="5">
        <f t="shared" si="64"/>
        <v>1100</v>
      </c>
      <c r="X133" s="5">
        <f t="shared" si="65"/>
        <v>1200</v>
      </c>
      <c r="Y133" s="5">
        <v>900</v>
      </c>
      <c r="Z133" s="5">
        <v>700</v>
      </c>
      <c r="AA133" s="5">
        <v>800</v>
      </c>
      <c r="AB133" s="13">
        <f t="shared" si="66"/>
        <v>0.00322465066284486</v>
      </c>
      <c r="AC133" s="5">
        <v>600</v>
      </c>
      <c r="AD133" s="5">
        <v>600</v>
      </c>
      <c r="AE133" s="5">
        <v>600</v>
      </c>
      <c r="AF133" s="5">
        <v>900</v>
      </c>
      <c r="AG133" s="5">
        <f t="shared" si="67"/>
        <v>800</v>
      </c>
      <c r="AH133" s="5">
        <v>1000</v>
      </c>
      <c r="AI133" s="5">
        <v>1100</v>
      </c>
      <c r="AJ133" s="5">
        <v>850</v>
      </c>
      <c r="AK133" s="5">
        <v>960</v>
      </c>
      <c r="AL133" s="5">
        <v>0.00382194244604317</v>
      </c>
      <c r="AM133" s="5">
        <v>950</v>
      </c>
      <c r="AN133" s="5">
        <v>990</v>
      </c>
      <c r="AO133" s="5">
        <v>1020</v>
      </c>
      <c r="AP133" s="5">
        <v>1600</v>
      </c>
      <c r="AQ133" s="5">
        <v>1600</v>
      </c>
      <c r="AR133" s="5">
        <v>1700</v>
      </c>
      <c r="AS133" s="5">
        <v>1000</v>
      </c>
      <c r="AT133" s="5">
        <v>800</v>
      </c>
      <c r="AU133" s="5">
        <v>900</v>
      </c>
      <c r="AV133" s="13">
        <v>0.00296328223916382</v>
      </c>
      <c r="AW133" s="5">
        <v>860</v>
      </c>
      <c r="AX133" s="5">
        <v>940</v>
      </c>
      <c r="AY133" s="5">
        <f t="shared" si="68"/>
        <v>920</v>
      </c>
      <c r="AZ133" s="5">
        <v>900</v>
      </c>
      <c r="BA133" s="5">
        <v>1000</v>
      </c>
      <c r="BB133" s="5">
        <v>1000</v>
      </c>
      <c r="BC133" s="5">
        <v>5</v>
      </c>
      <c r="BD133" s="5">
        <v>3</v>
      </c>
      <c r="BE133" s="5">
        <v>6</v>
      </c>
      <c r="BF133" s="5">
        <v>5</v>
      </c>
      <c r="BG133" s="5">
        <v>5</v>
      </c>
      <c r="BH133" s="5">
        <v>5</v>
      </c>
      <c r="BI133" s="5">
        <v>20</v>
      </c>
      <c r="BJ133" s="5">
        <v>20</v>
      </c>
      <c r="BK133" s="5">
        <v>20</v>
      </c>
      <c r="BL133" s="5">
        <v>5</v>
      </c>
      <c r="BM133" s="5">
        <v>4</v>
      </c>
      <c r="BN133" s="5">
        <v>6</v>
      </c>
      <c r="BO133" s="5">
        <v>4</v>
      </c>
      <c r="BP133" s="5">
        <v>4</v>
      </c>
      <c r="BQ133" s="5">
        <v>5</v>
      </c>
      <c r="BR133" s="5">
        <v>5</v>
      </c>
      <c r="BS133" s="5">
        <v>5</v>
      </c>
      <c r="BT133" s="5">
        <v>6</v>
      </c>
      <c r="BU133" s="5">
        <v>1400</v>
      </c>
      <c r="BV133" s="5">
        <v>1200</v>
      </c>
      <c r="BW133" s="5">
        <v>1300</v>
      </c>
      <c r="BX133" s="5">
        <v>0.00546097012528108</v>
      </c>
      <c r="BY133" s="5">
        <v>1310</v>
      </c>
      <c r="BZ133" s="5">
        <f t="shared" si="69"/>
        <v>1450</v>
      </c>
      <c r="CA133" s="5">
        <v>1440</v>
      </c>
      <c r="CB133" s="5">
        <v>1500</v>
      </c>
      <c r="CC133" s="5">
        <v>1600</v>
      </c>
      <c r="CD133" s="5">
        <v>1700</v>
      </c>
      <c r="CE133" s="5">
        <v>700</v>
      </c>
      <c r="CF133" s="5">
        <v>500</v>
      </c>
      <c r="CG133" s="5">
        <v>600</v>
      </c>
      <c r="CH133" s="5">
        <v>0.00615625699574659</v>
      </c>
      <c r="CI133" s="5">
        <v>540</v>
      </c>
      <c r="CJ133" s="5">
        <v>580</v>
      </c>
      <c r="CK133" s="5">
        <v>600</v>
      </c>
      <c r="CL133" s="5">
        <f t="shared" si="70"/>
        <v>800</v>
      </c>
      <c r="CM133" s="5">
        <v>900</v>
      </c>
      <c r="CN133" s="5">
        <v>900</v>
      </c>
      <c r="CO133" s="5">
        <v>1100</v>
      </c>
      <c r="CP133" s="5">
        <v>1000</v>
      </c>
      <c r="CQ133" s="5">
        <v>1100</v>
      </c>
      <c r="CR133" s="5">
        <v>0.00336553283321344</v>
      </c>
      <c r="CS133" s="5">
        <v>1000</v>
      </c>
      <c r="CT133" s="5">
        <v>1030</v>
      </c>
      <c r="CU133" s="5">
        <v>1040</v>
      </c>
      <c r="CV133" s="5">
        <v>1310</v>
      </c>
      <c r="CW133" s="5">
        <v>1300</v>
      </c>
      <c r="CX133" s="5">
        <v>1300</v>
      </c>
      <c r="CY133" s="5">
        <v>2000</v>
      </c>
      <c r="CZ133" s="5">
        <v>1400</v>
      </c>
      <c r="DA133" s="5">
        <v>1800</v>
      </c>
      <c r="DB133" s="5">
        <v>0.00423172950784986</v>
      </c>
      <c r="DC133" s="5">
        <v>890</v>
      </c>
      <c r="DD133" s="5">
        <v>930</v>
      </c>
      <c r="DE133" s="5">
        <v>980</v>
      </c>
      <c r="DF133" s="5">
        <v>900</v>
      </c>
      <c r="DG133" s="5">
        <v>1000</v>
      </c>
      <c r="DH133" s="5">
        <v>1000</v>
      </c>
      <c r="DI133" s="5">
        <v>800</v>
      </c>
      <c r="DJ133" s="5">
        <v>600</v>
      </c>
      <c r="DK133" s="5">
        <v>800</v>
      </c>
      <c r="DL133" s="5">
        <v>0.0053411022092741</v>
      </c>
      <c r="DM133" s="5">
        <v>610</v>
      </c>
      <c r="DN133" s="5">
        <v>620</v>
      </c>
      <c r="DO133" s="5">
        <v>660</v>
      </c>
      <c r="DP133" s="5">
        <v>1100</v>
      </c>
      <c r="DQ133" s="5">
        <v>1200</v>
      </c>
      <c r="DR133" s="5">
        <v>1200</v>
      </c>
      <c r="DS133" s="5">
        <v>1000</v>
      </c>
      <c r="DT133" s="5">
        <v>900</v>
      </c>
      <c r="DU133" s="5">
        <v>1000</v>
      </c>
      <c r="DV133" s="5">
        <f t="shared" si="71"/>
        <v>0.00469924812030075</v>
      </c>
      <c r="DW133" s="5">
        <v>860</v>
      </c>
      <c r="DX133" s="5">
        <v>910</v>
      </c>
      <c r="DY133" s="5">
        <v>950</v>
      </c>
      <c r="DZ133" s="5">
        <v>1000</v>
      </c>
      <c r="EA133" s="5">
        <v>1000</v>
      </c>
      <c r="EB133" s="5">
        <v>1100</v>
      </c>
      <c r="EC133" s="5">
        <v>900</v>
      </c>
      <c r="ED133" s="5">
        <v>700</v>
      </c>
      <c r="EE133" s="5">
        <v>900</v>
      </c>
      <c r="EF133" s="5">
        <v>0.00546418228512103</v>
      </c>
      <c r="EG133" s="5">
        <f t="shared" si="72"/>
        <v>730</v>
      </c>
      <c r="EH133" s="5">
        <f t="shared" si="73"/>
        <v>790</v>
      </c>
      <c r="EI133" s="5">
        <f t="shared" si="74"/>
        <v>820</v>
      </c>
      <c r="EJ133" s="5">
        <v>900</v>
      </c>
      <c r="EK133" s="5">
        <v>900</v>
      </c>
      <c r="EL133" s="5">
        <v>1000</v>
      </c>
      <c r="EM133" s="5">
        <v>1000</v>
      </c>
      <c r="EN133" s="5">
        <v>900</v>
      </c>
      <c r="EO133" s="5">
        <v>1000</v>
      </c>
      <c r="EP133" s="5">
        <f t="shared" si="75"/>
        <v>0.00345303867403315</v>
      </c>
      <c r="EQ133" s="5">
        <v>860</v>
      </c>
      <c r="ER133" s="5">
        <v>900</v>
      </c>
      <c r="ES133" s="5">
        <v>930</v>
      </c>
      <c r="ET133" s="5">
        <v>900</v>
      </c>
      <c r="EU133" s="5">
        <v>900</v>
      </c>
      <c r="EV133" s="5">
        <v>900</v>
      </c>
      <c r="EW133" s="5">
        <v>800</v>
      </c>
      <c r="EX133" s="5">
        <v>700</v>
      </c>
      <c r="EY133" s="5">
        <v>900</v>
      </c>
      <c r="EZ133" s="5">
        <f t="shared" si="76"/>
        <v>0.0051588601375696</v>
      </c>
      <c r="FA133" s="5">
        <v>590</v>
      </c>
      <c r="FB133" s="5">
        <v>630</v>
      </c>
      <c r="FC133" s="5">
        <v>680</v>
      </c>
      <c r="FD133" s="5">
        <v>630</v>
      </c>
      <c r="FE133" s="5">
        <v>600</v>
      </c>
      <c r="FF133" s="5">
        <v>700</v>
      </c>
      <c r="FG133" s="5">
        <v>3000</v>
      </c>
      <c r="FH133" s="5">
        <v>2800</v>
      </c>
      <c r="FI133" s="5">
        <v>3400</v>
      </c>
      <c r="FJ133" s="5">
        <f t="shared" si="77"/>
        <v>0.00563028439661799</v>
      </c>
      <c r="FK133" s="5">
        <v>2820</v>
      </c>
      <c r="FL133" s="5">
        <v>2930</v>
      </c>
      <c r="FM133" s="5">
        <v>2990</v>
      </c>
      <c r="FN133" s="5">
        <v>2930</v>
      </c>
      <c r="FO133" s="5">
        <v>3000</v>
      </c>
      <c r="FP133" s="5">
        <v>3000</v>
      </c>
      <c r="FQ133" s="5">
        <v>3800</v>
      </c>
      <c r="FR133" s="5">
        <v>3600</v>
      </c>
      <c r="FS133" s="5">
        <v>3900</v>
      </c>
      <c r="FT133" s="5">
        <v>0.00485650625075049</v>
      </c>
      <c r="FU133" s="5">
        <v>3610</v>
      </c>
      <c r="FV133" s="5">
        <v>3640</v>
      </c>
      <c r="FW133" s="5">
        <v>3700</v>
      </c>
      <c r="FX133" s="5">
        <v>3300</v>
      </c>
      <c r="FY133" s="5">
        <v>3400</v>
      </c>
      <c r="FZ133" s="5">
        <v>3400</v>
      </c>
      <c r="GA133" s="5">
        <v>50</v>
      </c>
      <c r="GB133" s="5">
        <v>40</v>
      </c>
      <c r="GC133" s="5">
        <v>60</v>
      </c>
      <c r="GD133" s="5">
        <f t="shared" si="78"/>
        <v>0.00418118466898955</v>
      </c>
      <c r="GE133" s="5">
        <v>50</v>
      </c>
      <c r="GF133" s="5">
        <v>50</v>
      </c>
      <c r="GG133" s="5">
        <v>50</v>
      </c>
      <c r="GH133" s="5">
        <v>50</v>
      </c>
      <c r="GI133" s="5">
        <v>58</v>
      </c>
      <c r="GJ133" s="5">
        <v>60</v>
      </c>
      <c r="GK133" s="5">
        <v>1700</v>
      </c>
      <c r="GL133" s="5">
        <v>1600</v>
      </c>
      <c r="GM133" s="5">
        <v>1900</v>
      </c>
      <c r="GN133" s="5">
        <v>0.00297543535924346</v>
      </c>
      <c r="GO133" s="5">
        <v>1270</v>
      </c>
      <c r="GP133" s="5">
        <v>1290</v>
      </c>
      <c r="GQ133" s="5">
        <v>1320</v>
      </c>
      <c r="GR133" s="5">
        <v>1100</v>
      </c>
      <c r="GS133" s="5">
        <v>1200</v>
      </c>
      <c r="GT133" s="5">
        <v>1200</v>
      </c>
      <c r="GU133" s="5">
        <v>1200</v>
      </c>
      <c r="GV133" s="5">
        <v>1000</v>
      </c>
      <c r="GW133" s="5">
        <v>1200</v>
      </c>
      <c r="GX133" s="5">
        <f t="shared" si="79"/>
        <v>0.00306912572152612</v>
      </c>
      <c r="GY133" s="5">
        <v>1070</v>
      </c>
      <c r="GZ133" s="5">
        <v>1090</v>
      </c>
      <c r="HA133" s="5">
        <v>11080</v>
      </c>
      <c r="HB133" s="5">
        <v>1000</v>
      </c>
      <c r="HC133" s="5">
        <v>1100</v>
      </c>
      <c r="HD133" s="5">
        <v>1090</v>
      </c>
      <c r="HE133" s="5">
        <v>600</v>
      </c>
      <c r="HF133" s="5">
        <v>500</v>
      </c>
      <c r="HG133" s="5">
        <v>600</v>
      </c>
      <c r="HH133" s="5">
        <v>0.00593868309702324</v>
      </c>
      <c r="HI133" s="5">
        <v>500</v>
      </c>
      <c r="HJ133" s="5">
        <v>550</v>
      </c>
      <c r="HK133" s="5">
        <v>570</v>
      </c>
      <c r="HL133" s="5">
        <v>700</v>
      </c>
      <c r="HM133" s="5">
        <v>700</v>
      </c>
      <c r="HN133" s="5">
        <v>800</v>
      </c>
      <c r="HO133" s="5">
        <v>1700</v>
      </c>
      <c r="HP133" s="5">
        <v>1500</v>
      </c>
      <c r="HQ133" s="5">
        <v>1700</v>
      </c>
      <c r="HR133" s="5">
        <f t="shared" si="80"/>
        <v>0.0039237668161435</v>
      </c>
      <c r="HS133" s="5">
        <v>1310</v>
      </c>
      <c r="HT133" s="5">
        <v>1330</v>
      </c>
      <c r="HU133" s="5">
        <v>1370</v>
      </c>
      <c r="HV133" s="5">
        <v>1330</v>
      </c>
      <c r="HW133" s="5">
        <v>1300</v>
      </c>
      <c r="HX133" s="5">
        <v>1400</v>
      </c>
      <c r="HY133" s="5">
        <v>3200</v>
      </c>
      <c r="HZ133" s="5">
        <v>3100</v>
      </c>
      <c r="IA133" s="5">
        <v>3300</v>
      </c>
      <c r="IB133" s="13">
        <v>0.00433990490720306</v>
      </c>
      <c r="IC133" s="5">
        <v>2900</v>
      </c>
      <c r="ID133" s="5">
        <v>2930</v>
      </c>
      <c r="IE133" s="5">
        <v>2950</v>
      </c>
      <c r="IF133" s="5">
        <v>3000</v>
      </c>
      <c r="IG133" s="5">
        <v>3100</v>
      </c>
      <c r="IH133" s="5">
        <v>3100</v>
      </c>
      <c r="II133" s="5">
        <v>800</v>
      </c>
      <c r="IJ133" s="5">
        <v>700</v>
      </c>
      <c r="IK133" s="5">
        <v>900</v>
      </c>
      <c r="IL133" s="5">
        <f t="shared" si="81"/>
        <v>0.00544099243702051</v>
      </c>
      <c r="IM133" s="5">
        <v>700</v>
      </c>
      <c r="IN133" s="5">
        <v>720</v>
      </c>
      <c r="IO133" s="5">
        <v>740</v>
      </c>
      <c r="IP133" s="5">
        <v>900</v>
      </c>
      <c r="IQ133" s="5">
        <v>1000</v>
      </c>
      <c r="IR133" s="5">
        <v>1000</v>
      </c>
      <c r="IS133" s="5">
        <v>1800</v>
      </c>
      <c r="IT133" s="5">
        <v>1500</v>
      </c>
      <c r="IU133" s="5">
        <v>1600</v>
      </c>
      <c r="IV133" s="131">
        <v>0.00297572435395458</v>
      </c>
      <c r="IW133" s="5">
        <v>1490</v>
      </c>
      <c r="IX133" s="5">
        <v>1520</v>
      </c>
      <c r="IY133" s="5">
        <v>1550</v>
      </c>
      <c r="IZ133" s="5">
        <v>1520</v>
      </c>
      <c r="JA133" s="5">
        <v>1500</v>
      </c>
      <c r="JB133" s="5">
        <v>1600</v>
      </c>
    </row>
    <row r="134" spans="1:262">
      <c r="A134" s="9">
        <v>132</v>
      </c>
      <c r="B134" s="10">
        <v>111064</v>
      </c>
      <c r="C134" s="19" t="s">
        <v>50</v>
      </c>
      <c r="D134" s="11" t="s">
        <v>1626</v>
      </c>
      <c r="E134" s="5">
        <v>2100</v>
      </c>
      <c r="F134" s="5">
        <v>1500</v>
      </c>
      <c r="G134" s="5">
        <v>1900</v>
      </c>
      <c r="H134" s="13">
        <f t="shared" si="62"/>
        <v>0.0016602351251907</v>
      </c>
      <c r="I134" s="5">
        <v>1800</v>
      </c>
      <c r="J134" s="5">
        <v>1850</v>
      </c>
      <c r="K134" s="5">
        <v>1900</v>
      </c>
      <c r="L134" s="5">
        <v>1850</v>
      </c>
      <c r="M134" s="5">
        <v>1800</v>
      </c>
      <c r="N134" s="5">
        <v>1800</v>
      </c>
      <c r="O134" s="5">
        <v>1000</v>
      </c>
      <c r="P134" s="5">
        <v>700</v>
      </c>
      <c r="Q134" s="5">
        <v>900</v>
      </c>
      <c r="R134" s="13">
        <f t="shared" si="63"/>
        <v>0.0032520325203252</v>
      </c>
      <c r="S134" s="5">
        <v>900</v>
      </c>
      <c r="T134" s="5">
        <v>900</v>
      </c>
      <c r="U134" s="5">
        <v>1000</v>
      </c>
      <c r="V134" s="5">
        <v>1200</v>
      </c>
      <c r="W134" s="5">
        <f t="shared" si="64"/>
        <v>1100</v>
      </c>
      <c r="X134" s="5">
        <f t="shared" si="65"/>
        <v>1200</v>
      </c>
      <c r="Y134" s="5">
        <v>900</v>
      </c>
      <c r="Z134" s="5">
        <v>700</v>
      </c>
      <c r="AA134" s="5">
        <v>800</v>
      </c>
      <c r="AB134" s="13">
        <f t="shared" si="66"/>
        <v>0.00322465066284486</v>
      </c>
      <c r="AC134" s="5">
        <v>600</v>
      </c>
      <c r="AD134" s="5">
        <v>600</v>
      </c>
      <c r="AE134" s="5">
        <v>600</v>
      </c>
      <c r="AF134" s="5">
        <v>900</v>
      </c>
      <c r="AG134" s="5">
        <f t="shared" si="67"/>
        <v>800</v>
      </c>
      <c r="AH134" s="5">
        <v>1000</v>
      </c>
      <c r="AI134" s="5">
        <v>1100</v>
      </c>
      <c r="AJ134" s="5">
        <v>850</v>
      </c>
      <c r="AK134" s="5">
        <v>960</v>
      </c>
      <c r="AL134" s="5">
        <v>0.00224820143884892</v>
      </c>
      <c r="AM134" s="5">
        <v>950</v>
      </c>
      <c r="AN134" s="5">
        <v>990</v>
      </c>
      <c r="AO134" s="5">
        <v>1020</v>
      </c>
      <c r="AP134" s="5">
        <v>1000</v>
      </c>
      <c r="AQ134" s="5">
        <v>900</v>
      </c>
      <c r="AR134" s="5">
        <v>1000</v>
      </c>
      <c r="AS134" s="5">
        <v>900</v>
      </c>
      <c r="AT134" s="5">
        <v>700</v>
      </c>
      <c r="AU134" s="5">
        <v>800</v>
      </c>
      <c r="AV134" s="13">
        <v>0.00269389294469438</v>
      </c>
      <c r="AW134" s="5">
        <v>770</v>
      </c>
      <c r="AX134" s="5">
        <v>840</v>
      </c>
      <c r="AY134" s="5">
        <f t="shared" si="68"/>
        <v>840</v>
      </c>
      <c r="AZ134" s="5">
        <v>900</v>
      </c>
      <c r="BA134" s="5">
        <v>900</v>
      </c>
      <c r="BB134" s="5">
        <v>900</v>
      </c>
      <c r="BC134" s="5">
        <v>11</v>
      </c>
      <c r="BD134" s="5">
        <v>5</v>
      </c>
      <c r="BE134" s="5">
        <v>13</v>
      </c>
      <c r="BF134" s="5">
        <v>11</v>
      </c>
      <c r="BG134" s="5">
        <v>11</v>
      </c>
      <c r="BH134" s="5">
        <v>11</v>
      </c>
      <c r="BI134" s="5">
        <v>20</v>
      </c>
      <c r="BJ134" s="5">
        <v>20</v>
      </c>
      <c r="BK134" s="5">
        <v>20</v>
      </c>
      <c r="BL134" s="5">
        <v>5</v>
      </c>
      <c r="BM134" s="5">
        <v>4</v>
      </c>
      <c r="BN134" s="5">
        <v>6</v>
      </c>
      <c r="BO134" s="5">
        <v>6</v>
      </c>
      <c r="BP134" s="5">
        <v>6</v>
      </c>
      <c r="BQ134" s="5">
        <v>7</v>
      </c>
      <c r="BR134" s="5">
        <v>7</v>
      </c>
      <c r="BS134" s="5">
        <v>7</v>
      </c>
      <c r="BT134" s="5">
        <v>8</v>
      </c>
      <c r="BU134" s="5">
        <v>1400</v>
      </c>
      <c r="BV134" s="5">
        <v>1200</v>
      </c>
      <c r="BW134" s="5">
        <v>1300</v>
      </c>
      <c r="BX134" s="5">
        <v>0.00446514616125924</v>
      </c>
      <c r="BY134" s="5">
        <v>1310</v>
      </c>
      <c r="BZ134" s="5">
        <f t="shared" si="69"/>
        <v>1180</v>
      </c>
      <c r="CA134" s="5">
        <v>1440</v>
      </c>
      <c r="CB134" s="5">
        <v>1300</v>
      </c>
      <c r="CC134" s="5">
        <v>1300</v>
      </c>
      <c r="CD134" s="5">
        <v>1400</v>
      </c>
      <c r="CE134" s="5">
        <v>700</v>
      </c>
      <c r="CF134" s="5">
        <v>500</v>
      </c>
      <c r="CG134" s="5">
        <v>600</v>
      </c>
      <c r="CH134" s="5">
        <v>0.00447727781508843</v>
      </c>
      <c r="CI134" s="5">
        <v>540</v>
      </c>
      <c r="CJ134" s="5">
        <v>580</v>
      </c>
      <c r="CK134" s="5">
        <v>600</v>
      </c>
      <c r="CL134" s="5">
        <f t="shared" si="70"/>
        <v>600</v>
      </c>
      <c r="CM134" s="5">
        <v>600</v>
      </c>
      <c r="CN134" s="5">
        <v>700</v>
      </c>
      <c r="CO134" s="5">
        <v>1100</v>
      </c>
      <c r="CP134" s="5">
        <v>1000</v>
      </c>
      <c r="CQ134" s="5">
        <v>1100</v>
      </c>
      <c r="CR134" s="5">
        <v>0.00336553283321344</v>
      </c>
      <c r="CS134" s="5">
        <v>1000</v>
      </c>
      <c r="CT134" s="5">
        <v>1030</v>
      </c>
      <c r="CU134" s="5">
        <v>1040</v>
      </c>
      <c r="CV134" s="5">
        <v>1310</v>
      </c>
      <c r="CW134" s="5">
        <v>1300</v>
      </c>
      <c r="CX134" s="5">
        <v>1300</v>
      </c>
      <c r="CY134" s="5">
        <v>2000</v>
      </c>
      <c r="CZ134" s="5">
        <v>1400</v>
      </c>
      <c r="DA134" s="5">
        <v>1800</v>
      </c>
      <c r="DB134" s="5">
        <v>0.00423172950784986</v>
      </c>
      <c r="DC134" s="5">
        <v>890</v>
      </c>
      <c r="DD134" s="5">
        <v>930</v>
      </c>
      <c r="DE134" s="5">
        <v>980</v>
      </c>
      <c r="DF134" s="5">
        <v>900</v>
      </c>
      <c r="DG134" s="5">
        <v>1000</v>
      </c>
      <c r="DH134" s="5">
        <v>1000</v>
      </c>
      <c r="DI134" s="5">
        <v>800</v>
      </c>
      <c r="DJ134" s="5">
        <v>600</v>
      </c>
      <c r="DK134" s="5">
        <v>800</v>
      </c>
      <c r="DL134" s="5">
        <v>0.00485554746297645</v>
      </c>
      <c r="DM134" s="5">
        <v>610</v>
      </c>
      <c r="DN134" s="5">
        <v>620</v>
      </c>
      <c r="DO134" s="5">
        <v>660</v>
      </c>
      <c r="DP134" s="5">
        <v>1000</v>
      </c>
      <c r="DQ134" s="5">
        <v>1100</v>
      </c>
      <c r="DR134" s="5">
        <v>1100</v>
      </c>
      <c r="DS134" s="5">
        <v>1000</v>
      </c>
      <c r="DT134" s="5">
        <v>900</v>
      </c>
      <c r="DU134" s="5">
        <v>1000</v>
      </c>
      <c r="DV134" s="5">
        <f t="shared" si="71"/>
        <v>0.00469924812030075</v>
      </c>
      <c r="DW134" s="5">
        <v>860</v>
      </c>
      <c r="DX134" s="5">
        <v>910</v>
      </c>
      <c r="DY134" s="5">
        <v>950</v>
      </c>
      <c r="DZ134" s="5">
        <v>1000</v>
      </c>
      <c r="EA134" s="5">
        <v>1000</v>
      </c>
      <c r="EB134" s="5">
        <v>1100</v>
      </c>
      <c r="EC134" s="5">
        <v>900</v>
      </c>
      <c r="ED134" s="5">
        <v>700</v>
      </c>
      <c r="EE134" s="5">
        <v>900</v>
      </c>
      <c r="EF134" s="5">
        <v>0.00546418228512103</v>
      </c>
      <c r="EG134" s="5">
        <f t="shared" si="72"/>
        <v>730</v>
      </c>
      <c r="EH134" s="5">
        <f t="shared" si="73"/>
        <v>790</v>
      </c>
      <c r="EI134" s="5">
        <f t="shared" si="74"/>
        <v>820</v>
      </c>
      <c r="EJ134" s="5">
        <v>900</v>
      </c>
      <c r="EK134" s="5">
        <v>900</v>
      </c>
      <c r="EL134" s="5">
        <v>1000</v>
      </c>
      <c r="EM134" s="5">
        <v>1000</v>
      </c>
      <c r="EN134" s="5">
        <v>900</v>
      </c>
      <c r="EO134" s="5">
        <v>1000</v>
      </c>
      <c r="EP134" s="5">
        <f t="shared" si="75"/>
        <v>0.00345303867403315</v>
      </c>
      <c r="EQ134" s="5">
        <v>860</v>
      </c>
      <c r="ER134" s="5">
        <v>900</v>
      </c>
      <c r="ES134" s="5">
        <v>930</v>
      </c>
      <c r="ET134" s="5">
        <v>900</v>
      </c>
      <c r="EU134" s="5">
        <v>900</v>
      </c>
      <c r="EV134" s="5">
        <v>900</v>
      </c>
      <c r="EW134" s="5">
        <v>800</v>
      </c>
      <c r="EX134" s="5">
        <v>700</v>
      </c>
      <c r="EY134" s="5">
        <v>900</v>
      </c>
      <c r="EZ134" s="5">
        <f t="shared" si="76"/>
        <v>0.0051588601375696</v>
      </c>
      <c r="FA134" s="5">
        <v>590</v>
      </c>
      <c r="FB134" s="5">
        <v>630</v>
      </c>
      <c r="FC134" s="5">
        <v>680</v>
      </c>
      <c r="FD134" s="5">
        <v>630</v>
      </c>
      <c r="FE134" s="5">
        <v>600</v>
      </c>
      <c r="FF134" s="5">
        <v>700</v>
      </c>
      <c r="FG134" s="5">
        <v>3000</v>
      </c>
      <c r="FH134" s="5">
        <v>2800</v>
      </c>
      <c r="FI134" s="5">
        <v>3400</v>
      </c>
      <c r="FJ134" s="5">
        <f t="shared" si="77"/>
        <v>0.00563028439661799</v>
      </c>
      <c r="FK134" s="5">
        <v>2820</v>
      </c>
      <c r="FL134" s="5">
        <v>2930</v>
      </c>
      <c r="FM134" s="5">
        <v>2990</v>
      </c>
      <c r="FN134" s="5">
        <v>2930</v>
      </c>
      <c r="FO134" s="5">
        <v>3000</v>
      </c>
      <c r="FP134" s="5">
        <v>3000</v>
      </c>
      <c r="FQ134" s="5">
        <v>2000</v>
      </c>
      <c r="FR134" s="5">
        <v>1900</v>
      </c>
      <c r="FS134" s="5">
        <v>2000</v>
      </c>
      <c r="FT134" s="5">
        <v>0.00249496337607237</v>
      </c>
      <c r="FU134" s="5">
        <v>1850</v>
      </c>
      <c r="FV134" s="5">
        <v>1870</v>
      </c>
      <c r="FW134" s="5">
        <v>1900</v>
      </c>
      <c r="FX134" s="5">
        <v>1700</v>
      </c>
      <c r="FY134" s="5">
        <v>1700</v>
      </c>
      <c r="FZ134" s="5">
        <v>1800</v>
      </c>
      <c r="GA134" s="5">
        <v>50</v>
      </c>
      <c r="GB134" s="5">
        <v>40</v>
      </c>
      <c r="GC134" s="5">
        <v>60</v>
      </c>
      <c r="GD134" s="5">
        <f t="shared" si="78"/>
        <v>0.00418118466898955</v>
      </c>
      <c r="GE134" s="5">
        <v>50</v>
      </c>
      <c r="GF134" s="5">
        <v>50</v>
      </c>
      <c r="GG134" s="5">
        <v>50</v>
      </c>
      <c r="GH134" s="5">
        <v>50</v>
      </c>
      <c r="GI134" s="5">
        <v>58</v>
      </c>
      <c r="GJ134" s="5">
        <v>60</v>
      </c>
      <c r="GK134" s="5">
        <v>1700</v>
      </c>
      <c r="GL134" s="5">
        <v>1600</v>
      </c>
      <c r="GM134" s="5">
        <v>1900</v>
      </c>
      <c r="GN134" s="5">
        <v>0.00297543535924346</v>
      </c>
      <c r="GO134" s="5">
        <v>1270</v>
      </c>
      <c r="GP134" s="5">
        <v>1290</v>
      </c>
      <c r="GQ134" s="5">
        <v>1320</v>
      </c>
      <c r="GR134" s="5">
        <v>1100</v>
      </c>
      <c r="GS134" s="5">
        <v>1200</v>
      </c>
      <c r="GT134" s="5">
        <v>1200</v>
      </c>
      <c r="GU134" s="5">
        <v>1200</v>
      </c>
      <c r="GV134" s="5">
        <v>1000</v>
      </c>
      <c r="GW134" s="5">
        <v>1200</v>
      </c>
      <c r="GX134" s="5">
        <f t="shared" si="79"/>
        <v>0.00306912572152612</v>
      </c>
      <c r="GY134" s="5">
        <v>1070</v>
      </c>
      <c r="GZ134" s="5">
        <v>1090</v>
      </c>
      <c r="HA134" s="5">
        <v>11080</v>
      </c>
      <c r="HB134" s="5">
        <v>1000</v>
      </c>
      <c r="HC134" s="5">
        <v>1100</v>
      </c>
      <c r="HD134" s="5">
        <v>1090</v>
      </c>
      <c r="HE134" s="5">
        <v>600</v>
      </c>
      <c r="HF134" s="5">
        <v>500</v>
      </c>
      <c r="HG134" s="5">
        <v>600</v>
      </c>
      <c r="HH134" s="5">
        <v>0.00593868309702324</v>
      </c>
      <c r="HI134" s="5">
        <v>500</v>
      </c>
      <c r="HJ134" s="5">
        <v>550</v>
      </c>
      <c r="HK134" s="5">
        <v>570</v>
      </c>
      <c r="HL134" s="5">
        <v>700</v>
      </c>
      <c r="HM134" s="5">
        <v>700</v>
      </c>
      <c r="HN134" s="5">
        <v>800</v>
      </c>
      <c r="HO134" s="5">
        <v>1700</v>
      </c>
      <c r="HP134" s="5">
        <v>1500</v>
      </c>
      <c r="HQ134" s="5">
        <v>1700</v>
      </c>
      <c r="HR134" s="5">
        <f t="shared" si="80"/>
        <v>0.0039237668161435</v>
      </c>
      <c r="HS134" s="5">
        <v>1310</v>
      </c>
      <c r="HT134" s="5">
        <v>1330</v>
      </c>
      <c r="HU134" s="5">
        <v>1370</v>
      </c>
      <c r="HV134" s="5">
        <v>1330</v>
      </c>
      <c r="HW134" s="5">
        <v>1300</v>
      </c>
      <c r="HX134" s="5">
        <v>1400</v>
      </c>
      <c r="HY134" s="5">
        <v>3200</v>
      </c>
      <c r="HZ134" s="5">
        <v>3100</v>
      </c>
      <c r="IA134" s="5">
        <v>3300</v>
      </c>
      <c r="IB134" s="13">
        <v>0.00433990490720306</v>
      </c>
      <c r="IC134" s="5">
        <v>2900</v>
      </c>
      <c r="ID134" s="5">
        <v>2930</v>
      </c>
      <c r="IE134" s="5">
        <v>2950</v>
      </c>
      <c r="IF134" s="5">
        <v>3000</v>
      </c>
      <c r="IG134" s="5">
        <v>3100</v>
      </c>
      <c r="IH134" s="5">
        <v>3100</v>
      </c>
      <c r="II134" s="5">
        <v>800</v>
      </c>
      <c r="IJ134" s="5">
        <v>700</v>
      </c>
      <c r="IK134" s="5">
        <v>900</v>
      </c>
      <c r="IL134" s="5">
        <f t="shared" si="81"/>
        <v>0.00544099243702051</v>
      </c>
      <c r="IM134" s="5">
        <v>700</v>
      </c>
      <c r="IN134" s="5">
        <v>720</v>
      </c>
      <c r="IO134" s="5">
        <v>740</v>
      </c>
      <c r="IP134" s="5">
        <v>900</v>
      </c>
      <c r="IQ134" s="5">
        <v>1000</v>
      </c>
      <c r="IR134" s="5">
        <v>1000</v>
      </c>
      <c r="IS134" s="5">
        <v>1800</v>
      </c>
      <c r="IT134" s="5">
        <v>1500</v>
      </c>
      <c r="IU134" s="5">
        <v>1600</v>
      </c>
      <c r="IV134" s="131">
        <v>0.00297572435395458</v>
      </c>
      <c r="IW134" s="5">
        <v>1490</v>
      </c>
      <c r="IX134" s="5">
        <v>1520</v>
      </c>
      <c r="IY134" s="5">
        <v>1550</v>
      </c>
      <c r="IZ134" s="5">
        <v>1520</v>
      </c>
      <c r="JA134" s="5">
        <v>1500</v>
      </c>
      <c r="JB134" s="5">
        <v>1600</v>
      </c>
    </row>
    <row r="135" spans="1:262">
      <c r="A135" s="9">
        <v>133</v>
      </c>
      <c r="B135" s="10">
        <v>117310</v>
      </c>
      <c r="C135" s="19" t="s">
        <v>116</v>
      </c>
      <c r="D135" s="11" t="s">
        <v>58</v>
      </c>
      <c r="E135" s="5">
        <v>2000</v>
      </c>
      <c r="F135" s="5">
        <v>1400</v>
      </c>
      <c r="G135" s="5">
        <v>1900</v>
      </c>
      <c r="H135" s="13">
        <f t="shared" si="62"/>
        <v>0.00314098537198241</v>
      </c>
      <c r="I135" s="5">
        <v>1800</v>
      </c>
      <c r="J135" s="5">
        <v>1850</v>
      </c>
      <c r="K135" s="5">
        <v>1900</v>
      </c>
      <c r="L135" s="5">
        <v>3500</v>
      </c>
      <c r="M135" s="5">
        <v>3400</v>
      </c>
      <c r="N135" s="5">
        <v>3500</v>
      </c>
      <c r="O135" s="5">
        <v>1000</v>
      </c>
      <c r="P135" s="5">
        <v>700</v>
      </c>
      <c r="Q135" s="5">
        <v>900</v>
      </c>
      <c r="R135" s="13">
        <f t="shared" ref="R135:R143" si="82">V135/369000</f>
        <v>0.0032520325203252</v>
      </c>
      <c r="S135" s="5">
        <v>900</v>
      </c>
      <c r="T135" s="5">
        <v>900</v>
      </c>
      <c r="U135" s="5">
        <v>1000</v>
      </c>
      <c r="V135" s="5">
        <v>1200</v>
      </c>
      <c r="W135" s="5">
        <f t="shared" ref="W135:W143" si="83">ROUND(R135*350000/100,0)*100</f>
        <v>1100</v>
      </c>
      <c r="X135" s="5">
        <f t="shared" ref="X135:X143" si="84">ROUND(R135*360000/100,0)*100</f>
        <v>1200</v>
      </c>
      <c r="Y135" s="5">
        <v>900</v>
      </c>
      <c r="Z135" s="5">
        <v>700</v>
      </c>
      <c r="AA135" s="5">
        <v>800</v>
      </c>
      <c r="AB135" s="13">
        <f t="shared" ref="AB135:AB143" si="85">AF135/279100</f>
        <v>0.00322465066284486</v>
      </c>
      <c r="AC135" s="5">
        <v>600</v>
      </c>
      <c r="AD135" s="5">
        <v>600</v>
      </c>
      <c r="AE135" s="5">
        <v>600</v>
      </c>
      <c r="AF135" s="5">
        <v>900</v>
      </c>
      <c r="AG135" s="5">
        <f t="shared" ref="AG135:AG143" si="86">ROUND(AB135*255000/100,0)*100</f>
        <v>800</v>
      </c>
      <c r="AH135" s="5">
        <v>1000</v>
      </c>
      <c r="AI135" s="5">
        <v>1100</v>
      </c>
      <c r="AJ135" s="5">
        <v>850</v>
      </c>
      <c r="AK135" s="5">
        <v>960</v>
      </c>
      <c r="AL135" s="5">
        <v>0.00224820143884892</v>
      </c>
      <c r="AM135" s="5">
        <v>950</v>
      </c>
      <c r="AN135" s="5">
        <v>990</v>
      </c>
      <c r="AO135" s="5">
        <v>1000</v>
      </c>
      <c r="AP135" s="5">
        <v>1000</v>
      </c>
      <c r="AQ135" s="5">
        <v>900</v>
      </c>
      <c r="AR135" s="5">
        <v>1000</v>
      </c>
      <c r="AS135" s="5">
        <v>900</v>
      </c>
      <c r="AT135" s="5">
        <v>700</v>
      </c>
      <c r="AU135" s="5">
        <v>800</v>
      </c>
      <c r="AV135" s="13">
        <v>0.00269389294469438</v>
      </c>
      <c r="AW135" s="5">
        <v>770</v>
      </c>
      <c r="AX135" s="5">
        <v>840</v>
      </c>
      <c r="AY135" s="5">
        <f t="shared" si="68"/>
        <v>840</v>
      </c>
      <c r="AZ135" s="5">
        <v>900</v>
      </c>
      <c r="BA135" s="5">
        <v>900</v>
      </c>
      <c r="BB135" s="5">
        <v>900</v>
      </c>
      <c r="BC135" s="5">
        <v>5</v>
      </c>
      <c r="BD135" s="5">
        <v>3</v>
      </c>
      <c r="BE135" s="5">
        <v>6</v>
      </c>
      <c r="BF135" s="5">
        <v>5</v>
      </c>
      <c r="BG135" s="5">
        <v>5</v>
      </c>
      <c r="BH135" s="5">
        <v>5</v>
      </c>
      <c r="BI135" s="5">
        <v>20</v>
      </c>
      <c r="BJ135" s="5">
        <v>20</v>
      </c>
      <c r="BK135" s="5">
        <v>20</v>
      </c>
      <c r="BL135" s="5">
        <v>5</v>
      </c>
      <c r="BM135" s="5">
        <v>4</v>
      </c>
      <c r="BN135" s="5">
        <v>6</v>
      </c>
      <c r="BO135" s="5">
        <v>4</v>
      </c>
      <c r="BP135" s="5">
        <v>4</v>
      </c>
      <c r="BQ135" s="5">
        <v>5</v>
      </c>
      <c r="BR135" s="5">
        <v>5</v>
      </c>
      <c r="BS135" s="5">
        <v>5</v>
      </c>
      <c r="BT135" s="5">
        <v>6</v>
      </c>
      <c r="BU135" s="5">
        <v>1400</v>
      </c>
      <c r="BV135" s="5">
        <v>1200</v>
      </c>
      <c r="BW135" s="5">
        <v>1300</v>
      </c>
      <c r="BX135" s="5">
        <v>0.00446514616125924</v>
      </c>
      <c r="BY135" s="5">
        <v>1310</v>
      </c>
      <c r="BZ135" s="5">
        <f t="shared" si="69"/>
        <v>1180</v>
      </c>
      <c r="CA135" s="5">
        <v>1440</v>
      </c>
      <c r="CB135" s="5">
        <v>1300</v>
      </c>
      <c r="CC135" s="5">
        <v>1300</v>
      </c>
      <c r="CD135" s="5">
        <v>1400</v>
      </c>
      <c r="CE135" s="5">
        <v>700</v>
      </c>
      <c r="CF135" s="5">
        <v>500</v>
      </c>
      <c r="CG135" s="5">
        <v>600</v>
      </c>
      <c r="CH135" s="5">
        <v>0.00447727781508843</v>
      </c>
      <c r="CI135" s="5">
        <v>540</v>
      </c>
      <c r="CJ135" s="5">
        <v>580</v>
      </c>
      <c r="CK135" s="5">
        <v>600</v>
      </c>
      <c r="CL135" s="5">
        <f t="shared" ref="CL135:CL143" si="87">ROUND(CH135*130000/100,0)*100</f>
        <v>600</v>
      </c>
      <c r="CM135" s="5">
        <v>600</v>
      </c>
      <c r="CN135" s="5">
        <v>700</v>
      </c>
      <c r="CO135" s="5">
        <v>1100</v>
      </c>
      <c r="CP135" s="5">
        <v>1000</v>
      </c>
      <c r="CQ135" s="5">
        <v>1100</v>
      </c>
      <c r="CR135" s="5">
        <v>0.00336553283321344</v>
      </c>
      <c r="CS135" s="5">
        <v>1000</v>
      </c>
      <c r="CT135" s="5">
        <v>1030</v>
      </c>
      <c r="CU135" s="5">
        <v>1040</v>
      </c>
      <c r="CV135" s="5">
        <v>1310</v>
      </c>
      <c r="CW135" s="5">
        <v>1300</v>
      </c>
      <c r="CX135" s="5">
        <v>1300</v>
      </c>
      <c r="CY135" s="5">
        <v>2000</v>
      </c>
      <c r="CZ135" s="5">
        <v>1400</v>
      </c>
      <c r="DA135" s="5">
        <v>1800</v>
      </c>
      <c r="DB135" s="5">
        <v>0.00423172950784986</v>
      </c>
      <c r="DC135" s="5">
        <v>890</v>
      </c>
      <c r="DD135" s="5">
        <v>930</v>
      </c>
      <c r="DE135" s="5">
        <v>980</v>
      </c>
      <c r="DF135" s="5">
        <v>900</v>
      </c>
      <c r="DG135" s="5">
        <v>1000</v>
      </c>
      <c r="DH135" s="5">
        <v>1000</v>
      </c>
      <c r="DI135" s="5">
        <v>800</v>
      </c>
      <c r="DJ135" s="5">
        <v>600</v>
      </c>
      <c r="DK135" s="5">
        <v>800</v>
      </c>
      <c r="DL135" s="5">
        <v>0.00485554746297645</v>
      </c>
      <c r="DM135" s="5">
        <v>610</v>
      </c>
      <c r="DN135" s="5">
        <v>620</v>
      </c>
      <c r="DO135" s="5">
        <v>660</v>
      </c>
      <c r="DP135" s="5">
        <v>1000</v>
      </c>
      <c r="DQ135" s="5">
        <v>1100</v>
      </c>
      <c r="DR135" s="5">
        <v>1100</v>
      </c>
      <c r="DS135" s="5">
        <v>1000</v>
      </c>
      <c r="DT135" s="5">
        <v>900</v>
      </c>
      <c r="DU135" s="5">
        <v>1000</v>
      </c>
      <c r="DV135" s="5">
        <f t="shared" ref="DV135:DV143" si="88">DZ135/212800</f>
        <v>0.00469924812030075</v>
      </c>
      <c r="DW135" s="5">
        <v>860</v>
      </c>
      <c r="DX135" s="5">
        <v>910</v>
      </c>
      <c r="DY135" s="5">
        <v>950</v>
      </c>
      <c r="DZ135" s="5">
        <v>1000</v>
      </c>
      <c r="EA135" s="5">
        <v>1000</v>
      </c>
      <c r="EB135" s="5">
        <v>1100</v>
      </c>
      <c r="EC135" s="5">
        <v>900</v>
      </c>
      <c r="ED135" s="5">
        <v>700</v>
      </c>
      <c r="EE135" s="5">
        <v>900</v>
      </c>
      <c r="EF135" s="5">
        <v>0.00546418228512103</v>
      </c>
      <c r="EG135" s="5">
        <f t="shared" ref="EG135:EG143" si="89">ROUND(EF135*133333/10,0)*10</f>
        <v>730</v>
      </c>
      <c r="EH135" s="5">
        <f t="shared" ref="EH135:EH143" si="90">ROUND(EF135*145000/10,0)*10</f>
        <v>790</v>
      </c>
      <c r="EI135" s="5">
        <f t="shared" ref="EI135:EI143" si="91">ROUND(EF135*150000/10,0)*10</f>
        <v>820</v>
      </c>
      <c r="EJ135" s="5">
        <v>900</v>
      </c>
      <c r="EK135" s="5">
        <v>900</v>
      </c>
      <c r="EL135" s="5">
        <v>1000</v>
      </c>
      <c r="EM135" s="5">
        <v>1000</v>
      </c>
      <c r="EN135" s="5">
        <v>900</v>
      </c>
      <c r="EO135" s="5">
        <v>1000</v>
      </c>
      <c r="EP135" s="5">
        <f t="shared" ref="EP135:EP143" si="92">ET135/260640</f>
        <v>0.00345303867403315</v>
      </c>
      <c r="EQ135" s="5">
        <v>860</v>
      </c>
      <c r="ER135" s="5">
        <v>900</v>
      </c>
      <c r="ES135" s="5">
        <v>930</v>
      </c>
      <c r="ET135" s="5">
        <v>900</v>
      </c>
      <c r="EU135" s="5">
        <v>900</v>
      </c>
      <c r="EV135" s="5">
        <v>900</v>
      </c>
      <c r="EW135" s="5">
        <v>800</v>
      </c>
      <c r="EX135" s="5">
        <v>700</v>
      </c>
      <c r="EY135" s="5">
        <v>900</v>
      </c>
      <c r="EZ135" s="5">
        <f t="shared" ref="EZ135:EZ143" si="93">FD135/122120</f>
        <v>0.0051588601375696</v>
      </c>
      <c r="FA135" s="5">
        <v>590</v>
      </c>
      <c r="FB135" s="5">
        <v>630</v>
      </c>
      <c r="FC135" s="5">
        <v>680</v>
      </c>
      <c r="FD135" s="5">
        <v>630</v>
      </c>
      <c r="FE135" s="5">
        <v>600</v>
      </c>
      <c r="FF135" s="5">
        <v>700</v>
      </c>
      <c r="FG135" s="5">
        <v>3000</v>
      </c>
      <c r="FH135" s="5">
        <v>2800</v>
      </c>
      <c r="FI135" s="5">
        <v>3400</v>
      </c>
      <c r="FJ135" s="5">
        <f t="shared" ref="FJ135:FJ143" si="94">FN135/520400</f>
        <v>0.00563028439661799</v>
      </c>
      <c r="FK135" s="5">
        <v>2820</v>
      </c>
      <c r="FL135" s="5">
        <v>2930</v>
      </c>
      <c r="FM135" s="5">
        <v>2990</v>
      </c>
      <c r="FN135" s="5">
        <v>2930</v>
      </c>
      <c r="FO135" s="5">
        <v>3000</v>
      </c>
      <c r="FP135" s="5">
        <v>3000</v>
      </c>
      <c r="FQ135" s="5">
        <v>3800</v>
      </c>
      <c r="FR135" s="5">
        <v>3600</v>
      </c>
      <c r="FS135" s="5">
        <v>3900</v>
      </c>
      <c r="FT135" s="5">
        <v>0.00485650625075049</v>
      </c>
      <c r="FU135" s="5">
        <v>3610</v>
      </c>
      <c r="FV135" s="5">
        <v>3640</v>
      </c>
      <c r="FW135" s="5">
        <v>3700</v>
      </c>
      <c r="FX135" s="5">
        <v>3300</v>
      </c>
      <c r="FY135" s="5">
        <v>3400</v>
      </c>
      <c r="FZ135" s="5">
        <v>3400</v>
      </c>
      <c r="GA135" s="5">
        <v>50</v>
      </c>
      <c r="GB135" s="5">
        <v>40</v>
      </c>
      <c r="GC135" s="5">
        <v>60</v>
      </c>
      <c r="GD135" s="5">
        <f t="shared" ref="GD135:GD143" si="95">GC135/14350</f>
        <v>0.00418118466898955</v>
      </c>
      <c r="GE135" s="5">
        <v>50</v>
      </c>
      <c r="GF135" s="5">
        <v>50</v>
      </c>
      <c r="GG135" s="5">
        <v>50</v>
      </c>
      <c r="GH135" s="5">
        <v>50</v>
      </c>
      <c r="GI135" s="5">
        <v>58</v>
      </c>
      <c r="GJ135" s="5">
        <v>60</v>
      </c>
      <c r="GK135" s="5">
        <v>1700</v>
      </c>
      <c r="GL135" s="5">
        <v>1600</v>
      </c>
      <c r="GM135" s="5">
        <v>1900</v>
      </c>
      <c r="GN135" s="5">
        <v>0.00297543535924346</v>
      </c>
      <c r="GO135" s="5">
        <v>1270</v>
      </c>
      <c r="GP135" s="5">
        <v>1290</v>
      </c>
      <c r="GQ135" s="5">
        <v>1320</v>
      </c>
      <c r="GR135" s="5">
        <v>1100</v>
      </c>
      <c r="GS135" s="5">
        <v>1200</v>
      </c>
      <c r="GT135" s="5">
        <v>1200</v>
      </c>
      <c r="GU135" s="5">
        <v>1200</v>
      </c>
      <c r="GV135" s="5">
        <v>1000</v>
      </c>
      <c r="GW135" s="5">
        <v>1200</v>
      </c>
      <c r="GX135" s="5">
        <f t="shared" ref="GX135:GX143" si="96">HD135/355150</f>
        <v>0.00306912572152612</v>
      </c>
      <c r="GY135" s="5">
        <v>1070</v>
      </c>
      <c r="GZ135" s="5">
        <v>1090</v>
      </c>
      <c r="HA135" s="5">
        <v>11080</v>
      </c>
      <c r="HB135" s="5">
        <v>1000</v>
      </c>
      <c r="HC135" s="5">
        <v>1100</v>
      </c>
      <c r="HD135" s="5">
        <v>1090</v>
      </c>
      <c r="HE135" s="5">
        <v>600</v>
      </c>
      <c r="HF135" s="5">
        <v>500</v>
      </c>
      <c r="HG135" s="5">
        <v>600</v>
      </c>
      <c r="HH135" s="5">
        <v>0.00593868309702324</v>
      </c>
      <c r="HI135" s="5">
        <v>500</v>
      </c>
      <c r="HJ135" s="5">
        <v>550</v>
      </c>
      <c r="HK135" s="5">
        <v>570</v>
      </c>
      <c r="HL135" s="5">
        <v>700</v>
      </c>
      <c r="HM135" s="5">
        <v>700</v>
      </c>
      <c r="HN135" s="5">
        <v>800</v>
      </c>
      <c r="HO135" s="5">
        <v>1700</v>
      </c>
      <c r="HP135" s="5">
        <v>1500</v>
      </c>
      <c r="HQ135" s="5">
        <v>1700</v>
      </c>
      <c r="HR135" s="5">
        <f t="shared" ref="HR135:HR143" si="97">HV135/338960</f>
        <v>0.0039237668161435</v>
      </c>
      <c r="HS135" s="5">
        <v>1310</v>
      </c>
      <c r="HT135" s="5">
        <v>1330</v>
      </c>
      <c r="HU135" s="5">
        <v>1370</v>
      </c>
      <c r="HV135" s="5">
        <v>1330</v>
      </c>
      <c r="HW135" s="5">
        <v>1300</v>
      </c>
      <c r="HX135" s="5">
        <v>1400</v>
      </c>
      <c r="HY135" s="5">
        <v>3200</v>
      </c>
      <c r="HZ135" s="5">
        <v>3100</v>
      </c>
      <c r="IA135" s="5">
        <v>3300</v>
      </c>
      <c r="IB135" s="13">
        <v>0.00433990490720306</v>
      </c>
      <c r="IC135" s="5">
        <v>2900</v>
      </c>
      <c r="ID135" s="5">
        <v>2930</v>
      </c>
      <c r="IE135" s="5">
        <v>2950</v>
      </c>
      <c r="IF135" s="5">
        <v>3000</v>
      </c>
      <c r="IG135" s="5">
        <v>3100</v>
      </c>
      <c r="IH135" s="5">
        <v>3100</v>
      </c>
      <c r="II135" s="5">
        <v>800</v>
      </c>
      <c r="IJ135" s="5">
        <v>700</v>
      </c>
      <c r="IK135" s="5">
        <v>900</v>
      </c>
      <c r="IL135" s="5">
        <f t="shared" ref="IL135:IL143" si="98">IR135/183790</f>
        <v>0.00544099243702051</v>
      </c>
      <c r="IM135" s="5">
        <v>700</v>
      </c>
      <c r="IN135" s="5">
        <v>720</v>
      </c>
      <c r="IO135" s="5">
        <v>740</v>
      </c>
      <c r="IP135" s="5">
        <v>900</v>
      </c>
      <c r="IQ135" s="5">
        <v>1000</v>
      </c>
      <c r="IR135" s="5">
        <v>1000</v>
      </c>
      <c r="IS135" s="5">
        <v>1800</v>
      </c>
      <c r="IT135" s="5">
        <v>1500</v>
      </c>
      <c r="IU135" s="5">
        <v>1600</v>
      </c>
      <c r="IV135" s="131">
        <v>0.00297572435395458</v>
      </c>
      <c r="IW135" s="5">
        <v>1490</v>
      </c>
      <c r="IX135" s="5">
        <v>1520</v>
      </c>
      <c r="IY135" s="5">
        <v>1550</v>
      </c>
      <c r="IZ135" s="5">
        <v>1520</v>
      </c>
      <c r="JA135" s="5">
        <v>1500</v>
      </c>
      <c r="JB135" s="5">
        <v>1600</v>
      </c>
    </row>
    <row r="136" spans="1:262">
      <c r="A136" s="9">
        <v>134</v>
      </c>
      <c r="B136" s="61">
        <v>118151</v>
      </c>
      <c r="C136" s="61" t="s">
        <v>1631</v>
      </c>
      <c r="D136" s="11" t="s">
        <v>1625</v>
      </c>
      <c r="E136" s="5">
        <v>2800</v>
      </c>
      <c r="F136" s="5">
        <v>2000</v>
      </c>
      <c r="G136" s="5">
        <v>2500</v>
      </c>
      <c r="H136" s="13">
        <f t="shared" si="62"/>
        <v>0.00170510634479045</v>
      </c>
      <c r="I136" s="5">
        <v>800</v>
      </c>
      <c r="J136" s="5">
        <v>850</v>
      </c>
      <c r="K136" s="5">
        <v>900</v>
      </c>
      <c r="L136" s="5">
        <v>1900</v>
      </c>
      <c r="M136" s="5">
        <v>1800</v>
      </c>
      <c r="N136" s="5">
        <v>1900</v>
      </c>
      <c r="O136" s="5"/>
      <c r="P136" s="5"/>
      <c r="Q136" s="5"/>
      <c r="R136" s="13">
        <f t="shared" si="82"/>
        <v>0.0032520325203252</v>
      </c>
      <c r="S136" s="5">
        <v>500</v>
      </c>
      <c r="T136" s="5">
        <v>600</v>
      </c>
      <c r="U136" s="5">
        <v>600</v>
      </c>
      <c r="V136" s="5">
        <v>1200</v>
      </c>
      <c r="W136" s="5">
        <f t="shared" si="83"/>
        <v>1100</v>
      </c>
      <c r="X136" s="5">
        <f t="shared" si="84"/>
        <v>1200</v>
      </c>
      <c r="Y136" s="5"/>
      <c r="Z136" s="5"/>
      <c r="AA136" s="5"/>
      <c r="AB136" s="13">
        <f t="shared" si="85"/>
        <v>0.00322465066284486</v>
      </c>
      <c r="AC136" s="5">
        <v>400</v>
      </c>
      <c r="AD136" s="5">
        <v>400</v>
      </c>
      <c r="AE136" s="5">
        <v>500</v>
      </c>
      <c r="AF136" s="5">
        <v>900</v>
      </c>
      <c r="AG136" s="5">
        <f t="shared" si="86"/>
        <v>800</v>
      </c>
      <c r="AH136" s="5">
        <v>1000</v>
      </c>
      <c r="AI136" s="5"/>
      <c r="AJ136" s="5"/>
      <c r="AK136" s="5"/>
      <c r="AL136" s="5">
        <v>0.00247302158273381</v>
      </c>
      <c r="AM136" s="5">
        <v>650</v>
      </c>
      <c r="AN136" s="5">
        <v>690</v>
      </c>
      <c r="AO136" s="5">
        <v>700</v>
      </c>
      <c r="AP136" s="5">
        <v>1100</v>
      </c>
      <c r="AQ136" s="5">
        <v>1000</v>
      </c>
      <c r="AR136" s="5">
        <v>1100</v>
      </c>
      <c r="AS136" s="5"/>
      <c r="AT136" s="5"/>
      <c r="AU136" s="5"/>
      <c r="AV136" s="13">
        <v>0.00269389294469438</v>
      </c>
      <c r="AW136" s="5">
        <v>600</v>
      </c>
      <c r="AX136" s="5">
        <v>700</v>
      </c>
      <c r="AY136" s="5">
        <v>750</v>
      </c>
      <c r="AZ136" s="5">
        <v>900</v>
      </c>
      <c r="BA136" s="5">
        <v>900</v>
      </c>
      <c r="BB136" s="5">
        <v>900</v>
      </c>
      <c r="BC136" s="5"/>
      <c r="BD136" s="5"/>
      <c r="BE136" s="5"/>
      <c r="BF136" s="5">
        <v>5</v>
      </c>
      <c r="BG136" s="5">
        <v>5</v>
      </c>
      <c r="BH136" s="5">
        <v>5</v>
      </c>
      <c r="BI136" s="5">
        <v>20</v>
      </c>
      <c r="BJ136" s="5">
        <v>20</v>
      </c>
      <c r="BK136" s="5">
        <v>20</v>
      </c>
      <c r="BL136" s="5"/>
      <c r="BM136" s="5"/>
      <c r="BN136" s="5"/>
      <c r="BO136" s="5">
        <v>4</v>
      </c>
      <c r="BP136" s="5">
        <v>4</v>
      </c>
      <c r="BQ136" s="5">
        <v>5</v>
      </c>
      <c r="BR136" s="5">
        <v>5</v>
      </c>
      <c r="BS136" s="5">
        <v>5</v>
      </c>
      <c r="BT136" s="5">
        <v>6</v>
      </c>
      <c r="BU136" s="5"/>
      <c r="BV136" s="5"/>
      <c r="BW136" s="5"/>
      <c r="BX136" s="5">
        <v>0.00353356890459364</v>
      </c>
      <c r="BY136" s="5">
        <v>800</v>
      </c>
      <c r="BZ136" s="5">
        <v>800</v>
      </c>
      <c r="CA136" s="5">
        <v>900</v>
      </c>
      <c r="CB136" s="5">
        <v>1000</v>
      </c>
      <c r="CC136" s="5">
        <v>1000</v>
      </c>
      <c r="CD136" s="5">
        <v>1100</v>
      </c>
      <c r="CE136" s="5"/>
      <c r="CF136" s="5"/>
      <c r="CG136" s="5">
        <v>400</v>
      </c>
      <c r="CH136" s="5">
        <v>0.00559659726886053</v>
      </c>
      <c r="CI136" s="5">
        <v>360</v>
      </c>
      <c r="CJ136" s="5">
        <v>390</v>
      </c>
      <c r="CK136" s="5">
        <v>400</v>
      </c>
      <c r="CL136" s="5">
        <f t="shared" si="87"/>
        <v>700</v>
      </c>
      <c r="CM136" s="5">
        <v>800</v>
      </c>
      <c r="CN136" s="5">
        <v>800</v>
      </c>
      <c r="CO136" s="5"/>
      <c r="CP136" s="5"/>
      <c r="CQ136" s="5">
        <v>800</v>
      </c>
      <c r="CR136" s="5">
        <v>0.00336553283321344</v>
      </c>
      <c r="CS136" s="5">
        <v>730</v>
      </c>
      <c r="CT136" s="5">
        <v>750</v>
      </c>
      <c r="CU136" s="5">
        <v>760</v>
      </c>
      <c r="CV136" s="5">
        <v>1310</v>
      </c>
      <c r="CW136" s="5">
        <v>1300</v>
      </c>
      <c r="CX136" s="5">
        <v>1300</v>
      </c>
      <c r="CY136" s="5"/>
      <c r="CZ136" s="5"/>
      <c r="DA136" s="5">
        <v>1200</v>
      </c>
      <c r="DB136" s="5">
        <v>0.00423172950784986</v>
      </c>
      <c r="DC136" s="5">
        <v>590</v>
      </c>
      <c r="DD136" s="5">
        <v>620</v>
      </c>
      <c r="DE136" s="5">
        <v>650</v>
      </c>
      <c r="DF136" s="5">
        <v>900</v>
      </c>
      <c r="DG136" s="5">
        <v>1000</v>
      </c>
      <c r="DH136" s="5">
        <v>1000</v>
      </c>
      <c r="DI136" s="5"/>
      <c r="DJ136" s="5"/>
      <c r="DK136" s="5">
        <v>600</v>
      </c>
      <c r="DL136" s="5">
        <v>0.0053411022092741</v>
      </c>
      <c r="DM136" s="5">
        <v>450</v>
      </c>
      <c r="DN136" s="5">
        <v>460</v>
      </c>
      <c r="DO136" s="5">
        <v>500</v>
      </c>
      <c r="DP136" s="5">
        <v>1100</v>
      </c>
      <c r="DQ136" s="5">
        <v>1200</v>
      </c>
      <c r="DR136" s="5">
        <v>1200</v>
      </c>
      <c r="DS136" s="5"/>
      <c r="DT136" s="5"/>
      <c r="DU136" s="5">
        <v>600</v>
      </c>
      <c r="DV136" s="5">
        <f t="shared" si="88"/>
        <v>0.00469924812030075</v>
      </c>
      <c r="DW136" s="5">
        <v>520</v>
      </c>
      <c r="DX136" s="5">
        <v>540</v>
      </c>
      <c r="DY136" s="5">
        <v>570</v>
      </c>
      <c r="DZ136" s="5">
        <v>1000</v>
      </c>
      <c r="EA136" s="5">
        <v>1000</v>
      </c>
      <c r="EB136" s="5">
        <v>1100</v>
      </c>
      <c r="EC136" s="5"/>
      <c r="ED136" s="5"/>
      <c r="EE136" s="5">
        <v>600</v>
      </c>
      <c r="EF136" s="5">
        <v>0.00546418228512103</v>
      </c>
      <c r="EG136" s="5">
        <f t="shared" si="89"/>
        <v>730</v>
      </c>
      <c r="EH136" s="5">
        <f t="shared" si="90"/>
        <v>790</v>
      </c>
      <c r="EI136" s="5">
        <f t="shared" si="91"/>
        <v>820</v>
      </c>
      <c r="EJ136" s="5">
        <v>900</v>
      </c>
      <c r="EK136" s="5">
        <v>900</v>
      </c>
      <c r="EL136" s="5">
        <v>1000</v>
      </c>
      <c r="EM136" s="5"/>
      <c r="EN136" s="5"/>
      <c r="EO136" s="5">
        <v>700</v>
      </c>
      <c r="EP136" s="5">
        <f t="shared" si="92"/>
        <v>0.00345303867403315</v>
      </c>
      <c r="EQ136" s="5">
        <v>600</v>
      </c>
      <c r="ER136" s="5">
        <v>630</v>
      </c>
      <c r="ES136" s="5">
        <v>650</v>
      </c>
      <c r="ET136" s="5">
        <v>900</v>
      </c>
      <c r="EU136" s="5">
        <v>900</v>
      </c>
      <c r="EV136" s="5">
        <v>900</v>
      </c>
      <c r="EW136" s="5"/>
      <c r="EX136" s="5"/>
      <c r="EY136" s="5">
        <v>500</v>
      </c>
      <c r="EZ136" s="5">
        <f t="shared" si="93"/>
        <v>0.00491320013101867</v>
      </c>
      <c r="FA136" s="5">
        <v>330</v>
      </c>
      <c r="FB136" s="5">
        <v>350</v>
      </c>
      <c r="FC136" s="5">
        <v>380</v>
      </c>
      <c r="FD136" s="5">
        <v>600</v>
      </c>
      <c r="FE136" s="5">
        <v>600</v>
      </c>
      <c r="FF136" s="5">
        <v>600</v>
      </c>
      <c r="FG136" s="5">
        <v>2000</v>
      </c>
      <c r="FH136" s="5"/>
      <c r="FI136" s="5">
        <v>3400</v>
      </c>
      <c r="FJ136" s="5">
        <f t="shared" si="94"/>
        <v>0.00374711760184473</v>
      </c>
      <c r="FK136" s="5">
        <v>1880</v>
      </c>
      <c r="FL136" s="5">
        <v>1950</v>
      </c>
      <c r="FM136" s="5">
        <v>1990</v>
      </c>
      <c r="FN136" s="5">
        <v>1950</v>
      </c>
      <c r="FO136" s="5">
        <v>2000</v>
      </c>
      <c r="FP136" s="5">
        <v>2000</v>
      </c>
      <c r="FQ136" s="5">
        <v>3800</v>
      </c>
      <c r="FR136" s="5">
        <v>3600</v>
      </c>
      <c r="FS136" s="5">
        <v>3900</v>
      </c>
      <c r="FT136" s="5">
        <v>0.00485650625075049</v>
      </c>
      <c r="FU136" s="5">
        <v>3610</v>
      </c>
      <c r="FV136" s="5">
        <v>3640</v>
      </c>
      <c r="FW136" s="5">
        <v>3700</v>
      </c>
      <c r="FX136" s="5">
        <v>3300</v>
      </c>
      <c r="FY136" s="5">
        <v>3400</v>
      </c>
      <c r="FZ136" s="5">
        <v>3400</v>
      </c>
      <c r="GA136" s="5">
        <v>50</v>
      </c>
      <c r="GB136" s="5">
        <v>40</v>
      </c>
      <c r="GC136" s="5">
        <v>60</v>
      </c>
      <c r="GD136" s="5">
        <f t="shared" si="95"/>
        <v>0.00418118466898955</v>
      </c>
      <c r="GE136" s="5">
        <v>50</v>
      </c>
      <c r="GF136" s="5">
        <v>50</v>
      </c>
      <c r="GG136" s="5">
        <v>50</v>
      </c>
      <c r="GH136" s="5">
        <v>50</v>
      </c>
      <c r="GI136" s="5">
        <v>58</v>
      </c>
      <c r="GJ136" s="5">
        <v>60</v>
      </c>
      <c r="GK136" s="5">
        <v>1700</v>
      </c>
      <c r="GL136" s="5">
        <v>1600</v>
      </c>
      <c r="GM136" s="5">
        <v>1900</v>
      </c>
      <c r="GN136" s="5">
        <v>0.00297543535924346</v>
      </c>
      <c r="GO136" s="5">
        <v>1270</v>
      </c>
      <c r="GP136" s="5">
        <v>1290</v>
      </c>
      <c r="GQ136" s="5">
        <v>1320</v>
      </c>
      <c r="GR136" s="5">
        <v>1100</v>
      </c>
      <c r="GS136" s="5">
        <v>1200</v>
      </c>
      <c r="GT136" s="5">
        <v>1200</v>
      </c>
      <c r="GU136" s="5">
        <v>1200</v>
      </c>
      <c r="GV136" s="5">
        <v>1000</v>
      </c>
      <c r="GW136" s="5">
        <v>1200</v>
      </c>
      <c r="GX136" s="5">
        <f t="shared" si="96"/>
        <v>0.00306912572152612</v>
      </c>
      <c r="GY136" s="5">
        <v>1070</v>
      </c>
      <c r="GZ136" s="5">
        <v>1090</v>
      </c>
      <c r="HA136" s="5">
        <v>11080</v>
      </c>
      <c r="HB136" s="5">
        <v>1000</v>
      </c>
      <c r="HC136" s="5">
        <v>1100</v>
      </c>
      <c r="HD136" s="5">
        <v>1090</v>
      </c>
      <c r="HE136" s="5">
        <v>600</v>
      </c>
      <c r="HF136" s="5">
        <v>500</v>
      </c>
      <c r="HG136" s="5">
        <v>600</v>
      </c>
      <c r="HH136" s="5">
        <v>0.00593868309702324</v>
      </c>
      <c r="HI136" s="5">
        <v>500</v>
      </c>
      <c r="HJ136" s="5">
        <v>550</v>
      </c>
      <c r="HK136" s="5">
        <v>570</v>
      </c>
      <c r="HL136" s="5">
        <v>700</v>
      </c>
      <c r="HM136" s="5">
        <v>700</v>
      </c>
      <c r="HN136" s="5">
        <v>800</v>
      </c>
      <c r="HO136" s="5">
        <v>1700</v>
      </c>
      <c r="HP136" s="5">
        <v>1500</v>
      </c>
      <c r="HQ136" s="5">
        <v>1700</v>
      </c>
      <c r="HR136" s="5">
        <f t="shared" si="97"/>
        <v>0.0039237668161435</v>
      </c>
      <c r="HS136" s="5">
        <v>1310</v>
      </c>
      <c r="HT136" s="5">
        <v>1330</v>
      </c>
      <c r="HU136" s="5">
        <v>1370</v>
      </c>
      <c r="HV136" s="5">
        <v>1330</v>
      </c>
      <c r="HW136" s="5">
        <v>1300</v>
      </c>
      <c r="HX136" s="5">
        <v>1400</v>
      </c>
      <c r="HY136" s="5">
        <v>3200</v>
      </c>
      <c r="HZ136" s="5">
        <v>3100</v>
      </c>
      <c r="IA136" s="5">
        <v>3300</v>
      </c>
      <c r="IB136" s="13">
        <v>0.00433990490720306</v>
      </c>
      <c r="IC136" s="5">
        <v>2900</v>
      </c>
      <c r="ID136" s="5">
        <v>2930</v>
      </c>
      <c r="IE136" s="5">
        <v>2950</v>
      </c>
      <c r="IF136" s="5">
        <v>3000</v>
      </c>
      <c r="IG136" s="5">
        <v>3100</v>
      </c>
      <c r="IH136" s="5">
        <v>3100</v>
      </c>
      <c r="II136" s="5">
        <v>800</v>
      </c>
      <c r="IJ136" s="5">
        <v>700</v>
      </c>
      <c r="IK136" s="5">
        <v>900</v>
      </c>
      <c r="IL136" s="5">
        <f t="shared" si="98"/>
        <v>0.00544099243702051</v>
      </c>
      <c r="IM136" s="5">
        <v>700</v>
      </c>
      <c r="IN136" s="5">
        <v>720</v>
      </c>
      <c r="IO136" s="5">
        <v>740</v>
      </c>
      <c r="IP136" s="5">
        <v>900</v>
      </c>
      <c r="IQ136" s="5">
        <v>1000</v>
      </c>
      <c r="IR136" s="5">
        <v>1000</v>
      </c>
      <c r="IS136" s="5">
        <v>1800</v>
      </c>
      <c r="IT136" s="5">
        <v>1500</v>
      </c>
      <c r="IU136" s="5">
        <v>1600</v>
      </c>
      <c r="IV136" s="131">
        <v>0.00297572435395458</v>
      </c>
      <c r="IW136" s="5">
        <v>1490</v>
      </c>
      <c r="IX136" s="5">
        <v>1520</v>
      </c>
      <c r="IY136" s="5">
        <v>1550</v>
      </c>
      <c r="IZ136" s="5">
        <v>1520</v>
      </c>
      <c r="JA136" s="5">
        <v>1500</v>
      </c>
      <c r="JB136" s="5">
        <v>1600</v>
      </c>
    </row>
    <row r="137" spans="1:262">
      <c r="A137" s="9">
        <v>135</v>
      </c>
      <c r="B137" s="61">
        <v>118074</v>
      </c>
      <c r="C137" s="61" t="s">
        <v>1632</v>
      </c>
      <c r="D137" s="11" t="s">
        <v>89</v>
      </c>
      <c r="E137" s="5"/>
      <c r="F137" s="5"/>
      <c r="G137" s="5"/>
      <c r="H137" s="13">
        <f t="shared" si="62"/>
        <v>0.00179484878398995</v>
      </c>
      <c r="I137" s="5">
        <v>800</v>
      </c>
      <c r="J137" s="5">
        <v>850</v>
      </c>
      <c r="K137" s="5">
        <v>901</v>
      </c>
      <c r="L137" s="5">
        <v>2000</v>
      </c>
      <c r="M137" s="5">
        <v>1900</v>
      </c>
      <c r="N137" s="5">
        <v>2000</v>
      </c>
      <c r="O137" s="5"/>
      <c r="P137" s="5"/>
      <c r="Q137" s="5"/>
      <c r="R137" s="13">
        <f t="shared" si="82"/>
        <v>0.0032520325203252</v>
      </c>
      <c r="S137" s="5">
        <v>500</v>
      </c>
      <c r="T137" s="5">
        <v>600</v>
      </c>
      <c r="U137" s="5">
        <v>600</v>
      </c>
      <c r="V137" s="5">
        <v>1200</v>
      </c>
      <c r="W137" s="5">
        <f t="shared" si="83"/>
        <v>1100</v>
      </c>
      <c r="X137" s="5">
        <f t="shared" si="84"/>
        <v>1200</v>
      </c>
      <c r="Y137" s="5"/>
      <c r="Z137" s="5"/>
      <c r="AA137" s="5"/>
      <c r="AB137" s="13">
        <f t="shared" si="85"/>
        <v>0.00322465066284486</v>
      </c>
      <c r="AC137" s="5">
        <v>400</v>
      </c>
      <c r="AD137" s="5">
        <v>400</v>
      </c>
      <c r="AE137" s="5">
        <v>500</v>
      </c>
      <c r="AF137" s="5">
        <v>900</v>
      </c>
      <c r="AG137" s="5">
        <f t="shared" si="86"/>
        <v>800</v>
      </c>
      <c r="AH137" s="5">
        <v>1000</v>
      </c>
      <c r="AI137" s="5"/>
      <c r="AJ137" s="5"/>
      <c r="AK137" s="5"/>
      <c r="AL137" s="5">
        <v>0.00382194244604317</v>
      </c>
      <c r="AM137" s="5">
        <v>650</v>
      </c>
      <c r="AN137" s="5">
        <v>690</v>
      </c>
      <c r="AO137" s="5">
        <v>700</v>
      </c>
      <c r="AP137" s="5">
        <v>1600</v>
      </c>
      <c r="AQ137" s="5">
        <v>1600</v>
      </c>
      <c r="AR137" s="5">
        <v>1700</v>
      </c>
      <c r="AS137" s="5"/>
      <c r="AT137" s="5"/>
      <c r="AU137" s="5"/>
      <c r="AV137" s="13">
        <v>0.00269389294469438</v>
      </c>
      <c r="AW137" s="5">
        <v>600</v>
      </c>
      <c r="AX137" s="5">
        <v>700</v>
      </c>
      <c r="AY137" s="5">
        <v>750</v>
      </c>
      <c r="AZ137" s="5">
        <v>900</v>
      </c>
      <c r="BA137" s="5">
        <v>900</v>
      </c>
      <c r="BB137" s="5">
        <v>900</v>
      </c>
      <c r="BC137" s="5"/>
      <c r="BD137" s="5"/>
      <c r="BE137" s="5"/>
      <c r="BF137" s="5">
        <v>3</v>
      </c>
      <c r="BG137" s="5">
        <v>3</v>
      </c>
      <c r="BH137" s="5">
        <v>3</v>
      </c>
      <c r="BI137" s="5">
        <v>20</v>
      </c>
      <c r="BJ137" s="5">
        <v>20</v>
      </c>
      <c r="BK137" s="5">
        <v>20</v>
      </c>
      <c r="BL137" s="5"/>
      <c r="BM137" s="5"/>
      <c r="BN137" s="5"/>
      <c r="BO137" s="5">
        <v>4</v>
      </c>
      <c r="BP137" s="5">
        <v>4</v>
      </c>
      <c r="BQ137" s="5">
        <v>5</v>
      </c>
      <c r="BR137" s="5">
        <v>5</v>
      </c>
      <c r="BS137" s="5">
        <v>5</v>
      </c>
      <c r="BT137" s="5">
        <v>6</v>
      </c>
      <c r="BU137" s="5"/>
      <c r="BV137" s="5"/>
      <c r="BW137" s="5"/>
      <c r="BX137" s="5">
        <v>0.00353356890459364</v>
      </c>
      <c r="BY137" s="5">
        <v>800</v>
      </c>
      <c r="BZ137" s="5">
        <v>800</v>
      </c>
      <c r="CA137" s="5">
        <v>900</v>
      </c>
      <c r="CB137" s="5">
        <v>1000</v>
      </c>
      <c r="CC137" s="5">
        <v>1000</v>
      </c>
      <c r="CD137" s="5">
        <v>1100</v>
      </c>
      <c r="CE137" s="5"/>
      <c r="CF137" s="5"/>
      <c r="CG137" s="5">
        <v>400</v>
      </c>
      <c r="CH137" s="5">
        <v>0.00615625699574659</v>
      </c>
      <c r="CI137" s="5">
        <v>360</v>
      </c>
      <c r="CJ137" s="5">
        <v>390</v>
      </c>
      <c r="CK137" s="5">
        <v>400</v>
      </c>
      <c r="CL137" s="5">
        <f t="shared" si="87"/>
        <v>800</v>
      </c>
      <c r="CM137" s="5">
        <v>900</v>
      </c>
      <c r="CN137" s="5">
        <v>900</v>
      </c>
      <c r="CO137" s="5"/>
      <c r="CP137" s="5"/>
      <c r="CQ137" s="5">
        <v>800</v>
      </c>
      <c r="CR137" s="5">
        <v>0.00336553283321344</v>
      </c>
      <c r="CS137" s="5">
        <v>730</v>
      </c>
      <c r="CT137" s="5">
        <v>750</v>
      </c>
      <c r="CU137" s="5">
        <v>760</v>
      </c>
      <c r="CV137" s="5">
        <v>1310</v>
      </c>
      <c r="CW137" s="5">
        <v>1300</v>
      </c>
      <c r="CX137" s="5">
        <v>1300</v>
      </c>
      <c r="CY137" s="5"/>
      <c r="CZ137" s="5"/>
      <c r="DA137" s="5">
        <v>1200</v>
      </c>
      <c r="DB137" s="5">
        <v>0.00423172950784986</v>
      </c>
      <c r="DC137" s="5">
        <v>590</v>
      </c>
      <c r="DD137" s="5">
        <v>620</v>
      </c>
      <c r="DE137" s="5">
        <v>650</v>
      </c>
      <c r="DF137" s="5">
        <v>900</v>
      </c>
      <c r="DG137" s="5">
        <v>1000</v>
      </c>
      <c r="DH137" s="5">
        <v>1000</v>
      </c>
      <c r="DI137" s="5"/>
      <c r="DJ137" s="5"/>
      <c r="DK137" s="5">
        <v>600</v>
      </c>
      <c r="DL137" s="5">
        <v>0.0053411022092741</v>
      </c>
      <c r="DM137" s="5">
        <v>450</v>
      </c>
      <c r="DN137" s="5">
        <v>460</v>
      </c>
      <c r="DO137" s="5">
        <v>500</v>
      </c>
      <c r="DP137" s="5">
        <v>1100</v>
      </c>
      <c r="DQ137" s="5">
        <v>1200</v>
      </c>
      <c r="DR137" s="5">
        <v>1200</v>
      </c>
      <c r="DS137" s="5"/>
      <c r="DT137" s="5"/>
      <c r="DU137" s="5">
        <v>600</v>
      </c>
      <c r="DV137" s="5">
        <f t="shared" si="88"/>
        <v>0.00469924812030075</v>
      </c>
      <c r="DW137" s="5">
        <v>520</v>
      </c>
      <c r="DX137" s="5">
        <v>540</v>
      </c>
      <c r="DY137" s="5">
        <v>570</v>
      </c>
      <c r="DZ137" s="5">
        <v>1000</v>
      </c>
      <c r="EA137" s="5">
        <v>1000</v>
      </c>
      <c r="EB137" s="5">
        <v>1100</v>
      </c>
      <c r="EC137" s="5"/>
      <c r="ED137" s="5"/>
      <c r="EE137" s="5">
        <v>600</v>
      </c>
      <c r="EF137" s="5">
        <v>0.00546418228512103</v>
      </c>
      <c r="EG137" s="5">
        <f t="shared" si="89"/>
        <v>730</v>
      </c>
      <c r="EH137" s="5">
        <f t="shared" si="90"/>
        <v>790</v>
      </c>
      <c r="EI137" s="5">
        <f t="shared" si="91"/>
        <v>820</v>
      </c>
      <c r="EJ137" s="5">
        <v>900</v>
      </c>
      <c r="EK137" s="5">
        <v>900</v>
      </c>
      <c r="EL137" s="5">
        <v>1000</v>
      </c>
      <c r="EM137" s="5"/>
      <c r="EN137" s="5"/>
      <c r="EO137" s="5">
        <v>700</v>
      </c>
      <c r="EP137" s="5">
        <f t="shared" si="92"/>
        <v>0.00345303867403315</v>
      </c>
      <c r="EQ137" s="5">
        <v>600</v>
      </c>
      <c r="ER137" s="5">
        <v>630</v>
      </c>
      <c r="ES137" s="5">
        <v>650</v>
      </c>
      <c r="ET137" s="5">
        <v>900</v>
      </c>
      <c r="EU137" s="5">
        <v>900</v>
      </c>
      <c r="EV137" s="5">
        <v>900</v>
      </c>
      <c r="EW137" s="5"/>
      <c r="EX137" s="5"/>
      <c r="EY137" s="5">
        <v>500</v>
      </c>
      <c r="EZ137" s="5">
        <f t="shared" si="93"/>
        <v>0.00491320013101867</v>
      </c>
      <c r="FA137" s="5">
        <v>330</v>
      </c>
      <c r="FB137" s="5">
        <v>350</v>
      </c>
      <c r="FC137" s="5">
        <v>380</v>
      </c>
      <c r="FD137" s="5">
        <v>600</v>
      </c>
      <c r="FE137" s="5">
        <v>600</v>
      </c>
      <c r="FF137" s="5">
        <v>600</v>
      </c>
      <c r="FG137" s="5">
        <v>2000</v>
      </c>
      <c r="FH137" s="5"/>
      <c r="FI137" s="5"/>
      <c r="FJ137" s="5">
        <f t="shared" si="94"/>
        <v>0.00374711760184473</v>
      </c>
      <c r="FK137" s="5">
        <v>1880</v>
      </c>
      <c r="FL137" s="5">
        <v>1950</v>
      </c>
      <c r="FM137" s="5">
        <v>1990</v>
      </c>
      <c r="FN137" s="5">
        <v>1950</v>
      </c>
      <c r="FO137" s="5">
        <v>2000</v>
      </c>
      <c r="FP137" s="5">
        <v>2000</v>
      </c>
      <c r="FQ137" s="5"/>
      <c r="FR137" s="5"/>
      <c r="FS137" s="5">
        <v>2000</v>
      </c>
      <c r="FT137" s="5">
        <v>0.00400261504182733</v>
      </c>
      <c r="FU137" s="5">
        <v>1850</v>
      </c>
      <c r="FV137" s="5">
        <v>1870</v>
      </c>
      <c r="FW137" s="5">
        <v>1900</v>
      </c>
      <c r="FX137" s="5">
        <v>2700</v>
      </c>
      <c r="FY137" s="5">
        <v>2800</v>
      </c>
      <c r="FZ137" s="5">
        <v>2800</v>
      </c>
      <c r="GA137" s="5"/>
      <c r="GB137" s="5"/>
      <c r="GC137" s="5">
        <v>40</v>
      </c>
      <c r="GD137" s="5">
        <f t="shared" si="95"/>
        <v>0.00278745644599303</v>
      </c>
      <c r="GE137" s="5">
        <v>30</v>
      </c>
      <c r="GF137" s="5">
        <v>30</v>
      </c>
      <c r="GG137" s="5">
        <v>30</v>
      </c>
      <c r="GH137" s="5">
        <v>50</v>
      </c>
      <c r="GI137" s="5">
        <v>58</v>
      </c>
      <c r="GJ137" s="5">
        <v>60</v>
      </c>
      <c r="GK137" s="5"/>
      <c r="GL137" s="5">
        <v>1000</v>
      </c>
      <c r="GM137" s="5"/>
      <c r="GN137" s="5">
        <v>0.00369046246107715</v>
      </c>
      <c r="GO137" s="5">
        <v>790</v>
      </c>
      <c r="GP137" s="5">
        <v>800</v>
      </c>
      <c r="GQ137" s="5">
        <v>820</v>
      </c>
      <c r="GR137" s="5">
        <v>1400</v>
      </c>
      <c r="GS137" s="5">
        <v>1400</v>
      </c>
      <c r="GT137" s="5">
        <v>1500</v>
      </c>
      <c r="GU137" s="5"/>
      <c r="GV137" s="5">
        <v>700</v>
      </c>
      <c r="GW137" s="5"/>
      <c r="GX137" s="5">
        <f t="shared" si="96"/>
        <v>0.00281571167112488</v>
      </c>
      <c r="GY137" s="5">
        <v>750</v>
      </c>
      <c r="GZ137" s="5">
        <v>760</v>
      </c>
      <c r="HA137" s="5">
        <v>7750</v>
      </c>
      <c r="HB137" s="5">
        <v>1000</v>
      </c>
      <c r="HC137" s="5">
        <v>1000</v>
      </c>
      <c r="HD137" s="5">
        <v>1000</v>
      </c>
      <c r="HE137" s="5"/>
      <c r="HF137" s="5">
        <v>400</v>
      </c>
      <c r="HG137" s="5"/>
      <c r="HH137" s="5">
        <v>0.00593868309702324</v>
      </c>
      <c r="HI137" s="5">
        <v>400</v>
      </c>
      <c r="HJ137" s="5">
        <v>440</v>
      </c>
      <c r="HK137" s="5">
        <v>460</v>
      </c>
      <c r="HL137" s="5">
        <v>700</v>
      </c>
      <c r="HM137" s="5">
        <v>700</v>
      </c>
      <c r="HN137" s="5">
        <v>800</v>
      </c>
      <c r="HO137" s="5"/>
      <c r="HP137" s="5">
        <v>1000</v>
      </c>
      <c r="HQ137" s="5"/>
      <c r="HR137" s="5">
        <f t="shared" si="97"/>
        <v>0.00295020061364173</v>
      </c>
      <c r="HS137" s="5">
        <v>870</v>
      </c>
      <c r="HT137" s="5">
        <v>890</v>
      </c>
      <c r="HU137" s="5">
        <v>920</v>
      </c>
      <c r="HV137" s="5">
        <v>1000</v>
      </c>
      <c r="HW137" s="5">
        <v>1000</v>
      </c>
      <c r="HX137" s="5">
        <v>1000</v>
      </c>
      <c r="HY137" s="5"/>
      <c r="HZ137" s="5">
        <v>2200</v>
      </c>
      <c r="IA137" s="5"/>
      <c r="IB137" s="13">
        <v>0.00308088812524995</v>
      </c>
      <c r="IC137" s="5">
        <v>2060</v>
      </c>
      <c r="ID137" s="5">
        <v>2080</v>
      </c>
      <c r="IE137" s="5">
        <v>2090</v>
      </c>
      <c r="IF137" s="5">
        <v>2200</v>
      </c>
      <c r="IG137" s="5">
        <v>2200</v>
      </c>
      <c r="IH137" s="5">
        <v>2200</v>
      </c>
      <c r="II137" s="5"/>
      <c r="IJ137" s="5">
        <v>500</v>
      </c>
      <c r="IK137" s="5"/>
      <c r="IL137" s="5">
        <f t="shared" si="98"/>
        <v>0.00544099243702051</v>
      </c>
      <c r="IM137" s="5">
        <v>500</v>
      </c>
      <c r="IN137" s="5">
        <v>510</v>
      </c>
      <c r="IO137" s="5">
        <v>530</v>
      </c>
      <c r="IP137" s="5">
        <v>900</v>
      </c>
      <c r="IQ137" s="5">
        <v>1000</v>
      </c>
      <c r="IR137" s="5">
        <v>1000</v>
      </c>
      <c r="IS137" s="5"/>
      <c r="IT137" s="5">
        <v>1000</v>
      </c>
      <c r="IU137" s="5"/>
      <c r="IV137" s="131">
        <v>0.00195771339075959</v>
      </c>
      <c r="IW137" s="5">
        <v>990</v>
      </c>
      <c r="IX137" s="5">
        <v>1010</v>
      </c>
      <c r="IY137" s="5">
        <v>1020</v>
      </c>
      <c r="IZ137" s="5">
        <v>1000</v>
      </c>
      <c r="JA137" s="5">
        <v>1000</v>
      </c>
      <c r="JB137" s="5">
        <v>1000</v>
      </c>
    </row>
    <row r="138" spans="1:262">
      <c r="A138" s="9">
        <v>136</v>
      </c>
      <c r="B138" s="61">
        <v>117923</v>
      </c>
      <c r="C138" s="61" t="s">
        <v>1633</v>
      </c>
      <c r="D138" s="11" t="s">
        <v>1626</v>
      </c>
      <c r="E138" s="5"/>
      <c r="F138" s="5"/>
      <c r="G138" s="5"/>
      <c r="H138" s="13">
        <f t="shared" si="62"/>
        <v>0.0170510634479045</v>
      </c>
      <c r="I138" s="5">
        <v>800</v>
      </c>
      <c r="J138" s="5">
        <v>850</v>
      </c>
      <c r="K138" s="5">
        <v>902</v>
      </c>
      <c r="L138" s="5">
        <v>19000</v>
      </c>
      <c r="M138" s="5">
        <v>18400</v>
      </c>
      <c r="N138" s="5">
        <v>18800</v>
      </c>
      <c r="O138" s="5"/>
      <c r="P138" s="5"/>
      <c r="Q138" s="5"/>
      <c r="R138" s="13">
        <f t="shared" si="82"/>
        <v>0.0032520325203252</v>
      </c>
      <c r="S138" s="5">
        <v>500</v>
      </c>
      <c r="T138" s="5">
        <v>600</v>
      </c>
      <c r="U138" s="5">
        <v>600</v>
      </c>
      <c r="V138" s="5">
        <v>1200</v>
      </c>
      <c r="W138" s="5">
        <f t="shared" si="83"/>
        <v>1100</v>
      </c>
      <c r="X138" s="5">
        <f t="shared" si="84"/>
        <v>1200</v>
      </c>
      <c r="Y138" s="5"/>
      <c r="Z138" s="5"/>
      <c r="AA138" s="5"/>
      <c r="AB138" s="13">
        <f t="shared" si="85"/>
        <v>0.00322465066284486</v>
      </c>
      <c r="AC138" s="5">
        <v>400</v>
      </c>
      <c r="AD138" s="5">
        <v>400</v>
      </c>
      <c r="AE138" s="5">
        <v>500</v>
      </c>
      <c r="AF138" s="5">
        <v>900</v>
      </c>
      <c r="AG138" s="5">
        <f t="shared" si="86"/>
        <v>800</v>
      </c>
      <c r="AH138" s="5">
        <v>1000</v>
      </c>
      <c r="AI138" s="5"/>
      <c r="AJ138" s="5"/>
      <c r="AK138" s="5"/>
      <c r="AL138" s="5">
        <v>0.00224820143884892</v>
      </c>
      <c r="AM138" s="5">
        <v>650</v>
      </c>
      <c r="AN138" s="5">
        <v>690</v>
      </c>
      <c r="AO138" s="5">
        <v>700</v>
      </c>
      <c r="AP138" s="5">
        <v>1000</v>
      </c>
      <c r="AQ138" s="5">
        <v>900</v>
      </c>
      <c r="AR138" s="5">
        <v>1000</v>
      </c>
      <c r="AS138" s="5"/>
      <c r="AT138" s="5"/>
      <c r="AU138" s="5"/>
      <c r="AV138" s="13">
        <v>0.00269389294469438</v>
      </c>
      <c r="AW138" s="5">
        <v>600</v>
      </c>
      <c r="AX138" s="5">
        <v>700</v>
      </c>
      <c r="AY138" s="5">
        <v>750</v>
      </c>
      <c r="AZ138" s="5">
        <v>900</v>
      </c>
      <c r="BA138" s="5">
        <v>900</v>
      </c>
      <c r="BB138" s="5">
        <v>900</v>
      </c>
      <c r="BC138" s="5"/>
      <c r="BD138" s="5"/>
      <c r="BE138" s="5"/>
      <c r="BF138" s="5">
        <v>3</v>
      </c>
      <c r="BG138" s="5">
        <v>3</v>
      </c>
      <c r="BH138" s="5">
        <v>3</v>
      </c>
      <c r="BI138" s="5">
        <v>0</v>
      </c>
      <c r="BJ138" s="5">
        <v>0</v>
      </c>
      <c r="BK138" s="5">
        <v>0</v>
      </c>
      <c r="BL138" s="5"/>
      <c r="BM138" s="5"/>
      <c r="BN138" s="5"/>
      <c r="BO138" s="5">
        <v>4</v>
      </c>
      <c r="BP138" s="5">
        <v>4</v>
      </c>
      <c r="BQ138" s="5">
        <v>5</v>
      </c>
      <c r="BR138" s="5">
        <v>5</v>
      </c>
      <c r="BS138" s="5">
        <v>5</v>
      </c>
      <c r="BT138" s="5">
        <v>6</v>
      </c>
      <c r="BU138" s="5"/>
      <c r="BV138" s="5"/>
      <c r="BW138" s="5"/>
      <c r="BX138" s="5">
        <v>0.00353356890459364</v>
      </c>
      <c r="BY138" s="5">
        <v>800</v>
      </c>
      <c r="BZ138" s="5">
        <v>800</v>
      </c>
      <c r="CA138" s="5">
        <v>900</v>
      </c>
      <c r="CB138" s="5">
        <v>1000</v>
      </c>
      <c r="CC138" s="5">
        <v>1000</v>
      </c>
      <c r="CD138" s="5">
        <v>1100</v>
      </c>
      <c r="CE138" s="5"/>
      <c r="CF138" s="5"/>
      <c r="CG138" s="5">
        <v>400</v>
      </c>
      <c r="CH138" s="5">
        <v>0.00447727781508843</v>
      </c>
      <c r="CI138" s="5">
        <v>360</v>
      </c>
      <c r="CJ138" s="5">
        <v>390</v>
      </c>
      <c r="CK138" s="5">
        <v>400</v>
      </c>
      <c r="CL138" s="5">
        <f t="shared" si="87"/>
        <v>600</v>
      </c>
      <c r="CM138" s="5">
        <v>600</v>
      </c>
      <c r="CN138" s="5">
        <v>700</v>
      </c>
      <c r="CO138" s="5"/>
      <c r="CP138" s="5"/>
      <c r="CQ138" s="5">
        <v>800</v>
      </c>
      <c r="CR138" s="5">
        <v>0.00336553283321344</v>
      </c>
      <c r="CS138" s="5">
        <v>730</v>
      </c>
      <c r="CT138" s="5">
        <v>750</v>
      </c>
      <c r="CU138" s="5">
        <v>760</v>
      </c>
      <c r="CV138" s="5">
        <v>1310</v>
      </c>
      <c r="CW138" s="5">
        <v>1300</v>
      </c>
      <c r="CX138" s="5">
        <v>1300</v>
      </c>
      <c r="CY138" s="5"/>
      <c r="CZ138" s="5"/>
      <c r="DA138" s="5">
        <v>1200</v>
      </c>
      <c r="DB138" s="5">
        <v>0.00423172950784986</v>
      </c>
      <c r="DC138" s="5">
        <v>590</v>
      </c>
      <c r="DD138" s="5">
        <v>620</v>
      </c>
      <c r="DE138" s="5">
        <v>650</v>
      </c>
      <c r="DF138" s="5">
        <v>900</v>
      </c>
      <c r="DG138" s="5">
        <v>1000</v>
      </c>
      <c r="DH138" s="5">
        <v>1000</v>
      </c>
      <c r="DI138" s="5"/>
      <c r="DJ138" s="5"/>
      <c r="DK138" s="5">
        <v>600</v>
      </c>
      <c r="DL138" s="5">
        <v>0.00485554746297645</v>
      </c>
      <c r="DM138" s="5">
        <v>450</v>
      </c>
      <c r="DN138" s="5">
        <v>460</v>
      </c>
      <c r="DO138" s="5">
        <v>500</v>
      </c>
      <c r="DP138" s="5">
        <v>1000</v>
      </c>
      <c r="DQ138" s="5">
        <v>1100</v>
      </c>
      <c r="DR138" s="5">
        <v>1100</v>
      </c>
      <c r="DS138" s="5"/>
      <c r="DT138" s="5"/>
      <c r="DU138" s="5">
        <v>600</v>
      </c>
      <c r="DV138" s="5">
        <f t="shared" si="88"/>
        <v>0.00469924812030075</v>
      </c>
      <c r="DW138" s="5">
        <v>520</v>
      </c>
      <c r="DX138" s="5">
        <v>540</v>
      </c>
      <c r="DY138" s="5">
        <v>570</v>
      </c>
      <c r="DZ138" s="5">
        <v>1000</v>
      </c>
      <c r="EA138" s="5">
        <v>1000</v>
      </c>
      <c r="EB138" s="5">
        <v>1100</v>
      </c>
      <c r="EC138" s="5"/>
      <c r="ED138" s="5"/>
      <c r="EE138" s="5">
        <v>600</v>
      </c>
      <c r="EF138" s="5">
        <v>0.00601060051363313</v>
      </c>
      <c r="EG138" s="5">
        <f t="shared" si="89"/>
        <v>800</v>
      </c>
      <c r="EH138" s="5">
        <f t="shared" si="90"/>
        <v>870</v>
      </c>
      <c r="EI138" s="5">
        <f t="shared" si="91"/>
        <v>900</v>
      </c>
      <c r="EJ138" s="5">
        <v>1000</v>
      </c>
      <c r="EK138" s="5">
        <v>1000</v>
      </c>
      <c r="EL138" s="5">
        <v>1100</v>
      </c>
      <c r="EM138" s="5"/>
      <c r="EN138" s="5"/>
      <c r="EO138" s="5">
        <v>700</v>
      </c>
      <c r="EP138" s="5">
        <f t="shared" si="92"/>
        <v>0.00345303867403315</v>
      </c>
      <c r="EQ138" s="5">
        <v>600</v>
      </c>
      <c r="ER138" s="5">
        <v>630</v>
      </c>
      <c r="ES138" s="5">
        <v>650</v>
      </c>
      <c r="ET138" s="5">
        <v>900</v>
      </c>
      <c r="EU138" s="5">
        <v>900</v>
      </c>
      <c r="EV138" s="5">
        <v>900</v>
      </c>
      <c r="EW138" s="5"/>
      <c r="EX138" s="5"/>
      <c r="EY138" s="5">
        <v>500</v>
      </c>
      <c r="EZ138" s="5">
        <f t="shared" si="93"/>
        <v>0.00491320013101867</v>
      </c>
      <c r="FA138" s="5">
        <v>330</v>
      </c>
      <c r="FB138" s="5">
        <v>350</v>
      </c>
      <c r="FC138" s="5">
        <v>380</v>
      </c>
      <c r="FD138" s="5">
        <v>600</v>
      </c>
      <c r="FE138" s="5">
        <v>600</v>
      </c>
      <c r="FF138" s="5">
        <v>600</v>
      </c>
      <c r="FG138" s="5">
        <v>2000</v>
      </c>
      <c r="FH138" s="5"/>
      <c r="FI138" s="5"/>
      <c r="FJ138" s="5">
        <f t="shared" si="94"/>
        <v>0.00374711760184473</v>
      </c>
      <c r="FK138" s="5">
        <v>1880</v>
      </c>
      <c r="FL138" s="5">
        <v>1950</v>
      </c>
      <c r="FM138" s="5">
        <v>1990</v>
      </c>
      <c r="FN138" s="5">
        <v>1950</v>
      </c>
      <c r="FO138" s="5">
        <v>2000</v>
      </c>
      <c r="FP138" s="5">
        <v>2000</v>
      </c>
      <c r="FQ138" s="5"/>
      <c r="FR138" s="5"/>
      <c r="FS138" s="5">
        <v>2000</v>
      </c>
      <c r="FT138" s="5">
        <v>0.00249496337607237</v>
      </c>
      <c r="FU138" s="5">
        <v>1850</v>
      </c>
      <c r="FV138" s="5">
        <v>1870</v>
      </c>
      <c r="FW138" s="5">
        <v>1900</v>
      </c>
      <c r="FX138" s="5">
        <v>1700</v>
      </c>
      <c r="FY138" s="5">
        <v>1700</v>
      </c>
      <c r="FZ138" s="5">
        <v>1800</v>
      </c>
      <c r="GA138" s="5"/>
      <c r="GB138" s="5"/>
      <c r="GC138" s="5">
        <v>40</v>
      </c>
      <c r="GD138" s="5">
        <f t="shared" si="95"/>
        <v>0.00278745644599303</v>
      </c>
      <c r="GE138" s="5">
        <v>30</v>
      </c>
      <c r="GF138" s="5">
        <v>30</v>
      </c>
      <c r="GG138" s="5">
        <v>30</v>
      </c>
      <c r="GH138" s="5">
        <v>30</v>
      </c>
      <c r="GI138" s="5">
        <v>38</v>
      </c>
      <c r="GJ138" s="5">
        <v>40</v>
      </c>
      <c r="GK138" s="5"/>
      <c r="GL138" s="5">
        <v>1000</v>
      </c>
      <c r="GM138" s="5"/>
      <c r="GN138" s="5">
        <v>0.00276784684580787</v>
      </c>
      <c r="GO138" s="5">
        <v>790</v>
      </c>
      <c r="GP138" s="5">
        <v>800</v>
      </c>
      <c r="GQ138" s="5">
        <v>820</v>
      </c>
      <c r="GR138" s="5">
        <v>1100</v>
      </c>
      <c r="GS138" s="5">
        <v>1100</v>
      </c>
      <c r="GT138" s="5">
        <v>1100</v>
      </c>
      <c r="GU138" s="5"/>
      <c r="GV138" s="5">
        <v>700</v>
      </c>
      <c r="GW138" s="5"/>
      <c r="GX138" s="5">
        <f t="shared" si="96"/>
        <v>0.00281571167112488</v>
      </c>
      <c r="GY138" s="5">
        <v>750</v>
      </c>
      <c r="GZ138" s="5">
        <v>760</v>
      </c>
      <c r="HA138" s="5">
        <v>7750</v>
      </c>
      <c r="HB138" s="5">
        <v>1000</v>
      </c>
      <c r="HC138" s="5">
        <v>1000</v>
      </c>
      <c r="HD138" s="5">
        <v>1000</v>
      </c>
      <c r="HE138" s="5"/>
      <c r="HF138" s="5">
        <v>400</v>
      </c>
      <c r="HG138" s="5"/>
      <c r="HH138" s="5">
        <v>0.00593868309702324</v>
      </c>
      <c r="HI138" s="5">
        <v>400</v>
      </c>
      <c r="HJ138" s="5">
        <v>440</v>
      </c>
      <c r="HK138" s="5">
        <v>460</v>
      </c>
      <c r="HL138" s="5">
        <v>700</v>
      </c>
      <c r="HM138" s="5">
        <v>700</v>
      </c>
      <c r="HN138" s="5">
        <v>800</v>
      </c>
      <c r="HO138" s="5"/>
      <c r="HP138" s="5">
        <v>1000</v>
      </c>
      <c r="HQ138" s="5"/>
      <c r="HR138" s="5">
        <f t="shared" si="97"/>
        <v>0.00295020061364173</v>
      </c>
      <c r="HS138" s="5">
        <v>870</v>
      </c>
      <c r="HT138" s="5">
        <v>890</v>
      </c>
      <c r="HU138" s="5">
        <v>920</v>
      </c>
      <c r="HV138" s="5">
        <v>1000</v>
      </c>
      <c r="HW138" s="5">
        <v>1000</v>
      </c>
      <c r="HX138" s="5">
        <v>1000</v>
      </c>
      <c r="HY138" s="5"/>
      <c r="HZ138" s="5">
        <v>2200</v>
      </c>
      <c r="IA138" s="5"/>
      <c r="IB138" s="13">
        <v>0.00308088812524995</v>
      </c>
      <c r="IC138" s="5">
        <v>2060</v>
      </c>
      <c r="ID138" s="5">
        <v>2080</v>
      </c>
      <c r="IE138" s="5">
        <v>2090</v>
      </c>
      <c r="IF138" s="5">
        <v>2200</v>
      </c>
      <c r="IG138" s="5">
        <v>2200</v>
      </c>
      <c r="IH138" s="5">
        <v>2200</v>
      </c>
      <c r="II138" s="5"/>
      <c r="IJ138" s="5">
        <v>500</v>
      </c>
      <c r="IK138" s="5"/>
      <c r="IL138" s="5">
        <f t="shared" si="98"/>
        <v>0.00544099243702051</v>
      </c>
      <c r="IM138" s="5">
        <v>500</v>
      </c>
      <c r="IN138" s="5">
        <v>510</v>
      </c>
      <c r="IO138" s="5">
        <v>530</v>
      </c>
      <c r="IP138" s="5">
        <v>900</v>
      </c>
      <c r="IQ138" s="5">
        <v>1000</v>
      </c>
      <c r="IR138" s="5">
        <v>1000</v>
      </c>
      <c r="IS138" s="5"/>
      <c r="IT138" s="5">
        <v>1000</v>
      </c>
      <c r="IU138" s="5"/>
      <c r="IV138" s="131">
        <v>0.00195771339075959</v>
      </c>
      <c r="IW138" s="5">
        <v>990</v>
      </c>
      <c r="IX138" s="5">
        <v>1010</v>
      </c>
      <c r="IY138" s="5">
        <v>1020</v>
      </c>
      <c r="IZ138" s="5">
        <v>1000</v>
      </c>
      <c r="JA138" s="5">
        <v>1000</v>
      </c>
      <c r="JB138" s="5">
        <v>1000</v>
      </c>
    </row>
    <row r="139" spans="1:262">
      <c r="A139" s="9">
        <v>137</v>
      </c>
      <c r="B139" s="61">
        <v>117637</v>
      </c>
      <c r="C139" s="61" t="s">
        <v>1634</v>
      </c>
      <c r="D139" s="11" t="s">
        <v>1626</v>
      </c>
      <c r="E139" s="5"/>
      <c r="F139" s="5"/>
      <c r="G139" s="5"/>
      <c r="H139" s="13">
        <f t="shared" si="62"/>
        <v>0.00170510634479045</v>
      </c>
      <c r="I139" s="5">
        <v>800</v>
      </c>
      <c r="J139" s="5">
        <v>850</v>
      </c>
      <c r="K139" s="5">
        <v>903</v>
      </c>
      <c r="L139" s="5">
        <v>1900</v>
      </c>
      <c r="M139" s="5">
        <v>1800</v>
      </c>
      <c r="N139" s="5">
        <v>1900</v>
      </c>
      <c r="O139" s="5"/>
      <c r="P139" s="5"/>
      <c r="Q139" s="5"/>
      <c r="R139" s="13">
        <f t="shared" si="82"/>
        <v>0.0032520325203252</v>
      </c>
      <c r="S139" s="5">
        <v>500</v>
      </c>
      <c r="T139" s="5">
        <v>600</v>
      </c>
      <c r="U139" s="5">
        <v>600</v>
      </c>
      <c r="V139" s="5">
        <v>1200</v>
      </c>
      <c r="W139" s="5">
        <f t="shared" si="83"/>
        <v>1100</v>
      </c>
      <c r="X139" s="5">
        <f t="shared" si="84"/>
        <v>1200</v>
      </c>
      <c r="Y139" s="5"/>
      <c r="Z139" s="5"/>
      <c r="AA139" s="5"/>
      <c r="AB139" s="13">
        <f t="shared" si="85"/>
        <v>0.00322465066284486</v>
      </c>
      <c r="AC139" s="5">
        <v>400</v>
      </c>
      <c r="AD139" s="5">
        <v>400</v>
      </c>
      <c r="AE139" s="5">
        <v>500</v>
      </c>
      <c r="AF139" s="5">
        <v>900</v>
      </c>
      <c r="AG139" s="5">
        <f t="shared" si="86"/>
        <v>800</v>
      </c>
      <c r="AH139" s="5">
        <v>1000</v>
      </c>
      <c r="AI139" s="5"/>
      <c r="AJ139" s="5"/>
      <c r="AK139" s="5"/>
      <c r="AL139" s="5">
        <v>0.00224820143884892</v>
      </c>
      <c r="AM139" s="5">
        <v>650</v>
      </c>
      <c r="AN139" s="5">
        <v>690</v>
      </c>
      <c r="AO139" s="5">
        <v>700</v>
      </c>
      <c r="AP139" s="5">
        <v>1000</v>
      </c>
      <c r="AQ139" s="5">
        <v>900</v>
      </c>
      <c r="AR139" s="5">
        <v>1000</v>
      </c>
      <c r="AS139" s="5"/>
      <c r="AT139" s="5"/>
      <c r="AU139" s="5"/>
      <c r="AV139" s="13">
        <v>0.00269389294469438</v>
      </c>
      <c r="AW139" s="5">
        <v>600</v>
      </c>
      <c r="AX139" s="5">
        <v>700</v>
      </c>
      <c r="AY139" s="5">
        <v>750</v>
      </c>
      <c r="AZ139" s="5">
        <v>900</v>
      </c>
      <c r="BA139" s="5">
        <v>900</v>
      </c>
      <c r="BB139" s="5">
        <v>900</v>
      </c>
      <c r="BC139" s="5"/>
      <c r="BD139" s="5"/>
      <c r="BE139" s="5"/>
      <c r="BF139" s="5">
        <v>3</v>
      </c>
      <c r="BG139" s="5">
        <v>3</v>
      </c>
      <c r="BH139" s="5">
        <v>3</v>
      </c>
      <c r="BI139" s="5">
        <v>0</v>
      </c>
      <c r="BJ139" s="5">
        <v>0</v>
      </c>
      <c r="BK139" s="5">
        <v>0</v>
      </c>
      <c r="BL139" s="5"/>
      <c r="BM139" s="5"/>
      <c r="BN139" s="5"/>
      <c r="BO139" s="5">
        <v>4</v>
      </c>
      <c r="BP139" s="5">
        <v>4</v>
      </c>
      <c r="BQ139" s="5">
        <v>5</v>
      </c>
      <c r="BR139" s="5">
        <v>5</v>
      </c>
      <c r="BS139" s="5">
        <v>5</v>
      </c>
      <c r="BT139" s="5">
        <v>6</v>
      </c>
      <c r="BU139" s="5"/>
      <c r="BV139" s="5"/>
      <c r="BW139" s="5"/>
      <c r="BX139" s="5">
        <v>0.00353356890459364</v>
      </c>
      <c r="BY139" s="5">
        <v>800</v>
      </c>
      <c r="BZ139" s="5">
        <v>800</v>
      </c>
      <c r="CA139" s="5">
        <v>900</v>
      </c>
      <c r="CB139" s="5">
        <v>1000</v>
      </c>
      <c r="CC139" s="5">
        <v>1000</v>
      </c>
      <c r="CD139" s="5">
        <v>1100</v>
      </c>
      <c r="CE139" s="5"/>
      <c r="CF139" s="5"/>
      <c r="CG139" s="5">
        <v>400</v>
      </c>
      <c r="CH139" s="5">
        <v>0.00447727781508843</v>
      </c>
      <c r="CI139" s="5">
        <v>360</v>
      </c>
      <c r="CJ139" s="5">
        <v>390</v>
      </c>
      <c r="CK139" s="5">
        <v>400</v>
      </c>
      <c r="CL139" s="5">
        <f t="shared" si="87"/>
        <v>600</v>
      </c>
      <c r="CM139" s="5">
        <v>600</v>
      </c>
      <c r="CN139" s="5">
        <v>700</v>
      </c>
      <c r="CO139" s="5"/>
      <c r="CP139" s="5"/>
      <c r="CQ139" s="5">
        <v>800</v>
      </c>
      <c r="CR139" s="5">
        <v>0.00336553283321344</v>
      </c>
      <c r="CS139" s="5">
        <v>730</v>
      </c>
      <c r="CT139" s="5">
        <v>750</v>
      </c>
      <c r="CU139" s="5">
        <v>760</v>
      </c>
      <c r="CV139" s="5">
        <v>1310</v>
      </c>
      <c r="CW139" s="5">
        <v>1300</v>
      </c>
      <c r="CX139" s="5">
        <v>1300</v>
      </c>
      <c r="CY139" s="5"/>
      <c r="CZ139" s="5"/>
      <c r="DA139" s="5">
        <v>1200</v>
      </c>
      <c r="DB139" s="5">
        <v>0.00423172950784986</v>
      </c>
      <c r="DC139" s="5">
        <v>590</v>
      </c>
      <c r="DD139" s="5">
        <v>620</v>
      </c>
      <c r="DE139" s="5">
        <v>650</v>
      </c>
      <c r="DF139" s="5">
        <v>900</v>
      </c>
      <c r="DG139" s="5">
        <v>1000</v>
      </c>
      <c r="DH139" s="5">
        <v>1000</v>
      </c>
      <c r="DI139" s="5"/>
      <c r="DJ139" s="5"/>
      <c r="DK139" s="5">
        <v>600</v>
      </c>
      <c r="DL139" s="5">
        <v>0.0053411022092741</v>
      </c>
      <c r="DM139" s="5">
        <v>450</v>
      </c>
      <c r="DN139" s="5">
        <v>460</v>
      </c>
      <c r="DO139" s="5">
        <v>500</v>
      </c>
      <c r="DP139" s="5">
        <v>1100</v>
      </c>
      <c r="DQ139" s="5">
        <v>1200</v>
      </c>
      <c r="DR139" s="5">
        <v>1200</v>
      </c>
      <c r="DS139" s="5"/>
      <c r="DT139" s="5"/>
      <c r="DU139" s="5">
        <v>600</v>
      </c>
      <c r="DV139" s="5">
        <f t="shared" si="88"/>
        <v>0.00469924812030075</v>
      </c>
      <c r="DW139" s="5">
        <v>520</v>
      </c>
      <c r="DX139" s="5">
        <v>540</v>
      </c>
      <c r="DY139" s="5">
        <v>570</v>
      </c>
      <c r="DZ139" s="5">
        <v>1000</v>
      </c>
      <c r="EA139" s="5">
        <v>1000</v>
      </c>
      <c r="EB139" s="5">
        <v>1100</v>
      </c>
      <c r="EC139" s="5"/>
      <c r="ED139" s="5"/>
      <c r="EE139" s="5">
        <v>600</v>
      </c>
      <c r="EF139" s="5">
        <v>0.00546418228512103</v>
      </c>
      <c r="EG139" s="5">
        <f t="shared" si="89"/>
        <v>730</v>
      </c>
      <c r="EH139" s="5">
        <f t="shared" si="90"/>
        <v>790</v>
      </c>
      <c r="EI139" s="5">
        <f t="shared" si="91"/>
        <v>820</v>
      </c>
      <c r="EJ139" s="5">
        <v>900</v>
      </c>
      <c r="EK139" s="5">
        <v>900</v>
      </c>
      <c r="EL139" s="5">
        <v>1000</v>
      </c>
      <c r="EM139" s="5"/>
      <c r="EN139" s="5"/>
      <c r="EO139" s="5">
        <v>700</v>
      </c>
      <c r="EP139" s="5">
        <f t="shared" si="92"/>
        <v>0.00345303867403315</v>
      </c>
      <c r="EQ139" s="5">
        <v>600</v>
      </c>
      <c r="ER139" s="5">
        <v>630</v>
      </c>
      <c r="ES139" s="5">
        <v>650</v>
      </c>
      <c r="ET139" s="5">
        <v>900</v>
      </c>
      <c r="EU139" s="5">
        <v>900</v>
      </c>
      <c r="EV139" s="5">
        <v>900</v>
      </c>
      <c r="EW139" s="5"/>
      <c r="EX139" s="5"/>
      <c r="EY139" s="5">
        <v>500</v>
      </c>
      <c r="EZ139" s="5">
        <f t="shared" si="93"/>
        <v>0.00491320013101867</v>
      </c>
      <c r="FA139" s="5">
        <v>330</v>
      </c>
      <c r="FB139" s="5">
        <v>350</v>
      </c>
      <c r="FC139" s="5">
        <v>380</v>
      </c>
      <c r="FD139" s="5">
        <v>600</v>
      </c>
      <c r="FE139" s="5">
        <v>600</v>
      </c>
      <c r="FF139" s="5">
        <v>600</v>
      </c>
      <c r="FG139" s="5">
        <v>2000</v>
      </c>
      <c r="FH139" s="5"/>
      <c r="FI139" s="5"/>
      <c r="FJ139" s="5">
        <f t="shared" si="94"/>
        <v>0.00374711760184473</v>
      </c>
      <c r="FK139" s="5">
        <v>1880</v>
      </c>
      <c r="FL139" s="5">
        <v>1950</v>
      </c>
      <c r="FM139" s="5">
        <v>1990</v>
      </c>
      <c r="FN139" s="5">
        <v>1950</v>
      </c>
      <c r="FO139" s="5">
        <v>2000</v>
      </c>
      <c r="FP139" s="5">
        <v>2000</v>
      </c>
      <c r="FQ139" s="5"/>
      <c r="FR139" s="5"/>
      <c r="FS139" s="5">
        <v>2000</v>
      </c>
      <c r="FT139" s="5">
        <v>0.00249496337607237</v>
      </c>
      <c r="FU139" s="5">
        <v>1850</v>
      </c>
      <c r="FV139" s="5">
        <v>1870</v>
      </c>
      <c r="FW139" s="5">
        <v>1900</v>
      </c>
      <c r="FX139" s="5">
        <v>1700</v>
      </c>
      <c r="FY139" s="5">
        <v>1700</v>
      </c>
      <c r="FZ139" s="5">
        <v>1800</v>
      </c>
      <c r="GA139" s="5"/>
      <c r="GB139" s="5"/>
      <c r="GC139" s="5">
        <v>40</v>
      </c>
      <c r="GD139" s="5">
        <f t="shared" si="95"/>
        <v>0.00278745644599303</v>
      </c>
      <c r="GE139" s="5">
        <v>30</v>
      </c>
      <c r="GF139" s="5">
        <v>30</v>
      </c>
      <c r="GG139" s="5">
        <v>30</v>
      </c>
      <c r="GH139" s="5">
        <v>30</v>
      </c>
      <c r="GI139" s="5">
        <v>38</v>
      </c>
      <c r="GJ139" s="5">
        <v>40</v>
      </c>
      <c r="GK139" s="5"/>
      <c r="GL139" s="5">
        <v>1000</v>
      </c>
      <c r="GM139" s="5"/>
      <c r="GN139" s="5">
        <v>0.00276784684580787</v>
      </c>
      <c r="GO139" s="5">
        <v>790</v>
      </c>
      <c r="GP139" s="5">
        <v>800</v>
      </c>
      <c r="GQ139" s="5">
        <v>820</v>
      </c>
      <c r="GR139" s="5">
        <v>1100</v>
      </c>
      <c r="GS139" s="5">
        <v>1100</v>
      </c>
      <c r="GT139" s="5">
        <v>1100</v>
      </c>
      <c r="GU139" s="5"/>
      <c r="GV139" s="5">
        <v>700</v>
      </c>
      <c r="GW139" s="5"/>
      <c r="GX139" s="5">
        <f t="shared" si="96"/>
        <v>0.00281571167112488</v>
      </c>
      <c r="GY139" s="5">
        <v>750</v>
      </c>
      <c r="GZ139" s="5">
        <v>760</v>
      </c>
      <c r="HA139" s="5">
        <v>7750</v>
      </c>
      <c r="HB139" s="5">
        <v>1000</v>
      </c>
      <c r="HC139" s="5">
        <v>1000</v>
      </c>
      <c r="HD139" s="5">
        <v>1000</v>
      </c>
      <c r="HE139" s="5"/>
      <c r="HF139" s="5">
        <v>400</v>
      </c>
      <c r="HG139" s="5"/>
      <c r="HH139" s="5">
        <v>0.00593868309702324</v>
      </c>
      <c r="HI139" s="5">
        <v>400</v>
      </c>
      <c r="HJ139" s="5">
        <v>440</v>
      </c>
      <c r="HK139" s="5">
        <v>460</v>
      </c>
      <c r="HL139" s="5">
        <v>700</v>
      </c>
      <c r="HM139" s="5">
        <v>700</v>
      </c>
      <c r="HN139" s="5">
        <v>800</v>
      </c>
      <c r="HO139" s="5"/>
      <c r="HP139" s="5">
        <v>1000</v>
      </c>
      <c r="HQ139" s="5"/>
      <c r="HR139" s="5">
        <f t="shared" si="97"/>
        <v>0.00295020061364173</v>
      </c>
      <c r="HS139" s="5">
        <v>870</v>
      </c>
      <c r="HT139" s="5">
        <v>890</v>
      </c>
      <c r="HU139" s="5">
        <v>920</v>
      </c>
      <c r="HV139" s="5">
        <v>1000</v>
      </c>
      <c r="HW139" s="5">
        <v>1000</v>
      </c>
      <c r="HX139" s="5">
        <v>1000</v>
      </c>
      <c r="HY139" s="5"/>
      <c r="HZ139" s="5">
        <v>2200</v>
      </c>
      <c r="IA139" s="5"/>
      <c r="IB139" s="13">
        <v>0.00308088812524995</v>
      </c>
      <c r="IC139" s="5">
        <v>2060</v>
      </c>
      <c r="ID139" s="5">
        <v>2080</v>
      </c>
      <c r="IE139" s="5">
        <v>2090</v>
      </c>
      <c r="IF139" s="5">
        <v>2200</v>
      </c>
      <c r="IG139" s="5">
        <v>2200</v>
      </c>
      <c r="IH139" s="5">
        <v>2200</v>
      </c>
      <c r="II139" s="5"/>
      <c r="IJ139" s="5">
        <v>500</v>
      </c>
      <c r="IK139" s="5"/>
      <c r="IL139" s="5">
        <f t="shared" si="98"/>
        <v>0.00544099243702051</v>
      </c>
      <c r="IM139" s="5">
        <v>500</v>
      </c>
      <c r="IN139" s="5">
        <v>510</v>
      </c>
      <c r="IO139" s="5">
        <v>530</v>
      </c>
      <c r="IP139" s="5">
        <v>900</v>
      </c>
      <c r="IQ139" s="5">
        <v>1000</v>
      </c>
      <c r="IR139" s="5">
        <v>1000</v>
      </c>
      <c r="IS139" s="5"/>
      <c r="IT139" s="5">
        <v>1000</v>
      </c>
      <c r="IU139" s="5"/>
      <c r="IV139" s="131">
        <v>0.00195771339075959</v>
      </c>
      <c r="IW139" s="5">
        <v>990</v>
      </c>
      <c r="IX139" s="5">
        <v>1010</v>
      </c>
      <c r="IY139" s="5">
        <v>1020</v>
      </c>
      <c r="IZ139" s="5">
        <v>1000</v>
      </c>
      <c r="JA139" s="5">
        <v>1000</v>
      </c>
      <c r="JB139" s="5">
        <v>1000</v>
      </c>
    </row>
    <row r="140" spans="1:262">
      <c r="A140" s="9">
        <v>138</v>
      </c>
      <c r="B140" s="61">
        <v>119262</v>
      </c>
      <c r="C140" s="61" t="s">
        <v>1635</v>
      </c>
      <c r="D140" s="11" t="s">
        <v>1628</v>
      </c>
      <c r="E140" s="5"/>
      <c r="F140" s="5"/>
      <c r="G140" s="5"/>
      <c r="H140" s="13"/>
      <c r="I140" s="5"/>
      <c r="J140" s="5"/>
      <c r="K140" s="5"/>
      <c r="L140" s="5">
        <v>1900</v>
      </c>
      <c r="M140" s="5">
        <v>1800</v>
      </c>
      <c r="N140" s="5">
        <v>1900</v>
      </c>
      <c r="O140" s="5"/>
      <c r="P140" s="5"/>
      <c r="Q140" s="5"/>
      <c r="R140" s="13">
        <f t="shared" si="82"/>
        <v>0.0032520325203252</v>
      </c>
      <c r="S140" s="5">
        <v>500</v>
      </c>
      <c r="T140" s="5">
        <v>600</v>
      </c>
      <c r="U140" s="5">
        <v>600</v>
      </c>
      <c r="V140" s="5">
        <v>1200</v>
      </c>
      <c r="W140" s="5">
        <f t="shared" si="83"/>
        <v>1100</v>
      </c>
      <c r="X140" s="5">
        <f t="shared" si="84"/>
        <v>1200</v>
      </c>
      <c r="Y140" s="5"/>
      <c r="Z140" s="5"/>
      <c r="AA140" s="5"/>
      <c r="AB140" s="13">
        <f t="shared" si="85"/>
        <v>0.00322465066284486</v>
      </c>
      <c r="AC140" s="5">
        <v>400</v>
      </c>
      <c r="AD140" s="5">
        <v>400</v>
      </c>
      <c r="AE140" s="5">
        <v>500</v>
      </c>
      <c r="AF140" s="5">
        <v>900</v>
      </c>
      <c r="AG140" s="5">
        <f t="shared" si="86"/>
        <v>800</v>
      </c>
      <c r="AH140" s="5">
        <v>1000</v>
      </c>
      <c r="AI140" s="5"/>
      <c r="AJ140" s="5"/>
      <c r="AK140" s="5"/>
      <c r="AL140" s="5">
        <v>0.00224820143884892</v>
      </c>
      <c r="AM140" s="5">
        <v>650</v>
      </c>
      <c r="AN140" s="5">
        <v>690</v>
      </c>
      <c r="AO140" s="5">
        <v>700</v>
      </c>
      <c r="AP140" s="5">
        <v>1000</v>
      </c>
      <c r="AQ140" s="5">
        <v>900</v>
      </c>
      <c r="AR140" s="5">
        <v>1000</v>
      </c>
      <c r="AS140" s="5"/>
      <c r="AT140" s="5"/>
      <c r="AU140" s="5"/>
      <c r="AV140" s="13">
        <v>0.00269389294469438</v>
      </c>
      <c r="AW140" s="5">
        <v>600</v>
      </c>
      <c r="AX140" s="5">
        <v>700</v>
      </c>
      <c r="AY140" s="5">
        <v>750</v>
      </c>
      <c r="AZ140" s="5">
        <v>900</v>
      </c>
      <c r="BA140" s="5">
        <v>900</v>
      </c>
      <c r="BB140" s="5">
        <v>900</v>
      </c>
      <c r="BC140" s="5"/>
      <c r="BD140" s="5"/>
      <c r="BE140" s="5"/>
      <c r="BF140" s="5">
        <v>3</v>
      </c>
      <c r="BG140" s="5">
        <v>3</v>
      </c>
      <c r="BH140" s="5">
        <v>3</v>
      </c>
      <c r="BI140" s="5">
        <v>0</v>
      </c>
      <c r="BJ140" s="5">
        <v>0</v>
      </c>
      <c r="BK140" s="5">
        <v>0</v>
      </c>
      <c r="BL140" s="5"/>
      <c r="BM140" s="5"/>
      <c r="BN140" s="5"/>
      <c r="BO140" s="5">
        <v>4</v>
      </c>
      <c r="BP140" s="5">
        <v>4</v>
      </c>
      <c r="BQ140" s="5">
        <v>5</v>
      </c>
      <c r="BR140" s="5">
        <v>5</v>
      </c>
      <c r="BS140" s="5">
        <v>5</v>
      </c>
      <c r="BT140" s="5">
        <v>6</v>
      </c>
      <c r="BU140" s="5"/>
      <c r="BV140" s="5"/>
      <c r="BW140" s="5"/>
      <c r="BX140" s="5">
        <v>0.00353356890459364</v>
      </c>
      <c r="BY140" s="5">
        <v>800</v>
      </c>
      <c r="BZ140" s="5">
        <v>800</v>
      </c>
      <c r="CA140" s="5">
        <v>900</v>
      </c>
      <c r="CB140" s="5">
        <v>1000</v>
      </c>
      <c r="CC140" s="5">
        <v>1000</v>
      </c>
      <c r="CD140" s="5">
        <v>1100</v>
      </c>
      <c r="CE140" s="5"/>
      <c r="CF140" s="5"/>
      <c r="CG140" s="5">
        <v>400</v>
      </c>
      <c r="CH140" s="5">
        <v>0.00447727781508843</v>
      </c>
      <c r="CI140" s="5">
        <v>360</v>
      </c>
      <c r="CJ140" s="5">
        <v>390</v>
      </c>
      <c r="CK140" s="5">
        <v>400</v>
      </c>
      <c r="CL140" s="5">
        <f t="shared" si="87"/>
        <v>600</v>
      </c>
      <c r="CM140" s="5">
        <v>600</v>
      </c>
      <c r="CN140" s="5">
        <v>700</v>
      </c>
      <c r="CO140" s="5"/>
      <c r="CP140" s="5"/>
      <c r="CQ140" s="5">
        <v>800</v>
      </c>
      <c r="CR140" s="5">
        <v>0.00336553283321344</v>
      </c>
      <c r="CS140" s="5">
        <v>730</v>
      </c>
      <c r="CT140" s="5">
        <v>750</v>
      </c>
      <c r="CU140" s="5">
        <v>760</v>
      </c>
      <c r="CV140" s="5">
        <v>1310</v>
      </c>
      <c r="CW140" s="5">
        <v>1300</v>
      </c>
      <c r="CX140" s="5">
        <v>1300</v>
      </c>
      <c r="CY140" s="5"/>
      <c r="CZ140" s="5"/>
      <c r="DA140" s="5">
        <v>1200</v>
      </c>
      <c r="DB140" s="5">
        <v>0.00423172950784986</v>
      </c>
      <c r="DC140" s="5">
        <v>590</v>
      </c>
      <c r="DD140" s="5">
        <v>620</v>
      </c>
      <c r="DE140" s="5">
        <v>650</v>
      </c>
      <c r="DF140" s="5">
        <v>900</v>
      </c>
      <c r="DG140" s="5">
        <v>1000</v>
      </c>
      <c r="DH140" s="5">
        <v>1000</v>
      </c>
      <c r="DI140" s="5"/>
      <c r="DJ140" s="5"/>
      <c r="DK140" s="5">
        <v>600</v>
      </c>
      <c r="DL140" s="5">
        <v>0.0053411022092741</v>
      </c>
      <c r="DM140" s="5">
        <v>450</v>
      </c>
      <c r="DN140" s="5">
        <v>460</v>
      </c>
      <c r="DO140" s="5">
        <v>500</v>
      </c>
      <c r="DP140" s="5">
        <v>1100</v>
      </c>
      <c r="DQ140" s="5">
        <v>1200</v>
      </c>
      <c r="DR140" s="5">
        <v>1200</v>
      </c>
      <c r="DS140" s="5"/>
      <c r="DT140" s="5"/>
      <c r="DU140" s="5">
        <v>600</v>
      </c>
      <c r="DV140" s="5">
        <f t="shared" si="88"/>
        <v>0.00469924812030075</v>
      </c>
      <c r="DW140" s="5">
        <v>520</v>
      </c>
      <c r="DX140" s="5">
        <v>540</v>
      </c>
      <c r="DY140" s="5">
        <v>570</v>
      </c>
      <c r="DZ140" s="5">
        <v>1000</v>
      </c>
      <c r="EA140" s="5">
        <v>1000</v>
      </c>
      <c r="EB140" s="5">
        <v>1100</v>
      </c>
      <c r="EC140" s="5"/>
      <c r="ED140" s="5"/>
      <c r="EE140" s="5">
        <v>600</v>
      </c>
      <c r="EF140" s="5">
        <v>0.00546418228512103</v>
      </c>
      <c r="EG140" s="5">
        <f t="shared" si="89"/>
        <v>730</v>
      </c>
      <c r="EH140" s="5">
        <f t="shared" si="90"/>
        <v>790</v>
      </c>
      <c r="EI140" s="5">
        <f t="shared" si="91"/>
        <v>820</v>
      </c>
      <c r="EJ140" s="5">
        <v>900</v>
      </c>
      <c r="EK140" s="5">
        <v>900</v>
      </c>
      <c r="EL140" s="5">
        <v>1000</v>
      </c>
      <c r="EM140" s="5"/>
      <c r="EN140" s="5"/>
      <c r="EO140" s="5">
        <v>700</v>
      </c>
      <c r="EP140" s="5">
        <f t="shared" si="92"/>
        <v>0.00345303867403315</v>
      </c>
      <c r="EQ140" s="5">
        <v>600</v>
      </c>
      <c r="ER140" s="5">
        <v>630</v>
      </c>
      <c r="ES140" s="5">
        <v>650</v>
      </c>
      <c r="ET140" s="5">
        <v>900</v>
      </c>
      <c r="EU140" s="5">
        <v>900</v>
      </c>
      <c r="EV140" s="5">
        <v>900</v>
      </c>
      <c r="EW140" s="5"/>
      <c r="EX140" s="5"/>
      <c r="EY140" s="5">
        <v>500</v>
      </c>
      <c r="EZ140" s="5">
        <f t="shared" si="93"/>
        <v>0.00491320013101867</v>
      </c>
      <c r="FA140" s="5">
        <v>330</v>
      </c>
      <c r="FB140" s="5">
        <v>350</v>
      </c>
      <c r="FC140" s="5">
        <v>380</v>
      </c>
      <c r="FD140" s="5">
        <v>600</v>
      </c>
      <c r="FE140" s="5">
        <v>600</v>
      </c>
      <c r="FF140" s="5">
        <v>600</v>
      </c>
      <c r="FG140" s="5">
        <v>2000</v>
      </c>
      <c r="FH140" s="5"/>
      <c r="FI140" s="5"/>
      <c r="FJ140" s="5">
        <f t="shared" si="94"/>
        <v>0.00374711760184473</v>
      </c>
      <c r="FK140" s="5">
        <v>1880</v>
      </c>
      <c r="FL140" s="5">
        <v>1950</v>
      </c>
      <c r="FM140" s="5">
        <v>1990</v>
      </c>
      <c r="FN140" s="5">
        <v>1950</v>
      </c>
      <c r="FO140" s="5">
        <v>2000</v>
      </c>
      <c r="FP140" s="5">
        <v>2000</v>
      </c>
      <c r="FQ140" s="5"/>
      <c r="FR140" s="5"/>
      <c r="FS140" s="5">
        <v>2000</v>
      </c>
      <c r="FT140" s="5">
        <v>0.00249496337607237</v>
      </c>
      <c r="FU140" s="5">
        <v>1850</v>
      </c>
      <c r="FV140" s="5">
        <v>1870</v>
      </c>
      <c r="FW140" s="5">
        <v>1900</v>
      </c>
      <c r="FX140" s="5">
        <v>1700</v>
      </c>
      <c r="FY140" s="5">
        <v>1700</v>
      </c>
      <c r="FZ140" s="5">
        <v>1800</v>
      </c>
      <c r="GA140" s="5"/>
      <c r="GB140" s="5"/>
      <c r="GC140" s="5">
        <v>40</v>
      </c>
      <c r="GD140" s="5">
        <f t="shared" si="95"/>
        <v>0.00278745644599303</v>
      </c>
      <c r="GE140" s="5">
        <v>30</v>
      </c>
      <c r="GF140" s="5">
        <v>30</v>
      </c>
      <c r="GG140" s="5">
        <v>30</v>
      </c>
      <c r="GH140" s="5">
        <v>30</v>
      </c>
      <c r="GI140" s="5">
        <v>38</v>
      </c>
      <c r="GJ140" s="5">
        <v>40</v>
      </c>
      <c r="GK140" s="5"/>
      <c r="GL140" s="5">
        <v>1000</v>
      </c>
      <c r="GM140" s="5"/>
      <c r="GN140" s="5">
        <v>0.00276784684580787</v>
      </c>
      <c r="GO140" s="5">
        <v>790</v>
      </c>
      <c r="GP140" s="5">
        <v>800</v>
      </c>
      <c r="GQ140" s="5">
        <v>820</v>
      </c>
      <c r="GR140" s="5">
        <v>1100</v>
      </c>
      <c r="GS140" s="5">
        <v>1100</v>
      </c>
      <c r="GT140" s="5">
        <v>1100</v>
      </c>
      <c r="GU140" s="5"/>
      <c r="GV140" s="5">
        <v>700</v>
      </c>
      <c r="GW140" s="5"/>
      <c r="GX140" s="5">
        <f t="shared" si="96"/>
        <v>0.00281571167112488</v>
      </c>
      <c r="GY140" s="5">
        <v>750</v>
      </c>
      <c r="GZ140" s="5">
        <v>760</v>
      </c>
      <c r="HA140" s="5">
        <v>7750</v>
      </c>
      <c r="HB140" s="5">
        <v>1000</v>
      </c>
      <c r="HC140" s="5">
        <v>1000</v>
      </c>
      <c r="HD140" s="5">
        <v>1000</v>
      </c>
      <c r="HE140" s="5"/>
      <c r="HF140" s="5">
        <v>400</v>
      </c>
      <c r="HG140" s="5"/>
      <c r="HH140" s="5">
        <v>0.00593868309702324</v>
      </c>
      <c r="HI140" s="5">
        <v>400</v>
      </c>
      <c r="HJ140" s="5">
        <v>440</v>
      </c>
      <c r="HK140" s="5">
        <v>460</v>
      </c>
      <c r="HL140" s="5">
        <v>700</v>
      </c>
      <c r="HM140" s="5">
        <v>700</v>
      </c>
      <c r="HN140" s="5">
        <v>800</v>
      </c>
      <c r="HO140" s="5"/>
      <c r="HP140" s="5">
        <v>1000</v>
      </c>
      <c r="HQ140" s="5"/>
      <c r="HR140" s="5">
        <f t="shared" si="97"/>
        <v>0.00295020061364173</v>
      </c>
      <c r="HS140" s="5">
        <v>870</v>
      </c>
      <c r="HT140" s="5">
        <v>890</v>
      </c>
      <c r="HU140" s="5">
        <v>920</v>
      </c>
      <c r="HV140" s="5">
        <v>1000</v>
      </c>
      <c r="HW140" s="5">
        <v>1000</v>
      </c>
      <c r="HX140" s="5">
        <v>1000</v>
      </c>
      <c r="HY140" s="5"/>
      <c r="HZ140" s="5">
        <v>2200</v>
      </c>
      <c r="IA140" s="5"/>
      <c r="IB140" s="13">
        <v>0.00308088812524995</v>
      </c>
      <c r="IC140" s="5">
        <v>2060</v>
      </c>
      <c r="ID140" s="5">
        <v>2080</v>
      </c>
      <c r="IE140" s="5">
        <v>2090</v>
      </c>
      <c r="IF140" s="5">
        <v>2200</v>
      </c>
      <c r="IG140" s="5">
        <v>2200</v>
      </c>
      <c r="IH140" s="5">
        <v>2200</v>
      </c>
      <c r="II140" s="5"/>
      <c r="IJ140" s="5">
        <v>500</v>
      </c>
      <c r="IK140" s="5"/>
      <c r="IL140" s="5">
        <f t="shared" si="98"/>
        <v>0.00544099243702051</v>
      </c>
      <c r="IM140" s="5">
        <v>500</v>
      </c>
      <c r="IN140" s="5">
        <v>510</v>
      </c>
      <c r="IO140" s="5">
        <v>530</v>
      </c>
      <c r="IP140" s="5">
        <v>900</v>
      </c>
      <c r="IQ140" s="5">
        <v>1000</v>
      </c>
      <c r="IR140" s="5">
        <v>1000</v>
      </c>
      <c r="IS140" s="5"/>
      <c r="IT140" s="5">
        <v>1000</v>
      </c>
      <c r="IU140" s="5"/>
      <c r="IV140" s="131">
        <v>0.00195771339075959</v>
      </c>
      <c r="IW140" s="5">
        <v>990</v>
      </c>
      <c r="IX140" s="5">
        <v>1010</v>
      </c>
      <c r="IY140" s="5">
        <v>1020</v>
      </c>
      <c r="IZ140" s="5">
        <v>1000</v>
      </c>
      <c r="JA140" s="5">
        <v>1000</v>
      </c>
      <c r="JB140" s="5">
        <v>1000</v>
      </c>
    </row>
    <row r="141" spans="1:262">
      <c r="A141" s="9">
        <v>139</v>
      </c>
      <c r="B141" s="61">
        <v>119263</v>
      </c>
      <c r="C141" s="61" t="s">
        <v>1636</v>
      </c>
      <c r="D141" s="61" t="s">
        <v>1628</v>
      </c>
      <c r="E141" s="5"/>
      <c r="F141" s="5"/>
      <c r="G141" s="5"/>
      <c r="H141" s="13"/>
      <c r="I141" s="5"/>
      <c r="J141" s="5"/>
      <c r="K141" s="5"/>
      <c r="L141" s="5">
        <v>1900</v>
      </c>
      <c r="M141" s="5">
        <v>1800</v>
      </c>
      <c r="N141" s="5">
        <v>1900</v>
      </c>
      <c r="O141" s="5"/>
      <c r="P141" s="5"/>
      <c r="Q141" s="5"/>
      <c r="R141" s="13">
        <f t="shared" si="82"/>
        <v>0.0032520325203252</v>
      </c>
      <c r="S141" s="5">
        <v>500</v>
      </c>
      <c r="T141" s="5">
        <v>600</v>
      </c>
      <c r="U141" s="5">
        <v>600</v>
      </c>
      <c r="V141" s="5">
        <v>1200</v>
      </c>
      <c r="W141" s="5">
        <f t="shared" si="83"/>
        <v>1100</v>
      </c>
      <c r="X141" s="5">
        <f t="shared" si="84"/>
        <v>1200</v>
      </c>
      <c r="Y141" s="5"/>
      <c r="Z141" s="5"/>
      <c r="AA141" s="5"/>
      <c r="AB141" s="13">
        <f t="shared" si="85"/>
        <v>0.00322465066284486</v>
      </c>
      <c r="AC141" s="5">
        <v>400</v>
      </c>
      <c r="AD141" s="5">
        <v>400</v>
      </c>
      <c r="AE141" s="5">
        <v>500</v>
      </c>
      <c r="AF141" s="5">
        <v>900</v>
      </c>
      <c r="AG141" s="5">
        <f t="shared" si="86"/>
        <v>800</v>
      </c>
      <c r="AH141" s="5">
        <v>1000</v>
      </c>
      <c r="AI141" s="5"/>
      <c r="AJ141" s="5"/>
      <c r="AK141" s="5"/>
      <c r="AL141" s="5">
        <v>0.00224820143884892</v>
      </c>
      <c r="AM141" s="5">
        <v>650</v>
      </c>
      <c r="AN141" s="5">
        <v>690</v>
      </c>
      <c r="AO141" s="5">
        <v>700</v>
      </c>
      <c r="AP141" s="5">
        <v>1000</v>
      </c>
      <c r="AQ141" s="5">
        <v>900</v>
      </c>
      <c r="AR141" s="5">
        <v>1000</v>
      </c>
      <c r="AS141" s="5"/>
      <c r="AT141" s="5"/>
      <c r="AU141" s="5"/>
      <c r="AV141" s="13">
        <v>0.00269389294469438</v>
      </c>
      <c r="AW141" s="5">
        <v>600</v>
      </c>
      <c r="AX141" s="5">
        <v>700</v>
      </c>
      <c r="AY141" s="5">
        <v>750</v>
      </c>
      <c r="AZ141" s="5">
        <v>900</v>
      </c>
      <c r="BA141" s="5">
        <v>900</v>
      </c>
      <c r="BB141" s="5">
        <v>900</v>
      </c>
      <c r="BC141" s="5"/>
      <c r="BD141" s="5"/>
      <c r="BE141" s="5"/>
      <c r="BF141" s="5">
        <v>3</v>
      </c>
      <c r="BG141" s="5">
        <v>3</v>
      </c>
      <c r="BH141" s="5">
        <v>3</v>
      </c>
      <c r="BI141" s="5">
        <v>0</v>
      </c>
      <c r="BJ141" s="5">
        <v>0</v>
      </c>
      <c r="BK141" s="5">
        <v>0</v>
      </c>
      <c r="BL141" s="5"/>
      <c r="BM141" s="5"/>
      <c r="BN141" s="5"/>
      <c r="BO141" s="5">
        <v>4</v>
      </c>
      <c r="BP141" s="5">
        <v>4</v>
      </c>
      <c r="BQ141" s="5">
        <v>5</v>
      </c>
      <c r="BR141" s="5">
        <v>5</v>
      </c>
      <c r="BS141" s="5">
        <v>5</v>
      </c>
      <c r="BT141" s="5">
        <v>6</v>
      </c>
      <c r="BU141" s="5"/>
      <c r="BV141" s="5"/>
      <c r="BW141" s="5"/>
      <c r="BX141" s="5">
        <v>0.00353356890459364</v>
      </c>
      <c r="BY141" s="5">
        <v>800</v>
      </c>
      <c r="BZ141" s="5">
        <v>800</v>
      </c>
      <c r="CA141" s="5">
        <v>900</v>
      </c>
      <c r="CB141" s="5">
        <v>1000</v>
      </c>
      <c r="CC141" s="5">
        <v>1000</v>
      </c>
      <c r="CD141" s="5">
        <v>1100</v>
      </c>
      <c r="CE141" s="5"/>
      <c r="CF141" s="5"/>
      <c r="CG141" s="5">
        <v>400</v>
      </c>
      <c r="CH141" s="5">
        <v>0.00447727781508843</v>
      </c>
      <c r="CI141" s="5">
        <v>360</v>
      </c>
      <c r="CJ141" s="5">
        <v>390</v>
      </c>
      <c r="CK141" s="5">
        <v>400</v>
      </c>
      <c r="CL141" s="5">
        <f t="shared" si="87"/>
        <v>600</v>
      </c>
      <c r="CM141" s="5">
        <v>600</v>
      </c>
      <c r="CN141" s="5">
        <v>700</v>
      </c>
      <c r="CO141" s="5"/>
      <c r="CP141" s="5"/>
      <c r="CQ141" s="5">
        <v>800</v>
      </c>
      <c r="CR141" s="5">
        <v>0.00336553283321344</v>
      </c>
      <c r="CS141" s="5">
        <v>730</v>
      </c>
      <c r="CT141" s="5">
        <v>750</v>
      </c>
      <c r="CU141" s="5">
        <v>760</v>
      </c>
      <c r="CV141" s="5">
        <v>1310</v>
      </c>
      <c r="CW141" s="5">
        <v>1300</v>
      </c>
      <c r="CX141" s="5">
        <v>1300</v>
      </c>
      <c r="CY141" s="5"/>
      <c r="CZ141" s="5"/>
      <c r="DA141" s="5">
        <v>1200</v>
      </c>
      <c r="DB141" s="5">
        <v>0.00423172950784986</v>
      </c>
      <c r="DC141" s="5">
        <v>590</v>
      </c>
      <c r="DD141" s="5">
        <v>620</v>
      </c>
      <c r="DE141" s="5">
        <v>650</v>
      </c>
      <c r="DF141" s="5">
        <v>900</v>
      </c>
      <c r="DG141" s="5">
        <v>1000</v>
      </c>
      <c r="DH141" s="5">
        <v>1000</v>
      </c>
      <c r="DI141" s="5"/>
      <c r="DJ141" s="5"/>
      <c r="DK141" s="5">
        <v>600</v>
      </c>
      <c r="DL141" s="5">
        <v>0.0053411022092741</v>
      </c>
      <c r="DM141" s="5">
        <v>450</v>
      </c>
      <c r="DN141" s="5">
        <v>460</v>
      </c>
      <c r="DO141" s="5">
        <v>500</v>
      </c>
      <c r="DP141" s="5">
        <v>1100</v>
      </c>
      <c r="DQ141" s="5">
        <v>1200</v>
      </c>
      <c r="DR141" s="5">
        <v>1200</v>
      </c>
      <c r="DS141" s="5"/>
      <c r="DT141" s="5"/>
      <c r="DU141" s="5">
        <v>600</v>
      </c>
      <c r="DV141" s="5">
        <f t="shared" si="88"/>
        <v>0.00469924812030075</v>
      </c>
      <c r="DW141" s="5">
        <v>520</v>
      </c>
      <c r="DX141" s="5">
        <v>540</v>
      </c>
      <c r="DY141" s="5">
        <v>570</v>
      </c>
      <c r="DZ141" s="5">
        <v>1000</v>
      </c>
      <c r="EA141" s="5">
        <v>1000</v>
      </c>
      <c r="EB141" s="5">
        <v>1100</v>
      </c>
      <c r="EC141" s="5"/>
      <c r="ED141" s="5"/>
      <c r="EE141" s="5">
        <v>600</v>
      </c>
      <c r="EF141" s="5">
        <v>0.00546418228512103</v>
      </c>
      <c r="EG141" s="5">
        <f t="shared" si="89"/>
        <v>730</v>
      </c>
      <c r="EH141" s="5">
        <f t="shared" si="90"/>
        <v>790</v>
      </c>
      <c r="EI141" s="5">
        <f t="shared" si="91"/>
        <v>820</v>
      </c>
      <c r="EJ141" s="5">
        <v>900</v>
      </c>
      <c r="EK141" s="5">
        <v>900</v>
      </c>
      <c r="EL141" s="5">
        <v>1000</v>
      </c>
      <c r="EM141" s="5"/>
      <c r="EN141" s="5"/>
      <c r="EO141" s="5">
        <v>700</v>
      </c>
      <c r="EP141" s="5">
        <f t="shared" si="92"/>
        <v>0.00345303867403315</v>
      </c>
      <c r="EQ141" s="5">
        <v>600</v>
      </c>
      <c r="ER141" s="5">
        <v>630</v>
      </c>
      <c r="ES141" s="5">
        <v>650</v>
      </c>
      <c r="ET141" s="5">
        <v>900</v>
      </c>
      <c r="EU141" s="5">
        <v>900</v>
      </c>
      <c r="EV141" s="5">
        <v>900</v>
      </c>
      <c r="EW141" s="5"/>
      <c r="EX141" s="5"/>
      <c r="EY141" s="5">
        <v>500</v>
      </c>
      <c r="EZ141" s="5">
        <f t="shared" si="93"/>
        <v>0.00491320013101867</v>
      </c>
      <c r="FA141" s="5">
        <v>330</v>
      </c>
      <c r="FB141" s="5">
        <v>350</v>
      </c>
      <c r="FC141" s="5">
        <v>380</v>
      </c>
      <c r="FD141" s="5">
        <v>600</v>
      </c>
      <c r="FE141" s="5">
        <v>600</v>
      </c>
      <c r="FF141" s="5">
        <v>600</v>
      </c>
      <c r="FG141" s="5">
        <v>2000</v>
      </c>
      <c r="FH141" s="5"/>
      <c r="FI141" s="5"/>
      <c r="FJ141" s="5">
        <f t="shared" si="94"/>
        <v>0.00374711760184473</v>
      </c>
      <c r="FK141" s="5">
        <v>1880</v>
      </c>
      <c r="FL141" s="5">
        <v>1950</v>
      </c>
      <c r="FM141" s="5">
        <v>1990</v>
      </c>
      <c r="FN141" s="5">
        <v>1950</v>
      </c>
      <c r="FO141" s="5">
        <v>2000</v>
      </c>
      <c r="FP141" s="5">
        <v>2000</v>
      </c>
      <c r="FQ141" s="5"/>
      <c r="FR141" s="5"/>
      <c r="FS141" s="5">
        <v>2000</v>
      </c>
      <c r="FT141" s="5">
        <v>0.00249496337607237</v>
      </c>
      <c r="FU141" s="5">
        <v>1850</v>
      </c>
      <c r="FV141" s="5">
        <v>1870</v>
      </c>
      <c r="FW141" s="5">
        <v>1900</v>
      </c>
      <c r="FX141" s="5">
        <v>1700</v>
      </c>
      <c r="FY141" s="5">
        <v>1700</v>
      </c>
      <c r="FZ141" s="5">
        <v>1800</v>
      </c>
      <c r="GA141" s="5"/>
      <c r="GB141" s="5"/>
      <c r="GC141" s="5">
        <v>40</v>
      </c>
      <c r="GD141" s="5">
        <f t="shared" si="95"/>
        <v>0.00278745644599303</v>
      </c>
      <c r="GE141" s="5">
        <v>30</v>
      </c>
      <c r="GF141" s="5">
        <v>30</v>
      </c>
      <c r="GG141" s="5">
        <v>30</v>
      </c>
      <c r="GH141" s="5">
        <v>30</v>
      </c>
      <c r="GI141" s="5">
        <v>38</v>
      </c>
      <c r="GJ141" s="5">
        <v>40</v>
      </c>
      <c r="GK141" s="5"/>
      <c r="GL141" s="5">
        <v>1000</v>
      </c>
      <c r="GM141" s="5"/>
      <c r="GN141" s="5">
        <v>0.00276784684580787</v>
      </c>
      <c r="GO141" s="5">
        <v>790</v>
      </c>
      <c r="GP141" s="5">
        <v>800</v>
      </c>
      <c r="GQ141" s="5">
        <v>820</v>
      </c>
      <c r="GR141" s="5">
        <v>1100</v>
      </c>
      <c r="GS141" s="5">
        <v>1100</v>
      </c>
      <c r="GT141" s="5">
        <v>1100</v>
      </c>
      <c r="GU141" s="5"/>
      <c r="GV141" s="5">
        <v>700</v>
      </c>
      <c r="GW141" s="5"/>
      <c r="GX141" s="5">
        <f t="shared" si="96"/>
        <v>0.00281571167112488</v>
      </c>
      <c r="GY141" s="5">
        <v>750</v>
      </c>
      <c r="GZ141" s="5">
        <v>760</v>
      </c>
      <c r="HA141" s="5">
        <v>7750</v>
      </c>
      <c r="HB141" s="5">
        <v>1000</v>
      </c>
      <c r="HC141" s="5">
        <v>1000</v>
      </c>
      <c r="HD141" s="5">
        <v>1000</v>
      </c>
      <c r="HE141" s="5"/>
      <c r="HF141" s="5">
        <v>400</v>
      </c>
      <c r="HG141" s="5"/>
      <c r="HH141" s="5">
        <v>0.00593868309702324</v>
      </c>
      <c r="HI141" s="5">
        <v>400</v>
      </c>
      <c r="HJ141" s="5">
        <v>440</v>
      </c>
      <c r="HK141" s="5">
        <v>460</v>
      </c>
      <c r="HL141" s="5">
        <v>700</v>
      </c>
      <c r="HM141" s="5">
        <v>700</v>
      </c>
      <c r="HN141" s="5">
        <v>800</v>
      </c>
      <c r="HO141" s="5"/>
      <c r="HP141" s="5">
        <v>1000</v>
      </c>
      <c r="HQ141" s="5"/>
      <c r="HR141" s="5">
        <f t="shared" si="97"/>
        <v>0.00295020061364173</v>
      </c>
      <c r="HS141" s="5">
        <v>870</v>
      </c>
      <c r="HT141" s="5">
        <v>890</v>
      </c>
      <c r="HU141" s="5">
        <v>920</v>
      </c>
      <c r="HV141" s="5">
        <v>1000</v>
      </c>
      <c r="HW141" s="5">
        <v>1000</v>
      </c>
      <c r="HX141" s="5">
        <v>1000</v>
      </c>
      <c r="HY141" s="5"/>
      <c r="HZ141" s="5">
        <v>2200</v>
      </c>
      <c r="IA141" s="5"/>
      <c r="IB141" s="13">
        <v>0.00308088812524995</v>
      </c>
      <c r="IC141" s="5">
        <v>2060</v>
      </c>
      <c r="ID141" s="5">
        <v>2080</v>
      </c>
      <c r="IE141" s="5">
        <v>2090</v>
      </c>
      <c r="IF141" s="5">
        <v>2200</v>
      </c>
      <c r="IG141" s="5">
        <v>2200</v>
      </c>
      <c r="IH141" s="5">
        <v>2200</v>
      </c>
      <c r="II141" s="5"/>
      <c r="IJ141" s="5">
        <v>500</v>
      </c>
      <c r="IK141" s="5"/>
      <c r="IL141" s="5">
        <f t="shared" si="98"/>
        <v>0.00544099243702051</v>
      </c>
      <c r="IM141" s="5">
        <v>500</v>
      </c>
      <c r="IN141" s="5">
        <v>510</v>
      </c>
      <c r="IO141" s="5">
        <v>530</v>
      </c>
      <c r="IP141" s="5">
        <v>900</v>
      </c>
      <c r="IQ141" s="5">
        <v>1000</v>
      </c>
      <c r="IR141" s="5">
        <v>1000</v>
      </c>
      <c r="IS141" s="5"/>
      <c r="IT141" s="5">
        <v>1000</v>
      </c>
      <c r="IU141" s="5"/>
      <c r="IV141" s="131">
        <v>0.00195771339075959</v>
      </c>
      <c r="IW141" s="5">
        <v>990</v>
      </c>
      <c r="IX141" s="5">
        <v>1010</v>
      </c>
      <c r="IY141" s="5">
        <v>1020</v>
      </c>
      <c r="IZ141" s="5">
        <v>1000</v>
      </c>
      <c r="JA141" s="5">
        <v>1000</v>
      </c>
      <c r="JB141" s="5">
        <v>1000</v>
      </c>
    </row>
    <row r="142" spans="1:262">
      <c r="A142" s="9">
        <v>140</v>
      </c>
      <c r="B142" s="132">
        <v>118951</v>
      </c>
      <c r="C142" s="132" t="s">
        <v>1637</v>
      </c>
      <c r="D142" s="132" t="s">
        <v>1628</v>
      </c>
      <c r="E142" s="5"/>
      <c r="F142" s="5"/>
      <c r="G142" s="5"/>
      <c r="H142" s="13"/>
      <c r="I142" s="5"/>
      <c r="J142" s="5"/>
      <c r="K142" s="5"/>
      <c r="L142" s="5">
        <v>1900</v>
      </c>
      <c r="M142" s="5">
        <v>1800</v>
      </c>
      <c r="N142" s="5">
        <v>1900</v>
      </c>
      <c r="O142" s="5"/>
      <c r="P142" s="5"/>
      <c r="Q142" s="5"/>
      <c r="R142" s="13">
        <f t="shared" si="82"/>
        <v>0.0032520325203252</v>
      </c>
      <c r="S142" s="5">
        <v>500</v>
      </c>
      <c r="T142" s="5">
        <v>600</v>
      </c>
      <c r="U142" s="5">
        <v>600</v>
      </c>
      <c r="V142" s="5">
        <v>1200</v>
      </c>
      <c r="W142" s="5">
        <f t="shared" si="83"/>
        <v>1100</v>
      </c>
      <c r="X142" s="5">
        <f t="shared" si="84"/>
        <v>1200</v>
      </c>
      <c r="Y142" s="5"/>
      <c r="Z142" s="5"/>
      <c r="AA142" s="5"/>
      <c r="AB142" s="13">
        <f t="shared" si="85"/>
        <v>0.00322465066284486</v>
      </c>
      <c r="AC142" s="5">
        <v>400</v>
      </c>
      <c r="AD142" s="5">
        <v>400</v>
      </c>
      <c r="AE142" s="5">
        <v>500</v>
      </c>
      <c r="AF142" s="5">
        <v>900</v>
      </c>
      <c r="AG142" s="5">
        <f t="shared" si="86"/>
        <v>800</v>
      </c>
      <c r="AH142" s="5">
        <v>1000</v>
      </c>
      <c r="AI142" s="5"/>
      <c r="AJ142" s="5"/>
      <c r="AK142" s="5"/>
      <c r="AL142" s="5">
        <v>0.00224820143884892</v>
      </c>
      <c r="AM142" s="5">
        <v>650</v>
      </c>
      <c r="AN142" s="5">
        <v>690</v>
      </c>
      <c r="AO142" s="5">
        <v>700</v>
      </c>
      <c r="AP142" s="5">
        <v>1000</v>
      </c>
      <c r="AQ142" s="5">
        <v>900</v>
      </c>
      <c r="AR142" s="5">
        <v>1000</v>
      </c>
      <c r="AS142" s="5"/>
      <c r="AT142" s="5"/>
      <c r="AU142" s="5"/>
      <c r="AV142" s="13">
        <v>0.00269389294469438</v>
      </c>
      <c r="AW142" s="5">
        <v>600</v>
      </c>
      <c r="AX142" s="5">
        <v>700</v>
      </c>
      <c r="AY142" s="5">
        <v>750</v>
      </c>
      <c r="AZ142" s="5">
        <v>900</v>
      </c>
      <c r="BA142" s="5">
        <v>900</v>
      </c>
      <c r="BB142" s="5">
        <v>900</v>
      </c>
      <c r="BC142" s="5"/>
      <c r="BD142" s="5"/>
      <c r="BE142" s="5"/>
      <c r="BF142" s="5">
        <v>3</v>
      </c>
      <c r="BG142" s="5">
        <v>3</v>
      </c>
      <c r="BH142" s="5">
        <v>3</v>
      </c>
      <c r="BI142" s="5">
        <v>0</v>
      </c>
      <c r="BJ142" s="5">
        <v>0</v>
      </c>
      <c r="BK142" s="5">
        <v>0</v>
      </c>
      <c r="BL142" s="5"/>
      <c r="BM142" s="5"/>
      <c r="BN142" s="5"/>
      <c r="BO142" s="5">
        <v>4</v>
      </c>
      <c r="BP142" s="5">
        <v>4</v>
      </c>
      <c r="BQ142" s="5">
        <v>5</v>
      </c>
      <c r="BR142" s="5">
        <v>5</v>
      </c>
      <c r="BS142" s="5">
        <v>5</v>
      </c>
      <c r="BT142" s="5">
        <v>6</v>
      </c>
      <c r="BU142" s="5"/>
      <c r="BV142" s="5"/>
      <c r="BW142" s="5"/>
      <c r="BX142" s="5">
        <v>0.00353356890459364</v>
      </c>
      <c r="BY142" s="5">
        <v>800</v>
      </c>
      <c r="BZ142" s="5">
        <v>800</v>
      </c>
      <c r="CA142" s="5">
        <v>900</v>
      </c>
      <c r="CB142" s="5">
        <v>1000</v>
      </c>
      <c r="CC142" s="5">
        <v>1000</v>
      </c>
      <c r="CD142" s="5">
        <v>1100</v>
      </c>
      <c r="CE142" s="5"/>
      <c r="CF142" s="5"/>
      <c r="CG142" s="5">
        <v>400</v>
      </c>
      <c r="CH142" s="5">
        <v>0.00447727781508843</v>
      </c>
      <c r="CI142" s="5">
        <v>360</v>
      </c>
      <c r="CJ142" s="5">
        <v>390</v>
      </c>
      <c r="CK142" s="5">
        <v>400</v>
      </c>
      <c r="CL142" s="5">
        <f t="shared" si="87"/>
        <v>600</v>
      </c>
      <c r="CM142" s="5">
        <v>600</v>
      </c>
      <c r="CN142" s="5">
        <v>700</v>
      </c>
      <c r="CO142" s="5"/>
      <c r="CP142" s="5"/>
      <c r="CQ142" s="5">
        <v>800</v>
      </c>
      <c r="CR142" s="5">
        <v>0.00336553283321344</v>
      </c>
      <c r="CS142" s="5">
        <v>730</v>
      </c>
      <c r="CT142" s="5">
        <v>750</v>
      </c>
      <c r="CU142" s="5">
        <v>760</v>
      </c>
      <c r="CV142" s="5">
        <v>1310</v>
      </c>
      <c r="CW142" s="5">
        <v>1300</v>
      </c>
      <c r="CX142" s="5">
        <v>1300</v>
      </c>
      <c r="CY142" s="5"/>
      <c r="CZ142" s="5"/>
      <c r="DA142" s="5">
        <v>1200</v>
      </c>
      <c r="DB142" s="5">
        <v>0.00423172950784986</v>
      </c>
      <c r="DC142" s="5">
        <v>590</v>
      </c>
      <c r="DD142" s="5">
        <v>620</v>
      </c>
      <c r="DE142" s="5">
        <v>650</v>
      </c>
      <c r="DF142" s="5">
        <v>900</v>
      </c>
      <c r="DG142" s="5">
        <v>1000</v>
      </c>
      <c r="DH142" s="5">
        <v>1000</v>
      </c>
      <c r="DI142" s="5"/>
      <c r="DJ142" s="5"/>
      <c r="DK142" s="5">
        <v>600</v>
      </c>
      <c r="DL142" s="5">
        <v>0.0053411022092741</v>
      </c>
      <c r="DM142" s="5">
        <v>450</v>
      </c>
      <c r="DN142" s="5">
        <v>460</v>
      </c>
      <c r="DO142" s="5">
        <v>500</v>
      </c>
      <c r="DP142" s="5">
        <v>1100</v>
      </c>
      <c r="DQ142" s="5">
        <v>1200</v>
      </c>
      <c r="DR142" s="5">
        <v>1200</v>
      </c>
      <c r="DS142" s="5"/>
      <c r="DT142" s="5"/>
      <c r="DU142" s="5">
        <v>600</v>
      </c>
      <c r="DV142" s="5">
        <f t="shared" si="88"/>
        <v>0.00469924812030075</v>
      </c>
      <c r="DW142" s="5">
        <v>520</v>
      </c>
      <c r="DX142" s="5">
        <v>540</v>
      </c>
      <c r="DY142" s="5">
        <v>570</v>
      </c>
      <c r="DZ142" s="5">
        <v>1000</v>
      </c>
      <c r="EA142" s="5">
        <v>1000</v>
      </c>
      <c r="EB142" s="5">
        <v>1100</v>
      </c>
      <c r="EC142" s="5"/>
      <c r="ED142" s="5"/>
      <c r="EE142" s="5">
        <v>600</v>
      </c>
      <c r="EF142" s="5">
        <v>0.00546418228512103</v>
      </c>
      <c r="EG142" s="5">
        <f t="shared" si="89"/>
        <v>730</v>
      </c>
      <c r="EH142" s="5">
        <f t="shared" si="90"/>
        <v>790</v>
      </c>
      <c r="EI142" s="5">
        <f t="shared" si="91"/>
        <v>820</v>
      </c>
      <c r="EJ142" s="5">
        <v>900</v>
      </c>
      <c r="EK142" s="5">
        <v>900</v>
      </c>
      <c r="EL142" s="5">
        <v>1000</v>
      </c>
      <c r="EM142" s="5"/>
      <c r="EN142" s="5"/>
      <c r="EO142" s="5">
        <v>700</v>
      </c>
      <c r="EP142" s="5">
        <f t="shared" si="92"/>
        <v>0.00345303867403315</v>
      </c>
      <c r="EQ142" s="5">
        <v>600</v>
      </c>
      <c r="ER142" s="5">
        <v>630</v>
      </c>
      <c r="ES142" s="5">
        <v>650</v>
      </c>
      <c r="ET142" s="5">
        <v>900</v>
      </c>
      <c r="EU142" s="5">
        <v>900</v>
      </c>
      <c r="EV142" s="5">
        <v>900</v>
      </c>
      <c r="EW142" s="5"/>
      <c r="EX142" s="5"/>
      <c r="EY142" s="5">
        <v>500</v>
      </c>
      <c r="EZ142" s="5">
        <f t="shared" si="93"/>
        <v>0.00491320013101867</v>
      </c>
      <c r="FA142" s="5">
        <v>330</v>
      </c>
      <c r="FB142" s="5">
        <v>350</v>
      </c>
      <c r="FC142" s="5">
        <v>380</v>
      </c>
      <c r="FD142" s="5">
        <v>600</v>
      </c>
      <c r="FE142" s="5">
        <v>600</v>
      </c>
      <c r="FF142" s="5">
        <v>600</v>
      </c>
      <c r="FG142" s="5">
        <v>2000</v>
      </c>
      <c r="FH142" s="5"/>
      <c r="FI142" s="5"/>
      <c r="FJ142" s="5">
        <f t="shared" si="94"/>
        <v>0.00374711760184473</v>
      </c>
      <c r="FK142" s="5">
        <v>1880</v>
      </c>
      <c r="FL142" s="5">
        <v>1950</v>
      </c>
      <c r="FM142" s="5">
        <v>1990</v>
      </c>
      <c r="FN142" s="5">
        <v>1950</v>
      </c>
      <c r="FO142" s="5">
        <v>2000</v>
      </c>
      <c r="FP142" s="5">
        <v>2000</v>
      </c>
      <c r="FQ142" s="5"/>
      <c r="FR142" s="5"/>
      <c r="FS142" s="5">
        <v>2000</v>
      </c>
      <c r="FT142" s="5">
        <v>0.00249496337607237</v>
      </c>
      <c r="FU142" s="5">
        <v>1850</v>
      </c>
      <c r="FV142" s="5">
        <v>1870</v>
      </c>
      <c r="FW142" s="5">
        <v>1900</v>
      </c>
      <c r="FX142" s="5">
        <v>1700</v>
      </c>
      <c r="FY142" s="5">
        <v>1700</v>
      </c>
      <c r="FZ142" s="5">
        <v>1800</v>
      </c>
      <c r="GA142" s="5"/>
      <c r="GB142" s="5"/>
      <c r="GC142" s="5">
        <v>40</v>
      </c>
      <c r="GD142" s="5">
        <f t="shared" si="95"/>
        <v>0.00278745644599303</v>
      </c>
      <c r="GE142" s="5">
        <v>30</v>
      </c>
      <c r="GF142" s="5">
        <v>30</v>
      </c>
      <c r="GG142" s="5">
        <v>30</v>
      </c>
      <c r="GH142" s="5">
        <v>30</v>
      </c>
      <c r="GI142" s="5">
        <v>38</v>
      </c>
      <c r="GJ142" s="5">
        <v>40</v>
      </c>
      <c r="GK142" s="5"/>
      <c r="GL142" s="5">
        <v>1000</v>
      </c>
      <c r="GM142" s="5"/>
      <c r="GN142" s="5">
        <v>0.00276784684580787</v>
      </c>
      <c r="GO142" s="5">
        <v>790</v>
      </c>
      <c r="GP142" s="5">
        <v>800</v>
      </c>
      <c r="GQ142" s="5">
        <v>820</v>
      </c>
      <c r="GR142" s="5">
        <v>1100</v>
      </c>
      <c r="GS142" s="5">
        <v>1100</v>
      </c>
      <c r="GT142" s="5">
        <v>1100</v>
      </c>
      <c r="GU142" s="5"/>
      <c r="GV142" s="5">
        <v>700</v>
      </c>
      <c r="GW142" s="5"/>
      <c r="GX142" s="5">
        <f t="shared" si="96"/>
        <v>0.00281571167112488</v>
      </c>
      <c r="GY142" s="5">
        <v>750</v>
      </c>
      <c r="GZ142" s="5">
        <v>760</v>
      </c>
      <c r="HA142" s="5">
        <v>7750</v>
      </c>
      <c r="HB142" s="5">
        <v>1000</v>
      </c>
      <c r="HC142" s="5">
        <v>1000</v>
      </c>
      <c r="HD142" s="5">
        <v>1000</v>
      </c>
      <c r="HE142" s="5"/>
      <c r="HF142" s="5">
        <v>400</v>
      </c>
      <c r="HG142" s="5"/>
      <c r="HH142" s="5">
        <v>0.00593868309702324</v>
      </c>
      <c r="HI142" s="5">
        <v>400</v>
      </c>
      <c r="HJ142" s="5">
        <v>440</v>
      </c>
      <c r="HK142" s="5">
        <v>460</v>
      </c>
      <c r="HL142" s="5">
        <v>700</v>
      </c>
      <c r="HM142" s="5">
        <v>700</v>
      </c>
      <c r="HN142" s="5">
        <v>800</v>
      </c>
      <c r="HO142" s="5"/>
      <c r="HP142" s="5">
        <v>1000</v>
      </c>
      <c r="HQ142" s="5"/>
      <c r="HR142" s="5">
        <f t="shared" si="97"/>
        <v>0.00295020061364173</v>
      </c>
      <c r="HS142" s="5">
        <v>870</v>
      </c>
      <c r="HT142" s="5">
        <v>890</v>
      </c>
      <c r="HU142" s="5">
        <v>920</v>
      </c>
      <c r="HV142" s="5">
        <v>1000</v>
      </c>
      <c r="HW142" s="5">
        <v>1000</v>
      </c>
      <c r="HX142" s="5">
        <v>1000</v>
      </c>
      <c r="HY142" s="5"/>
      <c r="HZ142" s="5">
        <v>2200</v>
      </c>
      <c r="IA142" s="5"/>
      <c r="IB142" s="13">
        <v>0.00308088812524995</v>
      </c>
      <c r="IC142" s="5">
        <v>2060</v>
      </c>
      <c r="ID142" s="5">
        <v>2080</v>
      </c>
      <c r="IE142" s="5">
        <v>2090</v>
      </c>
      <c r="IF142" s="5">
        <v>2200</v>
      </c>
      <c r="IG142" s="5">
        <v>2200</v>
      </c>
      <c r="IH142" s="5">
        <v>2200</v>
      </c>
      <c r="II142" s="5"/>
      <c r="IJ142" s="5">
        <v>500</v>
      </c>
      <c r="IK142" s="5"/>
      <c r="IL142" s="5">
        <f t="shared" si="98"/>
        <v>0.00544099243702051</v>
      </c>
      <c r="IM142" s="5">
        <v>500</v>
      </c>
      <c r="IN142" s="5">
        <v>510</v>
      </c>
      <c r="IO142" s="5">
        <v>530</v>
      </c>
      <c r="IP142" s="5">
        <v>900</v>
      </c>
      <c r="IQ142" s="5">
        <v>1000</v>
      </c>
      <c r="IR142" s="5">
        <v>1000</v>
      </c>
      <c r="IS142" s="5"/>
      <c r="IT142" s="5">
        <v>1000</v>
      </c>
      <c r="IU142" s="5"/>
      <c r="IV142" s="131">
        <v>0.00195771339075959</v>
      </c>
      <c r="IW142" s="5">
        <v>990</v>
      </c>
      <c r="IX142" s="5">
        <v>1010</v>
      </c>
      <c r="IY142" s="5">
        <v>1020</v>
      </c>
      <c r="IZ142" s="5">
        <v>1000</v>
      </c>
      <c r="JA142" s="5">
        <v>1000</v>
      </c>
      <c r="JB142" s="5">
        <v>1000</v>
      </c>
    </row>
    <row r="143" spans="1:262">
      <c r="A143" s="9">
        <v>141</v>
      </c>
      <c r="B143" s="132">
        <v>118758</v>
      </c>
      <c r="C143" s="132" t="s">
        <v>1638</v>
      </c>
      <c r="D143" s="132" t="s">
        <v>89</v>
      </c>
      <c r="E143" s="5"/>
      <c r="F143" s="5"/>
      <c r="G143" s="5"/>
      <c r="H143" s="13"/>
      <c r="I143" s="5"/>
      <c r="J143" s="5"/>
      <c r="K143" s="5"/>
      <c r="L143" s="5">
        <v>1900</v>
      </c>
      <c r="M143" s="5">
        <v>1800</v>
      </c>
      <c r="N143" s="5">
        <v>1900</v>
      </c>
      <c r="O143" s="5"/>
      <c r="P143" s="5"/>
      <c r="Q143" s="5"/>
      <c r="R143" s="13">
        <f t="shared" si="82"/>
        <v>0.0032520325203252</v>
      </c>
      <c r="S143" s="5">
        <v>500</v>
      </c>
      <c r="T143" s="5">
        <v>600</v>
      </c>
      <c r="U143" s="5">
        <v>600</v>
      </c>
      <c r="V143" s="5">
        <v>1200</v>
      </c>
      <c r="W143" s="5">
        <f t="shared" si="83"/>
        <v>1100</v>
      </c>
      <c r="X143" s="5">
        <f t="shared" si="84"/>
        <v>1200</v>
      </c>
      <c r="Y143" s="5"/>
      <c r="Z143" s="5"/>
      <c r="AA143" s="5"/>
      <c r="AB143" s="13">
        <f t="shared" si="85"/>
        <v>0.00322465066284486</v>
      </c>
      <c r="AC143" s="5">
        <v>400</v>
      </c>
      <c r="AD143" s="5">
        <v>400</v>
      </c>
      <c r="AE143" s="5">
        <v>500</v>
      </c>
      <c r="AF143" s="5">
        <v>900</v>
      </c>
      <c r="AG143" s="5">
        <f t="shared" si="86"/>
        <v>800</v>
      </c>
      <c r="AH143" s="5">
        <v>1000</v>
      </c>
      <c r="AI143" s="5"/>
      <c r="AJ143" s="5"/>
      <c r="AK143" s="5"/>
      <c r="AL143" s="5">
        <v>0.00224820143884892</v>
      </c>
      <c r="AM143" s="5">
        <v>650</v>
      </c>
      <c r="AN143" s="5">
        <v>690</v>
      </c>
      <c r="AO143" s="5">
        <v>700</v>
      </c>
      <c r="AP143" s="5">
        <v>1000</v>
      </c>
      <c r="AQ143" s="5">
        <v>900</v>
      </c>
      <c r="AR143" s="5">
        <v>1000</v>
      </c>
      <c r="AS143" s="5"/>
      <c r="AT143" s="5"/>
      <c r="AU143" s="5"/>
      <c r="AV143" s="13">
        <v>0.00269389294469438</v>
      </c>
      <c r="AW143" s="5">
        <v>600</v>
      </c>
      <c r="AX143" s="5">
        <v>700</v>
      </c>
      <c r="AY143" s="5">
        <v>750</v>
      </c>
      <c r="AZ143" s="5">
        <v>900</v>
      </c>
      <c r="BA143" s="5">
        <v>900</v>
      </c>
      <c r="BB143" s="5">
        <v>900</v>
      </c>
      <c r="BC143" s="5"/>
      <c r="BD143" s="5"/>
      <c r="BE143" s="5"/>
      <c r="BF143" s="5">
        <v>3</v>
      </c>
      <c r="BG143" s="5">
        <v>3</v>
      </c>
      <c r="BH143" s="5">
        <v>3</v>
      </c>
      <c r="BI143" s="5">
        <v>0</v>
      </c>
      <c r="BJ143" s="5">
        <v>0</v>
      </c>
      <c r="BK143" s="5">
        <v>0</v>
      </c>
      <c r="BL143" s="5"/>
      <c r="BM143" s="5"/>
      <c r="BN143" s="5"/>
      <c r="BO143" s="5">
        <v>4</v>
      </c>
      <c r="BP143" s="5">
        <v>4</v>
      </c>
      <c r="BQ143" s="5">
        <v>5</v>
      </c>
      <c r="BR143" s="5">
        <v>5</v>
      </c>
      <c r="BS143" s="5">
        <v>5</v>
      </c>
      <c r="BT143" s="5">
        <v>6</v>
      </c>
      <c r="BU143" s="5"/>
      <c r="BV143" s="5"/>
      <c r="BW143" s="5"/>
      <c r="BX143" s="5">
        <v>0.00353356890459364</v>
      </c>
      <c r="BY143" s="5">
        <v>800</v>
      </c>
      <c r="BZ143" s="5">
        <v>800</v>
      </c>
      <c r="CA143" s="5">
        <v>900</v>
      </c>
      <c r="CB143" s="5">
        <v>1000</v>
      </c>
      <c r="CC143" s="5">
        <v>1000</v>
      </c>
      <c r="CD143" s="5">
        <v>1100</v>
      </c>
      <c r="CE143" s="5"/>
      <c r="CF143" s="5"/>
      <c r="CG143" s="5">
        <v>400</v>
      </c>
      <c r="CH143" s="5">
        <v>0.00447727781508843</v>
      </c>
      <c r="CI143" s="5">
        <v>360</v>
      </c>
      <c r="CJ143" s="5">
        <v>390</v>
      </c>
      <c r="CK143" s="5">
        <v>400</v>
      </c>
      <c r="CL143" s="5">
        <f t="shared" si="87"/>
        <v>600</v>
      </c>
      <c r="CM143" s="5">
        <v>600</v>
      </c>
      <c r="CN143" s="5">
        <v>700</v>
      </c>
      <c r="CO143" s="5"/>
      <c r="CP143" s="5"/>
      <c r="CQ143" s="5">
        <v>800</v>
      </c>
      <c r="CR143" s="5">
        <v>0.00336553283321344</v>
      </c>
      <c r="CS143" s="5">
        <v>730</v>
      </c>
      <c r="CT143" s="5">
        <v>750</v>
      </c>
      <c r="CU143" s="5">
        <v>760</v>
      </c>
      <c r="CV143" s="5">
        <v>1310</v>
      </c>
      <c r="CW143" s="5">
        <v>1300</v>
      </c>
      <c r="CX143" s="5">
        <v>1300</v>
      </c>
      <c r="CY143" s="5"/>
      <c r="CZ143" s="5"/>
      <c r="DA143" s="5">
        <v>1200</v>
      </c>
      <c r="DB143" s="5">
        <v>0.00423172950784986</v>
      </c>
      <c r="DC143" s="5">
        <v>590</v>
      </c>
      <c r="DD143" s="5">
        <v>620</v>
      </c>
      <c r="DE143" s="5">
        <v>650</v>
      </c>
      <c r="DF143" s="5">
        <v>900</v>
      </c>
      <c r="DG143" s="5">
        <v>1000</v>
      </c>
      <c r="DH143" s="5">
        <v>1000</v>
      </c>
      <c r="DI143" s="5"/>
      <c r="DJ143" s="5"/>
      <c r="DK143" s="5">
        <v>600</v>
      </c>
      <c r="DL143" s="5">
        <v>0.0053411022092741</v>
      </c>
      <c r="DM143" s="5">
        <v>450</v>
      </c>
      <c r="DN143" s="5">
        <v>460</v>
      </c>
      <c r="DO143" s="5">
        <v>500</v>
      </c>
      <c r="DP143" s="5">
        <v>1100</v>
      </c>
      <c r="DQ143" s="5">
        <v>1200</v>
      </c>
      <c r="DR143" s="5">
        <v>1200</v>
      </c>
      <c r="DS143" s="5"/>
      <c r="DT143" s="5"/>
      <c r="DU143" s="5">
        <v>600</v>
      </c>
      <c r="DV143" s="5">
        <f t="shared" si="88"/>
        <v>0.00469924812030075</v>
      </c>
      <c r="DW143" s="5">
        <v>520</v>
      </c>
      <c r="DX143" s="5">
        <v>540</v>
      </c>
      <c r="DY143" s="5">
        <v>570</v>
      </c>
      <c r="DZ143" s="5">
        <v>1000</v>
      </c>
      <c r="EA143" s="5">
        <v>1000</v>
      </c>
      <c r="EB143" s="5">
        <v>1100</v>
      </c>
      <c r="EC143" s="5"/>
      <c r="ED143" s="5"/>
      <c r="EE143" s="5">
        <v>600</v>
      </c>
      <c r="EF143" s="5">
        <v>0.00546418228512103</v>
      </c>
      <c r="EG143" s="5">
        <f t="shared" si="89"/>
        <v>730</v>
      </c>
      <c r="EH143" s="5">
        <f t="shared" si="90"/>
        <v>790</v>
      </c>
      <c r="EI143" s="5">
        <f t="shared" si="91"/>
        <v>820</v>
      </c>
      <c r="EJ143" s="5">
        <v>900</v>
      </c>
      <c r="EK143" s="5">
        <v>900</v>
      </c>
      <c r="EL143" s="5">
        <v>1000</v>
      </c>
      <c r="EM143" s="5"/>
      <c r="EN143" s="5"/>
      <c r="EO143" s="5">
        <v>700</v>
      </c>
      <c r="EP143" s="5">
        <f t="shared" si="92"/>
        <v>0.00345303867403315</v>
      </c>
      <c r="EQ143" s="5">
        <v>600</v>
      </c>
      <c r="ER143" s="5">
        <v>630</v>
      </c>
      <c r="ES143" s="5">
        <v>650</v>
      </c>
      <c r="ET143" s="5">
        <v>900</v>
      </c>
      <c r="EU143" s="5">
        <v>900</v>
      </c>
      <c r="EV143" s="5">
        <v>900</v>
      </c>
      <c r="EW143" s="5"/>
      <c r="EX143" s="5"/>
      <c r="EY143" s="5">
        <v>500</v>
      </c>
      <c r="EZ143" s="5">
        <f t="shared" si="93"/>
        <v>0.00491320013101867</v>
      </c>
      <c r="FA143" s="5">
        <v>330</v>
      </c>
      <c r="FB143" s="5">
        <v>350</v>
      </c>
      <c r="FC143" s="5">
        <v>380</v>
      </c>
      <c r="FD143" s="5">
        <v>600</v>
      </c>
      <c r="FE143" s="5">
        <v>600</v>
      </c>
      <c r="FF143" s="5">
        <v>600</v>
      </c>
      <c r="FG143" s="5">
        <v>2000</v>
      </c>
      <c r="FH143" s="5"/>
      <c r="FI143" s="5"/>
      <c r="FJ143" s="5">
        <f t="shared" si="94"/>
        <v>0.00374711760184473</v>
      </c>
      <c r="FK143" s="5">
        <v>1880</v>
      </c>
      <c r="FL143" s="5">
        <v>1950</v>
      </c>
      <c r="FM143" s="5">
        <v>1990</v>
      </c>
      <c r="FN143" s="5">
        <v>1950</v>
      </c>
      <c r="FO143" s="5">
        <v>2000</v>
      </c>
      <c r="FP143" s="5">
        <v>2000</v>
      </c>
      <c r="FQ143" s="5"/>
      <c r="FR143" s="5"/>
      <c r="FS143" s="5">
        <v>2000</v>
      </c>
      <c r="FT143" s="5">
        <v>0.00249496337607237</v>
      </c>
      <c r="FU143" s="5">
        <v>1850</v>
      </c>
      <c r="FV143" s="5">
        <v>1870</v>
      </c>
      <c r="FW143" s="5">
        <v>1900</v>
      </c>
      <c r="FX143" s="5">
        <v>1700</v>
      </c>
      <c r="FY143" s="5">
        <v>1700</v>
      </c>
      <c r="FZ143" s="5">
        <v>1800</v>
      </c>
      <c r="GA143" s="5"/>
      <c r="GB143" s="5"/>
      <c r="GC143" s="5">
        <v>40</v>
      </c>
      <c r="GD143" s="5">
        <f t="shared" si="95"/>
        <v>0.00278745644599303</v>
      </c>
      <c r="GE143" s="5">
        <v>30</v>
      </c>
      <c r="GF143" s="5">
        <v>30</v>
      </c>
      <c r="GG143" s="5">
        <v>30</v>
      </c>
      <c r="GH143" s="5">
        <v>30</v>
      </c>
      <c r="GI143" s="5">
        <v>38</v>
      </c>
      <c r="GJ143" s="5">
        <v>40</v>
      </c>
      <c r="GK143" s="5"/>
      <c r="GL143" s="5">
        <v>1000</v>
      </c>
      <c r="GM143" s="5"/>
      <c r="GN143" s="5">
        <v>0.00276784684580787</v>
      </c>
      <c r="GO143" s="5">
        <v>790</v>
      </c>
      <c r="GP143" s="5">
        <v>800</v>
      </c>
      <c r="GQ143" s="5">
        <v>820</v>
      </c>
      <c r="GR143" s="5">
        <v>1100</v>
      </c>
      <c r="GS143" s="5">
        <v>1100</v>
      </c>
      <c r="GT143" s="5">
        <v>1100</v>
      </c>
      <c r="GU143" s="5"/>
      <c r="GV143" s="5">
        <v>700</v>
      </c>
      <c r="GW143" s="5"/>
      <c r="GX143" s="5">
        <f t="shared" si="96"/>
        <v>0.00281571167112488</v>
      </c>
      <c r="GY143" s="5">
        <v>750</v>
      </c>
      <c r="GZ143" s="5">
        <v>760</v>
      </c>
      <c r="HA143" s="5">
        <v>7750</v>
      </c>
      <c r="HB143" s="5">
        <v>1000</v>
      </c>
      <c r="HC143" s="5">
        <v>1000</v>
      </c>
      <c r="HD143" s="5">
        <v>1000</v>
      </c>
      <c r="HE143" s="5"/>
      <c r="HF143" s="5">
        <v>400</v>
      </c>
      <c r="HG143" s="5"/>
      <c r="HH143" s="5">
        <v>0.00593868309702324</v>
      </c>
      <c r="HI143" s="5">
        <v>400</v>
      </c>
      <c r="HJ143" s="5">
        <v>440</v>
      </c>
      <c r="HK143" s="5">
        <v>460</v>
      </c>
      <c r="HL143" s="5">
        <v>700</v>
      </c>
      <c r="HM143" s="5">
        <v>700</v>
      </c>
      <c r="HN143" s="5">
        <v>800</v>
      </c>
      <c r="HO143" s="5"/>
      <c r="HP143" s="5">
        <v>1000</v>
      </c>
      <c r="HQ143" s="5"/>
      <c r="HR143" s="5">
        <f t="shared" si="97"/>
        <v>0.00295020061364173</v>
      </c>
      <c r="HS143" s="5">
        <v>870</v>
      </c>
      <c r="HT143" s="5">
        <v>890</v>
      </c>
      <c r="HU143" s="5">
        <v>920</v>
      </c>
      <c r="HV143" s="5">
        <v>1000</v>
      </c>
      <c r="HW143" s="5">
        <v>1000</v>
      </c>
      <c r="HX143" s="5">
        <v>1000</v>
      </c>
      <c r="HY143" s="5"/>
      <c r="HZ143" s="5">
        <v>2200</v>
      </c>
      <c r="IA143" s="5"/>
      <c r="IB143" s="13">
        <v>0.00308088812524995</v>
      </c>
      <c r="IC143" s="5">
        <v>2060</v>
      </c>
      <c r="ID143" s="5">
        <v>2080</v>
      </c>
      <c r="IE143" s="5">
        <v>2090</v>
      </c>
      <c r="IF143" s="5">
        <v>2200</v>
      </c>
      <c r="IG143" s="5">
        <v>2200</v>
      </c>
      <c r="IH143" s="5">
        <v>2200</v>
      </c>
      <c r="II143" s="5"/>
      <c r="IJ143" s="5">
        <v>500</v>
      </c>
      <c r="IK143" s="5"/>
      <c r="IL143" s="5">
        <f t="shared" si="98"/>
        <v>0.00544099243702051</v>
      </c>
      <c r="IM143" s="5">
        <v>500</v>
      </c>
      <c r="IN143" s="5">
        <v>510</v>
      </c>
      <c r="IO143" s="5">
        <v>530</v>
      </c>
      <c r="IP143" s="5">
        <v>900</v>
      </c>
      <c r="IQ143" s="5">
        <v>1000</v>
      </c>
      <c r="IR143" s="5">
        <v>1000</v>
      </c>
      <c r="IS143" s="5"/>
      <c r="IT143" s="5">
        <v>1000</v>
      </c>
      <c r="IU143" s="5"/>
      <c r="IV143" s="131">
        <v>0.00195771339075959</v>
      </c>
      <c r="IW143" s="5">
        <v>990</v>
      </c>
      <c r="IX143" s="5">
        <v>1010</v>
      </c>
      <c r="IY143" s="5">
        <v>1020</v>
      </c>
      <c r="IZ143" s="5">
        <v>1000</v>
      </c>
      <c r="JA143" s="5">
        <v>1000</v>
      </c>
      <c r="JB143" s="5">
        <v>1000</v>
      </c>
    </row>
    <row r="144" spans="1:262">
      <c r="A144" s="9"/>
      <c r="B144" s="9"/>
      <c r="C144" s="133" t="s">
        <v>1639</v>
      </c>
      <c r="D144" s="9"/>
      <c r="E144" s="5">
        <v>1250000</v>
      </c>
      <c r="F144" s="5">
        <v>900000</v>
      </c>
      <c r="G144" s="5">
        <v>1120000</v>
      </c>
      <c r="H144" s="13">
        <f>G144/1120000</f>
        <v>1</v>
      </c>
      <c r="I144" s="5">
        <f>SUM(I3:I139)</f>
        <v>1048700</v>
      </c>
      <c r="J144" s="5">
        <f>SUM(J3:J139)</f>
        <v>1078950</v>
      </c>
      <c r="K144" s="5">
        <f>SUM(K3:K139)</f>
        <v>1098606</v>
      </c>
      <c r="L144" s="5">
        <f>SUM(L3:L142)</f>
        <v>1120000</v>
      </c>
      <c r="M144" s="5">
        <f t="shared" ref="M144:BX144" si="99">SUM(M3:M142)</f>
        <v>1085300</v>
      </c>
      <c r="N144" s="5">
        <f t="shared" si="99"/>
        <v>1104700</v>
      </c>
      <c r="O144" s="5">
        <f t="shared" si="99"/>
        <v>388000</v>
      </c>
      <c r="P144" s="5">
        <f t="shared" si="99"/>
        <v>298400</v>
      </c>
      <c r="Q144" s="5">
        <f t="shared" si="99"/>
        <v>338100</v>
      </c>
      <c r="R144" s="5">
        <f t="shared" si="99"/>
        <v>1.00975609756098</v>
      </c>
      <c r="S144" s="5">
        <f t="shared" si="99"/>
        <v>337200</v>
      </c>
      <c r="T144" s="5">
        <f t="shared" si="99"/>
        <v>352400</v>
      </c>
      <c r="U144" s="5">
        <f t="shared" si="99"/>
        <v>365600</v>
      </c>
      <c r="V144" s="5">
        <f t="shared" si="99"/>
        <v>372600</v>
      </c>
      <c r="W144" s="5">
        <f t="shared" si="99"/>
        <v>351900</v>
      </c>
      <c r="X144" s="5">
        <f t="shared" si="99"/>
        <v>365100</v>
      </c>
      <c r="Y144" s="5">
        <f t="shared" si="99"/>
        <v>378000</v>
      </c>
      <c r="Z144" s="5">
        <f t="shared" si="99"/>
        <v>298600</v>
      </c>
      <c r="AA144" s="5">
        <f t="shared" si="99"/>
        <v>338400</v>
      </c>
      <c r="AB144" s="5">
        <f t="shared" si="99"/>
        <v>1.00967395198854</v>
      </c>
      <c r="AC144" s="5">
        <f t="shared" si="99"/>
        <v>251600</v>
      </c>
      <c r="AD144" s="5">
        <f t="shared" si="99"/>
        <v>266900</v>
      </c>
      <c r="AE144" s="5">
        <f t="shared" si="99"/>
        <v>277200</v>
      </c>
      <c r="AF144" s="5">
        <f t="shared" si="99"/>
        <v>281800</v>
      </c>
      <c r="AG144" s="5">
        <f t="shared" si="99"/>
        <v>257000</v>
      </c>
      <c r="AH144" s="5">
        <f t="shared" si="99"/>
        <v>303500</v>
      </c>
      <c r="AI144" s="5">
        <f t="shared" si="99"/>
        <v>473100</v>
      </c>
      <c r="AJ144" s="5">
        <f t="shared" si="99"/>
        <v>363500</v>
      </c>
      <c r="AK144" s="5">
        <f t="shared" si="99"/>
        <v>413640</v>
      </c>
      <c r="AL144" s="5">
        <f t="shared" si="99"/>
        <v>1.00674460431655</v>
      </c>
      <c r="AM144" s="5">
        <f t="shared" si="99"/>
        <v>412390</v>
      </c>
      <c r="AN144" s="5">
        <f t="shared" si="99"/>
        <v>432560</v>
      </c>
      <c r="AO144" s="5">
        <f t="shared" si="99"/>
        <v>442580</v>
      </c>
      <c r="AP144" s="5">
        <f t="shared" si="99"/>
        <v>433100</v>
      </c>
      <c r="AQ144" s="5">
        <f t="shared" si="99"/>
        <v>422200</v>
      </c>
      <c r="AR144" s="5">
        <f t="shared" si="99"/>
        <v>443100</v>
      </c>
      <c r="AS144" s="5">
        <f t="shared" si="99"/>
        <v>338000</v>
      </c>
      <c r="AT144" s="5">
        <f t="shared" si="99"/>
        <v>260000</v>
      </c>
      <c r="AU144" s="5">
        <f t="shared" si="99"/>
        <v>296600</v>
      </c>
      <c r="AV144" s="5">
        <f t="shared" si="99"/>
        <v>1.00808167883408</v>
      </c>
      <c r="AW144" s="5">
        <f t="shared" si="99"/>
        <v>288300</v>
      </c>
      <c r="AX144" s="5">
        <f t="shared" si="99"/>
        <v>315280</v>
      </c>
      <c r="AY144" s="5">
        <f t="shared" si="99"/>
        <v>311890</v>
      </c>
      <c r="AZ144" s="5">
        <f t="shared" si="99"/>
        <v>323700</v>
      </c>
      <c r="BA144" s="5">
        <f t="shared" si="99"/>
        <v>332400</v>
      </c>
      <c r="BB144" s="5">
        <f t="shared" si="99"/>
        <v>343000</v>
      </c>
      <c r="BC144" s="5">
        <f t="shared" si="99"/>
        <v>4947</v>
      </c>
      <c r="BD144" s="5">
        <f t="shared" si="99"/>
        <v>2458</v>
      </c>
      <c r="BE144" s="5">
        <f t="shared" si="99"/>
        <v>5953</v>
      </c>
      <c r="BF144" s="5">
        <f t="shared" si="99"/>
        <v>4970</v>
      </c>
      <c r="BG144" s="5">
        <f t="shared" si="99"/>
        <v>4970</v>
      </c>
      <c r="BH144" s="5">
        <f t="shared" si="99"/>
        <v>4970</v>
      </c>
      <c r="BI144" s="5">
        <f t="shared" si="99"/>
        <v>3980</v>
      </c>
      <c r="BJ144" s="5">
        <f t="shared" si="99"/>
        <v>3980</v>
      </c>
      <c r="BK144" s="5">
        <f t="shared" si="99"/>
        <v>3980</v>
      </c>
      <c r="BL144" s="5">
        <f t="shared" si="99"/>
        <v>2346</v>
      </c>
      <c r="BM144" s="5">
        <f t="shared" si="99"/>
        <v>1732</v>
      </c>
      <c r="BN144" s="5">
        <f t="shared" si="99"/>
        <v>2808</v>
      </c>
      <c r="BO144" s="5">
        <f t="shared" si="99"/>
        <v>3315</v>
      </c>
      <c r="BP144" s="5">
        <f t="shared" si="99"/>
        <v>3315</v>
      </c>
      <c r="BQ144" s="5">
        <f t="shared" si="99"/>
        <v>3877</v>
      </c>
      <c r="BR144" s="5">
        <f t="shared" si="99"/>
        <v>3877</v>
      </c>
      <c r="BS144" s="5">
        <f t="shared" si="99"/>
        <v>3877</v>
      </c>
      <c r="BT144" s="5">
        <f t="shared" si="99"/>
        <v>4433</v>
      </c>
      <c r="BU144" s="5">
        <f t="shared" si="99"/>
        <v>277100</v>
      </c>
      <c r="BV144" s="5">
        <f t="shared" si="99"/>
        <v>229800</v>
      </c>
      <c r="BW144" s="5">
        <f t="shared" si="99"/>
        <v>247400</v>
      </c>
      <c r="BX144" s="5">
        <f t="shared" si="99"/>
        <v>1.01060070671378</v>
      </c>
      <c r="BY144" s="5">
        <f t="shared" ref="BY144:EJ144" si="100">SUM(BY3:BY142)</f>
        <v>254370</v>
      </c>
      <c r="BZ144" s="5">
        <f t="shared" si="100"/>
        <v>266750</v>
      </c>
      <c r="CA144" s="5">
        <f t="shared" si="100"/>
        <v>279820</v>
      </c>
      <c r="CB144" s="5">
        <f t="shared" si="100"/>
        <v>281800</v>
      </c>
      <c r="CC144" s="5">
        <f t="shared" si="100"/>
        <v>293800</v>
      </c>
      <c r="CD144" s="5">
        <f t="shared" si="100"/>
        <v>314100</v>
      </c>
      <c r="CE144" s="5">
        <f t="shared" si="100"/>
        <v>142600</v>
      </c>
      <c r="CF144" s="5">
        <f t="shared" si="100"/>
        <v>107400</v>
      </c>
      <c r="CG144" s="5">
        <f t="shared" si="100"/>
        <v>131200</v>
      </c>
      <c r="CH144" s="5">
        <f t="shared" si="100"/>
        <v>1.01343183344526</v>
      </c>
      <c r="CI144" s="5">
        <f t="shared" si="100"/>
        <v>117320</v>
      </c>
      <c r="CJ144" s="5">
        <f t="shared" si="100"/>
        <v>126510</v>
      </c>
      <c r="CK144" s="5">
        <f t="shared" si="100"/>
        <v>130850</v>
      </c>
      <c r="CL144" s="5">
        <f t="shared" si="100"/>
        <v>130800</v>
      </c>
      <c r="CM144" s="5">
        <f t="shared" si="100"/>
        <v>142800</v>
      </c>
      <c r="CN144" s="5">
        <f t="shared" si="100"/>
        <v>152600</v>
      </c>
      <c r="CO144" s="5">
        <f t="shared" si="100"/>
        <v>397400</v>
      </c>
      <c r="CP144" s="5">
        <f t="shared" si="100"/>
        <v>357100</v>
      </c>
      <c r="CQ144" s="5">
        <f t="shared" si="100"/>
        <v>413200</v>
      </c>
      <c r="CR144" s="5">
        <f t="shared" si="100"/>
        <v>1.01009659849964</v>
      </c>
      <c r="CS144" s="5">
        <f t="shared" si="100"/>
        <v>375970</v>
      </c>
      <c r="CT144" s="5">
        <f t="shared" si="100"/>
        <v>386120</v>
      </c>
      <c r="CU144" s="5">
        <f t="shared" si="100"/>
        <v>391120</v>
      </c>
      <c r="CV144" s="5">
        <f t="shared" si="100"/>
        <v>393170</v>
      </c>
      <c r="CW144" s="5">
        <f t="shared" si="100"/>
        <v>394900</v>
      </c>
      <c r="CX144" s="5">
        <f t="shared" si="100"/>
        <v>401800</v>
      </c>
      <c r="CY144" s="5">
        <f t="shared" si="100"/>
        <v>440400</v>
      </c>
      <c r="CZ144" s="5">
        <f t="shared" si="100"/>
        <v>298800</v>
      </c>
      <c r="DA144" s="5">
        <f t="shared" si="100"/>
        <v>406500</v>
      </c>
      <c r="DB144" s="5">
        <f t="shared" si="100"/>
        <v>1.01269518852355</v>
      </c>
      <c r="DC144" s="5">
        <f t="shared" si="100"/>
        <v>200970</v>
      </c>
      <c r="DD144" s="5">
        <f t="shared" si="100"/>
        <v>210730</v>
      </c>
      <c r="DE144" s="5">
        <f t="shared" si="100"/>
        <v>221030</v>
      </c>
      <c r="DF144" s="5">
        <f t="shared" si="100"/>
        <v>222400</v>
      </c>
      <c r="DG144" s="5">
        <f t="shared" si="100"/>
        <v>234800</v>
      </c>
      <c r="DH144" s="5">
        <f t="shared" si="100"/>
        <v>241700</v>
      </c>
      <c r="DI144" s="5">
        <f t="shared" si="100"/>
        <v>187400</v>
      </c>
      <c r="DJ144" s="5">
        <f t="shared" si="100"/>
        <v>149600</v>
      </c>
      <c r="DK144" s="5">
        <f t="shared" si="100"/>
        <v>182500</v>
      </c>
      <c r="DL144" s="5">
        <f t="shared" si="100"/>
        <v>1.01602330662782</v>
      </c>
      <c r="DM144" s="5">
        <f t="shared" si="100"/>
        <v>138260</v>
      </c>
      <c r="DN144" s="5">
        <f t="shared" si="100"/>
        <v>140820</v>
      </c>
      <c r="DO144" s="5">
        <f t="shared" si="100"/>
        <v>150950</v>
      </c>
      <c r="DP144" s="5">
        <f t="shared" si="100"/>
        <v>209250</v>
      </c>
      <c r="DQ144" s="5">
        <f t="shared" si="100"/>
        <v>225500</v>
      </c>
      <c r="DR144" s="5">
        <f t="shared" si="100"/>
        <v>231800</v>
      </c>
      <c r="DS144" s="5">
        <f t="shared" si="100"/>
        <v>219000</v>
      </c>
      <c r="DT144" s="5">
        <f t="shared" si="100"/>
        <v>199700</v>
      </c>
      <c r="DU144" s="5">
        <f t="shared" si="100"/>
        <v>232200</v>
      </c>
      <c r="DV144" s="5">
        <f t="shared" si="100"/>
        <v>1.0140977443609</v>
      </c>
      <c r="DW144" s="5">
        <f t="shared" si="100"/>
        <v>200890</v>
      </c>
      <c r="DX144" s="5">
        <f t="shared" si="100"/>
        <v>210760</v>
      </c>
      <c r="DY144" s="5">
        <f t="shared" si="100"/>
        <v>220890</v>
      </c>
      <c r="DZ144" s="5">
        <f t="shared" si="100"/>
        <v>215800</v>
      </c>
      <c r="EA144" s="5">
        <f t="shared" si="100"/>
        <v>221600</v>
      </c>
      <c r="EB144" s="5">
        <f t="shared" si="100"/>
        <v>236400</v>
      </c>
      <c r="EC144" s="5">
        <f t="shared" si="100"/>
        <v>200700</v>
      </c>
      <c r="ED144" s="5">
        <f t="shared" si="100"/>
        <v>162900</v>
      </c>
      <c r="EE144" s="5">
        <f t="shared" si="100"/>
        <v>195800</v>
      </c>
      <c r="EF144" s="5">
        <f t="shared" si="100"/>
        <v>1.01639254685536</v>
      </c>
      <c r="EG144" s="5">
        <f t="shared" si="100"/>
        <v>135540</v>
      </c>
      <c r="EH144" s="5">
        <f t="shared" si="100"/>
        <v>147250</v>
      </c>
      <c r="EI144" s="5">
        <f t="shared" si="100"/>
        <v>152410</v>
      </c>
      <c r="EJ144" s="5">
        <f t="shared" si="100"/>
        <v>168000</v>
      </c>
      <c r="EK144" s="5">
        <f t="shared" ref="EK144:GV144" si="101">SUM(EK3:EK142)</f>
        <v>170800</v>
      </c>
      <c r="EL144" s="5">
        <f t="shared" si="101"/>
        <v>185400</v>
      </c>
      <c r="EM144" s="5">
        <f t="shared" si="101"/>
        <v>276600</v>
      </c>
      <c r="EN144" s="5">
        <f t="shared" si="101"/>
        <v>245500</v>
      </c>
      <c r="EO144" s="5">
        <f t="shared" si="101"/>
        <v>290500</v>
      </c>
      <c r="EP144" s="5">
        <f t="shared" si="101"/>
        <v>1.0103591160221</v>
      </c>
      <c r="EQ144" s="5">
        <f t="shared" si="101"/>
        <v>250810</v>
      </c>
      <c r="ER144" s="5">
        <f t="shared" si="101"/>
        <v>261320</v>
      </c>
      <c r="ES144" s="5">
        <f t="shared" si="101"/>
        <v>271080</v>
      </c>
      <c r="ET144" s="5">
        <f t="shared" si="101"/>
        <v>263340</v>
      </c>
      <c r="EU144" s="5">
        <f t="shared" si="101"/>
        <v>267200</v>
      </c>
      <c r="EV144" s="5">
        <f t="shared" si="101"/>
        <v>272600</v>
      </c>
      <c r="EW144" s="5">
        <f t="shared" si="101"/>
        <v>153900</v>
      </c>
      <c r="EX144" s="5">
        <f t="shared" si="101"/>
        <v>132000</v>
      </c>
      <c r="EY144" s="5">
        <f t="shared" si="101"/>
        <v>172900</v>
      </c>
      <c r="EZ144" s="5">
        <f t="shared" si="101"/>
        <v>1.01473960039306</v>
      </c>
      <c r="FA144" s="5">
        <f t="shared" si="101"/>
        <v>113670</v>
      </c>
      <c r="FB144" s="5">
        <f t="shared" si="101"/>
        <v>120810</v>
      </c>
      <c r="FC144" s="5">
        <f t="shared" si="101"/>
        <v>130220</v>
      </c>
      <c r="FD144" s="5">
        <f t="shared" si="101"/>
        <v>123920</v>
      </c>
      <c r="FE144" s="5">
        <f t="shared" si="101"/>
        <v>123100</v>
      </c>
      <c r="FF144" s="5">
        <f t="shared" si="101"/>
        <v>129400</v>
      </c>
      <c r="FG144" s="5">
        <f t="shared" si="101"/>
        <v>535100</v>
      </c>
      <c r="FH144" s="5">
        <f t="shared" si="101"/>
        <v>491300</v>
      </c>
      <c r="FI144" s="5">
        <f t="shared" si="101"/>
        <v>582600</v>
      </c>
      <c r="FJ144" s="5">
        <f t="shared" si="101"/>
        <v>1.01124135280553</v>
      </c>
      <c r="FK144" s="5">
        <f t="shared" si="101"/>
        <v>503060</v>
      </c>
      <c r="FL144" s="5">
        <f t="shared" si="101"/>
        <v>523040</v>
      </c>
      <c r="FM144" s="5">
        <f t="shared" si="101"/>
        <v>533170</v>
      </c>
      <c r="FN144" s="5">
        <f t="shared" si="101"/>
        <v>526250</v>
      </c>
      <c r="FO144" s="5">
        <f t="shared" si="101"/>
        <v>538400</v>
      </c>
      <c r="FP144" s="5">
        <f t="shared" si="101"/>
        <v>542400</v>
      </c>
      <c r="FQ144" s="5">
        <f t="shared" si="101"/>
        <v>703900</v>
      </c>
      <c r="FR144" s="5">
        <f t="shared" si="101"/>
        <v>667400</v>
      </c>
      <c r="FS144" s="5">
        <f t="shared" si="101"/>
        <v>730300</v>
      </c>
      <c r="FT144" s="5">
        <f t="shared" si="101"/>
        <v>1.00748489012822</v>
      </c>
      <c r="FU144" s="5">
        <f t="shared" si="101"/>
        <v>675600</v>
      </c>
      <c r="FV144" s="5">
        <f t="shared" si="101"/>
        <v>682210</v>
      </c>
      <c r="FW144" s="5">
        <f t="shared" si="101"/>
        <v>691790</v>
      </c>
      <c r="FX144" s="5">
        <f t="shared" si="101"/>
        <v>684300</v>
      </c>
      <c r="FY144" s="5">
        <f t="shared" si="101"/>
        <v>707000</v>
      </c>
      <c r="FZ144" s="5">
        <f t="shared" si="101"/>
        <v>715100</v>
      </c>
      <c r="GA144" s="5">
        <f t="shared" si="101"/>
        <v>12590</v>
      </c>
      <c r="GB144" s="5">
        <f t="shared" si="101"/>
        <v>10120</v>
      </c>
      <c r="GC144" s="5">
        <f t="shared" si="101"/>
        <v>14410</v>
      </c>
      <c r="GD144" s="5">
        <f t="shared" si="101"/>
        <v>1.00418118466899</v>
      </c>
      <c r="GE144" s="5">
        <f t="shared" si="101"/>
        <v>11040</v>
      </c>
      <c r="GF144" s="5">
        <f t="shared" si="101"/>
        <v>12120</v>
      </c>
      <c r="GG144" s="5">
        <f t="shared" si="101"/>
        <v>12480</v>
      </c>
      <c r="GH144" s="5">
        <f t="shared" si="101"/>
        <v>12180</v>
      </c>
      <c r="GI144" s="5">
        <f t="shared" si="101"/>
        <v>13300</v>
      </c>
      <c r="GJ144" s="5">
        <f t="shared" si="101"/>
        <v>13580</v>
      </c>
      <c r="GK144" s="5">
        <f t="shared" si="101"/>
        <v>498300</v>
      </c>
      <c r="GL144" s="5">
        <f t="shared" si="101"/>
        <v>474500</v>
      </c>
      <c r="GM144" s="5">
        <f t="shared" si="101"/>
        <v>598100</v>
      </c>
      <c r="GN144" s="5">
        <f t="shared" si="101"/>
        <v>1.00830354053742</v>
      </c>
      <c r="GO144" s="5">
        <f t="shared" si="101"/>
        <v>376100</v>
      </c>
      <c r="GP144" s="5">
        <f t="shared" si="101"/>
        <v>381280</v>
      </c>
      <c r="GQ144" s="5">
        <f t="shared" si="101"/>
        <v>391090</v>
      </c>
      <c r="GR144" s="5">
        <f t="shared" si="101"/>
        <v>383200</v>
      </c>
      <c r="GS144" s="5">
        <f t="shared" si="101"/>
        <v>393400</v>
      </c>
      <c r="GT144" s="5">
        <f t="shared" si="101"/>
        <v>403100</v>
      </c>
      <c r="GU144" s="5">
        <f t="shared" si="101"/>
        <v>355300</v>
      </c>
      <c r="GV144" s="5">
        <f t="shared" si="101"/>
        <v>312600</v>
      </c>
      <c r="GW144" s="5">
        <f t="shared" ref="GW144:JB144" si="102">SUM(GW3:GW142)</f>
        <v>369500</v>
      </c>
      <c r="GX144" s="5">
        <f t="shared" si="102"/>
        <v>1.03516823877235</v>
      </c>
      <c r="GY144" s="5">
        <f t="shared" si="102"/>
        <v>334530</v>
      </c>
      <c r="GZ144" s="5">
        <f t="shared" si="102"/>
        <v>341300</v>
      </c>
      <c r="HA144" s="5">
        <f t="shared" si="102"/>
        <v>3462320</v>
      </c>
      <c r="HB144" s="5">
        <f t="shared" si="102"/>
        <v>352600</v>
      </c>
      <c r="HC144" s="5">
        <f t="shared" si="102"/>
        <v>362100</v>
      </c>
      <c r="HD144" s="5">
        <f t="shared" si="102"/>
        <v>367640</v>
      </c>
      <c r="HE144" s="5">
        <f t="shared" si="102"/>
        <v>117400</v>
      </c>
      <c r="HF144" s="5">
        <f t="shared" si="102"/>
        <v>101100</v>
      </c>
      <c r="HG144" s="5">
        <f t="shared" si="102"/>
        <v>117600</v>
      </c>
      <c r="HH144" s="5">
        <f t="shared" si="102"/>
        <v>1.01781604929107</v>
      </c>
      <c r="HI144" s="5">
        <f t="shared" si="102"/>
        <v>100990</v>
      </c>
      <c r="HJ144" s="5">
        <f t="shared" si="102"/>
        <v>111080</v>
      </c>
      <c r="HK144" s="5">
        <f t="shared" si="102"/>
        <v>115670</v>
      </c>
      <c r="HL144" s="5">
        <f t="shared" si="102"/>
        <v>121400</v>
      </c>
      <c r="HM144" s="5">
        <f t="shared" si="102"/>
        <v>122100</v>
      </c>
      <c r="HN144" s="5">
        <f t="shared" si="102"/>
        <v>136100</v>
      </c>
      <c r="HO144" s="5">
        <f t="shared" si="102"/>
        <v>427900</v>
      </c>
      <c r="HP144" s="5">
        <f t="shared" si="102"/>
        <v>383800</v>
      </c>
      <c r="HQ144" s="5">
        <f t="shared" si="102"/>
        <v>439000</v>
      </c>
      <c r="HR144" s="5">
        <f t="shared" si="102"/>
        <v>1.00885060184092</v>
      </c>
      <c r="HS144" s="5">
        <f t="shared" si="102"/>
        <v>334670</v>
      </c>
      <c r="HT144" s="5">
        <f t="shared" si="102"/>
        <v>341300</v>
      </c>
      <c r="HU144" s="5">
        <f t="shared" si="102"/>
        <v>351210</v>
      </c>
      <c r="HV144" s="5">
        <f t="shared" si="102"/>
        <v>341960</v>
      </c>
      <c r="HW144" s="5">
        <f t="shared" si="102"/>
        <v>343200</v>
      </c>
      <c r="HX144" s="5">
        <f t="shared" si="102"/>
        <v>353000</v>
      </c>
      <c r="HY144" s="5">
        <f t="shared" si="102"/>
        <v>716800</v>
      </c>
      <c r="HZ144" s="5">
        <f t="shared" si="102"/>
        <v>710000</v>
      </c>
      <c r="IA144" s="5">
        <f t="shared" si="102"/>
        <v>737100</v>
      </c>
      <c r="IB144" s="5">
        <f t="shared" si="102"/>
        <v>1.00924266437575</v>
      </c>
      <c r="IC144" s="5">
        <f t="shared" si="102"/>
        <v>664800</v>
      </c>
      <c r="ID144" s="5">
        <f t="shared" si="102"/>
        <v>670970</v>
      </c>
      <c r="IE144" s="5">
        <f t="shared" si="102"/>
        <v>675840</v>
      </c>
      <c r="IF144" s="5">
        <f t="shared" si="102"/>
        <v>705100</v>
      </c>
      <c r="IG144" s="5">
        <f t="shared" si="102"/>
        <v>719900</v>
      </c>
      <c r="IH144" s="5">
        <f t="shared" si="102"/>
        <v>723800</v>
      </c>
      <c r="II144" s="5">
        <f t="shared" si="102"/>
        <v>179800</v>
      </c>
      <c r="IJ144" s="5">
        <f t="shared" si="102"/>
        <v>166500</v>
      </c>
      <c r="IK144" s="5">
        <f t="shared" si="102"/>
        <v>199100</v>
      </c>
      <c r="IL144" s="5">
        <f t="shared" si="102"/>
        <v>1.01632297731107</v>
      </c>
      <c r="IM144" s="5">
        <f t="shared" si="102"/>
        <v>167390</v>
      </c>
      <c r="IN144" s="5">
        <f t="shared" si="102"/>
        <v>170750</v>
      </c>
      <c r="IO144" s="5">
        <f t="shared" si="102"/>
        <v>175680</v>
      </c>
      <c r="IP144" s="5">
        <f t="shared" si="102"/>
        <v>169800</v>
      </c>
      <c r="IQ144" s="5">
        <f t="shared" si="102"/>
        <v>184100</v>
      </c>
      <c r="IR144" s="5">
        <f t="shared" si="102"/>
        <v>186790</v>
      </c>
      <c r="IS144" s="5">
        <f t="shared" si="102"/>
        <v>618200</v>
      </c>
      <c r="IT144" s="5">
        <f t="shared" si="102"/>
        <v>505500</v>
      </c>
      <c r="IU144" s="5">
        <f t="shared" si="102"/>
        <v>549600</v>
      </c>
      <c r="IV144" s="5">
        <f t="shared" si="102"/>
        <v>1.00587314017228</v>
      </c>
      <c r="IW144" s="5">
        <f t="shared" si="102"/>
        <v>501480</v>
      </c>
      <c r="IX144" s="5">
        <f t="shared" si="102"/>
        <v>511610</v>
      </c>
      <c r="IY144" s="5">
        <f t="shared" si="102"/>
        <v>521510</v>
      </c>
      <c r="IZ144" s="5">
        <f t="shared" si="102"/>
        <v>513800</v>
      </c>
      <c r="JA144" s="5">
        <f t="shared" si="102"/>
        <v>523600</v>
      </c>
      <c r="JB144" s="5">
        <f t="shared" si="102"/>
        <v>529100</v>
      </c>
    </row>
  </sheetData>
  <mergeCells count="77">
    <mergeCell ref="E1:G1"/>
    <mergeCell ref="I1:K1"/>
    <mergeCell ref="L1:N1"/>
    <mergeCell ref="O1:Q1"/>
    <mergeCell ref="S1:U1"/>
    <mergeCell ref="V1:X1"/>
    <mergeCell ref="Y1:AA1"/>
    <mergeCell ref="AC1:AE1"/>
    <mergeCell ref="AF1:AH1"/>
    <mergeCell ref="AI1:AK1"/>
    <mergeCell ref="AM1:AO1"/>
    <mergeCell ref="AP1:AR1"/>
    <mergeCell ref="AS1:AU1"/>
    <mergeCell ref="AW1:AY1"/>
    <mergeCell ref="AZ1:BB1"/>
    <mergeCell ref="BC1:BE1"/>
    <mergeCell ref="BF1:BH1"/>
    <mergeCell ref="BI1:BK1"/>
    <mergeCell ref="BL1:BN1"/>
    <mergeCell ref="BO1:BQ1"/>
    <mergeCell ref="BR1:BT1"/>
    <mergeCell ref="BU1:BW1"/>
    <mergeCell ref="BY1:CA1"/>
    <mergeCell ref="CB1:CD1"/>
    <mergeCell ref="CE1:CG1"/>
    <mergeCell ref="CI1:CK1"/>
    <mergeCell ref="CL1:CN1"/>
    <mergeCell ref="CS1:CU1"/>
    <mergeCell ref="CV1:CX1"/>
    <mergeCell ref="CY1:DA1"/>
    <mergeCell ref="DC1:DE1"/>
    <mergeCell ref="DF1:DH1"/>
    <mergeCell ref="DI1:DK1"/>
    <mergeCell ref="DM1:DO1"/>
    <mergeCell ref="DP1:DR1"/>
    <mergeCell ref="DS1:DU1"/>
    <mergeCell ref="DW1:DY1"/>
    <mergeCell ref="DZ1:EB1"/>
    <mergeCell ref="EC1:EE1"/>
    <mergeCell ref="EG1:EI1"/>
    <mergeCell ref="EJ1:EL1"/>
    <mergeCell ref="EM1:EO1"/>
    <mergeCell ref="EQ1:ES1"/>
    <mergeCell ref="ET1:EV1"/>
    <mergeCell ref="EW1:EY1"/>
    <mergeCell ref="FA1:FC1"/>
    <mergeCell ref="FD1:FF1"/>
    <mergeCell ref="FG1:FI1"/>
    <mergeCell ref="FK1:FM1"/>
    <mergeCell ref="FN1:FP1"/>
    <mergeCell ref="FQ1:FS1"/>
    <mergeCell ref="FU1:FW1"/>
    <mergeCell ref="FX1:FZ1"/>
    <mergeCell ref="GA1:GC1"/>
    <mergeCell ref="GE1:GG1"/>
    <mergeCell ref="GH1:GJ1"/>
    <mergeCell ref="GK1:GM1"/>
    <mergeCell ref="GO1:GQ1"/>
    <mergeCell ref="GR1:GT1"/>
    <mergeCell ref="GU1:GW1"/>
    <mergeCell ref="GY1:HA1"/>
    <mergeCell ref="HB1:HD1"/>
    <mergeCell ref="HE1:HG1"/>
    <mergeCell ref="HI1:HK1"/>
    <mergeCell ref="HL1:HN1"/>
    <mergeCell ref="HO1:HQ1"/>
    <mergeCell ref="HS1:HU1"/>
    <mergeCell ref="HV1:HX1"/>
    <mergeCell ref="HY1:IA1"/>
    <mergeCell ref="IC1:IE1"/>
    <mergeCell ref="IF1:IH1"/>
    <mergeCell ref="II1:IK1"/>
    <mergeCell ref="IM1:IO1"/>
    <mergeCell ref="IP1:IR1"/>
    <mergeCell ref="IS1:IU1"/>
    <mergeCell ref="IW1:IY1"/>
    <mergeCell ref="IZ1:JB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B16" sqref="B16"/>
    </sheetView>
  </sheetViews>
  <sheetFormatPr defaultColWidth="9" defaultRowHeight="17" customHeight="1" outlineLevelCol="3"/>
  <cols>
    <col min="1" max="1" width="9" style="114"/>
    <col min="2" max="2" width="39.375" style="114" customWidth="1"/>
    <col min="3" max="3" width="27.875" style="115" customWidth="1"/>
    <col min="4" max="4" width="20.875" style="115" customWidth="1"/>
    <col min="5" max="16384" width="9" style="115"/>
  </cols>
  <sheetData>
    <row r="1" customHeight="1" spans="1:4">
      <c r="A1" s="116" t="s">
        <v>7</v>
      </c>
      <c r="B1" s="116" t="s">
        <v>1640</v>
      </c>
      <c r="C1" s="116" t="s">
        <v>1641</v>
      </c>
      <c r="D1" s="116" t="s">
        <v>1642</v>
      </c>
    </row>
    <row r="2" customHeight="1" spans="1:4">
      <c r="A2" s="116">
        <v>1</v>
      </c>
      <c r="B2" s="116" t="s">
        <v>594</v>
      </c>
      <c r="C2" s="116" t="s">
        <v>1643</v>
      </c>
      <c r="D2" s="116">
        <v>15883858917</v>
      </c>
    </row>
    <row r="3" customHeight="1" spans="1:4">
      <c r="A3" s="116">
        <v>2</v>
      </c>
      <c r="B3" s="117" t="s">
        <v>1200</v>
      </c>
      <c r="C3" s="118" t="s">
        <v>1644</v>
      </c>
      <c r="D3" s="118">
        <v>18482174788</v>
      </c>
    </row>
    <row r="4" customHeight="1" spans="1:4">
      <c r="A4" s="116">
        <v>3</v>
      </c>
      <c r="B4" s="116" t="s">
        <v>311</v>
      </c>
      <c r="C4" s="116" t="s">
        <v>1645</v>
      </c>
      <c r="D4" s="116">
        <v>18982225260</v>
      </c>
    </row>
    <row r="5" customHeight="1" spans="1:4">
      <c r="A5" s="116">
        <v>4</v>
      </c>
      <c r="B5" s="116" t="s">
        <v>690</v>
      </c>
      <c r="C5" s="116" t="s">
        <v>1646</v>
      </c>
      <c r="D5" s="116">
        <v>13348878711</v>
      </c>
    </row>
    <row r="6" customHeight="1" spans="1:4">
      <c r="A6" s="116">
        <v>5</v>
      </c>
      <c r="B6" s="116" t="s">
        <v>4</v>
      </c>
      <c r="C6" s="119" t="s">
        <v>1647</v>
      </c>
      <c r="D6" s="119">
        <v>18080114953</v>
      </c>
    </row>
    <row r="7" customHeight="1" spans="1:4">
      <c r="A7" s="116">
        <v>6</v>
      </c>
      <c r="B7" s="120" t="s">
        <v>176</v>
      </c>
      <c r="C7" s="120" t="s">
        <v>1648</v>
      </c>
      <c r="D7" s="120">
        <v>19940832582</v>
      </c>
    </row>
    <row r="8" customHeight="1" spans="1:4">
      <c r="A8" s="116">
        <v>7</v>
      </c>
      <c r="B8" s="116" t="s">
        <v>163</v>
      </c>
      <c r="C8" s="116" t="s">
        <v>1649</v>
      </c>
      <c r="D8" s="116">
        <v>13540225769</v>
      </c>
    </row>
    <row r="9" customHeight="1" spans="1:4">
      <c r="A9" s="116">
        <v>8</v>
      </c>
      <c r="B9" s="116" t="s">
        <v>330</v>
      </c>
      <c r="C9" s="116" t="s">
        <v>1650</v>
      </c>
      <c r="D9" s="116">
        <v>18811739306</v>
      </c>
    </row>
    <row r="10" customHeight="1" spans="1:4">
      <c r="A10" s="116">
        <v>9</v>
      </c>
      <c r="B10" s="116" t="s">
        <v>257</v>
      </c>
      <c r="C10" s="116" t="s">
        <v>1651</v>
      </c>
      <c r="D10" s="116">
        <v>13982299321</v>
      </c>
    </row>
    <row r="11" customHeight="1" spans="1:4">
      <c r="A11" s="116">
        <v>10</v>
      </c>
      <c r="B11" s="116" t="s">
        <v>1275</v>
      </c>
      <c r="C11" s="116" t="s">
        <v>1652</v>
      </c>
      <c r="D11" s="116">
        <v>18108088237</v>
      </c>
    </row>
    <row r="12" customHeight="1" spans="1:4">
      <c r="A12" s="116">
        <v>11</v>
      </c>
      <c r="B12" s="116" t="s">
        <v>1326</v>
      </c>
      <c r="C12" s="116" t="s">
        <v>1653</v>
      </c>
      <c r="D12" s="116">
        <v>13550298556</v>
      </c>
    </row>
    <row r="13" customHeight="1" spans="1:4">
      <c r="A13" s="116">
        <v>12</v>
      </c>
      <c r="B13" s="116" t="s">
        <v>1353</v>
      </c>
      <c r="C13" s="116" t="s">
        <v>1654</v>
      </c>
      <c r="D13" s="116">
        <v>18280339355</v>
      </c>
    </row>
    <row r="14" customHeight="1" spans="1:4">
      <c r="A14" s="116">
        <v>13</v>
      </c>
      <c r="B14" s="116" t="s">
        <v>272</v>
      </c>
      <c r="C14" s="116" t="s">
        <v>1655</v>
      </c>
      <c r="D14" s="116">
        <v>13880451500</v>
      </c>
    </row>
    <row r="15" customHeight="1" spans="1:4">
      <c r="A15" s="116">
        <v>14</v>
      </c>
      <c r="B15" s="116" t="s">
        <v>349</v>
      </c>
      <c r="C15" s="116" t="s">
        <v>1656</v>
      </c>
      <c r="D15" s="116">
        <v>18180847757</v>
      </c>
    </row>
    <row r="16" customHeight="1" spans="1:4">
      <c r="A16" s="116">
        <v>15</v>
      </c>
      <c r="B16" s="116" t="s">
        <v>1487</v>
      </c>
      <c r="C16" s="116" t="s">
        <v>1657</v>
      </c>
      <c r="D16" s="116">
        <v>13880506963</v>
      </c>
    </row>
    <row r="17" customHeight="1" spans="1:4">
      <c r="A17" s="116">
        <v>16</v>
      </c>
      <c r="B17" s="116" t="s">
        <v>341</v>
      </c>
      <c r="C17" s="116" t="s">
        <v>1658</v>
      </c>
      <c r="D17" s="116">
        <v>18613231206</v>
      </c>
    </row>
    <row r="18" customHeight="1" spans="1:4">
      <c r="A18" s="116">
        <v>17</v>
      </c>
      <c r="B18" s="116" t="s">
        <v>1608</v>
      </c>
      <c r="C18" s="121" t="s">
        <v>1659</v>
      </c>
      <c r="D18" s="121">
        <v>18508242266</v>
      </c>
    </row>
    <row r="19" customHeight="1" spans="1:4">
      <c r="A19" s="116">
        <v>18</v>
      </c>
      <c r="B19" s="116" t="s">
        <v>457</v>
      </c>
      <c r="C19" s="116" t="s">
        <v>1660</v>
      </c>
      <c r="D19" s="116">
        <v>15881085687</v>
      </c>
    </row>
    <row r="20" customHeight="1" spans="1:4">
      <c r="A20" s="116">
        <v>19</v>
      </c>
      <c r="B20" s="116" t="s">
        <v>530</v>
      </c>
      <c r="C20" s="116" t="s">
        <v>1661</v>
      </c>
      <c r="D20" s="116">
        <v>15912536949</v>
      </c>
    </row>
    <row r="21" customHeight="1" spans="1:4">
      <c r="A21" s="116">
        <v>20</v>
      </c>
      <c r="B21" s="116" t="s">
        <v>566</v>
      </c>
      <c r="C21" s="116" t="s">
        <v>1662</v>
      </c>
      <c r="D21" s="116">
        <v>17311447208</v>
      </c>
    </row>
    <row r="22" customHeight="1" spans="1:4">
      <c r="A22" s="116">
        <v>21</v>
      </c>
      <c r="B22" s="116" t="s">
        <v>1536</v>
      </c>
      <c r="C22" s="116" t="s">
        <v>1663</v>
      </c>
      <c r="D22" s="116">
        <v>13558802708</v>
      </c>
    </row>
    <row r="23" customHeight="1" spans="1:4">
      <c r="A23" s="116">
        <v>22</v>
      </c>
      <c r="B23" s="116" t="s">
        <v>1084</v>
      </c>
      <c r="C23" s="116" t="s">
        <v>1664</v>
      </c>
      <c r="D23" s="116">
        <v>18215529237</v>
      </c>
    </row>
    <row r="24" customHeight="1" spans="1:4">
      <c r="A24" s="116">
        <v>23</v>
      </c>
      <c r="B24" s="116" t="s">
        <v>817</v>
      </c>
      <c r="C24" s="116" t="s">
        <v>1665</v>
      </c>
      <c r="D24" s="116">
        <v>13668261531</v>
      </c>
    </row>
    <row r="25" customHeight="1" spans="1:4">
      <c r="A25" s="116">
        <v>24</v>
      </c>
      <c r="B25" s="116" t="s">
        <v>494</v>
      </c>
      <c r="C25" s="116" t="s">
        <v>1666</v>
      </c>
      <c r="D25" s="116">
        <v>13547834487</v>
      </c>
    </row>
    <row r="26" customHeight="1" spans="1:4">
      <c r="A26" s="116">
        <v>25</v>
      </c>
      <c r="B26" s="116" t="s">
        <v>1469</v>
      </c>
      <c r="C26" s="116" t="s">
        <v>1667</v>
      </c>
      <c r="D26" s="116">
        <v>13219071192</v>
      </c>
    </row>
    <row r="27" customHeight="1" spans="1:4">
      <c r="A27" s="116">
        <v>26</v>
      </c>
      <c r="B27" s="116" t="s">
        <v>402</v>
      </c>
      <c r="C27" s="116" t="s">
        <v>1668</v>
      </c>
      <c r="D27" s="116">
        <v>13693461205</v>
      </c>
    </row>
  </sheetData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opLeftCell="A4" workbookViewId="0">
      <selection activeCell="B13" sqref="B13"/>
    </sheetView>
  </sheetViews>
  <sheetFormatPr defaultColWidth="9" defaultRowHeight="24" customHeight="1" outlineLevelCol="7"/>
  <cols>
    <col min="1" max="1" width="9" style="106"/>
    <col min="2" max="2" width="45.5" style="106" customWidth="1"/>
    <col min="3" max="3" width="13.125" style="106" hidden="1" customWidth="1"/>
    <col min="4" max="4" width="18.375" style="106" hidden="1" customWidth="1"/>
    <col min="5" max="5" width="29.375" style="106" customWidth="1"/>
    <col min="6" max="6" width="19.625" style="106" customWidth="1"/>
    <col min="7" max="7" width="19.875" style="30" customWidth="1"/>
    <col min="8" max="8" width="26.5" style="30" customWidth="1"/>
    <col min="9" max="16384" width="9" style="30"/>
  </cols>
  <sheetData>
    <row r="1" customHeight="1" spans="1:8">
      <c r="A1" s="107" t="s">
        <v>1669</v>
      </c>
      <c r="B1" s="107"/>
      <c r="C1" s="107"/>
      <c r="D1" s="107"/>
      <c r="E1" s="107"/>
      <c r="F1" s="107"/>
      <c r="G1" s="107"/>
      <c r="H1" s="107"/>
    </row>
    <row r="2" s="30" customFormat="1" ht="32" customHeight="1" spans="1:8">
      <c r="A2" s="107" t="s">
        <v>7</v>
      </c>
      <c r="B2" s="107" t="s">
        <v>1640</v>
      </c>
      <c r="C2" s="107" t="s">
        <v>1641</v>
      </c>
      <c r="D2" s="107" t="s">
        <v>1642</v>
      </c>
      <c r="E2" s="107" t="s">
        <v>1670</v>
      </c>
      <c r="F2" s="107" t="s">
        <v>1671</v>
      </c>
      <c r="G2" s="107" t="s">
        <v>1672</v>
      </c>
      <c r="H2" s="107" t="s">
        <v>1673</v>
      </c>
    </row>
    <row r="3" s="30" customFormat="1" customHeight="1" spans="1:8">
      <c r="A3" s="107">
        <v>1</v>
      </c>
      <c r="B3" s="107" t="s">
        <v>594</v>
      </c>
      <c r="C3" s="107" t="s">
        <v>1643</v>
      </c>
      <c r="D3" s="107">
        <v>15883858917</v>
      </c>
      <c r="E3" s="108" t="s">
        <v>1674</v>
      </c>
      <c r="F3" s="107"/>
      <c r="G3" s="107"/>
      <c r="H3" s="107"/>
    </row>
    <row r="4" s="30" customFormat="1" customHeight="1" spans="1:8">
      <c r="A4" s="107">
        <v>2</v>
      </c>
      <c r="B4" s="107" t="s">
        <v>1200</v>
      </c>
      <c r="C4" s="107" t="s">
        <v>1644</v>
      </c>
      <c r="D4" s="107">
        <v>18482174788</v>
      </c>
      <c r="E4" s="109"/>
      <c r="F4" s="107"/>
      <c r="G4" s="107"/>
      <c r="H4" s="107"/>
    </row>
    <row r="5" s="30" customFormat="1" customHeight="1" spans="1:8">
      <c r="A5" s="107">
        <v>3</v>
      </c>
      <c r="B5" s="107" t="s">
        <v>311</v>
      </c>
      <c r="C5" s="107" t="s">
        <v>1645</v>
      </c>
      <c r="D5" s="107">
        <v>18982225260</v>
      </c>
      <c r="E5" s="109"/>
      <c r="F5" s="107"/>
      <c r="G5" s="107"/>
      <c r="H5" s="107"/>
    </row>
    <row r="6" s="30" customFormat="1" customHeight="1" spans="1:8">
      <c r="A6" s="107">
        <v>4</v>
      </c>
      <c r="B6" s="107" t="s">
        <v>690</v>
      </c>
      <c r="C6" s="107" t="s">
        <v>1646</v>
      </c>
      <c r="D6" s="107">
        <v>13348878711</v>
      </c>
      <c r="E6" s="109"/>
      <c r="F6" s="107"/>
      <c r="G6" s="107"/>
      <c r="H6" s="107"/>
    </row>
    <row r="7" s="30" customFormat="1" customHeight="1" spans="1:8">
      <c r="A7" s="107">
        <v>5</v>
      </c>
      <c r="B7" s="107" t="s">
        <v>4</v>
      </c>
      <c r="C7" s="107" t="s">
        <v>1647</v>
      </c>
      <c r="D7" s="107">
        <v>18080114953</v>
      </c>
      <c r="E7" s="109"/>
      <c r="F7" s="107"/>
      <c r="G7" s="107"/>
      <c r="H7" s="107"/>
    </row>
    <row r="8" s="30" customFormat="1" customHeight="1" spans="1:8">
      <c r="A8" s="107">
        <v>6</v>
      </c>
      <c r="B8" s="107" t="s">
        <v>163</v>
      </c>
      <c r="C8" s="107" t="s">
        <v>1649</v>
      </c>
      <c r="D8" s="107">
        <v>13540225769</v>
      </c>
      <c r="E8" s="109"/>
      <c r="F8" s="107"/>
      <c r="G8" s="107"/>
      <c r="H8" s="107"/>
    </row>
    <row r="9" s="30" customFormat="1" customHeight="1" spans="1:8">
      <c r="A9" s="107">
        <v>7</v>
      </c>
      <c r="B9" s="107" t="s">
        <v>330</v>
      </c>
      <c r="C9" s="107" t="s">
        <v>1650</v>
      </c>
      <c r="D9" s="107">
        <v>18811739306</v>
      </c>
      <c r="E9" s="109"/>
      <c r="F9" s="107"/>
      <c r="G9" s="107"/>
      <c r="H9" s="107"/>
    </row>
    <row r="10" s="30" customFormat="1" customHeight="1" spans="1:8">
      <c r="A10" s="107">
        <v>8</v>
      </c>
      <c r="B10" s="107" t="s">
        <v>257</v>
      </c>
      <c r="C10" s="107" t="s">
        <v>1651</v>
      </c>
      <c r="D10" s="107">
        <v>13982299321</v>
      </c>
      <c r="E10" s="109"/>
      <c r="F10" s="107"/>
      <c r="G10" s="107"/>
      <c r="H10" s="107"/>
    </row>
    <row r="11" s="30" customFormat="1" customHeight="1" spans="1:8">
      <c r="A11" s="107">
        <v>9</v>
      </c>
      <c r="B11" s="107" t="s">
        <v>1326</v>
      </c>
      <c r="C11" s="107" t="s">
        <v>1653</v>
      </c>
      <c r="D11" s="107">
        <v>13550298556</v>
      </c>
      <c r="E11" s="109"/>
      <c r="F11" s="107"/>
      <c r="G11" s="107"/>
      <c r="H11" s="107"/>
    </row>
    <row r="12" s="30" customFormat="1" customHeight="1" spans="1:8">
      <c r="A12" s="107">
        <v>10</v>
      </c>
      <c r="B12" s="107" t="s">
        <v>1353</v>
      </c>
      <c r="C12" s="107" t="s">
        <v>1654</v>
      </c>
      <c r="D12" s="107">
        <v>18280339355</v>
      </c>
      <c r="E12" s="109"/>
      <c r="F12" s="107"/>
      <c r="G12" s="107"/>
      <c r="H12" s="107"/>
    </row>
    <row r="13" s="30" customFormat="1" customHeight="1" spans="1:8">
      <c r="A13" s="107">
        <v>11</v>
      </c>
      <c r="B13" s="107" t="s">
        <v>1675</v>
      </c>
      <c r="C13" s="107" t="s">
        <v>1655</v>
      </c>
      <c r="D13" s="107">
        <v>13880451500</v>
      </c>
      <c r="E13" s="109"/>
      <c r="F13" s="107"/>
      <c r="G13" s="107"/>
      <c r="H13" s="107"/>
    </row>
    <row r="14" s="30" customFormat="1" customHeight="1" spans="1:8">
      <c r="A14" s="107">
        <v>12</v>
      </c>
      <c r="B14" s="107" t="s">
        <v>349</v>
      </c>
      <c r="C14" s="107" t="s">
        <v>1656</v>
      </c>
      <c r="D14" s="107">
        <v>18180847757</v>
      </c>
      <c r="E14" s="109"/>
      <c r="F14" s="107"/>
      <c r="G14" s="107"/>
      <c r="H14" s="107"/>
    </row>
    <row r="15" s="30" customFormat="1" customHeight="1" spans="1:8">
      <c r="A15" s="107">
        <v>13</v>
      </c>
      <c r="B15" s="107" t="s">
        <v>341</v>
      </c>
      <c r="C15" s="107" t="s">
        <v>1658</v>
      </c>
      <c r="D15" s="107">
        <v>18613231206</v>
      </c>
      <c r="E15" s="109"/>
      <c r="F15" s="107"/>
      <c r="G15" s="107"/>
      <c r="H15" s="107"/>
    </row>
    <row r="16" s="30" customFormat="1" customHeight="1" spans="1:8">
      <c r="A16" s="107">
        <v>14</v>
      </c>
      <c r="B16" s="107" t="s">
        <v>457</v>
      </c>
      <c r="C16" s="107" t="s">
        <v>1660</v>
      </c>
      <c r="D16" s="107">
        <v>15881085687</v>
      </c>
      <c r="E16" s="109"/>
      <c r="F16" s="107"/>
      <c r="G16" s="107"/>
      <c r="H16" s="107"/>
    </row>
    <row r="17" s="30" customFormat="1" customHeight="1" spans="1:8">
      <c r="A17" s="107">
        <v>15</v>
      </c>
      <c r="B17" s="107" t="s">
        <v>530</v>
      </c>
      <c r="C17" s="107" t="s">
        <v>1661</v>
      </c>
      <c r="D17" s="107">
        <v>15912536949</v>
      </c>
      <c r="E17" s="109"/>
      <c r="F17" s="107"/>
      <c r="G17" s="107"/>
      <c r="H17" s="107"/>
    </row>
    <row r="18" s="30" customFormat="1" customHeight="1" spans="1:8">
      <c r="A18" s="107">
        <v>16</v>
      </c>
      <c r="B18" s="107" t="s">
        <v>1676</v>
      </c>
      <c r="C18" s="107"/>
      <c r="D18" s="107"/>
      <c r="E18" s="109"/>
      <c r="F18" s="107"/>
      <c r="G18" s="107"/>
      <c r="H18" s="107"/>
    </row>
    <row r="19" s="30" customFormat="1" customHeight="1" spans="1:8">
      <c r="A19" s="107">
        <v>17</v>
      </c>
      <c r="B19" s="107" t="s">
        <v>494</v>
      </c>
      <c r="C19" s="107" t="s">
        <v>1666</v>
      </c>
      <c r="D19" s="107">
        <v>13547834487</v>
      </c>
      <c r="E19" s="109"/>
      <c r="F19" s="107"/>
      <c r="G19" s="107"/>
      <c r="H19" s="107"/>
    </row>
    <row r="20" s="30" customFormat="1" ht="66" customHeight="1" spans="1:8">
      <c r="A20" s="107">
        <v>18</v>
      </c>
      <c r="B20" s="107" t="s">
        <v>1487</v>
      </c>
      <c r="C20" s="107" t="s">
        <v>1657</v>
      </c>
      <c r="D20" s="107">
        <v>13880506963</v>
      </c>
      <c r="E20" s="110" t="s">
        <v>1677</v>
      </c>
      <c r="F20" s="107"/>
      <c r="G20" s="107"/>
      <c r="H20" s="107"/>
    </row>
    <row r="21" s="105" customFormat="1" customHeight="1" spans="1:6">
      <c r="A21" s="111" t="s">
        <v>1678</v>
      </c>
      <c r="B21" s="111"/>
      <c r="C21" s="111"/>
      <c r="D21" s="111"/>
      <c r="E21" s="111"/>
      <c r="F21" s="112"/>
    </row>
    <row r="22" s="105" customFormat="1" customHeight="1" spans="1:6">
      <c r="A22" s="113"/>
      <c r="B22" s="113"/>
      <c r="C22" s="113"/>
      <c r="D22" s="113"/>
      <c r="E22" s="113"/>
      <c r="F22" s="112"/>
    </row>
    <row r="23" s="105" customFormat="1" customHeight="1" spans="1:6">
      <c r="A23" s="113"/>
      <c r="B23" s="113"/>
      <c r="C23" s="113"/>
      <c r="D23" s="113"/>
      <c r="E23" s="113"/>
      <c r="F23" s="112"/>
    </row>
    <row r="24" s="105" customFormat="1" customHeight="1" spans="6:6">
      <c r="F24" s="112"/>
    </row>
    <row r="25" s="105" customFormat="1" customHeight="1" spans="6:6">
      <c r="F25" s="112"/>
    </row>
    <row r="26" s="105" customFormat="1" customHeight="1" spans="6:6">
      <c r="F26" s="112"/>
    </row>
    <row r="27" s="105" customFormat="1" customHeight="1" spans="6:6">
      <c r="F27" s="112"/>
    </row>
  </sheetData>
  <mergeCells count="3">
    <mergeCell ref="A1:H1"/>
    <mergeCell ref="E3:E19"/>
    <mergeCell ref="A21:E23"/>
  </mergeCells>
  <pageMargins left="0.196527777777778" right="0.118055555555556" top="0.354166666666667" bottom="0.354166666666667" header="0.275" footer="0.196527777777778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9"/>
  <sheetViews>
    <sheetView topLeftCell="A43" workbookViewId="0">
      <selection activeCell="G20" sqref="G20"/>
    </sheetView>
  </sheetViews>
  <sheetFormatPr defaultColWidth="9" defaultRowHeight="13.5" outlineLevelCol="7"/>
  <cols>
    <col min="3" max="3" width="9" style="3"/>
    <col min="4" max="5" width="9" style="3" hidden="1" customWidth="1"/>
    <col min="6" max="6" width="46" style="3" customWidth="1"/>
    <col min="7" max="7" width="32.25" customWidth="1"/>
    <col min="8" max="8" width="50.375" customWidth="1"/>
  </cols>
  <sheetData>
    <row r="1" spans="1:8">
      <c r="A1" s="3" t="s">
        <v>7</v>
      </c>
      <c r="B1" s="3"/>
      <c r="C1" s="3" t="s">
        <v>1679</v>
      </c>
      <c r="F1" s="3" t="s">
        <v>1680</v>
      </c>
      <c r="G1" s="3" t="s">
        <v>161</v>
      </c>
      <c r="H1" s="3" t="s">
        <v>1681</v>
      </c>
    </row>
    <row r="2" s="62" customFormat="1" spans="1:8">
      <c r="A2" s="65">
        <v>1</v>
      </c>
      <c r="B2" s="66" t="s">
        <v>594</v>
      </c>
      <c r="C2" s="67">
        <v>169354</v>
      </c>
      <c r="D2" s="67"/>
      <c r="E2" s="67"/>
      <c r="F2" s="68" t="s">
        <v>595</v>
      </c>
      <c r="G2" s="67" t="s">
        <v>596</v>
      </c>
      <c r="H2" s="68" t="s">
        <v>597</v>
      </c>
    </row>
    <row r="3" s="62" customFormat="1" spans="1:8">
      <c r="A3" s="69"/>
      <c r="B3" s="70"/>
      <c r="C3" s="67">
        <v>54212</v>
      </c>
      <c r="D3" s="67"/>
      <c r="E3" s="67"/>
      <c r="F3" s="68" t="s">
        <v>598</v>
      </c>
      <c r="G3" s="67" t="s">
        <v>599</v>
      </c>
      <c r="H3" s="68" t="s">
        <v>600</v>
      </c>
    </row>
    <row r="4" s="62" customFormat="1" spans="1:8">
      <c r="A4" s="69"/>
      <c r="B4" s="70"/>
      <c r="C4" s="71">
        <v>39495</v>
      </c>
      <c r="D4" s="71"/>
      <c r="E4" s="71"/>
      <c r="F4" s="72" t="s">
        <v>601</v>
      </c>
      <c r="G4" s="71" t="s">
        <v>602</v>
      </c>
      <c r="H4" s="72" t="s">
        <v>603</v>
      </c>
    </row>
    <row r="5" s="62" customFormat="1" spans="1:8">
      <c r="A5" s="69"/>
      <c r="B5" s="70"/>
      <c r="C5" s="71">
        <v>44460</v>
      </c>
      <c r="D5" s="71"/>
      <c r="E5" s="71"/>
      <c r="F5" s="72" t="s">
        <v>604</v>
      </c>
      <c r="G5" s="71" t="s">
        <v>464</v>
      </c>
      <c r="H5" s="72" t="s">
        <v>603</v>
      </c>
    </row>
    <row r="6" s="62" customFormat="1" spans="1:8">
      <c r="A6" s="69"/>
      <c r="B6" s="70"/>
      <c r="C6" s="73">
        <v>2025</v>
      </c>
      <c r="D6" s="73"/>
      <c r="E6" s="73"/>
      <c r="F6" s="74" t="s">
        <v>605</v>
      </c>
      <c r="G6" s="74" t="s">
        <v>606</v>
      </c>
      <c r="H6" s="74" t="s">
        <v>607</v>
      </c>
    </row>
    <row r="7" s="62" customFormat="1" spans="1:8">
      <c r="A7" s="69"/>
      <c r="B7" s="70"/>
      <c r="C7" s="67">
        <v>169350</v>
      </c>
      <c r="D7" s="67"/>
      <c r="E7" s="67"/>
      <c r="F7" s="68" t="s">
        <v>608</v>
      </c>
      <c r="G7" s="67" t="s">
        <v>609</v>
      </c>
      <c r="H7" s="68" t="s">
        <v>603</v>
      </c>
    </row>
    <row r="8" s="62" customFormat="1" spans="1:8">
      <c r="A8" s="69"/>
      <c r="B8" s="70"/>
      <c r="C8" s="67">
        <v>163225</v>
      </c>
      <c r="D8" s="67"/>
      <c r="E8" s="67"/>
      <c r="F8" s="68" t="s">
        <v>610</v>
      </c>
      <c r="G8" s="67" t="s">
        <v>611</v>
      </c>
      <c r="H8" s="68" t="s">
        <v>603</v>
      </c>
    </row>
    <row r="9" s="62" customFormat="1" spans="1:8">
      <c r="A9" s="69"/>
      <c r="B9" s="70"/>
      <c r="C9" s="71">
        <v>43917</v>
      </c>
      <c r="D9" s="71"/>
      <c r="E9" s="71"/>
      <c r="F9" s="72" t="s">
        <v>612</v>
      </c>
      <c r="G9" s="71" t="s">
        <v>613</v>
      </c>
      <c r="H9" s="72" t="s">
        <v>603</v>
      </c>
    </row>
    <row r="10" s="62" customFormat="1" spans="1:8">
      <c r="A10" s="69"/>
      <c r="B10" s="70"/>
      <c r="C10" s="71">
        <v>45512</v>
      </c>
      <c r="D10" s="71"/>
      <c r="E10" s="71"/>
      <c r="F10" s="72" t="s">
        <v>614</v>
      </c>
      <c r="G10" s="71" t="s">
        <v>615</v>
      </c>
      <c r="H10" s="72" t="s">
        <v>603</v>
      </c>
    </row>
    <row r="11" s="62" customFormat="1" spans="1:8">
      <c r="A11" s="69"/>
      <c r="B11" s="70"/>
      <c r="C11" s="67">
        <v>140446</v>
      </c>
      <c r="D11" s="67"/>
      <c r="E11" s="67"/>
      <c r="F11" s="68" t="s">
        <v>616</v>
      </c>
      <c r="G11" s="67" t="s">
        <v>617</v>
      </c>
      <c r="H11" s="68" t="s">
        <v>603</v>
      </c>
    </row>
    <row r="12" s="62" customFormat="1" spans="1:8">
      <c r="A12" s="69"/>
      <c r="B12" s="70"/>
      <c r="C12" s="71">
        <v>163281</v>
      </c>
      <c r="D12" s="71"/>
      <c r="E12" s="71"/>
      <c r="F12" s="72" t="s">
        <v>618</v>
      </c>
      <c r="G12" s="71" t="s">
        <v>619</v>
      </c>
      <c r="H12" s="71" t="s">
        <v>620</v>
      </c>
    </row>
    <row r="13" s="62" customFormat="1" spans="1:8">
      <c r="A13" s="69"/>
      <c r="B13" s="70"/>
      <c r="C13" s="73">
        <v>3564</v>
      </c>
      <c r="D13" s="73"/>
      <c r="E13" s="73"/>
      <c r="F13" s="74" t="s">
        <v>605</v>
      </c>
      <c r="G13" s="74" t="s">
        <v>621</v>
      </c>
      <c r="H13" s="74" t="s">
        <v>607</v>
      </c>
    </row>
    <row r="14" s="62" customFormat="1" spans="1:8">
      <c r="A14" s="69"/>
      <c r="B14" s="70"/>
      <c r="C14" s="73">
        <v>39494</v>
      </c>
      <c r="D14" s="73"/>
      <c r="E14" s="73"/>
      <c r="F14" s="74" t="s">
        <v>622</v>
      </c>
      <c r="G14" s="74" t="s">
        <v>623</v>
      </c>
      <c r="H14" s="74" t="s">
        <v>607</v>
      </c>
    </row>
    <row r="15" s="62" customFormat="1" spans="1:8">
      <c r="A15" s="69"/>
      <c r="B15" s="70"/>
      <c r="C15" s="71">
        <v>178420</v>
      </c>
      <c r="D15" s="71"/>
      <c r="E15" s="71"/>
      <c r="F15" s="72" t="s">
        <v>624</v>
      </c>
      <c r="G15" s="71" t="s">
        <v>625</v>
      </c>
      <c r="H15" s="72" t="s">
        <v>626</v>
      </c>
    </row>
    <row r="16" s="62" customFormat="1" spans="1:8">
      <c r="A16" s="69"/>
      <c r="B16" s="70"/>
      <c r="C16" s="67">
        <v>182411</v>
      </c>
      <c r="D16" s="67"/>
      <c r="E16" s="67"/>
      <c r="F16" s="68" t="s">
        <v>627</v>
      </c>
      <c r="G16" s="67" t="s">
        <v>628</v>
      </c>
      <c r="H16" s="68" t="s">
        <v>603</v>
      </c>
    </row>
    <row r="17" s="62" customFormat="1" spans="1:8">
      <c r="A17" s="69"/>
      <c r="B17" s="70"/>
      <c r="C17" s="71">
        <v>137713</v>
      </c>
      <c r="D17" s="71"/>
      <c r="E17" s="71"/>
      <c r="F17" s="72" t="s">
        <v>629</v>
      </c>
      <c r="G17" s="71" t="s">
        <v>630</v>
      </c>
      <c r="H17" s="72" t="s">
        <v>603</v>
      </c>
    </row>
    <row r="18" s="62" customFormat="1" spans="1:8">
      <c r="A18" s="69"/>
      <c r="B18" s="70"/>
      <c r="C18" s="73">
        <v>170155</v>
      </c>
      <c r="D18" s="73"/>
      <c r="E18" s="73"/>
      <c r="F18" s="74" t="s">
        <v>631</v>
      </c>
      <c r="G18" s="74" t="s">
        <v>628</v>
      </c>
      <c r="H18" s="74" t="s">
        <v>607</v>
      </c>
    </row>
    <row r="19" s="62" customFormat="1" spans="1:8">
      <c r="A19" s="69"/>
      <c r="B19" s="70"/>
      <c r="C19" s="71">
        <v>175429</v>
      </c>
      <c r="D19" s="71"/>
      <c r="E19" s="71"/>
      <c r="F19" s="72" t="s">
        <v>632</v>
      </c>
      <c r="G19" s="71" t="s">
        <v>633</v>
      </c>
      <c r="H19" s="72" t="s">
        <v>603</v>
      </c>
    </row>
    <row r="20" s="62" customFormat="1" spans="1:8">
      <c r="A20" s="69"/>
      <c r="B20" s="70"/>
      <c r="C20" s="71">
        <v>2015</v>
      </c>
      <c r="D20" s="71"/>
      <c r="E20" s="71"/>
      <c r="F20" s="72" t="s">
        <v>634</v>
      </c>
      <c r="G20" s="71" t="s">
        <v>635</v>
      </c>
      <c r="H20" s="72" t="s">
        <v>603</v>
      </c>
    </row>
    <row r="21" s="62" customFormat="1" spans="1:8">
      <c r="A21" s="69"/>
      <c r="B21" s="70"/>
      <c r="C21" s="71">
        <v>72942</v>
      </c>
      <c r="D21" s="71"/>
      <c r="E21" s="71"/>
      <c r="F21" s="72" t="s">
        <v>636</v>
      </c>
      <c r="G21" s="71" t="s">
        <v>487</v>
      </c>
      <c r="H21" s="72" t="s">
        <v>603</v>
      </c>
    </row>
    <row r="22" s="62" customFormat="1" spans="1:8">
      <c r="A22" s="69"/>
      <c r="B22" s="70"/>
      <c r="C22" s="73">
        <v>30339</v>
      </c>
      <c r="D22" s="73"/>
      <c r="E22" s="73"/>
      <c r="F22" s="74" t="s">
        <v>637</v>
      </c>
      <c r="G22" s="74" t="s">
        <v>638</v>
      </c>
      <c r="H22" s="74" t="s">
        <v>607</v>
      </c>
    </row>
    <row r="23" s="62" customFormat="1" spans="1:8">
      <c r="A23" s="69"/>
      <c r="B23" s="70"/>
      <c r="C23" s="71">
        <v>82088</v>
      </c>
      <c r="D23" s="71"/>
      <c r="E23" s="71"/>
      <c r="F23" s="72" t="s">
        <v>639</v>
      </c>
      <c r="G23" s="71" t="s">
        <v>640</v>
      </c>
      <c r="H23" s="72" t="s">
        <v>600</v>
      </c>
    </row>
    <row r="24" s="62" customFormat="1" spans="1:8">
      <c r="A24" s="69"/>
      <c r="B24" s="70"/>
      <c r="C24" s="71">
        <v>124894</v>
      </c>
      <c r="D24" s="71"/>
      <c r="E24" s="71"/>
      <c r="F24" s="72" t="s">
        <v>627</v>
      </c>
      <c r="G24" s="71" t="s">
        <v>492</v>
      </c>
      <c r="H24" s="71" t="s">
        <v>641</v>
      </c>
    </row>
    <row r="25" s="62" customFormat="1" spans="1:8">
      <c r="A25" s="69"/>
      <c r="B25" s="70"/>
      <c r="C25" s="71">
        <v>3885</v>
      </c>
      <c r="D25" s="71"/>
      <c r="E25" s="71"/>
      <c r="F25" s="72" t="s">
        <v>642</v>
      </c>
      <c r="G25" s="71" t="s">
        <v>557</v>
      </c>
      <c r="H25" s="72" t="s">
        <v>603</v>
      </c>
    </row>
    <row r="26" s="62" customFormat="1" spans="1:8">
      <c r="A26" s="69"/>
      <c r="B26" s="70"/>
      <c r="C26" s="71">
        <v>197687</v>
      </c>
      <c r="D26" s="71"/>
      <c r="E26" s="71"/>
      <c r="F26" s="72" t="s">
        <v>643</v>
      </c>
      <c r="G26" s="71" t="s">
        <v>644</v>
      </c>
      <c r="H26" s="72" t="s">
        <v>645</v>
      </c>
    </row>
    <row r="27" s="62" customFormat="1" spans="1:8">
      <c r="A27" s="69"/>
      <c r="B27" s="70"/>
      <c r="C27" s="71">
        <v>87377</v>
      </c>
      <c r="D27" s="71"/>
      <c r="E27" s="71"/>
      <c r="F27" s="72" t="s">
        <v>646</v>
      </c>
      <c r="G27" s="71" t="s">
        <v>647</v>
      </c>
      <c r="H27" s="72" t="s">
        <v>603</v>
      </c>
    </row>
    <row r="28" s="62" customFormat="1" spans="1:8">
      <c r="A28" s="69"/>
      <c r="B28" s="70"/>
      <c r="C28" s="71">
        <v>173026</v>
      </c>
      <c r="D28" s="71"/>
      <c r="E28" s="71"/>
      <c r="F28" s="72" t="s">
        <v>648</v>
      </c>
      <c r="G28" s="71" t="s">
        <v>649</v>
      </c>
      <c r="H28" s="72" t="s">
        <v>600</v>
      </c>
    </row>
    <row r="29" s="62" customFormat="1" spans="1:8">
      <c r="A29" s="69"/>
      <c r="B29" s="70"/>
      <c r="C29" s="71">
        <v>192928</v>
      </c>
      <c r="D29" s="71"/>
      <c r="E29" s="71"/>
      <c r="F29" s="72" t="s">
        <v>650</v>
      </c>
      <c r="G29" s="71" t="s">
        <v>651</v>
      </c>
      <c r="H29" s="71" t="s">
        <v>652</v>
      </c>
    </row>
    <row r="30" s="62" customFormat="1" spans="1:8">
      <c r="A30" s="69"/>
      <c r="B30" s="70"/>
      <c r="C30" s="67">
        <v>197300</v>
      </c>
      <c r="D30" s="67"/>
      <c r="E30" s="67"/>
      <c r="F30" s="68" t="s">
        <v>624</v>
      </c>
      <c r="G30" s="67" t="s">
        <v>653</v>
      </c>
      <c r="H30" s="68" t="s">
        <v>626</v>
      </c>
    </row>
    <row r="31" s="62" customFormat="1" spans="1:8">
      <c r="A31" s="69"/>
      <c r="B31" s="70"/>
      <c r="C31" s="71">
        <v>1383</v>
      </c>
      <c r="D31" s="71"/>
      <c r="E31" s="71"/>
      <c r="F31" s="72" t="s">
        <v>624</v>
      </c>
      <c r="G31" s="71" t="s">
        <v>654</v>
      </c>
      <c r="H31" s="72" t="s">
        <v>626</v>
      </c>
    </row>
    <row r="32" s="62" customFormat="1" spans="1:8">
      <c r="A32" s="69"/>
      <c r="B32" s="70"/>
      <c r="C32" s="71">
        <v>198312</v>
      </c>
      <c r="D32" s="71"/>
      <c r="E32" s="71"/>
      <c r="F32" s="72" t="s">
        <v>655</v>
      </c>
      <c r="G32" s="71" t="s">
        <v>656</v>
      </c>
      <c r="H32" s="72" t="s">
        <v>657</v>
      </c>
    </row>
    <row r="33" s="62" customFormat="1" spans="1:8">
      <c r="A33" s="69"/>
      <c r="B33" s="70"/>
      <c r="C33" s="71">
        <v>23989</v>
      </c>
      <c r="D33" s="71"/>
      <c r="E33" s="71"/>
      <c r="F33" s="72" t="s">
        <v>658</v>
      </c>
      <c r="G33" s="71" t="s">
        <v>659</v>
      </c>
      <c r="H33" s="72" t="s">
        <v>603</v>
      </c>
    </row>
    <row r="34" s="62" customFormat="1" spans="1:8">
      <c r="A34" s="69"/>
      <c r="B34" s="70"/>
      <c r="C34" s="71">
        <v>198593</v>
      </c>
      <c r="D34" s="71"/>
      <c r="E34" s="71"/>
      <c r="F34" s="72" t="s">
        <v>655</v>
      </c>
      <c r="G34" s="71" t="s">
        <v>660</v>
      </c>
      <c r="H34" s="72" t="s">
        <v>657</v>
      </c>
    </row>
    <row r="35" s="62" customFormat="1" spans="1:8">
      <c r="A35" s="69"/>
      <c r="B35" s="70"/>
      <c r="C35" s="71">
        <v>172599</v>
      </c>
      <c r="D35" s="71"/>
      <c r="E35" s="71"/>
      <c r="F35" s="72" t="s">
        <v>629</v>
      </c>
      <c r="G35" s="71" t="s">
        <v>661</v>
      </c>
      <c r="H35" s="72" t="s">
        <v>600</v>
      </c>
    </row>
    <row r="36" s="62" customFormat="1" spans="1:8">
      <c r="A36" s="69"/>
      <c r="B36" s="70"/>
      <c r="C36" s="71">
        <v>13326</v>
      </c>
      <c r="D36" s="71"/>
      <c r="E36" s="71"/>
      <c r="F36" s="72" t="s">
        <v>614</v>
      </c>
      <c r="G36" s="71" t="s">
        <v>487</v>
      </c>
      <c r="H36" s="72" t="s">
        <v>603</v>
      </c>
    </row>
    <row r="37" s="62" customFormat="1" spans="1:8">
      <c r="A37" s="69"/>
      <c r="B37" s="70"/>
      <c r="C37" s="71">
        <v>64411</v>
      </c>
      <c r="D37" s="71"/>
      <c r="E37" s="71"/>
      <c r="F37" s="72" t="s">
        <v>624</v>
      </c>
      <c r="G37" s="71" t="s">
        <v>662</v>
      </c>
      <c r="H37" s="72" t="s">
        <v>626</v>
      </c>
    </row>
    <row r="38" s="62" customFormat="1" spans="1:8">
      <c r="A38" s="69"/>
      <c r="B38" s="70"/>
      <c r="C38" s="71">
        <v>65734</v>
      </c>
      <c r="D38" s="71"/>
      <c r="E38" s="71"/>
      <c r="F38" s="72" t="s">
        <v>663</v>
      </c>
      <c r="G38" s="71" t="s">
        <v>664</v>
      </c>
      <c r="H38" s="72" t="s">
        <v>603</v>
      </c>
    </row>
    <row r="39" s="62" customFormat="1" spans="1:8">
      <c r="A39" s="69"/>
      <c r="B39" s="70"/>
      <c r="C39" s="71">
        <v>145540</v>
      </c>
      <c r="D39" s="71"/>
      <c r="E39" s="71"/>
      <c r="F39" s="72" t="s">
        <v>665</v>
      </c>
      <c r="G39" s="71" t="s">
        <v>666</v>
      </c>
      <c r="H39" s="72" t="s">
        <v>603</v>
      </c>
    </row>
    <row r="40" s="62" customFormat="1" spans="1:8">
      <c r="A40" s="69"/>
      <c r="B40" s="70"/>
      <c r="C40" s="67">
        <v>152606</v>
      </c>
      <c r="D40" s="67"/>
      <c r="E40" s="67"/>
      <c r="F40" s="68" t="s">
        <v>629</v>
      </c>
      <c r="G40" s="67" t="s">
        <v>667</v>
      </c>
      <c r="H40" s="68" t="s">
        <v>603</v>
      </c>
    </row>
    <row r="41" s="62" customFormat="1" spans="1:8">
      <c r="A41" s="69"/>
      <c r="B41" s="70"/>
      <c r="C41" s="71">
        <v>168013</v>
      </c>
      <c r="D41" s="71"/>
      <c r="E41" s="71"/>
      <c r="F41" s="72" t="s">
        <v>668</v>
      </c>
      <c r="G41" s="71" t="s">
        <v>669</v>
      </c>
      <c r="H41" s="72" t="s">
        <v>603</v>
      </c>
    </row>
    <row r="42" s="62" customFormat="1" spans="1:8">
      <c r="A42" s="69"/>
      <c r="B42" s="70"/>
      <c r="C42" s="71">
        <v>185410</v>
      </c>
      <c r="D42" s="71"/>
      <c r="E42" s="71"/>
      <c r="F42" s="72" t="s">
        <v>670</v>
      </c>
      <c r="G42" s="71" t="s">
        <v>464</v>
      </c>
      <c r="H42" s="71" t="s">
        <v>671</v>
      </c>
    </row>
    <row r="43" s="62" customFormat="1" spans="1:8">
      <c r="A43" s="69"/>
      <c r="B43" s="70"/>
      <c r="C43" s="74">
        <v>178994</v>
      </c>
      <c r="D43" s="74"/>
      <c r="E43" s="74"/>
      <c r="F43" s="74" t="s">
        <v>672</v>
      </c>
      <c r="G43" s="74" t="s">
        <v>673</v>
      </c>
      <c r="H43" s="74" t="s">
        <v>674</v>
      </c>
    </row>
    <row r="44" s="62" customFormat="1" spans="1:8">
      <c r="A44" s="69"/>
      <c r="B44" s="70"/>
      <c r="C44" s="74">
        <v>113995</v>
      </c>
      <c r="D44" s="74"/>
      <c r="E44" s="74"/>
      <c r="F44" s="74" t="s">
        <v>675</v>
      </c>
      <c r="G44" s="74" t="s">
        <v>676</v>
      </c>
      <c r="H44" s="74" t="s">
        <v>607</v>
      </c>
    </row>
    <row r="45" s="62" customFormat="1" spans="1:8">
      <c r="A45" s="69"/>
      <c r="B45" s="70"/>
      <c r="C45" s="74">
        <v>184057</v>
      </c>
      <c r="D45" s="74"/>
      <c r="E45" s="74"/>
      <c r="F45" s="74" t="s">
        <v>677</v>
      </c>
      <c r="G45" s="74" t="s">
        <v>678</v>
      </c>
      <c r="H45" s="74" t="s">
        <v>679</v>
      </c>
    </row>
    <row r="46" s="62" customFormat="1" spans="1:8">
      <c r="A46" s="69"/>
      <c r="B46" s="70"/>
      <c r="C46" s="74">
        <v>202037</v>
      </c>
      <c r="D46" s="74"/>
      <c r="E46" s="74"/>
      <c r="F46" s="74" t="s">
        <v>680</v>
      </c>
      <c r="G46" s="74" t="s">
        <v>681</v>
      </c>
      <c r="H46" s="74" t="s">
        <v>682</v>
      </c>
    </row>
    <row r="47" s="62" customFormat="1" spans="1:8">
      <c r="A47" s="69"/>
      <c r="B47" s="70"/>
      <c r="C47" s="73">
        <v>196639</v>
      </c>
      <c r="D47" s="73"/>
      <c r="E47" s="73"/>
      <c r="F47" s="74" t="s">
        <v>618</v>
      </c>
      <c r="G47" s="74" t="s">
        <v>683</v>
      </c>
      <c r="H47" s="74" t="s">
        <v>607</v>
      </c>
    </row>
    <row r="48" s="62" customFormat="1" spans="1:8">
      <c r="A48" s="69"/>
      <c r="B48" s="70"/>
      <c r="C48" s="73">
        <v>65673</v>
      </c>
      <c r="D48" s="73"/>
      <c r="E48" s="73"/>
      <c r="F48" s="74" t="s">
        <v>610</v>
      </c>
      <c r="G48" s="74" t="s">
        <v>684</v>
      </c>
      <c r="H48" s="74" t="s">
        <v>607</v>
      </c>
    </row>
    <row r="49" s="62" customFormat="1" spans="1:8">
      <c r="A49" s="69"/>
      <c r="B49" s="70"/>
      <c r="C49" s="73">
        <v>62769</v>
      </c>
      <c r="D49" s="73"/>
      <c r="E49" s="73"/>
      <c r="F49" s="74" t="s">
        <v>685</v>
      </c>
      <c r="G49" s="74" t="s">
        <v>686</v>
      </c>
      <c r="H49" s="74" t="s">
        <v>607</v>
      </c>
    </row>
    <row r="50" s="62" customFormat="1" spans="1:8">
      <c r="A50" s="69"/>
      <c r="B50" s="70"/>
      <c r="C50" s="73">
        <v>134299</v>
      </c>
      <c r="D50" s="73"/>
      <c r="E50" s="73"/>
      <c r="F50" s="74" t="s">
        <v>268</v>
      </c>
      <c r="G50" s="74" t="s">
        <v>687</v>
      </c>
      <c r="H50" s="74" t="s">
        <v>607</v>
      </c>
    </row>
    <row r="51" s="62" customFormat="1" spans="1:8">
      <c r="A51" s="75"/>
      <c r="B51" s="76"/>
      <c r="C51" s="73">
        <v>2026</v>
      </c>
      <c r="D51" s="73"/>
      <c r="E51" s="73"/>
      <c r="F51" s="74" t="s">
        <v>688</v>
      </c>
      <c r="G51" s="74" t="s">
        <v>689</v>
      </c>
      <c r="H51" s="74" t="s">
        <v>607</v>
      </c>
    </row>
    <row r="52" spans="1:8">
      <c r="A52" s="77">
        <v>2</v>
      </c>
      <c r="B52" s="78" t="s">
        <v>1682</v>
      </c>
      <c r="C52" s="71">
        <v>13335</v>
      </c>
      <c r="D52" s="67" t="s">
        <v>164</v>
      </c>
      <c r="E52" s="67" t="str">
        <f t="shared" ref="E52:E115" si="0">C52&amp;D52</f>
        <v>13335,</v>
      </c>
      <c r="F52" s="72" t="s">
        <v>1201</v>
      </c>
      <c r="G52" s="72" t="s">
        <v>1202</v>
      </c>
      <c r="H52" s="72" t="s">
        <v>1200</v>
      </c>
    </row>
    <row r="53" spans="1:8">
      <c r="A53" s="79"/>
      <c r="B53" s="78"/>
      <c r="C53" s="67">
        <v>39926</v>
      </c>
      <c r="D53" s="67" t="s">
        <v>164</v>
      </c>
      <c r="E53" s="67" t="str">
        <f t="shared" si="0"/>
        <v>39926,</v>
      </c>
      <c r="F53" s="68" t="s">
        <v>1203</v>
      </c>
      <c r="G53" s="68" t="s">
        <v>1204</v>
      </c>
      <c r="H53" s="68" t="s">
        <v>1200</v>
      </c>
    </row>
    <row r="54" spans="1:8">
      <c r="A54" s="79"/>
      <c r="B54" s="78"/>
      <c r="C54" s="67">
        <v>53805</v>
      </c>
      <c r="D54" s="67" t="s">
        <v>164</v>
      </c>
      <c r="E54" s="67" t="str">
        <f t="shared" si="0"/>
        <v>53805,</v>
      </c>
      <c r="F54" s="68" t="s">
        <v>1205</v>
      </c>
      <c r="G54" s="68" t="s">
        <v>1206</v>
      </c>
      <c r="H54" s="68" t="s">
        <v>1200</v>
      </c>
    </row>
    <row r="55" spans="1:8">
      <c r="A55" s="79"/>
      <c r="B55" s="78"/>
      <c r="C55" s="67">
        <v>73105</v>
      </c>
      <c r="D55" s="67" t="s">
        <v>164</v>
      </c>
      <c r="E55" s="67" t="str">
        <f t="shared" si="0"/>
        <v>73105,</v>
      </c>
      <c r="F55" s="68" t="s">
        <v>1207</v>
      </c>
      <c r="G55" s="68" t="s">
        <v>1208</v>
      </c>
      <c r="H55" s="68" t="s">
        <v>1200</v>
      </c>
    </row>
    <row r="56" spans="1:8">
      <c r="A56" s="79"/>
      <c r="B56" s="78"/>
      <c r="C56" s="67">
        <v>77860</v>
      </c>
      <c r="D56" s="67" t="s">
        <v>164</v>
      </c>
      <c r="E56" s="67" t="str">
        <f t="shared" si="0"/>
        <v>77860,</v>
      </c>
      <c r="F56" s="68" t="s">
        <v>1209</v>
      </c>
      <c r="G56" s="68" t="s">
        <v>1210</v>
      </c>
      <c r="H56" s="68" t="s">
        <v>1200</v>
      </c>
    </row>
    <row r="57" spans="1:8">
      <c r="A57" s="79"/>
      <c r="B57" s="78"/>
      <c r="C57" s="71">
        <v>118018</v>
      </c>
      <c r="D57" s="67" t="s">
        <v>164</v>
      </c>
      <c r="E57" s="67" t="str">
        <f t="shared" si="0"/>
        <v>118018,</v>
      </c>
      <c r="F57" s="72" t="s">
        <v>1211</v>
      </c>
      <c r="G57" s="72" t="s">
        <v>1212</v>
      </c>
      <c r="H57" s="72" t="s">
        <v>1200</v>
      </c>
    </row>
    <row r="58" spans="1:8">
      <c r="A58" s="79"/>
      <c r="B58" s="78"/>
      <c r="C58" s="67">
        <v>124097</v>
      </c>
      <c r="D58" s="67" t="s">
        <v>164</v>
      </c>
      <c r="E58" s="67" t="str">
        <f t="shared" si="0"/>
        <v>124097,</v>
      </c>
      <c r="F58" s="68" t="s">
        <v>1203</v>
      </c>
      <c r="G58" s="68" t="s">
        <v>367</v>
      </c>
      <c r="H58" s="68" t="s">
        <v>1200</v>
      </c>
    </row>
    <row r="59" spans="1:8">
      <c r="A59" s="79"/>
      <c r="B59" s="78"/>
      <c r="C59" s="71">
        <v>124104</v>
      </c>
      <c r="D59" s="67" t="s">
        <v>164</v>
      </c>
      <c r="E59" s="67" t="str">
        <f t="shared" si="0"/>
        <v>124104,</v>
      </c>
      <c r="F59" s="72" t="s">
        <v>1213</v>
      </c>
      <c r="G59" s="72" t="s">
        <v>224</v>
      </c>
      <c r="H59" s="72" t="s">
        <v>1200</v>
      </c>
    </row>
    <row r="60" spans="1:8">
      <c r="A60" s="79"/>
      <c r="B60" s="78"/>
      <c r="C60" s="71">
        <v>128318</v>
      </c>
      <c r="D60" s="67" t="s">
        <v>164</v>
      </c>
      <c r="E60" s="67" t="str">
        <f t="shared" si="0"/>
        <v>128318,</v>
      </c>
      <c r="F60" s="72" t="s">
        <v>1214</v>
      </c>
      <c r="G60" s="72" t="s">
        <v>1215</v>
      </c>
      <c r="H60" s="72" t="s">
        <v>1200</v>
      </c>
    </row>
    <row r="61" spans="1:8">
      <c r="A61" s="79"/>
      <c r="B61" s="78"/>
      <c r="C61" s="71">
        <v>131821</v>
      </c>
      <c r="D61" s="67" t="s">
        <v>164</v>
      </c>
      <c r="E61" s="67" t="str">
        <f t="shared" si="0"/>
        <v>131821,</v>
      </c>
      <c r="F61" s="72" t="s">
        <v>1216</v>
      </c>
      <c r="G61" s="72" t="s">
        <v>1217</v>
      </c>
      <c r="H61" s="72" t="s">
        <v>1200</v>
      </c>
    </row>
    <row r="62" spans="1:8">
      <c r="A62" s="79"/>
      <c r="B62" s="78"/>
      <c r="C62" s="71">
        <v>131901</v>
      </c>
      <c r="D62" s="67" t="s">
        <v>164</v>
      </c>
      <c r="E62" s="67" t="str">
        <f t="shared" si="0"/>
        <v>131901,</v>
      </c>
      <c r="F62" s="72" t="s">
        <v>1218</v>
      </c>
      <c r="G62" s="72" t="s">
        <v>1208</v>
      </c>
      <c r="H62" s="72" t="s">
        <v>1200</v>
      </c>
    </row>
    <row r="63" spans="1:8">
      <c r="A63" s="79"/>
      <c r="B63" s="78"/>
      <c r="C63" s="71">
        <v>139203</v>
      </c>
      <c r="D63" s="67" t="s">
        <v>164</v>
      </c>
      <c r="E63" s="67" t="str">
        <f t="shared" si="0"/>
        <v>139203,</v>
      </c>
      <c r="F63" s="72" t="s">
        <v>1219</v>
      </c>
      <c r="G63" s="72" t="s">
        <v>1220</v>
      </c>
      <c r="H63" s="72" t="s">
        <v>1200</v>
      </c>
    </row>
    <row r="64" spans="1:8">
      <c r="A64" s="79"/>
      <c r="B64" s="78"/>
      <c r="C64" s="71">
        <v>139204</v>
      </c>
      <c r="D64" s="67" t="s">
        <v>164</v>
      </c>
      <c r="E64" s="67" t="str">
        <f t="shared" si="0"/>
        <v>139204,</v>
      </c>
      <c r="F64" s="72" t="s">
        <v>1221</v>
      </c>
      <c r="G64" s="72" t="s">
        <v>807</v>
      </c>
      <c r="H64" s="72" t="s">
        <v>1200</v>
      </c>
    </row>
    <row r="65" spans="1:8">
      <c r="A65" s="79"/>
      <c r="B65" s="78"/>
      <c r="C65" s="71">
        <v>139205</v>
      </c>
      <c r="D65" s="67" t="s">
        <v>164</v>
      </c>
      <c r="E65" s="67" t="str">
        <f t="shared" si="0"/>
        <v>139205,</v>
      </c>
      <c r="F65" s="72" t="s">
        <v>1221</v>
      </c>
      <c r="G65" s="72" t="s">
        <v>464</v>
      </c>
      <c r="H65" s="72" t="s">
        <v>1200</v>
      </c>
    </row>
    <row r="66" spans="1:8">
      <c r="A66" s="79"/>
      <c r="B66" s="78"/>
      <c r="C66" s="71">
        <v>139297</v>
      </c>
      <c r="D66" s="67" t="s">
        <v>164</v>
      </c>
      <c r="E66" s="67" t="str">
        <f t="shared" si="0"/>
        <v>139297,</v>
      </c>
      <c r="F66" s="72" t="s">
        <v>1222</v>
      </c>
      <c r="G66" s="72" t="s">
        <v>1223</v>
      </c>
      <c r="H66" s="72" t="s">
        <v>1200</v>
      </c>
    </row>
    <row r="67" spans="1:8">
      <c r="A67" s="79"/>
      <c r="B67" s="78"/>
      <c r="C67" s="71">
        <v>144580</v>
      </c>
      <c r="D67" s="67" t="s">
        <v>164</v>
      </c>
      <c r="E67" s="67" t="str">
        <f t="shared" si="0"/>
        <v>144580,</v>
      </c>
      <c r="F67" s="72" t="s">
        <v>1224</v>
      </c>
      <c r="G67" s="72" t="s">
        <v>1210</v>
      </c>
      <c r="H67" s="72" t="s">
        <v>1200</v>
      </c>
    </row>
    <row r="68" spans="1:8">
      <c r="A68" s="79"/>
      <c r="B68" s="78"/>
      <c r="C68" s="71">
        <v>145563</v>
      </c>
      <c r="D68" s="67" t="s">
        <v>164</v>
      </c>
      <c r="E68" s="67" t="str">
        <f t="shared" si="0"/>
        <v>145563,</v>
      </c>
      <c r="F68" s="72" t="s">
        <v>1225</v>
      </c>
      <c r="G68" s="72" t="s">
        <v>1226</v>
      </c>
      <c r="H68" s="72" t="s">
        <v>1200</v>
      </c>
    </row>
    <row r="69" spans="1:8">
      <c r="A69" s="79"/>
      <c r="B69" s="78"/>
      <c r="C69" s="71">
        <v>148629</v>
      </c>
      <c r="D69" s="67" t="s">
        <v>164</v>
      </c>
      <c r="E69" s="67" t="str">
        <f t="shared" si="0"/>
        <v>148629,</v>
      </c>
      <c r="F69" s="72" t="s">
        <v>1211</v>
      </c>
      <c r="G69" s="72" t="s">
        <v>1227</v>
      </c>
      <c r="H69" s="72" t="s">
        <v>1200</v>
      </c>
    </row>
    <row r="70" spans="1:8">
      <c r="A70" s="79"/>
      <c r="B70" s="78"/>
      <c r="C70" s="71">
        <v>151999</v>
      </c>
      <c r="D70" s="67" t="s">
        <v>164</v>
      </c>
      <c r="E70" s="67" t="str">
        <f t="shared" si="0"/>
        <v>151999,</v>
      </c>
      <c r="F70" s="72" t="s">
        <v>1216</v>
      </c>
      <c r="G70" s="72" t="s">
        <v>1228</v>
      </c>
      <c r="H70" s="72" t="s">
        <v>1200</v>
      </c>
    </row>
    <row r="71" spans="1:8">
      <c r="A71" s="79"/>
      <c r="B71" s="78"/>
      <c r="C71" s="67">
        <v>158376</v>
      </c>
      <c r="D71" s="67" t="s">
        <v>164</v>
      </c>
      <c r="E71" s="67" t="str">
        <f t="shared" si="0"/>
        <v>158376,</v>
      </c>
      <c r="F71" s="68" t="s">
        <v>1229</v>
      </c>
      <c r="G71" s="68" t="s">
        <v>1230</v>
      </c>
      <c r="H71" s="68" t="s">
        <v>1200</v>
      </c>
    </row>
    <row r="72" spans="1:8">
      <c r="A72" s="79"/>
      <c r="B72" s="78"/>
      <c r="C72" s="67">
        <v>159751</v>
      </c>
      <c r="D72" s="67" t="s">
        <v>164</v>
      </c>
      <c r="E72" s="67" t="str">
        <f t="shared" si="0"/>
        <v>159751,</v>
      </c>
      <c r="F72" s="68" t="s">
        <v>1205</v>
      </c>
      <c r="G72" s="68" t="s">
        <v>1231</v>
      </c>
      <c r="H72" s="68" t="s">
        <v>1200</v>
      </c>
    </row>
    <row r="73" spans="1:8">
      <c r="A73" s="79"/>
      <c r="B73" s="78"/>
      <c r="C73" s="67">
        <v>159753</v>
      </c>
      <c r="D73" s="67" t="s">
        <v>164</v>
      </c>
      <c r="E73" s="67" t="str">
        <f t="shared" si="0"/>
        <v>159753,</v>
      </c>
      <c r="F73" s="68" t="s">
        <v>1232</v>
      </c>
      <c r="G73" s="68" t="s">
        <v>1233</v>
      </c>
      <c r="H73" s="68" t="s">
        <v>1200</v>
      </c>
    </row>
    <row r="74" spans="1:8">
      <c r="A74" s="79"/>
      <c r="B74" s="78"/>
      <c r="C74" s="71">
        <v>162510</v>
      </c>
      <c r="D74" s="67" t="s">
        <v>164</v>
      </c>
      <c r="E74" s="67" t="str">
        <f t="shared" si="0"/>
        <v>162510,</v>
      </c>
      <c r="F74" s="72" t="s">
        <v>1234</v>
      </c>
      <c r="G74" s="72" t="s">
        <v>1235</v>
      </c>
      <c r="H74" s="72" t="s">
        <v>1200</v>
      </c>
    </row>
    <row r="75" spans="1:8">
      <c r="A75" s="79"/>
      <c r="B75" s="78"/>
      <c r="C75" s="71">
        <v>170622</v>
      </c>
      <c r="D75" s="67" t="s">
        <v>164</v>
      </c>
      <c r="E75" s="67" t="str">
        <f t="shared" si="0"/>
        <v>170622,</v>
      </c>
      <c r="F75" s="72" t="s">
        <v>1236</v>
      </c>
      <c r="G75" s="72" t="s">
        <v>1237</v>
      </c>
      <c r="H75" s="72" t="s">
        <v>1200</v>
      </c>
    </row>
    <row r="76" spans="1:8">
      <c r="A76" s="79"/>
      <c r="B76" s="78"/>
      <c r="C76" s="71">
        <v>172593</v>
      </c>
      <c r="D76" s="67" t="s">
        <v>164</v>
      </c>
      <c r="E76" s="67" t="str">
        <f t="shared" si="0"/>
        <v>172593,</v>
      </c>
      <c r="F76" s="72" t="s">
        <v>338</v>
      </c>
      <c r="G76" s="72" t="s">
        <v>339</v>
      </c>
      <c r="H76" s="72" t="s">
        <v>1200</v>
      </c>
    </row>
    <row r="77" spans="1:8">
      <c r="A77" s="79"/>
      <c r="B77" s="78"/>
      <c r="C77" s="71">
        <v>176166</v>
      </c>
      <c r="D77" s="67" t="s">
        <v>164</v>
      </c>
      <c r="E77" s="67" t="str">
        <f t="shared" si="0"/>
        <v>176166,</v>
      </c>
      <c r="F77" s="72" t="s">
        <v>1234</v>
      </c>
      <c r="G77" s="72" t="s">
        <v>1238</v>
      </c>
      <c r="H77" s="72" t="s">
        <v>1200</v>
      </c>
    </row>
    <row r="78" spans="1:8">
      <c r="A78" s="79"/>
      <c r="B78" s="78"/>
      <c r="C78" s="71">
        <v>176334</v>
      </c>
      <c r="D78" s="67" t="s">
        <v>164</v>
      </c>
      <c r="E78" s="67" t="str">
        <f t="shared" si="0"/>
        <v>176334,</v>
      </c>
      <c r="F78" s="72" t="s">
        <v>1239</v>
      </c>
      <c r="G78" s="72" t="s">
        <v>1240</v>
      </c>
      <c r="H78" s="72" t="s">
        <v>1200</v>
      </c>
    </row>
    <row r="79" spans="1:8">
      <c r="A79" s="79"/>
      <c r="B79" s="78"/>
      <c r="C79" s="71">
        <v>176335</v>
      </c>
      <c r="D79" s="67" t="s">
        <v>164</v>
      </c>
      <c r="E79" s="67" t="str">
        <f t="shared" si="0"/>
        <v>176335,</v>
      </c>
      <c r="F79" s="72" t="s">
        <v>1239</v>
      </c>
      <c r="G79" s="72" t="s">
        <v>1241</v>
      </c>
      <c r="H79" s="72" t="s">
        <v>1200</v>
      </c>
    </row>
    <row r="80" spans="1:8">
      <c r="A80" s="79"/>
      <c r="B80" s="78"/>
      <c r="C80" s="71">
        <v>176336</v>
      </c>
      <c r="D80" s="67" t="s">
        <v>164</v>
      </c>
      <c r="E80" s="67" t="str">
        <f t="shared" si="0"/>
        <v>176336,</v>
      </c>
      <c r="F80" s="72" t="s">
        <v>1239</v>
      </c>
      <c r="G80" s="72" t="s">
        <v>1242</v>
      </c>
      <c r="H80" s="72" t="s">
        <v>1200</v>
      </c>
    </row>
    <row r="81" spans="1:8">
      <c r="A81" s="79"/>
      <c r="B81" s="78"/>
      <c r="C81" s="71">
        <v>179469</v>
      </c>
      <c r="D81" s="67" t="s">
        <v>164</v>
      </c>
      <c r="E81" s="67" t="str">
        <f t="shared" si="0"/>
        <v>179469,</v>
      </c>
      <c r="F81" s="72" t="s">
        <v>1243</v>
      </c>
      <c r="G81" s="72" t="s">
        <v>1244</v>
      </c>
      <c r="H81" s="72" t="s">
        <v>1200</v>
      </c>
    </row>
    <row r="82" spans="1:8">
      <c r="A82" s="79"/>
      <c r="B82" s="78"/>
      <c r="C82" s="71">
        <v>181161</v>
      </c>
      <c r="D82" s="67" t="s">
        <v>164</v>
      </c>
      <c r="E82" s="67" t="str">
        <f t="shared" si="0"/>
        <v>181161,</v>
      </c>
      <c r="F82" s="72" t="s">
        <v>1245</v>
      </c>
      <c r="G82" s="72" t="s">
        <v>1246</v>
      </c>
      <c r="H82" s="72" t="s">
        <v>1200</v>
      </c>
    </row>
    <row r="83" spans="1:8">
      <c r="A83" s="79"/>
      <c r="B83" s="78"/>
      <c r="C83" s="71">
        <v>183996</v>
      </c>
      <c r="D83" s="67" t="s">
        <v>164</v>
      </c>
      <c r="E83" s="67" t="str">
        <f t="shared" si="0"/>
        <v>183996,</v>
      </c>
      <c r="F83" s="72" t="s">
        <v>1247</v>
      </c>
      <c r="G83" s="72" t="s">
        <v>1248</v>
      </c>
      <c r="H83" s="72" t="s">
        <v>1200</v>
      </c>
    </row>
    <row r="84" spans="1:8">
      <c r="A84" s="79"/>
      <c r="B84" s="78"/>
      <c r="C84" s="67">
        <v>187804</v>
      </c>
      <c r="D84" s="67" t="s">
        <v>164</v>
      </c>
      <c r="E84" s="67" t="str">
        <f t="shared" si="0"/>
        <v>187804,</v>
      </c>
      <c r="F84" s="68" t="s">
        <v>1213</v>
      </c>
      <c r="G84" s="68" t="s">
        <v>1249</v>
      </c>
      <c r="H84" s="68" t="s">
        <v>1200</v>
      </c>
    </row>
    <row r="85" spans="1:8">
      <c r="A85" s="79"/>
      <c r="B85" s="78"/>
      <c r="C85" s="71">
        <v>188817</v>
      </c>
      <c r="D85" s="67" t="s">
        <v>164</v>
      </c>
      <c r="E85" s="67" t="str">
        <f t="shared" si="0"/>
        <v>188817,</v>
      </c>
      <c r="F85" s="72" t="s">
        <v>1250</v>
      </c>
      <c r="G85" s="72" t="s">
        <v>1251</v>
      </c>
      <c r="H85" s="72" t="s">
        <v>1200</v>
      </c>
    </row>
    <row r="86" spans="1:8">
      <c r="A86" s="79"/>
      <c r="B86" s="78"/>
      <c r="C86" s="71">
        <v>188869</v>
      </c>
      <c r="D86" s="67" t="s">
        <v>164</v>
      </c>
      <c r="E86" s="67" t="str">
        <f t="shared" si="0"/>
        <v>188869,</v>
      </c>
      <c r="F86" s="72" t="s">
        <v>675</v>
      </c>
      <c r="G86" s="72" t="s">
        <v>676</v>
      </c>
      <c r="H86" s="72" t="s">
        <v>1200</v>
      </c>
    </row>
    <row r="87" spans="1:8">
      <c r="A87" s="79"/>
      <c r="B87" s="78"/>
      <c r="C87" s="71">
        <v>189555</v>
      </c>
      <c r="D87" s="67" t="s">
        <v>164</v>
      </c>
      <c r="E87" s="67" t="str">
        <f t="shared" si="0"/>
        <v>189555,</v>
      </c>
      <c r="F87" s="72" t="s">
        <v>1252</v>
      </c>
      <c r="G87" s="72" t="s">
        <v>249</v>
      </c>
      <c r="H87" s="72" t="s">
        <v>1200</v>
      </c>
    </row>
    <row r="88" spans="1:8">
      <c r="A88" s="79"/>
      <c r="B88" s="78"/>
      <c r="C88" s="71">
        <v>189557</v>
      </c>
      <c r="D88" s="67" t="s">
        <v>164</v>
      </c>
      <c r="E88" s="67" t="str">
        <f t="shared" si="0"/>
        <v>189557,</v>
      </c>
      <c r="F88" s="72" t="s">
        <v>1253</v>
      </c>
      <c r="G88" s="72" t="s">
        <v>1254</v>
      </c>
      <c r="H88" s="72" t="s">
        <v>1200</v>
      </c>
    </row>
    <row r="89" spans="1:8">
      <c r="A89" s="79"/>
      <c r="B89" s="78"/>
      <c r="C89" s="71">
        <v>189697</v>
      </c>
      <c r="D89" s="67" t="s">
        <v>164</v>
      </c>
      <c r="E89" s="67" t="str">
        <f t="shared" si="0"/>
        <v>189697,</v>
      </c>
      <c r="F89" s="72" t="s">
        <v>1255</v>
      </c>
      <c r="G89" s="72" t="s">
        <v>1256</v>
      </c>
      <c r="H89" s="72" t="s">
        <v>1200</v>
      </c>
    </row>
    <row r="90" spans="1:8">
      <c r="A90" s="79"/>
      <c r="B90" s="78"/>
      <c r="C90" s="71">
        <v>190517</v>
      </c>
      <c r="D90" s="67" t="s">
        <v>164</v>
      </c>
      <c r="E90" s="67" t="str">
        <f t="shared" si="0"/>
        <v>190517,</v>
      </c>
      <c r="F90" s="72" t="s">
        <v>1257</v>
      </c>
      <c r="G90" s="72" t="s">
        <v>1220</v>
      </c>
      <c r="H90" s="72" t="s">
        <v>1200</v>
      </c>
    </row>
    <row r="91" spans="1:8">
      <c r="A91" s="79"/>
      <c r="B91" s="78"/>
      <c r="C91" s="71">
        <v>190911</v>
      </c>
      <c r="D91" s="67" t="s">
        <v>164</v>
      </c>
      <c r="E91" s="67" t="str">
        <f t="shared" si="0"/>
        <v>190911,</v>
      </c>
      <c r="F91" s="72" t="s">
        <v>1257</v>
      </c>
      <c r="G91" s="72" t="s">
        <v>1258</v>
      </c>
      <c r="H91" s="72" t="s">
        <v>1200</v>
      </c>
    </row>
    <row r="92" spans="1:8">
      <c r="A92" s="79"/>
      <c r="B92" s="78"/>
      <c r="C92" s="71">
        <v>194250</v>
      </c>
      <c r="D92" s="67" t="s">
        <v>164</v>
      </c>
      <c r="E92" s="67" t="str">
        <f t="shared" si="0"/>
        <v>194250,</v>
      </c>
      <c r="F92" s="72" t="s">
        <v>1259</v>
      </c>
      <c r="G92" s="72" t="s">
        <v>1260</v>
      </c>
      <c r="H92" s="72" t="s">
        <v>1200</v>
      </c>
    </row>
    <row r="93" spans="1:8">
      <c r="A93" s="79"/>
      <c r="B93" s="78"/>
      <c r="C93" s="71">
        <v>194937</v>
      </c>
      <c r="D93" s="67" t="s">
        <v>164</v>
      </c>
      <c r="E93" s="67" t="str">
        <f t="shared" si="0"/>
        <v>194937,</v>
      </c>
      <c r="F93" s="72" t="s">
        <v>1261</v>
      </c>
      <c r="G93" s="72" t="s">
        <v>1262</v>
      </c>
      <c r="H93" s="72" t="s">
        <v>1200</v>
      </c>
    </row>
    <row r="94" spans="1:8">
      <c r="A94" s="79"/>
      <c r="B94" s="78"/>
      <c r="C94" s="71">
        <v>194983</v>
      </c>
      <c r="D94" s="67" t="s">
        <v>164</v>
      </c>
      <c r="E94" s="67" t="str">
        <f t="shared" si="0"/>
        <v>194983,</v>
      </c>
      <c r="F94" s="72" t="s">
        <v>1263</v>
      </c>
      <c r="G94" s="72" t="s">
        <v>1264</v>
      </c>
      <c r="H94" s="72" t="s">
        <v>1200</v>
      </c>
    </row>
    <row r="95" spans="1:8">
      <c r="A95" s="79"/>
      <c r="B95" s="78"/>
      <c r="C95" s="71">
        <v>196707</v>
      </c>
      <c r="D95" s="67" t="s">
        <v>164</v>
      </c>
      <c r="E95" s="67" t="str">
        <f t="shared" si="0"/>
        <v>196707,</v>
      </c>
      <c r="F95" s="72" t="s">
        <v>1247</v>
      </c>
      <c r="G95" s="72" t="s">
        <v>1265</v>
      </c>
      <c r="H95" s="72" t="s">
        <v>1200</v>
      </c>
    </row>
    <row r="96" spans="1:8">
      <c r="A96" s="79"/>
      <c r="B96" s="78"/>
      <c r="C96" s="71">
        <v>196708</v>
      </c>
      <c r="D96" s="67" t="s">
        <v>164</v>
      </c>
      <c r="E96" s="67" t="str">
        <f t="shared" si="0"/>
        <v>196708,</v>
      </c>
      <c r="F96" s="72" t="s">
        <v>1247</v>
      </c>
      <c r="G96" s="72" t="s">
        <v>1266</v>
      </c>
      <c r="H96" s="72" t="s">
        <v>1200</v>
      </c>
    </row>
    <row r="97" spans="1:8">
      <c r="A97" s="79"/>
      <c r="B97" s="78"/>
      <c r="C97" s="71">
        <v>197923</v>
      </c>
      <c r="D97" s="67" t="s">
        <v>164</v>
      </c>
      <c r="E97" s="67" t="str">
        <f t="shared" si="0"/>
        <v>197923,</v>
      </c>
      <c r="F97" s="72" t="s">
        <v>610</v>
      </c>
      <c r="G97" s="72" t="s">
        <v>1267</v>
      </c>
      <c r="H97" s="72" t="s">
        <v>1200</v>
      </c>
    </row>
    <row r="98" spans="1:8">
      <c r="A98" s="79"/>
      <c r="B98" s="78"/>
      <c r="C98" s="71">
        <v>198815</v>
      </c>
      <c r="D98" s="67" t="s">
        <v>164</v>
      </c>
      <c r="E98" s="67" t="str">
        <f t="shared" si="0"/>
        <v>198815,</v>
      </c>
      <c r="F98" s="72" t="s">
        <v>629</v>
      </c>
      <c r="G98" s="72" t="s">
        <v>1268</v>
      </c>
      <c r="H98" s="72" t="s">
        <v>1200</v>
      </c>
    </row>
    <row r="99" spans="1:8">
      <c r="A99" s="79"/>
      <c r="B99" s="78"/>
      <c r="C99" s="71">
        <v>199366</v>
      </c>
      <c r="D99" s="67" t="s">
        <v>164</v>
      </c>
      <c r="E99" s="67" t="str">
        <f t="shared" si="0"/>
        <v>199366,</v>
      </c>
      <c r="F99" s="72" t="s">
        <v>1214</v>
      </c>
      <c r="G99" s="72" t="s">
        <v>1269</v>
      </c>
      <c r="H99" s="72" t="s">
        <v>1200</v>
      </c>
    </row>
    <row r="100" spans="1:8">
      <c r="A100" s="79"/>
      <c r="B100" s="78"/>
      <c r="C100" s="67">
        <v>200586</v>
      </c>
      <c r="D100" s="67" t="s">
        <v>164</v>
      </c>
      <c r="E100" s="67" t="str">
        <f t="shared" si="0"/>
        <v>200586,</v>
      </c>
      <c r="F100" s="68" t="s">
        <v>1270</v>
      </c>
      <c r="G100" s="68" t="s">
        <v>1271</v>
      </c>
      <c r="H100" s="68" t="s">
        <v>1200</v>
      </c>
    </row>
    <row r="101" spans="1:8">
      <c r="A101" s="79"/>
      <c r="B101" s="78"/>
      <c r="C101" s="71">
        <v>201598</v>
      </c>
      <c r="D101" s="67" t="s">
        <v>164</v>
      </c>
      <c r="E101" s="67" t="str">
        <f t="shared" si="0"/>
        <v>201598,</v>
      </c>
      <c r="F101" s="72" t="s">
        <v>1270</v>
      </c>
      <c r="G101" s="72" t="s">
        <v>1272</v>
      </c>
      <c r="H101" s="72" t="s">
        <v>1200</v>
      </c>
    </row>
    <row r="102" spans="1:8">
      <c r="A102" s="80"/>
      <c r="B102" s="78"/>
      <c r="C102" s="71">
        <v>203852</v>
      </c>
      <c r="D102" s="67" t="s">
        <v>164</v>
      </c>
      <c r="E102" s="67" t="str">
        <f t="shared" si="0"/>
        <v>203852,</v>
      </c>
      <c r="F102" s="72" t="s">
        <v>1273</v>
      </c>
      <c r="G102" s="72" t="s">
        <v>1274</v>
      </c>
      <c r="H102" s="72" t="s">
        <v>1200</v>
      </c>
    </row>
    <row r="103" spans="1:8">
      <c r="A103" s="77">
        <v>3</v>
      </c>
      <c r="B103" s="78" t="s">
        <v>2</v>
      </c>
      <c r="C103" s="68">
        <v>58122</v>
      </c>
      <c r="D103" s="67" t="s">
        <v>164</v>
      </c>
      <c r="E103" s="67" t="str">
        <f t="shared" si="0"/>
        <v>58122,</v>
      </c>
      <c r="F103" s="68" t="s">
        <v>312</v>
      </c>
      <c r="G103" s="68" t="s">
        <v>313</v>
      </c>
      <c r="H103" s="68" t="s">
        <v>314</v>
      </c>
    </row>
    <row r="104" spans="1:8">
      <c r="A104" s="79"/>
      <c r="B104" s="78"/>
      <c r="C104" s="68">
        <v>62650</v>
      </c>
      <c r="D104" s="67" t="s">
        <v>164</v>
      </c>
      <c r="E104" s="67" t="str">
        <f t="shared" si="0"/>
        <v>62650,</v>
      </c>
      <c r="F104" s="68" t="s">
        <v>312</v>
      </c>
      <c r="G104" s="68" t="s">
        <v>315</v>
      </c>
      <c r="H104" s="68" t="s">
        <v>314</v>
      </c>
    </row>
    <row r="105" spans="1:8">
      <c r="A105" s="79"/>
      <c r="B105" s="78"/>
      <c r="C105" s="68">
        <v>44575</v>
      </c>
      <c r="D105" s="67" t="s">
        <v>164</v>
      </c>
      <c r="E105" s="67" t="str">
        <f t="shared" si="0"/>
        <v>44575,</v>
      </c>
      <c r="F105" s="68" t="s">
        <v>316</v>
      </c>
      <c r="G105" s="68" t="s">
        <v>317</v>
      </c>
      <c r="H105" s="68" t="s">
        <v>318</v>
      </c>
    </row>
    <row r="106" spans="1:8">
      <c r="A106" s="79"/>
      <c r="B106" s="78"/>
      <c r="C106" s="68">
        <v>195156</v>
      </c>
      <c r="D106" s="67" t="s">
        <v>164</v>
      </c>
      <c r="E106" s="67" t="str">
        <f t="shared" si="0"/>
        <v>195156,</v>
      </c>
      <c r="F106" s="68" t="s">
        <v>319</v>
      </c>
      <c r="G106" s="68" t="s">
        <v>320</v>
      </c>
      <c r="H106" s="68" t="s">
        <v>321</v>
      </c>
    </row>
    <row r="107" spans="1:8">
      <c r="A107" s="79"/>
      <c r="B107" s="78"/>
      <c r="C107" s="68">
        <v>195157</v>
      </c>
      <c r="D107" s="67" t="s">
        <v>164</v>
      </c>
      <c r="E107" s="67" t="str">
        <f t="shared" si="0"/>
        <v>195157,</v>
      </c>
      <c r="F107" s="68" t="s">
        <v>319</v>
      </c>
      <c r="G107" s="68" t="s">
        <v>322</v>
      </c>
      <c r="H107" s="68" t="s">
        <v>321</v>
      </c>
    </row>
    <row r="108" spans="1:8">
      <c r="A108" s="79"/>
      <c r="B108" s="78"/>
      <c r="C108" s="68">
        <v>29059</v>
      </c>
      <c r="D108" s="67" t="s">
        <v>164</v>
      </c>
      <c r="E108" s="67" t="str">
        <f t="shared" si="0"/>
        <v>29059,</v>
      </c>
      <c r="F108" s="68" t="s">
        <v>323</v>
      </c>
      <c r="G108" s="68" t="s">
        <v>324</v>
      </c>
      <c r="H108" s="68" t="s">
        <v>325</v>
      </c>
    </row>
    <row r="109" spans="1:8">
      <c r="A109" s="79"/>
      <c r="B109" s="78"/>
      <c r="C109" s="68">
        <v>29060</v>
      </c>
      <c r="D109" s="67" t="s">
        <v>164</v>
      </c>
      <c r="E109" s="67" t="str">
        <f t="shared" si="0"/>
        <v>29060,</v>
      </c>
      <c r="F109" s="68" t="s">
        <v>323</v>
      </c>
      <c r="G109" s="68" t="s">
        <v>326</v>
      </c>
      <c r="H109" s="68" t="s">
        <v>325</v>
      </c>
    </row>
    <row r="110" spans="1:8">
      <c r="A110" s="79"/>
      <c r="B110" s="78"/>
      <c r="C110" s="68">
        <v>49706</v>
      </c>
      <c r="D110" s="67" t="s">
        <v>164</v>
      </c>
      <c r="E110" s="67" t="str">
        <f t="shared" si="0"/>
        <v>49706,</v>
      </c>
      <c r="F110" s="68" t="s">
        <v>323</v>
      </c>
      <c r="G110" s="68" t="s">
        <v>327</v>
      </c>
      <c r="H110" s="68" t="s">
        <v>325</v>
      </c>
    </row>
    <row r="111" spans="1:8">
      <c r="A111" s="79"/>
      <c r="B111" s="78"/>
      <c r="C111" s="68">
        <v>16187</v>
      </c>
      <c r="D111" s="67" t="s">
        <v>164</v>
      </c>
      <c r="E111" s="67" t="str">
        <f t="shared" si="0"/>
        <v>16187,</v>
      </c>
      <c r="F111" s="68" t="s">
        <v>328</v>
      </c>
      <c r="G111" s="68" t="s">
        <v>329</v>
      </c>
      <c r="H111" s="68" t="s">
        <v>330</v>
      </c>
    </row>
    <row r="112" spans="1:8">
      <c r="A112" s="79"/>
      <c r="B112" s="78"/>
      <c r="C112" s="72">
        <v>179144</v>
      </c>
      <c r="D112" s="67" t="s">
        <v>164</v>
      </c>
      <c r="E112" s="67" t="str">
        <f t="shared" si="0"/>
        <v>179144,</v>
      </c>
      <c r="F112" s="72" t="s">
        <v>331</v>
      </c>
      <c r="G112" s="72" t="s">
        <v>332</v>
      </c>
      <c r="H112" s="72" t="s">
        <v>318</v>
      </c>
    </row>
    <row r="113" spans="1:8">
      <c r="A113" s="79"/>
      <c r="B113" s="78"/>
      <c r="C113" s="72">
        <v>195828</v>
      </c>
      <c r="D113" s="67" t="s">
        <v>164</v>
      </c>
      <c r="E113" s="67" t="str">
        <f t="shared" si="0"/>
        <v>195828,</v>
      </c>
      <c r="F113" s="72" t="s">
        <v>333</v>
      </c>
      <c r="G113" s="72" t="s">
        <v>334</v>
      </c>
      <c r="H113" s="72" t="s">
        <v>318</v>
      </c>
    </row>
    <row r="114" spans="1:8">
      <c r="A114" s="79"/>
      <c r="B114" s="78"/>
      <c r="C114" s="72">
        <v>118688</v>
      </c>
      <c r="D114" s="67" t="s">
        <v>164</v>
      </c>
      <c r="E114" s="67" t="str">
        <f t="shared" si="0"/>
        <v>118688,</v>
      </c>
      <c r="F114" s="72" t="s">
        <v>335</v>
      </c>
      <c r="G114" s="72" t="s">
        <v>336</v>
      </c>
      <c r="H114" s="72" t="s">
        <v>337</v>
      </c>
    </row>
    <row r="115" spans="1:8">
      <c r="A115" s="80"/>
      <c r="B115" s="78"/>
      <c r="C115" s="72">
        <v>142281</v>
      </c>
      <c r="D115" s="67" t="s">
        <v>164</v>
      </c>
      <c r="E115" s="67" t="str">
        <f t="shared" si="0"/>
        <v>142281,</v>
      </c>
      <c r="F115" s="72" t="s">
        <v>338</v>
      </c>
      <c r="G115" s="72" t="s">
        <v>339</v>
      </c>
      <c r="H115" s="72" t="s">
        <v>340</v>
      </c>
    </row>
    <row r="116" spans="1:8">
      <c r="A116" s="77">
        <v>4</v>
      </c>
      <c r="B116" s="81" t="s">
        <v>1683</v>
      </c>
      <c r="C116" s="74">
        <v>206240</v>
      </c>
      <c r="D116" s="67" t="s">
        <v>164</v>
      </c>
      <c r="E116" s="67" t="str">
        <f t="shared" ref="E116:E179" si="1">C116&amp;D116</f>
        <v>206240,</v>
      </c>
      <c r="F116" s="74" t="s">
        <v>691</v>
      </c>
      <c r="G116" s="74" t="s">
        <v>692</v>
      </c>
      <c r="H116" s="74" t="s">
        <v>693</v>
      </c>
    </row>
    <row r="117" spans="1:8">
      <c r="A117" s="79"/>
      <c r="B117" s="81"/>
      <c r="C117" s="73">
        <v>148408</v>
      </c>
      <c r="D117" s="67" t="s">
        <v>164</v>
      </c>
      <c r="E117" s="67" t="str">
        <f t="shared" si="1"/>
        <v>148408,</v>
      </c>
      <c r="F117" s="74" t="s">
        <v>694</v>
      </c>
      <c r="G117" s="74" t="s">
        <v>695</v>
      </c>
      <c r="H117" s="74" t="s">
        <v>690</v>
      </c>
    </row>
    <row r="118" spans="1:8">
      <c r="A118" s="79"/>
      <c r="B118" s="81"/>
      <c r="C118" s="74">
        <v>124181</v>
      </c>
      <c r="D118" s="67" t="s">
        <v>164</v>
      </c>
      <c r="E118" s="67" t="str">
        <f t="shared" si="1"/>
        <v>124181,</v>
      </c>
      <c r="F118" s="74" t="s">
        <v>696</v>
      </c>
      <c r="G118" s="74" t="s">
        <v>697</v>
      </c>
      <c r="H118" s="74" t="s">
        <v>690</v>
      </c>
    </row>
    <row r="119" spans="1:8">
      <c r="A119" s="79"/>
      <c r="B119" s="81"/>
      <c r="C119" s="73">
        <v>106211</v>
      </c>
      <c r="D119" s="67" t="s">
        <v>164</v>
      </c>
      <c r="E119" s="67" t="str">
        <f t="shared" si="1"/>
        <v>106211,</v>
      </c>
      <c r="F119" s="74" t="s">
        <v>698</v>
      </c>
      <c r="G119" s="74" t="s">
        <v>699</v>
      </c>
      <c r="H119" s="74" t="s">
        <v>690</v>
      </c>
    </row>
    <row r="120" spans="1:8">
      <c r="A120" s="79"/>
      <c r="B120" s="81"/>
      <c r="C120" s="73">
        <v>132652</v>
      </c>
      <c r="D120" s="67" t="s">
        <v>164</v>
      </c>
      <c r="E120" s="67" t="str">
        <f t="shared" si="1"/>
        <v>132652,</v>
      </c>
      <c r="F120" s="74" t="s">
        <v>700</v>
      </c>
      <c r="G120" s="74" t="s">
        <v>701</v>
      </c>
      <c r="H120" s="74" t="s">
        <v>690</v>
      </c>
    </row>
    <row r="121" spans="1:8">
      <c r="A121" s="79"/>
      <c r="B121" s="81"/>
      <c r="C121" s="73">
        <v>2624</v>
      </c>
      <c r="D121" s="67" t="s">
        <v>164</v>
      </c>
      <c r="E121" s="67" t="str">
        <f t="shared" si="1"/>
        <v>2624,</v>
      </c>
      <c r="F121" s="74" t="s">
        <v>691</v>
      </c>
      <c r="G121" s="74" t="s">
        <v>702</v>
      </c>
      <c r="H121" s="74" t="s">
        <v>693</v>
      </c>
    </row>
    <row r="122" spans="1:8">
      <c r="A122" s="79"/>
      <c r="B122" s="81"/>
      <c r="C122" s="73">
        <v>105529</v>
      </c>
      <c r="D122" s="67" t="s">
        <v>164</v>
      </c>
      <c r="E122" s="67" t="str">
        <f t="shared" si="1"/>
        <v>105529,</v>
      </c>
      <c r="F122" s="74" t="s">
        <v>703</v>
      </c>
      <c r="G122" s="74" t="s">
        <v>704</v>
      </c>
      <c r="H122" s="74" t="s">
        <v>705</v>
      </c>
    </row>
    <row r="123" spans="1:8">
      <c r="A123" s="79"/>
      <c r="B123" s="81"/>
      <c r="C123" s="73">
        <v>108008</v>
      </c>
      <c r="D123" s="67" t="s">
        <v>164</v>
      </c>
      <c r="E123" s="67" t="str">
        <f t="shared" si="1"/>
        <v>108008,</v>
      </c>
      <c r="F123" s="74" t="s">
        <v>706</v>
      </c>
      <c r="G123" s="74" t="s">
        <v>707</v>
      </c>
      <c r="H123" s="74" t="s">
        <v>705</v>
      </c>
    </row>
    <row r="124" spans="1:8">
      <c r="A124" s="79"/>
      <c r="B124" s="81"/>
      <c r="C124" s="73">
        <v>106232</v>
      </c>
      <c r="D124" s="67" t="s">
        <v>164</v>
      </c>
      <c r="E124" s="67" t="str">
        <f t="shared" si="1"/>
        <v>106232,</v>
      </c>
      <c r="F124" s="74" t="s">
        <v>708</v>
      </c>
      <c r="G124" s="74" t="s">
        <v>709</v>
      </c>
      <c r="H124" s="74" t="s">
        <v>690</v>
      </c>
    </row>
    <row r="125" spans="1:8">
      <c r="A125" s="79"/>
      <c r="B125" s="81"/>
      <c r="C125" s="73">
        <v>1797</v>
      </c>
      <c r="D125" s="67" t="s">
        <v>164</v>
      </c>
      <c r="E125" s="67" t="str">
        <f t="shared" si="1"/>
        <v>1797,</v>
      </c>
      <c r="F125" s="74" t="s">
        <v>710</v>
      </c>
      <c r="G125" s="74" t="s">
        <v>711</v>
      </c>
      <c r="H125" s="74" t="s">
        <v>690</v>
      </c>
    </row>
    <row r="126" spans="1:8">
      <c r="A126" s="79"/>
      <c r="B126" s="81"/>
      <c r="C126" s="73">
        <v>11731</v>
      </c>
      <c r="D126" s="67" t="s">
        <v>164</v>
      </c>
      <c r="E126" s="67" t="str">
        <f t="shared" si="1"/>
        <v>11731,</v>
      </c>
      <c r="F126" s="74" t="s">
        <v>710</v>
      </c>
      <c r="G126" s="74" t="s">
        <v>712</v>
      </c>
      <c r="H126" s="74" t="s">
        <v>690</v>
      </c>
    </row>
    <row r="127" spans="1:8">
      <c r="A127" s="79"/>
      <c r="B127" s="81"/>
      <c r="C127" s="73">
        <v>1966</v>
      </c>
      <c r="D127" s="67" t="s">
        <v>164</v>
      </c>
      <c r="E127" s="67" t="str">
        <f t="shared" si="1"/>
        <v>1966,</v>
      </c>
      <c r="F127" s="74" t="s">
        <v>713</v>
      </c>
      <c r="G127" s="74" t="s">
        <v>714</v>
      </c>
      <c r="H127" s="74" t="s">
        <v>693</v>
      </c>
    </row>
    <row r="128" spans="1:8">
      <c r="A128" s="79"/>
      <c r="B128" s="81"/>
      <c r="C128" s="73">
        <v>106213</v>
      </c>
      <c r="D128" s="67" t="s">
        <v>164</v>
      </c>
      <c r="E128" s="67" t="str">
        <f t="shared" si="1"/>
        <v>106213,</v>
      </c>
      <c r="F128" s="74" t="s">
        <v>715</v>
      </c>
      <c r="G128" s="74" t="s">
        <v>716</v>
      </c>
      <c r="H128" s="74" t="s">
        <v>690</v>
      </c>
    </row>
    <row r="129" spans="1:8">
      <c r="A129" s="79"/>
      <c r="B129" s="81"/>
      <c r="C129" s="73">
        <v>83208</v>
      </c>
      <c r="D129" s="67" t="s">
        <v>164</v>
      </c>
      <c r="E129" s="67" t="str">
        <f t="shared" si="1"/>
        <v>83208,</v>
      </c>
      <c r="F129" s="74" t="s">
        <v>717</v>
      </c>
      <c r="G129" s="74" t="s">
        <v>718</v>
      </c>
      <c r="H129" s="74" t="s">
        <v>690</v>
      </c>
    </row>
    <row r="130" spans="1:8">
      <c r="A130" s="79"/>
      <c r="B130" s="81"/>
      <c r="C130" s="73">
        <v>114981</v>
      </c>
      <c r="D130" s="67" t="s">
        <v>164</v>
      </c>
      <c r="E130" s="67" t="str">
        <f t="shared" si="1"/>
        <v>114981,</v>
      </c>
      <c r="F130" s="74" t="s">
        <v>719</v>
      </c>
      <c r="G130" s="74" t="s">
        <v>720</v>
      </c>
      <c r="H130" s="74" t="s">
        <v>690</v>
      </c>
    </row>
    <row r="131" spans="1:8">
      <c r="A131" s="79"/>
      <c r="B131" s="81"/>
      <c r="C131" s="73">
        <v>25722</v>
      </c>
      <c r="D131" s="67" t="s">
        <v>164</v>
      </c>
      <c r="E131" s="67" t="str">
        <f t="shared" si="1"/>
        <v>25722,</v>
      </c>
      <c r="F131" s="74" t="s">
        <v>721</v>
      </c>
      <c r="G131" s="74" t="s">
        <v>722</v>
      </c>
      <c r="H131" s="74" t="s">
        <v>705</v>
      </c>
    </row>
    <row r="132" spans="1:8">
      <c r="A132" s="79"/>
      <c r="B132" s="81"/>
      <c r="C132" s="73">
        <v>131588</v>
      </c>
      <c r="D132" s="67" t="s">
        <v>164</v>
      </c>
      <c r="E132" s="67" t="str">
        <f t="shared" si="1"/>
        <v>131588,</v>
      </c>
      <c r="F132" s="74" t="s">
        <v>723</v>
      </c>
      <c r="G132" s="74" t="s">
        <v>724</v>
      </c>
      <c r="H132" s="74" t="s">
        <v>690</v>
      </c>
    </row>
    <row r="133" spans="1:8">
      <c r="A133" s="79"/>
      <c r="B133" s="81"/>
      <c r="C133" s="73">
        <v>23712</v>
      </c>
      <c r="D133" s="67" t="s">
        <v>164</v>
      </c>
      <c r="E133" s="67" t="str">
        <f t="shared" si="1"/>
        <v>23712,</v>
      </c>
      <c r="F133" s="74" t="s">
        <v>725</v>
      </c>
      <c r="G133" s="74" t="s">
        <v>726</v>
      </c>
      <c r="H133" s="74" t="s">
        <v>690</v>
      </c>
    </row>
    <row r="134" spans="1:8">
      <c r="A134" s="79"/>
      <c r="B134" s="81"/>
      <c r="C134" s="73">
        <v>71520</v>
      </c>
      <c r="D134" s="67" t="s">
        <v>164</v>
      </c>
      <c r="E134" s="67" t="str">
        <f t="shared" si="1"/>
        <v>71520,</v>
      </c>
      <c r="F134" s="74" t="s">
        <v>727</v>
      </c>
      <c r="G134" s="74" t="s">
        <v>728</v>
      </c>
      <c r="H134" s="74" t="s">
        <v>690</v>
      </c>
    </row>
    <row r="135" spans="1:8">
      <c r="A135" s="79"/>
      <c r="B135" s="81"/>
      <c r="C135" s="73">
        <v>106229</v>
      </c>
      <c r="D135" s="67" t="s">
        <v>164</v>
      </c>
      <c r="E135" s="67" t="str">
        <f t="shared" si="1"/>
        <v>106229,</v>
      </c>
      <c r="F135" s="74" t="s">
        <v>729</v>
      </c>
      <c r="G135" s="74" t="s">
        <v>730</v>
      </c>
      <c r="H135" s="74" t="s">
        <v>690</v>
      </c>
    </row>
    <row r="136" spans="1:8">
      <c r="A136" s="79"/>
      <c r="B136" s="81"/>
      <c r="C136" s="73">
        <v>132653</v>
      </c>
      <c r="D136" s="67" t="s">
        <v>164</v>
      </c>
      <c r="E136" s="67" t="str">
        <f t="shared" si="1"/>
        <v>132653,</v>
      </c>
      <c r="F136" s="74" t="s">
        <v>731</v>
      </c>
      <c r="G136" s="74" t="s">
        <v>732</v>
      </c>
      <c r="H136" s="74" t="s">
        <v>690</v>
      </c>
    </row>
    <row r="137" spans="1:8">
      <c r="A137" s="79"/>
      <c r="B137" s="81"/>
      <c r="C137" s="73">
        <v>135655</v>
      </c>
      <c r="D137" s="67" t="s">
        <v>164</v>
      </c>
      <c r="E137" s="67" t="str">
        <f t="shared" si="1"/>
        <v>135655,</v>
      </c>
      <c r="F137" s="74" t="s">
        <v>733</v>
      </c>
      <c r="G137" s="74" t="s">
        <v>734</v>
      </c>
      <c r="H137" s="74" t="s">
        <v>690</v>
      </c>
    </row>
    <row r="138" spans="1:8">
      <c r="A138" s="79"/>
      <c r="B138" s="81"/>
      <c r="C138" s="82">
        <v>118592</v>
      </c>
      <c r="D138" s="67" t="s">
        <v>164</v>
      </c>
      <c r="E138" s="67" t="str">
        <f t="shared" si="1"/>
        <v>118592,</v>
      </c>
      <c r="F138" s="83" t="s">
        <v>735</v>
      </c>
      <c r="G138" s="83" t="s">
        <v>736</v>
      </c>
      <c r="H138" s="83" t="s">
        <v>690</v>
      </c>
    </row>
    <row r="139" spans="1:8">
      <c r="A139" s="79"/>
      <c r="B139" s="81"/>
      <c r="C139" s="82">
        <v>30902</v>
      </c>
      <c r="D139" s="67" t="s">
        <v>164</v>
      </c>
      <c r="E139" s="67" t="str">
        <f t="shared" si="1"/>
        <v>30902,</v>
      </c>
      <c r="F139" s="83" t="s">
        <v>710</v>
      </c>
      <c r="G139" s="83" t="s">
        <v>737</v>
      </c>
      <c r="H139" s="83" t="s">
        <v>690</v>
      </c>
    </row>
    <row r="140" spans="1:8">
      <c r="A140" s="79"/>
      <c r="B140" s="81"/>
      <c r="C140" s="73">
        <v>106228</v>
      </c>
      <c r="D140" s="67" t="s">
        <v>164</v>
      </c>
      <c r="E140" s="67" t="str">
        <f t="shared" si="1"/>
        <v>106228,</v>
      </c>
      <c r="F140" s="74" t="s">
        <v>738</v>
      </c>
      <c r="G140" s="74" t="s">
        <v>739</v>
      </c>
      <c r="H140" s="74" t="s">
        <v>740</v>
      </c>
    </row>
    <row r="141" spans="1:8">
      <c r="A141" s="79"/>
      <c r="B141" s="81"/>
      <c r="C141" s="73">
        <v>34233</v>
      </c>
      <c r="D141" s="67" t="s">
        <v>164</v>
      </c>
      <c r="E141" s="67" t="str">
        <f t="shared" si="1"/>
        <v>34233,</v>
      </c>
      <c r="F141" s="74" t="s">
        <v>741</v>
      </c>
      <c r="G141" s="74" t="s">
        <v>742</v>
      </c>
      <c r="H141" s="74" t="s">
        <v>690</v>
      </c>
    </row>
    <row r="142" spans="1:8">
      <c r="A142" s="79"/>
      <c r="B142" s="81"/>
      <c r="C142" s="74">
        <v>59416</v>
      </c>
      <c r="D142" s="67" t="s">
        <v>164</v>
      </c>
      <c r="E142" s="67" t="str">
        <f t="shared" si="1"/>
        <v>59416,</v>
      </c>
      <c r="F142" s="74" t="s">
        <v>743</v>
      </c>
      <c r="G142" s="74" t="s">
        <v>744</v>
      </c>
      <c r="H142" s="74" t="s">
        <v>705</v>
      </c>
    </row>
    <row r="143" spans="1:8">
      <c r="A143" s="79"/>
      <c r="B143" s="81"/>
      <c r="C143" s="73">
        <v>115712</v>
      </c>
      <c r="D143" s="67" t="s">
        <v>164</v>
      </c>
      <c r="E143" s="67" t="str">
        <f t="shared" si="1"/>
        <v>115712,</v>
      </c>
      <c r="F143" s="74" t="s">
        <v>745</v>
      </c>
      <c r="G143" s="74" t="s">
        <v>746</v>
      </c>
      <c r="H143" s="74" t="s">
        <v>690</v>
      </c>
    </row>
    <row r="144" spans="1:8">
      <c r="A144" s="79"/>
      <c r="B144" s="81"/>
      <c r="C144" s="73">
        <v>24063</v>
      </c>
      <c r="D144" s="67" t="s">
        <v>164</v>
      </c>
      <c r="E144" s="67" t="str">
        <f t="shared" si="1"/>
        <v>24063,</v>
      </c>
      <c r="F144" s="74" t="s">
        <v>747</v>
      </c>
      <c r="G144" s="74" t="s">
        <v>748</v>
      </c>
      <c r="H144" s="74" t="s">
        <v>690</v>
      </c>
    </row>
    <row r="145" spans="1:8">
      <c r="A145" s="79"/>
      <c r="B145" s="81"/>
      <c r="C145" s="73">
        <v>100724</v>
      </c>
      <c r="D145" s="67" t="s">
        <v>164</v>
      </c>
      <c r="E145" s="67" t="str">
        <f t="shared" si="1"/>
        <v>100724,</v>
      </c>
      <c r="F145" s="74" t="s">
        <v>749</v>
      </c>
      <c r="G145" s="74" t="s">
        <v>750</v>
      </c>
      <c r="H145" s="74" t="s">
        <v>690</v>
      </c>
    </row>
    <row r="146" spans="1:8">
      <c r="A146" s="79"/>
      <c r="B146" s="81"/>
      <c r="C146" s="73">
        <v>152662</v>
      </c>
      <c r="D146" s="67" t="s">
        <v>164</v>
      </c>
      <c r="E146" s="67" t="str">
        <f t="shared" si="1"/>
        <v>152662,</v>
      </c>
      <c r="F146" s="74" t="s">
        <v>751</v>
      </c>
      <c r="G146" s="74" t="s">
        <v>752</v>
      </c>
      <c r="H146" s="74" t="s">
        <v>690</v>
      </c>
    </row>
    <row r="147" spans="1:8">
      <c r="A147" s="79"/>
      <c r="B147" s="81"/>
      <c r="C147" s="73">
        <v>132655</v>
      </c>
      <c r="D147" s="67" t="s">
        <v>164</v>
      </c>
      <c r="E147" s="67" t="str">
        <f t="shared" si="1"/>
        <v>132655,</v>
      </c>
      <c r="F147" s="74" t="s">
        <v>753</v>
      </c>
      <c r="G147" s="74" t="s">
        <v>701</v>
      </c>
      <c r="H147" s="74" t="s">
        <v>690</v>
      </c>
    </row>
    <row r="148" spans="1:8">
      <c r="A148" s="79"/>
      <c r="B148" s="81"/>
      <c r="C148" s="73">
        <v>108087</v>
      </c>
      <c r="D148" s="67" t="s">
        <v>164</v>
      </c>
      <c r="E148" s="67" t="str">
        <f t="shared" si="1"/>
        <v>108087,</v>
      </c>
      <c r="F148" s="74" t="s">
        <v>754</v>
      </c>
      <c r="G148" s="74" t="s">
        <v>755</v>
      </c>
      <c r="H148" s="74" t="s">
        <v>705</v>
      </c>
    </row>
    <row r="149" spans="1:8">
      <c r="A149" s="79"/>
      <c r="B149" s="81"/>
      <c r="C149" s="73">
        <v>28203</v>
      </c>
      <c r="D149" s="67" t="s">
        <v>164</v>
      </c>
      <c r="E149" s="67" t="str">
        <f t="shared" si="1"/>
        <v>28203,</v>
      </c>
      <c r="F149" s="74" t="s">
        <v>756</v>
      </c>
      <c r="G149" s="74" t="s">
        <v>757</v>
      </c>
      <c r="H149" s="74" t="s">
        <v>690</v>
      </c>
    </row>
    <row r="150" spans="1:8">
      <c r="A150" s="79"/>
      <c r="B150" s="81"/>
      <c r="C150" s="73">
        <v>106195</v>
      </c>
      <c r="D150" s="67" t="s">
        <v>164</v>
      </c>
      <c r="E150" s="67" t="str">
        <f t="shared" si="1"/>
        <v>106195,</v>
      </c>
      <c r="F150" s="74" t="s">
        <v>758</v>
      </c>
      <c r="G150" s="74" t="s">
        <v>716</v>
      </c>
      <c r="H150" s="74" t="s">
        <v>690</v>
      </c>
    </row>
    <row r="151" spans="1:8">
      <c r="A151" s="79"/>
      <c r="B151" s="81"/>
      <c r="C151" s="73">
        <v>133462</v>
      </c>
      <c r="D151" s="67" t="s">
        <v>164</v>
      </c>
      <c r="E151" s="67" t="str">
        <f t="shared" si="1"/>
        <v>133462,</v>
      </c>
      <c r="F151" s="74" t="s">
        <v>759</v>
      </c>
      <c r="G151" s="74" t="s">
        <v>760</v>
      </c>
      <c r="H151" s="74" t="s">
        <v>690</v>
      </c>
    </row>
    <row r="152" spans="1:8">
      <c r="A152" s="79"/>
      <c r="B152" s="81"/>
      <c r="C152" s="73">
        <v>54403</v>
      </c>
      <c r="D152" s="67" t="s">
        <v>164</v>
      </c>
      <c r="E152" s="67" t="str">
        <f t="shared" si="1"/>
        <v>54403,</v>
      </c>
      <c r="F152" s="74" t="s">
        <v>735</v>
      </c>
      <c r="G152" s="74" t="s">
        <v>761</v>
      </c>
      <c r="H152" s="74" t="s">
        <v>690</v>
      </c>
    </row>
    <row r="153" spans="1:8">
      <c r="A153" s="79"/>
      <c r="B153" s="81"/>
      <c r="C153" s="73">
        <v>106233</v>
      </c>
      <c r="D153" s="67" t="s">
        <v>164</v>
      </c>
      <c r="E153" s="67" t="str">
        <f t="shared" si="1"/>
        <v>106233,</v>
      </c>
      <c r="F153" s="74" t="s">
        <v>762</v>
      </c>
      <c r="G153" s="74" t="s">
        <v>763</v>
      </c>
      <c r="H153" s="74" t="s">
        <v>705</v>
      </c>
    </row>
    <row r="154" spans="1:8">
      <c r="A154" s="79"/>
      <c r="B154" s="81"/>
      <c r="C154" s="73">
        <v>106225</v>
      </c>
      <c r="D154" s="67" t="s">
        <v>164</v>
      </c>
      <c r="E154" s="67" t="str">
        <f t="shared" si="1"/>
        <v>106225,</v>
      </c>
      <c r="F154" s="74" t="s">
        <v>764</v>
      </c>
      <c r="G154" s="74" t="s">
        <v>765</v>
      </c>
      <c r="H154" s="74" t="s">
        <v>690</v>
      </c>
    </row>
    <row r="155" spans="1:8">
      <c r="A155" s="79"/>
      <c r="B155" s="81"/>
      <c r="C155" s="73">
        <v>1245</v>
      </c>
      <c r="D155" s="67" t="s">
        <v>164</v>
      </c>
      <c r="E155" s="67" t="str">
        <f t="shared" si="1"/>
        <v>1245,</v>
      </c>
      <c r="F155" s="74" t="s">
        <v>766</v>
      </c>
      <c r="G155" s="74" t="s">
        <v>767</v>
      </c>
      <c r="H155" s="74" t="s">
        <v>690</v>
      </c>
    </row>
    <row r="156" spans="1:8">
      <c r="A156" s="79"/>
      <c r="B156" s="81"/>
      <c r="C156" s="73">
        <v>1840</v>
      </c>
      <c r="D156" s="67" t="s">
        <v>164</v>
      </c>
      <c r="E156" s="67" t="str">
        <f t="shared" si="1"/>
        <v>1840,</v>
      </c>
      <c r="F156" s="74" t="s">
        <v>768</v>
      </c>
      <c r="G156" s="74" t="s">
        <v>769</v>
      </c>
      <c r="H156" s="74" t="s">
        <v>690</v>
      </c>
    </row>
    <row r="157" spans="1:8">
      <c r="A157" s="79"/>
      <c r="B157" s="81"/>
      <c r="C157" s="73">
        <v>99699</v>
      </c>
      <c r="D157" s="67" t="s">
        <v>164</v>
      </c>
      <c r="E157" s="67" t="str">
        <f t="shared" si="1"/>
        <v>99699,</v>
      </c>
      <c r="F157" s="74" t="s">
        <v>713</v>
      </c>
      <c r="G157" s="74" t="s">
        <v>770</v>
      </c>
      <c r="H157" s="74" t="s">
        <v>693</v>
      </c>
    </row>
    <row r="158" spans="1:8">
      <c r="A158" s="79"/>
      <c r="B158" s="81"/>
      <c r="C158" s="73">
        <v>131591</v>
      </c>
      <c r="D158" s="67" t="s">
        <v>164</v>
      </c>
      <c r="E158" s="67" t="str">
        <f t="shared" si="1"/>
        <v>131591,</v>
      </c>
      <c r="F158" s="74" t="s">
        <v>771</v>
      </c>
      <c r="G158" s="74" t="s">
        <v>772</v>
      </c>
      <c r="H158" s="74" t="s">
        <v>690</v>
      </c>
    </row>
    <row r="159" spans="1:8">
      <c r="A159" s="79"/>
      <c r="B159" s="81"/>
      <c r="C159" s="82">
        <v>135354</v>
      </c>
      <c r="D159" s="67" t="s">
        <v>164</v>
      </c>
      <c r="E159" s="67" t="str">
        <f t="shared" si="1"/>
        <v>135354,</v>
      </c>
      <c r="F159" s="83" t="s">
        <v>773</v>
      </c>
      <c r="G159" s="83" t="s">
        <v>774</v>
      </c>
      <c r="H159" s="83" t="s">
        <v>775</v>
      </c>
    </row>
    <row r="160" spans="1:8">
      <c r="A160" s="79"/>
      <c r="B160" s="81"/>
      <c r="C160" s="73">
        <v>28207</v>
      </c>
      <c r="D160" s="67" t="s">
        <v>164</v>
      </c>
      <c r="E160" s="67" t="str">
        <f t="shared" si="1"/>
        <v>28207,</v>
      </c>
      <c r="F160" s="74" t="s">
        <v>776</v>
      </c>
      <c r="G160" s="74" t="s">
        <v>777</v>
      </c>
      <c r="H160" s="74" t="s">
        <v>690</v>
      </c>
    </row>
    <row r="161" spans="1:8">
      <c r="A161" s="79"/>
      <c r="B161" s="81"/>
      <c r="C161" s="73">
        <v>29273</v>
      </c>
      <c r="D161" s="67" t="s">
        <v>164</v>
      </c>
      <c r="E161" s="67" t="str">
        <f t="shared" si="1"/>
        <v>29273,</v>
      </c>
      <c r="F161" s="74" t="s">
        <v>766</v>
      </c>
      <c r="G161" s="74" t="s">
        <v>778</v>
      </c>
      <c r="H161" s="74" t="s">
        <v>690</v>
      </c>
    </row>
    <row r="162" spans="1:8">
      <c r="A162" s="79"/>
      <c r="B162" s="81"/>
      <c r="C162" s="82">
        <v>34023</v>
      </c>
      <c r="D162" s="67" t="s">
        <v>164</v>
      </c>
      <c r="E162" s="67" t="str">
        <f t="shared" si="1"/>
        <v>34023,</v>
      </c>
      <c r="F162" s="83" t="s">
        <v>713</v>
      </c>
      <c r="G162" s="83" t="s">
        <v>779</v>
      </c>
      <c r="H162" s="83" t="s">
        <v>693</v>
      </c>
    </row>
    <row r="163" spans="1:8">
      <c r="A163" s="79"/>
      <c r="B163" s="81"/>
      <c r="C163" s="73">
        <v>30351</v>
      </c>
      <c r="D163" s="67" t="s">
        <v>164</v>
      </c>
      <c r="E163" s="67" t="str">
        <f t="shared" si="1"/>
        <v>30351,</v>
      </c>
      <c r="F163" s="74" t="s">
        <v>691</v>
      </c>
      <c r="G163" s="74" t="s">
        <v>780</v>
      </c>
      <c r="H163" s="74" t="s">
        <v>693</v>
      </c>
    </row>
    <row r="164" spans="1:8">
      <c r="A164" s="80"/>
      <c r="B164" s="81"/>
      <c r="C164" s="73">
        <v>30352</v>
      </c>
      <c r="D164" s="67" t="s">
        <v>164</v>
      </c>
      <c r="E164" s="67" t="str">
        <f t="shared" si="1"/>
        <v>30352,</v>
      </c>
      <c r="F164" s="74" t="s">
        <v>691</v>
      </c>
      <c r="G164" s="74" t="s">
        <v>781</v>
      </c>
      <c r="H164" s="74" t="s">
        <v>693</v>
      </c>
    </row>
    <row r="165" spans="1:8">
      <c r="A165" s="3">
        <v>5</v>
      </c>
      <c r="B165" s="84" t="s">
        <v>4</v>
      </c>
      <c r="C165" s="82">
        <v>67579</v>
      </c>
      <c r="D165" s="67" t="s">
        <v>164</v>
      </c>
      <c r="E165" s="67" t="str">
        <f t="shared" si="1"/>
        <v>67579,</v>
      </c>
      <c r="F165" s="83" t="s">
        <v>991</v>
      </c>
      <c r="G165" s="83" t="s">
        <v>992</v>
      </c>
      <c r="H165" s="83" t="s">
        <v>993</v>
      </c>
    </row>
    <row r="166" spans="1:8">
      <c r="A166" s="3"/>
      <c r="B166" s="84"/>
      <c r="C166" s="82">
        <v>127932</v>
      </c>
      <c r="D166" s="67" t="s">
        <v>164</v>
      </c>
      <c r="E166" s="67" t="str">
        <f t="shared" si="1"/>
        <v>127932,</v>
      </c>
      <c r="F166" s="83" t="s">
        <v>994</v>
      </c>
      <c r="G166" s="83" t="s">
        <v>995</v>
      </c>
      <c r="H166" s="83" t="s">
        <v>996</v>
      </c>
    </row>
    <row r="167" spans="1:8">
      <c r="A167" s="3"/>
      <c r="B167" s="84"/>
      <c r="C167" s="73">
        <v>69284</v>
      </c>
      <c r="D167" s="67" t="s">
        <v>164</v>
      </c>
      <c r="E167" s="67" t="str">
        <f t="shared" si="1"/>
        <v>69284,</v>
      </c>
      <c r="F167" s="74" t="s">
        <v>997</v>
      </c>
      <c r="G167" s="74" t="s">
        <v>807</v>
      </c>
      <c r="H167" s="74" t="s">
        <v>998</v>
      </c>
    </row>
    <row r="168" spans="1:8">
      <c r="A168" s="3"/>
      <c r="B168" s="84"/>
      <c r="C168" s="73">
        <v>44283</v>
      </c>
      <c r="D168" s="67" t="s">
        <v>164</v>
      </c>
      <c r="E168" s="67" t="str">
        <f t="shared" si="1"/>
        <v>44283,</v>
      </c>
      <c r="F168" s="74" t="s">
        <v>999</v>
      </c>
      <c r="G168" s="74" t="s">
        <v>1000</v>
      </c>
      <c r="H168" s="74" t="s">
        <v>998</v>
      </c>
    </row>
    <row r="169" spans="1:8">
      <c r="A169" s="3"/>
      <c r="B169" s="84"/>
      <c r="C169" s="73">
        <v>86798</v>
      </c>
      <c r="D169" s="67" t="s">
        <v>164</v>
      </c>
      <c r="E169" s="67" t="str">
        <f t="shared" si="1"/>
        <v>86798,</v>
      </c>
      <c r="F169" s="74" t="s">
        <v>1001</v>
      </c>
      <c r="G169" s="74" t="s">
        <v>1002</v>
      </c>
      <c r="H169" s="74" t="s">
        <v>1003</v>
      </c>
    </row>
    <row r="170" spans="1:8">
      <c r="A170" s="3"/>
      <c r="B170" s="84"/>
      <c r="C170" s="73">
        <v>17387</v>
      </c>
      <c r="D170" s="67" t="s">
        <v>164</v>
      </c>
      <c r="E170" s="67" t="str">
        <f t="shared" si="1"/>
        <v>17387,</v>
      </c>
      <c r="F170" s="74" t="s">
        <v>1004</v>
      </c>
      <c r="G170" s="74" t="s">
        <v>1005</v>
      </c>
      <c r="H170" s="74" t="s">
        <v>993</v>
      </c>
    </row>
    <row r="171" spans="1:8">
      <c r="A171" s="3"/>
      <c r="B171" s="84"/>
      <c r="C171" s="73">
        <v>84460</v>
      </c>
      <c r="D171" s="67" t="s">
        <v>164</v>
      </c>
      <c r="E171" s="67" t="str">
        <f t="shared" si="1"/>
        <v>84460,</v>
      </c>
      <c r="F171" s="74" t="s">
        <v>1006</v>
      </c>
      <c r="G171" s="74" t="s">
        <v>1007</v>
      </c>
      <c r="H171" s="74" t="s">
        <v>1003</v>
      </c>
    </row>
    <row r="172" spans="1:8">
      <c r="A172" s="3"/>
      <c r="B172" s="84"/>
      <c r="C172" s="82">
        <v>186545</v>
      </c>
      <c r="D172" s="67" t="s">
        <v>164</v>
      </c>
      <c r="E172" s="67" t="str">
        <f t="shared" si="1"/>
        <v>186545,</v>
      </c>
      <c r="F172" s="83" t="s">
        <v>1008</v>
      </c>
      <c r="G172" s="83" t="s">
        <v>1009</v>
      </c>
      <c r="H172" s="83" t="s">
        <v>993</v>
      </c>
    </row>
    <row r="173" spans="1:8">
      <c r="A173" s="3"/>
      <c r="B173" s="84"/>
      <c r="C173" s="82">
        <v>183498</v>
      </c>
      <c r="D173" s="67" t="s">
        <v>164</v>
      </c>
      <c r="E173" s="67" t="str">
        <f t="shared" si="1"/>
        <v>183498,</v>
      </c>
      <c r="F173" s="83" t="s">
        <v>1010</v>
      </c>
      <c r="G173" s="83" t="s">
        <v>1011</v>
      </c>
      <c r="H173" s="83" t="s">
        <v>1003</v>
      </c>
    </row>
    <row r="174" spans="1:8">
      <c r="A174" s="3"/>
      <c r="B174" s="84"/>
      <c r="C174" s="73">
        <v>139577</v>
      </c>
      <c r="D174" s="67" t="s">
        <v>164</v>
      </c>
      <c r="E174" s="67" t="str">
        <f t="shared" si="1"/>
        <v>139577,</v>
      </c>
      <c r="F174" s="74" t="s">
        <v>1012</v>
      </c>
      <c r="G174" s="74" t="s">
        <v>992</v>
      </c>
      <c r="H174" s="74" t="s">
        <v>1013</v>
      </c>
    </row>
    <row r="175" spans="1:8">
      <c r="A175" s="3"/>
      <c r="B175" s="84"/>
      <c r="C175" s="73">
        <v>87398</v>
      </c>
      <c r="D175" s="67" t="s">
        <v>164</v>
      </c>
      <c r="E175" s="67" t="str">
        <f t="shared" si="1"/>
        <v>87398,</v>
      </c>
      <c r="F175" s="74" t="s">
        <v>1014</v>
      </c>
      <c r="G175" s="74" t="s">
        <v>470</v>
      </c>
      <c r="H175" s="74" t="s">
        <v>1015</v>
      </c>
    </row>
    <row r="176" spans="1:8">
      <c r="A176" s="3"/>
      <c r="B176" s="84"/>
      <c r="C176" s="73">
        <v>24929</v>
      </c>
      <c r="D176" s="67" t="s">
        <v>164</v>
      </c>
      <c r="E176" s="67" t="str">
        <f t="shared" si="1"/>
        <v>24929,</v>
      </c>
      <c r="F176" s="74" t="s">
        <v>1008</v>
      </c>
      <c r="G176" s="74" t="s">
        <v>1016</v>
      </c>
      <c r="H176" s="74" t="s">
        <v>993</v>
      </c>
    </row>
    <row r="177" spans="1:8">
      <c r="A177" s="3"/>
      <c r="B177" s="84"/>
      <c r="C177" s="73">
        <v>127937</v>
      </c>
      <c r="D177" s="67" t="s">
        <v>164</v>
      </c>
      <c r="E177" s="67" t="str">
        <f t="shared" si="1"/>
        <v>127937,</v>
      </c>
      <c r="F177" s="74" t="s">
        <v>1017</v>
      </c>
      <c r="G177" s="74" t="s">
        <v>1018</v>
      </c>
      <c r="H177" s="74" t="s">
        <v>1019</v>
      </c>
    </row>
    <row r="178" spans="1:8">
      <c r="A178" s="3"/>
      <c r="B178" s="84"/>
      <c r="C178" s="73">
        <v>52887</v>
      </c>
      <c r="D178" s="67" t="s">
        <v>164</v>
      </c>
      <c r="E178" s="67" t="str">
        <f t="shared" si="1"/>
        <v>52887,</v>
      </c>
      <c r="F178" s="74" t="s">
        <v>1020</v>
      </c>
      <c r="G178" s="74" t="s">
        <v>1021</v>
      </c>
      <c r="H178" s="74" t="s">
        <v>1022</v>
      </c>
    </row>
    <row r="179" spans="1:8">
      <c r="A179" s="3"/>
      <c r="B179" s="84"/>
      <c r="C179" s="73">
        <v>21692</v>
      </c>
      <c r="D179" s="67" t="s">
        <v>164</v>
      </c>
      <c r="E179" s="67" t="str">
        <f t="shared" si="1"/>
        <v>21692,</v>
      </c>
      <c r="F179" s="74" t="s">
        <v>991</v>
      </c>
      <c r="G179" s="74" t="s">
        <v>1023</v>
      </c>
      <c r="H179" s="74" t="s">
        <v>993</v>
      </c>
    </row>
    <row r="180" spans="1:8">
      <c r="A180" s="3"/>
      <c r="B180" s="84"/>
      <c r="C180" s="82">
        <v>183109</v>
      </c>
      <c r="D180" s="67" t="s">
        <v>164</v>
      </c>
      <c r="E180" s="67" t="str">
        <f t="shared" ref="E180:E243" si="2">C180&amp;D180</f>
        <v>183109,</v>
      </c>
      <c r="F180" s="83" t="s">
        <v>994</v>
      </c>
      <c r="G180" s="83" t="s">
        <v>1024</v>
      </c>
      <c r="H180" s="83" t="s">
        <v>996</v>
      </c>
    </row>
    <row r="181" spans="1:8">
      <c r="A181" s="3"/>
      <c r="B181" s="84"/>
      <c r="C181" s="73">
        <v>5626</v>
      </c>
      <c r="D181" s="67" t="s">
        <v>164</v>
      </c>
      <c r="E181" s="67" t="str">
        <f t="shared" si="2"/>
        <v>5626,</v>
      </c>
      <c r="F181" s="74" t="s">
        <v>1025</v>
      </c>
      <c r="G181" s="74" t="s">
        <v>1026</v>
      </c>
      <c r="H181" s="74" t="s">
        <v>1003</v>
      </c>
    </row>
    <row r="182" spans="1:8">
      <c r="A182" s="3"/>
      <c r="B182" s="84"/>
      <c r="C182" s="73">
        <v>57153</v>
      </c>
      <c r="D182" s="67" t="s">
        <v>164</v>
      </c>
      <c r="E182" s="67" t="str">
        <f t="shared" si="2"/>
        <v>57153,</v>
      </c>
      <c r="F182" s="74" t="s">
        <v>1027</v>
      </c>
      <c r="G182" s="74" t="s">
        <v>1028</v>
      </c>
      <c r="H182" s="74" t="s">
        <v>1019</v>
      </c>
    </row>
    <row r="183" spans="1:8">
      <c r="A183" s="3"/>
      <c r="B183" s="84"/>
      <c r="C183" s="73">
        <v>5625</v>
      </c>
      <c r="D183" s="67" t="s">
        <v>164</v>
      </c>
      <c r="E183" s="67" t="str">
        <f t="shared" si="2"/>
        <v>5625,</v>
      </c>
      <c r="F183" s="74" t="s">
        <v>1029</v>
      </c>
      <c r="G183" s="74" t="s">
        <v>1030</v>
      </c>
      <c r="H183" s="74" t="s">
        <v>993</v>
      </c>
    </row>
    <row r="184" spans="1:8">
      <c r="A184" s="3"/>
      <c r="B184" s="84"/>
      <c r="C184" s="73">
        <v>5627</v>
      </c>
      <c r="D184" s="67" t="s">
        <v>164</v>
      </c>
      <c r="E184" s="67" t="str">
        <f t="shared" si="2"/>
        <v>5627,</v>
      </c>
      <c r="F184" s="74" t="s">
        <v>1025</v>
      </c>
      <c r="G184" s="74" t="s">
        <v>1031</v>
      </c>
      <c r="H184" s="74" t="s">
        <v>1003</v>
      </c>
    </row>
    <row r="185" spans="1:8">
      <c r="A185" s="3"/>
      <c r="B185" s="84"/>
      <c r="C185" s="73">
        <v>101700</v>
      </c>
      <c r="D185" s="67" t="s">
        <v>164</v>
      </c>
      <c r="E185" s="67" t="str">
        <f t="shared" si="2"/>
        <v>101700,</v>
      </c>
      <c r="F185" s="74" t="s">
        <v>1001</v>
      </c>
      <c r="G185" s="74" t="s">
        <v>1032</v>
      </c>
      <c r="H185" s="74" t="s">
        <v>1003</v>
      </c>
    </row>
    <row r="186" spans="1:8">
      <c r="A186" s="3"/>
      <c r="B186" s="84"/>
      <c r="C186" s="73">
        <v>16650</v>
      </c>
      <c r="D186" s="67" t="s">
        <v>164</v>
      </c>
      <c r="E186" s="67" t="str">
        <f t="shared" si="2"/>
        <v>16650,</v>
      </c>
      <c r="F186" s="74" t="s">
        <v>1033</v>
      </c>
      <c r="G186" s="74" t="s">
        <v>1034</v>
      </c>
      <c r="H186" s="74" t="s">
        <v>993</v>
      </c>
    </row>
    <row r="187" spans="1:8">
      <c r="A187" s="3"/>
      <c r="B187" s="84"/>
      <c r="C187" s="73">
        <v>72581</v>
      </c>
      <c r="D187" s="67" t="s">
        <v>164</v>
      </c>
      <c r="E187" s="67" t="str">
        <f t="shared" si="2"/>
        <v>72581,</v>
      </c>
      <c r="F187" s="74" t="s">
        <v>1035</v>
      </c>
      <c r="G187" s="74" t="s">
        <v>1036</v>
      </c>
      <c r="H187" s="74" t="s">
        <v>993</v>
      </c>
    </row>
    <row r="188" spans="1:8">
      <c r="A188" s="3"/>
      <c r="B188" s="84"/>
      <c r="C188" s="73">
        <v>57989</v>
      </c>
      <c r="D188" s="67" t="s">
        <v>164</v>
      </c>
      <c r="E188" s="67" t="str">
        <f t="shared" si="2"/>
        <v>57989,</v>
      </c>
      <c r="F188" s="74" t="s">
        <v>1037</v>
      </c>
      <c r="G188" s="74" t="s">
        <v>1038</v>
      </c>
      <c r="H188" s="74" t="s">
        <v>993</v>
      </c>
    </row>
    <row r="189" spans="1:8">
      <c r="A189" s="3"/>
      <c r="B189" s="84"/>
      <c r="C189" s="73">
        <v>3653</v>
      </c>
      <c r="D189" s="67" t="s">
        <v>164</v>
      </c>
      <c r="E189" s="67" t="str">
        <f t="shared" si="2"/>
        <v>3653,</v>
      </c>
      <c r="F189" s="74" t="s">
        <v>1039</v>
      </c>
      <c r="G189" s="74" t="s">
        <v>1040</v>
      </c>
      <c r="H189" s="74" t="s">
        <v>993</v>
      </c>
    </row>
    <row r="190" spans="1:8">
      <c r="A190" s="3"/>
      <c r="B190" s="84"/>
      <c r="C190" s="73">
        <v>5628</v>
      </c>
      <c r="D190" s="67" t="s">
        <v>164</v>
      </c>
      <c r="E190" s="67" t="str">
        <f t="shared" si="2"/>
        <v>5628,</v>
      </c>
      <c r="F190" s="74" t="s">
        <v>1035</v>
      </c>
      <c r="G190" s="74" t="s">
        <v>944</v>
      </c>
      <c r="H190" s="74" t="s">
        <v>993</v>
      </c>
    </row>
    <row r="191" spans="1:8">
      <c r="A191" s="3"/>
      <c r="B191" s="84"/>
      <c r="C191" s="73">
        <v>24928</v>
      </c>
      <c r="D191" s="67" t="s">
        <v>164</v>
      </c>
      <c r="E191" s="67" t="str">
        <f t="shared" si="2"/>
        <v>24928,</v>
      </c>
      <c r="F191" s="74" t="s">
        <v>1041</v>
      </c>
      <c r="G191" s="74" t="s">
        <v>1042</v>
      </c>
      <c r="H191" s="74" t="s">
        <v>993</v>
      </c>
    </row>
    <row r="192" spans="1:8">
      <c r="A192" s="3"/>
      <c r="B192" s="84"/>
      <c r="C192" s="73">
        <v>164935</v>
      </c>
      <c r="D192" s="67" t="s">
        <v>164</v>
      </c>
      <c r="E192" s="67" t="str">
        <f t="shared" si="2"/>
        <v>164935,</v>
      </c>
      <c r="F192" s="74" t="s">
        <v>1043</v>
      </c>
      <c r="G192" s="74" t="s">
        <v>1044</v>
      </c>
      <c r="H192" s="74" t="s">
        <v>1022</v>
      </c>
    </row>
    <row r="193" spans="1:8">
      <c r="A193" s="3"/>
      <c r="B193" s="84"/>
      <c r="C193" s="73">
        <v>31176</v>
      </c>
      <c r="D193" s="67" t="s">
        <v>164</v>
      </c>
      <c r="E193" s="67" t="str">
        <f t="shared" si="2"/>
        <v>31176,</v>
      </c>
      <c r="F193" s="74" t="s">
        <v>238</v>
      </c>
      <c r="G193" s="74" t="s">
        <v>1045</v>
      </c>
      <c r="H193" s="74" t="s">
        <v>993</v>
      </c>
    </row>
    <row r="194" spans="1:8">
      <c r="A194" s="3"/>
      <c r="B194" s="84"/>
      <c r="C194" s="73">
        <v>20862</v>
      </c>
      <c r="D194" s="67" t="s">
        <v>164</v>
      </c>
      <c r="E194" s="67" t="str">
        <f t="shared" si="2"/>
        <v>20862,</v>
      </c>
      <c r="F194" s="74" t="s">
        <v>1046</v>
      </c>
      <c r="G194" s="74" t="s">
        <v>1031</v>
      </c>
      <c r="H194" s="74" t="s">
        <v>1003</v>
      </c>
    </row>
    <row r="195" spans="1:8">
      <c r="A195" s="3"/>
      <c r="B195" s="84"/>
      <c r="C195" s="73">
        <v>162538</v>
      </c>
      <c r="D195" s="67" t="s">
        <v>164</v>
      </c>
      <c r="E195" s="67" t="str">
        <f t="shared" si="2"/>
        <v>162538,</v>
      </c>
      <c r="F195" s="74" t="s">
        <v>1047</v>
      </c>
      <c r="G195" s="74" t="s">
        <v>1048</v>
      </c>
      <c r="H195" s="74" t="s">
        <v>998</v>
      </c>
    </row>
    <row r="196" spans="1:8">
      <c r="A196" s="3"/>
      <c r="B196" s="84"/>
      <c r="C196" s="73">
        <v>135789</v>
      </c>
      <c r="D196" s="67" t="s">
        <v>164</v>
      </c>
      <c r="E196" s="67" t="str">
        <f t="shared" si="2"/>
        <v>135789,</v>
      </c>
      <c r="F196" s="74" t="s">
        <v>793</v>
      </c>
      <c r="G196" s="74" t="s">
        <v>1049</v>
      </c>
      <c r="H196" s="74" t="s">
        <v>1050</v>
      </c>
    </row>
    <row r="197" spans="1:8">
      <c r="A197" s="3"/>
      <c r="B197" s="84"/>
      <c r="C197" s="73">
        <v>152232</v>
      </c>
      <c r="D197" s="67" t="s">
        <v>164</v>
      </c>
      <c r="E197" s="67" t="str">
        <f t="shared" si="2"/>
        <v>152232,</v>
      </c>
      <c r="F197" s="74" t="s">
        <v>1051</v>
      </c>
      <c r="G197" s="74" t="s">
        <v>1052</v>
      </c>
      <c r="H197" s="74" t="s">
        <v>1019</v>
      </c>
    </row>
    <row r="198" spans="1:8">
      <c r="A198" s="3"/>
      <c r="B198" s="84"/>
      <c r="C198" s="73">
        <v>87700</v>
      </c>
      <c r="D198" s="67" t="s">
        <v>164</v>
      </c>
      <c r="E198" s="67" t="str">
        <f t="shared" si="2"/>
        <v>87700,</v>
      </c>
      <c r="F198" s="74" t="s">
        <v>1053</v>
      </c>
      <c r="G198" s="74" t="s">
        <v>1054</v>
      </c>
      <c r="H198" s="74" t="s">
        <v>1015</v>
      </c>
    </row>
    <row r="199" spans="1:8">
      <c r="A199" s="3"/>
      <c r="B199" s="84"/>
      <c r="C199" s="73">
        <v>46708</v>
      </c>
      <c r="D199" s="67" t="s">
        <v>164</v>
      </c>
      <c r="E199" s="67" t="str">
        <f t="shared" si="2"/>
        <v>46708,</v>
      </c>
      <c r="F199" s="74" t="s">
        <v>957</v>
      </c>
      <c r="G199" s="74" t="s">
        <v>1055</v>
      </c>
      <c r="H199" s="74" t="s">
        <v>993</v>
      </c>
    </row>
    <row r="200" spans="1:8">
      <c r="A200" s="3"/>
      <c r="B200" s="84"/>
      <c r="C200" s="73">
        <v>153935</v>
      </c>
      <c r="D200" s="67" t="s">
        <v>164</v>
      </c>
      <c r="E200" s="67" t="str">
        <f t="shared" si="2"/>
        <v>153935,</v>
      </c>
      <c r="F200" s="74" t="s">
        <v>685</v>
      </c>
      <c r="G200" s="74" t="s">
        <v>1056</v>
      </c>
      <c r="H200" s="74" t="s">
        <v>993</v>
      </c>
    </row>
    <row r="201" spans="1:8">
      <c r="A201" s="3"/>
      <c r="B201" s="84"/>
      <c r="C201" s="83">
        <v>208954</v>
      </c>
      <c r="D201" s="67" t="s">
        <v>164</v>
      </c>
      <c r="E201" s="67" t="str">
        <f t="shared" si="2"/>
        <v>208954,</v>
      </c>
      <c r="F201" s="83" t="s">
        <v>1057</v>
      </c>
      <c r="G201" s="83" t="s">
        <v>1058</v>
      </c>
      <c r="H201" s="83" t="s">
        <v>1015</v>
      </c>
    </row>
    <row r="202" spans="1:8">
      <c r="A202" s="3"/>
      <c r="B202" s="84"/>
      <c r="C202" s="73">
        <v>150816</v>
      </c>
      <c r="D202" s="67" t="s">
        <v>164</v>
      </c>
      <c r="E202" s="67" t="str">
        <f t="shared" si="2"/>
        <v>150816,</v>
      </c>
      <c r="F202" s="74" t="s">
        <v>1059</v>
      </c>
      <c r="G202" s="74" t="s">
        <v>1060</v>
      </c>
      <c r="H202" s="74" t="s">
        <v>1013</v>
      </c>
    </row>
    <row r="203" spans="1:8">
      <c r="A203" s="3"/>
      <c r="B203" s="84"/>
      <c r="C203" s="73">
        <v>166987</v>
      </c>
      <c r="D203" s="67" t="s">
        <v>164</v>
      </c>
      <c r="E203" s="67" t="str">
        <f t="shared" si="2"/>
        <v>166987,</v>
      </c>
      <c r="F203" s="74" t="s">
        <v>991</v>
      </c>
      <c r="G203" s="74" t="s">
        <v>1061</v>
      </c>
      <c r="H203" s="74" t="s">
        <v>993</v>
      </c>
    </row>
    <row r="204" spans="1:8">
      <c r="A204" s="3">
        <v>6</v>
      </c>
      <c r="B204" s="3" t="s">
        <v>1684</v>
      </c>
      <c r="C204" s="85">
        <v>124632</v>
      </c>
      <c r="D204" s="67" t="s">
        <v>164</v>
      </c>
      <c r="E204" s="67" t="str">
        <f t="shared" si="2"/>
        <v>124632,</v>
      </c>
      <c r="F204" s="71" t="s">
        <v>177</v>
      </c>
      <c r="G204" s="86" t="s">
        <v>178</v>
      </c>
      <c r="H204" s="87" t="s">
        <v>176</v>
      </c>
    </row>
    <row r="205" spans="1:8">
      <c r="A205" s="3"/>
      <c r="B205" s="3"/>
      <c r="C205" s="85">
        <v>124622</v>
      </c>
      <c r="D205" s="67" t="s">
        <v>164</v>
      </c>
      <c r="E205" s="67" t="str">
        <f t="shared" si="2"/>
        <v>124622,</v>
      </c>
      <c r="F205" s="72" t="s">
        <v>179</v>
      </c>
      <c r="G205" s="86" t="s">
        <v>178</v>
      </c>
      <c r="H205" s="87" t="s">
        <v>176</v>
      </c>
    </row>
    <row r="206" spans="1:8">
      <c r="A206" s="3"/>
      <c r="B206" s="3"/>
      <c r="C206" s="85">
        <v>169236</v>
      </c>
      <c r="D206" s="67" t="s">
        <v>164</v>
      </c>
      <c r="E206" s="67" t="str">
        <f t="shared" si="2"/>
        <v>169236,</v>
      </c>
      <c r="F206" s="72" t="s">
        <v>180</v>
      </c>
      <c r="G206" s="86" t="s">
        <v>181</v>
      </c>
      <c r="H206" s="87" t="s">
        <v>176</v>
      </c>
    </row>
    <row r="207" spans="1:8">
      <c r="A207" s="3"/>
      <c r="B207" s="3"/>
      <c r="C207" s="85">
        <v>196069</v>
      </c>
      <c r="D207" s="67" t="s">
        <v>164</v>
      </c>
      <c r="E207" s="67" t="str">
        <f t="shared" si="2"/>
        <v>196069,</v>
      </c>
      <c r="F207" s="71" t="s">
        <v>182</v>
      </c>
      <c r="G207" s="86" t="s">
        <v>183</v>
      </c>
      <c r="H207" s="87" t="s">
        <v>176</v>
      </c>
    </row>
    <row r="208" spans="1:8">
      <c r="A208" s="3"/>
      <c r="B208" s="3"/>
      <c r="C208" s="88">
        <v>124627</v>
      </c>
      <c r="D208" s="67" t="s">
        <v>164</v>
      </c>
      <c r="E208" s="67" t="str">
        <f t="shared" si="2"/>
        <v>124627,</v>
      </c>
      <c r="F208" s="67" t="s">
        <v>184</v>
      </c>
      <c r="G208" s="89" t="s">
        <v>181</v>
      </c>
      <c r="H208" s="90" t="s">
        <v>176</v>
      </c>
    </row>
    <row r="209" spans="1:8">
      <c r="A209" s="3"/>
      <c r="B209" s="3"/>
      <c r="C209" s="85">
        <v>124625</v>
      </c>
      <c r="D209" s="67" t="s">
        <v>164</v>
      </c>
      <c r="E209" s="67" t="str">
        <f t="shared" si="2"/>
        <v>124625,</v>
      </c>
      <c r="F209" s="71" t="s">
        <v>185</v>
      </c>
      <c r="G209" s="86" t="s">
        <v>178</v>
      </c>
      <c r="H209" s="87" t="s">
        <v>176</v>
      </c>
    </row>
    <row r="210" spans="1:8">
      <c r="A210" s="3"/>
      <c r="B210" s="3"/>
      <c r="C210" s="85">
        <v>169237</v>
      </c>
      <c r="D210" s="67" t="s">
        <v>164</v>
      </c>
      <c r="E210" s="67" t="str">
        <f t="shared" si="2"/>
        <v>169237,</v>
      </c>
      <c r="F210" s="71" t="s">
        <v>179</v>
      </c>
      <c r="G210" s="86" t="s">
        <v>183</v>
      </c>
      <c r="H210" s="87" t="s">
        <v>176</v>
      </c>
    </row>
    <row r="211" spans="1:8">
      <c r="A211" s="3"/>
      <c r="B211" s="3"/>
      <c r="C211" s="85">
        <v>131810</v>
      </c>
      <c r="D211" s="67" t="s">
        <v>164</v>
      </c>
      <c r="E211" s="67" t="str">
        <f t="shared" si="2"/>
        <v>131810,</v>
      </c>
      <c r="F211" s="71" t="s">
        <v>186</v>
      </c>
      <c r="G211" s="86" t="s">
        <v>181</v>
      </c>
      <c r="H211" s="87" t="s">
        <v>176</v>
      </c>
    </row>
    <row r="212" spans="1:8">
      <c r="A212" s="3"/>
      <c r="B212" s="3"/>
      <c r="C212" s="85">
        <v>131807</v>
      </c>
      <c r="D212" s="67" t="s">
        <v>164</v>
      </c>
      <c r="E212" s="67" t="str">
        <f t="shared" si="2"/>
        <v>131807,</v>
      </c>
      <c r="F212" s="71" t="s">
        <v>187</v>
      </c>
      <c r="G212" s="86" t="s">
        <v>183</v>
      </c>
      <c r="H212" s="87" t="s">
        <v>176</v>
      </c>
    </row>
    <row r="213" spans="1:8">
      <c r="A213" s="3"/>
      <c r="B213" s="3"/>
      <c r="C213" s="85">
        <v>124629</v>
      </c>
      <c r="D213" s="67" t="s">
        <v>164</v>
      </c>
      <c r="E213" s="67" t="str">
        <f t="shared" si="2"/>
        <v>124629,</v>
      </c>
      <c r="F213" s="71" t="s">
        <v>188</v>
      </c>
      <c r="G213" s="86" t="s">
        <v>178</v>
      </c>
      <c r="H213" s="87" t="s">
        <v>176</v>
      </c>
    </row>
    <row r="214" spans="1:8">
      <c r="A214" s="3"/>
      <c r="B214" s="3"/>
      <c r="C214" s="85">
        <v>124623</v>
      </c>
      <c r="D214" s="67" t="s">
        <v>164</v>
      </c>
      <c r="E214" s="67" t="str">
        <f t="shared" si="2"/>
        <v>124623,</v>
      </c>
      <c r="F214" s="71" t="s">
        <v>189</v>
      </c>
      <c r="G214" s="86" t="s">
        <v>190</v>
      </c>
      <c r="H214" s="87" t="s">
        <v>176</v>
      </c>
    </row>
    <row r="215" spans="1:8">
      <c r="A215" s="3"/>
      <c r="B215" s="3"/>
      <c r="C215" s="88">
        <v>124619</v>
      </c>
      <c r="D215" s="67" t="s">
        <v>164</v>
      </c>
      <c r="E215" s="67" t="str">
        <f t="shared" si="2"/>
        <v>124619,</v>
      </c>
      <c r="F215" s="67" t="s">
        <v>191</v>
      </c>
      <c r="G215" s="89" t="s">
        <v>178</v>
      </c>
      <c r="H215" s="90" t="s">
        <v>176</v>
      </c>
    </row>
    <row r="216" spans="1:8">
      <c r="A216" s="3"/>
      <c r="B216" s="3"/>
      <c r="C216" s="85">
        <v>134529</v>
      </c>
      <c r="D216" s="67" t="s">
        <v>164</v>
      </c>
      <c r="E216" s="67" t="str">
        <f t="shared" si="2"/>
        <v>134529,</v>
      </c>
      <c r="F216" s="71" t="s">
        <v>192</v>
      </c>
      <c r="G216" s="86" t="s">
        <v>183</v>
      </c>
      <c r="H216" s="87" t="s">
        <v>176</v>
      </c>
    </row>
    <row r="217" spans="1:8">
      <c r="A217" s="3"/>
      <c r="B217" s="3"/>
      <c r="C217" s="85">
        <v>131812</v>
      </c>
      <c r="D217" s="67" t="s">
        <v>164</v>
      </c>
      <c r="E217" s="67" t="str">
        <f t="shared" si="2"/>
        <v>131812,</v>
      </c>
      <c r="F217" s="71" t="s">
        <v>193</v>
      </c>
      <c r="G217" s="86" t="s">
        <v>181</v>
      </c>
      <c r="H217" s="87" t="s">
        <v>176</v>
      </c>
    </row>
    <row r="218" spans="1:8">
      <c r="A218" s="3"/>
      <c r="B218" s="3"/>
      <c r="C218" s="85">
        <v>131809</v>
      </c>
      <c r="D218" s="67" t="s">
        <v>164</v>
      </c>
      <c r="E218" s="67" t="str">
        <f t="shared" si="2"/>
        <v>131809,</v>
      </c>
      <c r="F218" s="71" t="s">
        <v>194</v>
      </c>
      <c r="G218" s="86" t="s">
        <v>183</v>
      </c>
      <c r="H218" s="87" t="s">
        <v>176</v>
      </c>
    </row>
    <row r="219" spans="1:8">
      <c r="A219" s="3"/>
      <c r="B219" s="3"/>
      <c r="C219" s="85">
        <v>124620</v>
      </c>
      <c r="D219" s="67" t="s">
        <v>164</v>
      </c>
      <c r="E219" s="67" t="str">
        <f t="shared" si="2"/>
        <v>124620,</v>
      </c>
      <c r="F219" s="71" t="s">
        <v>195</v>
      </c>
      <c r="G219" s="86" t="s">
        <v>190</v>
      </c>
      <c r="H219" s="87" t="s">
        <v>176</v>
      </c>
    </row>
    <row r="220" spans="1:8">
      <c r="A220" s="3"/>
      <c r="B220" s="3"/>
      <c r="C220" s="85">
        <v>124613</v>
      </c>
      <c r="D220" s="67" t="s">
        <v>164</v>
      </c>
      <c r="E220" s="67" t="str">
        <f t="shared" si="2"/>
        <v>124613,</v>
      </c>
      <c r="F220" s="71" t="s">
        <v>196</v>
      </c>
      <c r="G220" s="86" t="s">
        <v>178</v>
      </c>
      <c r="H220" s="87" t="s">
        <v>176</v>
      </c>
    </row>
    <row r="221" spans="1:8">
      <c r="A221" s="3"/>
      <c r="B221" s="3"/>
      <c r="C221" s="85">
        <v>131813</v>
      </c>
      <c r="D221" s="67" t="s">
        <v>164</v>
      </c>
      <c r="E221" s="67" t="str">
        <f t="shared" si="2"/>
        <v>131813,</v>
      </c>
      <c r="F221" s="71" t="s">
        <v>197</v>
      </c>
      <c r="G221" s="86" t="s">
        <v>183</v>
      </c>
      <c r="H221" s="87" t="s">
        <v>176</v>
      </c>
    </row>
    <row r="222" spans="1:8">
      <c r="A222" s="3"/>
      <c r="B222" s="3"/>
      <c r="C222" s="85">
        <v>131811</v>
      </c>
      <c r="D222" s="67" t="s">
        <v>164</v>
      </c>
      <c r="E222" s="67" t="str">
        <f t="shared" si="2"/>
        <v>131811,</v>
      </c>
      <c r="F222" s="71" t="s">
        <v>198</v>
      </c>
      <c r="G222" s="86" t="s">
        <v>183</v>
      </c>
      <c r="H222" s="87" t="s">
        <v>176</v>
      </c>
    </row>
    <row r="223" spans="1:8">
      <c r="A223" s="3"/>
      <c r="B223" s="3"/>
      <c r="C223" s="85">
        <v>131806</v>
      </c>
      <c r="D223" s="67" t="s">
        <v>164</v>
      </c>
      <c r="E223" s="67" t="str">
        <f t="shared" si="2"/>
        <v>131806,</v>
      </c>
      <c r="F223" s="71" t="s">
        <v>199</v>
      </c>
      <c r="G223" s="86" t="s">
        <v>181</v>
      </c>
      <c r="H223" s="87" t="s">
        <v>176</v>
      </c>
    </row>
    <row r="224" spans="1:8">
      <c r="A224" s="3"/>
      <c r="B224" s="3"/>
      <c r="C224" s="85">
        <v>124630</v>
      </c>
      <c r="D224" s="67" t="s">
        <v>164</v>
      </c>
      <c r="E224" s="67" t="str">
        <f t="shared" si="2"/>
        <v>124630,</v>
      </c>
      <c r="F224" s="71" t="s">
        <v>200</v>
      </c>
      <c r="G224" s="86" t="s">
        <v>178</v>
      </c>
      <c r="H224" s="87" t="s">
        <v>176</v>
      </c>
    </row>
    <row r="225" spans="1:8">
      <c r="A225" s="3"/>
      <c r="B225" s="3"/>
      <c r="C225" s="85">
        <v>124621</v>
      </c>
      <c r="D225" s="67" t="s">
        <v>164</v>
      </c>
      <c r="E225" s="67" t="str">
        <f t="shared" si="2"/>
        <v>124621,</v>
      </c>
      <c r="F225" s="71" t="s">
        <v>201</v>
      </c>
      <c r="G225" s="86" t="s">
        <v>190</v>
      </c>
      <c r="H225" s="87" t="s">
        <v>176</v>
      </c>
    </row>
    <row r="226" spans="1:8">
      <c r="A226" s="3"/>
      <c r="B226" s="3"/>
      <c r="C226" s="85">
        <v>184105</v>
      </c>
      <c r="D226" s="67" t="s">
        <v>164</v>
      </c>
      <c r="E226" s="67" t="str">
        <f t="shared" si="2"/>
        <v>184105,</v>
      </c>
      <c r="F226" s="71" t="s">
        <v>180</v>
      </c>
      <c r="G226" s="86" t="s">
        <v>181</v>
      </c>
      <c r="H226" s="87" t="s">
        <v>176</v>
      </c>
    </row>
    <row r="227" spans="1:8">
      <c r="A227" s="3"/>
      <c r="B227" s="3"/>
      <c r="C227" s="88">
        <v>124631</v>
      </c>
      <c r="D227" s="67" t="s">
        <v>164</v>
      </c>
      <c r="E227" s="67" t="str">
        <f t="shared" si="2"/>
        <v>124631,</v>
      </c>
      <c r="F227" s="67" t="s">
        <v>202</v>
      </c>
      <c r="G227" s="89" t="s">
        <v>181</v>
      </c>
      <c r="H227" s="90" t="s">
        <v>176</v>
      </c>
    </row>
    <row r="228" spans="1:8">
      <c r="A228" s="3"/>
      <c r="B228" s="3"/>
      <c r="C228" s="88">
        <v>124626</v>
      </c>
      <c r="D228" s="67" t="s">
        <v>164</v>
      </c>
      <c r="E228" s="67" t="str">
        <f t="shared" si="2"/>
        <v>124626,</v>
      </c>
      <c r="F228" s="67" t="s">
        <v>203</v>
      </c>
      <c r="G228" s="89" t="s">
        <v>178</v>
      </c>
      <c r="H228" s="90" t="s">
        <v>176</v>
      </c>
    </row>
    <row r="229" spans="1:8">
      <c r="A229" s="3"/>
      <c r="B229" s="3"/>
      <c r="C229" s="88">
        <v>210313</v>
      </c>
      <c r="D229" s="67" t="s">
        <v>164</v>
      </c>
      <c r="E229" s="67" t="str">
        <f t="shared" si="2"/>
        <v>210313,</v>
      </c>
      <c r="F229" s="67" t="s">
        <v>195</v>
      </c>
      <c r="G229" s="89" t="s">
        <v>204</v>
      </c>
      <c r="H229" s="90" t="s">
        <v>176</v>
      </c>
    </row>
    <row r="230" spans="1:8">
      <c r="A230" s="91">
        <v>7</v>
      </c>
      <c r="B230" s="92" t="s">
        <v>163</v>
      </c>
      <c r="C230" s="72">
        <v>196713</v>
      </c>
      <c r="D230" s="67" t="s">
        <v>164</v>
      </c>
      <c r="E230" s="67" t="str">
        <f t="shared" si="2"/>
        <v>196713,</v>
      </c>
      <c r="F230" s="72" t="s">
        <v>165</v>
      </c>
      <c r="G230" s="93" t="s">
        <v>166</v>
      </c>
      <c r="H230" s="93" t="s">
        <v>167</v>
      </c>
    </row>
    <row r="231" spans="1:8">
      <c r="A231" s="91"/>
      <c r="B231" s="92"/>
      <c r="C231" s="72">
        <v>24400</v>
      </c>
      <c r="D231" s="67" t="s">
        <v>164</v>
      </c>
      <c r="E231" s="67" t="str">
        <f t="shared" si="2"/>
        <v>24400,</v>
      </c>
      <c r="F231" s="72" t="s">
        <v>165</v>
      </c>
      <c r="G231" s="93" t="s">
        <v>168</v>
      </c>
      <c r="H231" s="93" t="s">
        <v>167</v>
      </c>
    </row>
    <row r="232" spans="1:8">
      <c r="A232" s="91"/>
      <c r="B232" s="92"/>
      <c r="C232" s="68">
        <v>199867</v>
      </c>
      <c r="D232" s="67" t="s">
        <v>164</v>
      </c>
      <c r="E232" s="67" t="str">
        <f t="shared" si="2"/>
        <v>199867,</v>
      </c>
      <c r="F232" s="68" t="s">
        <v>6</v>
      </c>
      <c r="G232" s="94" t="s">
        <v>169</v>
      </c>
      <c r="H232" s="94" t="s">
        <v>170</v>
      </c>
    </row>
    <row r="233" spans="1:8">
      <c r="A233" s="91"/>
      <c r="B233" s="92"/>
      <c r="C233" s="68">
        <v>134798</v>
      </c>
      <c r="D233" s="67" t="s">
        <v>164</v>
      </c>
      <c r="E233" s="67" t="str">
        <f t="shared" si="2"/>
        <v>134798,</v>
      </c>
      <c r="F233" s="68" t="s">
        <v>6</v>
      </c>
      <c r="G233" s="94" t="s">
        <v>171</v>
      </c>
      <c r="H233" s="94" t="s">
        <v>172</v>
      </c>
    </row>
    <row r="234" spans="1:8">
      <c r="A234" s="91"/>
      <c r="B234" s="92"/>
      <c r="C234" s="72">
        <v>81913</v>
      </c>
      <c r="D234" s="67" t="s">
        <v>164</v>
      </c>
      <c r="E234" s="67" t="str">
        <f t="shared" si="2"/>
        <v>81913,</v>
      </c>
      <c r="F234" s="72" t="s">
        <v>173</v>
      </c>
      <c r="G234" s="93" t="s">
        <v>174</v>
      </c>
      <c r="H234" s="93" t="s">
        <v>175</v>
      </c>
    </row>
    <row r="235" spans="1:8">
      <c r="A235" s="3">
        <v>8</v>
      </c>
      <c r="B235" s="92" t="s">
        <v>330</v>
      </c>
      <c r="C235" s="91">
        <v>91</v>
      </c>
      <c r="D235" s="67" t="s">
        <v>164</v>
      </c>
      <c r="E235" s="67" t="str">
        <f t="shared" si="2"/>
        <v>91,</v>
      </c>
      <c r="F235" s="91" t="s">
        <v>394</v>
      </c>
      <c r="G235" s="91" t="s">
        <v>395</v>
      </c>
      <c r="H235" s="91" t="s">
        <v>330</v>
      </c>
    </row>
    <row r="236" spans="1:8">
      <c r="A236" s="3"/>
      <c r="B236" s="92"/>
      <c r="C236" s="95">
        <v>274</v>
      </c>
      <c r="D236" s="67" t="s">
        <v>164</v>
      </c>
      <c r="E236" s="67" t="str">
        <f t="shared" si="2"/>
        <v>274,</v>
      </c>
      <c r="F236" s="95" t="s">
        <v>396</v>
      </c>
      <c r="G236" s="95" t="s">
        <v>397</v>
      </c>
      <c r="H236" s="95" t="s">
        <v>330</v>
      </c>
    </row>
    <row r="237" spans="1:8">
      <c r="A237" s="3"/>
      <c r="B237" s="92"/>
      <c r="C237" s="91">
        <v>823</v>
      </c>
      <c r="D237" s="67" t="s">
        <v>164</v>
      </c>
      <c r="E237" s="67" t="str">
        <f t="shared" si="2"/>
        <v>823,</v>
      </c>
      <c r="F237" s="91" t="s">
        <v>398</v>
      </c>
      <c r="G237" s="91" t="s">
        <v>399</v>
      </c>
      <c r="H237" s="91" t="s">
        <v>330</v>
      </c>
    </row>
    <row r="238" spans="1:8">
      <c r="A238" s="3"/>
      <c r="B238" s="92"/>
      <c r="C238" s="91">
        <v>894</v>
      </c>
      <c r="D238" s="67" t="s">
        <v>164</v>
      </c>
      <c r="E238" s="67" t="str">
        <f t="shared" si="2"/>
        <v>894,</v>
      </c>
      <c r="F238" s="91" t="s">
        <v>400</v>
      </c>
      <c r="G238" s="91" t="s">
        <v>401</v>
      </c>
      <c r="H238" s="91" t="s">
        <v>402</v>
      </c>
    </row>
    <row r="239" spans="1:8">
      <c r="A239" s="3"/>
      <c r="B239" s="92"/>
      <c r="C239" s="91">
        <v>8007</v>
      </c>
      <c r="D239" s="67" t="s">
        <v>164</v>
      </c>
      <c r="E239" s="67" t="str">
        <f t="shared" si="2"/>
        <v>8007,</v>
      </c>
      <c r="F239" s="91" t="s">
        <v>403</v>
      </c>
      <c r="G239" s="91" t="s">
        <v>404</v>
      </c>
      <c r="H239" s="91" t="s">
        <v>405</v>
      </c>
    </row>
    <row r="240" spans="1:8">
      <c r="A240" s="3"/>
      <c r="B240" s="92"/>
      <c r="C240" s="91">
        <v>11703</v>
      </c>
      <c r="D240" s="67" t="s">
        <v>164</v>
      </c>
      <c r="E240" s="67" t="str">
        <f t="shared" si="2"/>
        <v>11703,</v>
      </c>
      <c r="F240" s="91" t="s">
        <v>406</v>
      </c>
      <c r="G240" s="91" t="s">
        <v>407</v>
      </c>
      <c r="H240" s="91" t="s">
        <v>330</v>
      </c>
    </row>
    <row r="241" spans="1:8">
      <c r="A241" s="3"/>
      <c r="B241" s="92"/>
      <c r="C241" s="95">
        <v>22944</v>
      </c>
      <c r="D241" s="67" t="s">
        <v>164</v>
      </c>
      <c r="E241" s="67" t="str">
        <f t="shared" si="2"/>
        <v>22944,</v>
      </c>
      <c r="F241" s="95" t="s">
        <v>408</v>
      </c>
      <c r="G241" s="95" t="s">
        <v>409</v>
      </c>
      <c r="H241" s="95" t="s">
        <v>330</v>
      </c>
    </row>
    <row r="242" spans="1:8">
      <c r="A242" s="3"/>
      <c r="B242" s="92"/>
      <c r="C242" s="91">
        <v>96679</v>
      </c>
      <c r="D242" s="67" t="s">
        <v>164</v>
      </c>
      <c r="E242" s="67" t="str">
        <f t="shared" si="2"/>
        <v>96679,</v>
      </c>
      <c r="F242" s="91" t="s">
        <v>410</v>
      </c>
      <c r="G242" s="91" t="s">
        <v>411</v>
      </c>
      <c r="H242" s="91" t="s">
        <v>330</v>
      </c>
    </row>
    <row r="243" spans="1:8">
      <c r="A243" s="3"/>
      <c r="B243" s="92"/>
      <c r="C243" s="91">
        <v>101087</v>
      </c>
      <c r="D243" s="67" t="s">
        <v>164</v>
      </c>
      <c r="E243" s="67" t="str">
        <f t="shared" si="2"/>
        <v>101087,</v>
      </c>
      <c r="F243" s="91" t="s">
        <v>412</v>
      </c>
      <c r="G243" s="91" t="s">
        <v>413</v>
      </c>
      <c r="H243" s="91" t="s">
        <v>330</v>
      </c>
    </row>
    <row r="244" spans="1:8">
      <c r="A244" s="3"/>
      <c r="B244" s="92"/>
      <c r="C244" s="91">
        <v>101088</v>
      </c>
      <c r="D244" s="67" t="s">
        <v>164</v>
      </c>
      <c r="E244" s="67" t="str">
        <f t="shared" ref="E244:E307" si="3">C244&amp;D244</f>
        <v>101088,</v>
      </c>
      <c r="F244" s="91" t="s">
        <v>414</v>
      </c>
      <c r="G244" s="91" t="s">
        <v>415</v>
      </c>
      <c r="H244" s="91" t="s">
        <v>330</v>
      </c>
    </row>
    <row r="245" spans="1:8">
      <c r="A245" s="3"/>
      <c r="B245" s="92"/>
      <c r="C245" s="91">
        <v>104800</v>
      </c>
      <c r="D245" s="67" t="s">
        <v>164</v>
      </c>
      <c r="E245" s="67" t="str">
        <f t="shared" si="3"/>
        <v>104800,</v>
      </c>
      <c r="F245" s="91" t="s">
        <v>406</v>
      </c>
      <c r="G245" s="91" t="s">
        <v>413</v>
      </c>
      <c r="H245" s="91" t="s">
        <v>330</v>
      </c>
    </row>
    <row r="246" spans="1:8">
      <c r="A246" s="3"/>
      <c r="B246" s="92"/>
      <c r="C246" s="91">
        <v>105713</v>
      </c>
      <c r="D246" s="67" t="s">
        <v>164</v>
      </c>
      <c r="E246" s="67" t="str">
        <f t="shared" si="3"/>
        <v>105713,</v>
      </c>
      <c r="F246" s="91" t="s">
        <v>416</v>
      </c>
      <c r="G246" s="91" t="s">
        <v>417</v>
      </c>
      <c r="H246" s="91" t="s">
        <v>418</v>
      </c>
    </row>
    <row r="247" spans="1:8">
      <c r="A247" s="3"/>
      <c r="B247" s="92"/>
      <c r="C247" s="91">
        <v>110733</v>
      </c>
      <c r="D247" s="67" t="s">
        <v>164</v>
      </c>
      <c r="E247" s="67" t="str">
        <f t="shared" si="3"/>
        <v>110733,</v>
      </c>
      <c r="F247" s="91" t="s">
        <v>410</v>
      </c>
      <c r="G247" s="91" t="s">
        <v>419</v>
      </c>
      <c r="H247" s="91" t="s">
        <v>330</v>
      </c>
    </row>
    <row r="248" spans="1:8">
      <c r="A248" s="3"/>
      <c r="B248" s="92"/>
      <c r="C248" s="91">
        <v>114687</v>
      </c>
      <c r="D248" s="67" t="s">
        <v>164</v>
      </c>
      <c r="E248" s="67" t="str">
        <f t="shared" si="3"/>
        <v>114687,</v>
      </c>
      <c r="F248" s="91" t="s">
        <v>420</v>
      </c>
      <c r="G248" s="91" t="s">
        <v>421</v>
      </c>
      <c r="H248" s="91" t="s">
        <v>330</v>
      </c>
    </row>
    <row r="249" spans="1:8">
      <c r="A249" s="3"/>
      <c r="B249" s="92"/>
      <c r="C249" s="91">
        <v>118077</v>
      </c>
      <c r="D249" s="67" t="s">
        <v>164</v>
      </c>
      <c r="E249" s="67" t="str">
        <f t="shared" si="3"/>
        <v>118077,</v>
      </c>
      <c r="F249" s="91" t="s">
        <v>422</v>
      </c>
      <c r="G249" s="91" t="s">
        <v>423</v>
      </c>
      <c r="H249" s="91" t="s">
        <v>330</v>
      </c>
    </row>
    <row r="250" spans="1:8">
      <c r="A250" s="3"/>
      <c r="B250" s="92"/>
      <c r="C250" s="95">
        <v>124775</v>
      </c>
      <c r="D250" s="67" t="s">
        <v>164</v>
      </c>
      <c r="E250" s="67" t="str">
        <f t="shared" si="3"/>
        <v>124775,</v>
      </c>
      <c r="F250" s="95" t="s">
        <v>424</v>
      </c>
      <c r="G250" s="95" t="s">
        <v>425</v>
      </c>
      <c r="H250" s="95" t="s">
        <v>330</v>
      </c>
    </row>
    <row r="251" spans="1:8">
      <c r="A251" s="3"/>
      <c r="B251" s="92"/>
      <c r="C251" s="91">
        <v>125756</v>
      </c>
      <c r="D251" s="67" t="s">
        <v>164</v>
      </c>
      <c r="E251" s="67" t="str">
        <f t="shared" si="3"/>
        <v>125756,</v>
      </c>
      <c r="F251" s="91" t="s">
        <v>426</v>
      </c>
      <c r="G251" s="91" t="s">
        <v>427</v>
      </c>
      <c r="H251" s="91" t="s">
        <v>330</v>
      </c>
    </row>
    <row r="252" spans="1:8">
      <c r="A252" s="3"/>
      <c r="B252" s="92"/>
      <c r="C252" s="91">
        <v>139278</v>
      </c>
      <c r="D252" s="67" t="s">
        <v>164</v>
      </c>
      <c r="E252" s="67" t="str">
        <f t="shared" si="3"/>
        <v>139278,</v>
      </c>
      <c r="F252" s="91" t="s">
        <v>428</v>
      </c>
      <c r="G252" s="91" t="s">
        <v>397</v>
      </c>
      <c r="H252" s="91" t="s">
        <v>330</v>
      </c>
    </row>
    <row r="253" spans="1:8">
      <c r="A253" s="3"/>
      <c r="B253" s="92"/>
      <c r="C253" s="91">
        <v>152099</v>
      </c>
      <c r="D253" s="67" t="s">
        <v>164</v>
      </c>
      <c r="E253" s="67" t="str">
        <f t="shared" si="3"/>
        <v>152099,</v>
      </c>
      <c r="F253" s="91" t="s">
        <v>429</v>
      </c>
      <c r="G253" s="91" t="s">
        <v>292</v>
      </c>
      <c r="H253" s="91" t="s">
        <v>430</v>
      </c>
    </row>
    <row r="254" spans="1:8">
      <c r="A254" s="3"/>
      <c r="B254" s="92"/>
      <c r="C254" s="91">
        <v>160912</v>
      </c>
      <c r="D254" s="67" t="s">
        <v>164</v>
      </c>
      <c r="E254" s="67" t="str">
        <f t="shared" si="3"/>
        <v>160912,</v>
      </c>
      <c r="F254" s="91" t="s">
        <v>431</v>
      </c>
      <c r="G254" s="91" t="s">
        <v>432</v>
      </c>
      <c r="H254" s="91" t="s">
        <v>433</v>
      </c>
    </row>
    <row r="255" spans="1:8">
      <c r="A255" s="3"/>
      <c r="B255" s="92"/>
      <c r="C255" s="91">
        <v>160913</v>
      </c>
      <c r="D255" s="67" t="s">
        <v>164</v>
      </c>
      <c r="E255" s="67" t="str">
        <f t="shared" si="3"/>
        <v>160913,</v>
      </c>
      <c r="F255" s="91" t="s">
        <v>431</v>
      </c>
      <c r="G255" s="91" t="s">
        <v>434</v>
      </c>
      <c r="H255" s="91" t="s">
        <v>433</v>
      </c>
    </row>
    <row r="256" spans="1:8">
      <c r="A256" s="3"/>
      <c r="B256" s="92"/>
      <c r="C256" s="91">
        <v>163862</v>
      </c>
      <c r="D256" s="67" t="s">
        <v>164</v>
      </c>
      <c r="E256" s="67" t="str">
        <f t="shared" si="3"/>
        <v>163862,</v>
      </c>
      <c r="F256" s="91" t="s">
        <v>435</v>
      </c>
      <c r="G256" s="91" t="s">
        <v>436</v>
      </c>
      <c r="H256" s="91" t="s">
        <v>437</v>
      </c>
    </row>
    <row r="257" spans="1:8">
      <c r="A257" s="3"/>
      <c r="B257" s="92"/>
      <c r="C257" s="91">
        <v>179321</v>
      </c>
      <c r="D257" s="67" t="s">
        <v>164</v>
      </c>
      <c r="E257" s="67" t="str">
        <f t="shared" si="3"/>
        <v>179321,</v>
      </c>
      <c r="F257" s="91" t="s">
        <v>438</v>
      </c>
      <c r="G257" s="91" t="s">
        <v>439</v>
      </c>
      <c r="H257" s="91" t="s">
        <v>437</v>
      </c>
    </row>
    <row r="258" spans="1:8">
      <c r="A258" s="3"/>
      <c r="B258" s="92"/>
      <c r="C258" s="95">
        <v>186885</v>
      </c>
      <c r="D258" s="67" t="s">
        <v>164</v>
      </c>
      <c r="E258" s="67" t="str">
        <f t="shared" si="3"/>
        <v>186885,</v>
      </c>
      <c r="F258" s="95" t="s">
        <v>420</v>
      </c>
      <c r="G258" s="95" t="s">
        <v>440</v>
      </c>
      <c r="H258" s="95" t="s">
        <v>330</v>
      </c>
    </row>
    <row r="259" spans="1:8">
      <c r="A259" s="3"/>
      <c r="B259" s="92"/>
      <c r="C259" s="91">
        <v>195888</v>
      </c>
      <c r="D259" s="67" t="s">
        <v>164</v>
      </c>
      <c r="E259" s="67" t="str">
        <f t="shared" si="3"/>
        <v>195888,</v>
      </c>
      <c r="F259" s="91" t="s">
        <v>424</v>
      </c>
      <c r="G259" s="91" t="s">
        <v>441</v>
      </c>
      <c r="H259" s="91" t="s">
        <v>330</v>
      </c>
    </row>
    <row r="260" spans="1:8">
      <c r="A260" s="3">
        <v>9</v>
      </c>
      <c r="B260" s="96" t="s">
        <v>257</v>
      </c>
      <c r="C260" s="68">
        <v>12200</v>
      </c>
      <c r="D260" s="67" t="s">
        <v>164</v>
      </c>
      <c r="E260" s="67" t="str">
        <f t="shared" si="3"/>
        <v>12200,</v>
      </c>
      <c r="F260" s="68" t="s">
        <v>258</v>
      </c>
      <c r="G260" s="68" t="s">
        <v>259</v>
      </c>
      <c r="H260" s="95" t="str">
        <f>VLOOKUP(C:C,[1]何玉英!$D:$I,6,0)</f>
        <v>西安杨森制药有限公司</v>
      </c>
    </row>
    <row r="261" spans="1:8">
      <c r="A261" s="3"/>
      <c r="B261" s="96"/>
      <c r="C261" s="68">
        <v>48008</v>
      </c>
      <c r="D261" s="67" t="s">
        <v>164</v>
      </c>
      <c r="E261" s="67" t="str">
        <f t="shared" si="3"/>
        <v>48008,</v>
      </c>
      <c r="F261" s="68" t="s">
        <v>260</v>
      </c>
      <c r="G261" s="68" t="s">
        <v>261</v>
      </c>
      <c r="H261" s="95" t="str">
        <f>VLOOKUP(C:C,[1]何玉英!$D:$I,6,0)</f>
        <v>西安杨森制药有限公司</v>
      </c>
    </row>
    <row r="262" spans="1:8">
      <c r="A262" s="3"/>
      <c r="B262" s="96"/>
      <c r="C262" s="68">
        <v>123845</v>
      </c>
      <c r="D262" s="67" t="s">
        <v>164</v>
      </c>
      <c r="E262" s="67" t="str">
        <f t="shared" si="3"/>
        <v>123845,</v>
      </c>
      <c r="F262" s="68" t="s">
        <v>262</v>
      </c>
      <c r="G262" s="68" t="s">
        <v>263</v>
      </c>
      <c r="H262" s="95" t="str">
        <f>VLOOKUP(C:C,[1]何玉英!$D:$I,6,0)</f>
        <v>山东京卫制药有限公司</v>
      </c>
    </row>
    <row r="263" spans="1:8">
      <c r="A263" s="3"/>
      <c r="B263" s="96"/>
      <c r="C263" s="68">
        <v>154981</v>
      </c>
      <c r="D263" s="67" t="s">
        <v>164</v>
      </c>
      <c r="E263" s="67" t="str">
        <f t="shared" si="3"/>
        <v>154981,</v>
      </c>
      <c r="F263" s="68" t="s">
        <v>264</v>
      </c>
      <c r="G263" s="68" t="s">
        <v>265</v>
      </c>
      <c r="H263" s="95" t="str">
        <f>VLOOKUP(C:C,[1]何玉英!$D:$I,6,0)</f>
        <v>西安杨森制药有限公司</v>
      </c>
    </row>
    <row r="264" spans="1:8">
      <c r="A264" s="3"/>
      <c r="B264" s="96"/>
      <c r="C264" s="68">
        <v>164954</v>
      </c>
      <c r="D264" s="67" t="s">
        <v>164</v>
      </c>
      <c r="E264" s="67" t="str">
        <f t="shared" si="3"/>
        <v>164954,</v>
      </c>
      <c r="F264" s="68" t="s">
        <v>266</v>
      </c>
      <c r="G264" s="68" t="s">
        <v>267</v>
      </c>
      <c r="H264" s="95" t="str">
        <f>VLOOKUP(C:C,[1]何玉英!$D:$I,6,0)</f>
        <v>上海强生制药有限公司</v>
      </c>
    </row>
    <row r="265" spans="1:8">
      <c r="A265" s="3"/>
      <c r="B265" s="96"/>
      <c r="C265" s="68">
        <v>177132</v>
      </c>
      <c r="D265" s="67" t="s">
        <v>164</v>
      </c>
      <c r="E265" s="67" t="str">
        <f t="shared" si="3"/>
        <v>177132,</v>
      </c>
      <c r="F265" s="68" t="s">
        <v>268</v>
      </c>
      <c r="G265" s="68" t="s">
        <v>269</v>
      </c>
      <c r="H265" s="95" t="str">
        <f>VLOOKUP(C:C,[1]何玉英!$D:$I,6,0)</f>
        <v>上海强生制药有限公司</v>
      </c>
    </row>
    <row r="266" spans="1:8">
      <c r="A266" s="3"/>
      <c r="B266" s="96"/>
      <c r="C266" s="68">
        <v>201601</v>
      </c>
      <c r="D266" s="67" t="s">
        <v>164</v>
      </c>
      <c r="E266" s="67" t="str">
        <f t="shared" si="3"/>
        <v>201601,</v>
      </c>
      <c r="F266" s="68" t="s">
        <v>270</v>
      </c>
      <c r="G266" s="68" t="s">
        <v>271</v>
      </c>
      <c r="H266" s="95" t="str">
        <f>VLOOKUP(C:C,[1]何玉英!$D:$I,6,0)</f>
        <v>山东京卫制药有限公司</v>
      </c>
    </row>
    <row r="267" spans="1:8">
      <c r="A267" s="3">
        <v>10</v>
      </c>
      <c r="B267" s="83" t="s">
        <v>1275</v>
      </c>
      <c r="C267" s="82">
        <v>196610</v>
      </c>
      <c r="D267" s="67" t="s">
        <v>164</v>
      </c>
      <c r="E267" s="67" t="str">
        <f t="shared" si="3"/>
        <v>196610,</v>
      </c>
      <c r="F267" s="83" t="s">
        <v>1276</v>
      </c>
      <c r="G267" s="83" t="s">
        <v>1277</v>
      </c>
      <c r="H267" s="83" t="s">
        <v>1275</v>
      </c>
    </row>
    <row r="268" spans="1:8">
      <c r="A268" s="3"/>
      <c r="B268" s="83"/>
      <c r="C268" s="82">
        <v>196611</v>
      </c>
      <c r="D268" s="67" t="s">
        <v>164</v>
      </c>
      <c r="E268" s="67" t="str">
        <f t="shared" si="3"/>
        <v>196611,</v>
      </c>
      <c r="F268" s="83" t="s">
        <v>1278</v>
      </c>
      <c r="G268" s="83" t="s">
        <v>1279</v>
      </c>
      <c r="H268" s="83" t="s">
        <v>1275</v>
      </c>
    </row>
    <row r="269" spans="1:8">
      <c r="A269" s="3"/>
      <c r="B269" s="83"/>
      <c r="C269" s="73">
        <v>45681</v>
      </c>
      <c r="D269" s="67" t="s">
        <v>164</v>
      </c>
      <c r="E269" s="67" t="str">
        <f t="shared" si="3"/>
        <v>45681,</v>
      </c>
      <c r="F269" s="74" t="s">
        <v>1085</v>
      </c>
      <c r="G269" s="74" t="s">
        <v>1086</v>
      </c>
      <c r="H269" s="74" t="s">
        <v>1275</v>
      </c>
    </row>
    <row r="270" spans="1:8">
      <c r="A270" s="3"/>
      <c r="B270" s="83"/>
      <c r="C270" s="73">
        <v>72966</v>
      </c>
      <c r="D270" s="67" t="s">
        <v>164</v>
      </c>
      <c r="E270" s="67" t="str">
        <f t="shared" si="3"/>
        <v>72966,</v>
      </c>
      <c r="F270" s="74" t="s">
        <v>1280</v>
      </c>
      <c r="G270" s="74" t="s">
        <v>1281</v>
      </c>
      <c r="H270" s="74" t="s">
        <v>1275</v>
      </c>
    </row>
    <row r="271" spans="1:8">
      <c r="A271" s="3"/>
      <c r="B271" s="83"/>
      <c r="C271" s="73">
        <v>145110</v>
      </c>
      <c r="D271" s="67" t="s">
        <v>164</v>
      </c>
      <c r="E271" s="67" t="str">
        <f t="shared" si="3"/>
        <v>145110,</v>
      </c>
      <c r="F271" s="74" t="s">
        <v>1278</v>
      </c>
      <c r="G271" s="74" t="s">
        <v>1154</v>
      </c>
      <c r="H271" s="74" t="s">
        <v>1275</v>
      </c>
    </row>
    <row r="272" spans="1:8">
      <c r="A272" s="3"/>
      <c r="B272" s="83"/>
      <c r="C272" s="73">
        <v>40927</v>
      </c>
      <c r="D272" s="67" t="s">
        <v>164</v>
      </c>
      <c r="E272" s="67" t="str">
        <f t="shared" si="3"/>
        <v>40927,</v>
      </c>
      <c r="F272" s="74" t="s">
        <v>1282</v>
      </c>
      <c r="G272" s="74" t="s">
        <v>621</v>
      </c>
      <c r="H272" s="74" t="s">
        <v>1275</v>
      </c>
    </row>
    <row r="273" spans="1:8">
      <c r="A273" s="3"/>
      <c r="B273" s="83"/>
      <c r="C273" s="74">
        <v>168545</v>
      </c>
      <c r="D273" s="67" t="s">
        <v>164</v>
      </c>
      <c r="E273" s="67" t="str">
        <f t="shared" si="3"/>
        <v>168545,</v>
      </c>
      <c r="F273" s="74" t="s">
        <v>1283</v>
      </c>
      <c r="G273" s="74" t="s">
        <v>1284</v>
      </c>
      <c r="H273" s="74" t="s">
        <v>1275</v>
      </c>
    </row>
    <row r="274" spans="1:8">
      <c r="A274" s="3"/>
      <c r="B274" s="83"/>
      <c r="C274" s="73">
        <v>198798</v>
      </c>
      <c r="D274" s="67" t="s">
        <v>164</v>
      </c>
      <c r="E274" s="67" t="str">
        <f t="shared" si="3"/>
        <v>198798,</v>
      </c>
      <c r="F274" s="74" t="s">
        <v>490</v>
      </c>
      <c r="G274" s="74" t="s">
        <v>1285</v>
      </c>
      <c r="H274" s="74" t="s">
        <v>1275</v>
      </c>
    </row>
    <row r="275" spans="1:8">
      <c r="A275" s="3"/>
      <c r="B275" s="83"/>
      <c r="C275" s="73">
        <v>181721</v>
      </c>
      <c r="D275" s="67" t="s">
        <v>164</v>
      </c>
      <c r="E275" s="67" t="str">
        <f t="shared" si="3"/>
        <v>181721,</v>
      </c>
      <c r="F275" s="74" t="s">
        <v>1286</v>
      </c>
      <c r="G275" s="74" t="s">
        <v>1287</v>
      </c>
      <c r="H275" s="74" t="s">
        <v>1275</v>
      </c>
    </row>
    <row r="276" spans="1:8">
      <c r="A276" s="3"/>
      <c r="B276" s="83"/>
      <c r="C276" s="73">
        <v>182322</v>
      </c>
      <c r="D276" s="67" t="s">
        <v>164</v>
      </c>
      <c r="E276" s="67" t="str">
        <f t="shared" si="3"/>
        <v>182322,</v>
      </c>
      <c r="F276" s="74" t="s">
        <v>1288</v>
      </c>
      <c r="G276" s="74" t="s">
        <v>1289</v>
      </c>
      <c r="H276" s="74" t="s">
        <v>1275</v>
      </c>
    </row>
    <row r="277" spans="1:8">
      <c r="A277" s="3"/>
      <c r="B277" s="83"/>
      <c r="C277" s="73">
        <v>195204</v>
      </c>
      <c r="D277" s="67" t="s">
        <v>164</v>
      </c>
      <c r="E277" s="67" t="str">
        <f t="shared" si="3"/>
        <v>195204,</v>
      </c>
      <c r="F277" s="74" t="s">
        <v>1290</v>
      </c>
      <c r="G277" s="74" t="s">
        <v>1291</v>
      </c>
      <c r="H277" s="74" t="s">
        <v>1275</v>
      </c>
    </row>
    <row r="278" spans="1:8">
      <c r="A278" s="3"/>
      <c r="B278" s="83"/>
      <c r="C278" s="73">
        <v>181449</v>
      </c>
      <c r="D278" s="67" t="s">
        <v>164</v>
      </c>
      <c r="E278" s="67" t="str">
        <f t="shared" si="3"/>
        <v>181449,</v>
      </c>
      <c r="F278" s="74" t="s">
        <v>1290</v>
      </c>
      <c r="G278" s="74" t="s">
        <v>1292</v>
      </c>
      <c r="H278" s="74" t="s">
        <v>1275</v>
      </c>
    </row>
    <row r="279" spans="1:8">
      <c r="A279" s="3"/>
      <c r="B279" s="83"/>
      <c r="C279" s="73">
        <v>195154</v>
      </c>
      <c r="D279" s="67" t="s">
        <v>164</v>
      </c>
      <c r="E279" s="67" t="str">
        <f t="shared" si="3"/>
        <v>195154,</v>
      </c>
      <c r="F279" s="74" t="s">
        <v>1293</v>
      </c>
      <c r="G279" s="74" t="s">
        <v>1294</v>
      </c>
      <c r="H279" s="74" t="s">
        <v>1275</v>
      </c>
    </row>
    <row r="280" spans="1:8">
      <c r="A280" s="3"/>
      <c r="B280" s="83"/>
      <c r="C280" s="73">
        <v>138182</v>
      </c>
      <c r="D280" s="67" t="s">
        <v>164</v>
      </c>
      <c r="E280" s="67" t="str">
        <f t="shared" si="3"/>
        <v>138182,</v>
      </c>
      <c r="F280" s="74" t="s">
        <v>1222</v>
      </c>
      <c r="G280" s="74" t="s">
        <v>1223</v>
      </c>
      <c r="H280" s="74" t="s">
        <v>1275</v>
      </c>
    </row>
    <row r="281" spans="1:8">
      <c r="A281" s="3"/>
      <c r="B281" s="83"/>
      <c r="C281" s="73">
        <v>177425</v>
      </c>
      <c r="D281" s="67" t="s">
        <v>164</v>
      </c>
      <c r="E281" s="67" t="str">
        <f t="shared" si="3"/>
        <v>177425,</v>
      </c>
      <c r="F281" s="74" t="s">
        <v>1295</v>
      </c>
      <c r="G281" s="74" t="s">
        <v>1296</v>
      </c>
      <c r="H281" s="74" t="s">
        <v>1275</v>
      </c>
    </row>
    <row r="282" spans="1:8">
      <c r="A282" s="3"/>
      <c r="B282" s="83"/>
      <c r="C282" s="74">
        <v>199452</v>
      </c>
      <c r="D282" s="67" t="s">
        <v>164</v>
      </c>
      <c r="E282" s="67" t="str">
        <f t="shared" si="3"/>
        <v>199452,</v>
      </c>
      <c r="F282" s="74" t="s">
        <v>1297</v>
      </c>
      <c r="G282" s="74" t="s">
        <v>1298</v>
      </c>
      <c r="H282" s="74" t="s">
        <v>1275</v>
      </c>
    </row>
    <row r="283" spans="1:8">
      <c r="A283" s="3"/>
      <c r="B283" s="83"/>
      <c r="C283" s="73">
        <v>195205</v>
      </c>
      <c r="D283" s="67" t="s">
        <v>164</v>
      </c>
      <c r="E283" s="67" t="str">
        <f t="shared" si="3"/>
        <v>195205,</v>
      </c>
      <c r="F283" s="74" t="s">
        <v>1290</v>
      </c>
      <c r="G283" s="74" t="s">
        <v>1299</v>
      </c>
      <c r="H283" s="74" t="s">
        <v>1275</v>
      </c>
    </row>
    <row r="284" spans="1:8">
      <c r="A284" s="3"/>
      <c r="B284" s="83"/>
      <c r="C284" s="73">
        <v>196612</v>
      </c>
      <c r="D284" s="67" t="s">
        <v>164</v>
      </c>
      <c r="E284" s="67" t="str">
        <f t="shared" si="3"/>
        <v>196612,</v>
      </c>
      <c r="F284" s="74" t="s">
        <v>1295</v>
      </c>
      <c r="G284" s="74" t="s">
        <v>1300</v>
      </c>
      <c r="H284" s="74" t="s">
        <v>1275</v>
      </c>
    </row>
    <row r="285" spans="1:8">
      <c r="A285" s="3"/>
      <c r="B285" s="83"/>
      <c r="C285" s="73">
        <v>113761</v>
      </c>
      <c r="D285" s="67" t="s">
        <v>164</v>
      </c>
      <c r="E285" s="67" t="str">
        <f t="shared" si="3"/>
        <v>113761,</v>
      </c>
      <c r="F285" s="74" t="s">
        <v>1301</v>
      </c>
      <c r="G285" s="74" t="s">
        <v>1302</v>
      </c>
      <c r="H285" s="74" t="s">
        <v>1275</v>
      </c>
    </row>
    <row r="286" spans="1:8">
      <c r="A286" s="3"/>
      <c r="B286" s="83"/>
      <c r="C286" s="73">
        <v>40107</v>
      </c>
      <c r="D286" s="67" t="s">
        <v>164</v>
      </c>
      <c r="E286" s="67" t="str">
        <f t="shared" si="3"/>
        <v>40107,</v>
      </c>
      <c r="F286" s="74" t="s">
        <v>1303</v>
      </c>
      <c r="G286" s="74" t="s">
        <v>1304</v>
      </c>
      <c r="H286" s="74" t="s">
        <v>1275</v>
      </c>
    </row>
    <row r="287" spans="1:8">
      <c r="A287" s="3"/>
      <c r="B287" s="83"/>
      <c r="C287" s="73">
        <v>63466</v>
      </c>
      <c r="D287" s="67" t="s">
        <v>164</v>
      </c>
      <c r="E287" s="67" t="str">
        <f t="shared" si="3"/>
        <v>63466,</v>
      </c>
      <c r="F287" s="74" t="s">
        <v>1305</v>
      </c>
      <c r="G287" s="74" t="s">
        <v>1306</v>
      </c>
      <c r="H287" s="74" t="s">
        <v>1275</v>
      </c>
    </row>
    <row r="288" spans="1:8">
      <c r="A288" s="3"/>
      <c r="B288" s="83"/>
      <c r="C288" s="73">
        <v>20293</v>
      </c>
      <c r="D288" s="67" t="s">
        <v>164</v>
      </c>
      <c r="E288" s="67" t="str">
        <f t="shared" si="3"/>
        <v>20293,</v>
      </c>
      <c r="F288" s="74" t="s">
        <v>1307</v>
      </c>
      <c r="G288" s="74" t="s">
        <v>1308</v>
      </c>
      <c r="H288" s="74" t="s">
        <v>1275</v>
      </c>
    </row>
    <row r="289" spans="1:8">
      <c r="A289" s="3"/>
      <c r="B289" s="83"/>
      <c r="C289" s="82">
        <v>138183</v>
      </c>
      <c r="D289" s="67" t="s">
        <v>164</v>
      </c>
      <c r="E289" s="67" t="str">
        <f t="shared" si="3"/>
        <v>138183,</v>
      </c>
      <c r="F289" s="83" t="s">
        <v>1276</v>
      </c>
      <c r="G289" s="83" t="s">
        <v>1309</v>
      </c>
      <c r="H289" s="83" t="s">
        <v>1275</v>
      </c>
    </row>
    <row r="290" spans="1:8">
      <c r="A290" s="96">
        <v>11</v>
      </c>
      <c r="B290" s="96" t="s">
        <v>1326</v>
      </c>
      <c r="C290" s="82">
        <v>155108</v>
      </c>
      <c r="D290" s="67" t="s">
        <v>164</v>
      </c>
      <c r="E290" s="67" t="str">
        <f t="shared" si="3"/>
        <v>155108,</v>
      </c>
      <c r="F290" s="83" t="s">
        <v>1327</v>
      </c>
      <c r="G290" s="83" t="s">
        <v>1328</v>
      </c>
      <c r="H290" s="83" t="s">
        <v>1329</v>
      </c>
    </row>
    <row r="291" spans="1:8">
      <c r="A291" s="96"/>
      <c r="B291" s="96"/>
      <c r="C291" s="82">
        <v>171499</v>
      </c>
      <c r="D291" s="67" t="s">
        <v>164</v>
      </c>
      <c r="E291" s="67" t="str">
        <f t="shared" si="3"/>
        <v>171499,</v>
      </c>
      <c r="F291" s="83" t="s">
        <v>1330</v>
      </c>
      <c r="G291" s="83" t="s">
        <v>1331</v>
      </c>
      <c r="H291" s="83" t="s">
        <v>1332</v>
      </c>
    </row>
    <row r="292" spans="1:8">
      <c r="A292" s="96"/>
      <c r="B292" s="96"/>
      <c r="C292" s="82">
        <v>110737</v>
      </c>
      <c r="D292" s="67" t="s">
        <v>164</v>
      </c>
      <c r="E292" s="67" t="str">
        <f t="shared" si="3"/>
        <v>110737,</v>
      </c>
      <c r="F292" s="83" t="s">
        <v>1330</v>
      </c>
      <c r="G292" s="83" t="s">
        <v>1333</v>
      </c>
      <c r="H292" s="83" t="s">
        <v>1332</v>
      </c>
    </row>
    <row r="293" spans="1:8">
      <c r="A293" s="96"/>
      <c r="B293" s="96"/>
      <c r="C293" s="73">
        <v>170191</v>
      </c>
      <c r="D293" s="67" t="s">
        <v>164</v>
      </c>
      <c r="E293" s="67" t="str">
        <f t="shared" si="3"/>
        <v>170191,</v>
      </c>
      <c r="F293" s="74" t="s">
        <v>206</v>
      </c>
      <c r="G293" s="74" t="s">
        <v>1204</v>
      </c>
      <c r="H293" s="74" t="s">
        <v>1334</v>
      </c>
    </row>
    <row r="294" spans="1:8">
      <c r="A294" s="96"/>
      <c r="B294" s="96"/>
      <c r="C294" s="73">
        <v>183042</v>
      </c>
      <c r="D294" s="67" t="s">
        <v>164</v>
      </c>
      <c r="E294" s="67" t="str">
        <f t="shared" si="3"/>
        <v>183042,</v>
      </c>
      <c r="F294" s="74" t="s">
        <v>1335</v>
      </c>
      <c r="G294" s="74" t="s">
        <v>1336</v>
      </c>
      <c r="H294" s="74" t="s">
        <v>1337</v>
      </c>
    </row>
    <row r="295" spans="1:8">
      <c r="A295" s="96"/>
      <c r="B295" s="96"/>
      <c r="C295" s="83">
        <v>201282</v>
      </c>
      <c r="D295" s="67" t="s">
        <v>164</v>
      </c>
      <c r="E295" s="67" t="str">
        <f t="shared" si="3"/>
        <v>201282,</v>
      </c>
      <c r="F295" s="83" t="s">
        <v>1338</v>
      </c>
      <c r="G295" s="83" t="s">
        <v>1339</v>
      </c>
      <c r="H295" s="83" t="s">
        <v>1340</v>
      </c>
    </row>
    <row r="296" spans="1:8">
      <c r="A296" s="96"/>
      <c r="B296" s="96"/>
      <c r="C296" s="74">
        <v>98019</v>
      </c>
      <c r="D296" s="67" t="s">
        <v>164</v>
      </c>
      <c r="E296" s="67" t="str">
        <f t="shared" si="3"/>
        <v>98019,</v>
      </c>
      <c r="F296" s="74" t="s">
        <v>1341</v>
      </c>
      <c r="G296" s="74" t="s">
        <v>1129</v>
      </c>
      <c r="H296" s="74" t="s">
        <v>1342</v>
      </c>
    </row>
    <row r="297" spans="1:8">
      <c r="A297" s="96"/>
      <c r="B297" s="96"/>
      <c r="C297" s="72">
        <v>203841</v>
      </c>
      <c r="D297" s="67" t="s">
        <v>164</v>
      </c>
      <c r="E297" s="67" t="str">
        <f t="shared" si="3"/>
        <v>203841,</v>
      </c>
      <c r="F297" s="72" t="s">
        <v>1343</v>
      </c>
      <c r="G297" s="72" t="s">
        <v>1344</v>
      </c>
      <c r="H297" s="74" t="s">
        <v>1345</v>
      </c>
    </row>
    <row r="298" spans="1:8">
      <c r="A298" s="96"/>
      <c r="B298" s="96"/>
      <c r="C298" s="97">
        <v>105528</v>
      </c>
      <c r="D298" s="67" t="s">
        <v>164</v>
      </c>
      <c r="E298" s="67" t="str">
        <f t="shared" si="3"/>
        <v>105528,</v>
      </c>
      <c r="F298" s="74" t="s">
        <v>1346</v>
      </c>
      <c r="G298" s="74" t="s">
        <v>1347</v>
      </c>
      <c r="H298" s="74" t="s">
        <v>1348</v>
      </c>
    </row>
    <row r="299" spans="1:8">
      <c r="A299" s="96"/>
      <c r="B299" s="96"/>
      <c r="C299" s="72">
        <v>37565</v>
      </c>
      <c r="D299" s="67" t="s">
        <v>164</v>
      </c>
      <c r="E299" s="67" t="str">
        <f t="shared" si="3"/>
        <v>37565,</v>
      </c>
      <c r="F299" s="72" t="s">
        <v>1349</v>
      </c>
      <c r="G299" s="72" t="s">
        <v>1350</v>
      </c>
      <c r="H299" s="74" t="s">
        <v>1345</v>
      </c>
    </row>
    <row r="300" spans="1:8">
      <c r="A300" s="96"/>
      <c r="B300" s="96"/>
      <c r="C300" s="74">
        <v>201281</v>
      </c>
      <c r="D300" s="67" t="s">
        <v>164</v>
      </c>
      <c r="E300" s="67" t="str">
        <f t="shared" si="3"/>
        <v>201281,</v>
      </c>
      <c r="F300" s="74" t="s">
        <v>723</v>
      </c>
      <c r="G300" s="74" t="s">
        <v>1351</v>
      </c>
      <c r="H300" s="74" t="s">
        <v>1352</v>
      </c>
    </row>
    <row r="301" spans="1:8">
      <c r="A301" s="83">
        <v>12</v>
      </c>
      <c r="B301" s="83" t="s">
        <v>1353</v>
      </c>
      <c r="C301" s="68">
        <v>161198</v>
      </c>
      <c r="D301" s="67" t="s">
        <v>164</v>
      </c>
      <c r="E301" s="67" t="str">
        <f t="shared" si="3"/>
        <v>161198,</v>
      </c>
      <c r="F301" s="68" t="s">
        <v>762</v>
      </c>
      <c r="G301" s="68" t="s">
        <v>1354</v>
      </c>
      <c r="H301" s="68" t="s">
        <v>1355</v>
      </c>
    </row>
    <row r="302" spans="1:8">
      <c r="A302" s="83"/>
      <c r="B302" s="83"/>
      <c r="C302" s="72">
        <v>110038</v>
      </c>
      <c r="D302" s="67" t="s">
        <v>164</v>
      </c>
      <c r="E302" s="67" t="str">
        <f t="shared" si="3"/>
        <v>110038,</v>
      </c>
      <c r="F302" s="72" t="s">
        <v>717</v>
      </c>
      <c r="G302" s="72" t="s">
        <v>1356</v>
      </c>
      <c r="H302" s="72" t="s">
        <v>1357</v>
      </c>
    </row>
    <row r="303" spans="1:8">
      <c r="A303" s="83"/>
      <c r="B303" s="83"/>
      <c r="C303" s="68">
        <v>144423</v>
      </c>
      <c r="D303" s="67" t="s">
        <v>164</v>
      </c>
      <c r="E303" s="67" t="str">
        <f t="shared" si="3"/>
        <v>144423,</v>
      </c>
      <c r="F303" s="68" t="s">
        <v>717</v>
      </c>
      <c r="G303" s="68" t="s">
        <v>1358</v>
      </c>
      <c r="H303" s="68" t="s">
        <v>1357</v>
      </c>
    </row>
    <row r="304" spans="1:8">
      <c r="A304" s="83"/>
      <c r="B304" s="83"/>
      <c r="C304" s="72">
        <v>110030</v>
      </c>
      <c r="D304" s="67" t="s">
        <v>164</v>
      </c>
      <c r="E304" s="67" t="str">
        <f t="shared" si="3"/>
        <v>110030,</v>
      </c>
      <c r="F304" s="72" t="s">
        <v>1359</v>
      </c>
      <c r="G304" s="72" t="s">
        <v>1360</v>
      </c>
      <c r="H304" s="72" t="s">
        <v>1357</v>
      </c>
    </row>
    <row r="305" spans="1:8">
      <c r="A305" s="83"/>
      <c r="B305" s="83"/>
      <c r="C305" s="72">
        <v>55824</v>
      </c>
      <c r="D305" s="67" t="s">
        <v>164</v>
      </c>
      <c r="E305" s="67" t="str">
        <f t="shared" si="3"/>
        <v>55824,</v>
      </c>
      <c r="F305" s="72" t="s">
        <v>717</v>
      </c>
      <c r="G305" s="72" t="s">
        <v>1361</v>
      </c>
      <c r="H305" s="72" t="s">
        <v>1355</v>
      </c>
    </row>
    <row r="306" spans="1:8">
      <c r="A306" s="83"/>
      <c r="B306" s="83"/>
      <c r="C306" s="72">
        <v>1510</v>
      </c>
      <c r="D306" s="67" t="s">
        <v>164</v>
      </c>
      <c r="E306" s="67" t="str">
        <f t="shared" si="3"/>
        <v>1510,</v>
      </c>
      <c r="F306" s="72" t="s">
        <v>1362</v>
      </c>
      <c r="G306" s="72" t="s">
        <v>1363</v>
      </c>
      <c r="H306" s="72" t="s">
        <v>1355</v>
      </c>
    </row>
    <row r="307" spans="1:8">
      <c r="A307" s="83"/>
      <c r="B307" s="83"/>
      <c r="C307" s="72">
        <v>14608</v>
      </c>
      <c r="D307" s="67" t="s">
        <v>164</v>
      </c>
      <c r="E307" s="67" t="str">
        <f t="shared" si="3"/>
        <v>14608,</v>
      </c>
      <c r="F307" s="72" t="s">
        <v>1364</v>
      </c>
      <c r="G307" s="72" t="s">
        <v>1365</v>
      </c>
      <c r="H307" s="72" t="s">
        <v>1366</v>
      </c>
    </row>
    <row r="308" spans="1:8">
      <c r="A308" s="83"/>
      <c r="B308" s="83"/>
      <c r="C308" s="72">
        <v>47797</v>
      </c>
      <c r="D308" s="67" t="s">
        <v>164</v>
      </c>
      <c r="E308" s="67" t="str">
        <f t="shared" ref="E308:E371" si="4">C308&amp;D308</f>
        <v>47797,</v>
      </c>
      <c r="F308" s="72" t="s">
        <v>1362</v>
      </c>
      <c r="G308" s="72" t="s">
        <v>1367</v>
      </c>
      <c r="H308" s="72" t="s">
        <v>1355</v>
      </c>
    </row>
    <row r="309" spans="1:8">
      <c r="A309" s="83"/>
      <c r="B309" s="83"/>
      <c r="C309" s="72">
        <v>130134</v>
      </c>
      <c r="D309" s="67" t="s">
        <v>164</v>
      </c>
      <c r="E309" s="67" t="str">
        <f t="shared" si="4"/>
        <v>130134,</v>
      </c>
      <c r="F309" s="72" t="s">
        <v>762</v>
      </c>
      <c r="G309" s="72" t="s">
        <v>1368</v>
      </c>
      <c r="H309" s="72" t="s">
        <v>1355</v>
      </c>
    </row>
    <row r="310" spans="1:8">
      <c r="A310" s="83"/>
      <c r="B310" s="83"/>
      <c r="C310" s="72">
        <v>123717</v>
      </c>
      <c r="D310" s="67" t="s">
        <v>164</v>
      </c>
      <c r="E310" s="67" t="str">
        <f t="shared" si="4"/>
        <v>123717,</v>
      </c>
      <c r="F310" s="72" t="s">
        <v>866</v>
      </c>
      <c r="G310" s="72" t="s">
        <v>444</v>
      </c>
      <c r="H310" s="72" t="s">
        <v>1355</v>
      </c>
    </row>
    <row r="311" spans="1:8">
      <c r="A311" s="83"/>
      <c r="B311" s="83"/>
      <c r="C311" s="72">
        <v>176240</v>
      </c>
      <c r="D311" s="67" t="s">
        <v>164</v>
      </c>
      <c r="E311" s="67" t="str">
        <f t="shared" si="4"/>
        <v>176240,</v>
      </c>
      <c r="F311" s="72" t="s">
        <v>1362</v>
      </c>
      <c r="G311" s="72" t="s">
        <v>1369</v>
      </c>
      <c r="H311" s="72" t="s">
        <v>1357</v>
      </c>
    </row>
    <row r="312" spans="1:8">
      <c r="A312" s="83"/>
      <c r="B312" s="83"/>
      <c r="C312" s="72">
        <v>177394</v>
      </c>
      <c r="D312" s="67" t="s">
        <v>164</v>
      </c>
      <c r="E312" s="67" t="str">
        <f t="shared" si="4"/>
        <v>177394,</v>
      </c>
      <c r="F312" s="72" t="s">
        <v>762</v>
      </c>
      <c r="G312" s="72" t="s">
        <v>1370</v>
      </c>
      <c r="H312" s="72" t="s">
        <v>1355</v>
      </c>
    </row>
    <row r="313" spans="1:8">
      <c r="A313" s="83"/>
      <c r="B313" s="83"/>
      <c r="C313" s="73">
        <v>96009</v>
      </c>
      <c r="D313" s="67" t="s">
        <v>164</v>
      </c>
      <c r="E313" s="67" t="str">
        <f t="shared" si="4"/>
        <v>96009,</v>
      </c>
      <c r="F313" s="72" t="s">
        <v>1371</v>
      </c>
      <c r="G313" s="74" t="s">
        <v>1372</v>
      </c>
      <c r="H313" s="74" t="s">
        <v>1353</v>
      </c>
    </row>
    <row r="314" spans="1:8">
      <c r="A314" s="83"/>
      <c r="B314" s="83"/>
      <c r="C314" s="72">
        <v>162497</v>
      </c>
      <c r="D314" s="67" t="s">
        <v>164</v>
      </c>
      <c r="E314" s="67" t="str">
        <f t="shared" si="4"/>
        <v>162497,</v>
      </c>
      <c r="F314" s="72" t="s">
        <v>1373</v>
      </c>
      <c r="G314" s="72" t="s">
        <v>1374</v>
      </c>
      <c r="H314" s="72" t="s">
        <v>1357</v>
      </c>
    </row>
    <row r="315" spans="1:8">
      <c r="A315" s="83"/>
      <c r="B315" s="83"/>
      <c r="C315" s="72">
        <v>28654</v>
      </c>
      <c r="D315" s="67" t="s">
        <v>164</v>
      </c>
      <c r="E315" s="67" t="str">
        <f t="shared" si="4"/>
        <v>28654,</v>
      </c>
      <c r="F315" s="72" t="s">
        <v>1375</v>
      </c>
      <c r="G315" s="72" t="s">
        <v>1376</v>
      </c>
      <c r="H315" s="72" t="s">
        <v>1355</v>
      </c>
    </row>
    <row r="316" spans="1:8">
      <c r="A316" s="83"/>
      <c r="B316" s="83"/>
      <c r="C316" s="72">
        <v>183736</v>
      </c>
      <c r="D316" s="67" t="s">
        <v>164</v>
      </c>
      <c r="E316" s="67" t="str">
        <f t="shared" si="4"/>
        <v>183736,</v>
      </c>
      <c r="F316" s="72" t="s">
        <v>1377</v>
      </c>
      <c r="G316" s="72" t="s">
        <v>1378</v>
      </c>
      <c r="H316" s="72" t="s">
        <v>1379</v>
      </c>
    </row>
    <row r="317" spans="1:8">
      <c r="A317" s="83"/>
      <c r="B317" s="83"/>
      <c r="C317" s="72">
        <v>195632</v>
      </c>
      <c r="D317" s="67" t="s">
        <v>164</v>
      </c>
      <c r="E317" s="67" t="str">
        <f t="shared" si="4"/>
        <v>195632,</v>
      </c>
      <c r="F317" s="72" t="s">
        <v>1380</v>
      </c>
      <c r="G317" s="72" t="s">
        <v>1381</v>
      </c>
      <c r="H317" s="72" t="s">
        <v>1382</v>
      </c>
    </row>
    <row r="318" spans="1:8">
      <c r="A318" s="83"/>
      <c r="B318" s="83"/>
      <c r="C318" s="73">
        <v>204098</v>
      </c>
      <c r="D318" s="67" t="s">
        <v>164</v>
      </c>
      <c r="E318" s="67" t="str">
        <f t="shared" si="4"/>
        <v>204098,</v>
      </c>
      <c r="F318" s="72" t="s">
        <v>1383</v>
      </c>
      <c r="G318" s="72" t="s">
        <v>1384</v>
      </c>
      <c r="H318" s="74" t="s">
        <v>1353</v>
      </c>
    </row>
    <row r="319" spans="1:8">
      <c r="A319" s="92">
        <v>13</v>
      </c>
      <c r="B319" s="92" t="s">
        <v>272</v>
      </c>
      <c r="C319" s="91">
        <v>152012</v>
      </c>
      <c r="D319" s="67" t="s">
        <v>164</v>
      </c>
      <c r="E319" s="67" t="str">
        <f t="shared" si="4"/>
        <v>152012,</v>
      </c>
      <c r="F319" s="91" t="s">
        <v>273</v>
      </c>
      <c r="G319" s="91" t="s">
        <v>274</v>
      </c>
      <c r="H319" s="91" t="s">
        <v>272</v>
      </c>
    </row>
    <row r="320" spans="1:8">
      <c r="A320" s="92"/>
      <c r="B320" s="92"/>
      <c r="C320" s="91">
        <v>65523</v>
      </c>
      <c r="D320" s="67" t="s">
        <v>164</v>
      </c>
      <c r="E320" s="67" t="str">
        <f t="shared" si="4"/>
        <v>65523,</v>
      </c>
      <c r="F320" s="91" t="s">
        <v>275</v>
      </c>
      <c r="G320" s="91" t="s">
        <v>276</v>
      </c>
      <c r="H320" s="91" t="s">
        <v>277</v>
      </c>
    </row>
    <row r="321" spans="1:8">
      <c r="A321" s="92"/>
      <c r="B321" s="92"/>
      <c r="C321" s="91">
        <v>127758</v>
      </c>
      <c r="D321" s="67" t="s">
        <v>164</v>
      </c>
      <c r="E321" s="67" t="str">
        <f t="shared" si="4"/>
        <v>127758,</v>
      </c>
      <c r="F321" s="91" t="s">
        <v>278</v>
      </c>
      <c r="G321" s="91" t="s">
        <v>279</v>
      </c>
      <c r="H321" s="91" t="s">
        <v>277</v>
      </c>
    </row>
    <row r="322" spans="1:8">
      <c r="A322" s="92"/>
      <c r="B322" s="92"/>
      <c r="C322" s="91">
        <v>57596</v>
      </c>
      <c r="D322" s="67" t="s">
        <v>164</v>
      </c>
      <c r="E322" s="67" t="str">
        <f t="shared" si="4"/>
        <v>57596,</v>
      </c>
      <c r="F322" s="91" t="s">
        <v>280</v>
      </c>
      <c r="G322" s="91" t="s">
        <v>281</v>
      </c>
      <c r="H322" s="91" t="s">
        <v>282</v>
      </c>
    </row>
    <row r="323" spans="1:8">
      <c r="A323" s="92"/>
      <c r="B323" s="92"/>
      <c r="C323" s="91">
        <v>94920</v>
      </c>
      <c r="D323" s="67" t="s">
        <v>164</v>
      </c>
      <c r="E323" s="67" t="str">
        <f t="shared" si="4"/>
        <v>94920,</v>
      </c>
      <c r="F323" s="91" t="s">
        <v>283</v>
      </c>
      <c r="G323" s="91" t="s">
        <v>284</v>
      </c>
      <c r="H323" s="91" t="s">
        <v>277</v>
      </c>
    </row>
    <row r="324" spans="1:8">
      <c r="A324" s="92"/>
      <c r="B324" s="92"/>
      <c r="C324" s="95">
        <v>184082</v>
      </c>
      <c r="D324" s="67" t="s">
        <v>164</v>
      </c>
      <c r="E324" s="67" t="str">
        <f t="shared" si="4"/>
        <v>184082,</v>
      </c>
      <c r="F324" s="95" t="s">
        <v>285</v>
      </c>
      <c r="G324" s="95" t="s">
        <v>286</v>
      </c>
      <c r="H324" s="95" t="s">
        <v>277</v>
      </c>
    </row>
    <row r="325" spans="1:8">
      <c r="A325" s="92"/>
      <c r="B325" s="92"/>
      <c r="C325" s="95">
        <v>9857</v>
      </c>
      <c r="D325" s="67" t="s">
        <v>164</v>
      </c>
      <c r="E325" s="67" t="str">
        <f t="shared" si="4"/>
        <v>9857,</v>
      </c>
      <c r="F325" s="95" t="s">
        <v>287</v>
      </c>
      <c r="G325" s="95" t="s">
        <v>288</v>
      </c>
      <c r="H325" s="95" t="s">
        <v>277</v>
      </c>
    </row>
    <row r="326" spans="1:8">
      <c r="A326" s="92"/>
      <c r="B326" s="92"/>
      <c r="C326" s="91">
        <v>152870</v>
      </c>
      <c r="D326" s="67" t="s">
        <v>164</v>
      </c>
      <c r="E326" s="67" t="str">
        <f t="shared" si="4"/>
        <v>152870,</v>
      </c>
      <c r="F326" s="91" t="s">
        <v>289</v>
      </c>
      <c r="G326" s="91" t="s">
        <v>290</v>
      </c>
      <c r="H326" s="91" t="s">
        <v>282</v>
      </c>
    </row>
    <row r="327" spans="1:8">
      <c r="A327" s="92"/>
      <c r="B327" s="92"/>
      <c r="C327" s="91">
        <v>48232</v>
      </c>
      <c r="D327" s="67" t="s">
        <v>164</v>
      </c>
      <c r="E327" s="67" t="str">
        <f t="shared" si="4"/>
        <v>48232,</v>
      </c>
      <c r="F327" s="91" t="s">
        <v>291</v>
      </c>
      <c r="G327" s="91" t="s">
        <v>292</v>
      </c>
      <c r="H327" s="91" t="s">
        <v>277</v>
      </c>
    </row>
    <row r="328" spans="1:8">
      <c r="A328" s="92"/>
      <c r="B328" s="92"/>
      <c r="C328" s="91">
        <v>184103</v>
      </c>
      <c r="D328" s="67" t="s">
        <v>164</v>
      </c>
      <c r="E328" s="67" t="str">
        <f t="shared" si="4"/>
        <v>184103,</v>
      </c>
      <c r="F328" s="91" t="s">
        <v>293</v>
      </c>
      <c r="G328" s="91" t="s">
        <v>294</v>
      </c>
      <c r="H328" s="91" t="s">
        <v>295</v>
      </c>
    </row>
    <row r="329" spans="1:8">
      <c r="A329" s="92"/>
      <c r="B329" s="92"/>
      <c r="C329" s="91">
        <v>9854</v>
      </c>
      <c r="D329" s="67" t="s">
        <v>164</v>
      </c>
      <c r="E329" s="67" t="str">
        <f t="shared" si="4"/>
        <v>9854,</v>
      </c>
      <c r="F329" s="91" t="s">
        <v>296</v>
      </c>
      <c r="G329" s="91" t="s">
        <v>297</v>
      </c>
      <c r="H329" s="91" t="s">
        <v>298</v>
      </c>
    </row>
    <row r="330" spans="1:8">
      <c r="A330" s="92"/>
      <c r="B330" s="92"/>
      <c r="C330" s="95">
        <v>184102</v>
      </c>
      <c r="D330" s="67" t="s">
        <v>164</v>
      </c>
      <c r="E330" s="67" t="str">
        <f t="shared" si="4"/>
        <v>184102,</v>
      </c>
      <c r="F330" s="95" t="s">
        <v>299</v>
      </c>
      <c r="G330" s="95" t="s">
        <v>300</v>
      </c>
      <c r="H330" s="95" t="s">
        <v>295</v>
      </c>
    </row>
    <row r="331" spans="1:8">
      <c r="A331" s="92"/>
      <c r="B331" s="92"/>
      <c r="C331" s="95">
        <v>131752</v>
      </c>
      <c r="D331" s="67" t="s">
        <v>164</v>
      </c>
      <c r="E331" s="67" t="str">
        <f t="shared" si="4"/>
        <v>131752,</v>
      </c>
      <c r="F331" s="95" t="s">
        <v>301</v>
      </c>
      <c r="G331" s="95" t="s">
        <v>302</v>
      </c>
      <c r="H331" s="95" t="s">
        <v>298</v>
      </c>
    </row>
    <row r="332" spans="1:8">
      <c r="A332" s="92"/>
      <c r="B332" s="92"/>
      <c r="C332" s="91">
        <v>115337</v>
      </c>
      <c r="D332" s="67" t="s">
        <v>164</v>
      </c>
      <c r="E332" s="67" t="str">
        <f t="shared" si="4"/>
        <v>115337,</v>
      </c>
      <c r="F332" s="91" t="s">
        <v>303</v>
      </c>
      <c r="G332" s="91" t="s">
        <v>302</v>
      </c>
      <c r="H332" s="91" t="s">
        <v>277</v>
      </c>
    </row>
    <row r="333" spans="1:8">
      <c r="A333" s="92"/>
      <c r="B333" s="92"/>
      <c r="C333" s="91">
        <v>62648</v>
      </c>
      <c r="D333" s="67" t="s">
        <v>164</v>
      </c>
      <c r="E333" s="67" t="str">
        <f t="shared" si="4"/>
        <v>62648,</v>
      </c>
      <c r="F333" s="91" t="s">
        <v>304</v>
      </c>
      <c r="G333" s="91" t="s">
        <v>305</v>
      </c>
      <c r="H333" s="91" t="s">
        <v>277</v>
      </c>
    </row>
    <row r="334" spans="1:8">
      <c r="A334" s="92"/>
      <c r="B334" s="92"/>
      <c r="C334" s="95">
        <v>39937</v>
      </c>
      <c r="D334" s="67" t="s">
        <v>164</v>
      </c>
      <c r="E334" s="67" t="str">
        <f t="shared" si="4"/>
        <v>39937,</v>
      </c>
      <c r="F334" s="95" t="s">
        <v>306</v>
      </c>
      <c r="G334" s="95" t="s">
        <v>307</v>
      </c>
      <c r="H334" s="95" t="s">
        <v>277</v>
      </c>
    </row>
    <row r="335" spans="1:8">
      <c r="A335" s="92"/>
      <c r="B335" s="92"/>
      <c r="C335" s="91">
        <v>11243</v>
      </c>
      <c r="D335" s="67" t="s">
        <v>164</v>
      </c>
      <c r="E335" s="67" t="str">
        <f t="shared" si="4"/>
        <v>11243,</v>
      </c>
      <c r="F335" s="91" t="s">
        <v>301</v>
      </c>
      <c r="G335" s="91" t="s">
        <v>308</v>
      </c>
      <c r="H335" s="91" t="s">
        <v>277</v>
      </c>
    </row>
    <row r="336" spans="1:8">
      <c r="A336" s="92"/>
      <c r="B336" s="92"/>
      <c r="C336" s="91">
        <v>40211</v>
      </c>
      <c r="D336" s="67" t="s">
        <v>164</v>
      </c>
      <c r="E336" s="67" t="str">
        <f t="shared" si="4"/>
        <v>40211,</v>
      </c>
      <c r="F336" s="91" t="s">
        <v>309</v>
      </c>
      <c r="G336" s="91" t="s">
        <v>310</v>
      </c>
      <c r="H336" s="91" t="s">
        <v>277</v>
      </c>
    </row>
    <row r="337" s="63" customFormat="1" spans="1:8">
      <c r="A337" s="92">
        <v>14</v>
      </c>
      <c r="B337" s="92" t="s">
        <v>349</v>
      </c>
      <c r="C337" s="73">
        <v>148416</v>
      </c>
      <c r="D337" s="71" t="s">
        <v>164</v>
      </c>
      <c r="E337" s="71" t="str">
        <f t="shared" si="4"/>
        <v>148416,</v>
      </c>
      <c r="F337" s="74" t="s">
        <v>350</v>
      </c>
      <c r="G337" s="74" t="s">
        <v>351</v>
      </c>
      <c r="H337" s="74" t="s">
        <v>352</v>
      </c>
    </row>
    <row r="338" s="63" customFormat="1" spans="1:8">
      <c r="A338" s="92"/>
      <c r="B338" s="92"/>
      <c r="C338" s="73">
        <v>17045</v>
      </c>
      <c r="D338" s="71" t="s">
        <v>164</v>
      </c>
      <c r="E338" s="71" t="str">
        <f t="shared" si="4"/>
        <v>17045,</v>
      </c>
      <c r="F338" s="74" t="s">
        <v>353</v>
      </c>
      <c r="G338" s="74" t="s">
        <v>354</v>
      </c>
      <c r="H338" s="74" t="s">
        <v>352</v>
      </c>
    </row>
    <row r="339" s="63" customFormat="1" spans="1:8">
      <c r="A339" s="92"/>
      <c r="B339" s="92"/>
      <c r="C339" s="73">
        <v>132539</v>
      </c>
      <c r="D339" s="71" t="s">
        <v>164</v>
      </c>
      <c r="E339" s="71" t="str">
        <f t="shared" si="4"/>
        <v>132539,</v>
      </c>
      <c r="F339" s="74" t="s">
        <v>355</v>
      </c>
      <c r="G339" s="74" t="s">
        <v>356</v>
      </c>
      <c r="H339" s="74" t="s">
        <v>352</v>
      </c>
    </row>
    <row r="340" s="63" customFormat="1" spans="1:8">
      <c r="A340" s="92"/>
      <c r="B340" s="92"/>
      <c r="C340" s="73">
        <v>43015</v>
      </c>
      <c r="D340" s="71" t="s">
        <v>164</v>
      </c>
      <c r="E340" s="71" t="str">
        <f t="shared" si="4"/>
        <v>43015,</v>
      </c>
      <c r="F340" s="74" t="s">
        <v>357</v>
      </c>
      <c r="G340" s="74" t="s">
        <v>358</v>
      </c>
      <c r="H340" s="74" t="s">
        <v>352</v>
      </c>
    </row>
    <row r="341" s="63" customFormat="1" spans="1:8">
      <c r="A341" s="92"/>
      <c r="B341" s="92"/>
      <c r="C341" s="73">
        <v>2901</v>
      </c>
      <c r="D341" s="71" t="s">
        <v>164</v>
      </c>
      <c r="E341" s="71" t="str">
        <f t="shared" si="4"/>
        <v>2901,</v>
      </c>
      <c r="F341" s="74" t="s">
        <v>359</v>
      </c>
      <c r="G341" s="74" t="s">
        <v>360</v>
      </c>
      <c r="H341" s="74" t="s">
        <v>352</v>
      </c>
    </row>
    <row r="342" s="63" customFormat="1" spans="1:8">
      <c r="A342" s="92"/>
      <c r="B342" s="92"/>
      <c r="C342" s="73">
        <v>44479</v>
      </c>
      <c r="D342" s="71" t="s">
        <v>164</v>
      </c>
      <c r="E342" s="71" t="str">
        <f t="shared" si="4"/>
        <v>44479,</v>
      </c>
      <c r="F342" s="74" t="s">
        <v>361</v>
      </c>
      <c r="G342" s="74" t="s">
        <v>290</v>
      </c>
      <c r="H342" s="74" t="s">
        <v>352</v>
      </c>
    </row>
    <row r="343" s="63" customFormat="1" spans="1:8">
      <c r="A343" s="92"/>
      <c r="B343" s="92"/>
      <c r="C343" s="73">
        <v>148418</v>
      </c>
      <c r="D343" s="71" t="s">
        <v>164</v>
      </c>
      <c r="E343" s="71" t="str">
        <f t="shared" si="4"/>
        <v>148418,</v>
      </c>
      <c r="F343" s="74" t="s">
        <v>362</v>
      </c>
      <c r="G343" s="74" t="s">
        <v>363</v>
      </c>
      <c r="H343" s="74" t="s">
        <v>352</v>
      </c>
    </row>
    <row r="344" s="63" customFormat="1" spans="1:8">
      <c r="A344" s="92"/>
      <c r="B344" s="92"/>
      <c r="C344" s="73">
        <v>968</v>
      </c>
      <c r="D344" s="71" t="s">
        <v>164</v>
      </c>
      <c r="E344" s="71" t="str">
        <f t="shared" si="4"/>
        <v>968,</v>
      </c>
      <c r="F344" s="74" t="s">
        <v>364</v>
      </c>
      <c r="G344" s="74" t="s">
        <v>365</v>
      </c>
      <c r="H344" s="74" t="s">
        <v>352</v>
      </c>
    </row>
    <row r="345" s="63" customFormat="1" spans="1:8">
      <c r="A345" s="92"/>
      <c r="B345" s="92"/>
      <c r="C345" s="73">
        <v>3558</v>
      </c>
      <c r="D345" s="71" t="s">
        <v>164</v>
      </c>
      <c r="E345" s="71" t="str">
        <f t="shared" si="4"/>
        <v>3558,</v>
      </c>
      <c r="F345" s="74" t="s">
        <v>366</v>
      </c>
      <c r="G345" s="74" t="s">
        <v>367</v>
      </c>
      <c r="H345" s="74" t="s">
        <v>352</v>
      </c>
    </row>
    <row r="346" s="64" customFormat="1" spans="1:8">
      <c r="A346" s="98"/>
      <c r="B346" s="98"/>
      <c r="C346" s="99">
        <v>159558</v>
      </c>
      <c r="D346" s="100" t="s">
        <v>164</v>
      </c>
      <c r="E346" s="100" t="str">
        <f t="shared" si="4"/>
        <v>159558,</v>
      </c>
      <c r="F346" s="101" t="s">
        <v>1685</v>
      </c>
      <c r="G346" s="101" t="s">
        <v>369</v>
      </c>
      <c r="H346" s="101" t="s">
        <v>352</v>
      </c>
    </row>
    <row r="347" s="63" customFormat="1" spans="1:8">
      <c r="A347" s="92"/>
      <c r="B347" s="92"/>
      <c r="C347" s="73">
        <v>15609</v>
      </c>
      <c r="D347" s="71" t="s">
        <v>164</v>
      </c>
      <c r="E347" s="71" t="str">
        <f t="shared" si="4"/>
        <v>15609,</v>
      </c>
      <c r="F347" s="74" t="s">
        <v>370</v>
      </c>
      <c r="G347" s="74" t="s">
        <v>371</v>
      </c>
      <c r="H347" s="74" t="s">
        <v>352</v>
      </c>
    </row>
    <row r="348" s="63" customFormat="1" spans="1:8">
      <c r="A348" s="92"/>
      <c r="B348" s="92"/>
      <c r="C348" s="73">
        <v>48949</v>
      </c>
      <c r="D348" s="71" t="s">
        <v>164</v>
      </c>
      <c r="E348" s="71" t="str">
        <f t="shared" si="4"/>
        <v>48949,</v>
      </c>
      <c r="F348" s="74" t="s">
        <v>372</v>
      </c>
      <c r="G348" s="74" t="s">
        <v>373</v>
      </c>
      <c r="H348" s="74" t="s">
        <v>352</v>
      </c>
    </row>
    <row r="349" s="63" customFormat="1" spans="1:8">
      <c r="A349" s="92"/>
      <c r="B349" s="92"/>
      <c r="C349" s="73">
        <v>36438</v>
      </c>
      <c r="D349" s="71" t="s">
        <v>164</v>
      </c>
      <c r="E349" s="71" t="str">
        <f t="shared" si="4"/>
        <v>36438,</v>
      </c>
      <c r="F349" s="74" t="s">
        <v>374</v>
      </c>
      <c r="G349" s="74" t="s">
        <v>375</v>
      </c>
      <c r="H349" s="74" t="s">
        <v>352</v>
      </c>
    </row>
    <row r="350" s="63" customFormat="1" spans="1:8">
      <c r="A350" s="92"/>
      <c r="B350" s="92"/>
      <c r="C350" s="73">
        <v>75043</v>
      </c>
      <c r="D350" s="71" t="s">
        <v>164</v>
      </c>
      <c r="E350" s="71" t="str">
        <f t="shared" si="4"/>
        <v>75043,</v>
      </c>
      <c r="F350" s="74" t="s">
        <v>376</v>
      </c>
      <c r="G350" s="74" t="s">
        <v>377</v>
      </c>
      <c r="H350" s="74" t="s">
        <v>352</v>
      </c>
    </row>
    <row r="351" s="63" customFormat="1" spans="1:8">
      <c r="A351" s="92"/>
      <c r="B351" s="92"/>
      <c r="C351" s="73">
        <v>39913</v>
      </c>
      <c r="D351" s="71" t="s">
        <v>164</v>
      </c>
      <c r="E351" s="71" t="str">
        <f t="shared" si="4"/>
        <v>39913,</v>
      </c>
      <c r="F351" s="74" t="s">
        <v>378</v>
      </c>
      <c r="G351" s="74" t="s">
        <v>379</v>
      </c>
      <c r="H351" s="74" t="s">
        <v>352</v>
      </c>
    </row>
    <row r="352" s="63" customFormat="1" spans="1:8">
      <c r="A352" s="92"/>
      <c r="B352" s="92"/>
      <c r="C352" s="73">
        <v>892</v>
      </c>
      <c r="D352" s="71" t="s">
        <v>164</v>
      </c>
      <c r="E352" s="71" t="str">
        <f t="shared" si="4"/>
        <v>892,</v>
      </c>
      <c r="F352" s="74" t="s">
        <v>380</v>
      </c>
      <c r="G352" s="74" t="s">
        <v>381</v>
      </c>
      <c r="H352" s="74" t="s">
        <v>352</v>
      </c>
    </row>
    <row r="353" s="63" customFormat="1" spans="1:8">
      <c r="A353" s="92"/>
      <c r="B353" s="92"/>
      <c r="C353" s="73">
        <v>158318</v>
      </c>
      <c r="D353" s="71" t="s">
        <v>164</v>
      </c>
      <c r="E353" s="71" t="str">
        <f t="shared" si="4"/>
        <v>158318,</v>
      </c>
      <c r="F353" s="74" t="s">
        <v>376</v>
      </c>
      <c r="G353" s="74" t="s">
        <v>382</v>
      </c>
      <c r="H353" s="74" t="s">
        <v>352</v>
      </c>
    </row>
    <row r="354" spans="1:8">
      <c r="A354" s="96"/>
      <c r="B354" s="96"/>
      <c r="C354" s="73">
        <v>913</v>
      </c>
      <c r="D354" s="67" t="s">
        <v>164</v>
      </c>
      <c r="E354" s="67" t="str">
        <f t="shared" si="4"/>
        <v>913,</v>
      </c>
      <c r="F354" s="74" t="s">
        <v>383</v>
      </c>
      <c r="G354" s="74" t="s">
        <v>384</v>
      </c>
      <c r="H354" s="74" t="s">
        <v>352</v>
      </c>
    </row>
    <row r="355" spans="1:8">
      <c r="A355" s="96"/>
      <c r="B355" s="96"/>
      <c r="C355" s="73">
        <v>912</v>
      </c>
      <c r="D355" s="67" t="s">
        <v>164</v>
      </c>
      <c r="E355" s="67" t="str">
        <f t="shared" si="4"/>
        <v>912,</v>
      </c>
      <c r="F355" s="74" t="s">
        <v>359</v>
      </c>
      <c r="G355" s="74" t="s">
        <v>385</v>
      </c>
      <c r="H355" s="74" t="s">
        <v>352</v>
      </c>
    </row>
    <row r="356" s="64" customFormat="1" spans="1:8">
      <c r="A356" s="98"/>
      <c r="B356" s="98"/>
      <c r="C356" s="99">
        <v>373</v>
      </c>
      <c r="D356" s="100" t="s">
        <v>164</v>
      </c>
      <c r="E356" s="100" t="str">
        <f t="shared" si="4"/>
        <v>373,</v>
      </c>
      <c r="F356" s="101" t="s">
        <v>1686</v>
      </c>
      <c r="G356" s="101" t="s">
        <v>387</v>
      </c>
      <c r="H356" s="101" t="s">
        <v>352</v>
      </c>
    </row>
    <row r="357" spans="1:8">
      <c r="A357" s="96"/>
      <c r="B357" s="96"/>
      <c r="C357" s="73">
        <v>146318</v>
      </c>
      <c r="D357" s="67" t="s">
        <v>164</v>
      </c>
      <c r="E357" s="67" t="str">
        <f t="shared" si="4"/>
        <v>146318,</v>
      </c>
      <c r="F357" s="74" t="s">
        <v>388</v>
      </c>
      <c r="G357" s="74" t="s">
        <v>389</v>
      </c>
      <c r="H357" s="74" t="s">
        <v>352</v>
      </c>
    </row>
    <row r="358" s="64" customFormat="1" spans="1:8">
      <c r="A358" s="98"/>
      <c r="B358" s="98"/>
      <c r="C358" s="101">
        <v>65674</v>
      </c>
      <c r="D358" s="100" t="s">
        <v>164</v>
      </c>
      <c r="E358" s="100" t="str">
        <f t="shared" si="4"/>
        <v>65674,</v>
      </c>
      <c r="F358" s="101" t="s">
        <v>1687</v>
      </c>
      <c r="G358" s="101" t="s">
        <v>391</v>
      </c>
      <c r="H358" s="101" t="s">
        <v>352</v>
      </c>
    </row>
    <row r="359" s="64" customFormat="1" spans="1:8">
      <c r="A359" s="98"/>
      <c r="B359" s="98"/>
      <c r="C359" s="99">
        <v>60267</v>
      </c>
      <c r="D359" s="100" t="s">
        <v>164</v>
      </c>
      <c r="E359" s="100" t="str">
        <f t="shared" si="4"/>
        <v>60267,</v>
      </c>
      <c r="F359" s="101" t="s">
        <v>1688</v>
      </c>
      <c r="G359" s="101" t="s">
        <v>393</v>
      </c>
      <c r="H359" s="101" t="s">
        <v>352</v>
      </c>
    </row>
    <row r="360" spans="1:8">
      <c r="A360" s="74">
        <v>15</v>
      </c>
      <c r="B360" s="74" t="s">
        <v>1487</v>
      </c>
      <c r="C360" s="92">
        <v>131175</v>
      </c>
      <c r="D360" s="67" t="s">
        <v>164</v>
      </c>
      <c r="E360" s="67" t="str">
        <f t="shared" si="4"/>
        <v>131175,</v>
      </c>
      <c r="F360" s="92" t="s">
        <v>1488</v>
      </c>
      <c r="G360" s="91" t="s">
        <v>487</v>
      </c>
      <c r="H360" s="91" t="s">
        <v>1489</v>
      </c>
    </row>
    <row r="361" spans="1:8">
      <c r="A361" s="74"/>
      <c r="B361" s="74"/>
      <c r="C361" s="92">
        <v>172829</v>
      </c>
      <c r="D361" s="67" t="s">
        <v>164</v>
      </c>
      <c r="E361" s="67" t="str">
        <f t="shared" si="4"/>
        <v>172829,</v>
      </c>
      <c r="F361" s="92" t="s">
        <v>1490</v>
      </c>
      <c r="G361" s="91" t="s">
        <v>265</v>
      </c>
      <c r="H361" s="91" t="s">
        <v>1489</v>
      </c>
    </row>
    <row r="362" spans="1:8">
      <c r="A362" s="74"/>
      <c r="B362" s="74"/>
      <c r="C362" s="96">
        <v>190519</v>
      </c>
      <c r="D362" s="67" t="s">
        <v>164</v>
      </c>
      <c r="E362" s="67" t="str">
        <f t="shared" si="4"/>
        <v>190519,</v>
      </c>
      <c r="F362" s="96" t="s">
        <v>1491</v>
      </c>
      <c r="G362" s="95" t="s">
        <v>596</v>
      </c>
      <c r="H362" s="95" t="s">
        <v>1489</v>
      </c>
    </row>
    <row r="363" spans="1:8">
      <c r="A363" s="74"/>
      <c r="B363" s="74"/>
      <c r="C363" s="92">
        <v>195219</v>
      </c>
      <c r="D363" s="67" t="s">
        <v>164</v>
      </c>
      <c r="E363" s="67" t="str">
        <f t="shared" si="4"/>
        <v>195219,</v>
      </c>
      <c r="F363" s="92" t="s">
        <v>1492</v>
      </c>
      <c r="G363" s="91" t="s">
        <v>1493</v>
      </c>
      <c r="H363" s="91" t="s">
        <v>1494</v>
      </c>
    </row>
    <row r="364" spans="1:8">
      <c r="A364" s="74"/>
      <c r="B364" s="74"/>
      <c r="C364" s="92">
        <v>111105</v>
      </c>
      <c r="D364" s="67" t="s">
        <v>164</v>
      </c>
      <c r="E364" s="67" t="str">
        <f t="shared" si="4"/>
        <v>111105,</v>
      </c>
      <c r="F364" s="92" t="s">
        <v>1495</v>
      </c>
      <c r="G364" s="91" t="s">
        <v>1496</v>
      </c>
      <c r="H364" s="91" t="s">
        <v>1494</v>
      </c>
    </row>
    <row r="365" spans="1:8">
      <c r="A365" s="74"/>
      <c r="B365" s="74"/>
      <c r="C365" s="96">
        <v>195217</v>
      </c>
      <c r="D365" s="67" t="s">
        <v>164</v>
      </c>
      <c r="E365" s="67" t="str">
        <f t="shared" si="4"/>
        <v>195217,</v>
      </c>
      <c r="F365" s="96" t="s">
        <v>1497</v>
      </c>
      <c r="G365" s="95" t="s">
        <v>1498</v>
      </c>
      <c r="H365" s="95" t="s">
        <v>1499</v>
      </c>
    </row>
    <row r="366" spans="1:8">
      <c r="A366" s="74"/>
      <c r="B366" s="74"/>
      <c r="C366" s="92">
        <v>192184</v>
      </c>
      <c r="D366" s="67" t="s">
        <v>164</v>
      </c>
      <c r="E366" s="67" t="str">
        <f t="shared" si="4"/>
        <v>192184,</v>
      </c>
      <c r="F366" s="92" t="s">
        <v>1500</v>
      </c>
      <c r="G366" s="91" t="s">
        <v>1501</v>
      </c>
      <c r="H366" s="91" t="s">
        <v>1494</v>
      </c>
    </row>
    <row r="367" spans="1:8">
      <c r="A367" s="74"/>
      <c r="B367" s="74"/>
      <c r="C367" s="92">
        <v>110795</v>
      </c>
      <c r="D367" s="67" t="s">
        <v>164</v>
      </c>
      <c r="E367" s="67" t="str">
        <f t="shared" si="4"/>
        <v>110795,</v>
      </c>
      <c r="F367" s="92" t="s">
        <v>1502</v>
      </c>
      <c r="G367" s="91" t="s">
        <v>1503</v>
      </c>
      <c r="H367" s="91" t="s">
        <v>1489</v>
      </c>
    </row>
    <row r="368" spans="1:8">
      <c r="A368" s="74"/>
      <c r="B368" s="74"/>
      <c r="C368" s="92">
        <v>734</v>
      </c>
      <c r="D368" s="67" t="s">
        <v>164</v>
      </c>
      <c r="E368" s="67" t="str">
        <f t="shared" si="4"/>
        <v>734,</v>
      </c>
      <c r="F368" s="92" t="s">
        <v>1504</v>
      </c>
      <c r="G368" s="91" t="s">
        <v>1505</v>
      </c>
      <c r="H368" s="91" t="s">
        <v>1494</v>
      </c>
    </row>
    <row r="369" spans="1:8">
      <c r="A369" s="74"/>
      <c r="B369" s="74"/>
      <c r="C369" s="92">
        <v>20180</v>
      </c>
      <c r="D369" s="67" t="s">
        <v>164</v>
      </c>
      <c r="E369" s="67" t="str">
        <f t="shared" si="4"/>
        <v>20180,</v>
      </c>
      <c r="F369" s="92" t="s">
        <v>1506</v>
      </c>
      <c r="G369" s="91" t="s">
        <v>1507</v>
      </c>
      <c r="H369" s="91" t="s">
        <v>1494</v>
      </c>
    </row>
    <row r="370" spans="1:8">
      <c r="A370" s="74"/>
      <c r="B370" s="74"/>
      <c r="C370" s="92">
        <v>110802</v>
      </c>
      <c r="D370" s="67" t="s">
        <v>164</v>
      </c>
      <c r="E370" s="67" t="str">
        <f t="shared" si="4"/>
        <v>110802,</v>
      </c>
      <c r="F370" s="92" t="s">
        <v>1508</v>
      </c>
      <c r="G370" s="91" t="s">
        <v>1509</v>
      </c>
      <c r="H370" s="91" t="s">
        <v>1489</v>
      </c>
    </row>
    <row r="371" spans="1:8">
      <c r="A371" s="74"/>
      <c r="B371" s="74"/>
      <c r="C371" s="92">
        <v>111107</v>
      </c>
      <c r="D371" s="67" t="s">
        <v>164</v>
      </c>
      <c r="E371" s="67" t="str">
        <f t="shared" si="4"/>
        <v>111107,</v>
      </c>
      <c r="F371" s="92" t="s">
        <v>1510</v>
      </c>
      <c r="G371" s="91" t="s">
        <v>250</v>
      </c>
      <c r="H371" s="91" t="s">
        <v>1494</v>
      </c>
    </row>
    <row r="372" spans="1:8">
      <c r="A372" s="74"/>
      <c r="B372" s="74"/>
      <c r="C372" s="96">
        <v>165878</v>
      </c>
      <c r="D372" s="67" t="s">
        <v>164</v>
      </c>
      <c r="E372" s="67" t="str">
        <f t="shared" ref="E372:E435" si="5">C372&amp;D372</f>
        <v>165878,</v>
      </c>
      <c r="F372" s="96" t="s">
        <v>1511</v>
      </c>
      <c r="G372" s="95" t="s">
        <v>1512</v>
      </c>
      <c r="H372" s="95" t="s">
        <v>1513</v>
      </c>
    </row>
    <row r="373" spans="1:8">
      <c r="A373" s="74"/>
      <c r="B373" s="74"/>
      <c r="C373" s="96">
        <v>88771</v>
      </c>
      <c r="D373" s="67" t="s">
        <v>164</v>
      </c>
      <c r="E373" s="67" t="str">
        <f t="shared" si="5"/>
        <v>88771,</v>
      </c>
      <c r="F373" s="96" t="s">
        <v>1514</v>
      </c>
      <c r="G373" s="95" t="s">
        <v>1515</v>
      </c>
      <c r="H373" s="95" t="s">
        <v>1516</v>
      </c>
    </row>
    <row r="374" spans="1:8">
      <c r="A374" s="74"/>
      <c r="B374" s="74"/>
      <c r="C374" s="92">
        <v>135106</v>
      </c>
      <c r="D374" s="67" t="s">
        <v>164</v>
      </c>
      <c r="E374" s="67" t="str">
        <f t="shared" si="5"/>
        <v>135106,</v>
      </c>
      <c r="F374" s="92" t="s">
        <v>1517</v>
      </c>
      <c r="G374" s="91" t="s">
        <v>1518</v>
      </c>
      <c r="H374" s="91" t="s">
        <v>1516</v>
      </c>
    </row>
    <row r="375" spans="1:8">
      <c r="A375" s="74"/>
      <c r="B375" s="74"/>
      <c r="C375" s="95">
        <v>110835</v>
      </c>
      <c r="D375" s="67" t="s">
        <v>164</v>
      </c>
      <c r="E375" s="67" t="str">
        <f t="shared" si="5"/>
        <v>110835,</v>
      </c>
      <c r="F375" s="95" t="s">
        <v>1519</v>
      </c>
      <c r="G375" s="95" t="s">
        <v>1520</v>
      </c>
      <c r="H375" s="95" t="s">
        <v>1494</v>
      </c>
    </row>
    <row r="376" spans="1:8">
      <c r="A376" s="74"/>
      <c r="B376" s="74"/>
      <c r="C376" s="95">
        <v>205399</v>
      </c>
      <c r="D376" s="67" t="s">
        <v>164</v>
      </c>
      <c r="E376" s="67" t="str">
        <f t="shared" si="5"/>
        <v>205399,</v>
      </c>
      <c r="F376" s="95" t="s">
        <v>1521</v>
      </c>
      <c r="G376" s="95" t="s">
        <v>1522</v>
      </c>
      <c r="H376" s="95" t="s">
        <v>1489</v>
      </c>
    </row>
    <row r="377" spans="1:8">
      <c r="A377" s="92">
        <v>16</v>
      </c>
      <c r="B377" s="92" t="s">
        <v>341</v>
      </c>
      <c r="C377" s="73">
        <v>173081</v>
      </c>
      <c r="D377" s="67" t="s">
        <v>164</v>
      </c>
      <c r="E377" s="67" t="str">
        <f t="shared" si="5"/>
        <v>173081,</v>
      </c>
      <c r="F377" s="74" t="s">
        <v>342</v>
      </c>
      <c r="G377" s="74" t="s">
        <v>343</v>
      </c>
      <c r="H377" s="74" t="s">
        <v>344</v>
      </c>
    </row>
    <row r="378" spans="1:8">
      <c r="A378" s="92"/>
      <c r="B378" s="92"/>
      <c r="C378" s="82">
        <v>173080</v>
      </c>
      <c r="D378" s="67" t="s">
        <v>164</v>
      </c>
      <c r="E378" s="67" t="str">
        <f t="shared" si="5"/>
        <v>173080,</v>
      </c>
      <c r="F378" s="83" t="s">
        <v>342</v>
      </c>
      <c r="G378" s="83" t="s">
        <v>292</v>
      </c>
      <c r="H378" s="83" t="s">
        <v>344</v>
      </c>
    </row>
    <row r="379" spans="1:8">
      <c r="A379" s="92"/>
      <c r="B379" s="92"/>
      <c r="C379" s="82">
        <v>168327</v>
      </c>
      <c r="D379" s="67" t="s">
        <v>164</v>
      </c>
      <c r="E379" s="67" t="str">
        <f t="shared" si="5"/>
        <v>168327,</v>
      </c>
      <c r="F379" s="83" t="s">
        <v>345</v>
      </c>
      <c r="G379" s="83" t="s">
        <v>346</v>
      </c>
      <c r="H379" s="83" t="s">
        <v>347</v>
      </c>
    </row>
    <row r="380" spans="1:8">
      <c r="A380" s="92"/>
      <c r="B380" s="92"/>
      <c r="C380" s="73">
        <v>190275</v>
      </c>
      <c r="D380" s="67" t="s">
        <v>164</v>
      </c>
      <c r="E380" s="67" t="str">
        <f t="shared" si="5"/>
        <v>190275,</v>
      </c>
      <c r="F380" s="74" t="s">
        <v>348</v>
      </c>
      <c r="G380" s="74" t="s">
        <v>292</v>
      </c>
      <c r="H380" s="74" t="s">
        <v>344</v>
      </c>
    </row>
    <row r="381" spans="1:8">
      <c r="A381" s="83">
        <v>17</v>
      </c>
      <c r="B381" s="83" t="s">
        <v>1062</v>
      </c>
      <c r="C381" s="82">
        <v>152190</v>
      </c>
      <c r="D381" s="67" t="s">
        <v>164</v>
      </c>
      <c r="E381" s="67" t="str">
        <f t="shared" si="5"/>
        <v>152190,</v>
      </c>
      <c r="F381" s="83" t="s">
        <v>1063</v>
      </c>
      <c r="G381" s="83" t="s">
        <v>256</v>
      </c>
      <c r="H381" s="83" t="s">
        <v>1064</v>
      </c>
    </row>
    <row r="382" spans="1:8">
      <c r="A382" s="83"/>
      <c r="B382" s="83"/>
      <c r="C382" s="73">
        <v>195840</v>
      </c>
      <c r="D382" s="67" t="s">
        <v>164</v>
      </c>
      <c r="E382" s="67" t="str">
        <f t="shared" si="5"/>
        <v>195840,</v>
      </c>
      <c r="F382" s="74" t="s">
        <v>1065</v>
      </c>
      <c r="G382" s="74" t="s">
        <v>1066</v>
      </c>
      <c r="H382" s="74" t="s">
        <v>1067</v>
      </c>
    </row>
    <row r="383" spans="1:8">
      <c r="A383" s="83"/>
      <c r="B383" s="83"/>
      <c r="C383" s="73">
        <v>177227</v>
      </c>
      <c r="D383" s="67" t="s">
        <v>164</v>
      </c>
      <c r="E383" s="67" t="str">
        <f t="shared" si="5"/>
        <v>177227,</v>
      </c>
      <c r="F383" s="74" t="s">
        <v>1068</v>
      </c>
      <c r="G383" s="74" t="s">
        <v>1069</v>
      </c>
      <c r="H383" s="74" t="s">
        <v>568</v>
      </c>
    </row>
    <row r="384" spans="1:8">
      <c r="A384" s="83"/>
      <c r="B384" s="83"/>
      <c r="C384" s="82">
        <v>180965</v>
      </c>
      <c r="D384" s="67" t="s">
        <v>164</v>
      </c>
      <c r="E384" s="67" t="str">
        <f t="shared" si="5"/>
        <v>180965,</v>
      </c>
      <c r="F384" s="83" t="s">
        <v>1070</v>
      </c>
      <c r="G384" s="83" t="s">
        <v>224</v>
      </c>
      <c r="H384" s="83" t="s">
        <v>1071</v>
      </c>
    </row>
    <row r="385" spans="1:8">
      <c r="A385" s="83"/>
      <c r="B385" s="83"/>
      <c r="C385" s="82">
        <v>184361</v>
      </c>
      <c r="D385" s="67" t="s">
        <v>164</v>
      </c>
      <c r="E385" s="67" t="str">
        <f t="shared" si="5"/>
        <v>184361,</v>
      </c>
      <c r="F385" s="83" t="s">
        <v>1072</v>
      </c>
      <c r="G385" s="83" t="s">
        <v>1073</v>
      </c>
      <c r="H385" s="83" t="s">
        <v>1074</v>
      </c>
    </row>
    <row r="386" spans="1:8">
      <c r="A386" s="83"/>
      <c r="B386" s="83"/>
      <c r="C386" s="82">
        <v>191885</v>
      </c>
      <c r="D386" s="67" t="s">
        <v>164</v>
      </c>
      <c r="E386" s="67" t="str">
        <f t="shared" si="5"/>
        <v>191885,</v>
      </c>
      <c r="F386" s="83" t="s">
        <v>1075</v>
      </c>
      <c r="G386" s="83" t="s">
        <v>1076</v>
      </c>
      <c r="H386" s="83" t="s">
        <v>1074</v>
      </c>
    </row>
    <row r="387" spans="1:8">
      <c r="A387" s="83"/>
      <c r="B387" s="83"/>
      <c r="C387" s="74">
        <v>34489</v>
      </c>
      <c r="D387" s="67" t="s">
        <v>164</v>
      </c>
      <c r="E387" s="67" t="str">
        <f t="shared" si="5"/>
        <v>34489,</v>
      </c>
      <c r="F387" s="74" t="s">
        <v>1077</v>
      </c>
      <c r="G387" s="74" t="s">
        <v>1078</v>
      </c>
      <c r="H387" s="74" t="s">
        <v>1079</v>
      </c>
    </row>
    <row r="388" spans="1:8">
      <c r="A388" s="83"/>
      <c r="B388" s="83"/>
      <c r="C388" s="74">
        <v>59899</v>
      </c>
      <c r="D388" s="67" t="s">
        <v>164</v>
      </c>
      <c r="E388" s="67" t="str">
        <f t="shared" si="5"/>
        <v>59899,</v>
      </c>
      <c r="F388" s="74" t="s">
        <v>1077</v>
      </c>
      <c r="G388" s="74" t="s">
        <v>1080</v>
      </c>
      <c r="H388" s="74" t="s">
        <v>1071</v>
      </c>
    </row>
    <row r="389" spans="1:8">
      <c r="A389" s="83"/>
      <c r="B389" s="83"/>
      <c r="C389" s="83">
        <v>41368</v>
      </c>
      <c r="D389" s="67" t="s">
        <v>164</v>
      </c>
      <c r="E389" s="67" t="str">
        <f t="shared" si="5"/>
        <v>41368,</v>
      </c>
      <c r="F389" s="83" t="s">
        <v>1081</v>
      </c>
      <c r="G389" s="83" t="s">
        <v>1082</v>
      </c>
      <c r="H389" s="83" t="s">
        <v>1079</v>
      </c>
    </row>
    <row r="390" spans="1:8">
      <c r="A390" s="83"/>
      <c r="B390" s="83"/>
      <c r="C390" s="82">
        <v>63511</v>
      </c>
      <c r="D390" s="67" t="s">
        <v>164</v>
      </c>
      <c r="E390" s="67" t="str">
        <f t="shared" si="5"/>
        <v>63511,</v>
      </c>
      <c r="F390" s="83" t="s">
        <v>1083</v>
      </c>
      <c r="G390" s="83" t="s">
        <v>413</v>
      </c>
      <c r="H390" s="83" t="s">
        <v>568</v>
      </c>
    </row>
    <row r="391" spans="1:8">
      <c r="A391" s="96">
        <v>18</v>
      </c>
      <c r="B391" s="96" t="s">
        <v>457</v>
      </c>
      <c r="C391" s="82">
        <v>23895</v>
      </c>
      <c r="D391" s="67" t="s">
        <v>164</v>
      </c>
      <c r="E391" s="67" t="str">
        <f t="shared" si="5"/>
        <v>23895,</v>
      </c>
      <c r="F391" s="83" t="s">
        <v>458</v>
      </c>
      <c r="G391" s="83" t="s">
        <v>459</v>
      </c>
      <c r="H391" s="83" t="s">
        <v>457</v>
      </c>
    </row>
    <row r="392" spans="1:8">
      <c r="A392" s="96"/>
      <c r="B392" s="96"/>
      <c r="C392" s="73">
        <v>23140</v>
      </c>
      <c r="D392" s="67" t="s">
        <v>164</v>
      </c>
      <c r="E392" s="67" t="str">
        <f t="shared" si="5"/>
        <v>23140,</v>
      </c>
      <c r="F392" s="74" t="s">
        <v>460</v>
      </c>
      <c r="G392" s="74" t="s">
        <v>461</v>
      </c>
      <c r="H392" s="74" t="s">
        <v>457</v>
      </c>
    </row>
    <row r="393" spans="1:8">
      <c r="A393" s="96"/>
      <c r="B393" s="96"/>
      <c r="C393" s="82">
        <v>182090</v>
      </c>
      <c r="D393" s="67" t="s">
        <v>164</v>
      </c>
      <c r="E393" s="67" t="str">
        <f t="shared" si="5"/>
        <v>182090,</v>
      </c>
      <c r="F393" s="83" t="s">
        <v>462</v>
      </c>
      <c r="G393" s="83" t="s">
        <v>463</v>
      </c>
      <c r="H393" s="83" t="s">
        <v>457</v>
      </c>
    </row>
    <row r="394" spans="1:8">
      <c r="A394" s="96"/>
      <c r="B394" s="96"/>
      <c r="C394" s="73">
        <v>40989</v>
      </c>
      <c r="D394" s="67" t="s">
        <v>164</v>
      </c>
      <c r="E394" s="67" t="str">
        <f t="shared" si="5"/>
        <v>40989,</v>
      </c>
      <c r="F394" s="74" t="s">
        <v>462</v>
      </c>
      <c r="G394" s="74" t="s">
        <v>464</v>
      </c>
      <c r="H394" s="74" t="s">
        <v>457</v>
      </c>
    </row>
    <row r="395" spans="1:8">
      <c r="A395" s="96"/>
      <c r="B395" s="96"/>
      <c r="C395" s="82">
        <v>23455</v>
      </c>
      <c r="D395" s="67" t="s">
        <v>164</v>
      </c>
      <c r="E395" s="67" t="str">
        <f t="shared" si="5"/>
        <v>23455,</v>
      </c>
      <c r="F395" s="83" t="s">
        <v>458</v>
      </c>
      <c r="G395" s="83" t="s">
        <v>465</v>
      </c>
      <c r="H395" s="83" t="s">
        <v>457</v>
      </c>
    </row>
    <row r="396" spans="1:8">
      <c r="A396" s="96"/>
      <c r="B396" s="96"/>
      <c r="C396" s="73">
        <v>56566</v>
      </c>
      <c r="D396" s="67" t="s">
        <v>164</v>
      </c>
      <c r="E396" s="67" t="str">
        <f t="shared" si="5"/>
        <v>56566,</v>
      </c>
      <c r="F396" s="74" t="s">
        <v>466</v>
      </c>
      <c r="G396" s="74" t="s">
        <v>467</v>
      </c>
      <c r="H396" s="74" t="s">
        <v>457</v>
      </c>
    </row>
    <row r="397" spans="1:8">
      <c r="A397" s="96"/>
      <c r="B397" s="96"/>
      <c r="C397" s="73">
        <v>17214</v>
      </c>
      <c r="D397" s="67" t="s">
        <v>164</v>
      </c>
      <c r="E397" s="67" t="str">
        <f t="shared" si="5"/>
        <v>17214,</v>
      </c>
      <c r="F397" s="74" t="s">
        <v>468</v>
      </c>
      <c r="G397" s="74" t="s">
        <v>469</v>
      </c>
      <c r="H397" s="74" t="s">
        <v>457</v>
      </c>
    </row>
    <row r="398" spans="1:8">
      <c r="A398" s="96"/>
      <c r="B398" s="96"/>
      <c r="C398" s="82">
        <v>140823</v>
      </c>
      <c r="D398" s="67" t="s">
        <v>164</v>
      </c>
      <c r="E398" s="67" t="str">
        <f t="shared" si="5"/>
        <v>140823,</v>
      </c>
      <c r="F398" s="83" t="s">
        <v>458</v>
      </c>
      <c r="G398" s="83" t="s">
        <v>470</v>
      </c>
      <c r="H398" s="83" t="s">
        <v>457</v>
      </c>
    </row>
    <row r="399" spans="1:8">
      <c r="A399" s="96"/>
      <c r="B399" s="96"/>
      <c r="C399" s="82">
        <v>198582</v>
      </c>
      <c r="D399" s="67" t="s">
        <v>164</v>
      </c>
      <c r="E399" s="67" t="str">
        <f t="shared" si="5"/>
        <v>198582,</v>
      </c>
      <c r="F399" s="83" t="s">
        <v>458</v>
      </c>
      <c r="G399" s="83" t="s">
        <v>471</v>
      </c>
      <c r="H399" s="83" t="s">
        <v>457</v>
      </c>
    </row>
    <row r="400" spans="1:8">
      <c r="A400" s="96"/>
      <c r="B400" s="96"/>
      <c r="C400" s="82">
        <v>23896</v>
      </c>
      <c r="D400" s="67" t="s">
        <v>164</v>
      </c>
      <c r="E400" s="67" t="str">
        <f t="shared" si="5"/>
        <v>23896,</v>
      </c>
      <c r="F400" s="83" t="s">
        <v>458</v>
      </c>
      <c r="G400" s="83" t="s">
        <v>472</v>
      </c>
      <c r="H400" s="83" t="s">
        <v>457</v>
      </c>
    </row>
    <row r="401" spans="1:8">
      <c r="A401" s="96"/>
      <c r="B401" s="96"/>
      <c r="C401" s="82">
        <v>140822</v>
      </c>
      <c r="D401" s="67" t="s">
        <v>164</v>
      </c>
      <c r="E401" s="67" t="str">
        <f t="shared" si="5"/>
        <v>140822,</v>
      </c>
      <c r="F401" s="83" t="s">
        <v>458</v>
      </c>
      <c r="G401" s="83" t="s">
        <v>473</v>
      </c>
      <c r="H401" s="83" t="s">
        <v>457</v>
      </c>
    </row>
    <row r="402" spans="1:8">
      <c r="A402" s="96"/>
      <c r="B402" s="96"/>
      <c r="C402" s="82">
        <v>182086</v>
      </c>
      <c r="D402" s="67" t="s">
        <v>164</v>
      </c>
      <c r="E402" s="67" t="str">
        <f t="shared" si="5"/>
        <v>182086,</v>
      </c>
      <c r="F402" s="83" t="s">
        <v>474</v>
      </c>
      <c r="G402" s="83" t="s">
        <v>475</v>
      </c>
      <c r="H402" s="83" t="s">
        <v>457</v>
      </c>
    </row>
    <row r="403" spans="1:8">
      <c r="A403" s="96"/>
      <c r="B403" s="96"/>
      <c r="C403" s="73">
        <v>17287</v>
      </c>
      <c r="D403" s="67" t="s">
        <v>164</v>
      </c>
      <c r="E403" s="67" t="str">
        <f t="shared" si="5"/>
        <v>17287,</v>
      </c>
      <c r="F403" s="74" t="s">
        <v>476</v>
      </c>
      <c r="G403" s="74" t="s">
        <v>477</v>
      </c>
      <c r="H403" s="74" t="s">
        <v>457</v>
      </c>
    </row>
    <row r="404" spans="1:8">
      <c r="A404" s="96"/>
      <c r="B404" s="96"/>
      <c r="C404" s="73">
        <v>121223</v>
      </c>
      <c r="D404" s="67" t="s">
        <v>164</v>
      </c>
      <c r="E404" s="67" t="str">
        <f t="shared" si="5"/>
        <v>121223,</v>
      </c>
      <c r="F404" s="74" t="s">
        <v>478</v>
      </c>
      <c r="G404" s="74" t="s">
        <v>479</v>
      </c>
      <c r="H404" s="74" t="s">
        <v>457</v>
      </c>
    </row>
    <row r="405" spans="1:8">
      <c r="A405" s="96"/>
      <c r="B405" s="96"/>
      <c r="C405" s="73">
        <v>17259</v>
      </c>
      <c r="D405" s="67" t="s">
        <v>164</v>
      </c>
      <c r="E405" s="67" t="str">
        <f t="shared" si="5"/>
        <v>17259,</v>
      </c>
      <c r="F405" s="74" t="s">
        <v>480</v>
      </c>
      <c r="G405" s="74" t="s">
        <v>481</v>
      </c>
      <c r="H405" s="74" t="s">
        <v>457</v>
      </c>
    </row>
    <row r="406" spans="1:8">
      <c r="A406" s="96"/>
      <c r="B406" s="96"/>
      <c r="C406" s="82">
        <v>118078</v>
      </c>
      <c r="D406" s="67" t="s">
        <v>164</v>
      </c>
      <c r="E406" s="67" t="str">
        <f t="shared" si="5"/>
        <v>118078,</v>
      </c>
      <c r="F406" s="83" t="s">
        <v>482</v>
      </c>
      <c r="G406" s="83" t="s">
        <v>483</v>
      </c>
      <c r="H406" s="83" t="s">
        <v>457</v>
      </c>
    </row>
    <row r="407" spans="1:8">
      <c r="A407" s="96"/>
      <c r="B407" s="96"/>
      <c r="C407" s="73">
        <v>86176</v>
      </c>
      <c r="D407" s="67" t="s">
        <v>164</v>
      </c>
      <c r="E407" s="67" t="str">
        <f t="shared" si="5"/>
        <v>86176,</v>
      </c>
      <c r="F407" s="74" t="s">
        <v>484</v>
      </c>
      <c r="G407" s="74" t="s">
        <v>485</v>
      </c>
      <c r="H407" s="74" t="s">
        <v>457</v>
      </c>
    </row>
    <row r="408" spans="1:8">
      <c r="A408" s="96"/>
      <c r="B408" s="96"/>
      <c r="C408" s="73">
        <v>17276</v>
      </c>
      <c r="D408" s="67" t="s">
        <v>164</v>
      </c>
      <c r="E408" s="67" t="str">
        <f t="shared" si="5"/>
        <v>17276,</v>
      </c>
      <c r="F408" s="74" t="s">
        <v>486</v>
      </c>
      <c r="G408" s="74" t="s">
        <v>487</v>
      </c>
      <c r="H408" s="74" t="s">
        <v>457</v>
      </c>
    </row>
    <row r="409" spans="1:8">
      <c r="A409" s="96"/>
      <c r="B409" s="96"/>
      <c r="C409" s="73">
        <v>39498</v>
      </c>
      <c r="D409" s="67" t="s">
        <v>164</v>
      </c>
      <c r="E409" s="67" t="str">
        <f t="shared" si="5"/>
        <v>39498,</v>
      </c>
      <c r="F409" s="74" t="s">
        <v>488</v>
      </c>
      <c r="G409" s="74" t="s">
        <v>489</v>
      </c>
      <c r="H409" s="74" t="s">
        <v>457</v>
      </c>
    </row>
    <row r="410" spans="1:8">
      <c r="A410" s="96"/>
      <c r="B410" s="96"/>
      <c r="C410" s="82">
        <v>182085</v>
      </c>
      <c r="D410" s="67" t="s">
        <v>164</v>
      </c>
      <c r="E410" s="67" t="str">
        <f t="shared" si="5"/>
        <v>182085,</v>
      </c>
      <c r="F410" s="83" t="s">
        <v>490</v>
      </c>
      <c r="G410" s="83" t="s">
        <v>491</v>
      </c>
      <c r="H410" s="83" t="s">
        <v>457</v>
      </c>
    </row>
    <row r="411" spans="1:8">
      <c r="A411" s="96"/>
      <c r="B411" s="96"/>
      <c r="C411" s="73">
        <v>3662</v>
      </c>
      <c r="D411" s="67" t="s">
        <v>164</v>
      </c>
      <c r="E411" s="67" t="str">
        <f t="shared" si="5"/>
        <v>3662,</v>
      </c>
      <c r="F411" s="74" t="s">
        <v>474</v>
      </c>
      <c r="G411" s="74" t="s">
        <v>492</v>
      </c>
      <c r="H411" s="74" t="s">
        <v>457</v>
      </c>
    </row>
    <row r="412" spans="1:8">
      <c r="A412" s="96"/>
      <c r="B412" s="96"/>
      <c r="C412" s="73">
        <v>47728</v>
      </c>
      <c r="D412" s="67" t="s">
        <v>164</v>
      </c>
      <c r="E412" s="67" t="str">
        <f t="shared" si="5"/>
        <v>47728,</v>
      </c>
      <c r="F412" s="74" t="s">
        <v>490</v>
      </c>
      <c r="G412" s="74" t="s">
        <v>493</v>
      </c>
      <c r="H412" s="74" t="s">
        <v>457</v>
      </c>
    </row>
    <row r="413" spans="1:8">
      <c r="A413" s="96">
        <v>19</v>
      </c>
      <c r="B413" s="96" t="s">
        <v>530</v>
      </c>
      <c r="C413" s="68">
        <v>141233</v>
      </c>
      <c r="D413" s="67" t="s">
        <v>164</v>
      </c>
      <c r="E413" s="67" t="str">
        <f t="shared" si="5"/>
        <v>141233,</v>
      </c>
      <c r="F413" s="83" t="s">
        <v>531</v>
      </c>
      <c r="G413" s="83" t="s">
        <v>532</v>
      </c>
      <c r="H413" s="68" t="s">
        <v>533</v>
      </c>
    </row>
    <row r="414" spans="1:8">
      <c r="A414" s="96"/>
      <c r="B414" s="96"/>
      <c r="C414" s="68">
        <v>137775</v>
      </c>
      <c r="D414" s="67" t="s">
        <v>164</v>
      </c>
      <c r="E414" s="67" t="str">
        <f t="shared" si="5"/>
        <v>137775,</v>
      </c>
      <c r="F414" s="83" t="s">
        <v>531</v>
      </c>
      <c r="G414" s="83" t="s">
        <v>534</v>
      </c>
      <c r="H414" s="68" t="s">
        <v>535</v>
      </c>
    </row>
    <row r="415" spans="1:8">
      <c r="A415" s="96"/>
      <c r="B415" s="96"/>
      <c r="C415" s="72">
        <v>123748</v>
      </c>
      <c r="D415" s="67" t="s">
        <v>164</v>
      </c>
      <c r="E415" s="67" t="str">
        <f t="shared" si="5"/>
        <v>123748,</v>
      </c>
      <c r="F415" s="74" t="s">
        <v>531</v>
      </c>
      <c r="G415" s="74" t="s">
        <v>536</v>
      </c>
      <c r="H415" s="72" t="s">
        <v>533</v>
      </c>
    </row>
    <row r="416" spans="1:8">
      <c r="A416" s="96"/>
      <c r="B416" s="96"/>
      <c r="C416" s="72">
        <v>101425</v>
      </c>
      <c r="D416" s="67" t="s">
        <v>164</v>
      </c>
      <c r="E416" s="67" t="str">
        <f t="shared" si="5"/>
        <v>101425,</v>
      </c>
      <c r="F416" s="74" t="s">
        <v>531</v>
      </c>
      <c r="G416" s="74" t="s">
        <v>537</v>
      </c>
      <c r="H416" s="72" t="s">
        <v>533</v>
      </c>
    </row>
    <row r="417" spans="1:8">
      <c r="A417" s="96"/>
      <c r="B417" s="96"/>
      <c r="C417" s="72">
        <v>101424</v>
      </c>
      <c r="D417" s="67" t="s">
        <v>164</v>
      </c>
      <c r="E417" s="67" t="str">
        <f t="shared" si="5"/>
        <v>101424,</v>
      </c>
      <c r="F417" s="74" t="s">
        <v>531</v>
      </c>
      <c r="G417" s="74" t="s">
        <v>538</v>
      </c>
      <c r="H417" s="72" t="s">
        <v>533</v>
      </c>
    </row>
    <row r="418" spans="1:8">
      <c r="A418" s="96"/>
      <c r="B418" s="96"/>
      <c r="C418" s="72">
        <v>123747</v>
      </c>
      <c r="D418" s="67" t="s">
        <v>164</v>
      </c>
      <c r="E418" s="67" t="str">
        <f t="shared" si="5"/>
        <v>123747,</v>
      </c>
      <c r="F418" s="74" t="s">
        <v>531</v>
      </c>
      <c r="G418" s="74" t="s">
        <v>539</v>
      </c>
      <c r="H418" s="72" t="s">
        <v>533</v>
      </c>
    </row>
    <row r="419" spans="1:8">
      <c r="A419" s="96"/>
      <c r="B419" s="96"/>
      <c r="C419" s="68">
        <v>195323</v>
      </c>
      <c r="D419" s="67" t="s">
        <v>164</v>
      </c>
      <c r="E419" s="67" t="str">
        <f t="shared" si="5"/>
        <v>195323,</v>
      </c>
      <c r="F419" s="83" t="s">
        <v>540</v>
      </c>
      <c r="G419" s="83" t="s">
        <v>541</v>
      </c>
      <c r="H419" s="68" t="s">
        <v>542</v>
      </c>
    </row>
    <row r="420" spans="1:8">
      <c r="A420" s="96"/>
      <c r="B420" s="96"/>
      <c r="C420" s="68">
        <v>194347</v>
      </c>
      <c r="D420" s="67" t="s">
        <v>164</v>
      </c>
      <c r="E420" s="67" t="str">
        <f t="shared" si="5"/>
        <v>194347,</v>
      </c>
      <c r="F420" s="83" t="s">
        <v>543</v>
      </c>
      <c r="G420" s="83" t="s">
        <v>477</v>
      </c>
      <c r="H420" s="68" t="s">
        <v>542</v>
      </c>
    </row>
    <row r="421" spans="1:8">
      <c r="A421" s="96"/>
      <c r="B421" s="96"/>
      <c r="C421" s="72">
        <v>116</v>
      </c>
      <c r="D421" s="67" t="s">
        <v>164</v>
      </c>
      <c r="E421" s="67" t="str">
        <f t="shared" si="5"/>
        <v>116,</v>
      </c>
      <c r="F421" s="74" t="s">
        <v>544</v>
      </c>
      <c r="G421" s="74" t="s">
        <v>545</v>
      </c>
      <c r="H421" s="72" t="s">
        <v>546</v>
      </c>
    </row>
    <row r="422" spans="1:8">
      <c r="A422" s="96"/>
      <c r="B422" s="96"/>
      <c r="C422" s="72">
        <v>140824</v>
      </c>
      <c r="D422" s="67" t="s">
        <v>164</v>
      </c>
      <c r="E422" s="67" t="str">
        <f t="shared" si="5"/>
        <v>140824,</v>
      </c>
      <c r="F422" s="74" t="s">
        <v>547</v>
      </c>
      <c r="G422" s="74" t="s">
        <v>548</v>
      </c>
      <c r="H422" s="72" t="s">
        <v>533</v>
      </c>
    </row>
    <row r="423" spans="1:8">
      <c r="A423" s="96"/>
      <c r="B423" s="96"/>
      <c r="C423" s="72">
        <v>171183</v>
      </c>
      <c r="D423" s="67" t="s">
        <v>164</v>
      </c>
      <c r="E423" s="67" t="str">
        <f t="shared" si="5"/>
        <v>171183,</v>
      </c>
      <c r="F423" s="74" t="s">
        <v>549</v>
      </c>
      <c r="G423" s="74" t="s">
        <v>550</v>
      </c>
      <c r="H423" s="72" t="s">
        <v>551</v>
      </c>
    </row>
    <row r="424" spans="1:8">
      <c r="A424" s="96"/>
      <c r="B424" s="96"/>
      <c r="C424" s="72">
        <v>14684</v>
      </c>
      <c r="D424" s="67" t="s">
        <v>164</v>
      </c>
      <c r="E424" s="67" t="str">
        <f t="shared" si="5"/>
        <v>14684,</v>
      </c>
      <c r="F424" s="74" t="s">
        <v>552</v>
      </c>
      <c r="G424" s="74" t="s">
        <v>553</v>
      </c>
      <c r="H424" s="72" t="s">
        <v>546</v>
      </c>
    </row>
    <row r="425" spans="1:8">
      <c r="A425" s="96"/>
      <c r="B425" s="96"/>
      <c r="C425" s="68">
        <v>172554</v>
      </c>
      <c r="D425" s="67" t="s">
        <v>164</v>
      </c>
      <c r="E425" s="67" t="str">
        <f t="shared" si="5"/>
        <v>172554,</v>
      </c>
      <c r="F425" s="83" t="s">
        <v>554</v>
      </c>
      <c r="G425" s="83" t="s">
        <v>555</v>
      </c>
      <c r="H425" s="68" t="s">
        <v>546</v>
      </c>
    </row>
    <row r="426" spans="1:8">
      <c r="A426" s="96"/>
      <c r="B426" s="96"/>
      <c r="C426" s="72">
        <v>18483</v>
      </c>
      <c r="D426" s="67" t="s">
        <v>164</v>
      </c>
      <c r="E426" s="67" t="str">
        <f t="shared" si="5"/>
        <v>18483,</v>
      </c>
      <c r="F426" s="74" t="s">
        <v>556</v>
      </c>
      <c r="G426" s="74" t="s">
        <v>557</v>
      </c>
      <c r="H426" s="72" t="s">
        <v>546</v>
      </c>
    </row>
    <row r="427" spans="1:8">
      <c r="A427" s="96"/>
      <c r="B427" s="96"/>
      <c r="C427" s="72">
        <v>128528</v>
      </c>
      <c r="D427" s="67" t="s">
        <v>164</v>
      </c>
      <c r="E427" s="67" t="str">
        <f t="shared" si="5"/>
        <v>128528,</v>
      </c>
      <c r="F427" s="74" t="s">
        <v>558</v>
      </c>
      <c r="G427" s="74" t="s">
        <v>559</v>
      </c>
      <c r="H427" s="72" t="s">
        <v>560</v>
      </c>
    </row>
    <row r="428" spans="1:8">
      <c r="A428" s="96"/>
      <c r="B428" s="96"/>
      <c r="C428" s="72">
        <v>728</v>
      </c>
      <c r="D428" s="67" t="s">
        <v>164</v>
      </c>
      <c r="E428" s="67" t="str">
        <f t="shared" si="5"/>
        <v>728,</v>
      </c>
      <c r="F428" s="74" t="s">
        <v>561</v>
      </c>
      <c r="G428" s="74" t="s">
        <v>562</v>
      </c>
      <c r="H428" s="72" t="s">
        <v>546</v>
      </c>
    </row>
    <row r="429" spans="1:8">
      <c r="A429" s="96"/>
      <c r="B429" s="96"/>
      <c r="C429" s="72">
        <v>162388</v>
      </c>
      <c r="D429" s="67" t="s">
        <v>164</v>
      </c>
      <c r="E429" s="67" t="str">
        <f t="shared" si="5"/>
        <v>162388,</v>
      </c>
      <c r="F429" s="74" t="s">
        <v>563</v>
      </c>
      <c r="G429" s="74" t="s">
        <v>564</v>
      </c>
      <c r="H429" s="72" t="s">
        <v>551</v>
      </c>
    </row>
    <row r="430" spans="1:8">
      <c r="A430" s="96"/>
      <c r="B430" s="96"/>
      <c r="C430" s="72">
        <v>8074</v>
      </c>
      <c r="D430" s="67" t="s">
        <v>164</v>
      </c>
      <c r="E430" s="67" t="str">
        <f t="shared" si="5"/>
        <v>8074,</v>
      </c>
      <c r="F430" s="74" t="s">
        <v>540</v>
      </c>
      <c r="G430" s="74" t="s">
        <v>565</v>
      </c>
      <c r="H430" s="72" t="s">
        <v>546</v>
      </c>
    </row>
    <row r="431" spans="1:8">
      <c r="A431" s="83">
        <v>20</v>
      </c>
      <c r="B431" s="83" t="s">
        <v>566</v>
      </c>
      <c r="C431" s="67">
        <v>2012</v>
      </c>
      <c r="D431" s="67" t="s">
        <v>164</v>
      </c>
      <c r="E431" s="67" t="str">
        <f t="shared" si="5"/>
        <v>2012,</v>
      </c>
      <c r="F431" s="68" t="s">
        <v>567</v>
      </c>
      <c r="G431" s="68" t="s">
        <v>317</v>
      </c>
      <c r="H431" s="68" t="s">
        <v>568</v>
      </c>
    </row>
    <row r="432" spans="1:8">
      <c r="A432" s="83"/>
      <c r="B432" s="83"/>
      <c r="C432" s="67">
        <v>15308</v>
      </c>
      <c r="D432" s="67" t="s">
        <v>164</v>
      </c>
      <c r="E432" s="67" t="str">
        <f t="shared" si="5"/>
        <v>15308,</v>
      </c>
      <c r="F432" s="68" t="s">
        <v>569</v>
      </c>
      <c r="G432" s="68" t="s">
        <v>570</v>
      </c>
      <c r="H432" s="68" t="s">
        <v>568</v>
      </c>
    </row>
    <row r="433" spans="1:8">
      <c r="A433" s="83"/>
      <c r="B433" s="83"/>
      <c r="C433" s="71">
        <v>17327</v>
      </c>
      <c r="D433" s="67" t="s">
        <v>164</v>
      </c>
      <c r="E433" s="67" t="str">
        <f t="shared" si="5"/>
        <v>17327,</v>
      </c>
      <c r="F433" s="72" t="s">
        <v>571</v>
      </c>
      <c r="G433" s="72" t="s">
        <v>572</v>
      </c>
      <c r="H433" s="72" t="s">
        <v>573</v>
      </c>
    </row>
    <row r="434" spans="1:8">
      <c r="A434" s="83"/>
      <c r="B434" s="83"/>
      <c r="C434" s="71">
        <v>38801</v>
      </c>
      <c r="D434" s="67" t="s">
        <v>164</v>
      </c>
      <c r="E434" s="67" t="str">
        <f t="shared" si="5"/>
        <v>38801,</v>
      </c>
      <c r="F434" s="72" t="s">
        <v>574</v>
      </c>
      <c r="G434" s="72" t="s">
        <v>575</v>
      </c>
      <c r="H434" s="72" t="s">
        <v>568</v>
      </c>
    </row>
    <row r="435" spans="1:8">
      <c r="A435" s="83"/>
      <c r="B435" s="83"/>
      <c r="C435" s="71">
        <v>51007</v>
      </c>
      <c r="D435" s="67" t="s">
        <v>164</v>
      </c>
      <c r="E435" s="67" t="str">
        <f t="shared" si="5"/>
        <v>51007,</v>
      </c>
      <c r="F435" s="72" t="s">
        <v>230</v>
      </c>
      <c r="G435" s="72" t="s">
        <v>576</v>
      </c>
      <c r="H435" s="72" t="s">
        <v>568</v>
      </c>
    </row>
    <row r="436" spans="1:8">
      <c r="A436" s="83"/>
      <c r="B436" s="83"/>
      <c r="C436" s="71">
        <v>62203</v>
      </c>
      <c r="D436" s="67" t="s">
        <v>164</v>
      </c>
      <c r="E436" s="67" t="str">
        <f t="shared" ref="E436:E499" si="6">C436&amp;D436</f>
        <v>62203,</v>
      </c>
      <c r="F436" s="72" t="s">
        <v>577</v>
      </c>
      <c r="G436" s="72" t="s">
        <v>578</v>
      </c>
      <c r="H436" s="72" t="s">
        <v>573</v>
      </c>
    </row>
    <row r="437" spans="1:8">
      <c r="A437" s="83"/>
      <c r="B437" s="83"/>
      <c r="C437" s="71">
        <v>63486</v>
      </c>
      <c r="D437" s="67" t="s">
        <v>164</v>
      </c>
      <c r="E437" s="67" t="str">
        <f t="shared" si="6"/>
        <v>63486,</v>
      </c>
      <c r="F437" s="72" t="s">
        <v>579</v>
      </c>
      <c r="G437" s="72" t="s">
        <v>580</v>
      </c>
      <c r="H437" s="72" t="s">
        <v>573</v>
      </c>
    </row>
    <row r="438" spans="1:8">
      <c r="A438" s="83"/>
      <c r="B438" s="83"/>
      <c r="C438" s="67">
        <v>63764</v>
      </c>
      <c r="D438" s="67" t="s">
        <v>164</v>
      </c>
      <c r="E438" s="67" t="str">
        <f t="shared" si="6"/>
        <v>63764,</v>
      </c>
      <c r="F438" s="68" t="s">
        <v>581</v>
      </c>
      <c r="G438" s="68" t="s">
        <v>582</v>
      </c>
      <c r="H438" s="68" t="s">
        <v>573</v>
      </c>
    </row>
    <row r="439" spans="1:8">
      <c r="A439" s="83"/>
      <c r="B439" s="83"/>
      <c r="C439" s="67">
        <v>105511</v>
      </c>
      <c r="D439" s="67" t="s">
        <v>164</v>
      </c>
      <c r="E439" s="67" t="str">
        <f t="shared" si="6"/>
        <v>105511,</v>
      </c>
      <c r="F439" s="68" t="s">
        <v>583</v>
      </c>
      <c r="G439" s="68" t="s">
        <v>584</v>
      </c>
      <c r="H439" s="68" t="s">
        <v>568</v>
      </c>
    </row>
    <row r="440" spans="1:8">
      <c r="A440" s="83"/>
      <c r="B440" s="83"/>
      <c r="C440" s="71">
        <v>106535</v>
      </c>
      <c r="D440" s="67" t="s">
        <v>164</v>
      </c>
      <c r="E440" s="67" t="str">
        <f t="shared" si="6"/>
        <v>106535,</v>
      </c>
      <c r="F440" s="72" t="s">
        <v>585</v>
      </c>
      <c r="G440" s="72" t="s">
        <v>586</v>
      </c>
      <c r="H440" s="72" t="s">
        <v>573</v>
      </c>
    </row>
    <row r="441" spans="1:8">
      <c r="A441" s="83"/>
      <c r="B441" s="83"/>
      <c r="C441" s="71">
        <v>165263</v>
      </c>
      <c r="D441" s="67" t="s">
        <v>164</v>
      </c>
      <c r="E441" s="67" t="str">
        <f t="shared" si="6"/>
        <v>165263,</v>
      </c>
      <c r="F441" s="72" t="s">
        <v>587</v>
      </c>
      <c r="G441" s="72" t="s">
        <v>588</v>
      </c>
      <c r="H441" s="72" t="s">
        <v>589</v>
      </c>
    </row>
    <row r="442" spans="1:8">
      <c r="A442" s="83"/>
      <c r="B442" s="83"/>
      <c r="C442" s="67">
        <v>186924</v>
      </c>
      <c r="D442" s="67" t="s">
        <v>164</v>
      </c>
      <c r="E442" s="67" t="str">
        <f t="shared" si="6"/>
        <v>186924,</v>
      </c>
      <c r="F442" s="68" t="s">
        <v>590</v>
      </c>
      <c r="G442" s="68" t="s">
        <v>591</v>
      </c>
      <c r="H442" s="68" t="s">
        <v>568</v>
      </c>
    </row>
    <row r="443" spans="1:8">
      <c r="A443" s="83"/>
      <c r="B443" s="83"/>
      <c r="C443" s="67">
        <v>187969</v>
      </c>
      <c r="D443" s="67" t="s">
        <v>164</v>
      </c>
      <c r="E443" s="67" t="str">
        <f t="shared" si="6"/>
        <v>187969,</v>
      </c>
      <c r="F443" s="68" t="s">
        <v>590</v>
      </c>
      <c r="G443" s="68" t="s">
        <v>464</v>
      </c>
      <c r="H443" s="68" t="s">
        <v>568</v>
      </c>
    </row>
    <row r="444" spans="1:8">
      <c r="A444" s="83"/>
      <c r="B444" s="83"/>
      <c r="C444" s="71">
        <v>197368</v>
      </c>
      <c r="D444" s="67" t="s">
        <v>164</v>
      </c>
      <c r="E444" s="67" t="str">
        <f t="shared" si="6"/>
        <v>197368,</v>
      </c>
      <c r="F444" s="72" t="s">
        <v>592</v>
      </c>
      <c r="G444" s="72" t="s">
        <v>320</v>
      </c>
      <c r="H444" s="72" t="s">
        <v>593</v>
      </c>
    </row>
    <row r="445" spans="1:8">
      <c r="A445" s="83">
        <v>21</v>
      </c>
      <c r="B445" s="83" t="s">
        <v>1536</v>
      </c>
      <c r="C445" s="82">
        <v>90457</v>
      </c>
      <c r="D445" s="67" t="s">
        <v>164</v>
      </c>
      <c r="E445" s="67" t="str">
        <f t="shared" si="6"/>
        <v>90457,</v>
      </c>
      <c r="F445" s="83" t="s">
        <v>270</v>
      </c>
      <c r="G445" s="83" t="s">
        <v>1537</v>
      </c>
      <c r="H445" s="83" t="s">
        <v>1536</v>
      </c>
    </row>
    <row r="446" spans="1:8">
      <c r="A446" s="83"/>
      <c r="B446" s="83"/>
      <c r="C446" s="73">
        <v>164905</v>
      </c>
      <c r="D446" s="67" t="s">
        <v>164</v>
      </c>
      <c r="E446" s="67" t="str">
        <f t="shared" si="6"/>
        <v>164905,</v>
      </c>
      <c r="F446" s="74" t="s">
        <v>675</v>
      </c>
      <c r="G446" s="74" t="s">
        <v>676</v>
      </c>
      <c r="H446" s="74" t="s">
        <v>1538</v>
      </c>
    </row>
    <row r="447" spans="1:8">
      <c r="A447" s="83"/>
      <c r="B447" s="83"/>
      <c r="C447" s="73">
        <v>204858</v>
      </c>
      <c r="D447" s="67" t="s">
        <v>164</v>
      </c>
      <c r="E447" s="67" t="str">
        <f t="shared" si="6"/>
        <v>204858,</v>
      </c>
      <c r="F447" s="74" t="s">
        <v>808</v>
      </c>
      <c r="G447" s="74" t="s">
        <v>492</v>
      </c>
      <c r="H447" s="74" t="s">
        <v>1538</v>
      </c>
    </row>
    <row r="448" spans="1:8">
      <c r="A448" s="83"/>
      <c r="B448" s="83"/>
      <c r="C448" s="73">
        <v>113400</v>
      </c>
      <c r="D448" s="67" t="s">
        <v>164</v>
      </c>
      <c r="E448" s="67" t="str">
        <f t="shared" si="6"/>
        <v>113400,</v>
      </c>
      <c r="F448" s="74" t="s">
        <v>1539</v>
      </c>
      <c r="G448" s="74" t="s">
        <v>1540</v>
      </c>
      <c r="H448" s="74" t="s">
        <v>1536</v>
      </c>
    </row>
    <row r="449" spans="1:8">
      <c r="A449" s="83"/>
      <c r="B449" s="83"/>
      <c r="C449" s="73">
        <v>90475</v>
      </c>
      <c r="D449" s="67" t="s">
        <v>164</v>
      </c>
      <c r="E449" s="67" t="str">
        <f t="shared" si="6"/>
        <v>90475,</v>
      </c>
      <c r="F449" s="74" t="s">
        <v>1541</v>
      </c>
      <c r="G449" s="74" t="s">
        <v>1542</v>
      </c>
      <c r="H449" s="74" t="s">
        <v>1536</v>
      </c>
    </row>
    <row r="450" spans="1:8">
      <c r="A450" s="83"/>
      <c r="B450" s="83"/>
      <c r="C450" s="73">
        <v>118071</v>
      </c>
      <c r="D450" s="67" t="s">
        <v>164</v>
      </c>
      <c r="E450" s="67" t="str">
        <f t="shared" si="6"/>
        <v>118071,</v>
      </c>
      <c r="F450" s="74" t="s">
        <v>223</v>
      </c>
      <c r="G450" s="74" t="s">
        <v>1543</v>
      </c>
      <c r="H450" s="74" t="s">
        <v>1536</v>
      </c>
    </row>
    <row r="451" spans="1:8">
      <c r="A451" s="83"/>
      <c r="B451" s="83"/>
      <c r="C451" s="82">
        <v>196295</v>
      </c>
      <c r="D451" s="67" t="s">
        <v>164</v>
      </c>
      <c r="E451" s="67" t="str">
        <f t="shared" si="6"/>
        <v>196295,</v>
      </c>
      <c r="F451" s="83" t="s">
        <v>906</v>
      </c>
      <c r="G451" s="83" t="s">
        <v>1544</v>
      </c>
      <c r="H451" s="83" t="s">
        <v>1538</v>
      </c>
    </row>
    <row r="452" spans="1:8">
      <c r="A452" s="83"/>
      <c r="B452" s="83"/>
      <c r="C452" s="73">
        <v>193350</v>
      </c>
      <c r="D452" s="67" t="s">
        <v>164</v>
      </c>
      <c r="E452" s="67" t="str">
        <f t="shared" si="6"/>
        <v>193350,</v>
      </c>
      <c r="F452" s="74" t="s">
        <v>1545</v>
      </c>
      <c r="G452" s="74" t="s">
        <v>1546</v>
      </c>
      <c r="H452" s="74" t="s">
        <v>1536</v>
      </c>
    </row>
    <row r="453" spans="1:8">
      <c r="A453" s="83"/>
      <c r="B453" s="83"/>
      <c r="C453" s="82">
        <v>186422</v>
      </c>
      <c r="D453" s="67" t="s">
        <v>164</v>
      </c>
      <c r="E453" s="67" t="str">
        <f t="shared" si="6"/>
        <v>186422,</v>
      </c>
      <c r="F453" s="83" t="s">
        <v>208</v>
      </c>
      <c r="G453" s="83" t="s">
        <v>1045</v>
      </c>
      <c r="H453" s="83" t="s">
        <v>1536</v>
      </c>
    </row>
    <row r="454" spans="1:8">
      <c r="A454" s="83"/>
      <c r="B454" s="83"/>
      <c r="C454" s="73">
        <v>191895</v>
      </c>
      <c r="D454" s="67" t="s">
        <v>164</v>
      </c>
      <c r="E454" s="67" t="str">
        <f t="shared" si="6"/>
        <v>191895,</v>
      </c>
      <c r="F454" s="74" t="s">
        <v>1247</v>
      </c>
      <c r="G454" s="74" t="s">
        <v>1248</v>
      </c>
      <c r="H454" s="74" t="s">
        <v>1536</v>
      </c>
    </row>
    <row r="455" spans="1:8">
      <c r="A455" s="83"/>
      <c r="B455" s="83"/>
      <c r="C455" s="73">
        <v>105200</v>
      </c>
      <c r="D455" s="67" t="s">
        <v>164</v>
      </c>
      <c r="E455" s="67" t="str">
        <f t="shared" si="6"/>
        <v>105200,</v>
      </c>
      <c r="F455" s="74" t="s">
        <v>1547</v>
      </c>
      <c r="G455" s="74" t="s">
        <v>807</v>
      </c>
      <c r="H455" s="74" t="s">
        <v>1536</v>
      </c>
    </row>
    <row r="456" spans="1:8">
      <c r="A456" s="83"/>
      <c r="B456" s="83"/>
      <c r="C456" s="73">
        <v>69240</v>
      </c>
      <c r="D456" s="67" t="s">
        <v>164</v>
      </c>
      <c r="E456" s="67" t="str">
        <f t="shared" si="6"/>
        <v>69240,</v>
      </c>
      <c r="F456" s="74" t="s">
        <v>1548</v>
      </c>
      <c r="G456" s="74" t="s">
        <v>1549</v>
      </c>
      <c r="H456" s="74" t="s">
        <v>1536</v>
      </c>
    </row>
    <row r="457" spans="1:8">
      <c r="A457" s="83"/>
      <c r="B457" s="83"/>
      <c r="C457" s="73">
        <v>176775</v>
      </c>
      <c r="D457" s="67" t="s">
        <v>164</v>
      </c>
      <c r="E457" s="67" t="str">
        <f t="shared" si="6"/>
        <v>176775,</v>
      </c>
      <c r="F457" s="74" t="s">
        <v>1550</v>
      </c>
      <c r="G457" s="74" t="s">
        <v>1551</v>
      </c>
      <c r="H457" s="74" t="s">
        <v>1536</v>
      </c>
    </row>
    <row r="458" spans="1:8">
      <c r="A458" s="83"/>
      <c r="B458" s="83"/>
      <c r="C458" s="73">
        <v>195827</v>
      </c>
      <c r="D458" s="67" t="s">
        <v>164</v>
      </c>
      <c r="E458" s="67" t="str">
        <f t="shared" si="6"/>
        <v>195827,</v>
      </c>
      <c r="F458" s="74" t="s">
        <v>1552</v>
      </c>
      <c r="G458" s="74" t="s">
        <v>1260</v>
      </c>
      <c r="H458" s="74" t="s">
        <v>1538</v>
      </c>
    </row>
    <row r="459" spans="1:8">
      <c r="A459" s="83"/>
      <c r="B459" s="83"/>
      <c r="C459" s="73">
        <v>202685</v>
      </c>
      <c r="D459" s="67" t="s">
        <v>164</v>
      </c>
      <c r="E459" s="67" t="str">
        <f t="shared" si="6"/>
        <v>202685,</v>
      </c>
      <c r="F459" s="74" t="s">
        <v>1553</v>
      </c>
      <c r="G459" s="74" t="s">
        <v>1554</v>
      </c>
      <c r="H459" s="74" t="s">
        <v>1536</v>
      </c>
    </row>
    <row r="460" spans="1:8">
      <c r="A460" s="83"/>
      <c r="B460" s="83"/>
      <c r="C460" s="82">
        <v>186428</v>
      </c>
      <c r="D460" s="67" t="s">
        <v>164</v>
      </c>
      <c r="E460" s="67" t="str">
        <f t="shared" si="6"/>
        <v>186428,</v>
      </c>
      <c r="F460" s="83" t="s">
        <v>1555</v>
      </c>
      <c r="G460" s="83" t="s">
        <v>1556</v>
      </c>
      <c r="H460" s="83" t="s">
        <v>1536</v>
      </c>
    </row>
    <row r="461" spans="1:8">
      <c r="A461" s="83"/>
      <c r="B461" s="83"/>
      <c r="C461" s="83">
        <v>206907</v>
      </c>
      <c r="D461" s="67" t="s">
        <v>164</v>
      </c>
      <c r="E461" s="67" t="str">
        <f t="shared" si="6"/>
        <v>206907,</v>
      </c>
      <c r="F461" s="83" t="s">
        <v>458</v>
      </c>
      <c r="G461" s="83" t="s">
        <v>1557</v>
      </c>
      <c r="H461" s="83" t="s">
        <v>1536</v>
      </c>
    </row>
    <row r="462" spans="1:8">
      <c r="A462" s="83"/>
      <c r="B462" s="83"/>
      <c r="C462" s="82">
        <v>196563</v>
      </c>
      <c r="D462" s="67" t="s">
        <v>164</v>
      </c>
      <c r="E462" s="67" t="str">
        <f t="shared" si="6"/>
        <v>196563,</v>
      </c>
      <c r="F462" s="83" t="s">
        <v>906</v>
      </c>
      <c r="G462" s="83" t="s">
        <v>1558</v>
      </c>
      <c r="H462" s="83" t="s">
        <v>1538</v>
      </c>
    </row>
    <row r="463" spans="1:8">
      <c r="A463" s="83"/>
      <c r="B463" s="83"/>
      <c r="C463" s="82">
        <v>196564</v>
      </c>
      <c r="D463" s="67" t="s">
        <v>164</v>
      </c>
      <c r="E463" s="67" t="str">
        <f t="shared" si="6"/>
        <v>196564,</v>
      </c>
      <c r="F463" s="83" t="s">
        <v>906</v>
      </c>
      <c r="G463" s="83" t="s">
        <v>464</v>
      </c>
      <c r="H463" s="83" t="s">
        <v>1538</v>
      </c>
    </row>
    <row r="464" spans="1:8">
      <c r="A464" s="83"/>
      <c r="B464" s="83"/>
      <c r="C464" s="73">
        <v>42906</v>
      </c>
      <c r="D464" s="67" t="s">
        <v>164</v>
      </c>
      <c r="E464" s="67" t="str">
        <f t="shared" si="6"/>
        <v>42906,</v>
      </c>
      <c r="F464" s="74" t="s">
        <v>1559</v>
      </c>
      <c r="G464" s="74" t="s">
        <v>707</v>
      </c>
      <c r="H464" s="74" t="s">
        <v>1536</v>
      </c>
    </row>
    <row r="465" spans="1:8">
      <c r="A465" s="83"/>
      <c r="B465" s="83"/>
      <c r="C465" s="73">
        <v>92435</v>
      </c>
      <c r="D465" s="67" t="s">
        <v>164</v>
      </c>
      <c r="E465" s="67" t="str">
        <f t="shared" si="6"/>
        <v>92435,</v>
      </c>
      <c r="F465" s="74" t="s">
        <v>1560</v>
      </c>
      <c r="G465" s="74" t="s">
        <v>1561</v>
      </c>
      <c r="H465" s="74" t="s">
        <v>1536</v>
      </c>
    </row>
    <row r="466" spans="1:8">
      <c r="A466" s="83"/>
      <c r="B466" s="83"/>
      <c r="C466" s="73">
        <v>138633</v>
      </c>
      <c r="D466" s="67" t="s">
        <v>164</v>
      </c>
      <c r="E466" s="67" t="str">
        <f t="shared" si="6"/>
        <v>138633,</v>
      </c>
      <c r="F466" s="74" t="s">
        <v>1103</v>
      </c>
      <c r="G466" s="74" t="s">
        <v>623</v>
      </c>
      <c r="H466" s="74" t="s">
        <v>1536</v>
      </c>
    </row>
    <row r="467" spans="1:8">
      <c r="A467" s="83"/>
      <c r="B467" s="83"/>
      <c r="C467" s="73">
        <v>193892</v>
      </c>
      <c r="D467" s="67" t="s">
        <v>164</v>
      </c>
      <c r="E467" s="67" t="str">
        <f t="shared" si="6"/>
        <v>193892,</v>
      </c>
      <c r="F467" s="74" t="s">
        <v>1562</v>
      </c>
      <c r="G467" s="74" t="s">
        <v>1563</v>
      </c>
      <c r="H467" s="74" t="s">
        <v>1536</v>
      </c>
    </row>
    <row r="468" spans="1:8">
      <c r="A468" s="83"/>
      <c r="B468" s="83"/>
      <c r="C468" s="73">
        <v>195787</v>
      </c>
      <c r="D468" s="67" t="s">
        <v>164</v>
      </c>
      <c r="E468" s="67" t="str">
        <f t="shared" si="6"/>
        <v>195787,</v>
      </c>
      <c r="F468" s="74" t="s">
        <v>338</v>
      </c>
      <c r="G468" s="74" t="s">
        <v>1564</v>
      </c>
      <c r="H468" s="74" t="s">
        <v>1536</v>
      </c>
    </row>
    <row r="469" spans="1:8">
      <c r="A469" s="83"/>
      <c r="B469" s="83"/>
      <c r="C469" s="82">
        <v>186425</v>
      </c>
      <c r="D469" s="67" t="s">
        <v>164</v>
      </c>
      <c r="E469" s="67" t="str">
        <f t="shared" si="6"/>
        <v>186425,</v>
      </c>
      <c r="F469" s="83" t="s">
        <v>270</v>
      </c>
      <c r="G469" s="83" t="s">
        <v>1565</v>
      </c>
      <c r="H469" s="83" t="s">
        <v>1536</v>
      </c>
    </row>
    <row r="470" spans="1:8">
      <c r="A470" s="83"/>
      <c r="B470" s="83"/>
      <c r="C470" s="82">
        <v>186423</v>
      </c>
      <c r="D470" s="67" t="s">
        <v>164</v>
      </c>
      <c r="E470" s="67" t="str">
        <f t="shared" si="6"/>
        <v>186423,</v>
      </c>
      <c r="F470" s="83" t="s">
        <v>1566</v>
      </c>
      <c r="G470" s="83" t="s">
        <v>1567</v>
      </c>
      <c r="H470" s="83" t="s">
        <v>1536</v>
      </c>
    </row>
    <row r="471" spans="1:8">
      <c r="A471" s="83"/>
      <c r="B471" s="83"/>
      <c r="C471" s="73">
        <v>204856</v>
      </c>
      <c r="D471" s="67" t="s">
        <v>164</v>
      </c>
      <c r="E471" s="67" t="str">
        <f t="shared" si="6"/>
        <v>204856,</v>
      </c>
      <c r="F471" s="74" t="s">
        <v>808</v>
      </c>
      <c r="G471" s="74" t="s">
        <v>1568</v>
      </c>
      <c r="H471" s="74" t="s">
        <v>1538</v>
      </c>
    </row>
    <row r="472" spans="1:8">
      <c r="A472" s="83"/>
      <c r="B472" s="83"/>
      <c r="C472" s="73">
        <v>9959</v>
      </c>
      <c r="D472" s="67" t="s">
        <v>164</v>
      </c>
      <c r="E472" s="67" t="str">
        <f t="shared" si="6"/>
        <v>9959,</v>
      </c>
      <c r="F472" s="74" t="s">
        <v>1569</v>
      </c>
      <c r="G472" s="74" t="s">
        <v>1570</v>
      </c>
      <c r="H472" s="74" t="s">
        <v>1536</v>
      </c>
    </row>
    <row r="473" spans="1:8">
      <c r="A473" s="83"/>
      <c r="B473" s="83"/>
      <c r="C473" s="73">
        <v>195875</v>
      </c>
      <c r="D473" s="67" t="s">
        <v>164</v>
      </c>
      <c r="E473" s="67" t="str">
        <f t="shared" si="6"/>
        <v>195875,</v>
      </c>
      <c r="F473" s="74" t="s">
        <v>462</v>
      </c>
      <c r="G473" s="74" t="s">
        <v>615</v>
      </c>
      <c r="H473" s="74" t="s">
        <v>1538</v>
      </c>
    </row>
    <row r="474" spans="1:8">
      <c r="A474" s="83"/>
      <c r="B474" s="83"/>
      <c r="C474" s="73">
        <v>111563</v>
      </c>
      <c r="D474" s="67" t="s">
        <v>164</v>
      </c>
      <c r="E474" s="67" t="str">
        <f t="shared" si="6"/>
        <v>111563,</v>
      </c>
      <c r="F474" s="74" t="s">
        <v>1571</v>
      </c>
      <c r="G474" s="74" t="s">
        <v>1572</v>
      </c>
      <c r="H474" s="74" t="s">
        <v>1536</v>
      </c>
    </row>
    <row r="475" spans="1:8">
      <c r="A475" s="83"/>
      <c r="B475" s="83"/>
      <c r="C475" s="82">
        <v>196294</v>
      </c>
      <c r="D475" s="67" t="s">
        <v>164</v>
      </c>
      <c r="E475" s="67" t="str">
        <f t="shared" si="6"/>
        <v>196294,</v>
      </c>
      <c r="F475" s="83" t="s">
        <v>906</v>
      </c>
      <c r="G475" s="83" t="s">
        <v>1573</v>
      </c>
      <c r="H475" s="83" t="s">
        <v>1538</v>
      </c>
    </row>
    <row r="476" spans="1:8">
      <c r="A476" s="83"/>
      <c r="B476" s="83"/>
      <c r="C476" s="73">
        <v>135105</v>
      </c>
      <c r="D476" s="67" t="s">
        <v>164</v>
      </c>
      <c r="E476" s="67" t="str">
        <f t="shared" si="6"/>
        <v>135105,</v>
      </c>
      <c r="F476" s="74" t="s">
        <v>304</v>
      </c>
      <c r="G476" s="74" t="s">
        <v>1574</v>
      </c>
      <c r="H476" s="74" t="s">
        <v>1536</v>
      </c>
    </row>
    <row r="477" spans="1:8">
      <c r="A477" s="83"/>
      <c r="B477" s="83"/>
      <c r="C477" s="73">
        <v>181505</v>
      </c>
      <c r="D477" s="67" t="s">
        <v>164</v>
      </c>
      <c r="E477" s="67" t="str">
        <f t="shared" si="6"/>
        <v>181505,</v>
      </c>
      <c r="F477" s="74" t="s">
        <v>1575</v>
      </c>
      <c r="G477" s="74" t="s">
        <v>391</v>
      </c>
      <c r="H477" s="74" t="s">
        <v>1536</v>
      </c>
    </row>
    <row r="478" spans="1:8">
      <c r="A478" s="83"/>
      <c r="B478" s="83"/>
      <c r="C478" s="73">
        <v>186429</v>
      </c>
      <c r="D478" s="67" t="s">
        <v>164</v>
      </c>
      <c r="E478" s="67" t="str">
        <f t="shared" si="6"/>
        <v>186429,</v>
      </c>
      <c r="F478" s="74" t="s">
        <v>1576</v>
      </c>
      <c r="G478" s="74" t="s">
        <v>1577</v>
      </c>
      <c r="H478" s="74" t="s">
        <v>1536</v>
      </c>
    </row>
    <row r="479" spans="1:8">
      <c r="A479" s="83"/>
      <c r="B479" s="83"/>
      <c r="C479" s="82">
        <v>50212</v>
      </c>
      <c r="D479" s="67" t="s">
        <v>164</v>
      </c>
      <c r="E479" s="67" t="str">
        <f t="shared" si="6"/>
        <v>50212,</v>
      </c>
      <c r="F479" s="83" t="s">
        <v>1578</v>
      </c>
      <c r="G479" s="83" t="s">
        <v>1579</v>
      </c>
      <c r="H479" s="83" t="s">
        <v>1536</v>
      </c>
    </row>
    <row r="480" spans="1:8">
      <c r="A480" s="83"/>
      <c r="B480" s="83"/>
      <c r="C480" s="82">
        <v>186424</v>
      </c>
      <c r="D480" s="67" t="s">
        <v>164</v>
      </c>
      <c r="E480" s="67" t="str">
        <f t="shared" si="6"/>
        <v>186424,</v>
      </c>
      <c r="F480" s="83" t="s">
        <v>1580</v>
      </c>
      <c r="G480" s="83" t="s">
        <v>1581</v>
      </c>
      <c r="H480" s="83" t="s">
        <v>1536</v>
      </c>
    </row>
    <row r="481" spans="1:8">
      <c r="A481" s="83"/>
      <c r="B481" s="83"/>
      <c r="C481" s="73">
        <v>186427</v>
      </c>
      <c r="D481" s="67" t="s">
        <v>164</v>
      </c>
      <c r="E481" s="67" t="str">
        <f t="shared" si="6"/>
        <v>186427,</v>
      </c>
      <c r="F481" s="74" t="s">
        <v>1582</v>
      </c>
      <c r="G481" s="74" t="s">
        <v>1583</v>
      </c>
      <c r="H481" s="74" t="s">
        <v>1536</v>
      </c>
    </row>
    <row r="482" spans="1:8">
      <c r="A482" s="83"/>
      <c r="B482" s="83"/>
      <c r="C482" s="73">
        <v>119641</v>
      </c>
      <c r="D482" s="67" t="s">
        <v>164</v>
      </c>
      <c r="E482" s="67" t="str">
        <f t="shared" si="6"/>
        <v>119641,</v>
      </c>
      <c r="F482" s="74" t="s">
        <v>937</v>
      </c>
      <c r="G482" s="74" t="s">
        <v>1689</v>
      </c>
      <c r="H482" s="74" t="s">
        <v>1536</v>
      </c>
    </row>
    <row r="483" spans="1:8">
      <c r="A483" s="83"/>
      <c r="B483" s="83"/>
      <c r="C483" s="73">
        <v>196557</v>
      </c>
      <c r="D483" s="67" t="s">
        <v>164</v>
      </c>
      <c r="E483" s="67" t="str">
        <f t="shared" si="6"/>
        <v>196557,</v>
      </c>
      <c r="F483" s="74" t="s">
        <v>1585</v>
      </c>
      <c r="G483" s="74" t="s">
        <v>477</v>
      </c>
      <c r="H483" s="74" t="s">
        <v>1536</v>
      </c>
    </row>
    <row r="484" spans="1:8">
      <c r="A484" s="83"/>
      <c r="B484" s="83"/>
      <c r="C484" s="73">
        <v>94000</v>
      </c>
      <c r="D484" s="67" t="s">
        <v>164</v>
      </c>
      <c r="E484" s="67" t="str">
        <f t="shared" si="6"/>
        <v>94000,</v>
      </c>
      <c r="F484" s="74" t="s">
        <v>1586</v>
      </c>
      <c r="G484" s="74" t="s">
        <v>1587</v>
      </c>
      <c r="H484" s="74" t="s">
        <v>1536</v>
      </c>
    </row>
    <row r="485" spans="1:8">
      <c r="A485" s="65">
        <v>22</v>
      </c>
      <c r="B485" s="102" t="s">
        <v>1084</v>
      </c>
      <c r="C485" s="73">
        <v>16185</v>
      </c>
      <c r="D485" s="67" t="s">
        <v>164</v>
      </c>
      <c r="E485" s="67" t="str">
        <f t="shared" si="6"/>
        <v>16185,</v>
      </c>
      <c r="F485" s="74" t="s">
        <v>1085</v>
      </c>
      <c r="G485" s="74" t="s">
        <v>1086</v>
      </c>
      <c r="H485" s="74" t="s">
        <v>1087</v>
      </c>
    </row>
    <row r="486" spans="1:8">
      <c r="A486" s="69"/>
      <c r="B486" s="102"/>
      <c r="C486" s="82">
        <v>190513</v>
      </c>
      <c r="D486" s="67" t="s">
        <v>164</v>
      </c>
      <c r="E486" s="67" t="str">
        <f t="shared" si="6"/>
        <v>190513,</v>
      </c>
      <c r="F486" s="83" t="s">
        <v>1085</v>
      </c>
      <c r="G486" s="83" t="s">
        <v>1088</v>
      </c>
      <c r="H486" s="83" t="s">
        <v>1087</v>
      </c>
    </row>
    <row r="487" spans="1:8">
      <c r="A487" s="69"/>
      <c r="B487" s="102"/>
      <c r="C487" s="82">
        <v>190514</v>
      </c>
      <c r="D487" s="67" t="s">
        <v>164</v>
      </c>
      <c r="E487" s="67" t="str">
        <f t="shared" si="6"/>
        <v>190514,</v>
      </c>
      <c r="F487" s="83" t="s">
        <v>1089</v>
      </c>
      <c r="G487" s="83" t="s">
        <v>1090</v>
      </c>
      <c r="H487" s="83" t="s">
        <v>1087</v>
      </c>
    </row>
    <row r="488" spans="1:8">
      <c r="A488" s="69"/>
      <c r="B488" s="102"/>
      <c r="C488" s="73">
        <v>30334</v>
      </c>
      <c r="D488" s="67" t="s">
        <v>164</v>
      </c>
      <c r="E488" s="67" t="str">
        <f t="shared" si="6"/>
        <v>30334,</v>
      </c>
      <c r="F488" s="74" t="s">
        <v>1091</v>
      </c>
      <c r="G488" s="74" t="s">
        <v>224</v>
      </c>
      <c r="H488" s="74" t="s">
        <v>1087</v>
      </c>
    </row>
    <row r="489" spans="1:8">
      <c r="A489" s="69"/>
      <c r="B489" s="102"/>
      <c r="C489" s="73">
        <v>49186</v>
      </c>
      <c r="D489" s="67" t="s">
        <v>164</v>
      </c>
      <c r="E489" s="67" t="str">
        <f t="shared" si="6"/>
        <v>49186,</v>
      </c>
      <c r="F489" s="74" t="s">
        <v>1092</v>
      </c>
      <c r="G489" s="74" t="s">
        <v>1093</v>
      </c>
      <c r="H489" s="74" t="s">
        <v>853</v>
      </c>
    </row>
    <row r="490" spans="1:8">
      <c r="A490" s="69"/>
      <c r="B490" s="102"/>
      <c r="C490" s="73">
        <v>24914</v>
      </c>
      <c r="D490" s="67" t="s">
        <v>164</v>
      </c>
      <c r="E490" s="67" t="str">
        <f t="shared" si="6"/>
        <v>24914,</v>
      </c>
      <c r="F490" s="74" t="s">
        <v>1094</v>
      </c>
      <c r="G490" s="74" t="s">
        <v>492</v>
      </c>
      <c r="H490" s="74" t="s">
        <v>853</v>
      </c>
    </row>
    <row r="491" spans="1:8">
      <c r="A491" s="69"/>
      <c r="B491" s="102"/>
      <c r="C491" s="73">
        <v>191625</v>
      </c>
      <c r="D491" s="67" t="s">
        <v>164</v>
      </c>
      <c r="E491" s="67" t="str">
        <f t="shared" si="6"/>
        <v>191625,</v>
      </c>
      <c r="F491" s="74" t="s">
        <v>1095</v>
      </c>
      <c r="G491" s="74" t="s">
        <v>1096</v>
      </c>
      <c r="H491" s="74" t="s">
        <v>853</v>
      </c>
    </row>
    <row r="492" spans="1:8">
      <c r="A492" s="69"/>
      <c r="B492" s="102"/>
      <c r="C492" s="82">
        <v>182824</v>
      </c>
      <c r="D492" s="67" t="s">
        <v>164</v>
      </c>
      <c r="E492" s="67" t="str">
        <f t="shared" si="6"/>
        <v>182824,</v>
      </c>
      <c r="F492" s="83" t="s">
        <v>1097</v>
      </c>
      <c r="G492" s="83" t="s">
        <v>1098</v>
      </c>
      <c r="H492" s="83" t="s">
        <v>1087</v>
      </c>
    </row>
    <row r="493" spans="1:8">
      <c r="A493" s="69"/>
      <c r="B493" s="102"/>
      <c r="C493" s="82">
        <v>75119</v>
      </c>
      <c r="D493" s="67" t="s">
        <v>164</v>
      </c>
      <c r="E493" s="67" t="str">
        <f t="shared" si="6"/>
        <v>75119,</v>
      </c>
      <c r="F493" s="83" t="s">
        <v>1099</v>
      </c>
      <c r="G493" s="83" t="s">
        <v>1100</v>
      </c>
      <c r="H493" s="83" t="s">
        <v>853</v>
      </c>
    </row>
    <row r="494" spans="1:8">
      <c r="A494" s="69"/>
      <c r="B494" s="102"/>
      <c r="C494" s="73">
        <v>17277</v>
      </c>
      <c r="D494" s="67" t="s">
        <v>164</v>
      </c>
      <c r="E494" s="67" t="str">
        <f t="shared" si="6"/>
        <v>17277,</v>
      </c>
      <c r="F494" s="74" t="s">
        <v>1101</v>
      </c>
      <c r="G494" s="74" t="s">
        <v>397</v>
      </c>
      <c r="H494" s="74" t="s">
        <v>1102</v>
      </c>
    </row>
    <row r="495" spans="1:8">
      <c r="A495" s="69"/>
      <c r="B495" s="102"/>
      <c r="C495" s="73">
        <v>191426</v>
      </c>
      <c r="D495" s="67" t="s">
        <v>164</v>
      </c>
      <c r="E495" s="67" t="str">
        <f t="shared" si="6"/>
        <v>191426,</v>
      </c>
      <c r="F495" s="74" t="s">
        <v>1103</v>
      </c>
      <c r="G495" s="74" t="s">
        <v>623</v>
      </c>
      <c r="H495" s="74" t="s">
        <v>1087</v>
      </c>
    </row>
    <row r="496" spans="1:8">
      <c r="A496" s="69"/>
      <c r="B496" s="102"/>
      <c r="C496" s="73">
        <v>191626</v>
      </c>
      <c r="D496" s="67" t="s">
        <v>164</v>
      </c>
      <c r="E496" s="67" t="str">
        <f t="shared" si="6"/>
        <v>191626,</v>
      </c>
      <c r="F496" s="74" t="s">
        <v>1095</v>
      </c>
      <c r="G496" s="74" t="s">
        <v>1104</v>
      </c>
      <c r="H496" s="74" t="s">
        <v>853</v>
      </c>
    </row>
    <row r="497" spans="1:8">
      <c r="A497" s="69"/>
      <c r="B497" s="102"/>
      <c r="C497" s="73">
        <v>141560</v>
      </c>
      <c r="D497" s="67" t="s">
        <v>164</v>
      </c>
      <c r="E497" s="67" t="str">
        <f t="shared" si="6"/>
        <v>141560,</v>
      </c>
      <c r="F497" s="74" t="s">
        <v>1105</v>
      </c>
      <c r="G497" s="74" t="s">
        <v>1106</v>
      </c>
      <c r="H497" s="74" t="s">
        <v>1087</v>
      </c>
    </row>
    <row r="498" spans="1:8">
      <c r="A498" s="69"/>
      <c r="B498" s="102"/>
      <c r="C498" s="73">
        <v>30333</v>
      </c>
      <c r="D498" s="67" t="s">
        <v>164</v>
      </c>
      <c r="E498" s="67" t="str">
        <f t="shared" si="6"/>
        <v>30333,</v>
      </c>
      <c r="F498" s="74" t="s">
        <v>1107</v>
      </c>
      <c r="G498" s="74" t="s">
        <v>1108</v>
      </c>
      <c r="H498" s="74" t="s">
        <v>1087</v>
      </c>
    </row>
    <row r="499" spans="1:8">
      <c r="A499" s="69"/>
      <c r="B499" s="102"/>
      <c r="C499" s="82">
        <v>204485</v>
      </c>
      <c r="D499" s="67" t="s">
        <v>164</v>
      </c>
      <c r="E499" s="67" t="str">
        <f t="shared" si="6"/>
        <v>204485,</v>
      </c>
      <c r="F499" s="83" t="s">
        <v>1109</v>
      </c>
      <c r="G499" s="83" t="s">
        <v>1110</v>
      </c>
      <c r="H499" s="83" t="s">
        <v>853</v>
      </c>
    </row>
    <row r="500" spans="1:8">
      <c r="A500" s="69"/>
      <c r="B500" s="102"/>
      <c r="C500" s="73">
        <v>38929</v>
      </c>
      <c r="D500" s="67" t="s">
        <v>164</v>
      </c>
      <c r="E500" s="67" t="str">
        <f t="shared" ref="E500:E518" si="7">C500&amp;D500</f>
        <v>38929,</v>
      </c>
      <c r="F500" s="74" t="s">
        <v>1111</v>
      </c>
      <c r="G500" s="74" t="s">
        <v>1112</v>
      </c>
      <c r="H500" s="74" t="s">
        <v>1087</v>
      </c>
    </row>
    <row r="501" spans="1:8">
      <c r="A501" s="69"/>
      <c r="B501" s="102"/>
      <c r="C501" s="73">
        <v>117446</v>
      </c>
      <c r="D501" s="67" t="s">
        <v>164</v>
      </c>
      <c r="E501" s="67" t="str">
        <f t="shared" si="7"/>
        <v>117446,</v>
      </c>
      <c r="F501" s="74" t="s">
        <v>1113</v>
      </c>
      <c r="G501" s="74" t="s">
        <v>317</v>
      </c>
      <c r="H501" s="74" t="s">
        <v>1114</v>
      </c>
    </row>
    <row r="502" spans="1:8">
      <c r="A502" s="69"/>
      <c r="B502" s="102"/>
      <c r="C502" s="73">
        <v>152609</v>
      </c>
      <c r="D502" s="67" t="s">
        <v>164</v>
      </c>
      <c r="E502" s="67" t="str">
        <f t="shared" si="7"/>
        <v>152609,</v>
      </c>
      <c r="F502" s="74" t="s">
        <v>1115</v>
      </c>
      <c r="G502" s="74" t="s">
        <v>1116</v>
      </c>
      <c r="H502" s="74" t="s">
        <v>1117</v>
      </c>
    </row>
    <row r="503" spans="1:8">
      <c r="A503" s="75"/>
      <c r="B503" s="102"/>
      <c r="C503" s="73">
        <v>182338</v>
      </c>
      <c r="D503" s="67" t="s">
        <v>164</v>
      </c>
      <c r="E503" s="67" t="str">
        <f t="shared" si="7"/>
        <v>182338,</v>
      </c>
      <c r="F503" s="74" t="s">
        <v>1118</v>
      </c>
      <c r="G503" s="74" t="s">
        <v>397</v>
      </c>
      <c r="H503" s="74" t="s">
        <v>1119</v>
      </c>
    </row>
    <row r="504" spans="1:8">
      <c r="A504" s="92">
        <v>23</v>
      </c>
      <c r="B504" s="92" t="s">
        <v>817</v>
      </c>
      <c r="C504" s="73">
        <v>45169</v>
      </c>
      <c r="D504" s="67" t="s">
        <v>164</v>
      </c>
      <c r="E504" s="67" t="str">
        <f t="shared" si="7"/>
        <v>45169,</v>
      </c>
      <c r="F504" s="74" t="s">
        <v>818</v>
      </c>
      <c r="G504" s="74" t="s">
        <v>819</v>
      </c>
      <c r="H504" s="74" t="s">
        <v>820</v>
      </c>
    </row>
    <row r="505" spans="1:8">
      <c r="A505" s="92"/>
      <c r="B505" s="92"/>
      <c r="C505" s="73">
        <v>10229</v>
      </c>
      <c r="D505" s="67" t="s">
        <v>164</v>
      </c>
      <c r="E505" s="67" t="str">
        <f t="shared" si="7"/>
        <v>10229,</v>
      </c>
      <c r="F505" s="74" t="s">
        <v>821</v>
      </c>
      <c r="G505" s="74" t="s">
        <v>822</v>
      </c>
      <c r="H505" s="74" t="s">
        <v>823</v>
      </c>
    </row>
    <row r="506" spans="1:8">
      <c r="A506" s="92"/>
      <c r="B506" s="92"/>
      <c r="C506" s="73">
        <v>44031</v>
      </c>
      <c r="D506" s="67" t="s">
        <v>164</v>
      </c>
      <c r="E506" s="67" t="str">
        <f t="shared" si="7"/>
        <v>44031,</v>
      </c>
      <c r="F506" s="74" t="s">
        <v>824</v>
      </c>
      <c r="G506" s="74" t="s">
        <v>825</v>
      </c>
      <c r="H506" s="74" t="s">
        <v>826</v>
      </c>
    </row>
    <row r="507" spans="1:8">
      <c r="A507" s="92"/>
      <c r="B507" s="92"/>
      <c r="C507" s="73">
        <v>62215</v>
      </c>
      <c r="D507" s="67" t="s">
        <v>164</v>
      </c>
      <c r="E507" s="67" t="str">
        <f t="shared" si="7"/>
        <v>62215,</v>
      </c>
      <c r="F507" s="74" t="s">
        <v>827</v>
      </c>
      <c r="G507" s="74" t="s">
        <v>302</v>
      </c>
      <c r="H507" s="74" t="s">
        <v>828</v>
      </c>
    </row>
    <row r="508" spans="1:8">
      <c r="A508" s="92"/>
      <c r="B508" s="92"/>
      <c r="C508" s="73">
        <v>171745</v>
      </c>
      <c r="D508" s="67" t="s">
        <v>164</v>
      </c>
      <c r="E508" s="67" t="str">
        <f t="shared" si="7"/>
        <v>171745,</v>
      </c>
      <c r="F508" s="74" t="s">
        <v>827</v>
      </c>
      <c r="G508" s="74" t="s">
        <v>829</v>
      </c>
      <c r="H508" s="74" t="s">
        <v>828</v>
      </c>
    </row>
    <row r="509" spans="1:8">
      <c r="A509" s="92"/>
      <c r="B509" s="92"/>
      <c r="C509" s="73">
        <v>122195</v>
      </c>
      <c r="D509" s="67" t="s">
        <v>164</v>
      </c>
      <c r="E509" s="67" t="str">
        <f t="shared" si="7"/>
        <v>122195,</v>
      </c>
      <c r="F509" s="74" t="s">
        <v>830</v>
      </c>
      <c r="G509" s="74" t="s">
        <v>831</v>
      </c>
      <c r="H509" s="74" t="s">
        <v>832</v>
      </c>
    </row>
    <row r="510" spans="1:8">
      <c r="A510" s="92"/>
      <c r="B510" s="92"/>
      <c r="C510" s="73">
        <v>40393</v>
      </c>
      <c r="D510" s="67" t="s">
        <v>164</v>
      </c>
      <c r="E510" s="67" t="str">
        <f t="shared" si="7"/>
        <v>40393,</v>
      </c>
      <c r="F510" s="74" t="s">
        <v>833</v>
      </c>
      <c r="G510" s="74" t="s">
        <v>819</v>
      </c>
      <c r="H510" s="74" t="s">
        <v>826</v>
      </c>
    </row>
    <row r="511" spans="1:8">
      <c r="A511" s="92"/>
      <c r="B511" s="92"/>
      <c r="C511" s="73">
        <v>121981</v>
      </c>
      <c r="D511" s="67" t="s">
        <v>164</v>
      </c>
      <c r="E511" s="67" t="str">
        <f t="shared" si="7"/>
        <v>121981,</v>
      </c>
      <c r="F511" s="74" t="s">
        <v>818</v>
      </c>
      <c r="G511" s="74" t="s">
        <v>834</v>
      </c>
      <c r="H511" s="74" t="s">
        <v>820</v>
      </c>
    </row>
    <row r="512" spans="1:8">
      <c r="A512" s="92"/>
      <c r="B512" s="92"/>
      <c r="C512" s="73">
        <v>122181</v>
      </c>
      <c r="D512" s="67" t="s">
        <v>164</v>
      </c>
      <c r="E512" s="67" t="str">
        <f t="shared" si="7"/>
        <v>122181,</v>
      </c>
      <c r="F512" s="74" t="s">
        <v>833</v>
      </c>
      <c r="G512" s="74" t="s">
        <v>835</v>
      </c>
      <c r="H512" s="74" t="s">
        <v>823</v>
      </c>
    </row>
    <row r="513" spans="1:8">
      <c r="A513" s="92"/>
      <c r="B513" s="92"/>
      <c r="C513" s="73">
        <v>1971</v>
      </c>
      <c r="D513" s="67" t="s">
        <v>164</v>
      </c>
      <c r="E513" s="67" t="str">
        <f t="shared" si="7"/>
        <v>1971,</v>
      </c>
      <c r="F513" s="74" t="s">
        <v>836</v>
      </c>
      <c r="G513" s="74" t="s">
        <v>837</v>
      </c>
      <c r="H513" s="74" t="s">
        <v>838</v>
      </c>
    </row>
    <row r="514" spans="1:8">
      <c r="A514" s="92"/>
      <c r="B514" s="92"/>
      <c r="C514" s="73">
        <v>130868</v>
      </c>
      <c r="D514" s="67" t="s">
        <v>164</v>
      </c>
      <c r="E514" s="67" t="str">
        <f t="shared" si="7"/>
        <v>130868,</v>
      </c>
      <c r="F514" s="74" t="s">
        <v>839</v>
      </c>
      <c r="G514" s="74" t="s">
        <v>840</v>
      </c>
      <c r="H514" s="74" t="s">
        <v>838</v>
      </c>
    </row>
    <row r="515" spans="1:8">
      <c r="A515" s="92"/>
      <c r="B515" s="92"/>
      <c r="C515" s="73">
        <v>130869</v>
      </c>
      <c r="D515" s="67" t="s">
        <v>164</v>
      </c>
      <c r="E515" s="67" t="str">
        <f t="shared" si="7"/>
        <v>130869,</v>
      </c>
      <c r="F515" s="74" t="s">
        <v>841</v>
      </c>
      <c r="G515" s="74" t="s">
        <v>842</v>
      </c>
      <c r="H515" s="74" t="s">
        <v>838</v>
      </c>
    </row>
    <row r="516" spans="1:8">
      <c r="A516" s="92"/>
      <c r="B516" s="92"/>
      <c r="C516" s="73">
        <v>130873</v>
      </c>
      <c r="D516" s="67" t="s">
        <v>164</v>
      </c>
      <c r="E516" s="67" t="str">
        <f t="shared" si="7"/>
        <v>130873,</v>
      </c>
      <c r="F516" s="74" t="s">
        <v>843</v>
      </c>
      <c r="G516" s="74" t="s">
        <v>844</v>
      </c>
      <c r="H516" s="74" t="s">
        <v>838</v>
      </c>
    </row>
    <row r="517" spans="1:8">
      <c r="A517" s="92"/>
      <c r="B517" s="92"/>
      <c r="C517" s="73">
        <v>130866</v>
      </c>
      <c r="D517" s="67" t="s">
        <v>164</v>
      </c>
      <c r="E517" s="67" t="str">
        <f t="shared" si="7"/>
        <v>130866,</v>
      </c>
      <c r="F517" s="74" t="s">
        <v>839</v>
      </c>
      <c r="G517" s="74" t="s">
        <v>845</v>
      </c>
      <c r="H517" s="74" t="s">
        <v>838</v>
      </c>
    </row>
    <row r="518" spans="1:8">
      <c r="A518" s="92"/>
      <c r="B518" s="92"/>
      <c r="C518" s="73">
        <v>130865</v>
      </c>
      <c r="D518" s="67" t="s">
        <v>164</v>
      </c>
      <c r="E518" s="67" t="str">
        <f t="shared" si="7"/>
        <v>130865,</v>
      </c>
      <c r="F518" s="74" t="s">
        <v>843</v>
      </c>
      <c r="G518" s="74" t="s">
        <v>846</v>
      </c>
      <c r="H518" s="74" t="s">
        <v>838</v>
      </c>
    </row>
    <row r="519" spans="1:8">
      <c r="A519" s="92"/>
      <c r="B519" s="92"/>
      <c r="C519" s="73">
        <v>130902</v>
      </c>
      <c r="D519" s="67" t="s">
        <v>164</v>
      </c>
      <c r="E519" s="67" t="str">
        <f t="shared" ref="E519:E582" si="8">C519&amp;D519</f>
        <v>130902,</v>
      </c>
      <c r="F519" s="74" t="s">
        <v>847</v>
      </c>
      <c r="G519" s="74" t="s">
        <v>848</v>
      </c>
      <c r="H519" s="74" t="s">
        <v>838</v>
      </c>
    </row>
    <row r="520" spans="1:8">
      <c r="A520" s="92"/>
      <c r="B520" s="92"/>
      <c r="C520" s="73">
        <v>130864</v>
      </c>
      <c r="D520" s="67" t="s">
        <v>164</v>
      </c>
      <c r="E520" s="67" t="str">
        <f t="shared" si="8"/>
        <v>130864,</v>
      </c>
      <c r="F520" s="74" t="s">
        <v>849</v>
      </c>
      <c r="G520" s="74" t="s">
        <v>850</v>
      </c>
      <c r="H520" s="74" t="s">
        <v>838</v>
      </c>
    </row>
    <row r="521" spans="1:8">
      <c r="A521" s="92"/>
      <c r="B521" s="92"/>
      <c r="C521" s="73">
        <v>1984</v>
      </c>
      <c r="D521" s="67" t="s">
        <v>164</v>
      </c>
      <c r="E521" s="67" t="str">
        <f t="shared" si="8"/>
        <v>1984,</v>
      </c>
      <c r="F521" s="74" t="s">
        <v>841</v>
      </c>
      <c r="G521" s="74" t="s">
        <v>837</v>
      </c>
      <c r="H521" s="74" t="s">
        <v>838</v>
      </c>
    </row>
    <row r="522" spans="1:8">
      <c r="A522" s="92"/>
      <c r="B522" s="92"/>
      <c r="C522" s="73">
        <v>119652</v>
      </c>
      <c r="D522" s="67" t="s">
        <v>164</v>
      </c>
      <c r="E522" s="67" t="str">
        <f t="shared" si="8"/>
        <v>119652,</v>
      </c>
      <c r="F522" s="74" t="s">
        <v>851</v>
      </c>
      <c r="G522" s="74" t="s">
        <v>852</v>
      </c>
      <c r="H522" s="74" t="s">
        <v>853</v>
      </c>
    </row>
    <row r="523" spans="1:8">
      <c r="A523" s="92"/>
      <c r="B523" s="92"/>
      <c r="C523" s="73">
        <v>69172</v>
      </c>
      <c r="D523" s="67" t="s">
        <v>164</v>
      </c>
      <c r="E523" s="67" t="str">
        <f t="shared" si="8"/>
        <v>69172,</v>
      </c>
      <c r="F523" s="74" t="s">
        <v>854</v>
      </c>
      <c r="G523" s="74" t="s">
        <v>855</v>
      </c>
      <c r="H523" s="74" t="s">
        <v>856</v>
      </c>
    </row>
    <row r="524" spans="1:8">
      <c r="A524" s="92"/>
      <c r="B524" s="92"/>
      <c r="C524" s="73">
        <v>7023</v>
      </c>
      <c r="D524" s="67" t="s">
        <v>164</v>
      </c>
      <c r="E524" s="67" t="str">
        <f t="shared" si="8"/>
        <v>7023,</v>
      </c>
      <c r="F524" s="74" t="s">
        <v>857</v>
      </c>
      <c r="G524" s="74" t="s">
        <v>858</v>
      </c>
      <c r="H524" s="74" t="s">
        <v>856</v>
      </c>
    </row>
    <row r="525" spans="1:8">
      <c r="A525" s="92"/>
      <c r="B525" s="92"/>
      <c r="C525" s="73">
        <v>38804</v>
      </c>
      <c r="D525" s="67" t="s">
        <v>164</v>
      </c>
      <c r="E525" s="67" t="str">
        <f t="shared" si="8"/>
        <v>38804,</v>
      </c>
      <c r="F525" s="74" t="s">
        <v>859</v>
      </c>
      <c r="G525" s="74" t="s">
        <v>860</v>
      </c>
      <c r="H525" s="74" t="s">
        <v>856</v>
      </c>
    </row>
    <row r="526" spans="1:8">
      <c r="A526" s="92"/>
      <c r="B526" s="92"/>
      <c r="C526" s="73">
        <v>169542</v>
      </c>
      <c r="D526" s="67" t="s">
        <v>164</v>
      </c>
      <c r="E526" s="67" t="str">
        <f t="shared" si="8"/>
        <v>169542,</v>
      </c>
      <c r="F526" s="74" t="s">
        <v>861</v>
      </c>
      <c r="G526" s="74" t="s">
        <v>862</v>
      </c>
      <c r="H526" s="74" t="s">
        <v>856</v>
      </c>
    </row>
    <row r="527" spans="1:8">
      <c r="A527" s="92"/>
      <c r="B527" s="92"/>
      <c r="C527" s="73">
        <v>11547</v>
      </c>
      <c r="D527" s="67" t="s">
        <v>164</v>
      </c>
      <c r="E527" s="67" t="str">
        <f t="shared" si="8"/>
        <v>11547,</v>
      </c>
      <c r="F527" s="74" t="s">
        <v>863</v>
      </c>
      <c r="G527" s="74" t="s">
        <v>444</v>
      </c>
      <c r="H527" s="74" t="s">
        <v>856</v>
      </c>
    </row>
    <row r="528" spans="1:8">
      <c r="A528" s="92"/>
      <c r="B528" s="92"/>
      <c r="C528" s="73">
        <v>27861</v>
      </c>
      <c r="D528" s="67" t="s">
        <v>164</v>
      </c>
      <c r="E528" s="67" t="str">
        <f t="shared" si="8"/>
        <v>27861,</v>
      </c>
      <c r="F528" s="74" t="s">
        <v>864</v>
      </c>
      <c r="G528" s="74" t="s">
        <v>865</v>
      </c>
      <c r="H528" s="74" t="s">
        <v>856</v>
      </c>
    </row>
    <row r="529" spans="1:8">
      <c r="A529" s="92"/>
      <c r="B529" s="92"/>
      <c r="C529" s="73">
        <v>11548</v>
      </c>
      <c r="D529" s="67" t="s">
        <v>164</v>
      </c>
      <c r="E529" s="67" t="str">
        <f t="shared" si="8"/>
        <v>11548,</v>
      </c>
      <c r="F529" s="74" t="s">
        <v>866</v>
      </c>
      <c r="G529" s="74" t="s">
        <v>444</v>
      </c>
      <c r="H529" s="74" t="s">
        <v>856</v>
      </c>
    </row>
    <row r="530" spans="1:8">
      <c r="A530" s="92"/>
      <c r="B530" s="92"/>
      <c r="C530" s="73">
        <v>11546</v>
      </c>
      <c r="D530" s="67" t="s">
        <v>164</v>
      </c>
      <c r="E530" s="67" t="str">
        <f t="shared" si="8"/>
        <v>11546,</v>
      </c>
      <c r="F530" s="74" t="s">
        <v>867</v>
      </c>
      <c r="G530" s="74" t="s">
        <v>772</v>
      </c>
      <c r="H530" s="74" t="s">
        <v>856</v>
      </c>
    </row>
    <row r="531" spans="1:8">
      <c r="A531" s="92"/>
      <c r="B531" s="92"/>
      <c r="C531" s="73">
        <v>1637</v>
      </c>
      <c r="D531" s="67" t="s">
        <v>164</v>
      </c>
      <c r="E531" s="67" t="str">
        <f t="shared" si="8"/>
        <v>1637,</v>
      </c>
      <c r="F531" s="74" t="s">
        <v>868</v>
      </c>
      <c r="G531" s="74" t="s">
        <v>869</v>
      </c>
      <c r="H531" s="74" t="s">
        <v>870</v>
      </c>
    </row>
    <row r="532" spans="1:8">
      <c r="A532" s="92"/>
      <c r="B532" s="92"/>
      <c r="C532" s="73">
        <v>105245</v>
      </c>
      <c r="D532" s="67" t="s">
        <v>164</v>
      </c>
      <c r="E532" s="67" t="str">
        <f t="shared" si="8"/>
        <v>105245,</v>
      </c>
      <c r="F532" s="74" t="s">
        <v>871</v>
      </c>
      <c r="G532" s="74" t="s">
        <v>831</v>
      </c>
      <c r="H532" s="74" t="s">
        <v>872</v>
      </c>
    </row>
    <row r="533" spans="1:8">
      <c r="A533" s="92"/>
      <c r="B533" s="92"/>
      <c r="C533" s="73">
        <v>803</v>
      </c>
      <c r="D533" s="67" t="s">
        <v>164</v>
      </c>
      <c r="E533" s="67" t="str">
        <f t="shared" si="8"/>
        <v>803,</v>
      </c>
      <c r="F533" s="74" t="s">
        <v>873</v>
      </c>
      <c r="G533" s="74" t="s">
        <v>874</v>
      </c>
      <c r="H533" s="74" t="s">
        <v>870</v>
      </c>
    </row>
    <row r="534" spans="1:8">
      <c r="A534" s="92"/>
      <c r="B534" s="92"/>
      <c r="C534" s="73">
        <v>1638</v>
      </c>
      <c r="D534" s="67" t="s">
        <v>164</v>
      </c>
      <c r="E534" s="67" t="str">
        <f t="shared" si="8"/>
        <v>1638,</v>
      </c>
      <c r="F534" s="74" t="s">
        <v>873</v>
      </c>
      <c r="G534" s="74" t="s">
        <v>875</v>
      </c>
      <c r="H534" s="74" t="s">
        <v>870</v>
      </c>
    </row>
    <row r="535" spans="1:8">
      <c r="A535" s="92"/>
      <c r="B535" s="92"/>
      <c r="C535" s="73">
        <v>157605</v>
      </c>
      <c r="D535" s="67" t="s">
        <v>164</v>
      </c>
      <c r="E535" s="67" t="str">
        <f t="shared" si="8"/>
        <v>157605,</v>
      </c>
      <c r="F535" s="74" t="s">
        <v>876</v>
      </c>
      <c r="G535" s="74" t="s">
        <v>877</v>
      </c>
      <c r="H535" s="74" t="s">
        <v>870</v>
      </c>
    </row>
    <row r="536" spans="1:8">
      <c r="A536" s="92"/>
      <c r="B536" s="92"/>
      <c r="C536" s="73">
        <v>125826</v>
      </c>
      <c r="D536" s="67" t="s">
        <v>164</v>
      </c>
      <c r="E536" s="67" t="str">
        <f t="shared" si="8"/>
        <v>125826,</v>
      </c>
      <c r="F536" s="74" t="s">
        <v>751</v>
      </c>
      <c r="G536" s="74" t="s">
        <v>878</v>
      </c>
      <c r="H536" s="74" t="s">
        <v>820</v>
      </c>
    </row>
    <row r="537" spans="1:8">
      <c r="A537" s="92"/>
      <c r="B537" s="92"/>
      <c r="C537" s="73">
        <v>82614</v>
      </c>
      <c r="D537" s="67" t="s">
        <v>164</v>
      </c>
      <c r="E537" s="67" t="str">
        <f t="shared" si="8"/>
        <v>82614,</v>
      </c>
      <c r="F537" s="74" t="s">
        <v>879</v>
      </c>
      <c r="G537" s="74" t="s">
        <v>880</v>
      </c>
      <c r="H537" s="74" t="s">
        <v>872</v>
      </c>
    </row>
    <row r="538" spans="1:8">
      <c r="A538" s="92"/>
      <c r="B538" s="92"/>
      <c r="C538" s="73">
        <v>1202</v>
      </c>
      <c r="D538" s="67" t="s">
        <v>164</v>
      </c>
      <c r="E538" s="67" t="str">
        <f t="shared" si="8"/>
        <v>1202,</v>
      </c>
      <c r="F538" s="74" t="s">
        <v>881</v>
      </c>
      <c r="G538" s="74" t="s">
        <v>882</v>
      </c>
      <c r="H538" s="74" t="s">
        <v>870</v>
      </c>
    </row>
    <row r="539" spans="1:8">
      <c r="A539" s="92"/>
      <c r="B539" s="92"/>
      <c r="C539" s="73">
        <v>108018</v>
      </c>
      <c r="D539" s="67" t="s">
        <v>164</v>
      </c>
      <c r="E539" s="67" t="str">
        <f t="shared" si="8"/>
        <v>108018,</v>
      </c>
      <c r="F539" s="74" t="s">
        <v>883</v>
      </c>
      <c r="G539" s="74" t="s">
        <v>884</v>
      </c>
      <c r="H539" s="74" t="s">
        <v>823</v>
      </c>
    </row>
    <row r="540" spans="1:8">
      <c r="A540" s="92"/>
      <c r="B540" s="92"/>
      <c r="C540" s="73">
        <v>1273</v>
      </c>
      <c r="D540" s="67" t="s">
        <v>164</v>
      </c>
      <c r="E540" s="67" t="str">
        <f t="shared" si="8"/>
        <v>1273,</v>
      </c>
      <c r="F540" s="74" t="s">
        <v>885</v>
      </c>
      <c r="G540" s="74" t="s">
        <v>819</v>
      </c>
      <c r="H540" s="74" t="s">
        <v>870</v>
      </c>
    </row>
    <row r="541" spans="1:8">
      <c r="A541" s="92"/>
      <c r="B541" s="92"/>
      <c r="C541" s="73">
        <v>157372</v>
      </c>
      <c r="D541" s="67" t="s">
        <v>164</v>
      </c>
      <c r="E541" s="67" t="str">
        <f t="shared" si="8"/>
        <v>157372,</v>
      </c>
      <c r="F541" s="74" t="s">
        <v>886</v>
      </c>
      <c r="G541" s="74" t="s">
        <v>869</v>
      </c>
      <c r="H541" s="74" t="s">
        <v>870</v>
      </c>
    </row>
    <row r="542" spans="1:8">
      <c r="A542" s="92"/>
      <c r="B542" s="92"/>
      <c r="C542" s="74">
        <v>207420</v>
      </c>
      <c r="D542" s="67" t="s">
        <v>164</v>
      </c>
      <c r="E542" s="67" t="str">
        <f t="shared" si="8"/>
        <v>207420,</v>
      </c>
      <c r="F542" s="74" t="s">
        <v>887</v>
      </c>
      <c r="G542" s="74" t="s">
        <v>423</v>
      </c>
      <c r="H542" s="74" t="s">
        <v>888</v>
      </c>
    </row>
    <row r="543" spans="1:8">
      <c r="A543" s="92"/>
      <c r="B543" s="92"/>
      <c r="C543" s="73">
        <v>156879</v>
      </c>
      <c r="D543" s="67" t="s">
        <v>164</v>
      </c>
      <c r="E543" s="67" t="str">
        <f t="shared" si="8"/>
        <v>156879,</v>
      </c>
      <c r="F543" s="74" t="s">
        <v>889</v>
      </c>
      <c r="G543" s="74" t="s">
        <v>890</v>
      </c>
      <c r="H543" s="74" t="s">
        <v>820</v>
      </c>
    </row>
    <row r="544" spans="1:8">
      <c r="A544" s="92"/>
      <c r="B544" s="92"/>
      <c r="C544" s="73">
        <v>104146</v>
      </c>
      <c r="D544" s="67" t="s">
        <v>164</v>
      </c>
      <c r="E544" s="67" t="str">
        <f t="shared" si="8"/>
        <v>104146,</v>
      </c>
      <c r="F544" s="74" t="s">
        <v>891</v>
      </c>
      <c r="G544" s="74" t="s">
        <v>892</v>
      </c>
      <c r="H544" s="74" t="s">
        <v>872</v>
      </c>
    </row>
    <row r="545" spans="1:8">
      <c r="A545" s="92"/>
      <c r="B545" s="92"/>
      <c r="C545" s="73">
        <v>1223</v>
      </c>
      <c r="D545" s="67" t="s">
        <v>164</v>
      </c>
      <c r="E545" s="67" t="str">
        <f t="shared" si="8"/>
        <v>1223,</v>
      </c>
      <c r="F545" s="74" t="s">
        <v>893</v>
      </c>
      <c r="G545" s="74" t="s">
        <v>825</v>
      </c>
      <c r="H545" s="74" t="s">
        <v>870</v>
      </c>
    </row>
    <row r="546" spans="1:8">
      <c r="A546" s="92"/>
      <c r="B546" s="92"/>
      <c r="C546" s="73">
        <v>110029</v>
      </c>
      <c r="D546" s="67" t="s">
        <v>164</v>
      </c>
      <c r="E546" s="67" t="str">
        <f t="shared" si="8"/>
        <v>110029,</v>
      </c>
      <c r="F546" s="74" t="s">
        <v>894</v>
      </c>
      <c r="G546" s="74" t="s">
        <v>895</v>
      </c>
      <c r="H546" s="74" t="s">
        <v>870</v>
      </c>
    </row>
    <row r="547" spans="1:8">
      <c r="A547" s="92"/>
      <c r="B547" s="92"/>
      <c r="C547" s="73">
        <v>832</v>
      </c>
      <c r="D547" s="67" t="s">
        <v>164</v>
      </c>
      <c r="E547" s="67" t="str">
        <f t="shared" si="8"/>
        <v>832,</v>
      </c>
      <c r="F547" s="74" t="s">
        <v>896</v>
      </c>
      <c r="G547" s="74" t="s">
        <v>880</v>
      </c>
      <c r="H547" s="74" t="s">
        <v>870</v>
      </c>
    </row>
    <row r="548" spans="1:8">
      <c r="A548" s="92"/>
      <c r="B548" s="92"/>
      <c r="C548" s="73">
        <v>132433</v>
      </c>
      <c r="D548" s="67" t="s">
        <v>164</v>
      </c>
      <c r="E548" s="67" t="str">
        <f t="shared" si="8"/>
        <v>132433,</v>
      </c>
      <c r="F548" s="74" t="s">
        <v>897</v>
      </c>
      <c r="G548" s="74" t="s">
        <v>898</v>
      </c>
      <c r="H548" s="74" t="s">
        <v>832</v>
      </c>
    </row>
    <row r="549" spans="1:8">
      <c r="A549" s="96">
        <v>24</v>
      </c>
      <c r="B549" s="96" t="s">
        <v>494</v>
      </c>
      <c r="C549" s="95">
        <v>137250</v>
      </c>
      <c r="D549" s="67" t="s">
        <v>164</v>
      </c>
      <c r="E549" s="67" t="str">
        <f t="shared" si="8"/>
        <v>137250,</v>
      </c>
      <c r="F549" s="95" t="s">
        <v>495</v>
      </c>
      <c r="G549" s="95" t="s">
        <v>256</v>
      </c>
      <c r="H549" s="95" t="str">
        <f>VLOOKUP(C:C,'[2]10.23计划母表'!$D:$J,7,0)</f>
        <v>惠氏制药</v>
      </c>
    </row>
    <row r="550" spans="1:8">
      <c r="A550" s="96"/>
      <c r="B550" s="96"/>
      <c r="C550" s="95">
        <v>201264</v>
      </c>
      <c r="D550" s="67" t="s">
        <v>164</v>
      </c>
      <c r="E550" s="67" t="str">
        <f t="shared" si="8"/>
        <v>201264,</v>
      </c>
      <c r="F550" s="95" t="s">
        <v>496</v>
      </c>
      <c r="G550" s="95" t="s">
        <v>497</v>
      </c>
      <c r="H550" s="95" t="str">
        <f>VLOOKUP(C:C,'[2]10.23计划母表'!$D:$J,7,0)</f>
        <v>惠氏制药</v>
      </c>
    </row>
    <row r="551" spans="1:8">
      <c r="A551" s="96"/>
      <c r="B551" s="96"/>
      <c r="C551" s="95">
        <v>201495</v>
      </c>
      <c r="D551" s="67" t="s">
        <v>164</v>
      </c>
      <c r="E551" s="67" t="str">
        <f t="shared" si="8"/>
        <v>201495,</v>
      </c>
      <c r="F551" s="95" t="s">
        <v>498</v>
      </c>
      <c r="G551" s="95" t="s">
        <v>497</v>
      </c>
      <c r="H551" s="95" t="str">
        <f>VLOOKUP(C:C,'[2]10.23计划母表'!$D:$J,7,0)</f>
        <v>惠氏制药</v>
      </c>
    </row>
    <row r="552" spans="1:8">
      <c r="A552" s="96"/>
      <c r="B552" s="96"/>
      <c r="C552" s="91">
        <v>163749</v>
      </c>
      <c r="D552" s="67" t="s">
        <v>164</v>
      </c>
      <c r="E552" s="67" t="str">
        <f t="shared" si="8"/>
        <v>163749,</v>
      </c>
      <c r="F552" s="91" t="s">
        <v>499</v>
      </c>
      <c r="G552" s="91" t="s">
        <v>500</v>
      </c>
      <c r="H552" s="91" t="str">
        <f>VLOOKUP(C:C,'[2]10.23计划母表'!$D:$J,7,0)</f>
        <v>广东千林</v>
      </c>
    </row>
    <row r="553" spans="1:8">
      <c r="A553" s="96"/>
      <c r="B553" s="96"/>
      <c r="C553" s="95">
        <v>158603</v>
      </c>
      <c r="D553" s="67" t="s">
        <v>164</v>
      </c>
      <c r="E553" s="67" t="str">
        <f t="shared" si="8"/>
        <v>158603,</v>
      </c>
      <c r="F553" s="95" t="s">
        <v>501</v>
      </c>
      <c r="G553" s="95" t="s">
        <v>502</v>
      </c>
      <c r="H553" s="95" t="str">
        <f>VLOOKUP(C:C,'[2]10.23计划母表'!$D:$J,7,0)</f>
        <v>惠氏制药</v>
      </c>
    </row>
    <row r="554" spans="1:8">
      <c r="A554" s="96"/>
      <c r="B554" s="96"/>
      <c r="C554" s="91">
        <v>176958</v>
      </c>
      <c r="D554" s="67" t="s">
        <v>164</v>
      </c>
      <c r="E554" s="67" t="str">
        <f t="shared" si="8"/>
        <v>176958,</v>
      </c>
      <c r="F554" s="91" t="s">
        <v>503</v>
      </c>
      <c r="G554" s="91" t="s">
        <v>504</v>
      </c>
      <c r="H554" s="91" t="str">
        <f>VLOOKUP(C:C,'[2]10.23计划母表'!$D:$J,7,0)</f>
        <v>惠氏制药</v>
      </c>
    </row>
    <row r="555" spans="1:8">
      <c r="A555" s="96"/>
      <c r="B555" s="96"/>
      <c r="C555" s="91">
        <v>16570</v>
      </c>
      <c r="D555" s="67" t="s">
        <v>164</v>
      </c>
      <c r="E555" s="67" t="str">
        <f t="shared" si="8"/>
        <v>16570,</v>
      </c>
      <c r="F555" s="91" t="s">
        <v>505</v>
      </c>
      <c r="G555" s="91" t="s">
        <v>506</v>
      </c>
      <c r="H555" s="91" t="str">
        <f>VLOOKUP(C:C,'[2]10.23计划母表'!$D:$J,7,0)</f>
        <v>惠氏制药</v>
      </c>
    </row>
    <row r="556" spans="1:8">
      <c r="A556" s="96"/>
      <c r="B556" s="96"/>
      <c r="C556" s="91">
        <v>16569</v>
      </c>
      <c r="D556" s="67" t="s">
        <v>164</v>
      </c>
      <c r="E556" s="67" t="str">
        <f t="shared" si="8"/>
        <v>16569,</v>
      </c>
      <c r="F556" s="91" t="s">
        <v>505</v>
      </c>
      <c r="G556" s="91" t="s">
        <v>507</v>
      </c>
      <c r="H556" s="91" t="str">
        <f>VLOOKUP(C:C,'[2]10.23计划母表'!$D:$J,7,0)</f>
        <v>惠氏制药</v>
      </c>
    </row>
    <row r="557" spans="1:8">
      <c r="A557" s="96"/>
      <c r="B557" s="96"/>
      <c r="C557" s="95">
        <v>84545</v>
      </c>
      <c r="D557" s="67" t="s">
        <v>164</v>
      </c>
      <c r="E557" s="67" t="str">
        <f t="shared" si="8"/>
        <v>84545,</v>
      </c>
      <c r="F557" s="95" t="s">
        <v>508</v>
      </c>
      <c r="G557" s="95" t="s">
        <v>509</v>
      </c>
      <c r="H557" s="95" t="str">
        <f>VLOOKUP(C:C,'[2]10.23计划母表'!$D:$J,7,0)</f>
        <v>惠氏制药</v>
      </c>
    </row>
    <row r="558" spans="1:8">
      <c r="A558" s="96"/>
      <c r="B558" s="96"/>
      <c r="C558" s="95">
        <v>84546</v>
      </c>
      <c r="D558" s="67" t="s">
        <v>164</v>
      </c>
      <c r="E558" s="67" t="str">
        <f t="shared" si="8"/>
        <v>84546,</v>
      </c>
      <c r="F558" s="95" t="s">
        <v>510</v>
      </c>
      <c r="G558" s="95" t="s">
        <v>509</v>
      </c>
      <c r="H558" s="95" t="str">
        <f>VLOOKUP(C:C,'[2]10.23计划母表'!$D:$J,7,0)</f>
        <v>惠氏制药</v>
      </c>
    </row>
    <row r="559" spans="1:8">
      <c r="A559" s="96"/>
      <c r="B559" s="96"/>
      <c r="C559" s="91">
        <v>201807</v>
      </c>
      <c r="D559" s="67" t="s">
        <v>164</v>
      </c>
      <c r="E559" s="67" t="str">
        <f t="shared" si="8"/>
        <v>201807,</v>
      </c>
      <c r="F559" s="91" t="s">
        <v>511</v>
      </c>
      <c r="G559" s="91" t="s">
        <v>512</v>
      </c>
      <c r="H559" s="91" t="str">
        <f>VLOOKUP(C:C,'[2]10.23计划母表'!$D:$J,7,0)</f>
        <v>惠氏制药</v>
      </c>
    </row>
    <row r="560" spans="1:8">
      <c r="A560" s="96"/>
      <c r="B560" s="96"/>
      <c r="C560" s="91">
        <v>174662</v>
      </c>
      <c r="D560" s="67" t="s">
        <v>164</v>
      </c>
      <c r="E560" s="67" t="str">
        <f t="shared" si="8"/>
        <v>174662,</v>
      </c>
      <c r="F560" s="91" t="s">
        <v>513</v>
      </c>
      <c r="G560" s="91" t="s">
        <v>514</v>
      </c>
      <c r="H560" s="91" t="str">
        <f>VLOOKUP(C:C,'[2]10.23计划母表'!$D:$J,7,0)</f>
        <v>惠氏制药</v>
      </c>
    </row>
    <row r="561" spans="1:8">
      <c r="A561" s="96"/>
      <c r="B561" s="96"/>
      <c r="C561" s="91">
        <v>174666</v>
      </c>
      <c r="D561" s="67" t="s">
        <v>164</v>
      </c>
      <c r="E561" s="67" t="str">
        <f t="shared" si="8"/>
        <v>174666,</v>
      </c>
      <c r="F561" s="91" t="s">
        <v>513</v>
      </c>
      <c r="G561" s="91" t="s">
        <v>515</v>
      </c>
      <c r="H561" s="91" t="str">
        <f>VLOOKUP(C:C,'[2]10.23计划母表'!$D:$J,7,0)</f>
        <v>惠氏制药</v>
      </c>
    </row>
    <row r="562" spans="1:8">
      <c r="A562" s="96"/>
      <c r="B562" s="96"/>
      <c r="C562" s="91">
        <v>363</v>
      </c>
      <c r="D562" s="67" t="s">
        <v>164</v>
      </c>
      <c r="E562" s="67" t="str">
        <f t="shared" si="8"/>
        <v>363,</v>
      </c>
      <c r="F562" s="91" t="s">
        <v>516</v>
      </c>
      <c r="G562" s="91" t="s">
        <v>339</v>
      </c>
      <c r="H562" s="91" t="str">
        <f>VLOOKUP(C:C,'[2]10.23计划母表'!$D:$J,7,0)</f>
        <v>惠氏制药</v>
      </c>
    </row>
    <row r="563" spans="1:8">
      <c r="A563" s="96"/>
      <c r="B563" s="96"/>
      <c r="C563" s="91">
        <v>384</v>
      </c>
      <c r="D563" s="67" t="s">
        <v>164</v>
      </c>
      <c r="E563" s="67" t="str">
        <f t="shared" si="8"/>
        <v>384,</v>
      </c>
      <c r="F563" s="91" t="s">
        <v>510</v>
      </c>
      <c r="G563" s="91" t="s">
        <v>517</v>
      </c>
      <c r="H563" s="91" t="str">
        <f>VLOOKUP(C:C,'[2]10.23计划母表'!$D:$J,7,0)</f>
        <v>惠氏制药有限公司</v>
      </c>
    </row>
    <row r="564" spans="1:8">
      <c r="A564" s="96"/>
      <c r="B564" s="96"/>
      <c r="C564" s="91">
        <v>139200</v>
      </c>
      <c r="D564" s="67" t="s">
        <v>164</v>
      </c>
      <c r="E564" s="67" t="str">
        <f t="shared" si="8"/>
        <v>139200,</v>
      </c>
      <c r="F564" s="91" t="s">
        <v>518</v>
      </c>
      <c r="G564" s="91" t="s">
        <v>519</v>
      </c>
      <c r="H564" s="91" t="str">
        <f>VLOOKUP(C:C,'[2]10.23计划母表'!$D:$J,7,0)</f>
        <v>惠氏制药</v>
      </c>
    </row>
    <row r="565" spans="1:8">
      <c r="A565" s="96"/>
      <c r="B565" s="96"/>
      <c r="C565" s="91">
        <v>110208</v>
      </c>
      <c r="D565" s="67" t="s">
        <v>164</v>
      </c>
      <c r="E565" s="67" t="str">
        <f t="shared" si="8"/>
        <v>110208,</v>
      </c>
      <c r="F565" s="91" t="s">
        <v>520</v>
      </c>
      <c r="G565" s="91" t="s">
        <v>521</v>
      </c>
      <c r="H565" s="91" t="str">
        <f>VLOOKUP(C:C,'[2]10.23计划母表'!$D:$J,7,0)</f>
        <v>惠氏制药</v>
      </c>
    </row>
    <row r="566" spans="1:8">
      <c r="A566" s="96"/>
      <c r="B566" s="96"/>
      <c r="C566" s="91">
        <v>138568</v>
      </c>
      <c r="D566" s="67" t="s">
        <v>164</v>
      </c>
      <c r="E566" s="67" t="str">
        <f t="shared" si="8"/>
        <v>138568,</v>
      </c>
      <c r="F566" s="91" t="s">
        <v>522</v>
      </c>
      <c r="G566" s="91" t="s">
        <v>523</v>
      </c>
      <c r="H566" s="91" t="str">
        <f>VLOOKUP(C:C,'[2]10.23计划母表'!$D:$J,7,0)</f>
        <v>惠氏制药</v>
      </c>
    </row>
    <row r="567" spans="1:8">
      <c r="A567" s="96"/>
      <c r="B567" s="96"/>
      <c r="C567" s="91">
        <v>11203</v>
      </c>
      <c r="D567" s="67" t="s">
        <v>164</v>
      </c>
      <c r="E567" s="67" t="str">
        <f t="shared" si="8"/>
        <v>11203,</v>
      </c>
      <c r="F567" s="91" t="s">
        <v>524</v>
      </c>
      <c r="G567" s="91" t="s">
        <v>525</v>
      </c>
      <c r="H567" s="91" t="str">
        <f>VLOOKUP(C:C,'[2]10.23计划母表'!$D:$J,7,0)</f>
        <v>惠氏制药</v>
      </c>
    </row>
    <row r="568" spans="1:8">
      <c r="A568" s="96"/>
      <c r="B568" s="96"/>
      <c r="C568" s="91">
        <v>110207</v>
      </c>
      <c r="D568" s="67" t="s">
        <v>164</v>
      </c>
      <c r="E568" s="67" t="str">
        <f t="shared" si="8"/>
        <v>110207,</v>
      </c>
      <c r="F568" s="91" t="s">
        <v>520</v>
      </c>
      <c r="G568" s="91" t="s">
        <v>525</v>
      </c>
      <c r="H568" s="91" t="str">
        <f>VLOOKUP(C:C,'[2]10.23计划母表'!$D:$J,7,0)</f>
        <v>惠氏制药</v>
      </c>
    </row>
    <row r="569" spans="1:8">
      <c r="A569" s="96"/>
      <c r="B569" s="96"/>
      <c r="C569" s="91">
        <v>10968</v>
      </c>
      <c r="D569" s="67" t="s">
        <v>164</v>
      </c>
      <c r="E569" s="67" t="str">
        <f t="shared" si="8"/>
        <v>10968,</v>
      </c>
      <c r="F569" s="91" t="s">
        <v>526</v>
      </c>
      <c r="G569" s="91" t="s">
        <v>527</v>
      </c>
      <c r="H569" s="91" t="str">
        <f>VLOOKUP(C:C,'[2]10.23计划母表'!$D:$J,7,0)</f>
        <v>惠氏制药</v>
      </c>
    </row>
    <row r="570" spans="1:8">
      <c r="A570" s="96"/>
      <c r="B570" s="96"/>
      <c r="C570" s="91">
        <v>10969</v>
      </c>
      <c r="D570" s="67" t="s">
        <v>164</v>
      </c>
      <c r="E570" s="67" t="str">
        <f t="shared" si="8"/>
        <v>10969,</v>
      </c>
      <c r="F570" s="91" t="s">
        <v>528</v>
      </c>
      <c r="G570" s="91" t="s">
        <v>527</v>
      </c>
      <c r="H570" s="91" t="str">
        <f>VLOOKUP(C:C,'[2]10.23计划母表'!$D:$J,7,0)</f>
        <v>惠氏制药有限公司</v>
      </c>
    </row>
    <row r="571" spans="1:8">
      <c r="A571" s="96"/>
      <c r="B571" s="96"/>
      <c r="C571" s="91">
        <v>131284</v>
      </c>
      <c r="D571" s="67" t="s">
        <v>164</v>
      </c>
      <c r="E571" s="67" t="str">
        <f t="shared" si="8"/>
        <v>131284,</v>
      </c>
      <c r="F571" s="91" t="s">
        <v>529</v>
      </c>
      <c r="G571" s="91" t="s">
        <v>527</v>
      </c>
      <c r="H571" s="91" t="str">
        <f>VLOOKUP(C:C,'[2]10.23计划母表'!$D:$J,7,0)</f>
        <v>惠氏制药</v>
      </c>
    </row>
    <row r="572" spans="1:8">
      <c r="A572" s="83">
        <v>25</v>
      </c>
      <c r="B572" s="83" t="s">
        <v>1469</v>
      </c>
      <c r="C572" s="82">
        <v>140679</v>
      </c>
      <c r="D572" s="67" t="s">
        <v>164</v>
      </c>
      <c r="E572" s="67" t="str">
        <f t="shared" si="8"/>
        <v>140679,</v>
      </c>
      <c r="F572" s="83" t="s">
        <v>1470</v>
      </c>
      <c r="G572" s="83" t="s">
        <v>769</v>
      </c>
      <c r="H572" s="83" t="s">
        <v>1471</v>
      </c>
    </row>
    <row r="573" spans="1:8">
      <c r="A573" s="83"/>
      <c r="B573" s="83"/>
      <c r="C573" s="82">
        <v>161888</v>
      </c>
      <c r="D573" s="67" t="s">
        <v>164</v>
      </c>
      <c r="E573" s="67" t="str">
        <f t="shared" si="8"/>
        <v>161888,</v>
      </c>
      <c r="F573" s="83" t="s">
        <v>1470</v>
      </c>
      <c r="G573" s="83" t="s">
        <v>1472</v>
      </c>
      <c r="H573" s="83" t="s">
        <v>1471</v>
      </c>
    </row>
    <row r="574" spans="1:8">
      <c r="A574" s="83"/>
      <c r="B574" s="83"/>
      <c r="C574" s="82">
        <v>201253</v>
      </c>
      <c r="D574" s="67" t="s">
        <v>164</v>
      </c>
      <c r="E574" s="67" t="str">
        <f t="shared" si="8"/>
        <v>201253,</v>
      </c>
      <c r="F574" s="83" t="s">
        <v>1473</v>
      </c>
      <c r="G574" s="83" t="s">
        <v>1474</v>
      </c>
      <c r="H574" s="83" t="s">
        <v>1471</v>
      </c>
    </row>
    <row r="575" spans="1:8">
      <c r="A575" s="83"/>
      <c r="B575" s="83"/>
      <c r="C575" s="82">
        <v>201252</v>
      </c>
      <c r="D575" s="67" t="s">
        <v>164</v>
      </c>
      <c r="E575" s="67" t="str">
        <f t="shared" si="8"/>
        <v>201252,</v>
      </c>
      <c r="F575" s="83" t="s">
        <v>1473</v>
      </c>
      <c r="G575" s="83" t="s">
        <v>548</v>
      </c>
      <c r="H575" s="83" t="s">
        <v>1471</v>
      </c>
    </row>
    <row r="576" spans="1:8">
      <c r="A576" s="83"/>
      <c r="B576" s="83"/>
      <c r="C576" s="82">
        <v>180987</v>
      </c>
      <c r="D576" s="67" t="s">
        <v>164</v>
      </c>
      <c r="E576" s="67" t="str">
        <f t="shared" si="8"/>
        <v>180987,</v>
      </c>
      <c r="F576" s="83" t="s">
        <v>1475</v>
      </c>
      <c r="G576" s="83" t="s">
        <v>1476</v>
      </c>
      <c r="H576" s="83" t="s">
        <v>1471</v>
      </c>
    </row>
    <row r="577" spans="1:8">
      <c r="A577" s="83"/>
      <c r="B577" s="83"/>
      <c r="C577" s="73">
        <v>198923</v>
      </c>
      <c r="D577" s="67" t="s">
        <v>164</v>
      </c>
      <c r="E577" s="67" t="str">
        <f t="shared" si="8"/>
        <v>198923,</v>
      </c>
      <c r="F577" s="74" t="s">
        <v>1477</v>
      </c>
      <c r="G577" s="74" t="s">
        <v>1478</v>
      </c>
      <c r="H577" s="74" t="s">
        <v>1471</v>
      </c>
    </row>
    <row r="578" spans="1:8">
      <c r="A578" s="83"/>
      <c r="B578" s="83"/>
      <c r="C578" s="82">
        <v>183870</v>
      </c>
      <c r="D578" s="67" t="s">
        <v>164</v>
      </c>
      <c r="E578" s="67" t="str">
        <f t="shared" si="8"/>
        <v>183870,</v>
      </c>
      <c r="F578" s="83" t="s">
        <v>1479</v>
      </c>
      <c r="G578" s="83" t="s">
        <v>453</v>
      </c>
      <c r="H578" s="83" t="s">
        <v>1480</v>
      </c>
    </row>
    <row r="579" spans="1:8">
      <c r="A579" s="83"/>
      <c r="B579" s="83"/>
      <c r="C579" s="82">
        <v>184060</v>
      </c>
      <c r="D579" s="67" t="s">
        <v>164</v>
      </c>
      <c r="E579" s="67" t="str">
        <f t="shared" si="8"/>
        <v>184060,</v>
      </c>
      <c r="F579" s="83" t="s">
        <v>1481</v>
      </c>
      <c r="G579" s="83" t="s">
        <v>1482</v>
      </c>
      <c r="H579" s="83" t="s">
        <v>1471</v>
      </c>
    </row>
    <row r="580" spans="1:8">
      <c r="A580" s="83"/>
      <c r="B580" s="83"/>
      <c r="C580" s="82">
        <v>173904</v>
      </c>
      <c r="D580" s="67" t="s">
        <v>164</v>
      </c>
      <c r="E580" s="67" t="str">
        <f t="shared" si="8"/>
        <v>173904,</v>
      </c>
      <c r="F580" s="83" t="s">
        <v>1483</v>
      </c>
      <c r="G580" s="83" t="s">
        <v>1484</v>
      </c>
      <c r="H580" s="83" t="s">
        <v>1471</v>
      </c>
    </row>
    <row r="581" spans="1:8">
      <c r="A581" s="83"/>
      <c r="B581" s="83"/>
      <c r="C581" s="82">
        <v>178401</v>
      </c>
      <c r="D581" s="67" t="s">
        <v>164</v>
      </c>
      <c r="E581" s="67" t="str">
        <f t="shared" si="8"/>
        <v>178401,</v>
      </c>
      <c r="F581" s="83" t="s">
        <v>1485</v>
      </c>
      <c r="G581" s="83" t="s">
        <v>1486</v>
      </c>
      <c r="H581" s="83" t="s">
        <v>1471</v>
      </c>
    </row>
    <row r="582" spans="1:8">
      <c r="A582" s="83">
        <v>26</v>
      </c>
      <c r="B582" s="83" t="s">
        <v>402</v>
      </c>
      <c r="C582" s="82">
        <v>185564</v>
      </c>
      <c r="D582" s="67" t="s">
        <v>164</v>
      </c>
      <c r="E582" s="67" t="str">
        <f t="shared" si="8"/>
        <v>185564,</v>
      </c>
      <c r="F582" s="83" t="s">
        <v>1162</v>
      </c>
      <c r="G582" s="83" t="s">
        <v>1163</v>
      </c>
      <c r="H582" s="83" t="s">
        <v>402</v>
      </c>
    </row>
    <row r="583" spans="1:8">
      <c r="A583" s="83"/>
      <c r="B583" s="83"/>
      <c r="C583" s="82">
        <v>187680</v>
      </c>
      <c r="D583" s="67" t="s">
        <v>164</v>
      </c>
      <c r="E583" s="67" t="str">
        <f t="shared" ref="E583:E599" si="9">C583&amp;D583</f>
        <v>187680,</v>
      </c>
      <c r="F583" s="83" t="s">
        <v>1162</v>
      </c>
      <c r="G583" s="83" t="s">
        <v>664</v>
      </c>
      <c r="H583" s="83" t="s">
        <v>402</v>
      </c>
    </row>
    <row r="584" spans="1:8">
      <c r="A584" s="83"/>
      <c r="B584" s="83"/>
      <c r="C584" s="73">
        <v>189673</v>
      </c>
      <c r="D584" s="67" t="s">
        <v>164</v>
      </c>
      <c r="E584" s="67" t="str">
        <f t="shared" si="9"/>
        <v>189673,</v>
      </c>
      <c r="F584" s="74" t="s">
        <v>1164</v>
      </c>
      <c r="G584" s="74" t="s">
        <v>489</v>
      </c>
      <c r="H584" s="74" t="s">
        <v>402</v>
      </c>
    </row>
    <row r="585" spans="1:8">
      <c r="A585" s="83"/>
      <c r="B585" s="83"/>
      <c r="C585" s="73">
        <v>20332</v>
      </c>
      <c r="D585" s="67" t="s">
        <v>164</v>
      </c>
      <c r="E585" s="67" t="str">
        <f t="shared" si="9"/>
        <v>20332,</v>
      </c>
      <c r="F585" s="74" t="s">
        <v>1165</v>
      </c>
      <c r="G585" s="74" t="s">
        <v>1166</v>
      </c>
      <c r="H585" s="74" t="s">
        <v>402</v>
      </c>
    </row>
    <row r="586" spans="1:8">
      <c r="A586" s="83"/>
      <c r="B586" s="83"/>
      <c r="C586" s="73">
        <v>151037</v>
      </c>
      <c r="D586" s="67" t="s">
        <v>164</v>
      </c>
      <c r="E586" s="67" t="str">
        <f t="shared" si="9"/>
        <v>151037,</v>
      </c>
      <c r="F586" s="74" t="s">
        <v>1167</v>
      </c>
      <c r="G586" s="74" t="s">
        <v>1168</v>
      </c>
      <c r="H586" s="74" t="s">
        <v>402</v>
      </c>
    </row>
    <row r="587" spans="1:8">
      <c r="A587" s="83"/>
      <c r="B587" s="83"/>
      <c r="C587" s="73">
        <v>56754</v>
      </c>
      <c r="D587" s="67" t="s">
        <v>164</v>
      </c>
      <c r="E587" s="67" t="str">
        <f t="shared" si="9"/>
        <v>56754,</v>
      </c>
      <c r="F587" s="74" t="s">
        <v>1169</v>
      </c>
      <c r="G587" s="74" t="s">
        <v>1170</v>
      </c>
      <c r="H587" s="74" t="s">
        <v>402</v>
      </c>
    </row>
    <row r="588" spans="1:8">
      <c r="A588" s="83"/>
      <c r="B588" s="83"/>
      <c r="C588" s="73">
        <v>141123</v>
      </c>
      <c r="D588" s="67" t="s">
        <v>164</v>
      </c>
      <c r="E588" s="67" t="str">
        <f t="shared" si="9"/>
        <v>141123,</v>
      </c>
      <c r="F588" s="74" t="s">
        <v>1171</v>
      </c>
      <c r="G588" s="74" t="s">
        <v>1172</v>
      </c>
      <c r="H588" s="74" t="s">
        <v>402</v>
      </c>
    </row>
    <row r="589" spans="1:8">
      <c r="A589" s="83"/>
      <c r="B589" s="83"/>
      <c r="C589" s="103">
        <v>87711</v>
      </c>
      <c r="D589" s="67" t="s">
        <v>164</v>
      </c>
      <c r="E589" s="67" t="str">
        <f t="shared" si="9"/>
        <v>87711,</v>
      </c>
      <c r="F589" s="104" t="s">
        <v>1173</v>
      </c>
      <c r="G589" s="104" t="s">
        <v>305</v>
      </c>
      <c r="H589" s="104" t="s">
        <v>1174</v>
      </c>
    </row>
    <row r="590" spans="1:8">
      <c r="A590" s="83"/>
      <c r="B590" s="83"/>
      <c r="C590" s="73">
        <v>50161</v>
      </c>
      <c r="D590" s="67" t="s">
        <v>164</v>
      </c>
      <c r="E590" s="67" t="str">
        <f t="shared" si="9"/>
        <v>50161,</v>
      </c>
      <c r="F590" s="74" t="s">
        <v>1175</v>
      </c>
      <c r="G590" s="74" t="s">
        <v>1176</v>
      </c>
      <c r="H590" s="74" t="s">
        <v>402</v>
      </c>
    </row>
    <row r="591" spans="1:8">
      <c r="A591" s="83"/>
      <c r="B591" s="83"/>
      <c r="C591" s="73">
        <v>19608</v>
      </c>
      <c r="D591" s="67" t="s">
        <v>164</v>
      </c>
      <c r="E591" s="67" t="str">
        <f t="shared" si="9"/>
        <v>19608,</v>
      </c>
      <c r="F591" s="74" t="s">
        <v>1177</v>
      </c>
      <c r="G591" s="74" t="s">
        <v>1178</v>
      </c>
      <c r="H591" s="74" t="s">
        <v>402</v>
      </c>
    </row>
    <row r="592" spans="1:8">
      <c r="A592" s="83"/>
      <c r="B592" s="83"/>
      <c r="C592" s="73">
        <v>16216</v>
      </c>
      <c r="D592" s="67" t="s">
        <v>164</v>
      </c>
      <c r="E592" s="67" t="str">
        <f t="shared" si="9"/>
        <v>16216,</v>
      </c>
      <c r="F592" s="74" t="s">
        <v>1179</v>
      </c>
      <c r="G592" s="74" t="s">
        <v>619</v>
      </c>
      <c r="H592" s="74" t="s">
        <v>402</v>
      </c>
    </row>
    <row r="593" spans="1:8">
      <c r="A593" s="83"/>
      <c r="B593" s="83"/>
      <c r="C593" s="73">
        <v>201279</v>
      </c>
      <c r="D593" s="67" t="s">
        <v>164</v>
      </c>
      <c r="E593" s="67" t="str">
        <f t="shared" si="9"/>
        <v>201279,</v>
      </c>
      <c r="F593" s="74" t="s">
        <v>1180</v>
      </c>
      <c r="G593" s="74" t="s">
        <v>1181</v>
      </c>
      <c r="H593" s="74" t="s">
        <v>402</v>
      </c>
    </row>
    <row r="594" spans="1:8">
      <c r="A594" s="83"/>
      <c r="B594" s="83"/>
      <c r="C594" s="82">
        <v>204294</v>
      </c>
      <c r="D594" s="67" t="s">
        <v>164</v>
      </c>
      <c r="E594" s="67" t="str">
        <f t="shared" si="9"/>
        <v>204294,</v>
      </c>
      <c r="F594" s="83" t="s">
        <v>1167</v>
      </c>
      <c r="G594" s="83" t="s">
        <v>1182</v>
      </c>
      <c r="H594" s="83" t="s">
        <v>402</v>
      </c>
    </row>
    <row r="595" spans="1:8">
      <c r="A595" s="83"/>
      <c r="B595" s="83"/>
      <c r="C595" s="73">
        <v>131791</v>
      </c>
      <c r="D595" s="67" t="s">
        <v>164</v>
      </c>
      <c r="E595" s="67" t="str">
        <f t="shared" si="9"/>
        <v>131791,</v>
      </c>
      <c r="F595" s="74" t="s">
        <v>1183</v>
      </c>
      <c r="G595" s="74" t="s">
        <v>1184</v>
      </c>
      <c r="H595" s="74" t="s">
        <v>402</v>
      </c>
    </row>
    <row r="596" spans="1:8">
      <c r="A596" s="83"/>
      <c r="B596" s="83"/>
      <c r="C596" s="82">
        <v>202696</v>
      </c>
      <c r="D596" s="67" t="s">
        <v>164</v>
      </c>
      <c r="E596" s="67" t="str">
        <f t="shared" si="9"/>
        <v>202696,</v>
      </c>
      <c r="F596" s="83" t="s">
        <v>1185</v>
      </c>
      <c r="G596" s="83" t="s">
        <v>1186</v>
      </c>
      <c r="H596" s="83" t="s">
        <v>402</v>
      </c>
    </row>
    <row r="597" spans="1:8">
      <c r="A597" s="83"/>
      <c r="B597" s="83"/>
      <c r="C597" s="73">
        <v>16217</v>
      </c>
      <c r="D597" s="67" t="s">
        <v>164</v>
      </c>
      <c r="E597" s="67" t="str">
        <f t="shared" si="9"/>
        <v>16217,</v>
      </c>
      <c r="F597" s="74" t="s">
        <v>1187</v>
      </c>
      <c r="G597" s="74" t="s">
        <v>910</v>
      </c>
      <c r="H597" s="74" t="s">
        <v>402</v>
      </c>
    </row>
    <row r="598" spans="1:8">
      <c r="A598" s="83"/>
      <c r="B598" s="83"/>
      <c r="C598" s="73">
        <v>53771</v>
      </c>
      <c r="D598" s="67" t="s">
        <v>164</v>
      </c>
      <c r="E598" s="67" t="str">
        <f t="shared" si="9"/>
        <v>53771,</v>
      </c>
      <c r="F598" s="74" t="s">
        <v>1188</v>
      </c>
      <c r="G598" s="74" t="s">
        <v>1189</v>
      </c>
      <c r="H598" s="74" t="s">
        <v>402</v>
      </c>
    </row>
    <row r="599" spans="1:8">
      <c r="A599" s="83"/>
      <c r="B599" s="83"/>
      <c r="C599" s="82">
        <v>201535</v>
      </c>
      <c r="D599" s="67" t="s">
        <v>164</v>
      </c>
      <c r="E599" s="67" t="str">
        <f t="shared" si="9"/>
        <v>201535,</v>
      </c>
      <c r="F599" s="83" t="s">
        <v>563</v>
      </c>
      <c r="G599" s="83" t="s">
        <v>564</v>
      </c>
      <c r="H599" s="83" t="s">
        <v>402</v>
      </c>
    </row>
  </sheetData>
  <mergeCells count="52">
    <mergeCell ref="A2:A51"/>
    <mergeCell ref="A52:A102"/>
    <mergeCell ref="A103:A115"/>
    <mergeCell ref="A116:A164"/>
    <mergeCell ref="A165:A203"/>
    <mergeCell ref="A204:A229"/>
    <mergeCell ref="A230:A234"/>
    <mergeCell ref="A235:A259"/>
    <mergeCell ref="A260:A266"/>
    <mergeCell ref="A267:A289"/>
    <mergeCell ref="A290:A300"/>
    <mergeCell ref="A301:A318"/>
    <mergeCell ref="A319:A336"/>
    <mergeCell ref="A337:A359"/>
    <mergeCell ref="A360:A376"/>
    <mergeCell ref="A377:A380"/>
    <mergeCell ref="A381:A390"/>
    <mergeCell ref="A391:A412"/>
    <mergeCell ref="A413:A430"/>
    <mergeCell ref="A431:A444"/>
    <mergeCell ref="A445:A484"/>
    <mergeCell ref="A485:A503"/>
    <mergeCell ref="A504:A548"/>
    <mergeCell ref="A549:A571"/>
    <mergeCell ref="A572:A581"/>
    <mergeCell ref="A582:A599"/>
    <mergeCell ref="B2:B51"/>
    <mergeCell ref="B52:B102"/>
    <mergeCell ref="B103:B115"/>
    <mergeCell ref="B116:B164"/>
    <mergeCell ref="B165:B203"/>
    <mergeCell ref="B204:B229"/>
    <mergeCell ref="B230:B234"/>
    <mergeCell ref="B235:B259"/>
    <mergeCell ref="B260:B266"/>
    <mergeCell ref="B267:B289"/>
    <mergeCell ref="B290:B300"/>
    <mergeCell ref="B301:B318"/>
    <mergeCell ref="B319:B336"/>
    <mergeCell ref="B337:B359"/>
    <mergeCell ref="B360:B376"/>
    <mergeCell ref="B377:B380"/>
    <mergeCell ref="B381:B390"/>
    <mergeCell ref="B391:B412"/>
    <mergeCell ref="B413:B430"/>
    <mergeCell ref="B431:B444"/>
    <mergeCell ref="B445:B484"/>
    <mergeCell ref="B485:B503"/>
    <mergeCell ref="B504:B548"/>
    <mergeCell ref="B549:B571"/>
    <mergeCell ref="B572:B581"/>
    <mergeCell ref="B582:B599"/>
  </mergeCells>
  <conditionalFormatting sqref="B2">
    <cfRule type="duplicateValues" dxfId="0" priority="91"/>
  </conditionalFormatting>
  <conditionalFormatting sqref="B267">
    <cfRule type="duplicateValues" dxfId="0" priority="30"/>
  </conditionalFormatting>
  <conditionalFormatting sqref="A360">
    <cfRule type="duplicateValues" dxfId="0" priority="8"/>
  </conditionalFormatting>
  <conditionalFormatting sqref="B360">
    <cfRule type="duplicateValues" dxfId="0" priority="24"/>
  </conditionalFormatting>
  <conditionalFormatting sqref="A381">
    <cfRule type="duplicateValues" dxfId="0" priority="7"/>
  </conditionalFormatting>
  <conditionalFormatting sqref="B381">
    <cfRule type="duplicateValues" dxfId="0" priority="21"/>
  </conditionalFormatting>
  <conditionalFormatting sqref="A431">
    <cfRule type="duplicateValues" dxfId="0" priority="6"/>
  </conditionalFormatting>
  <conditionalFormatting sqref="B431">
    <cfRule type="duplicateValues" dxfId="0" priority="17"/>
  </conditionalFormatting>
  <conditionalFormatting sqref="A445">
    <cfRule type="duplicateValues" dxfId="0" priority="5"/>
  </conditionalFormatting>
  <conditionalFormatting sqref="B445">
    <cfRule type="duplicateValues" dxfId="0" priority="15"/>
  </conditionalFormatting>
  <conditionalFormatting sqref="B485">
    <cfRule type="duplicateValues" dxfId="0" priority="1"/>
  </conditionalFormatting>
  <conditionalFormatting sqref="A572">
    <cfRule type="duplicateValues" dxfId="0" priority="4"/>
  </conditionalFormatting>
  <conditionalFormatting sqref="B572">
    <cfRule type="duplicateValues" dxfId="0" priority="11"/>
  </conditionalFormatting>
  <conditionalFormatting sqref="A582">
    <cfRule type="duplicateValues" dxfId="0" priority="3"/>
  </conditionalFormatting>
  <conditionalFormatting sqref="B582">
    <cfRule type="duplicateValues" dxfId="0" priority="9"/>
  </conditionalFormatting>
  <conditionalFormatting sqref="C2:E51">
    <cfRule type="duplicateValues" dxfId="0" priority="92"/>
  </conditionalFormatting>
  <conditionalFormatting sqref="C52:E102">
    <cfRule type="duplicateValues" dxfId="0" priority="41"/>
  </conditionalFormatting>
  <conditionalFormatting sqref="C103:E115">
    <cfRule type="duplicateValues" dxfId="0" priority="40"/>
  </conditionalFormatting>
  <conditionalFormatting sqref="C116:E164">
    <cfRule type="duplicateValues" dxfId="0" priority="39"/>
  </conditionalFormatting>
  <conditionalFormatting sqref="C165:E203">
    <cfRule type="duplicateValues" dxfId="0" priority="38"/>
  </conditionalFormatting>
  <conditionalFormatting sqref="C204:E229">
    <cfRule type="duplicateValues" dxfId="0" priority="36"/>
  </conditionalFormatting>
  <conditionalFormatting sqref="C230:E234">
    <cfRule type="duplicateValues" dxfId="0" priority="34"/>
  </conditionalFormatting>
  <conditionalFormatting sqref="C235:E259">
    <cfRule type="duplicateValues" dxfId="0" priority="33"/>
  </conditionalFormatting>
  <conditionalFormatting sqref="C260:E266">
    <cfRule type="duplicateValues" dxfId="0" priority="32"/>
  </conditionalFormatting>
  <conditionalFormatting sqref="C267:E289">
    <cfRule type="duplicateValues" dxfId="0" priority="31"/>
  </conditionalFormatting>
  <conditionalFormatting sqref="C290:E300">
    <cfRule type="duplicateValues" dxfId="0" priority="29"/>
  </conditionalFormatting>
  <conditionalFormatting sqref="C301:E318">
    <cfRule type="duplicateValues" dxfId="0" priority="28"/>
  </conditionalFormatting>
  <conditionalFormatting sqref="C319:E336">
    <cfRule type="duplicateValues" dxfId="0" priority="27"/>
  </conditionalFormatting>
  <conditionalFormatting sqref="C337:E359">
    <cfRule type="duplicateValues" dxfId="0" priority="26"/>
  </conditionalFormatting>
  <conditionalFormatting sqref="C360:E376">
    <cfRule type="duplicateValues" dxfId="0" priority="25"/>
  </conditionalFormatting>
  <conditionalFormatting sqref="C377:E380">
    <cfRule type="duplicateValues" dxfId="0" priority="23"/>
  </conditionalFormatting>
  <conditionalFormatting sqref="C381:E390">
    <cfRule type="duplicateValues" dxfId="0" priority="22"/>
  </conditionalFormatting>
  <conditionalFormatting sqref="C391:E412">
    <cfRule type="duplicateValues" dxfId="0" priority="20"/>
  </conditionalFormatting>
  <conditionalFormatting sqref="C413:E430">
    <cfRule type="duplicateValues" dxfId="0" priority="19"/>
  </conditionalFormatting>
  <conditionalFormatting sqref="C431:E444">
    <cfRule type="duplicateValues" dxfId="0" priority="18"/>
  </conditionalFormatting>
  <conditionalFormatting sqref="C445:E484">
    <cfRule type="duplicateValues" dxfId="0" priority="16"/>
  </conditionalFormatting>
  <conditionalFormatting sqref="C485:E503">
    <cfRule type="duplicateValues" dxfId="0" priority="2"/>
  </conditionalFormatting>
  <conditionalFormatting sqref="C504:E548">
    <cfRule type="duplicateValues" dxfId="0" priority="14"/>
  </conditionalFormatting>
  <conditionalFormatting sqref="C549:E571">
    <cfRule type="duplicateValues" dxfId="0" priority="13"/>
  </conditionalFormatting>
  <conditionalFormatting sqref="C572:E581">
    <cfRule type="duplicateValues" dxfId="0" priority="12"/>
  </conditionalFormatting>
  <conditionalFormatting sqref="C582:E599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141"/>
  <sheetViews>
    <sheetView workbookViewId="0">
      <pane xSplit="4" ySplit="1" topLeftCell="EV2" activePane="bottomRight" state="frozen"/>
      <selection/>
      <selection pane="topRight"/>
      <selection pane="bottomLeft"/>
      <selection pane="bottomRight" activeCell="DW15" sqref="DW15"/>
    </sheetView>
  </sheetViews>
  <sheetFormatPr defaultColWidth="9" defaultRowHeight="13.5"/>
  <cols>
    <col min="1" max="1" width="6.375" style="2" customWidth="1"/>
    <col min="2" max="2" width="11.625" style="2" customWidth="1"/>
    <col min="3" max="3" width="39.5" style="2" customWidth="1"/>
    <col min="4" max="4" width="16.25" style="2" customWidth="1"/>
    <col min="5" max="10" width="12.625" style="3" customWidth="1"/>
    <col min="11" max="16" width="9" style="3" customWidth="1"/>
    <col min="17" max="28" width="12.625" customWidth="1"/>
    <col min="29" max="34" width="9" style="3" customWidth="1"/>
    <col min="35" max="40" width="9" customWidth="1"/>
    <col min="41" max="46" width="12.625" customWidth="1"/>
    <col min="47" max="52" width="12.375" style="3" customWidth="1"/>
    <col min="53" max="58" width="12.625" customWidth="1"/>
    <col min="59" max="64" width="12.625" style="3" customWidth="1"/>
    <col min="65" max="70" width="10.125" style="3" customWidth="1"/>
    <col min="71" max="82" width="12.625" customWidth="1"/>
    <col min="83" max="88" width="9" customWidth="1"/>
    <col min="89" max="118" width="12.625" customWidth="1"/>
    <col min="119" max="124" width="9.25" style="3" customWidth="1"/>
    <col min="125" max="130" width="12.625" style="3" customWidth="1"/>
    <col min="131" max="136" width="12.625" customWidth="1"/>
    <col min="137" max="154" width="12.625" style="3" customWidth="1"/>
    <col min="156" max="156" width="10.375"/>
    <col min="157" max="157" width="12.625"/>
  </cols>
  <sheetData>
    <row r="1" s="47" customFormat="1" ht="27" customHeight="1" spans="1:160">
      <c r="A1" s="49"/>
      <c r="B1" s="49"/>
      <c r="C1" s="49"/>
      <c r="D1" s="49"/>
      <c r="E1" s="50" t="s">
        <v>0</v>
      </c>
      <c r="F1" s="51"/>
      <c r="G1" s="51"/>
      <c r="H1" s="51"/>
      <c r="I1" s="51"/>
      <c r="J1" s="51"/>
      <c r="K1" s="54" t="s">
        <v>1</v>
      </c>
      <c r="L1" s="54"/>
      <c r="M1" s="54"/>
      <c r="N1" s="54"/>
      <c r="O1" s="54"/>
      <c r="P1" s="54"/>
      <c r="Q1" s="55" t="s">
        <v>2</v>
      </c>
      <c r="R1" s="55"/>
      <c r="S1" s="55"/>
      <c r="T1" s="55"/>
      <c r="U1" s="55"/>
      <c r="V1" s="55"/>
      <c r="W1" s="55" t="s">
        <v>3</v>
      </c>
      <c r="X1" s="55"/>
      <c r="Y1" s="55"/>
      <c r="Z1" s="55"/>
      <c r="AA1" s="55"/>
      <c r="AB1" s="55"/>
      <c r="AC1" s="58" t="s">
        <v>4</v>
      </c>
      <c r="AD1" s="58"/>
      <c r="AE1" s="58"/>
      <c r="AF1" s="58"/>
      <c r="AG1" s="58"/>
      <c r="AH1" s="58"/>
      <c r="AI1" s="54" t="s">
        <v>1599</v>
      </c>
      <c r="AJ1" s="54"/>
      <c r="AK1" s="54"/>
      <c r="AL1" s="54"/>
      <c r="AM1" s="54"/>
      <c r="AN1" s="54"/>
      <c r="AO1" s="54" t="s">
        <v>1600</v>
      </c>
      <c r="AP1" s="54"/>
      <c r="AQ1" s="54"/>
      <c r="AR1" s="54"/>
      <c r="AS1" s="54"/>
      <c r="AT1" s="54"/>
      <c r="AU1" s="54" t="s">
        <v>1601</v>
      </c>
      <c r="AV1" s="54"/>
      <c r="AW1" s="54"/>
      <c r="AX1" s="54"/>
      <c r="AY1" s="54"/>
      <c r="AZ1" s="54"/>
      <c r="BA1" s="54" t="s">
        <v>257</v>
      </c>
      <c r="BB1" s="54"/>
      <c r="BC1" s="54"/>
      <c r="BD1" s="54"/>
      <c r="BE1" s="54"/>
      <c r="BF1" s="54"/>
      <c r="BG1" s="54" t="s">
        <v>1602</v>
      </c>
      <c r="BH1" s="54"/>
      <c r="BI1" s="54"/>
      <c r="BJ1" s="54"/>
      <c r="BK1" s="54"/>
      <c r="BL1" s="54"/>
      <c r="BM1" s="54" t="s">
        <v>1603</v>
      </c>
      <c r="BN1" s="54"/>
      <c r="BO1" s="54"/>
      <c r="BP1" s="54"/>
      <c r="BQ1" s="54"/>
      <c r="BR1" s="54"/>
      <c r="BS1" s="54" t="s">
        <v>1604</v>
      </c>
      <c r="BT1" s="54"/>
      <c r="BU1" s="54"/>
      <c r="BV1" s="54"/>
      <c r="BW1" s="54"/>
      <c r="BX1" s="54"/>
      <c r="BY1" s="60" t="s">
        <v>1605</v>
      </c>
      <c r="BZ1" s="60"/>
      <c r="CA1" s="60"/>
      <c r="CB1" s="60"/>
      <c r="CC1" s="60"/>
      <c r="CD1" s="60"/>
      <c r="CE1" s="54" t="s">
        <v>1606</v>
      </c>
      <c r="CF1" s="54"/>
      <c r="CG1" s="54"/>
      <c r="CH1" s="54"/>
      <c r="CI1" s="54"/>
      <c r="CJ1" s="54"/>
      <c r="CK1" s="54" t="s">
        <v>1607</v>
      </c>
      <c r="CL1" s="54"/>
      <c r="CM1" s="54"/>
      <c r="CN1" s="54"/>
      <c r="CO1" s="54"/>
      <c r="CP1" s="54"/>
      <c r="CQ1" s="54" t="s">
        <v>341</v>
      </c>
      <c r="CR1" s="54"/>
      <c r="CS1" s="54"/>
      <c r="CT1" s="54"/>
      <c r="CU1" s="54"/>
      <c r="CV1" s="54"/>
      <c r="CW1" s="54" t="s">
        <v>1608</v>
      </c>
      <c r="CX1" s="54"/>
      <c r="CY1" s="54"/>
      <c r="CZ1" s="54"/>
      <c r="DA1" s="54"/>
      <c r="DB1" s="54"/>
      <c r="DC1" s="54" t="s">
        <v>1609</v>
      </c>
      <c r="DD1" s="54"/>
      <c r="DE1" s="54"/>
      <c r="DF1" s="54"/>
      <c r="DG1" s="54"/>
      <c r="DH1" s="54"/>
      <c r="DI1" s="54" t="s">
        <v>1610</v>
      </c>
      <c r="DJ1" s="54"/>
      <c r="DK1" s="54"/>
      <c r="DL1" s="54"/>
      <c r="DM1" s="54"/>
      <c r="DN1" s="54"/>
      <c r="DO1" s="54" t="s">
        <v>1611</v>
      </c>
      <c r="DP1" s="54"/>
      <c r="DQ1" s="54"/>
      <c r="DR1" s="54"/>
      <c r="DS1" s="54"/>
      <c r="DT1" s="54"/>
      <c r="DU1" s="54" t="s">
        <v>1612</v>
      </c>
      <c r="DV1" s="54"/>
      <c r="DW1" s="54"/>
      <c r="DX1" s="54"/>
      <c r="DY1" s="54"/>
      <c r="DZ1" s="54"/>
      <c r="EA1" s="54" t="s">
        <v>1613</v>
      </c>
      <c r="EB1" s="54"/>
      <c r="EC1" s="54"/>
      <c r="ED1" s="54"/>
      <c r="EE1" s="54"/>
      <c r="EF1" s="54"/>
      <c r="EG1" s="54" t="s">
        <v>1614</v>
      </c>
      <c r="EH1" s="54"/>
      <c r="EI1" s="54"/>
      <c r="EJ1" s="54"/>
      <c r="EK1" s="54"/>
      <c r="EL1" s="54"/>
      <c r="EM1" s="54" t="s">
        <v>1615</v>
      </c>
      <c r="EN1" s="54"/>
      <c r="EO1" s="54"/>
      <c r="EP1" s="54"/>
      <c r="EQ1" s="54"/>
      <c r="ER1" s="54"/>
      <c r="ES1" s="54" t="s">
        <v>1616</v>
      </c>
      <c r="ET1" s="54"/>
      <c r="EU1" s="54"/>
      <c r="EV1" s="54"/>
      <c r="EW1" s="54"/>
      <c r="EX1" s="54"/>
      <c r="EY1" s="54" t="s">
        <v>1617</v>
      </c>
      <c r="EZ1" s="54"/>
      <c r="FA1" s="54"/>
      <c r="FB1" s="54"/>
      <c r="FC1" s="54"/>
      <c r="FD1" s="54"/>
    </row>
    <row r="2" s="48" customFormat="1" ht="27" spans="1:160">
      <c r="A2" s="6" t="s">
        <v>7</v>
      </c>
      <c r="B2" s="7" t="s">
        <v>8</v>
      </c>
      <c r="C2" s="7" t="s">
        <v>9</v>
      </c>
      <c r="D2" s="7" t="s">
        <v>10</v>
      </c>
      <c r="E2" s="21" t="s">
        <v>1619</v>
      </c>
      <c r="F2" s="20" t="s">
        <v>1690</v>
      </c>
      <c r="G2" s="20" t="s">
        <v>1691</v>
      </c>
      <c r="H2" s="52" t="s">
        <v>1692</v>
      </c>
      <c r="I2" s="52" t="s">
        <v>1693</v>
      </c>
      <c r="J2" s="52" t="s">
        <v>1694</v>
      </c>
      <c r="K2" s="21" t="s">
        <v>1619</v>
      </c>
      <c r="L2" s="20" t="s">
        <v>1690</v>
      </c>
      <c r="M2" s="20" t="s">
        <v>1691</v>
      </c>
      <c r="N2" s="52" t="s">
        <v>1692</v>
      </c>
      <c r="O2" s="52" t="s">
        <v>1693</v>
      </c>
      <c r="P2" s="52" t="s">
        <v>1694</v>
      </c>
      <c r="Q2" s="56" t="s">
        <v>1619</v>
      </c>
      <c r="R2" s="57" t="s">
        <v>1690</v>
      </c>
      <c r="S2" s="57" t="s">
        <v>1691</v>
      </c>
      <c r="T2" s="52" t="s">
        <v>1692</v>
      </c>
      <c r="U2" s="52" t="s">
        <v>1693</v>
      </c>
      <c r="V2" s="52" t="s">
        <v>1694</v>
      </c>
      <c r="W2" s="56" t="s">
        <v>1619</v>
      </c>
      <c r="X2" s="57" t="s">
        <v>1690</v>
      </c>
      <c r="Y2" s="57" t="s">
        <v>1691</v>
      </c>
      <c r="Z2" s="52" t="s">
        <v>1692</v>
      </c>
      <c r="AA2" s="52" t="s">
        <v>1693</v>
      </c>
      <c r="AB2" s="52" t="s">
        <v>1694</v>
      </c>
      <c r="AC2" s="56" t="s">
        <v>1619</v>
      </c>
      <c r="AD2" s="57" t="s">
        <v>1690</v>
      </c>
      <c r="AE2" s="57" t="s">
        <v>1691</v>
      </c>
      <c r="AF2" s="52" t="s">
        <v>1692</v>
      </c>
      <c r="AG2" s="52" t="s">
        <v>1693</v>
      </c>
      <c r="AH2" s="52" t="s">
        <v>1694</v>
      </c>
      <c r="AI2" s="21" t="s">
        <v>1619</v>
      </c>
      <c r="AJ2" s="57" t="s">
        <v>1690</v>
      </c>
      <c r="AK2" s="57" t="s">
        <v>1691</v>
      </c>
      <c r="AL2" s="52" t="s">
        <v>1692</v>
      </c>
      <c r="AM2" s="52" t="s">
        <v>1693</v>
      </c>
      <c r="AN2" s="52" t="s">
        <v>1694</v>
      </c>
      <c r="AO2" s="20" t="s">
        <v>1619</v>
      </c>
      <c r="AP2" s="57" t="s">
        <v>1690</v>
      </c>
      <c r="AQ2" s="57" t="s">
        <v>1691</v>
      </c>
      <c r="AR2" s="52" t="s">
        <v>1692</v>
      </c>
      <c r="AS2" s="52" t="s">
        <v>1693</v>
      </c>
      <c r="AT2" s="52" t="s">
        <v>1694</v>
      </c>
      <c r="AU2" s="20" t="s">
        <v>1619</v>
      </c>
      <c r="AV2" s="57" t="s">
        <v>1690</v>
      </c>
      <c r="AW2" s="57" t="s">
        <v>1691</v>
      </c>
      <c r="AX2" s="52" t="s">
        <v>1692</v>
      </c>
      <c r="AY2" s="52" t="s">
        <v>1693</v>
      </c>
      <c r="AZ2" s="52" t="s">
        <v>1694</v>
      </c>
      <c r="BA2" s="20" t="s">
        <v>1619</v>
      </c>
      <c r="BB2" s="57" t="s">
        <v>1690</v>
      </c>
      <c r="BC2" s="57" t="s">
        <v>1691</v>
      </c>
      <c r="BD2" s="52" t="s">
        <v>1692</v>
      </c>
      <c r="BE2" s="52" t="s">
        <v>1693</v>
      </c>
      <c r="BF2" s="52" t="s">
        <v>1694</v>
      </c>
      <c r="BG2" s="21" t="s">
        <v>1619</v>
      </c>
      <c r="BH2" s="57" t="s">
        <v>1690</v>
      </c>
      <c r="BI2" s="57" t="s">
        <v>1691</v>
      </c>
      <c r="BJ2" s="52" t="s">
        <v>1692</v>
      </c>
      <c r="BK2" s="52" t="s">
        <v>1693</v>
      </c>
      <c r="BL2" s="52" t="s">
        <v>1694</v>
      </c>
      <c r="BM2" s="21" t="s">
        <v>1619</v>
      </c>
      <c r="BN2" s="57" t="s">
        <v>1690</v>
      </c>
      <c r="BO2" s="57" t="s">
        <v>1691</v>
      </c>
      <c r="BP2" s="52" t="s">
        <v>1692</v>
      </c>
      <c r="BQ2" s="52" t="s">
        <v>1693</v>
      </c>
      <c r="BR2" s="52" t="s">
        <v>1694</v>
      </c>
      <c r="BS2" s="20" t="s">
        <v>1619</v>
      </c>
      <c r="BT2" s="57" t="s">
        <v>1690</v>
      </c>
      <c r="BU2" s="57" t="s">
        <v>1691</v>
      </c>
      <c r="BV2" s="52" t="s">
        <v>1692</v>
      </c>
      <c r="BW2" s="52" t="s">
        <v>1693</v>
      </c>
      <c r="BX2" s="52" t="s">
        <v>1694</v>
      </c>
      <c r="BY2" s="21" t="s">
        <v>1619</v>
      </c>
      <c r="BZ2" s="57" t="s">
        <v>1690</v>
      </c>
      <c r="CA2" s="57" t="s">
        <v>1691</v>
      </c>
      <c r="CB2" s="52" t="s">
        <v>1692</v>
      </c>
      <c r="CC2" s="52" t="s">
        <v>1693</v>
      </c>
      <c r="CD2" s="52" t="s">
        <v>1694</v>
      </c>
      <c r="CE2" s="21" t="s">
        <v>1619</v>
      </c>
      <c r="CF2" s="57" t="s">
        <v>1690</v>
      </c>
      <c r="CG2" s="57" t="s">
        <v>1691</v>
      </c>
      <c r="CH2" s="52" t="s">
        <v>1692</v>
      </c>
      <c r="CI2" s="52" t="s">
        <v>1693</v>
      </c>
      <c r="CJ2" s="52" t="s">
        <v>1694</v>
      </c>
      <c r="CK2" s="21" t="s">
        <v>1619</v>
      </c>
      <c r="CL2" s="57" t="s">
        <v>1690</v>
      </c>
      <c r="CM2" s="57" t="s">
        <v>1691</v>
      </c>
      <c r="CN2" s="52" t="s">
        <v>1692</v>
      </c>
      <c r="CO2" s="52" t="s">
        <v>1693</v>
      </c>
      <c r="CP2" s="52" t="s">
        <v>1694</v>
      </c>
      <c r="CQ2" s="21" t="s">
        <v>1619</v>
      </c>
      <c r="CR2" s="57" t="s">
        <v>1690</v>
      </c>
      <c r="CS2" s="57" t="s">
        <v>1691</v>
      </c>
      <c r="CT2" s="52" t="s">
        <v>1692</v>
      </c>
      <c r="CU2" s="52" t="s">
        <v>1693</v>
      </c>
      <c r="CV2" s="52" t="s">
        <v>1694</v>
      </c>
      <c r="CW2" s="21" t="s">
        <v>1619</v>
      </c>
      <c r="CX2" s="57" t="s">
        <v>1690</v>
      </c>
      <c r="CY2" s="57" t="s">
        <v>1691</v>
      </c>
      <c r="CZ2" s="52" t="s">
        <v>1692</v>
      </c>
      <c r="DA2" s="52" t="s">
        <v>1693</v>
      </c>
      <c r="DB2" s="52" t="s">
        <v>1694</v>
      </c>
      <c r="DC2" s="21" t="s">
        <v>1619</v>
      </c>
      <c r="DD2" s="57" t="s">
        <v>1690</v>
      </c>
      <c r="DE2" s="57" t="s">
        <v>1691</v>
      </c>
      <c r="DF2" s="52" t="s">
        <v>1692</v>
      </c>
      <c r="DG2" s="52" t="s">
        <v>1693</v>
      </c>
      <c r="DH2" s="52" t="s">
        <v>1694</v>
      </c>
      <c r="DI2" s="21" t="s">
        <v>1619</v>
      </c>
      <c r="DJ2" s="57" t="s">
        <v>1690</v>
      </c>
      <c r="DK2" s="57" t="s">
        <v>1691</v>
      </c>
      <c r="DL2" s="52" t="s">
        <v>1692</v>
      </c>
      <c r="DM2" s="52" t="s">
        <v>1693</v>
      </c>
      <c r="DN2" s="52" t="s">
        <v>1694</v>
      </c>
      <c r="DO2" s="20" t="s">
        <v>1619</v>
      </c>
      <c r="DP2" s="57" t="s">
        <v>1690</v>
      </c>
      <c r="DQ2" s="57" t="s">
        <v>1691</v>
      </c>
      <c r="DR2" s="52" t="s">
        <v>1692</v>
      </c>
      <c r="DS2" s="52" t="s">
        <v>1693</v>
      </c>
      <c r="DT2" s="52" t="s">
        <v>1694</v>
      </c>
      <c r="DU2" s="21" t="s">
        <v>1619</v>
      </c>
      <c r="DV2" s="57" t="s">
        <v>1690</v>
      </c>
      <c r="DW2" s="57" t="s">
        <v>1691</v>
      </c>
      <c r="DX2" s="52" t="s">
        <v>1692</v>
      </c>
      <c r="DY2" s="52" t="s">
        <v>1693</v>
      </c>
      <c r="DZ2" s="52" t="s">
        <v>1694</v>
      </c>
      <c r="EA2" s="21" t="s">
        <v>1619</v>
      </c>
      <c r="EB2" s="57" t="s">
        <v>1690</v>
      </c>
      <c r="EC2" s="57" t="s">
        <v>1691</v>
      </c>
      <c r="ED2" s="52" t="s">
        <v>1692</v>
      </c>
      <c r="EE2" s="52" t="s">
        <v>1693</v>
      </c>
      <c r="EF2" s="52" t="s">
        <v>1694</v>
      </c>
      <c r="EG2" s="21" t="s">
        <v>1619</v>
      </c>
      <c r="EH2" s="57" t="s">
        <v>1690</v>
      </c>
      <c r="EI2" s="57" t="s">
        <v>1691</v>
      </c>
      <c r="EJ2" s="52" t="s">
        <v>1692</v>
      </c>
      <c r="EK2" s="52" t="s">
        <v>1693</v>
      </c>
      <c r="EL2" s="52" t="s">
        <v>1694</v>
      </c>
      <c r="EM2" s="21" t="s">
        <v>1619</v>
      </c>
      <c r="EN2" s="57" t="s">
        <v>1690</v>
      </c>
      <c r="EO2" s="57" t="s">
        <v>1691</v>
      </c>
      <c r="EP2" s="52" t="s">
        <v>1692</v>
      </c>
      <c r="EQ2" s="52" t="s">
        <v>1693</v>
      </c>
      <c r="ER2" s="52" t="s">
        <v>1694</v>
      </c>
      <c r="ES2" s="21" t="s">
        <v>1619</v>
      </c>
      <c r="ET2" s="57" t="s">
        <v>1690</v>
      </c>
      <c r="EU2" s="57" t="s">
        <v>1691</v>
      </c>
      <c r="EV2" s="52" t="s">
        <v>1692</v>
      </c>
      <c r="EW2" s="52" t="s">
        <v>1693</v>
      </c>
      <c r="EX2" s="52" t="s">
        <v>1694</v>
      </c>
      <c r="EY2" s="21" t="s">
        <v>1619</v>
      </c>
      <c r="EZ2" s="57" t="s">
        <v>1690</v>
      </c>
      <c r="FA2" s="57" t="s">
        <v>1691</v>
      </c>
      <c r="FB2" s="52" t="s">
        <v>1692</v>
      </c>
      <c r="FC2" s="52" t="s">
        <v>1693</v>
      </c>
      <c r="FD2" s="52" t="s">
        <v>1694</v>
      </c>
    </row>
    <row r="3" ht="17.25" spans="1:160">
      <c r="A3" s="9">
        <v>1</v>
      </c>
      <c r="B3" s="10">
        <v>307</v>
      </c>
      <c r="C3" s="11" t="s">
        <v>117</v>
      </c>
      <c r="D3" s="11" t="s">
        <v>118</v>
      </c>
      <c r="E3" s="5">
        <v>59000</v>
      </c>
      <c r="F3" s="5">
        <v>48958.33</v>
      </c>
      <c r="G3" s="13">
        <f t="shared" ref="G3:G66" si="0">F3/E3</f>
        <v>0.829802203389831</v>
      </c>
      <c r="H3" s="53">
        <f>RANK(G3,G$3:G$140)</f>
        <v>8</v>
      </c>
      <c r="I3" s="53">
        <f>RANK(F3,F$3:F$140)</f>
        <v>1</v>
      </c>
      <c r="J3" s="17">
        <v>3</v>
      </c>
      <c r="K3" s="5">
        <v>9200</v>
      </c>
      <c r="L3" s="5">
        <v>2648.9</v>
      </c>
      <c r="M3" s="13">
        <f t="shared" ref="M3:M66" si="1">L3/K3</f>
        <v>0.287923913043478</v>
      </c>
      <c r="N3" s="53">
        <f>RANK(M3,M$3:M$140)</f>
        <v>81</v>
      </c>
      <c r="O3" s="53">
        <f>RANK(L3,L$3:L$140)</f>
        <v>16</v>
      </c>
      <c r="P3" s="17">
        <f t="shared" ref="P3:P31" si="2">N3+O3</f>
        <v>97</v>
      </c>
      <c r="Q3" s="5">
        <v>12600</v>
      </c>
      <c r="R3" s="5">
        <v>6502.1</v>
      </c>
      <c r="S3" s="13">
        <f t="shared" ref="S3:S66" si="3">R3/Q3</f>
        <v>0.516039682539683</v>
      </c>
      <c r="T3" s="53">
        <f>RANK(S3,S$3:S$140)</f>
        <v>57</v>
      </c>
      <c r="U3" s="53">
        <f>RANK(R3,R$3:R$140)</f>
        <v>3</v>
      </c>
      <c r="V3" s="17">
        <f t="shared" ref="V3:V31" si="4">T3+U3</f>
        <v>60</v>
      </c>
      <c r="W3" s="5">
        <v>14280</v>
      </c>
      <c r="X3" s="5">
        <v>7751.29</v>
      </c>
      <c r="Y3" s="13">
        <f t="shared" ref="Y3:Y66" si="5">X3/W3</f>
        <v>0.542807422969188</v>
      </c>
      <c r="Z3" s="53">
        <f>RANK(Y3,Y$3:Y$140)</f>
        <v>98</v>
      </c>
      <c r="AA3" s="53">
        <f>RANK(X3,X$3:X$140)</f>
        <v>1</v>
      </c>
      <c r="AB3" s="17">
        <f t="shared" ref="AB3:AB50" si="6">Z3+AA3</f>
        <v>99</v>
      </c>
      <c r="AC3" s="5">
        <v>12400</v>
      </c>
      <c r="AD3" s="5">
        <v>8825.8</v>
      </c>
      <c r="AE3" s="13">
        <f t="shared" ref="AE3:AE66" si="7">AD3/AC3</f>
        <v>0.711758064516129</v>
      </c>
      <c r="AF3" s="53">
        <f>RANK(AE3,AE$3:AE$140)</f>
        <v>103</v>
      </c>
      <c r="AG3" s="53">
        <f>RANK(AD3,AD$3:AD$140)</f>
        <v>3</v>
      </c>
      <c r="AH3" s="17">
        <f t="shared" ref="AH3:AH13" si="8">AF3+AG3</f>
        <v>106</v>
      </c>
      <c r="AI3" s="21">
        <v>200</v>
      </c>
      <c r="AJ3" s="5">
        <v>99</v>
      </c>
      <c r="AK3" s="13">
        <f t="shared" ref="AK3:AK38" si="9">AJ3/AI3</f>
        <v>0.495</v>
      </c>
      <c r="AL3" s="53" t="e">
        <f>RANK(AK3,AK$3:AK$140)</f>
        <v>#DIV/0!</v>
      </c>
      <c r="AM3" s="53">
        <f>RANK(AJ3,AJ$3:AJ$140)</f>
        <v>2</v>
      </c>
      <c r="AN3" s="17" t="e">
        <f t="shared" ref="AN3:AN40" si="10">AL3+AM3</f>
        <v>#DIV/0!</v>
      </c>
      <c r="AO3" s="5">
        <v>88</v>
      </c>
      <c r="AP3" s="5">
        <v>9</v>
      </c>
      <c r="AQ3" s="13">
        <f t="shared" ref="AQ3:AQ66" si="11">AP3/AO3</f>
        <v>0.102272727272727</v>
      </c>
      <c r="AR3" s="53">
        <f>RANK(AQ3,AQ$3:AQ$140)</f>
        <v>95</v>
      </c>
      <c r="AS3" s="53">
        <f>RANK(AP3,AP$3:AP$140)</f>
        <v>14</v>
      </c>
      <c r="AT3" s="17">
        <f t="shared" ref="AT3:AT56" si="12">AR3+AS3</f>
        <v>109</v>
      </c>
      <c r="AU3" s="21">
        <v>6300</v>
      </c>
      <c r="AV3" s="5">
        <v>6152.19</v>
      </c>
      <c r="AW3" s="13">
        <f t="shared" ref="AW3:AW66" si="13">AV3/AU3</f>
        <v>0.976538095238095</v>
      </c>
      <c r="AX3" s="53">
        <f>RANK(AW3,AW$3:AW$140)</f>
        <v>53</v>
      </c>
      <c r="AY3" s="53">
        <f>RANK(AV3,AV$3:AV$140)</f>
        <v>2</v>
      </c>
      <c r="AZ3" s="17">
        <f t="shared" ref="AZ3:AZ6" si="14">AX3+AY3</f>
        <v>55</v>
      </c>
      <c r="BA3" s="21">
        <v>3500</v>
      </c>
      <c r="BB3" s="5">
        <v>1243.41</v>
      </c>
      <c r="BC3" s="13">
        <f t="shared" ref="BC3:BC66" si="15">BB3/BA3</f>
        <v>0.35526</v>
      </c>
      <c r="BD3" s="53">
        <f>RANK(BC3,BC$3:BC$140)</f>
        <v>123</v>
      </c>
      <c r="BE3" s="53">
        <f>RANK(BB3,BB$3:BB$140)</f>
        <v>31</v>
      </c>
      <c r="BF3" s="17">
        <f t="shared" ref="BF3:BF19" si="16">BD3+BE3</f>
        <v>154</v>
      </c>
      <c r="BG3" s="5">
        <v>8030</v>
      </c>
      <c r="BH3" s="5">
        <v>2863.96</v>
      </c>
      <c r="BI3" s="13">
        <f t="shared" ref="BI3:BI66" si="17">BH3/BG3</f>
        <v>0.356657534246575</v>
      </c>
      <c r="BJ3" s="53">
        <f>RANK(BI3,BI$3:BI$140)</f>
        <v>27</v>
      </c>
      <c r="BK3" s="53">
        <f>RANK(BH3,BH$3:BH$140)</f>
        <v>2</v>
      </c>
      <c r="BL3" s="17">
        <f t="shared" ref="BL3:BL18" si="18">BJ3+BK3</f>
        <v>29</v>
      </c>
      <c r="BM3" s="5">
        <v>7010</v>
      </c>
      <c r="BN3" s="5">
        <v>4281.05000000001</v>
      </c>
      <c r="BO3" s="13">
        <f t="shared" ref="BO3:BO66" si="19">BN3/BM3</f>
        <v>0.610706134094153</v>
      </c>
      <c r="BP3" s="53">
        <f>RANK(BO3,BO$3:BO$140)</f>
        <v>102</v>
      </c>
      <c r="BQ3" s="53">
        <f>RANK(BN3,BN$3:BN$140)</f>
        <v>4</v>
      </c>
      <c r="BR3" s="17">
        <f t="shared" ref="BR3:BR14" si="20">BP3+BQ3</f>
        <v>106</v>
      </c>
      <c r="BS3" s="21">
        <v>5500</v>
      </c>
      <c r="BT3" s="5">
        <v>5702.06</v>
      </c>
      <c r="BU3" s="13">
        <f t="shared" ref="BU3:BU66" si="21">BT3/BS3</f>
        <v>1.03673818181818</v>
      </c>
      <c r="BV3" s="53">
        <f>RANK(BU3,BU$3:BU$140)</f>
        <v>80</v>
      </c>
      <c r="BW3" s="53">
        <f>RANK(BT3,BT$3:BT$140)</f>
        <v>1</v>
      </c>
      <c r="BX3" s="17">
        <f t="shared" ref="BX3:BX29" si="22">BV3+BW3</f>
        <v>81</v>
      </c>
      <c r="BY3" s="5">
        <v>5170</v>
      </c>
      <c r="BZ3" s="5">
        <v>1844.58</v>
      </c>
      <c r="CA3" s="13">
        <f t="shared" ref="CA3:CA66" si="23">BZ3/BY3</f>
        <v>0.356785299806576</v>
      </c>
      <c r="CB3" s="53">
        <f>RANK(CA3,CA$3:CA$140)</f>
        <v>96</v>
      </c>
      <c r="CC3" s="53">
        <f>RANK(BZ3,BZ$3:BZ$140)</f>
        <v>7</v>
      </c>
      <c r="CD3" s="17">
        <f t="shared" ref="CD3:CD36" si="24">CB3+CC3</f>
        <v>103</v>
      </c>
      <c r="CE3" s="5">
        <v>4050</v>
      </c>
      <c r="CF3" s="5">
        <v>3665.21</v>
      </c>
      <c r="CG3" s="13">
        <f t="shared" ref="CG3:CG66" si="25">CF3/CE3</f>
        <v>0.90499012345679</v>
      </c>
      <c r="CH3" s="53">
        <f>RANK(CG3,CG$3:CG$140)</f>
        <v>65</v>
      </c>
      <c r="CI3" s="53">
        <f>RANK(CF3,CF$3:CF$140)</f>
        <v>2</v>
      </c>
      <c r="CJ3" s="17">
        <f t="shared" ref="CJ3:CJ30" si="26">CH3+CI3</f>
        <v>67</v>
      </c>
      <c r="CK3" s="5">
        <v>6020</v>
      </c>
      <c r="CL3" s="5">
        <v>3432.33</v>
      </c>
      <c r="CM3" s="13">
        <f t="shared" ref="CM3:CM66" si="27">CL3/CK3</f>
        <v>0.570154485049834</v>
      </c>
      <c r="CN3" s="53">
        <f>RANK(CM3,CM$3:CM$140)</f>
        <v>23</v>
      </c>
      <c r="CO3" s="53">
        <f>RANK(CL3,CL$3:CL$140)</f>
        <v>1</v>
      </c>
      <c r="CP3" s="17">
        <f t="shared" ref="CP3:CP58" si="28">CN3+CO3</f>
        <v>24</v>
      </c>
      <c r="CQ3" s="5">
        <v>3550</v>
      </c>
      <c r="CR3" s="5">
        <v>2114.61</v>
      </c>
      <c r="CS3" s="13">
        <f t="shared" ref="CS3:CS66" si="29">CR3/CQ3</f>
        <v>0.595664788732394</v>
      </c>
      <c r="CT3" s="53">
        <f>RANK(CS3,CS$3:CS$140)</f>
        <v>46</v>
      </c>
      <c r="CU3" s="53">
        <f>RANK(CR3,CR$3:CR$140)</f>
        <v>5</v>
      </c>
      <c r="CV3" s="17">
        <f t="shared" ref="CV3:CV18" si="30">CT3+CU3</f>
        <v>51</v>
      </c>
      <c r="CW3" s="5">
        <v>8800</v>
      </c>
      <c r="CX3" s="5">
        <v>4713.68</v>
      </c>
      <c r="CY3" s="13">
        <f t="shared" ref="CY3:CY66" si="31">CX3/CW3</f>
        <v>0.535645454545455</v>
      </c>
      <c r="CZ3" s="53">
        <f>RANK(CY3,CY$3:CY$140)</f>
        <v>48</v>
      </c>
      <c r="DA3" s="53">
        <f>RANK(CX3,CX$3:CX$140)</f>
        <v>5</v>
      </c>
      <c r="DB3" s="17">
        <f t="shared" ref="DB3:DB19" si="32">CZ3+DA3</f>
        <v>53</v>
      </c>
      <c r="DC3" s="5">
        <v>22010</v>
      </c>
      <c r="DD3" s="5">
        <v>24139.36</v>
      </c>
      <c r="DE3" s="13">
        <f t="shared" ref="DE3:DE66" si="33">DD3/DC3</f>
        <v>1.09674511585643</v>
      </c>
      <c r="DF3" s="53">
        <f>RANK(DE3,DE$3:DE$140)</f>
        <v>31</v>
      </c>
      <c r="DG3" s="53">
        <f>RANK(DD3,DD$3:DD$140)</f>
        <v>1</v>
      </c>
      <c r="DH3" s="17">
        <f t="shared" ref="DH3:DH50" si="34">DF3+DG3</f>
        <v>32</v>
      </c>
      <c r="DI3" s="5">
        <v>360</v>
      </c>
      <c r="DJ3" s="5">
        <v>91</v>
      </c>
      <c r="DK3" s="13">
        <f t="shared" ref="DK3:DK66" si="35">DJ3/DI3</f>
        <v>0.252777777777778</v>
      </c>
      <c r="DL3" s="53">
        <f>RANK(DK3,DK$3:DK$140)</f>
        <v>70</v>
      </c>
      <c r="DM3" s="53">
        <f>RANK(DJ3,DJ$3:DJ$140)</f>
        <v>3</v>
      </c>
      <c r="DN3" s="17">
        <f t="shared" ref="DN3:DN34" si="36">DL3+DM3</f>
        <v>73</v>
      </c>
      <c r="DO3" s="21">
        <v>17900</v>
      </c>
      <c r="DP3" s="5">
        <v>18889.55</v>
      </c>
      <c r="DQ3" s="13">
        <v>1.05528212290503</v>
      </c>
      <c r="DR3" s="53">
        <v>49</v>
      </c>
      <c r="DS3" s="53">
        <v>1</v>
      </c>
      <c r="DT3" s="17">
        <v>50</v>
      </c>
      <c r="DU3" s="21">
        <v>16000</v>
      </c>
      <c r="DV3" s="5">
        <v>18913.95</v>
      </c>
      <c r="DW3" s="13">
        <f t="shared" ref="DW3:DW66" si="37">DV3/DU3</f>
        <v>1.182121875</v>
      </c>
      <c r="DX3" s="53">
        <f>RANK(DW3,DW$3:DW$140)</f>
        <v>14</v>
      </c>
      <c r="DY3" s="53">
        <f>RANK(DV3,DV$3:DV$140)</f>
        <v>1</v>
      </c>
      <c r="DZ3" s="17">
        <v>1</v>
      </c>
      <c r="EA3" s="5">
        <v>3830</v>
      </c>
      <c r="EB3" s="5">
        <v>959.92</v>
      </c>
      <c r="EC3" s="13">
        <f t="shared" ref="EC3:EC66" si="38">EB3/EA3</f>
        <v>0.250631853785901</v>
      </c>
      <c r="ED3" s="53">
        <f>RANK(EC3,EC$3:EC$140)</f>
        <v>56</v>
      </c>
      <c r="EE3" s="53">
        <f>RANK(EB3,EB$3:EB$140)</f>
        <v>8</v>
      </c>
      <c r="EF3" s="17">
        <f t="shared" ref="EF3:EF21" si="39">ED3+EE3</f>
        <v>64</v>
      </c>
      <c r="EG3" s="5">
        <v>8630</v>
      </c>
      <c r="EH3" s="5">
        <v>959.92</v>
      </c>
      <c r="EI3" s="13">
        <f t="shared" ref="EI3:EI66" si="40">EH3/EG3</f>
        <v>0.111230590961761</v>
      </c>
      <c r="EJ3" s="53">
        <f>RANK(EI3,EI$3:EI$140)</f>
        <v>53</v>
      </c>
      <c r="EK3" s="53">
        <f>RANK(EH3,EH$3:EH$140)</f>
        <v>8</v>
      </c>
      <c r="EL3" s="17">
        <f t="shared" ref="EL3:EL66" si="41">EJ3+EK3</f>
        <v>61</v>
      </c>
      <c r="EM3" s="5">
        <v>24480</v>
      </c>
      <c r="EN3" s="5">
        <v>16564.83</v>
      </c>
      <c r="EO3" s="13">
        <f t="shared" ref="EO3:EO66" si="42">EN3/EM3</f>
        <v>0.676667892156863</v>
      </c>
      <c r="EP3" s="53">
        <f>RANK(EO3,EO$3:EO$140)</f>
        <v>68</v>
      </c>
      <c r="EQ3" s="53">
        <f>RANK(EN3,EN$3:EN$140)</f>
        <v>2</v>
      </c>
      <c r="ER3" s="17">
        <f t="shared" ref="ER3:ER19" si="43">EP3+EQ3</f>
        <v>70</v>
      </c>
      <c r="ES3" s="5">
        <v>4920</v>
      </c>
      <c r="ET3" s="5">
        <v>1252</v>
      </c>
      <c r="EU3" s="13">
        <f t="shared" ref="EU3:EU66" si="44">ET3/ES3</f>
        <v>0.254471544715447</v>
      </c>
      <c r="EV3" s="53">
        <f>RANK(EU3,EU$3:EU$140)</f>
        <v>107</v>
      </c>
      <c r="EW3" s="53">
        <f>RANK(ET3,ET$3:ET$140)</f>
        <v>20</v>
      </c>
      <c r="EX3" s="17">
        <f t="shared" ref="EX3:EX11" si="45">EV3+EW3</f>
        <v>127</v>
      </c>
      <c r="EY3" s="5">
        <v>23380</v>
      </c>
      <c r="EZ3" s="5">
        <v>9570.61</v>
      </c>
      <c r="FA3" s="13">
        <f t="shared" ref="FA3:FA66" si="46">EZ3/EY3</f>
        <v>0.409350299401198</v>
      </c>
      <c r="FB3" s="53">
        <f>RANK(FA3,FA$3:FA$140)</f>
        <v>64</v>
      </c>
      <c r="FC3" s="53">
        <f>RANK(EZ3,EZ$3:EZ$140)</f>
        <v>1</v>
      </c>
      <c r="FD3" s="17">
        <f t="shared" ref="FD3:FD8" si="47">FB3+FC3</f>
        <v>65</v>
      </c>
    </row>
    <row r="4" ht="17.25" spans="1:160">
      <c r="A4" s="9">
        <v>2</v>
      </c>
      <c r="B4" s="10">
        <v>582</v>
      </c>
      <c r="C4" s="11" t="s">
        <v>121</v>
      </c>
      <c r="D4" s="11" t="s">
        <v>122</v>
      </c>
      <c r="E4" s="5">
        <v>36000</v>
      </c>
      <c r="F4" s="5">
        <v>34051.46</v>
      </c>
      <c r="G4" s="13">
        <f t="shared" si="0"/>
        <v>0.945873888888889</v>
      </c>
      <c r="H4" s="53">
        <f>RANK(G4,G$3:G$140)</f>
        <v>2</v>
      </c>
      <c r="I4" s="53">
        <f>RANK(F4,F$3:F$140)</f>
        <v>2</v>
      </c>
      <c r="J4" s="17">
        <v>1</v>
      </c>
      <c r="K4" s="21">
        <v>15200</v>
      </c>
      <c r="L4" s="5">
        <v>13034.16</v>
      </c>
      <c r="M4" s="13">
        <f t="shared" si="1"/>
        <v>0.85751052631579</v>
      </c>
      <c r="N4" s="53">
        <f>RANK(M4,M$3:M$140)</f>
        <v>30</v>
      </c>
      <c r="O4" s="53">
        <f>RANK(L4,L$3:L$140)</f>
        <v>2</v>
      </c>
      <c r="P4" s="17">
        <f t="shared" si="2"/>
        <v>32</v>
      </c>
      <c r="Q4" s="21">
        <v>25100</v>
      </c>
      <c r="R4" s="5">
        <v>24999.8</v>
      </c>
      <c r="S4" s="13">
        <f t="shared" si="3"/>
        <v>0.99600796812749</v>
      </c>
      <c r="T4" s="53">
        <f>RANK(S4,S$3:S$140)</f>
        <v>3</v>
      </c>
      <c r="U4" s="53">
        <f>RANK(R4,R$3:R$140)</f>
        <v>1</v>
      </c>
      <c r="V4" s="17">
        <f t="shared" si="4"/>
        <v>4</v>
      </c>
      <c r="W4" s="5">
        <v>9850</v>
      </c>
      <c r="X4" s="5">
        <v>2710.33</v>
      </c>
      <c r="Y4" s="13">
        <f t="shared" si="5"/>
        <v>0.275160406091371</v>
      </c>
      <c r="Z4" s="53">
        <f>RANK(Y4,Y$3:Y$140)</f>
        <v>134</v>
      </c>
      <c r="AA4" s="53">
        <f>RANK(X4,X$3:X$140)</f>
        <v>26</v>
      </c>
      <c r="AB4" s="17">
        <f t="shared" si="6"/>
        <v>160</v>
      </c>
      <c r="AC4" s="5">
        <v>7460</v>
      </c>
      <c r="AD4" s="5">
        <v>6292.66</v>
      </c>
      <c r="AE4" s="13">
        <f t="shared" si="7"/>
        <v>0.843520107238606</v>
      </c>
      <c r="AF4" s="53">
        <f>RANK(AE4,AE$3:AE$140)</f>
        <v>86</v>
      </c>
      <c r="AG4" s="53">
        <f>RANK(AD4,AD$3:AD$140)</f>
        <v>6</v>
      </c>
      <c r="AH4" s="17">
        <f t="shared" si="8"/>
        <v>92</v>
      </c>
      <c r="AI4" s="5">
        <v>30</v>
      </c>
      <c r="AJ4" s="5">
        <v>7</v>
      </c>
      <c r="AK4" s="13">
        <f t="shared" si="9"/>
        <v>0.233333333333333</v>
      </c>
      <c r="AL4" s="53" t="e">
        <f>RANK(AK4,AK$3:AK$140)</f>
        <v>#DIV/0!</v>
      </c>
      <c r="AM4" s="53">
        <f>RANK(AJ4,AJ$3:AJ$140)</f>
        <v>77</v>
      </c>
      <c r="AN4" s="17" t="e">
        <f t="shared" si="10"/>
        <v>#DIV/0!</v>
      </c>
      <c r="AO4" s="5">
        <v>61</v>
      </c>
      <c r="AP4" s="5">
        <v>13</v>
      </c>
      <c r="AQ4" s="13">
        <f t="shared" si="11"/>
        <v>0.213114754098361</v>
      </c>
      <c r="AR4" s="53">
        <f>RANK(AQ4,AQ$3:AQ$140)</f>
        <v>44</v>
      </c>
      <c r="AS4" s="53">
        <f>RANK(AP4,AP$3:AP$140)</f>
        <v>7</v>
      </c>
      <c r="AT4" s="17">
        <f t="shared" si="12"/>
        <v>51</v>
      </c>
      <c r="AU4" s="21">
        <f>ROUND(AV4/100,0)*100</f>
        <v>3200</v>
      </c>
      <c r="AV4" s="5">
        <v>3155.26</v>
      </c>
      <c r="AW4" s="13">
        <f t="shared" si="13"/>
        <v>0.98601875</v>
      </c>
      <c r="AX4" s="53">
        <f>RANK(AW4,AW$3:AW$140)</f>
        <v>45</v>
      </c>
      <c r="AY4" s="53">
        <f>RANK(AV4,AV$3:AV$140)</f>
        <v>15</v>
      </c>
      <c r="AZ4" s="17">
        <f t="shared" si="14"/>
        <v>60</v>
      </c>
      <c r="BA4" s="5">
        <v>2000</v>
      </c>
      <c r="BB4" s="5">
        <v>1523.26</v>
      </c>
      <c r="BC4" s="13">
        <f t="shared" si="15"/>
        <v>0.76163</v>
      </c>
      <c r="BD4" s="53">
        <f>RANK(BC4,BC$3:BC$140)</f>
        <v>53</v>
      </c>
      <c r="BE4" s="53">
        <f>RANK(BB4,BB$3:BB$140)</f>
        <v>16</v>
      </c>
      <c r="BF4" s="17">
        <f t="shared" si="16"/>
        <v>69</v>
      </c>
      <c r="BG4" s="5">
        <v>6170</v>
      </c>
      <c r="BH4" s="5">
        <v>4806.45</v>
      </c>
      <c r="BI4" s="13">
        <f t="shared" si="17"/>
        <v>0.779003241491086</v>
      </c>
      <c r="BJ4" s="53">
        <f>RANK(BI4,BI$3:BI$140)</f>
        <v>4</v>
      </c>
      <c r="BK4" s="53">
        <f>RANK(BH4,BH$3:BH$140)</f>
        <v>1</v>
      </c>
      <c r="BL4" s="17">
        <v>1</v>
      </c>
      <c r="BM4" s="5">
        <v>4050</v>
      </c>
      <c r="BN4" s="5">
        <v>1560.02</v>
      </c>
      <c r="BO4" s="13">
        <f t="shared" si="19"/>
        <v>0.38519012345679</v>
      </c>
      <c r="BP4" s="53">
        <f>RANK(BO4,BO$3:BO$140)</f>
        <v>127</v>
      </c>
      <c r="BQ4" s="53">
        <f>RANK(BN4,BN$3:BN$140)</f>
        <v>51</v>
      </c>
      <c r="BR4" s="17">
        <f t="shared" si="20"/>
        <v>178</v>
      </c>
      <c r="BS4" s="5">
        <v>3160</v>
      </c>
      <c r="BT4" s="5">
        <v>2195.09</v>
      </c>
      <c r="BU4" s="13">
        <f t="shared" si="21"/>
        <v>0.694648734177215</v>
      </c>
      <c r="BV4" s="53">
        <f>RANK(BU4,BU$3:BU$140)</f>
        <v>118</v>
      </c>
      <c r="BW4" s="53">
        <f>RANK(BT4,BT$3:BT$140)</f>
        <v>24</v>
      </c>
      <c r="BX4" s="17">
        <f t="shared" si="22"/>
        <v>142</v>
      </c>
      <c r="BY4" s="5">
        <v>4270</v>
      </c>
      <c r="BZ4" s="5">
        <v>984.86</v>
      </c>
      <c r="CA4" s="13">
        <f t="shared" si="23"/>
        <v>0.230646370023419</v>
      </c>
      <c r="CB4" s="53">
        <f>RANK(CA4,CA$3:CA$140)</f>
        <v>118</v>
      </c>
      <c r="CC4" s="53">
        <f>RANK(BZ4,BZ$3:BZ$140)</f>
        <v>39</v>
      </c>
      <c r="CD4" s="17">
        <f t="shared" si="24"/>
        <v>157</v>
      </c>
      <c r="CE4" s="5">
        <v>3150</v>
      </c>
      <c r="CF4" s="5">
        <v>1468.42</v>
      </c>
      <c r="CG4" s="13">
        <f t="shared" si="25"/>
        <v>0.466165079365079</v>
      </c>
      <c r="CH4" s="53">
        <f>RANK(CG4,CG$3:CG$140)</f>
        <v>121</v>
      </c>
      <c r="CI4" s="53">
        <f>RANK(CF4,CF$3:CF$140)</f>
        <v>37</v>
      </c>
      <c r="CJ4" s="17">
        <f t="shared" si="26"/>
        <v>158</v>
      </c>
      <c r="CK4" s="5">
        <v>5030</v>
      </c>
      <c r="CL4" s="5">
        <v>1621.08</v>
      </c>
      <c r="CM4" s="13">
        <f t="shared" si="27"/>
        <v>0.322282306163022</v>
      </c>
      <c r="CN4" s="53">
        <f>RANK(CM4,CM$3:CM$140)</f>
        <v>96</v>
      </c>
      <c r="CO4" s="53">
        <f>RANK(CL4,CL$3:CL$140)</f>
        <v>9</v>
      </c>
      <c r="CP4" s="17">
        <f t="shared" si="28"/>
        <v>105</v>
      </c>
      <c r="CQ4" s="5">
        <v>2720</v>
      </c>
      <c r="CR4" s="5">
        <v>1456</v>
      </c>
      <c r="CS4" s="13">
        <f t="shared" si="29"/>
        <v>0.535294117647059</v>
      </c>
      <c r="CT4" s="53">
        <f>RANK(CS4,CS$3:CS$140)</f>
        <v>55</v>
      </c>
      <c r="CU4" s="53">
        <f>RANK(CR4,CR$3:CR$140)</f>
        <v>9</v>
      </c>
      <c r="CV4" s="17">
        <f t="shared" si="30"/>
        <v>64</v>
      </c>
      <c r="CW4" s="5">
        <v>8500</v>
      </c>
      <c r="CX4" s="5">
        <v>3906.72</v>
      </c>
      <c r="CY4" s="13">
        <f t="shared" si="31"/>
        <v>0.459614117647059</v>
      </c>
      <c r="CZ4" s="53">
        <f>RANK(CY4,CY$3:CY$140)</f>
        <v>60</v>
      </c>
      <c r="DA4" s="53">
        <f>RANK(CX4,CX$3:CX$140)</f>
        <v>10</v>
      </c>
      <c r="DB4" s="17">
        <f t="shared" si="32"/>
        <v>70</v>
      </c>
      <c r="DC4" s="5">
        <v>16060</v>
      </c>
      <c r="DD4" s="5">
        <v>8546.64</v>
      </c>
      <c r="DE4" s="13">
        <f t="shared" si="33"/>
        <v>0.532169364881694</v>
      </c>
      <c r="DF4" s="53">
        <f>RANK(DE4,DE$3:DE$140)</f>
        <v>109</v>
      </c>
      <c r="DG4" s="53">
        <f>RANK(DD4,DD$3:DD$140)</f>
        <v>15</v>
      </c>
      <c r="DH4" s="17">
        <f t="shared" si="34"/>
        <v>124</v>
      </c>
      <c r="DI4" s="5">
        <v>180</v>
      </c>
      <c r="DJ4" s="5">
        <v>90</v>
      </c>
      <c r="DK4" s="13">
        <f t="shared" si="35"/>
        <v>0.5</v>
      </c>
      <c r="DL4" s="53">
        <f>RANK(DK4,DK$3:DK$140)</f>
        <v>12</v>
      </c>
      <c r="DM4" s="53">
        <f>RANK(DJ4,DJ$3:DJ$140)</f>
        <v>4</v>
      </c>
      <c r="DN4" s="17">
        <f t="shared" si="36"/>
        <v>16</v>
      </c>
      <c r="DO4" s="5">
        <v>11080</v>
      </c>
      <c r="DP4" s="5">
        <v>11958.87</v>
      </c>
      <c r="DQ4" s="13">
        <v>1.11974438202247</v>
      </c>
      <c r="DR4" s="53">
        <v>31</v>
      </c>
      <c r="DS4" s="53">
        <v>4</v>
      </c>
      <c r="DT4" s="17">
        <v>35</v>
      </c>
      <c r="DU4" s="5">
        <v>10100</v>
      </c>
      <c r="DV4" s="5">
        <v>11447.35</v>
      </c>
      <c r="DW4" s="13">
        <f t="shared" si="37"/>
        <v>1.13340099009901</v>
      </c>
      <c r="DX4" s="53">
        <f>RANK(DW4,DW$3:DW$140)</f>
        <v>22</v>
      </c>
      <c r="DY4" s="53">
        <f>RANK(DV4,DV$3:DV$140)</f>
        <v>2</v>
      </c>
      <c r="DZ4" s="17">
        <f t="shared" ref="DZ4:DZ28" si="48">DX4+DY4</f>
        <v>24</v>
      </c>
      <c r="EA4" s="5">
        <v>3070</v>
      </c>
      <c r="EB4" s="5">
        <v>487.02</v>
      </c>
      <c r="EC4" s="13">
        <f t="shared" si="38"/>
        <v>0.158638436482085</v>
      </c>
      <c r="ED4" s="53">
        <f>RANK(EC4,EC$3:EC$140)</f>
        <v>78</v>
      </c>
      <c r="EE4" s="53">
        <f>RANK(EB4,EB$3:EB$140)</f>
        <v>29</v>
      </c>
      <c r="EF4" s="17">
        <f t="shared" si="39"/>
        <v>107</v>
      </c>
      <c r="EG4" s="5">
        <v>6490</v>
      </c>
      <c r="EH4" s="5">
        <v>487.02</v>
      </c>
      <c r="EI4" s="13">
        <f t="shared" si="40"/>
        <v>0.0750416024653313</v>
      </c>
      <c r="EJ4" s="53">
        <f>RANK(EI4,EI$3:EI$140)</f>
        <v>75</v>
      </c>
      <c r="EK4" s="53">
        <f>RANK(EH4,EH$3:EH$140)</f>
        <v>29</v>
      </c>
      <c r="EL4" s="17">
        <f t="shared" si="41"/>
        <v>104</v>
      </c>
      <c r="EM4" s="5">
        <v>9260</v>
      </c>
      <c r="EN4" s="5">
        <v>7403.51</v>
      </c>
      <c r="EO4" s="13">
        <f t="shared" si="42"/>
        <v>0.799515118790497</v>
      </c>
      <c r="EP4" s="53">
        <f>RANK(EO4,EO$3:EO$140)</f>
        <v>45</v>
      </c>
      <c r="EQ4" s="53">
        <f>RANK(EN4,EN$3:EN$140)</f>
        <v>8</v>
      </c>
      <c r="ER4" s="17">
        <f t="shared" si="43"/>
        <v>53</v>
      </c>
      <c r="ES4" s="5">
        <v>4100</v>
      </c>
      <c r="ET4" s="5">
        <v>2839</v>
      </c>
      <c r="EU4" s="13">
        <f t="shared" si="44"/>
        <v>0.692439024390244</v>
      </c>
      <c r="EV4" s="53">
        <f>RANK(EU4,EU$3:EU$140)</f>
        <v>44</v>
      </c>
      <c r="EW4" s="53">
        <f>RANK(ET4,ET$3:ET$140)</f>
        <v>2</v>
      </c>
      <c r="EX4" s="17">
        <f t="shared" si="45"/>
        <v>46</v>
      </c>
      <c r="EY4" s="5">
        <v>46240</v>
      </c>
      <c r="EZ4" s="5">
        <v>8671</v>
      </c>
      <c r="FA4" s="13">
        <f t="shared" si="46"/>
        <v>0.187521626297578</v>
      </c>
      <c r="FB4" s="53">
        <f>RANK(FA4,FA$3:FA$140)</f>
        <v>104</v>
      </c>
      <c r="FC4" s="53">
        <f>RANK(EZ4,EZ$3:EZ$140)</f>
        <v>4</v>
      </c>
      <c r="FD4" s="17">
        <f t="shared" si="47"/>
        <v>108</v>
      </c>
    </row>
    <row r="5" ht="17.25" spans="1:160">
      <c r="A5" s="9">
        <v>3</v>
      </c>
      <c r="B5" s="10">
        <v>750</v>
      </c>
      <c r="C5" s="11" t="s">
        <v>88</v>
      </c>
      <c r="D5" s="11" t="s">
        <v>89</v>
      </c>
      <c r="E5" s="5">
        <v>34800</v>
      </c>
      <c r="F5" s="5">
        <v>15483.52</v>
      </c>
      <c r="G5" s="13">
        <f t="shared" si="0"/>
        <v>0.444928735632184</v>
      </c>
      <c r="H5" s="53">
        <f>RANK(G5,G$3:G$140)</f>
        <v>55</v>
      </c>
      <c r="I5" s="53">
        <f>RANK(F5,F$3:F$140)</f>
        <v>4</v>
      </c>
      <c r="J5" s="17">
        <f t="shared" ref="J5:J68" si="49">H5+I5</f>
        <v>59</v>
      </c>
      <c r="K5" s="5">
        <v>11300</v>
      </c>
      <c r="L5" s="5">
        <v>7108.31</v>
      </c>
      <c r="M5" s="13">
        <f t="shared" si="1"/>
        <v>0.629053982300885</v>
      </c>
      <c r="N5" s="53">
        <f>RANK(M5,M$3:M$140)</f>
        <v>38</v>
      </c>
      <c r="O5" s="53">
        <f>RANK(L5,L$3:L$140)</f>
        <v>5</v>
      </c>
      <c r="P5" s="17">
        <f t="shared" si="2"/>
        <v>43</v>
      </c>
      <c r="Q5" s="5">
        <v>8700</v>
      </c>
      <c r="R5" s="5">
        <v>5479.6</v>
      </c>
      <c r="S5" s="13">
        <f t="shared" si="3"/>
        <v>0.62983908045977</v>
      </c>
      <c r="T5" s="53">
        <f>RANK(S5,S$3:S$140)</f>
        <v>44</v>
      </c>
      <c r="U5" s="53">
        <f>RANK(R5,R$3:R$140)</f>
        <v>4</v>
      </c>
      <c r="V5" s="17">
        <f t="shared" si="4"/>
        <v>48</v>
      </c>
      <c r="W5" s="5">
        <v>13920</v>
      </c>
      <c r="X5" s="5">
        <v>5714.77</v>
      </c>
      <c r="Y5" s="13">
        <f t="shared" si="5"/>
        <v>0.410543821839081</v>
      </c>
      <c r="Z5" s="53">
        <f>RANK(Y5,Y$3:Y$140)</f>
        <v>120</v>
      </c>
      <c r="AA5" s="53">
        <f>RANK(X5,X$3:X$140)</f>
        <v>2</v>
      </c>
      <c r="AB5" s="17">
        <f t="shared" si="6"/>
        <v>122</v>
      </c>
      <c r="AC5" s="21">
        <v>14000</v>
      </c>
      <c r="AD5" s="5">
        <v>13693.73</v>
      </c>
      <c r="AE5" s="13">
        <f t="shared" si="7"/>
        <v>0.978123571428571</v>
      </c>
      <c r="AF5" s="53">
        <f>RANK(AE5,AE$3:AE$140)</f>
        <v>64</v>
      </c>
      <c r="AG5" s="53">
        <f>RANK(AD5,AD$3:AD$140)</f>
        <v>1</v>
      </c>
      <c r="AH5" s="17">
        <f t="shared" si="8"/>
        <v>65</v>
      </c>
      <c r="AI5" s="5">
        <v>200</v>
      </c>
      <c r="AJ5" s="5">
        <v>185</v>
      </c>
      <c r="AK5" s="13">
        <f t="shared" si="9"/>
        <v>0.925</v>
      </c>
      <c r="AL5" s="53" t="e">
        <f>RANK(AK5,AK$3:AK$140)</f>
        <v>#DIV/0!</v>
      </c>
      <c r="AM5" s="53">
        <f>RANK(AJ5,AJ$3:AJ$140)</f>
        <v>1</v>
      </c>
      <c r="AN5" s="17">
        <v>3</v>
      </c>
      <c r="AO5" s="5">
        <v>66</v>
      </c>
      <c r="AP5" s="5">
        <v>7</v>
      </c>
      <c r="AQ5" s="13">
        <f t="shared" si="11"/>
        <v>0.106060606060606</v>
      </c>
      <c r="AR5" s="53">
        <f>RANK(AQ5,AQ$3:AQ$140)</f>
        <v>91</v>
      </c>
      <c r="AS5" s="53">
        <f>RANK(AP5,AP$3:AP$140)</f>
        <v>20</v>
      </c>
      <c r="AT5" s="17">
        <f t="shared" si="12"/>
        <v>111</v>
      </c>
      <c r="AU5" s="21">
        <v>7000</v>
      </c>
      <c r="AV5" s="5">
        <v>6718.85000000001</v>
      </c>
      <c r="AW5" s="13">
        <f t="shared" si="13"/>
        <v>0.959835714285716</v>
      </c>
      <c r="AX5" s="53">
        <f>RANK(AW5,AW$3:AW$140)</f>
        <v>57</v>
      </c>
      <c r="AY5" s="53">
        <f>RANK(AV5,AV$3:AV$140)</f>
        <v>1</v>
      </c>
      <c r="AZ5" s="17">
        <v>1</v>
      </c>
      <c r="BA5" s="21">
        <v>3500</v>
      </c>
      <c r="BB5" s="5">
        <v>3439.71</v>
      </c>
      <c r="BC5" s="13">
        <f t="shared" si="15"/>
        <v>0.982774285714286</v>
      </c>
      <c r="BD5" s="53">
        <f>RANK(BC5,BC$3:BC$140)</f>
        <v>12</v>
      </c>
      <c r="BE5" s="53">
        <f>RANK(BB5,BB$3:BB$140)</f>
        <v>1</v>
      </c>
      <c r="BF5" s="17">
        <v>1</v>
      </c>
      <c r="BG5" s="5">
        <v>6350</v>
      </c>
      <c r="BH5" s="5">
        <v>2509.24</v>
      </c>
      <c r="BI5" s="13">
        <f t="shared" si="17"/>
        <v>0.395155905511811</v>
      </c>
      <c r="BJ5" s="53">
        <f>RANK(BI5,BI$3:BI$140)</f>
        <v>22</v>
      </c>
      <c r="BK5" s="53">
        <f>RANK(BH5,BH$3:BH$140)</f>
        <v>4</v>
      </c>
      <c r="BL5" s="17">
        <f t="shared" si="18"/>
        <v>26</v>
      </c>
      <c r="BM5" s="21">
        <v>7000</v>
      </c>
      <c r="BN5" s="5">
        <v>7057.64000000001</v>
      </c>
      <c r="BO5" s="13">
        <f t="shared" si="19"/>
        <v>1.00823428571429</v>
      </c>
      <c r="BP5" s="53">
        <f>RANK(BO5,BO$3:BO$140)</f>
        <v>46</v>
      </c>
      <c r="BQ5" s="53">
        <f>RANK(BN5,BN$3:BN$140)</f>
        <v>1</v>
      </c>
      <c r="BR5" s="17">
        <f t="shared" si="20"/>
        <v>47</v>
      </c>
      <c r="BS5" s="21">
        <v>4000</v>
      </c>
      <c r="BT5" s="5">
        <v>4418.31</v>
      </c>
      <c r="BU5" s="13">
        <f t="shared" si="21"/>
        <v>1.1045775</v>
      </c>
      <c r="BV5" s="53">
        <f>RANK(BU5,BU$3:BU$140)</f>
        <v>59</v>
      </c>
      <c r="BW5" s="53">
        <f>RANK(BT5,BT$3:BT$140)</f>
        <v>2</v>
      </c>
      <c r="BX5" s="17">
        <f t="shared" si="22"/>
        <v>61</v>
      </c>
      <c r="BY5" s="5">
        <v>4000</v>
      </c>
      <c r="BZ5" s="5">
        <v>4159.46</v>
      </c>
      <c r="CA5" s="13">
        <f t="shared" si="23"/>
        <v>1.039865</v>
      </c>
      <c r="CB5" s="53">
        <f>RANK(CA5,CA$3:CA$140)</f>
        <v>7</v>
      </c>
      <c r="CC5" s="53">
        <f>RANK(BZ5,BZ$3:BZ$140)</f>
        <v>1</v>
      </c>
      <c r="CD5" s="17">
        <v>2</v>
      </c>
      <c r="CE5" s="21">
        <v>3000</v>
      </c>
      <c r="CF5" s="5">
        <v>2985.3</v>
      </c>
      <c r="CG5" s="13">
        <f t="shared" si="25"/>
        <v>0.9951</v>
      </c>
      <c r="CH5" s="53">
        <f>RANK(CG5,CG$3:CG$140)</f>
        <v>58</v>
      </c>
      <c r="CI5" s="53">
        <f>RANK(CF5,CF$3:CF$140)</f>
        <v>4</v>
      </c>
      <c r="CJ5" s="17">
        <f t="shared" si="26"/>
        <v>62</v>
      </c>
      <c r="CK5" s="5">
        <v>5030</v>
      </c>
      <c r="CL5" s="5">
        <v>3140.66</v>
      </c>
      <c r="CM5" s="13">
        <f t="shared" si="27"/>
        <v>0.624385685884692</v>
      </c>
      <c r="CN5" s="53">
        <f>RANK(CM5,CM$3:CM$140)</f>
        <v>14</v>
      </c>
      <c r="CO5" s="53">
        <f>RANK(CL5,CL$3:CL$140)</f>
        <v>2</v>
      </c>
      <c r="CP5" s="17">
        <f t="shared" si="28"/>
        <v>16</v>
      </c>
      <c r="CQ5" s="5">
        <v>2370</v>
      </c>
      <c r="CR5" s="5">
        <v>2726</v>
      </c>
      <c r="CS5" s="13">
        <f t="shared" si="29"/>
        <v>1.15021097046414</v>
      </c>
      <c r="CT5" s="53">
        <f>RANK(CS5,CS$3:CS$140)</f>
        <v>8</v>
      </c>
      <c r="CU5" s="53">
        <f>RANK(CR5,CR$3:CR$140)</f>
        <v>3</v>
      </c>
      <c r="CV5" s="17">
        <f t="shared" si="30"/>
        <v>11</v>
      </c>
      <c r="CW5" s="21">
        <v>9000</v>
      </c>
      <c r="CX5" s="5">
        <v>11196.85</v>
      </c>
      <c r="CY5" s="13">
        <f t="shared" si="31"/>
        <v>1.24409444444444</v>
      </c>
      <c r="CZ5" s="53">
        <f>RANK(CY5,CY$3:CY$140)</f>
        <v>1</v>
      </c>
      <c r="DA5" s="53">
        <f>RANK(CX5,CX$3:CX$140)</f>
        <v>1</v>
      </c>
      <c r="DB5" s="17">
        <v>1</v>
      </c>
      <c r="DC5" s="5">
        <v>15910</v>
      </c>
      <c r="DD5" s="5">
        <v>18414.92</v>
      </c>
      <c r="DE5" s="13">
        <f t="shared" si="33"/>
        <v>1.15744311753614</v>
      </c>
      <c r="DF5" s="53">
        <f>RANK(DE5,DE$3:DE$140)</f>
        <v>18</v>
      </c>
      <c r="DG5" s="53">
        <f>RANK(DD5,DD$3:DD$140)</f>
        <v>2</v>
      </c>
      <c r="DH5" s="17">
        <f t="shared" si="34"/>
        <v>20</v>
      </c>
      <c r="DI5" s="5">
        <v>260</v>
      </c>
      <c r="DJ5" s="5">
        <v>84</v>
      </c>
      <c r="DK5" s="13">
        <f t="shared" si="35"/>
        <v>0.323076923076923</v>
      </c>
      <c r="DL5" s="53">
        <f>RANK(DK5,DK$3:DK$140)</f>
        <v>41</v>
      </c>
      <c r="DM5" s="53">
        <f>RANK(DJ5,DJ$3:DJ$140)</f>
        <v>5</v>
      </c>
      <c r="DN5" s="17">
        <f t="shared" si="36"/>
        <v>46</v>
      </c>
      <c r="DO5" s="21">
        <v>14500</v>
      </c>
      <c r="DP5" s="5">
        <v>15473.81</v>
      </c>
      <c r="DQ5" s="13">
        <v>1.06715931034483</v>
      </c>
      <c r="DR5" s="53">
        <v>46</v>
      </c>
      <c r="DS5" s="53">
        <v>2</v>
      </c>
      <c r="DT5" s="17">
        <v>48</v>
      </c>
      <c r="DU5" s="5">
        <v>9000</v>
      </c>
      <c r="DV5" s="5">
        <v>9155.06</v>
      </c>
      <c r="DW5" s="13">
        <f t="shared" si="37"/>
        <v>1.01722888888889</v>
      </c>
      <c r="DX5" s="53">
        <f>RANK(DW5,DW$3:DW$140)</f>
        <v>40</v>
      </c>
      <c r="DY5" s="53">
        <f>RANK(DV5,DV$3:DV$140)</f>
        <v>3</v>
      </c>
      <c r="DZ5" s="17">
        <f t="shared" si="48"/>
        <v>43</v>
      </c>
      <c r="EA5" s="5">
        <v>2520</v>
      </c>
      <c r="EB5" s="5">
        <v>2004.3</v>
      </c>
      <c r="EC5" s="13">
        <f t="shared" si="38"/>
        <v>0.795357142857143</v>
      </c>
      <c r="ED5" s="53">
        <f>RANK(EC5,EC$3:EC$140)</f>
        <v>9</v>
      </c>
      <c r="EE5" s="53">
        <f>RANK(EB5,EB$3:EB$140)</f>
        <v>1</v>
      </c>
      <c r="EF5" s="17">
        <f t="shared" si="39"/>
        <v>10</v>
      </c>
      <c r="EG5" s="5">
        <v>6760</v>
      </c>
      <c r="EH5" s="5">
        <v>2004.3</v>
      </c>
      <c r="EI5" s="13">
        <f t="shared" si="40"/>
        <v>0.296494082840237</v>
      </c>
      <c r="EJ5" s="53">
        <f>RANK(EI5,EI$3:EI$140)</f>
        <v>9</v>
      </c>
      <c r="EK5" s="53">
        <f>RANK(EH5,EH$3:EH$140)</f>
        <v>1</v>
      </c>
      <c r="EL5" s="17">
        <f t="shared" si="41"/>
        <v>10</v>
      </c>
      <c r="EM5" s="21">
        <v>18630</v>
      </c>
      <c r="EN5" s="5">
        <v>21968.82</v>
      </c>
      <c r="EO5" s="13">
        <f t="shared" si="42"/>
        <v>1.17921739130435</v>
      </c>
      <c r="EP5" s="53">
        <f>RANK(EO5,EO$3:EO$140)</f>
        <v>2</v>
      </c>
      <c r="EQ5" s="53">
        <f>RANK(EN5,EN$3:EN$140)</f>
        <v>1</v>
      </c>
      <c r="ER5" s="17">
        <v>1</v>
      </c>
      <c r="ES5" s="5">
        <v>3900</v>
      </c>
      <c r="ET5" s="5">
        <v>2759.1</v>
      </c>
      <c r="EU5" s="13">
        <f t="shared" si="44"/>
        <v>0.707461538461538</v>
      </c>
      <c r="EV5" s="53">
        <f>RANK(EU5,EU$3:EU$140)</f>
        <v>42</v>
      </c>
      <c r="EW5" s="53">
        <f>RANK(ET5,ET$3:ET$140)</f>
        <v>3</v>
      </c>
      <c r="EX5" s="17">
        <f t="shared" si="45"/>
        <v>45</v>
      </c>
      <c r="EY5" s="5">
        <v>11030</v>
      </c>
      <c r="EZ5" s="5">
        <v>8592.41</v>
      </c>
      <c r="FA5" s="13">
        <f t="shared" si="46"/>
        <v>0.779003626473255</v>
      </c>
      <c r="FB5" s="53">
        <f>RANK(FA5,FA$3:FA$140)</f>
        <v>25</v>
      </c>
      <c r="FC5" s="53">
        <f>RANK(EZ5,EZ$3:EZ$140)</f>
        <v>5</v>
      </c>
      <c r="FD5" s="17">
        <f t="shared" si="47"/>
        <v>30</v>
      </c>
    </row>
    <row r="6" s="1" customFormat="1" ht="17.25" spans="1:160">
      <c r="A6" s="9">
        <v>4</v>
      </c>
      <c r="B6" s="15">
        <v>517</v>
      </c>
      <c r="C6" s="16" t="s">
        <v>57</v>
      </c>
      <c r="D6" s="16" t="s">
        <v>58</v>
      </c>
      <c r="E6" s="5">
        <v>24400</v>
      </c>
      <c r="F6" s="5">
        <v>2969.92</v>
      </c>
      <c r="G6" s="13">
        <f t="shared" si="0"/>
        <v>0.121718032786885</v>
      </c>
      <c r="H6" s="53">
        <f>RANK(G6,G$3:G$140)</f>
        <v>133</v>
      </c>
      <c r="I6" s="53">
        <f>RANK(F6,F$3:F$140)</f>
        <v>51</v>
      </c>
      <c r="J6" s="17">
        <f t="shared" si="49"/>
        <v>184</v>
      </c>
      <c r="K6" s="5">
        <v>8400</v>
      </c>
      <c r="L6" s="5">
        <v>897.22</v>
      </c>
      <c r="M6" s="13">
        <f t="shared" si="1"/>
        <v>0.106811904761905</v>
      </c>
      <c r="N6" s="53">
        <f>RANK(M6,M$3:M$140)</f>
        <v>117</v>
      </c>
      <c r="O6" s="53">
        <f>RANK(L6,L$3:L$140)</f>
        <v>57</v>
      </c>
      <c r="P6" s="17">
        <f t="shared" si="2"/>
        <v>174</v>
      </c>
      <c r="Q6" s="5">
        <v>4400</v>
      </c>
      <c r="R6" s="5">
        <v>1317.6</v>
      </c>
      <c r="S6" s="13">
        <f t="shared" si="3"/>
        <v>0.299454545454545</v>
      </c>
      <c r="T6" s="53">
        <f>RANK(S6,S$3:S$140)</f>
        <v>89</v>
      </c>
      <c r="U6" s="53">
        <f>RANK(R6,R$3:R$140)</f>
        <v>40</v>
      </c>
      <c r="V6" s="17">
        <f t="shared" si="4"/>
        <v>129</v>
      </c>
      <c r="W6" s="5">
        <v>9220</v>
      </c>
      <c r="X6" s="5">
        <v>4158.39</v>
      </c>
      <c r="Y6" s="13">
        <f t="shared" si="5"/>
        <v>0.451018438177874</v>
      </c>
      <c r="Z6" s="53">
        <f>RANK(Y6,Y$3:Y$140)</f>
        <v>115</v>
      </c>
      <c r="AA6" s="53">
        <f>RANK(X6,X$3:X$140)</f>
        <v>4</v>
      </c>
      <c r="AB6" s="17">
        <f t="shared" si="6"/>
        <v>119</v>
      </c>
      <c r="AC6" s="5">
        <v>9040</v>
      </c>
      <c r="AD6" s="5">
        <v>4786.57</v>
      </c>
      <c r="AE6" s="13">
        <f t="shared" si="7"/>
        <v>0.529487831858407</v>
      </c>
      <c r="AF6" s="53">
        <f>RANK(AE6,AE$3:AE$140)</f>
        <v>121</v>
      </c>
      <c r="AG6" s="53">
        <f>RANK(AD6,AD$3:AD$140)</f>
        <v>12</v>
      </c>
      <c r="AH6" s="17">
        <f t="shared" si="8"/>
        <v>133</v>
      </c>
      <c r="AI6" s="5">
        <v>30</v>
      </c>
      <c r="AJ6" s="5">
        <v>22</v>
      </c>
      <c r="AK6" s="13">
        <f t="shared" si="9"/>
        <v>0.733333333333333</v>
      </c>
      <c r="AL6" s="53" t="e">
        <f>RANK(AK6,AK$3:AK$140)</f>
        <v>#DIV/0!</v>
      </c>
      <c r="AM6" s="53">
        <f>RANK(AJ6,AJ$3:AJ$140)</f>
        <v>19</v>
      </c>
      <c r="AN6" s="17" t="e">
        <f t="shared" si="10"/>
        <v>#DIV/0!</v>
      </c>
      <c r="AO6" s="5">
        <v>74</v>
      </c>
      <c r="AP6" s="5">
        <v>33</v>
      </c>
      <c r="AQ6" s="13">
        <f t="shared" si="11"/>
        <v>0.445945945945946</v>
      </c>
      <c r="AR6" s="53">
        <f>RANK(AQ6,AQ$3:AQ$140)</f>
        <v>20</v>
      </c>
      <c r="AS6" s="53">
        <f>RANK(AP6,AP$3:AP$140)</f>
        <v>1</v>
      </c>
      <c r="AT6" s="17">
        <f t="shared" si="12"/>
        <v>21</v>
      </c>
      <c r="AU6" s="21">
        <v>5000</v>
      </c>
      <c r="AV6" s="5">
        <v>4927.82000000001</v>
      </c>
      <c r="AW6" s="13">
        <f t="shared" si="13"/>
        <v>0.985564000000002</v>
      </c>
      <c r="AX6" s="53">
        <f>RANK(AW6,AW$3:AW$140)</f>
        <v>46</v>
      </c>
      <c r="AY6" s="53">
        <f>RANK(AV6,AV$3:AV$140)</f>
        <v>4</v>
      </c>
      <c r="AZ6" s="17">
        <f t="shared" si="14"/>
        <v>50</v>
      </c>
      <c r="BA6" s="21">
        <v>2400</v>
      </c>
      <c r="BB6" s="5">
        <v>2489.46</v>
      </c>
      <c r="BC6" s="13">
        <f t="shared" si="15"/>
        <v>1.037275</v>
      </c>
      <c r="BD6" s="53">
        <f>RANK(BC6,BC$3:BC$140)</f>
        <v>8</v>
      </c>
      <c r="BE6" s="53">
        <f>RANK(BB6,BB$3:BB$140)</f>
        <v>3</v>
      </c>
      <c r="BF6" s="17">
        <f t="shared" si="16"/>
        <v>11</v>
      </c>
      <c r="BG6" s="5">
        <v>5890</v>
      </c>
      <c r="BH6" s="5">
        <v>2423.94</v>
      </c>
      <c r="BI6" s="13">
        <f t="shared" si="17"/>
        <v>0.41153480475382</v>
      </c>
      <c r="BJ6" s="53">
        <f>RANK(BI6,BI$3:BI$140)</f>
        <v>19</v>
      </c>
      <c r="BK6" s="53">
        <f>RANK(BH6,BH$3:BH$140)</f>
        <v>5</v>
      </c>
      <c r="BL6" s="17">
        <f t="shared" si="18"/>
        <v>24</v>
      </c>
      <c r="BM6" s="5">
        <v>4150</v>
      </c>
      <c r="BN6" s="5">
        <v>2757.73</v>
      </c>
      <c r="BO6" s="13">
        <f t="shared" si="19"/>
        <v>0.664513253012048</v>
      </c>
      <c r="BP6" s="53">
        <f>RANK(BO6,BO$3:BO$140)</f>
        <v>94</v>
      </c>
      <c r="BQ6" s="53">
        <f>RANK(BN6,BN$3:BN$140)</f>
        <v>12</v>
      </c>
      <c r="BR6" s="17">
        <f t="shared" si="20"/>
        <v>106</v>
      </c>
      <c r="BS6" s="21">
        <v>3000</v>
      </c>
      <c r="BT6" s="5">
        <v>3015.7</v>
      </c>
      <c r="BU6" s="13">
        <f t="shared" si="21"/>
        <v>1.00523333333333</v>
      </c>
      <c r="BV6" s="53">
        <f>RANK(BU6,BU$3:BU$140)</f>
        <v>85</v>
      </c>
      <c r="BW6" s="53">
        <f>RANK(BT6,BT$3:BT$140)</f>
        <v>8</v>
      </c>
      <c r="BX6" s="17">
        <f t="shared" si="22"/>
        <v>93</v>
      </c>
      <c r="BY6" s="5">
        <v>3900</v>
      </c>
      <c r="BZ6" s="5">
        <v>2621.32</v>
      </c>
      <c r="CA6" s="13">
        <f t="shared" si="23"/>
        <v>0.672133333333333</v>
      </c>
      <c r="CB6" s="53">
        <f>RANK(CA6,CA$3:CA$140)</f>
        <v>38</v>
      </c>
      <c r="CC6" s="53">
        <f>RANK(BZ6,BZ$3:BZ$140)</f>
        <v>2</v>
      </c>
      <c r="CD6" s="17">
        <f t="shared" si="24"/>
        <v>40</v>
      </c>
      <c r="CE6" s="21">
        <v>7000</v>
      </c>
      <c r="CF6" s="5">
        <v>10426.62</v>
      </c>
      <c r="CG6" s="13">
        <f t="shared" si="25"/>
        <v>1.48951714285714</v>
      </c>
      <c r="CH6" s="53">
        <f>RANK(CG6,CG$3:CG$140)</f>
        <v>2</v>
      </c>
      <c r="CI6" s="53">
        <f>RANK(CF6,CF$3:CF$140)</f>
        <v>1</v>
      </c>
      <c r="CJ6" s="17">
        <v>1</v>
      </c>
      <c r="CK6" s="5">
        <v>4940</v>
      </c>
      <c r="CL6" s="5">
        <v>692.81</v>
      </c>
      <c r="CM6" s="13">
        <f t="shared" si="27"/>
        <v>0.140244939271255</v>
      </c>
      <c r="CN6" s="53">
        <f>RANK(CM6,CM$3:CM$140)</f>
        <v>130</v>
      </c>
      <c r="CO6" s="53">
        <f>RANK(CL6,CL$3:CL$140)</f>
        <v>68</v>
      </c>
      <c r="CP6" s="17">
        <f t="shared" si="28"/>
        <v>198</v>
      </c>
      <c r="CQ6" s="21">
        <v>300</v>
      </c>
      <c r="CR6" s="5">
        <v>3401.3</v>
      </c>
      <c r="CS6" s="13">
        <f t="shared" si="29"/>
        <v>11.3376666666667</v>
      </c>
      <c r="CT6" s="53">
        <f>RANK(CS6,CS$3:CS$140)</f>
        <v>1</v>
      </c>
      <c r="CU6" s="53">
        <f>RANK(CR6,CR$3:CR$140)</f>
        <v>2</v>
      </c>
      <c r="CV6" s="17">
        <v>3</v>
      </c>
      <c r="CW6" s="5">
        <v>8400</v>
      </c>
      <c r="CX6" s="5">
        <v>4682.21</v>
      </c>
      <c r="CY6" s="13">
        <f t="shared" si="31"/>
        <v>0.557405952380952</v>
      </c>
      <c r="CZ6" s="53">
        <f>RANK(CY6,CY$3:CY$140)</f>
        <v>44</v>
      </c>
      <c r="DA6" s="53">
        <f>RANK(CX6,CX$3:CX$140)</f>
        <v>6</v>
      </c>
      <c r="DB6" s="17">
        <f t="shared" si="32"/>
        <v>50</v>
      </c>
      <c r="DC6" s="5">
        <v>10680</v>
      </c>
      <c r="DD6" s="5">
        <v>12102.62</v>
      </c>
      <c r="DE6" s="13">
        <f t="shared" si="33"/>
        <v>1.13320411985019</v>
      </c>
      <c r="DF6" s="53">
        <f>RANK(DE6,DE$3:DE$140)</f>
        <v>23</v>
      </c>
      <c r="DG6" s="53">
        <f>RANK(DD6,DD$3:DD$140)</f>
        <v>6</v>
      </c>
      <c r="DH6" s="17">
        <f t="shared" si="34"/>
        <v>29</v>
      </c>
      <c r="DI6" s="5">
        <v>180</v>
      </c>
      <c r="DJ6" s="5">
        <v>33</v>
      </c>
      <c r="DK6" s="13">
        <f t="shared" si="35"/>
        <v>0.183333333333333</v>
      </c>
      <c r="DL6" s="53">
        <f>RANK(DK6,DK$3:DK$140)</f>
        <v>101</v>
      </c>
      <c r="DM6" s="53">
        <f>RANK(DJ6,DJ$3:DJ$140)</f>
        <v>30</v>
      </c>
      <c r="DN6" s="17">
        <f t="shared" si="36"/>
        <v>131</v>
      </c>
      <c r="DO6" s="5">
        <v>9160</v>
      </c>
      <c r="DP6" s="5">
        <v>4669.5</v>
      </c>
      <c r="DQ6" s="13">
        <v>0.509770742358079</v>
      </c>
      <c r="DR6" s="53">
        <v>112</v>
      </c>
      <c r="DS6" s="53">
        <v>17</v>
      </c>
      <c r="DT6" s="17">
        <v>129</v>
      </c>
      <c r="DU6" s="5">
        <v>6330</v>
      </c>
      <c r="DV6" s="5">
        <v>2795.9</v>
      </c>
      <c r="DW6" s="13">
        <f t="shared" si="37"/>
        <v>0.441690363349131</v>
      </c>
      <c r="DX6" s="53">
        <f>RANK(DW6,DW$3:DW$140)</f>
        <v>108</v>
      </c>
      <c r="DY6" s="53">
        <f>RANK(DV6,DV$3:DV$140)</f>
        <v>28</v>
      </c>
      <c r="DZ6" s="17">
        <f t="shared" si="48"/>
        <v>136</v>
      </c>
      <c r="EA6" s="5">
        <v>2520</v>
      </c>
      <c r="EB6" s="5">
        <v>1726.4</v>
      </c>
      <c r="EC6" s="13">
        <f t="shared" si="38"/>
        <v>0.685079365079365</v>
      </c>
      <c r="ED6" s="53">
        <f>RANK(EC6,EC$3:EC$140)</f>
        <v>13</v>
      </c>
      <c r="EE6" s="53">
        <f>RANK(EB6,EB$3:EB$140)</f>
        <v>3</v>
      </c>
      <c r="EF6" s="17">
        <f t="shared" si="39"/>
        <v>16</v>
      </c>
      <c r="EG6" s="5">
        <v>6580</v>
      </c>
      <c r="EH6" s="5">
        <v>1726.4</v>
      </c>
      <c r="EI6" s="13">
        <f t="shared" si="40"/>
        <v>0.262370820668693</v>
      </c>
      <c r="EJ6" s="53">
        <f>RANK(EI6,EI$3:EI$140)</f>
        <v>12</v>
      </c>
      <c r="EK6" s="53">
        <f>RANK(EH6,EH$3:EH$140)</f>
        <v>3</v>
      </c>
      <c r="EL6" s="17">
        <f t="shared" si="41"/>
        <v>15</v>
      </c>
      <c r="EM6" s="5">
        <v>16260</v>
      </c>
      <c r="EN6" s="5">
        <v>9737.1</v>
      </c>
      <c r="EO6" s="13">
        <f t="shared" si="42"/>
        <v>0.598837638376384</v>
      </c>
      <c r="EP6" s="53">
        <f>RANK(EO6,EO$3:EO$140)</f>
        <v>89</v>
      </c>
      <c r="EQ6" s="53">
        <f>RANK(EN6,EN$3:EN$140)</f>
        <v>4</v>
      </c>
      <c r="ER6" s="17">
        <f t="shared" si="43"/>
        <v>93</v>
      </c>
      <c r="ES6" s="5">
        <v>3800</v>
      </c>
      <c r="ET6" s="5">
        <v>830</v>
      </c>
      <c r="EU6" s="13">
        <f t="shared" si="44"/>
        <v>0.218421052631579</v>
      </c>
      <c r="EV6" s="53">
        <f>RANK(EU6,EU$3:EU$140)</f>
        <v>110</v>
      </c>
      <c r="EW6" s="53">
        <f>RANK(ET6,ET$3:ET$140)</f>
        <v>51</v>
      </c>
      <c r="EX6" s="17">
        <f t="shared" si="45"/>
        <v>161</v>
      </c>
      <c r="EY6" s="5">
        <v>27220</v>
      </c>
      <c r="EZ6" s="5">
        <v>484.8</v>
      </c>
      <c r="FA6" s="13">
        <f t="shared" si="46"/>
        <v>0.0178104335047759</v>
      </c>
      <c r="FB6" s="53">
        <f>RANK(FA6,FA$3:FA$140)</f>
        <v>132</v>
      </c>
      <c r="FC6" s="53">
        <f>RANK(EZ6,EZ$3:EZ$140)</f>
        <v>103</v>
      </c>
      <c r="FD6" s="17">
        <f t="shared" si="47"/>
        <v>235</v>
      </c>
    </row>
    <row r="7" ht="17.25" spans="1:160">
      <c r="A7" s="9">
        <v>5</v>
      </c>
      <c r="B7" s="10">
        <v>337</v>
      </c>
      <c r="C7" s="11" t="s">
        <v>59</v>
      </c>
      <c r="D7" s="11" t="s">
        <v>58</v>
      </c>
      <c r="E7" s="5">
        <v>33300</v>
      </c>
      <c r="F7" s="5">
        <v>22726.67</v>
      </c>
      <c r="G7" s="13">
        <f t="shared" si="0"/>
        <v>0.682482582582583</v>
      </c>
      <c r="H7" s="53">
        <f>RANK(G7,G$3:G$140)</f>
        <v>20</v>
      </c>
      <c r="I7" s="53">
        <f>RANK(F7,F$3:F$140)</f>
        <v>3</v>
      </c>
      <c r="J7" s="17">
        <f t="shared" si="49"/>
        <v>23</v>
      </c>
      <c r="K7" s="21">
        <v>22300</v>
      </c>
      <c r="L7" s="5">
        <v>19814.18</v>
      </c>
      <c r="M7" s="13">
        <f t="shared" si="1"/>
        <v>0.888528251121076</v>
      </c>
      <c r="N7" s="53">
        <f>RANK(M7,M$3:M$140)</f>
        <v>25</v>
      </c>
      <c r="O7" s="53">
        <f>RANK(L7,L$3:L$140)</f>
        <v>1</v>
      </c>
      <c r="P7" s="17">
        <f t="shared" si="2"/>
        <v>26</v>
      </c>
      <c r="Q7" s="5">
        <v>13000</v>
      </c>
      <c r="R7" s="5">
        <v>6640.4</v>
      </c>
      <c r="S7" s="13">
        <f t="shared" si="3"/>
        <v>0.5108</v>
      </c>
      <c r="T7" s="53">
        <f>RANK(S7,S$3:S$140)</f>
        <v>60</v>
      </c>
      <c r="U7" s="53">
        <f>RANK(R7,R$3:R$140)</f>
        <v>2</v>
      </c>
      <c r="V7" s="17">
        <f t="shared" si="4"/>
        <v>62</v>
      </c>
      <c r="W7" s="5">
        <v>8230</v>
      </c>
      <c r="X7" s="5">
        <v>3386.36</v>
      </c>
      <c r="Y7" s="13">
        <f t="shared" si="5"/>
        <v>0.411465370595383</v>
      </c>
      <c r="Z7" s="53">
        <f>RANK(Y7,Y$3:Y$140)</f>
        <v>119</v>
      </c>
      <c r="AA7" s="53">
        <f>RANK(X7,X$3:X$140)</f>
        <v>14</v>
      </c>
      <c r="AB7" s="17">
        <f t="shared" si="6"/>
        <v>133</v>
      </c>
      <c r="AC7" s="5">
        <v>8620</v>
      </c>
      <c r="AD7" s="5">
        <v>7415.82000000001</v>
      </c>
      <c r="AE7" s="13">
        <f t="shared" si="7"/>
        <v>0.860303944315546</v>
      </c>
      <c r="AF7" s="53">
        <f>RANK(AE7,AE$3:AE$140)</f>
        <v>83</v>
      </c>
      <c r="AG7" s="53">
        <f>RANK(AD7,AD$3:AD$140)</f>
        <v>4</v>
      </c>
      <c r="AH7" s="17">
        <f t="shared" si="8"/>
        <v>87</v>
      </c>
      <c r="AI7" s="5">
        <v>100</v>
      </c>
      <c r="AJ7" s="5">
        <v>40</v>
      </c>
      <c r="AK7" s="13">
        <f t="shared" si="9"/>
        <v>0.4</v>
      </c>
      <c r="AL7" s="53" t="e">
        <f>RANK(AK7,AK$3:AK$140)</f>
        <v>#DIV/0!</v>
      </c>
      <c r="AM7" s="53">
        <f>RANK(AJ7,AJ$3:AJ$140)</f>
        <v>10</v>
      </c>
      <c r="AN7" s="17" t="e">
        <f t="shared" si="10"/>
        <v>#DIV/0!</v>
      </c>
      <c r="AO7" s="5">
        <v>66</v>
      </c>
      <c r="AP7" s="5">
        <v>16</v>
      </c>
      <c r="AQ7" s="13">
        <f t="shared" si="11"/>
        <v>0.242424242424242</v>
      </c>
      <c r="AR7" s="53">
        <f>RANK(AQ7,AQ$3:AQ$140)</f>
        <v>37</v>
      </c>
      <c r="AS7" s="53">
        <f>RANK(AP7,AP$3:AP$140)</f>
        <v>4</v>
      </c>
      <c r="AT7" s="17">
        <f t="shared" si="12"/>
        <v>41</v>
      </c>
      <c r="AU7" s="21">
        <v>7000</v>
      </c>
      <c r="AV7" s="5">
        <v>5619.23000000001</v>
      </c>
      <c r="AW7" s="13">
        <f t="shared" si="13"/>
        <v>0.802747142857144</v>
      </c>
      <c r="AX7" s="53">
        <f>RANK(AW7,AW$3:AW$140)</f>
        <v>83</v>
      </c>
      <c r="AY7" s="53">
        <f>RANK(AV7,AV$3:AV$140)</f>
        <v>3</v>
      </c>
      <c r="AZ7" s="17">
        <v>2</v>
      </c>
      <c r="BA7" s="21">
        <v>2400</v>
      </c>
      <c r="BB7" s="5">
        <v>2146.01</v>
      </c>
      <c r="BC7" s="13">
        <f t="shared" si="15"/>
        <v>0.894170833333333</v>
      </c>
      <c r="BD7" s="53">
        <f>RANK(BC7,BC$3:BC$140)</f>
        <v>21</v>
      </c>
      <c r="BE7" s="53">
        <f>RANK(BB7,BB$3:BB$140)</f>
        <v>4</v>
      </c>
      <c r="BF7" s="17">
        <f t="shared" si="16"/>
        <v>25</v>
      </c>
      <c r="BG7" s="5">
        <v>5980</v>
      </c>
      <c r="BH7" s="5">
        <v>1976.8</v>
      </c>
      <c r="BI7" s="13">
        <f t="shared" si="17"/>
        <v>0.33056856187291</v>
      </c>
      <c r="BJ7" s="53">
        <f>RANK(BI7,BI$3:BI$140)</f>
        <v>34</v>
      </c>
      <c r="BK7" s="53">
        <f>RANK(BH7,BH$3:BH$140)</f>
        <v>12</v>
      </c>
      <c r="BL7" s="17">
        <f t="shared" si="18"/>
        <v>46</v>
      </c>
      <c r="BM7" s="5">
        <v>4570</v>
      </c>
      <c r="BN7" s="5">
        <v>2528.3</v>
      </c>
      <c r="BO7" s="13">
        <f t="shared" si="19"/>
        <v>0.553238512035011</v>
      </c>
      <c r="BP7" s="53">
        <f>RANK(BO7,BO$3:BO$140)</f>
        <v>111</v>
      </c>
      <c r="BQ7" s="53">
        <f>RANK(BN7,BN$3:BN$140)</f>
        <v>13</v>
      </c>
      <c r="BR7" s="17">
        <f t="shared" si="20"/>
        <v>124</v>
      </c>
      <c r="BS7" s="21">
        <v>3500</v>
      </c>
      <c r="BT7" s="5">
        <v>3585.44</v>
      </c>
      <c r="BU7" s="13">
        <f t="shared" si="21"/>
        <v>1.02441142857143</v>
      </c>
      <c r="BV7" s="53">
        <f>RANK(BU7,BU$3:BU$140)</f>
        <v>83</v>
      </c>
      <c r="BW7" s="53">
        <f>RANK(BT7,BT$3:BT$140)</f>
        <v>4</v>
      </c>
      <c r="BX7" s="17">
        <f t="shared" si="22"/>
        <v>87</v>
      </c>
      <c r="BY7" s="5">
        <v>3900</v>
      </c>
      <c r="BZ7" s="5">
        <v>2408.74</v>
      </c>
      <c r="CA7" s="13">
        <f t="shared" si="23"/>
        <v>0.617625641025641</v>
      </c>
      <c r="CB7" s="53">
        <f>RANK(CA7,CA$3:CA$140)</f>
        <v>50</v>
      </c>
      <c r="CC7" s="53">
        <f>RANK(BZ7,BZ$3:BZ$140)</f>
        <v>3</v>
      </c>
      <c r="CD7" s="17">
        <f t="shared" si="24"/>
        <v>53</v>
      </c>
      <c r="CE7" s="21">
        <v>3000</v>
      </c>
      <c r="CF7" s="5">
        <v>3559.24</v>
      </c>
      <c r="CG7" s="13">
        <f t="shared" si="25"/>
        <v>1.18641333333333</v>
      </c>
      <c r="CH7" s="53">
        <f>RANK(CG7,CG$3:CG$140)</f>
        <v>21</v>
      </c>
      <c r="CI7" s="53">
        <f>RANK(CF7,CF$3:CF$140)</f>
        <v>3</v>
      </c>
      <c r="CJ7" s="17">
        <f t="shared" si="26"/>
        <v>24</v>
      </c>
      <c r="CK7" s="5">
        <v>4850</v>
      </c>
      <c r="CL7" s="5">
        <v>2088.63</v>
      </c>
      <c r="CM7" s="13">
        <f t="shared" si="27"/>
        <v>0.430645360824742</v>
      </c>
      <c r="CN7" s="53">
        <f>RANK(CM7,CM$3:CM$140)</f>
        <v>59</v>
      </c>
      <c r="CO7" s="53">
        <f>RANK(CL7,CL$3:CL$140)</f>
        <v>3</v>
      </c>
      <c r="CP7" s="17">
        <f t="shared" si="28"/>
        <v>62</v>
      </c>
      <c r="CQ7" s="21">
        <v>3000</v>
      </c>
      <c r="CR7" s="5">
        <v>3891.23</v>
      </c>
      <c r="CS7" s="13">
        <f t="shared" si="29"/>
        <v>1.29707666666667</v>
      </c>
      <c r="CT7" s="53">
        <f>RANK(CS7,CS$3:CS$140)</f>
        <v>2</v>
      </c>
      <c r="CU7" s="53">
        <f>RANK(CR7,CR$3:CR$140)</f>
        <v>1</v>
      </c>
      <c r="CV7" s="17">
        <v>1</v>
      </c>
      <c r="CW7" s="5">
        <v>8400</v>
      </c>
      <c r="CX7" s="5">
        <v>3536.97</v>
      </c>
      <c r="CY7" s="13">
        <f t="shared" si="31"/>
        <v>0.421067857142857</v>
      </c>
      <c r="CZ7" s="53">
        <f>RANK(CY7,CY$3:CY$140)</f>
        <v>67</v>
      </c>
      <c r="DA7" s="53">
        <f>RANK(CX7,CX$3:CX$140)</f>
        <v>18</v>
      </c>
      <c r="DB7" s="17">
        <f t="shared" si="32"/>
        <v>85</v>
      </c>
      <c r="DC7" s="5">
        <v>13350</v>
      </c>
      <c r="DD7" s="5">
        <v>15076.71</v>
      </c>
      <c r="DE7" s="13">
        <f t="shared" si="33"/>
        <v>1.12934157303371</v>
      </c>
      <c r="DF7" s="53">
        <f>RANK(DE7,DE$3:DE$140)</f>
        <v>24</v>
      </c>
      <c r="DG7" s="53">
        <f>RANK(DD7,DD$3:DD$140)</f>
        <v>3</v>
      </c>
      <c r="DH7" s="17">
        <f t="shared" si="34"/>
        <v>27</v>
      </c>
      <c r="DI7" s="5">
        <v>210</v>
      </c>
      <c r="DJ7" s="5">
        <v>54</v>
      </c>
      <c r="DK7" s="13">
        <f t="shared" si="35"/>
        <v>0.257142857142857</v>
      </c>
      <c r="DL7" s="53">
        <f>RANK(DK7,DK$3:DK$140)</f>
        <v>67</v>
      </c>
      <c r="DM7" s="53">
        <f>RANK(DJ7,DJ$3:DJ$140)</f>
        <v>12</v>
      </c>
      <c r="DN7" s="17">
        <f t="shared" si="36"/>
        <v>79</v>
      </c>
      <c r="DO7" s="21">
        <v>14100</v>
      </c>
      <c r="DP7" s="5">
        <v>15125.03</v>
      </c>
      <c r="DQ7" s="13">
        <v>1.07269716312057</v>
      </c>
      <c r="DR7" s="53">
        <v>45</v>
      </c>
      <c r="DS7" s="53">
        <v>3</v>
      </c>
      <c r="DT7" s="17">
        <v>3</v>
      </c>
      <c r="DU7" s="5">
        <v>8300</v>
      </c>
      <c r="DV7" s="5">
        <v>6463.2</v>
      </c>
      <c r="DW7" s="13">
        <f t="shared" si="37"/>
        <v>0.778698795180723</v>
      </c>
      <c r="DX7" s="53">
        <f>RANK(DW7,DW$3:DW$140)</f>
        <v>63</v>
      </c>
      <c r="DY7" s="53">
        <f>RANK(DV7,DV$3:DV$140)</f>
        <v>4</v>
      </c>
      <c r="DZ7" s="17">
        <f t="shared" si="48"/>
        <v>67</v>
      </c>
      <c r="EA7" s="5">
        <v>2410</v>
      </c>
      <c r="EB7" s="5">
        <v>1072.58</v>
      </c>
      <c r="EC7" s="13">
        <f t="shared" si="38"/>
        <v>0.445053941908714</v>
      </c>
      <c r="ED7" s="53">
        <f>RANK(EC7,EC$3:EC$140)</f>
        <v>31</v>
      </c>
      <c r="EE7" s="53">
        <f>RANK(EB7,EB$3:EB$140)</f>
        <v>7</v>
      </c>
      <c r="EF7" s="17">
        <f t="shared" si="39"/>
        <v>38</v>
      </c>
      <c r="EG7" s="5">
        <v>6490</v>
      </c>
      <c r="EH7" s="5">
        <v>1072.58</v>
      </c>
      <c r="EI7" s="13">
        <f t="shared" si="40"/>
        <v>0.16526656394453</v>
      </c>
      <c r="EJ7" s="53">
        <f>RANK(EI7,EI$3:EI$140)</f>
        <v>34</v>
      </c>
      <c r="EK7" s="53">
        <f>RANK(EH7,EH$3:EH$140)</f>
        <v>7</v>
      </c>
      <c r="EL7" s="17">
        <f t="shared" si="41"/>
        <v>41</v>
      </c>
      <c r="EM7" s="5">
        <v>14180</v>
      </c>
      <c r="EN7" s="5">
        <v>8871.71</v>
      </c>
      <c r="EO7" s="13">
        <f t="shared" si="42"/>
        <v>0.625649506346967</v>
      </c>
      <c r="EP7" s="53">
        <f>RANK(EO7,EO$3:EO$140)</f>
        <v>81</v>
      </c>
      <c r="EQ7" s="53">
        <f>RANK(EN7,EN$3:EN$140)</f>
        <v>6</v>
      </c>
      <c r="ER7" s="17">
        <f t="shared" si="43"/>
        <v>87</v>
      </c>
      <c r="ES7" s="5">
        <v>3800</v>
      </c>
      <c r="ET7" s="5">
        <v>767</v>
      </c>
      <c r="EU7" s="13">
        <f t="shared" si="44"/>
        <v>0.201842105263158</v>
      </c>
      <c r="EV7" s="53">
        <f>RANK(EU7,EU$3:EU$140)</f>
        <v>115</v>
      </c>
      <c r="EW7" s="53">
        <f>RANK(ET7,ET$3:ET$140)</f>
        <v>54</v>
      </c>
      <c r="EX7" s="17">
        <f t="shared" si="45"/>
        <v>169</v>
      </c>
      <c r="EY7" s="5">
        <v>10730</v>
      </c>
      <c r="EZ7" s="5">
        <v>7035.83</v>
      </c>
      <c r="FA7" s="13">
        <f t="shared" si="46"/>
        <v>0.655715750232992</v>
      </c>
      <c r="FB7" s="53">
        <f>RANK(FA7,FA$3:FA$140)</f>
        <v>32</v>
      </c>
      <c r="FC7" s="53">
        <f>RANK(EZ7,EZ$3:EZ$140)</f>
        <v>6</v>
      </c>
      <c r="FD7" s="17">
        <f t="shared" si="47"/>
        <v>38</v>
      </c>
    </row>
    <row r="8" ht="17.25" spans="1:160">
      <c r="A8" s="9">
        <v>6</v>
      </c>
      <c r="B8" s="10">
        <v>114685</v>
      </c>
      <c r="C8" s="19" t="s">
        <v>60</v>
      </c>
      <c r="D8" s="19" t="s">
        <v>58</v>
      </c>
      <c r="E8" s="5">
        <v>28900</v>
      </c>
      <c r="F8" s="5">
        <v>7439.98</v>
      </c>
      <c r="G8" s="13">
        <f t="shared" si="0"/>
        <v>0.257438754325259</v>
      </c>
      <c r="H8" s="53">
        <f>RANK(G8,G$3:G$140)</f>
        <v>106</v>
      </c>
      <c r="I8" s="53">
        <f>RANK(F8,F$3:F$140)</f>
        <v>10</v>
      </c>
      <c r="J8" s="17">
        <f t="shared" si="49"/>
        <v>116</v>
      </c>
      <c r="K8" s="5">
        <v>11300</v>
      </c>
      <c r="L8" s="5">
        <v>7132</v>
      </c>
      <c r="M8" s="13">
        <f t="shared" si="1"/>
        <v>0.631150442477876</v>
      </c>
      <c r="N8" s="53">
        <f>RANK(M8,M$3:M$140)</f>
        <v>37</v>
      </c>
      <c r="O8" s="53">
        <f>RANK(L8,L$3:L$140)</f>
        <v>4</v>
      </c>
      <c r="P8" s="17">
        <f t="shared" si="2"/>
        <v>41</v>
      </c>
      <c r="Q8" s="5">
        <v>5500</v>
      </c>
      <c r="R8" s="5">
        <v>3027.2</v>
      </c>
      <c r="S8" s="13">
        <f t="shared" si="3"/>
        <v>0.5504</v>
      </c>
      <c r="T8" s="53">
        <f>RANK(S8,S$3:S$140)</f>
        <v>52</v>
      </c>
      <c r="U8" s="53">
        <f>RANK(R8,R$3:R$140)</f>
        <v>9</v>
      </c>
      <c r="V8" s="17">
        <f t="shared" si="4"/>
        <v>61</v>
      </c>
      <c r="W8" s="5">
        <v>5870</v>
      </c>
      <c r="X8" s="5">
        <v>2133.51</v>
      </c>
      <c r="Y8" s="13">
        <f t="shared" si="5"/>
        <v>0.36345996592845</v>
      </c>
      <c r="Z8" s="53">
        <f>RANK(Y8,Y$3:Y$140)</f>
        <v>128</v>
      </c>
      <c r="AA8" s="53">
        <f>RANK(X8,X$3:X$140)</f>
        <v>54</v>
      </c>
      <c r="AB8" s="17">
        <f t="shared" si="6"/>
        <v>182</v>
      </c>
      <c r="AC8" s="5">
        <v>5980</v>
      </c>
      <c r="AD8" s="5">
        <v>1958.57</v>
      </c>
      <c r="AE8" s="13">
        <f t="shared" si="7"/>
        <v>0.327520066889632</v>
      </c>
      <c r="AF8" s="53">
        <f>RANK(AE8,AE$3:AE$140)</f>
        <v>133</v>
      </c>
      <c r="AG8" s="53">
        <f>RANK(AD8,AD$3:AD$140)</f>
        <v>63</v>
      </c>
      <c r="AH8" s="17">
        <f t="shared" si="8"/>
        <v>196</v>
      </c>
      <c r="AI8" s="5">
        <v>30</v>
      </c>
      <c r="AJ8" s="5">
        <v>11</v>
      </c>
      <c r="AK8" s="13">
        <f t="shared" si="9"/>
        <v>0.366666666666667</v>
      </c>
      <c r="AL8" s="53" t="e">
        <f>RANK(AK8,AK$3:AK$140)</f>
        <v>#DIV/0!</v>
      </c>
      <c r="AM8" s="53">
        <f>RANK(AJ8,AJ$3:AJ$140)</f>
        <v>54</v>
      </c>
      <c r="AN8" s="17" t="e">
        <f t="shared" si="10"/>
        <v>#DIV/0!</v>
      </c>
      <c r="AO8" s="5">
        <v>13</v>
      </c>
      <c r="AP8" s="5">
        <v>3</v>
      </c>
      <c r="AQ8" s="13">
        <f t="shared" si="11"/>
        <v>0.230769230769231</v>
      </c>
      <c r="AR8" s="53">
        <f>RANK(AQ8,AQ$3:AQ$140)</f>
        <v>40</v>
      </c>
      <c r="AS8" s="53">
        <f>RANK(AP8,AP$3:AP$140)</f>
        <v>66</v>
      </c>
      <c r="AT8" s="17">
        <f t="shared" si="12"/>
        <v>106</v>
      </c>
      <c r="AU8" s="5">
        <v>2770</v>
      </c>
      <c r="AV8" s="5">
        <v>1908.45</v>
      </c>
      <c r="AW8" s="13">
        <f t="shared" si="13"/>
        <v>0.688971119133574</v>
      </c>
      <c r="AX8" s="53">
        <f>RANK(AW8,AW$3:AW$140)</f>
        <v>100</v>
      </c>
      <c r="AY8" s="53">
        <f>RANK(AV8,AV$3:AV$140)</f>
        <v>58</v>
      </c>
      <c r="AZ8" s="17">
        <f t="shared" ref="AZ8:AZ50" si="50">AX8+AY8</f>
        <v>158</v>
      </c>
      <c r="BA8" s="5">
        <v>1540</v>
      </c>
      <c r="BB8" s="5">
        <v>429.07</v>
      </c>
      <c r="BC8" s="13">
        <f t="shared" si="15"/>
        <v>0.278616883116883</v>
      </c>
      <c r="BD8" s="53">
        <f>RANK(BC8,BC$3:BC$140)</f>
        <v>127</v>
      </c>
      <c r="BE8" s="53">
        <f>RANK(BB8,BB$3:BB$140)</f>
        <v>112</v>
      </c>
      <c r="BF8" s="17">
        <f t="shared" si="16"/>
        <v>239</v>
      </c>
      <c r="BG8" s="5">
        <v>4480</v>
      </c>
      <c r="BH8" s="5">
        <v>846.6</v>
      </c>
      <c r="BI8" s="13">
        <f t="shared" si="17"/>
        <v>0.188973214285714</v>
      </c>
      <c r="BJ8" s="53">
        <f>RANK(BI8,BI$3:BI$140)</f>
        <v>85</v>
      </c>
      <c r="BK8" s="53">
        <f>RANK(BH8,BH$3:BH$140)</f>
        <v>45</v>
      </c>
      <c r="BL8" s="17">
        <f t="shared" si="18"/>
        <v>130</v>
      </c>
      <c r="BM8" s="5">
        <v>3110</v>
      </c>
      <c r="BN8" s="5">
        <v>1598.13</v>
      </c>
      <c r="BO8" s="13">
        <f t="shared" si="19"/>
        <v>0.513868167202572</v>
      </c>
      <c r="BP8" s="53">
        <f>RANK(BO8,BO$3:BO$140)</f>
        <v>115</v>
      </c>
      <c r="BQ8" s="53">
        <f>RANK(BN8,BN$3:BN$140)</f>
        <v>48</v>
      </c>
      <c r="BR8" s="17">
        <f t="shared" si="20"/>
        <v>163</v>
      </c>
      <c r="BS8" s="5">
        <v>2310</v>
      </c>
      <c r="BT8" s="5">
        <v>849.16</v>
      </c>
      <c r="BU8" s="13">
        <f t="shared" si="21"/>
        <v>0.367601731601732</v>
      </c>
      <c r="BV8" s="53">
        <f>RANK(BU8,BU$3:BU$140)</f>
        <v>135</v>
      </c>
      <c r="BW8" s="53">
        <f>RANK(BT8,BT$3:BT$140)</f>
        <v>113</v>
      </c>
      <c r="BX8" s="17">
        <f t="shared" si="22"/>
        <v>248</v>
      </c>
      <c r="BY8" s="5">
        <v>3360</v>
      </c>
      <c r="BZ8" s="5">
        <v>750.32</v>
      </c>
      <c r="CA8" s="13">
        <f t="shared" si="23"/>
        <v>0.223309523809524</v>
      </c>
      <c r="CB8" s="53">
        <f>RANK(CA8,CA$3:CA$140)</f>
        <v>119</v>
      </c>
      <c r="CC8" s="53">
        <f>RANK(BZ8,BZ$3:BZ$140)</f>
        <v>66</v>
      </c>
      <c r="CD8" s="17">
        <f t="shared" si="24"/>
        <v>185</v>
      </c>
      <c r="CE8" s="5">
        <v>2320</v>
      </c>
      <c r="CF8" s="5">
        <v>1286.72</v>
      </c>
      <c r="CG8" s="13">
        <f t="shared" si="25"/>
        <v>0.554620689655172</v>
      </c>
      <c r="CH8" s="53">
        <f>RANK(CG8,CG$3:CG$140)</f>
        <v>112</v>
      </c>
      <c r="CI8" s="53">
        <f>RANK(CF8,CF$3:CF$140)</f>
        <v>48</v>
      </c>
      <c r="CJ8" s="17">
        <f t="shared" si="26"/>
        <v>160</v>
      </c>
      <c r="CK8" s="5">
        <v>4130</v>
      </c>
      <c r="CL8" s="5">
        <v>969.2</v>
      </c>
      <c r="CM8" s="13">
        <f t="shared" si="27"/>
        <v>0.234673123486683</v>
      </c>
      <c r="CN8" s="53">
        <f>RANK(CM8,CM$3:CM$140)</f>
        <v>119</v>
      </c>
      <c r="CO8" s="53">
        <f>RANK(CL8,CL$3:CL$140)</f>
        <v>39</v>
      </c>
      <c r="CP8" s="17">
        <f t="shared" si="28"/>
        <v>158</v>
      </c>
      <c r="CQ8" s="5">
        <v>2230</v>
      </c>
      <c r="CR8" s="5">
        <v>436</v>
      </c>
      <c r="CS8" s="13">
        <f t="shared" si="29"/>
        <v>0.195515695067265</v>
      </c>
      <c r="CT8" s="53">
        <f>RANK(CS8,CS$3:CS$140)</f>
        <v>96</v>
      </c>
      <c r="CU8" s="53">
        <f>RANK(CR8,CR$3:CR$140)</f>
        <v>50</v>
      </c>
      <c r="CV8" s="17">
        <f t="shared" si="30"/>
        <v>146</v>
      </c>
      <c r="CW8" s="5">
        <v>8110</v>
      </c>
      <c r="CX8" s="5">
        <v>2892.32</v>
      </c>
      <c r="CY8" s="13">
        <f t="shared" si="31"/>
        <v>0.356636251541307</v>
      </c>
      <c r="CZ8" s="53">
        <f>RANK(CY8,CY$3:CY$140)</f>
        <v>76</v>
      </c>
      <c r="DA8" s="53">
        <f>RANK(CX8,CX$3:CX$140)</f>
        <v>27</v>
      </c>
      <c r="DB8" s="17">
        <f t="shared" si="32"/>
        <v>103</v>
      </c>
      <c r="DC8" s="5">
        <v>8120</v>
      </c>
      <c r="DD8" s="5">
        <v>4568.06</v>
      </c>
      <c r="DE8" s="13">
        <f t="shared" si="33"/>
        <v>0.562568965517241</v>
      </c>
      <c r="DF8" s="53">
        <f>RANK(DE8,DE$3:DE$140)</f>
        <v>106</v>
      </c>
      <c r="DG8" s="53">
        <f>RANK(DD8,DD$3:DD$140)</f>
        <v>57</v>
      </c>
      <c r="DH8" s="17">
        <f t="shared" si="34"/>
        <v>163</v>
      </c>
      <c r="DI8" s="5">
        <v>180</v>
      </c>
      <c r="DJ8" s="5">
        <v>29</v>
      </c>
      <c r="DK8" s="13">
        <f t="shared" si="35"/>
        <v>0.161111111111111</v>
      </c>
      <c r="DL8" s="53">
        <f>RANK(DK8,DK$3:DK$140)</f>
        <v>108</v>
      </c>
      <c r="DM8" s="53">
        <f>RANK(DJ8,DJ$3:DJ$140)</f>
        <v>38</v>
      </c>
      <c r="DN8" s="17">
        <f t="shared" si="36"/>
        <v>146</v>
      </c>
      <c r="DO8" s="5">
        <v>8110</v>
      </c>
      <c r="DP8" s="5">
        <v>9081.42</v>
      </c>
      <c r="DQ8" s="13">
        <v>1.11978051787916</v>
      </c>
      <c r="DR8" s="53">
        <v>30</v>
      </c>
      <c r="DS8" s="53">
        <v>7</v>
      </c>
      <c r="DT8" s="17">
        <v>37</v>
      </c>
      <c r="DU8" s="5">
        <v>6330</v>
      </c>
      <c r="DV8" s="5">
        <v>1937.3</v>
      </c>
      <c r="DW8" s="13">
        <f t="shared" si="37"/>
        <v>0.306050552922591</v>
      </c>
      <c r="DX8" s="53">
        <f>RANK(DW8,DW$3:DW$140)</f>
        <v>124</v>
      </c>
      <c r="DY8" s="53">
        <f>RANK(DV8,DV$3:DV$140)</f>
        <v>53</v>
      </c>
      <c r="DZ8" s="17">
        <f t="shared" si="48"/>
        <v>177</v>
      </c>
      <c r="EA8" s="5">
        <v>2190</v>
      </c>
      <c r="EB8" s="5">
        <v>889.1</v>
      </c>
      <c r="EC8" s="13">
        <f t="shared" si="38"/>
        <v>0.405981735159817</v>
      </c>
      <c r="ED8" s="53">
        <f>RANK(EC8,EC$3:EC$140)</f>
        <v>37</v>
      </c>
      <c r="EE8" s="53">
        <f>RANK(EB8,EB$3:EB$140)</f>
        <v>10</v>
      </c>
      <c r="EF8" s="17">
        <f t="shared" si="39"/>
        <v>47</v>
      </c>
      <c r="EG8" s="5">
        <v>5690</v>
      </c>
      <c r="EH8" s="5">
        <v>889.1</v>
      </c>
      <c r="EI8" s="13">
        <f t="shared" si="40"/>
        <v>0.156256590509666</v>
      </c>
      <c r="EJ8" s="53">
        <f>RANK(EI8,EI$3:EI$140)</f>
        <v>38</v>
      </c>
      <c r="EK8" s="53">
        <f>RANK(EH8,EH$3:EH$140)</f>
        <v>10</v>
      </c>
      <c r="EL8" s="17">
        <f t="shared" si="41"/>
        <v>48</v>
      </c>
      <c r="EM8" s="5">
        <v>8410</v>
      </c>
      <c r="EN8" s="5">
        <v>3203.41</v>
      </c>
      <c r="EO8" s="13">
        <f t="shared" si="42"/>
        <v>0.380904875148633</v>
      </c>
      <c r="EP8" s="53">
        <f>RANK(EO8,EO$3:EO$140)</f>
        <v>120</v>
      </c>
      <c r="EQ8" s="53">
        <f>RANK(EN8,EN$3:EN$140)</f>
        <v>62</v>
      </c>
      <c r="ER8" s="17">
        <f t="shared" si="43"/>
        <v>182</v>
      </c>
      <c r="ES8" s="5">
        <v>3280</v>
      </c>
      <c r="ET8" s="5">
        <v>1150</v>
      </c>
      <c r="EU8" s="13">
        <f t="shared" si="44"/>
        <v>0.350609756097561</v>
      </c>
      <c r="EV8" s="53">
        <f>RANK(EU8,EU$3:EU$140)</f>
        <v>81</v>
      </c>
      <c r="EW8" s="53">
        <f>RANK(ET8,ET$3:ET$140)</f>
        <v>25</v>
      </c>
      <c r="EX8" s="17">
        <f t="shared" si="45"/>
        <v>106</v>
      </c>
      <c r="EY8" s="5">
        <v>9610</v>
      </c>
      <c r="EZ8" s="5">
        <v>1709.5</v>
      </c>
      <c r="FA8" s="13">
        <f t="shared" si="46"/>
        <v>0.177887617065557</v>
      </c>
      <c r="FB8" s="53">
        <f>RANK(FA8,FA$3:FA$140)</f>
        <v>106</v>
      </c>
      <c r="FC8" s="53">
        <f>RANK(EZ8,EZ$3:EZ$140)</f>
        <v>45</v>
      </c>
      <c r="FD8" s="17">
        <f t="shared" si="47"/>
        <v>151</v>
      </c>
    </row>
    <row r="9" ht="17.25" spans="1:160">
      <c r="A9" s="9">
        <v>7</v>
      </c>
      <c r="B9" s="10">
        <v>343</v>
      </c>
      <c r="C9" s="11" t="s">
        <v>123</v>
      </c>
      <c r="D9" s="11" t="s">
        <v>122</v>
      </c>
      <c r="E9" s="5">
        <v>23600</v>
      </c>
      <c r="F9" s="5">
        <v>8590.3</v>
      </c>
      <c r="G9" s="13">
        <f t="shared" si="0"/>
        <v>0.363995762711864</v>
      </c>
      <c r="H9" s="53">
        <f>RANK(G9,G$3:G$140)</f>
        <v>73</v>
      </c>
      <c r="I9" s="53">
        <f>RANK(F9,F$3:F$140)</f>
        <v>7</v>
      </c>
      <c r="J9" s="17">
        <f t="shared" si="49"/>
        <v>80</v>
      </c>
      <c r="K9" s="5">
        <v>4700</v>
      </c>
      <c r="L9" s="5">
        <v>1722.2</v>
      </c>
      <c r="M9" s="13">
        <f t="shared" si="1"/>
        <v>0.366425531914894</v>
      </c>
      <c r="N9" s="53">
        <f>RANK(M9,M$3:M$140)</f>
        <v>62</v>
      </c>
      <c r="O9" s="53">
        <f>RANK(L9,L$3:L$140)</f>
        <v>31</v>
      </c>
      <c r="P9" s="17">
        <f t="shared" si="2"/>
        <v>93</v>
      </c>
      <c r="Q9" s="5">
        <v>4600</v>
      </c>
      <c r="R9" s="5">
        <v>484.6</v>
      </c>
      <c r="S9" s="13">
        <f t="shared" si="3"/>
        <v>0.105347826086957</v>
      </c>
      <c r="T9" s="53">
        <f>RANK(S9,S$3:S$140)</f>
        <v>109</v>
      </c>
      <c r="U9" s="53">
        <f>RANK(R9,R$3:R$140)</f>
        <v>84</v>
      </c>
      <c r="V9" s="17">
        <f t="shared" si="4"/>
        <v>193</v>
      </c>
      <c r="W9" s="5">
        <v>8050</v>
      </c>
      <c r="X9" s="5">
        <v>3839.77</v>
      </c>
      <c r="Y9" s="13">
        <f t="shared" si="5"/>
        <v>0.476990062111801</v>
      </c>
      <c r="Z9" s="53">
        <f>RANK(Y9,Y$3:Y$140)</f>
        <v>112</v>
      </c>
      <c r="AA9" s="53">
        <f>RANK(X9,X$3:X$140)</f>
        <v>6</v>
      </c>
      <c r="AB9" s="17">
        <f t="shared" si="6"/>
        <v>118</v>
      </c>
      <c r="AC9" s="5">
        <v>5880</v>
      </c>
      <c r="AD9" s="5">
        <v>5608.88</v>
      </c>
      <c r="AE9" s="13">
        <f t="shared" si="7"/>
        <v>0.953891156462585</v>
      </c>
      <c r="AF9" s="53">
        <f>RANK(AE9,AE$3:AE$140)</f>
        <v>71</v>
      </c>
      <c r="AG9" s="53">
        <f>RANK(AD9,AD$3:AD$140)</f>
        <v>9</v>
      </c>
      <c r="AH9" s="17">
        <f t="shared" si="8"/>
        <v>80</v>
      </c>
      <c r="AI9" s="5">
        <v>100</v>
      </c>
      <c r="AJ9" s="5">
        <v>36</v>
      </c>
      <c r="AK9" s="13">
        <f t="shared" si="9"/>
        <v>0.36</v>
      </c>
      <c r="AL9" s="53" t="e">
        <f>RANK(AK9,AK$3:AK$140)</f>
        <v>#DIV/0!</v>
      </c>
      <c r="AM9" s="53">
        <f>RANK(AJ9,AJ$3:AJ$140)</f>
        <v>11</v>
      </c>
      <c r="AN9" s="17" t="e">
        <f t="shared" si="10"/>
        <v>#DIV/0!</v>
      </c>
      <c r="AO9" s="5">
        <v>45</v>
      </c>
      <c r="AP9" s="5">
        <v>10</v>
      </c>
      <c r="AQ9" s="13">
        <f t="shared" si="11"/>
        <v>0.222222222222222</v>
      </c>
      <c r="AR9" s="53">
        <f>RANK(AQ9,AQ$3:AQ$140)</f>
        <v>41</v>
      </c>
      <c r="AS9" s="53">
        <f>RANK(AP9,AP$3:AP$140)</f>
        <v>12</v>
      </c>
      <c r="AT9" s="17">
        <f t="shared" si="12"/>
        <v>53</v>
      </c>
      <c r="AU9" s="21">
        <f>ROUND(AV9/100,0)*100</f>
        <v>3300</v>
      </c>
      <c r="AV9" s="5">
        <v>3327.46</v>
      </c>
      <c r="AW9" s="13">
        <f t="shared" si="13"/>
        <v>1.00832121212121</v>
      </c>
      <c r="AX9" s="53">
        <f>RANK(AW9,AW$3:AW$140)</f>
        <v>16</v>
      </c>
      <c r="AY9" s="53">
        <f>RANK(AV9,AV$3:AV$140)</f>
        <v>11</v>
      </c>
      <c r="AZ9" s="17">
        <f t="shared" si="50"/>
        <v>27</v>
      </c>
      <c r="BA9" s="5">
        <v>1640</v>
      </c>
      <c r="BB9" s="5">
        <v>988.98</v>
      </c>
      <c r="BC9" s="13">
        <f t="shared" si="15"/>
        <v>0.603036585365854</v>
      </c>
      <c r="BD9" s="53">
        <f>RANK(BC9,BC$3:BC$140)</f>
        <v>92</v>
      </c>
      <c r="BE9" s="53">
        <f>RANK(BB9,BB$3:BB$140)</f>
        <v>54</v>
      </c>
      <c r="BF9" s="17">
        <f t="shared" si="16"/>
        <v>146</v>
      </c>
      <c r="BG9" s="5">
        <v>5890</v>
      </c>
      <c r="BH9" s="5">
        <v>1502.4</v>
      </c>
      <c r="BI9" s="13">
        <f t="shared" si="17"/>
        <v>0.255076400679117</v>
      </c>
      <c r="BJ9" s="53">
        <f>RANK(BI9,BI$3:BI$140)</f>
        <v>63</v>
      </c>
      <c r="BK9" s="53">
        <f>RANK(BH9,BH$3:BH$140)</f>
        <v>15</v>
      </c>
      <c r="BL9" s="17">
        <f t="shared" si="18"/>
        <v>78</v>
      </c>
      <c r="BM9" s="5">
        <v>3270</v>
      </c>
      <c r="BN9" s="5">
        <v>2865.96</v>
      </c>
      <c r="BO9" s="13">
        <f t="shared" si="19"/>
        <v>0.876440366972477</v>
      </c>
      <c r="BP9" s="53">
        <f>RANK(BO9,BO$3:BO$140)</f>
        <v>68</v>
      </c>
      <c r="BQ9" s="53">
        <f>RANK(BN9,BN$3:BN$140)</f>
        <v>11</v>
      </c>
      <c r="BR9" s="17">
        <f t="shared" si="20"/>
        <v>79</v>
      </c>
      <c r="BS9" s="21">
        <v>3500</v>
      </c>
      <c r="BT9" s="5">
        <v>2473.44</v>
      </c>
      <c r="BU9" s="13">
        <f t="shared" si="21"/>
        <v>0.706697142857143</v>
      </c>
      <c r="BV9" s="53">
        <f>RANK(BU9,BU$3:BU$140)</f>
        <v>114</v>
      </c>
      <c r="BW9" s="53">
        <f>RANK(BT9,BT$3:BT$140)</f>
        <v>17</v>
      </c>
      <c r="BX9" s="17">
        <f t="shared" si="22"/>
        <v>131</v>
      </c>
      <c r="BY9" s="5">
        <v>3090</v>
      </c>
      <c r="BZ9" s="5">
        <v>1573.92</v>
      </c>
      <c r="CA9" s="13">
        <f t="shared" si="23"/>
        <v>0.509359223300971</v>
      </c>
      <c r="CB9" s="53">
        <f>RANK(CA9,CA$3:CA$140)</f>
        <v>64</v>
      </c>
      <c r="CC9" s="53">
        <f>RANK(BZ9,BZ$3:BZ$140)</f>
        <v>11</v>
      </c>
      <c r="CD9" s="17">
        <f t="shared" si="24"/>
        <v>75</v>
      </c>
      <c r="CE9" s="21">
        <v>2100</v>
      </c>
      <c r="CF9" s="5">
        <v>2188.32</v>
      </c>
      <c r="CG9" s="13">
        <f t="shared" si="25"/>
        <v>1.04205714285714</v>
      </c>
      <c r="CH9" s="53">
        <f>RANK(CG9,CG$3:CG$140)</f>
        <v>49</v>
      </c>
      <c r="CI9" s="53">
        <f>RANK(CF9,CF$3:CF$140)</f>
        <v>12</v>
      </c>
      <c r="CJ9" s="17">
        <f t="shared" si="26"/>
        <v>61</v>
      </c>
      <c r="CK9" s="5">
        <v>4130</v>
      </c>
      <c r="CL9" s="5">
        <v>1218.91</v>
      </c>
      <c r="CM9" s="13">
        <f t="shared" si="27"/>
        <v>0.295135593220339</v>
      </c>
      <c r="CN9" s="53">
        <f>RANK(CM9,CM$3:CM$140)</f>
        <v>103</v>
      </c>
      <c r="CO9" s="53">
        <f>RANK(CL9,CL$3:CL$140)</f>
        <v>22</v>
      </c>
      <c r="CP9" s="17">
        <f t="shared" si="28"/>
        <v>125</v>
      </c>
      <c r="CQ9" s="5">
        <v>2230</v>
      </c>
      <c r="CR9" s="5">
        <v>1956</v>
      </c>
      <c r="CS9" s="13">
        <f t="shared" si="29"/>
        <v>0.877130044843049</v>
      </c>
      <c r="CT9" s="53">
        <f>RANK(CS9,CS$3:CS$140)</f>
        <v>21</v>
      </c>
      <c r="CU9" s="53">
        <f>RANK(CR9,CR$3:CR$140)</f>
        <v>6</v>
      </c>
      <c r="CV9" s="17">
        <f t="shared" si="30"/>
        <v>27</v>
      </c>
      <c r="CW9" s="5">
        <v>7130</v>
      </c>
      <c r="CX9" s="5">
        <v>3436.61</v>
      </c>
      <c r="CY9" s="13">
        <f t="shared" si="31"/>
        <v>0.481992987377279</v>
      </c>
      <c r="CZ9" s="53">
        <f>RANK(CY9,CY$3:CY$140)</f>
        <v>58</v>
      </c>
      <c r="DA9" s="53">
        <f>RANK(CX9,CX$3:CX$140)</f>
        <v>20</v>
      </c>
      <c r="DB9" s="17">
        <f t="shared" si="32"/>
        <v>78</v>
      </c>
      <c r="DC9" s="5">
        <v>12890</v>
      </c>
      <c r="DD9" s="5">
        <v>14263.3</v>
      </c>
      <c r="DE9" s="13">
        <f t="shared" si="33"/>
        <v>1.10653995345229</v>
      </c>
      <c r="DF9" s="53">
        <f>RANK(DE9,DE$3:DE$140)</f>
        <v>28</v>
      </c>
      <c r="DG9" s="53">
        <f>RANK(DD9,DD$3:DD$140)</f>
        <v>5</v>
      </c>
      <c r="DH9" s="17">
        <f t="shared" si="34"/>
        <v>33</v>
      </c>
      <c r="DI9" s="5">
        <v>210</v>
      </c>
      <c r="DJ9" s="5">
        <v>61</v>
      </c>
      <c r="DK9" s="13">
        <f t="shared" si="35"/>
        <v>0.29047619047619</v>
      </c>
      <c r="DL9" s="53">
        <f>RANK(DK9,DK$3:DK$140)</f>
        <v>58</v>
      </c>
      <c r="DM9" s="53">
        <f>RANK(DJ9,DJ$3:DJ$140)</f>
        <v>9</v>
      </c>
      <c r="DN9" s="17">
        <f t="shared" si="36"/>
        <v>67</v>
      </c>
      <c r="DO9" s="5">
        <v>7550</v>
      </c>
      <c r="DP9" s="5">
        <v>8257.55</v>
      </c>
      <c r="DQ9" s="13">
        <v>1.09371523178808</v>
      </c>
      <c r="DR9" s="53">
        <v>42</v>
      </c>
      <c r="DS9" s="53">
        <v>8</v>
      </c>
      <c r="DT9" s="17">
        <v>50</v>
      </c>
      <c r="DU9" s="5">
        <v>6880</v>
      </c>
      <c r="DV9" s="5">
        <v>4688.86</v>
      </c>
      <c r="DW9" s="13">
        <f t="shared" si="37"/>
        <v>0.681520348837209</v>
      </c>
      <c r="DX9" s="53">
        <f>RANK(DW9,DW$3:DW$140)</f>
        <v>79</v>
      </c>
      <c r="DY9" s="53">
        <f>RANK(DV9,DV$3:DV$140)</f>
        <v>10</v>
      </c>
      <c r="DZ9" s="17">
        <f t="shared" si="48"/>
        <v>89</v>
      </c>
      <c r="EA9" s="5">
        <v>2080</v>
      </c>
      <c r="EB9" s="5">
        <v>923.48</v>
      </c>
      <c r="EC9" s="13">
        <f t="shared" si="38"/>
        <v>0.443980769230769</v>
      </c>
      <c r="ED9" s="53">
        <f>RANK(EC9,EC$3:EC$140)</f>
        <v>32</v>
      </c>
      <c r="EE9" s="53">
        <f>RANK(EB9,EB$3:EB$140)</f>
        <v>9</v>
      </c>
      <c r="EF9" s="17">
        <f t="shared" si="39"/>
        <v>41</v>
      </c>
      <c r="EG9" s="5">
        <v>5870</v>
      </c>
      <c r="EH9" s="5">
        <v>923.48</v>
      </c>
      <c r="EI9" s="13">
        <f t="shared" si="40"/>
        <v>0.157321976149915</v>
      </c>
      <c r="EJ9" s="53">
        <f>RANK(EI9,EI$3:EI$140)</f>
        <v>36</v>
      </c>
      <c r="EK9" s="53">
        <f>RANK(EH9,EH$3:EH$140)</f>
        <v>9</v>
      </c>
      <c r="EL9" s="17">
        <f t="shared" si="41"/>
        <v>45</v>
      </c>
      <c r="EM9" s="5">
        <v>8320</v>
      </c>
      <c r="EN9" s="5">
        <v>8181.1</v>
      </c>
      <c r="EO9" s="13">
        <f t="shared" si="42"/>
        <v>0.983305288461539</v>
      </c>
      <c r="EP9" s="53">
        <f>RANK(EO9,EO$3:EO$140)</f>
        <v>21</v>
      </c>
      <c r="EQ9" s="53">
        <f>RANK(EN9,EN$3:EN$140)</f>
        <v>7</v>
      </c>
      <c r="ER9" s="17">
        <f t="shared" si="43"/>
        <v>28</v>
      </c>
      <c r="ES9" s="5">
        <v>2980</v>
      </c>
      <c r="ET9" s="5">
        <v>1004.85</v>
      </c>
      <c r="EU9" s="13">
        <f t="shared" si="44"/>
        <v>0.337197986577181</v>
      </c>
      <c r="EV9" s="53">
        <f>RANK(EU9,EU$3:EU$140)</f>
        <v>84</v>
      </c>
      <c r="EW9" s="53">
        <f>RANK(ET9,ET$3:ET$140)</f>
        <v>36</v>
      </c>
      <c r="EX9" s="17">
        <f t="shared" si="45"/>
        <v>120</v>
      </c>
      <c r="EY9" s="5">
        <v>9010</v>
      </c>
      <c r="EZ9" s="5">
        <v>9225.9</v>
      </c>
      <c r="FA9" s="13">
        <f t="shared" si="46"/>
        <v>1.02396226415094</v>
      </c>
      <c r="FB9" s="53">
        <f>RANK(FA9,FA$3:FA$140)</f>
        <v>12</v>
      </c>
      <c r="FC9" s="53">
        <f>RANK(EZ9,EZ$3:EZ$140)</f>
        <v>2</v>
      </c>
      <c r="FD9" s="17">
        <v>3</v>
      </c>
    </row>
    <row r="10" ht="17.25" spans="1:160">
      <c r="A10" s="9">
        <v>8</v>
      </c>
      <c r="B10" s="10">
        <v>571</v>
      </c>
      <c r="C10" s="11" t="s">
        <v>90</v>
      </c>
      <c r="D10" s="11" t="s">
        <v>89</v>
      </c>
      <c r="E10" s="5">
        <v>18200</v>
      </c>
      <c r="F10" s="5">
        <v>7523.46</v>
      </c>
      <c r="G10" s="13">
        <f t="shared" si="0"/>
        <v>0.413376923076923</v>
      </c>
      <c r="H10" s="53">
        <f>RANK(G10,G$3:G$140)</f>
        <v>60</v>
      </c>
      <c r="I10" s="53">
        <f>RANK(F10,F$3:F$140)</f>
        <v>9</v>
      </c>
      <c r="J10" s="17">
        <f t="shared" si="49"/>
        <v>69</v>
      </c>
      <c r="K10" s="5">
        <v>1800</v>
      </c>
      <c r="L10" s="5">
        <v>947.24</v>
      </c>
      <c r="M10" s="13">
        <f t="shared" si="1"/>
        <v>0.526244444444444</v>
      </c>
      <c r="N10" s="53">
        <f>RANK(M10,M$3:M$140)</f>
        <v>48</v>
      </c>
      <c r="O10" s="53">
        <f>RANK(L10,L$3:L$140)</f>
        <v>53</v>
      </c>
      <c r="P10" s="17">
        <f t="shared" si="2"/>
        <v>101</v>
      </c>
      <c r="Q10" s="5">
        <v>4100</v>
      </c>
      <c r="R10" s="5">
        <v>1948.2</v>
      </c>
      <c r="S10" s="13">
        <f t="shared" si="3"/>
        <v>0.475170731707317</v>
      </c>
      <c r="T10" s="53">
        <f>RANK(S10,S$3:S$140)</f>
        <v>67</v>
      </c>
      <c r="U10" s="53">
        <f>RANK(R10,R$3:R$140)</f>
        <v>24</v>
      </c>
      <c r="V10" s="17">
        <f t="shared" si="4"/>
        <v>91</v>
      </c>
      <c r="W10" s="5">
        <v>7230</v>
      </c>
      <c r="X10" s="5">
        <v>3571.54</v>
      </c>
      <c r="Y10" s="13">
        <f t="shared" si="5"/>
        <v>0.493988934993084</v>
      </c>
      <c r="Z10" s="53">
        <f>RANK(Y10,Y$3:Y$140)</f>
        <v>108</v>
      </c>
      <c r="AA10" s="53">
        <f>RANK(X10,X$3:X$140)</f>
        <v>10</v>
      </c>
      <c r="AB10" s="17">
        <f t="shared" si="6"/>
        <v>118</v>
      </c>
      <c r="AC10" s="5">
        <v>5250</v>
      </c>
      <c r="AD10" s="5">
        <v>5107.61</v>
      </c>
      <c r="AE10" s="13">
        <f t="shared" si="7"/>
        <v>0.972878095238095</v>
      </c>
      <c r="AF10" s="53">
        <f>RANK(AE10,AE$3:AE$140)</f>
        <v>66</v>
      </c>
      <c r="AG10" s="53">
        <f>RANK(AD10,AD$3:AD$140)</f>
        <v>11</v>
      </c>
      <c r="AH10" s="17">
        <f t="shared" si="8"/>
        <v>77</v>
      </c>
      <c r="AI10" s="5">
        <v>50</v>
      </c>
      <c r="AJ10" s="5">
        <v>43</v>
      </c>
      <c r="AK10" s="13">
        <f t="shared" si="9"/>
        <v>0.86</v>
      </c>
      <c r="AL10" s="53" t="e">
        <f>RANK(AK10,AK$3:AK$140)</f>
        <v>#DIV/0!</v>
      </c>
      <c r="AM10" s="53">
        <f>RANK(AJ10,AJ$3:AJ$140)</f>
        <v>7</v>
      </c>
      <c r="AN10" s="17" t="e">
        <f t="shared" si="10"/>
        <v>#DIV/0!</v>
      </c>
      <c r="AO10" s="5">
        <v>47</v>
      </c>
      <c r="AP10" s="5">
        <v>1</v>
      </c>
      <c r="AQ10" s="13">
        <f t="shared" si="11"/>
        <v>0.0212765957446809</v>
      </c>
      <c r="AR10" s="53">
        <f>RANK(AQ10,AQ$3:AQ$140)</f>
        <v>128</v>
      </c>
      <c r="AS10" s="53">
        <f>RANK(AP10,AP$3:AP$140)</f>
        <v>106</v>
      </c>
      <c r="AT10" s="17">
        <f t="shared" si="12"/>
        <v>234</v>
      </c>
      <c r="AU10" s="21">
        <f>ROUND(AV10/100,0)*100</f>
        <v>3900</v>
      </c>
      <c r="AV10" s="5">
        <v>3917.41</v>
      </c>
      <c r="AW10" s="13">
        <f t="shared" si="13"/>
        <v>1.0044641025641</v>
      </c>
      <c r="AX10" s="53">
        <f>RANK(AW10,AW$3:AW$140)</f>
        <v>21</v>
      </c>
      <c r="AY10" s="53">
        <f>RANK(AV10,AV$3:AV$140)</f>
        <v>7</v>
      </c>
      <c r="AZ10" s="17">
        <f t="shared" si="50"/>
        <v>28</v>
      </c>
      <c r="BA10" s="21">
        <v>2400</v>
      </c>
      <c r="BB10" s="5">
        <v>1551.15</v>
      </c>
      <c r="BC10" s="13">
        <f t="shared" si="15"/>
        <v>0.6463125</v>
      </c>
      <c r="BD10" s="53">
        <f>RANK(BC10,BC$3:BC$140)</f>
        <v>81</v>
      </c>
      <c r="BE10" s="53">
        <f>RANK(BB10,BB$3:BB$140)</f>
        <v>13</v>
      </c>
      <c r="BF10" s="17">
        <f t="shared" si="16"/>
        <v>94</v>
      </c>
      <c r="BG10" s="5">
        <v>6170</v>
      </c>
      <c r="BH10" s="5">
        <v>1645.6</v>
      </c>
      <c r="BI10" s="13">
        <f t="shared" si="17"/>
        <v>0.266709886547812</v>
      </c>
      <c r="BJ10" s="53">
        <f>RANK(BI10,BI$3:BI$140)</f>
        <v>59</v>
      </c>
      <c r="BK10" s="53">
        <f>RANK(BH10,BH$3:BH$140)</f>
        <v>13</v>
      </c>
      <c r="BL10" s="17">
        <f t="shared" si="18"/>
        <v>72</v>
      </c>
      <c r="BM10" s="5">
        <v>2800</v>
      </c>
      <c r="BN10" s="5">
        <v>2344.22</v>
      </c>
      <c r="BO10" s="13">
        <f t="shared" si="19"/>
        <v>0.837221428571428</v>
      </c>
      <c r="BP10" s="53">
        <f>RANK(BO10,BO$3:BO$140)</f>
        <v>75</v>
      </c>
      <c r="BQ10" s="53">
        <f>RANK(BN10,BN$3:BN$140)</f>
        <v>17</v>
      </c>
      <c r="BR10" s="17">
        <f t="shared" si="20"/>
        <v>92</v>
      </c>
      <c r="BS10" s="21">
        <v>2500</v>
      </c>
      <c r="BT10" s="5">
        <v>2683.2</v>
      </c>
      <c r="BU10" s="13">
        <f t="shared" si="21"/>
        <v>1.07328</v>
      </c>
      <c r="BV10" s="53">
        <f>RANK(BU10,BU$3:BU$140)</f>
        <v>69</v>
      </c>
      <c r="BW10" s="53">
        <f>RANK(BT10,BT$3:BT$140)</f>
        <v>12</v>
      </c>
      <c r="BX10" s="17">
        <f t="shared" si="22"/>
        <v>81</v>
      </c>
      <c r="BY10" s="5">
        <v>3090</v>
      </c>
      <c r="BZ10" s="5">
        <v>1966.55</v>
      </c>
      <c r="CA10" s="13">
        <f t="shared" si="23"/>
        <v>0.636423948220065</v>
      </c>
      <c r="CB10" s="53">
        <f>RANK(CA10,CA$3:CA$140)</f>
        <v>46</v>
      </c>
      <c r="CC10" s="53">
        <f>RANK(BZ10,BZ$3:BZ$140)</f>
        <v>5</v>
      </c>
      <c r="CD10" s="17">
        <f t="shared" si="24"/>
        <v>51</v>
      </c>
      <c r="CE10" s="5">
        <v>2100</v>
      </c>
      <c r="CF10" s="5">
        <v>1882.98</v>
      </c>
      <c r="CG10" s="13">
        <f t="shared" si="25"/>
        <v>0.896657142857143</v>
      </c>
      <c r="CH10" s="53">
        <f>RANK(CG10,CG$3:CG$140)</f>
        <v>67</v>
      </c>
      <c r="CI10" s="53">
        <f>RANK(CF10,CF$3:CF$140)</f>
        <v>19</v>
      </c>
      <c r="CJ10" s="17">
        <f t="shared" si="26"/>
        <v>86</v>
      </c>
      <c r="CK10" s="5">
        <v>4130</v>
      </c>
      <c r="CL10" s="5">
        <v>1520.33</v>
      </c>
      <c r="CM10" s="13">
        <f t="shared" si="27"/>
        <v>0.368118644067797</v>
      </c>
      <c r="CN10" s="53">
        <f>RANK(CM10,CM$3:CM$140)</f>
        <v>78</v>
      </c>
      <c r="CO10" s="53">
        <f>RANK(CL10,CL$3:CL$140)</f>
        <v>10</v>
      </c>
      <c r="CP10" s="17">
        <f t="shared" si="28"/>
        <v>88</v>
      </c>
      <c r="CQ10" s="5">
        <v>1950</v>
      </c>
      <c r="CR10" s="5">
        <v>197.5</v>
      </c>
      <c r="CS10" s="13">
        <f t="shared" si="29"/>
        <v>0.101282051282051</v>
      </c>
      <c r="CT10" s="53">
        <f>RANK(CS10,CS$3:CS$140)</f>
        <v>107</v>
      </c>
      <c r="CU10" s="53">
        <f>RANK(CR10,CR$3:CR$140)</f>
        <v>87</v>
      </c>
      <c r="CV10" s="17">
        <f t="shared" si="30"/>
        <v>194</v>
      </c>
      <c r="CW10" s="5">
        <v>7040</v>
      </c>
      <c r="CX10" s="5">
        <v>2233.23</v>
      </c>
      <c r="CY10" s="13">
        <f t="shared" si="31"/>
        <v>0.317220170454545</v>
      </c>
      <c r="CZ10" s="53">
        <f>RANK(CY10,CY$3:CY$140)</f>
        <v>82</v>
      </c>
      <c r="DA10" s="53">
        <f>RANK(CX10,CX$3:CX$140)</f>
        <v>42</v>
      </c>
      <c r="DB10" s="17">
        <f t="shared" si="32"/>
        <v>124</v>
      </c>
      <c r="DC10" s="5">
        <v>13580</v>
      </c>
      <c r="DD10" s="5">
        <v>14733.45</v>
      </c>
      <c r="DE10" s="13">
        <f t="shared" si="33"/>
        <v>1.08493740795287</v>
      </c>
      <c r="DF10" s="53">
        <f>RANK(DE10,DE$3:DE$140)</f>
        <v>35</v>
      </c>
      <c r="DG10" s="53">
        <f>RANK(DD10,DD$3:DD$140)</f>
        <v>4</v>
      </c>
      <c r="DH10" s="17">
        <f t="shared" si="34"/>
        <v>39</v>
      </c>
      <c r="DI10" s="5">
        <v>190</v>
      </c>
      <c r="DJ10" s="5">
        <v>36</v>
      </c>
      <c r="DK10" s="13">
        <f t="shared" si="35"/>
        <v>0.189473684210526</v>
      </c>
      <c r="DL10" s="53">
        <f>RANK(DK10,DK$3:DK$140)</f>
        <v>95</v>
      </c>
      <c r="DM10" s="53">
        <f>RANK(DJ10,DJ$3:DJ$140)</f>
        <v>25</v>
      </c>
      <c r="DN10" s="17">
        <f t="shared" si="36"/>
        <v>120</v>
      </c>
      <c r="DO10" s="5">
        <v>6750</v>
      </c>
      <c r="DP10" s="5">
        <v>4691.08</v>
      </c>
      <c r="DQ10" s="13">
        <v>0.694974814814815</v>
      </c>
      <c r="DR10" s="53">
        <v>91</v>
      </c>
      <c r="DS10" s="53">
        <v>16</v>
      </c>
      <c r="DT10" s="17">
        <v>107</v>
      </c>
      <c r="DU10" s="5">
        <v>6110</v>
      </c>
      <c r="DV10" s="5">
        <v>4798.61</v>
      </c>
      <c r="DW10" s="13">
        <f t="shared" si="37"/>
        <v>0.785369885433715</v>
      </c>
      <c r="DX10" s="53">
        <f>RANK(DW10,DW$3:DW$140)</f>
        <v>62</v>
      </c>
      <c r="DY10" s="53">
        <f>RANK(DV10,DV$3:DV$140)</f>
        <v>9</v>
      </c>
      <c r="DZ10" s="17">
        <f t="shared" si="48"/>
        <v>71</v>
      </c>
      <c r="EA10" s="5">
        <v>1860</v>
      </c>
      <c r="EB10" s="5">
        <v>17.63</v>
      </c>
      <c r="EC10" s="13">
        <f t="shared" si="38"/>
        <v>0.00947849462365591</v>
      </c>
      <c r="ED10" s="53">
        <f>RANK(EC10,EC$3:EC$140)</f>
        <v>127</v>
      </c>
      <c r="EE10" s="53">
        <f>RANK(EB10,EB$3:EB$140)</f>
        <v>124</v>
      </c>
      <c r="EF10" s="17">
        <f t="shared" si="39"/>
        <v>251</v>
      </c>
      <c r="EG10" s="5">
        <v>5070</v>
      </c>
      <c r="EH10" s="5">
        <v>17.63</v>
      </c>
      <c r="EI10" s="13">
        <f t="shared" si="40"/>
        <v>0.00347731755424063</v>
      </c>
      <c r="EJ10" s="53">
        <f>RANK(EI10,EI$3:EI$140)</f>
        <v>127</v>
      </c>
      <c r="EK10" s="53">
        <f>RANK(EH10,EH$3:EH$140)</f>
        <v>124</v>
      </c>
      <c r="EL10" s="17">
        <f t="shared" si="41"/>
        <v>251</v>
      </c>
      <c r="EM10" s="21">
        <v>8790</v>
      </c>
      <c r="EN10" s="5">
        <v>9636.33</v>
      </c>
      <c r="EO10" s="13">
        <f t="shared" si="42"/>
        <v>1.09628327645051</v>
      </c>
      <c r="EP10" s="53">
        <f>RANK(EO10,EO$3:EO$140)</f>
        <v>10</v>
      </c>
      <c r="EQ10" s="53">
        <f>RANK(EN10,EN$3:EN$140)</f>
        <v>5</v>
      </c>
      <c r="ER10" s="17">
        <f t="shared" si="43"/>
        <v>15</v>
      </c>
      <c r="ES10" s="5">
        <v>2670</v>
      </c>
      <c r="ET10" s="5">
        <v>1224</v>
      </c>
      <c r="EU10" s="13">
        <f t="shared" si="44"/>
        <v>0.458426966292135</v>
      </c>
      <c r="EV10" s="53">
        <f>RANK(EU10,EU$3:EU$140)</f>
        <v>73</v>
      </c>
      <c r="EW10" s="53">
        <f>RANK(ET10,ET$3:ET$140)</f>
        <v>22</v>
      </c>
      <c r="EX10" s="17">
        <f t="shared" si="45"/>
        <v>95</v>
      </c>
      <c r="EY10" s="5">
        <v>7990</v>
      </c>
      <c r="EZ10" s="5">
        <v>4976.6</v>
      </c>
      <c r="FA10" s="13">
        <f t="shared" si="46"/>
        <v>0.622853566958698</v>
      </c>
      <c r="FB10" s="53">
        <f>RANK(FA10,FA$3:FA$140)</f>
        <v>35</v>
      </c>
      <c r="FC10" s="53">
        <f>RANK(EZ10,EZ$3:EZ$140)</f>
        <v>8</v>
      </c>
      <c r="FD10" s="17">
        <f t="shared" ref="FD10:FD38" si="51">FB10+FC10</f>
        <v>43</v>
      </c>
    </row>
    <row r="11" ht="17.25" spans="1:160">
      <c r="A11" s="9">
        <v>9</v>
      </c>
      <c r="B11" s="10">
        <v>341</v>
      </c>
      <c r="C11" s="11" t="s">
        <v>43</v>
      </c>
      <c r="D11" s="11" t="s">
        <v>44</v>
      </c>
      <c r="E11" s="5">
        <v>11300</v>
      </c>
      <c r="F11" s="5">
        <v>3356.17</v>
      </c>
      <c r="G11" s="13">
        <f t="shared" si="0"/>
        <v>0.297006194690266</v>
      </c>
      <c r="H11" s="53">
        <f>RANK(G11,G$3:G$140)</f>
        <v>94</v>
      </c>
      <c r="I11" s="53">
        <f>RANK(F11,F$3:F$140)</f>
        <v>38</v>
      </c>
      <c r="J11" s="17">
        <f t="shared" si="49"/>
        <v>132</v>
      </c>
      <c r="K11" s="5">
        <v>5300</v>
      </c>
      <c r="L11" s="5">
        <v>4851.43</v>
      </c>
      <c r="M11" s="13">
        <f t="shared" si="1"/>
        <v>0.915364150943396</v>
      </c>
      <c r="N11" s="53">
        <f>RANK(M11,M$3:M$140)</f>
        <v>22</v>
      </c>
      <c r="O11" s="53">
        <f>RANK(L11,L$3:L$140)</f>
        <v>8</v>
      </c>
      <c r="P11" s="17">
        <f t="shared" si="2"/>
        <v>30</v>
      </c>
      <c r="Q11" s="21">
        <v>4500</v>
      </c>
      <c r="R11" s="5">
        <v>4347.4</v>
      </c>
      <c r="S11" s="13">
        <f t="shared" si="3"/>
        <v>0.966088888888889</v>
      </c>
      <c r="T11" s="53">
        <f>RANK(S11,S$3:S$140)</f>
        <v>6</v>
      </c>
      <c r="U11" s="53">
        <f>RANK(R11,R$3:R$140)</f>
        <v>6</v>
      </c>
      <c r="V11" s="17">
        <f t="shared" si="4"/>
        <v>12</v>
      </c>
      <c r="W11" s="5">
        <v>6500</v>
      </c>
      <c r="X11" s="5">
        <v>1753.93</v>
      </c>
      <c r="Y11" s="13">
        <f t="shared" si="5"/>
        <v>0.269835384615385</v>
      </c>
      <c r="Z11" s="53">
        <f>RANK(Y11,Y$3:Y$140)</f>
        <v>135</v>
      </c>
      <c r="AA11" s="53">
        <f>RANK(X11,X$3:X$140)</f>
        <v>78</v>
      </c>
      <c r="AB11" s="17">
        <f t="shared" si="6"/>
        <v>213</v>
      </c>
      <c r="AC11" s="5">
        <v>4730</v>
      </c>
      <c r="AD11" s="5">
        <v>2322.31</v>
      </c>
      <c r="AE11" s="13">
        <f t="shared" si="7"/>
        <v>0.490974630021142</v>
      </c>
      <c r="AF11" s="53">
        <f>RANK(AE11,AE$3:AE$140)</f>
        <v>125</v>
      </c>
      <c r="AG11" s="53">
        <f>RANK(AD11,AD$3:AD$140)</f>
        <v>50</v>
      </c>
      <c r="AH11" s="17">
        <f t="shared" si="8"/>
        <v>175</v>
      </c>
      <c r="AI11" s="5">
        <v>100</v>
      </c>
      <c r="AJ11" s="5">
        <v>46</v>
      </c>
      <c r="AK11" s="13">
        <f t="shared" si="9"/>
        <v>0.46</v>
      </c>
      <c r="AL11" s="53" t="e">
        <f>RANK(AK11,AK$3:AK$140)</f>
        <v>#DIV/0!</v>
      </c>
      <c r="AM11" s="53">
        <f>RANK(AJ11,AJ$3:AJ$140)</f>
        <v>4</v>
      </c>
      <c r="AN11" s="17" t="e">
        <f t="shared" si="10"/>
        <v>#DIV/0!</v>
      </c>
      <c r="AO11" s="5">
        <v>53</v>
      </c>
      <c r="AP11" s="5">
        <v>3</v>
      </c>
      <c r="AQ11" s="13">
        <f t="shared" si="11"/>
        <v>0.0566037735849057</v>
      </c>
      <c r="AR11" s="53">
        <f>RANK(AQ11,AQ$3:AQ$140)</f>
        <v>113</v>
      </c>
      <c r="AS11" s="53">
        <f>RANK(AP11,AP$3:AP$140)</f>
        <v>66</v>
      </c>
      <c r="AT11" s="17">
        <f t="shared" si="12"/>
        <v>179</v>
      </c>
      <c r="AU11" s="21">
        <f>ROUND(AV11/100,0)*100</f>
        <v>2800</v>
      </c>
      <c r="AV11" s="5">
        <v>2766.86</v>
      </c>
      <c r="AW11" s="13">
        <f t="shared" si="13"/>
        <v>0.988164285714286</v>
      </c>
      <c r="AX11" s="53">
        <f>RANK(AW11,AW$3:AW$140)</f>
        <v>39</v>
      </c>
      <c r="AY11" s="53">
        <f>RANK(AV11,AV$3:AV$140)</f>
        <v>21</v>
      </c>
      <c r="AZ11" s="17">
        <f t="shared" si="50"/>
        <v>60</v>
      </c>
      <c r="BA11" s="5">
        <v>1500</v>
      </c>
      <c r="BB11" s="5">
        <v>1169.9</v>
      </c>
      <c r="BC11" s="13">
        <f t="shared" si="15"/>
        <v>0.779933333333333</v>
      </c>
      <c r="BD11" s="53">
        <f>RANK(BC11,BC$3:BC$140)</f>
        <v>48</v>
      </c>
      <c r="BE11" s="53">
        <f>RANK(BB11,BB$3:BB$140)</f>
        <v>36</v>
      </c>
      <c r="BF11" s="17">
        <f t="shared" si="16"/>
        <v>84</v>
      </c>
      <c r="BG11" s="5">
        <v>5330</v>
      </c>
      <c r="BH11" s="5">
        <v>1003.81</v>
      </c>
      <c r="BI11" s="13">
        <f t="shared" si="17"/>
        <v>0.188332082551595</v>
      </c>
      <c r="BJ11" s="53">
        <f>RANK(BI11,BI$3:BI$140)</f>
        <v>87</v>
      </c>
      <c r="BK11" s="53">
        <f>RANK(BH11,BH$3:BH$140)</f>
        <v>37</v>
      </c>
      <c r="BL11" s="17">
        <f t="shared" si="18"/>
        <v>124</v>
      </c>
      <c r="BM11" s="5">
        <v>2850</v>
      </c>
      <c r="BN11" s="5">
        <v>2225.57</v>
      </c>
      <c r="BO11" s="13">
        <f t="shared" si="19"/>
        <v>0.780901754385965</v>
      </c>
      <c r="BP11" s="53">
        <f>RANK(BO11,BO$3:BO$140)</f>
        <v>82</v>
      </c>
      <c r="BQ11" s="53">
        <f>RANK(BN11,BN$3:BN$140)</f>
        <v>22</v>
      </c>
      <c r="BR11" s="17">
        <f t="shared" si="20"/>
        <v>104</v>
      </c>
      <c r="BS11" s="5">
        <v>2080</v>
      </c>
      <c r="BT11" s="5">
        <v>1536.33</v>
      </c>
      <c r="BU11" s="13">
        <f t="shared" si="21"/>
        <v>0.738620192307692</v>
      </c>
      <c r="BV11" s="53">
        <f>RANK(BU11,BU$3:BU$140)</f>
        <v>113</v>
      </c>
      <c r="BW11" s="53">
        <f>RANK(BT11,BT$3:BT$140)</f>
        <v>60</v>
      </c>
      <c r="BX11" s="17">
        <f t="shared" si="22"/>
        <v>173</v>
      </c>
      <c r="BY11" s="5">
        <v>3090</v>
      </c>
      <c r="BZ11" s="5">
        <v>976.86</v>
      </c>
      <c r="CA11" s="13">
        <f t="shared" si="23"/>
        <v>0.316135922330097</v>
      </c>
      <c r="CB11" s="53">
        <f>RANK(CA11,CA$3:CA$140)</f>
        <v>101</v>
      </c>
      <c r="CC11" s="53">
        <f>RANK(BZ11,BZ$3:BZ$140)</f>
        <v>42</v>
      </c>
      <c r="CD11" s="17">
        <f t="shared" si="24"/>
        <v>143</v>
      </c>
      <c r="CE11" s="21">
        <v>2200</v>
      </c>
      <c r="CF11" s="5">
        <v>2465.43</v>
      </c>
      <c r="CG11" s="13">
        <f t="shared" si="25"/>
        <v>1.12065</v>
      </c>
      <c r="CH11" s="53">
        <f>RANK(CG11,CG$3:CG$140)</f>
        <v>34</v>
      </c>
      <c r="CI11" s="53">
        <f>RANK(CF11,CF$3:CF$140)</f>
        <v>8</v>
      </c>
      <c r="CJ11" s="17">
        <f t="shared" si="26"/>
        <v>42</v>
      </c>
      <c r="CK11" s="5">
        <v>4040</v>
      </c>
      <c r="CL11" s="5">
        <v>1731.63</v>
      </c>
      <c r="CM11" s="13">
        <f t="shared" si="27"/>
        <v>0.428621287128713</v>
      </c>
      <c r="CN11" s="53">
        <f>RANK(CM11,CM$3:CM$140)</f>
        <v>60</v>
      </c>
      <c r="CO11" s="53">
        <f>RANK(CL11,CL$3:CL$140)</f>
        <v>6</v>
      </c>
      <c r="CP11" s="17">
        <f t="shared" si="28"/>
        <v>66</v>
      </c>
      <c r="CQ11" s="5">
        <v>1740</v>
      </c>
      <c r="CR11" s="5">
        <v>292</v>
      </c>
      <c r="CS11" s="13">
        <f t="shared" si="29"/>
        <v>0.167816091954023</v>
      </c>
      <c r="CT11" s="53">
        <f>RANK(CS11,CS$3:CS$140)</f>
        <v>105</v>
      </c>
      <c r="CU11" s="53">
        <f>RANK(CR11,CR$3:CR$140)</f>
        <v>70</v>
      </c>
      <c r="CV11" s="17">
        <f t="shared" si="30"/>
        <v>175</v>
      </c>
      <c r="CW11" s="5">
        <v>6940</v>
      </c>
      <c r="CX11" s="5">
        <v>3615.97</v>
      </c>
      <c r="CY11" s="13">
        <f t="shared" si="31"/>
        <v>0.521033141210375</v>
      </c>
      <c r="CZ11" s="53">
        <f>RANK(CY11,CY$3:CY$140)</f>
        <v>53</v>
      </c>
      <c r="DA11" s="53">
        <f>RANK(CX11,CX$3:CX$140)</f>
        <v>17</v>
      </c>
      <c r="DB11" s="17">
        <f t="shared" si="32"/>
        <v>70</v>
      </c>
      <c r="DC11" s="5">
        <v>8400</v>
      </c>
      <c r="DD11" s="5">
        <v>7913.93</v>
      </c>
      <c r="DE11" s="13">
        <f t="shared" si="33"/>
        <v>0.942134523809524</v>
      </c>
      <c r="DF11" s="53">
        <f>RANK(DE11,DE$3:DE$140)</f>
        <v>58</v>
      </c>
      <c r="DG11" s="53">
        <f>RANK(DD11,DD$3:DD$140)</f>
        <v>19</v>
      </c>
      <c r="DH11" s="17">
        <f t="shared" si="34"/>
        <v>77</v>
      </c>
      <c r="DI11" s="5">
        <v>180</v>
      </c>
      <c r="DJ11" s="5">
        <v>16</v>
      </c>
      <c r="DK11" s="13">
        <f t="shared" si="35"/>
        <v>0.0888888888888889</v>
      </c>
      <c r="DL11" s="53">
        <f>RANK(DK11,DK$3:DK$140)</f>
        <v>131</v>
      </c>
      <c r="DM11" s="53">
        <f>RANK(DJ11,DJ$3:DJ$140)</f>
        <v>88</v>
      </c>
      <c r="DN11" s="17">
        <f t="shared" si="36"/>
        <v>219</v>
      </c>
      <c r="DO11" s="21">
        <v>9500</v>
      </c>
      <c r="DP11" s="5">
        <v>10471.93</v>
      </c>
      <c r="DQ11" s="13">
        <v>1.10230842105263</v>
      </c>
      <c r="DR11" s="53">
        <v>36</v>
      </c>
      <c r="DS11" s="53">
        <v>6</v>
      </c>
      <c r="DT11" s="17">
        <v>42</v>
      </c>
      <c r="DU11" s="5">
        <v>5460</v>
      </c>
      <c r="DV11" s="5">
        <v>3361.3</v>
      </c>
      <c r="DW11" s="13">
        <f t="shared" si="37"/>
        <v>0.615622710622711</v>
      </c>
      <c r="DX11" s="53">
        <f>RANK(DW11,DW$3:DW$140)</f>
        <v>88</v>
      </c>
      <c r="DY11" s="53">
        <f>RANK(DV11,DV$3:DV$140)</f>
        <v>19</v>
      </c>
      <c r="DZ11" s="17">
        <f t="shared" si="48"/>
        <v>107</v>
      </c>
      <c r="EA11" s="5">
        <v>1530</v>
      </c>
      <c r="EB11" s="5">
        <v>95.1</v>
      </c>
      <c r="EC11" s="13">
        <f t="shared" si="38"/>
        <v>0.062156862745098</v>
      </c>
      <c r="ED11" s="53">
        <f>RANK(EC11,EC$3:EC$140)</f>
        <v>111</v>
      </c>
      <c r="EE11" s="53">
        <f>RANK(EB11,EB$3:EB$140)</f>
        <v>97</v>
      </c>
      <c r="EF11" s="17">
        <f t="shared" si="39"/>
        <v>208</v>
      </c>
      <c r="EG11" s="5">
        <v>4800</v>
      </c>
      <c r="EH11" s="5">
        <v>95.1</v>
      </c>
      <c r="EI11" s="13">
        <f t="shared" si="40"/>
        <v>0.0198125</v>
      </c>
      <c r="EJ11" s="53">
        <f>RANK(EI11,EI$3:EI$140)</f>
        <v>114</v>
      </c>
      <c r="EK11" s="53">
        <f>RANK(EH11,EH$3:EH$140)</f>
        <v>97</v>
      </c>
      <c r="EL11" s="17">
        <f t="shared" si="41"/>
        <v>211</v>
      </c>
      <c r="EM11" s="5">
        <v>8320</v>
      </c>
      <c r="EN11" s="5">
        <v>5894.54</v>
      </c>
      <c r="EO11" s="13">
        <f t="shared" si="42"/>
        <v>0.708478365384615</v>
      </c>
      <c r="EP11" s="53">
        <f>RANK(EO11,EO$3:EO$140)</f>
        <v>62</v>
      </c>
      <c r="EQ11" s="53">
        <f>RANK(EN11,EN$3:EN$140)</f>
        <v>15</v>
      </c>
      <c r="ER11" s="17">
        <f t="shared" si="43"/>
        <v>77</v>
      </c>
      <c r="ES11" s="5">
        <v>2670</v>
      </c>
      <c r="ET11" s="5">
        <v>507</v>
      </c>
      <c r="EU11" s="13">
        <f t="shared" si="44"/>
        <v>0.189887640449438</v>
      </c>
      <c r="EV11" s="53">
        <f>RANK(EU11,EU$3:EU$140)</f>
        <v>119</v>
      </c>
      <c r="EW11" s="53">
        <f>RANK(ET11,ET$3:ET$140)</f>
        <v>79</v>
      </c>
      <c r="EX11" s="17">
        <f t="shared" si="45"/>
        <v>198</v>
      </c>
      <c r="EY11" s="5">
        <v>7080</v>
      </c>
      <c r="EZ11" s="5">
        <v>1399.9</v>
      </c>
      <c r="FA11" s="13">
        <f t="shared" si="46"/>
        <v>0.197725988700565</v>
      </c>
      <c r="FB11" s="53">
        <f>RANK(FA11,FA$3:FA$140)</f>
        <v>101</v>
      </c>
      <c r="FC11" s="53">
        <f>RANK(EZ11,EZ$3:EZ$140)</f>
        <v>49</v>
      </c>
      <c r="FD11" s="17">
        <f t="shared" si="51"/>
        <v>150</v>
      </c>
    </row>
    <row r="12" ht="17.25" spans="1:160">
      <c r="A12" s="9">
        <v>10</v>
      </c>
      <c r="B12" s="10">
        <v>111400</v>
      </c>
      <c r="C12" s="19" t="s">
        <v>45</v>
      </c>
      <c r="D12" s="19" t="s">
        <v>44</v>
      </c>
      <c r="E12" s="5">
        <v>14800</v>
      </c>
      <c r="F12" s="5">
        <v>3252.37</v>
      </c>
      <c r="G12" s="13">
        <f t="shared" si="0"/>
        <v>0.21975472972973</v>
      </c>
      <c r="H12" s="53">
        <f>RANK(G12,G$3:G$140)</f>
        <v>117</v>
      </c>
      <c r="I12" s="53">
        <f>RANK(F12,F$3:F$140)</f>
        <v>40</v>
      </c>
      <c r="J12" s="17">
        <f t="shared" si="49"/>
        <v>157</v>
      </c>
      <c r="K12" s="5">
        <v>4700</v>
      </c>
      <c r="L12" s="5">
        <v>2803.8</v>
      </c>
      <c r="M12" s="13">
        <f t="shared" si="1"/>
        <v>0.596553191489362</v>
      </c>
      <c r="N12" s="53">
        <f>RANK(M12,M$3:M$140)</f>
        <v>41</v>
      </c>
      <c r="O12" s="53">
        <f>RANK(L12,L$3:L$140)</f>
        <v>15</v>
      </c>
      <c r="P12" s="17">
        <f t="shared" si="2"/>
        <v>56</v>
      </c>
      <c r="Q12" s="5">
        <v>3400</v>
      </c>
      <c r="R12" s="5">
        <v>2006</v>
      </c>
      <c r="S12" s="13">
        <f t="shared" si="3"/>
        <v>0.59</v>
      </c>
      <c r="T12" s="53">
        <f>RANK(S12,S$3:S$140)</f>
        <v>49</v>
      </c>
      <c r="U12" s="53">
        <f>RANK(R12,R$3:R$140)</f>
        <v>21</v>
      </c>
      <c r="V12" s="17">
        <f t="shared" si="4"/>
        <v>70</v>
      </c>
      <c r="W12" s="5">
        <v>5870</v>
      </c>
      <c r="X12" s="5">
        <v>1126.8</v>
      </c>
      <c r="Y12" s="13">
        <f t="shared" si="5"/>
        <v>0.191959114139693</v>
      </c>
      <c r="Z12" s="53">
        <f>RANK(Y12,Y$3:Y$140)</f>
        <v>136</v>
      </c>
      <c r="AA12" s="53">
        <f>RANK(X12,X$3:X$140)</f>
        <v>120</v>
      </c>
      <c r="AB12" s="17">
        <f t="shared" si="6"/>
        <v>256</v>
      </c>
      <c r="AC12" s="5">
        <v>3680</v>
      </c>
      <c r="AD12" s="5">
        <v>763.7</v>
      </c>
      <c r="AE12" s="13">
        <f t="shared" si="7"/>
        <v>0.207527173913043</v>
      </c>
      <c r="AF12" s="53">
        <f>RANK(AE12,AE$3:AE$140)</f>
        <v>136</v>
      </c>
      <c r="AG12" s="53">
        <f>RANK(AD12,AD$3:AD$140)</f>
        <v>124</v>
      </c>
      <c r="AH12" s="17">
        <f t="shared" si="8"/>
        <v>260</v>
      </c>
      <c r="AI12" s="5">
        <v>20</v>
      </c>
      <c r="AJ12" s="5">
        <v>7</v>
      </c>
      <c r="AK12" s="13">
        <f t="shared" si="9"/>
        <v>0.35</v>
      </c>
      <c r="AL12" s="53" t="e">
        <f>RANK(AK12,AK$3:AK$140)</f>
        <v>#DIV/0!</v>
      </c>
      <c r="AM12" s="53">
        <f>RANK(AJ12,AJ$3:AJ$140)</f>
        <v>77</v>
      </c>
      <c r="AN12" s="17" t="e">
        <f t="shared" si="10"/>
        <v>#DIV/0!</v>
      </c>
      <c r="AO12" s="5">
        <v>16</v>
      </c>
      <c r="AP12" s="5">
        <v>6</v>
      </c>
      <c r="AQ12" s="13">
        <f t="shared" si="11"/>
        <v>0.375</v>
      </c>
      <c r="AR12" s="53">
        <f>RANK(AQ12,AQ$3:AQ$140)</f>
        <v>23</v>
      </c>
      <c r="AS12" s="53">
        <f>RANK(AP12,AP$3:AP$140)</f>
        <v>32</v>
      </c>
      <c r="AT12" s="17">
        <f t="shared" si="12"/>
        <v>55</v>
      </c>
      <c r="AU12" s="5">
        <v>2700</v>
      </c>
      <c r="AV12" s="5">
        <v>1574.03</v>
      </c>
      <c r="AW12" s="13">
        <f t="shared" si="13"/>
        <v>0.582974074074074</v>
      </c>
      <c r="AX12" s="53">
        <f>RANK(AW12,AW$3:AW$140)</f>
        <v>111</v>
      </c>
      <c r="AY12" s="53">
        <f>RANK(AV12,AV$3:AV$140)</f>
        <v>75</v>
      </c>
      <c r="AZ12" s="17">
        <f t="shared" si="50"/>
        <v>186</v>
      </c>
      <c r="BA12" s="5">
        <v>1500</v>
      </c>
      <c r="BB12" s="5">
        <v>1181.6</v>
      </c>
      <c r="BC12" s="13">
        <f t="shared" si="15"/>
        <v>0.787733333333333</v>
      </c>
      <c r="BD12" s="53">
        <f>RANK(BC12,BC$3:BC$140)</f>
        <v>45</v>
      </c>
      <c r="BE12" s="53">
        <f>RANK(BB12,BB$3:BB$140)</f>
        <v>35</v>
      </c>
      <c r="BF12" s="17">
        <f t="shared" si="16"/>
        <v>80</v>
      </c>
      <c r="BG12" s="5">
        <v>5330</v>
      </c>
      <c r="BH12" s="5">
        <v>690.7</v>
      </c>
      <c r="BI12" s="13">
        <f t="shared" si="17"/>
        <v>0.129587242026266</v>
      </c>
      <c r="BJ12" s="53">
        <f>RANK(BI12,BI$3:BI$140)</f>
        <v>109</v>
      </c>
      <c r="BK12" s="53">
        <f>RANK(BH12,BH$3:BH$140)</f>
        <v>58</v>
      </c>
      <c r="BL12" s="17">
        <f t="shared" si="18"/>
        <v>167</v>
      </c>
      <c r="BM12" s="5">
        <v>3010</v>
      </c>
      <c r="BN12" s="5">
        <v>1088.43</v>
      </c>
      <c r="BO12" s="13">
        <f t="shared" si="19"/>
        <v>0.361604651162791</v>
      </c>
      <c r="BP12" s="53">
        <f>RANK(BO12,BO$3:BO$140)</f>
        <v>128</v>
      </c>
      <c r="BQ12" s="53">
        <f>RANK(BN12,BN$3:BN$140)</f>
        <v>79</v>
      </c>
      <c r="BR12" s="17">
        <f t="shared" si="20"/>
        <v>207</v>
      </c>
      <c r="BS12" s="5">
        <v>2000</v>
      </c>
      <c r="BT12" s="5">
        <v>1036.16</v>
      </c>
      <c r="BU12" s="13">
        <f t="shared" si="21"/>
        <v>0.51808</v>
      </c>
      <c r="BV12" s="53">
        <f>RANK(BU12,BU$3:BU$140)</f>
        <v>131</v>
      </c>
      <c r="BW12" s="53">
        <f>RANK(BT12,BT$3:BT$140)</f>
        <v>101</v>
      </c>
      <c r="BX12" s="17">
        <f t="shared" si="22"/>
        <v>232</v>
      </c>
      <c r="BY12" s="5">
        <v>2810</v>
      </c>
      <c r="BZ12" s="5">
        <v>336.9</v>
      </c>
      <c r="CA12" s="13">
        <f t="shared" si="23"/>
        <v>0.119893238434164</v>
      </c>
      <c r="CB12" s="53">
        <f>RANK(CA12,CA$3:CA$140)</f>
        <v>132</v>
      </c>
      <c r="CC12" s="53">
        <f>RANK(BZ12,BZ$3:BZ$140)</f>
        <v>114</v>
      </c>
      <c r="CD12" s="17">
        <f t="shared" si="24"/>
        <v>246</v>
      </c>
      <c r="CE12" s="5">
        <v>1950</v>
      </c>
      <c r="CF12" s="5">
        <v>737.51</v>
      </c>
      <c r="CG12" s="13">
        <f t="shared" si="25"/>
        <v>0.378210256410256</v>
      </c>
      <c r="CH12" s="53">
        <f>RANK(CG12,CG$3:CG$140)</f>
        <v>126</v>
      </c>
      <c r="CI12" s="53">
        <f>RANK(CF12,CF$3:CF$140)</f>
        <v>98</v>
      </c>
      <c r="CJ12" s="17">
        <f t="shared" si="26"/>
        <v>224</v>
      </c>
      <c r="CK12" s="5">
        <v>3680</v>
      </c>
      <c r="CL12" s="5">
        <v>584.6</v>
      </c>
      <c r="CM12" s="13">
        <f t="shared" si="27"/>
        <v>0.158858695652174</v>
      </c>
      <c r="CN12" s="53">
        <f>RANK(CM12,CM$3:CM$140)</f>
        <v>127</v>
      </c>
      <c r="CO12" s="53">
        <f>RANK(CL12,CL$3:CL$140)</f>
        <v>81</v>
      </c>
      <c r="CP12" s="17">
        <f t="shared" si="28"/>
        <v>208</v>
      </c>
      <c r="CQ12" s="5">
        <v>1530</v>
      </c>
      <c r="CR12" s="5">
        <v>516.6</v>
      </c>
      <c r="CS12" s="13">
        <f t="shared" si="29"/>
        <v>0.337647058823529</v>
      </c>
      <c r="CT12" s="53">
        <f>RANK(CS12,CS$3:CS$140)</f>
        <v>73</v>
      </c>
      <c r="CU12" s="53">
        <f>RANK(CR12,CR$3:CR$140)</f>
        <v>39</v>
      </c>
      <c r="CV12" s="17">
        <f t="shared" si="30"/>
        <v>112</v>
      </c>
      <c r="CW12" s="5">
        <v>6940</v>
      </c>
      <c r="CX12" s="5">
        <v>2724.18</v>
      </c>
      <c r="CY12" s="13">
        <f t="shared" si="31"/>
        <v>0.392533141210375</v>
      </c>
      <c r="CZ12" s="53">
        <f>RANK(CY12,CY$3:CY$140)</f>
        <v>72</v>
      </c>
      <c r="DA12" s="53">
        <f>RANK(CX12,CX$3:CX$140)</f>
        <v>30</v>
      </c>
      <c r="DB12" s="17">
        <f t="shared" si="32"/>
        <v>102</v>
      </c>
      <c r="DC12" s="5">
        <v>6070</v>
      </c>
      <c r="DD12" s="5">
        <v>3788.53</v>
      </c>
      <c r="DE12" s="13">
        <f t="shared" si="33"/>
        <v>0.624140032948929</v>
      </c>
      <c r="DF12" s="53">
        <f>RANK(DE12,DE$3:DE$140)</f>
        <v>94</v>
      </c>
      <c r="DG12" s="53">
        <f>RANK(DD12,DD$3:DD$140)</f>
        <v>74</v>
      </c>
      <c r="DH12" s="17">
        <f t="shared" si="34"/>
        <v>168</v>
      </c>
      <c r="DI12" s="5">
        <v>160</v>
      </c>
      <c r="DJ12" s="5">
        <v>11</v>
      </c>
      <c r="DK12" s="13">
        <f t="shared" si="35"/>
        <v>0.06875</v>
      </c>
      <c r="DL12" s="53">
        <f>RANK(DK12,DK$3:DK$140)</f>
        <v>133</v>
      </c>
      <c r="DM12" s="53">
        <f>RANK(DJ12,DJ$3:DJ$140)</f>
        <v>111</v>
      </c>
      <c r="DN12" s="17">
        <f t="shared" si="36"/>
        <v>244</v>
      </c>
      <c r="DO12" s="21">
        <v>10000</v>
      </c>
      <c r="DP12" s="5">
        <v>10964.28</v>
      </c>
      <c r="DQ12" s="13">
        <v>1.096428</v>
      </c>
      <c r="DR12" s="53">
        <v>41</v>
      </c>
      <c r="DS12" s="53">
        <v>5</v>
      </c>
      <c r="DT12" s="17">
        <v>2</v>
      </c>
      <c r="DU12" s="5">
        <v>4800</v>
      </c>
      <c r="DV12" s="5">
        <v>1730.7</v>
      </c>
      <c r="DW12" s="13">
        <f t="shared" si="37"/>
        <v>0.3605625</v>
      </c>
      <c r="DX12" s="53">
        <f>RANK(DW12,DW$3:DW$140)</f>
        <v>120</v>
      </c>
      <c r="DY12" s="53">
        <f>RANK(DV12,DV$3:DV$140)</f>
        <v>64</v>
      </c>
      <c r="DZ12" s="17">
        <f t="shared" si="48"/>
        <v>184</v>
      </c>
      <c r="EA12" s="5">
        <v>1530</v>
      </c>
      <c r="EB12" s="5">
        <v>47</v>
      </c>
      <c r="EC12" s="13">
        <f t="shared" si="38"/>
        <v>0.030718954248366</v>
      </c>
      <c r="ED12" s="53">
        <f>RANK(EC12,EC$3:EC$140)</f>
        <v>119</v>
      </c>
      <c r="EE12" s="53">
        <f>RANK(EB12,EB$3:EB$140)</f>
        <v>114</v>
      </c>
      <c r="EF12" s="17">
        <f t="shared" si="39"/>
        <v>233</v>
      </c>
      <c r="EG12" s="5">
        <v>4710</v>
      </c>
      <c r="EH12" s="5">
        <v>47</v>
      </c>
      <c r="EI12" s="13">
        <f t="shared" si="40"/>
        <v>0.00997876857749469</v>
      </c>
      <c r="EJ12" s="53">
        <f>RANK(EI12,EI$3:EI$140)</f>
        <v>124</v>
      </c>
      <c r="EK12" s="53">
        <f>RANK(EH12,EH$3:EH$140)</f>
        <v>114</v>
      </c>
      <c r="EL12" s="17">
        <f t="shared" si="41"/>
        <v>238</v>
      </c>
      <c r="EM12" s="5">
        <v>7280</v>
      </c>
      <c r="EN12" s="5">
        <v>2240.1</v>
      </c>
      <c r="EO12" s="13">
        <f t="shared" si="42"/>
        <v>0.307706043956044</v>
      </c>
      <c r="EP12" s="53">
        <f>RANK(EO12,EO$3:EO$140)</f>
        <v>126</v>
      </c>
      <c r="EQ12" s="53">
        <f>RANK(EN12,EN$3:EN$140)</f>
        <v>94</v>
      </c>
      <c r="ER12" s="17">
        <f t="shared" si="43"/>
        <v>220</v>
      </c>
      <c r="ES12" s="5">
        <v>2460</v>
      </c>
      <c r="ET12" s="5">
        <v>2973.5</v>
      </c>
      <c r="EU12" s="13">
        <f t="shared" si="44"/>
        <v>1.20873983739837</v>
      </c>
      <c r="EV12" s="53">
        <f>RANK(EU12,EU$3:EU$140)</f>
        <v>5</v>
      </c>
      <c r="EW12" s="53">
        <f>RANK(ET12,ET$3:ET$140)</f>
        <v>1</v>
      </c>
      <c r="EX12" s="17">
        <v>3</v>
      </c>
      <c r="EY12" s="5">
        <v>6480</v>
      </c>
      <c r="EZ12" s="5">
        <v>411.5</v>
      </c>
      <c r="FA12" s="13">
        <f t="shared" si="46"/>
        <v>0.0635030864197531</v>
      </c>
      <c r="FB12" s="53">
        <f>RANK(FA12,FA$3:FA$140)</f>
        <v>127</v>
      </c>
      <c r="FC12" s="53">
        <f>RANK(EZ12,EZ$3:EZ$140)</f>
        <v>109</v>
      </c>
      <c r="FD12" s="17">
        <f t="shared" si="51"/>
        <v>236</v>
      </c>
    </row>
    <row r="13" ht="17.25" spans="1:160">
      <c r="A13" s="9">
        <v>11</v>
      </c>
      <c r="B13" s="10">
        <v>385</v>
      </c>
      <c r="C13" s="11" t="s">
        <v>51</v>
      </c>
      <c r="D13" s="11" t="s">
        <v>52</v>
      </c>
      <c r="E13" s="5">
        <v>13800</v>
      </c>
      <c r="F13" s="5">
        <v>11086.65</v>
      </c>
      <c r="G13" s="13">
        <f t="shared" si="0"/>
        <v>0.803380434782609</v>
      </c>
      <c r="H13" s="53">
        <f>RANK(G13,G$3:G$140)</f>
        <v>10</v>
      </c>
      <c r="I13" s="53">
        <f>RANK(F13,F$3:F$140)</f>
        <v>5</v>
      </c>
      <c r="J13" s="17">
        <f t="shared" si="49"/>
        <v>15</v>
      </c>
      <c r="K13" s="21">
        <v>7000</v>
      </c>
      <c r="L13" s="5">
        <v>8548.3</v>
      </c>
      <c r="M13" s="13">
        <f t="shared" si="1"/>
        <v>1.22118571428571</v>
      </c>
      <c r="N13" s="53">
        <f>RANK(M13,M$3:M$140)</f>
        <v>2</v>
      </c>
      <c r="O13" s="53">
        <f>RANK(L13,L$3:L$140)</f>
        <v>3</v>
      </c>
      <c r="P13" s="17">
        <f t="shared" si="2"/>
        <v>5</v>
      </c>
      <c r="Q13" s="21">
        <v>3500</v>
      </c>
      <c r="R13" s="5">
        <v>3369.6</v>
      </c>
      <c r="S13" s="13">
        <f t="shared" si="3"/>
        <v>0.962742857142857</v>
      </c>
      <c r="T13" s="53">
        <f>RANK(S13,S$3:S$140)</f>
        <v>7</v>
      </c>
      <c r="U13" s="53">
        <f>RANK(R13,R$3:R$140)</f>
        <v>7</v>
      </c>
      <c r="V13" s="17">
        <f t="shared" si="4"/>
        <v>14</v>
      </c>
      <c r="W13" s="5">
        <v>5510</v>
      </c>
      <c r="X13" s="5">
        <v>2055.92</v>
      </c>
      <c r="Y13" s="13">
        <f t="shared" si="5"/>
        <v>0.373125226860254</v>
      </c>
      <c r="Z13" s="53">
        <f>RANK(Y13,Y$3:Y$140)</f>
        <v>126</v>
      </c>
      <c r="AA13" s="53">
        <f>RANK(X13,X$3:X$140)</f>
        <v>59</v>
      </c>
      <c r="AB13" s="17">
        <f t="shared" si="6"/>
        <v>185</v>
      </c>
      <c r="AC13" s="5">
        <v>4000</v>
      </c>
      <c r="AD13" s="5">
        <v>3152.67</v>
      </c>
      <c r="AE13" s="13">
        <f t="shared" si="7"/>
        <v>0.7881675</v>
      </c>
      <c r="AF13" s="53">
        <f>RANK(AE13,AE$3:AE$140)</f>
        <v>95</v>
      </c>
      <c r="AG13" s="53">
        <f>RANK(AD13,AD$3:AD$140)</f>
        <v>29</v>
      </c>
      <c r="AH13" s="17">
        <f t="shared" si="8"/>
        <v>124</v>
      </c>
      <c r="AI13" s="5">
        <v>30</v>
      </c>
      <c r="AJ13" s="5">
        <v>11</v>
      </c>
      <c r="AK13" s="13">
        <f t="shared" si="9"/>
        <v>0.366666666666667</v>
      </c>
      <c r="AL13" s="53" t="e">
        <f>RANK(AK13,AK$3:AK$140)</f>
        <v>#DIV/0!</v>
      </c>
      <c r="AM13" s="53">
        <f>RANK(AJ13,AJ$3:AJ$140)</f>
        <v>54</v>
      </c>
      <c r="AN13" s="17" t="e">
        <f t="shared" si="10"/>
        <v>#DIV/0!</v>
      </c>
      <c r="AO13" s="5">
        <v>30</v>
      </c>
      <c r="AP13" s="5">
        <v>5</v>
      </c>
      <c r="AQ13" s="13">
        <f t="shared" si="11"/>
        <v>0.166666666666667</v>
      </c>
      <c r="AR13" s="53">
        <f>RANK(AQ13,AQ$3:AQ$140)</f>
        <v>56</v>
      </c>
      <c r="AS13" s="53">
        <f>RANK(AP13,AP$3:AP$140)</f>
        <v>39</v>
      </c>
      <c r="AT13" s="17">
        <f t="shared" si="12"/>
        <v>95</v>
      </c>
      <c r="AU13" s="5">
        <v>2700</v>
      </c>
      <c r="AV13" s="5">
        <v>2501.84</v>
      </c>
      <c r="AW13" s="13">
        <f t="shared" si="13"/>
        <v>0.926607407407407</v>
      </c>
      <c r="AX13" s="53">
        <f>RANK(AW13,AW$3:AW$140)</f>
        <v>65</v>
      </c>
      <c r="AY13" s="53">
        <f>RANK(AV13,AV$3:AV$140)</f>
        <v>36</v>
      </c>
      <c r="AZ13" s="17">
        <f t="shared" si="50"/>
        <v>101</v>
      </c>
      <c r="BA13" s="21">
        <v>2400</v>
      </c>
      <c r="BB13" s="5">
        <v>1504.45</v>
      </c>
      <c r="BC13" s="13">
        <f t="shared" si="15"/>
        <v>0.626854166666667</v>
      </c>
      <c r="BD13" s="53">
        <f>RANK(BC13,BC$3:BC$140)</f>
        <v>86</v>
      </c>
      <c r="BE13" s="53">
        <f>RANK(BB13,BB$3:BB$140)</f>
        <v>18</v>
      </c>
      <c r="BF13" s="17">
        <f t="shared" si="16"/>
        <v>104</v>
      </c>
      <c r="BG13" s="5">
        <v>4860</v>
      </c>
      <c r="BH13" s="5">
        <v>2127.86</v>
      </c>
      <c r="BI13" s="13">
        <f t="shared" si="17"/>
        <v>0.437831275720165</v>
      </c>
      <c r="BJ13" s="53">
        <f>RANK(BI13,BI$3:BI$140)</f>
        <v>16</v>
      </c>
      <c r="BK13" s="53">
        <f>RANK(BH13,BH$3:BH$140)</f>
        <v>8</v>
      </c>
      <c r="BL13" s="17">
        <f t="shared" si="18"/>
        <v>24</v>
      </c>
      <c r="BM13" s="5">
        <v>2800</v>
      </c>
      <c r="BN13" s="5">
        <v>1537.99</v>
      </c>
      <c r="BO13" s="13">
        <f t="shared" si="19"/>
        <v>0.549282142857143</v>
      </c>
      <c r="BP13" s="53">
        <f>RANK(BO13,BO$3:BO$140)</f>
        <v>112</v>
      </c>
      <c r="BQ13" s="53">
        <f>RANK(BN13,BN$3:BN$140)</f>
        <v>52</v>
      </c>
      <c r="BR13" s="17">
        <f t="shared" si="20"/>
        <v>164</v>
      </c>
      <c r="BS13" s="5">
        <v>2000</v>
      </c>
      <c r="BT13" s="5">
        <v>1873.62</v>
      </c>
      <c r="BU13" s="13">
        <f t="shared" si="21"/>
        <v>0.93681</v>
      </c>
      <c r="BV13" s="53">
        <f>RANK(BU13,BU$3:BU$140)</f>
        <v>95</v>
      </c>
      <c r="BW13" s="53">
        <f>RANK(BT13,BT$3:BT$140)</f>
        <v>42</v>
      </c>
      <c r="BX13" s="17">
        <f t="shared" si="22"/>
        <v>137</v>
      </c>
      <c r="BY13" s="5">
        <v>2630</v>
      </c>
      <c r="BZ13" s="5">
        <v>248.9</v>
      </c>
      <c r="CA13" s="13">
        <f t="shared" si="23"/>
        <v>0.094638783269962</v>
      </c>
      <c r="CB13" s="53">
        <f>RANK(CA13,CA$3:CA$140)</f>
        <v>134</v>
      </c>
      <c r="CC13" s="53">
        <f>RANK(BZ13,BZ$3:BZ$140)</f>
        <v>122</v>
      </c>
      <c r="CD13" s="17">
        <f t="shared" si="24"/>
        <v>256</v>
      </c>
      <c r="CE13" s="5">
        <v>1800</v>
      </c>
      <c r="CF13" s="5">
        <v>1504.62</v>
      </c>
      <c r="CG13" s="13">
        <f t="shared" si="25"/>
        <v>0.8359</v>
      </c>
      <c r="CH13" s="53">
        <f>RANK(CG13,CG$3:CG$140)</f>
        <v>77</v>
      </c>
      <c r="CI13" s="53">
        <f>RANK(CF13,CF$3:CF$140)</f>
        <v>34</v>
      </c>
      <c r="CJ13" s="17">
        <f t="shared" si="26"/>
        <v>111</v>
      </c>
      <c r="CK13" s="5">
        <v>3410</v>
      </c>
      <c r="CL13" s="5">
        <v>802.9</v>
      </c>
      <c r="CM13" s="13">
        <f t="shared" si="27"/>
        <v>0.235454545454545</v>
      </c>
      <c r="CN13" s="53">
        <f>RANK(CM13,CM$3:CM$140)</f>
        <v>118</v>
      </c>
      <c r="CO13" s="53">
        <f>RANK(CL13,CL$3:CL$140)</f>
        <v>57</v>
      </c>
      <c r="CP13" s="17">
        <f t="shared" si="28"/>
        <v>175</v>
      </c>
      <c r="CQ13" s="5">
        <v>1460</v>
      </c>
      <c r="CR13" s="5">
        <v>642</v>
      </c>
      <c r="CS13" s="13">
        <f t="shared" si="29"/>
        <v>0.43972602739726</v>
      </c>
      <c r="CT13" s="53">
        <f>RANK(CS13,CS$3:CS$140)</f>
        <v>62</v>
      </c>
      <c r="CU13" s="53">
        <f>RANK(CR13,CR$3:CR$140)</f>
        <v>24</v>
      </c>
      <c r="CV13" s="17">
        <f t="shared" si="30"/>
        <v>86</v>
      </c>
      <c r="CW13" s="5">
        <v>6550</v>
      </c>
      <c r="CX13" s="5">
        <v>2868.22</v>
      </c>
      <c r="CY13" s="13">
        <f t="shared" si="31"/>
        <v>0.437896183206107</v>
      </c>
      <c r="CZ13" s="53">
        <f>RANK(CY13,CY$3:CY$140)</f>
        <v>65</v>
      </c>
      <c r="DA13" s="53">
        <f>RANK(CX13,CX$3:CX$140)</f>
        <v>29</v>
      </c>
      <c r="DB13" s="17">
        <f t="shared" si="32"/>
        <v>94</v>
      </c>
      <c r="DC13" s="5">
        <v>8900</v>
      </c>
      <c r="DD13" s="5">
        <v>9207.32</v>
      </c>
      <c r="DE13" s="13">
        <f t="shared" si="33"/>
        <v>1.03453033707865</v>
      </c>
      <c r="DF13" s="53">
        <f>RANK(DE13,DE$3:DE$140)</f>
        <v>48</v>
      </c>
      <c r="DG13" s="53">
        <f>RANK(DD13,DD$3:DD$140)</f>
        <v>13</v>
      </c>
      <c r="DH13" s="17">
        <f t="shared" si="34"/>
        <v>61</v>
      </c>
      <c r="DI13" s="5">
        <v>150</v>
      </c>
      <c r="DJ13" s="5">
        <v>25</v>
      </c>
      <c r="DK13" s="13">
        <f t="shared" si="35"/>
        <v>0.166666666666667</v>
      </c>
      <c r="DL13" s="53">
        <f>RANK(DK13,DK$3:DK$140)</f>
        <v>106</v>
      </c>
      <c r="DM13" s="53">
        <f>RANK(DJ13,DJ$3:DJ$140)</f>
        <v>49</v>
      </c>
      <c r="DN13" s="17">
        <f t="shared" si="36"/>
        <v>155</v>
      </c>
      <c r="DO13" s="21">
        <v>6000</v>
      </c>
      <c r="DP13" s="5">
        <v>6503.1</v>
      </c>
      <c r="DQ13" s="13">
        <v>1.08385</v>
      </c>
      <c r="DR13" s="53">
        <v>43</v>
      </c>
      <c r="DS13" s="53">
        <v>11</v>
      </c>
      <c r="DT13" s="17">
        <v>54</v>
      </c>
      <c r="DU13" s="5">
        <v>4580</v>
      </c>
      <c r="DV13" s="5">
        <v>3183.31</v>
      </c>
      <c r="DW13" s="13">
        <f t="shared" si="37"/>
        <v>0.695045851528384</v>
      </c>
      <c r="DX13" s="53">
        <f>RANK(DW13,DW$3:DW$140)</f>
        <v>74</v>
      </c>
      <c r="DY13" s="53">
        <f>RANK(DV13,DV$3:DV$140)</f>
        <v>24</v>
      </c>
      <c r="DZ13" s="17">
        <f t="shared" si="48"/>
        <v>98</v>
      </c>
      <c r="EA13" s="5">
        <v>1420</v>
      </c>
      <c r="EB13" s="5">
        <v>189.5</v>
      </c>
      <c r="EC13" s="13">
        <f t="shared" si="38"/>
        <v>0.133450704225352</v>
      </c>
      <c r="ED13" s="53">
        <f>RANK(EC13,EC$3:EC$140)</f>
        <v>86</v>
      </c>
      <c r="EE13" s="53">
        <f>RANK(EB13,EB$3:EB$140)</f>
        <v>62</v>
      </c>
      <c r="EF13" s="17">
        <f t="shared" si="39"/>
        <v>148</v>
      </c>
      <c r="EG13" s="5">
        <v>4710</v>
      </c>
      <c r="EH13" s="5">
        <v>189.5</v>
      </c>
      <c r="EI13" s="13">
        <f t="shared" si="40"/>
        <v>0.0402335456475584</v>
      </c>
      <c r="EJ13" s="53">
        <f>RANK(EI13,EI$3:EI$140)</f>
        <v>100</v>
      </c>
      <c r="EK13" s="53">
        <f>RANK(EH13,EH$3:EH$140)</f>
        <v>62</v>
      </c>
      <c r="EL13" s="17">
        <f t="shared" si="41"/>
        <v>162</v>
      </c>
      <c r="EM13" s="5">
        <v>7560</v>
      </c>
      <c r="EN13" s="5">
        <v>5547.39</v>
      </c>
      <c r="EO13" s="13">
        <f t="shared" si="42"/>
        <v>0.733781746031746</v>
      </c>
      <c r="EP13" s="53">
        <f>RANK(EO13,EO$3:EO$140)</f>
        <v>54</v>
      </c>
      <c r="EQ13" s="53">
        <f>RANK(EN13,EN$3:EN$140)</f>
        <v>16</v>
      </c>
      <c r="ER13" s="17">
        <f t="shared" si="43"/>
        <v>70</v>
      </c>
      <c r="ES13" s="5">
        <v>2260</v>
      </c>
      <c r="ET13" s="5">
        <v>1531.8</v>
      </c>
      <c r="EU13" s="13">
        <f t="shared" si="44"/>
        <v>0.677787610619469</v>
      </c>
      <c r="EV13" s="53">
        <f>RANK(EU13,EU$3:EU$140)</f>
        <v>45</v>
      </c>
      <c r="EW13" s="53">
        <f>RANK(ET13,ET$3:ET$140)</f>
        <v>12</v>
      </c>
      <c r="EX13" s="17">
        <f t="shared" ref="EX13:EX15" si="52">EV13+EW13</f>
        <v>57</v>
      </c>
      <c r="EY13" s="5">
        <v>5970</v>
      </c>
      <c r="EZ13" s="5">
        <v>4082.19</v>
      </c>
      <c r="FA13" s="13">
        <f t="shared" si="46"/>
        <v>0.68378391959799</v>
      </c>
      <c r="FB13" s="53">
        <f>RANK(FA13,FA$3:FA$140)</f>
        <v>31</v>
      </c>
      <c r="FC13" s="53">
        <f>RANK(EZ13,EZ$3:EZ$140)</f>
        <v>12</v>
      </c>
      <c r="FD13" s="17">
        <f t="shared" si="51"/>
        <v>43</v>
      </c>
    </row>
    <row r="14" ht="17.25" spans="1:160">
      <c r="A14" s="9">
        <v>12</v>
      </c>
      <c r="B14" s="10">
        <v>707</v>
      </c>
      <c r="C14" s="11" t="s">
        <v>91</v>
      </c>
      <c r="D14" s="11" t="s">
        <v>89</v>
      </c>
      <c r="E14" s="5">
        <v>13000</v>
      </c>
      <c r="F14" s="5">
        <v>4174.29</v>
      </c>
      <c r="G14" s="13">
        <f t="shared" si="0"/>
        <v>0.321099230769231</v>
      </c>
      <c r="H14" s="53">
        <f>RANK(G14,G$3:G$140)</f>
        <v>91</v>
      </c>
      <c r="I14" s="53">
        <f>RANK(F14,F$3:F$140)</f>
        <v>28</v>
      </c>
      <c r="J14" s="17">
        <f t="shared" si="49"/>
        <v>119</v>
      </c>
      <c r="K14" s="5">
        <v>4200</v>
      </c>
      <c r="L14" s="5">
        <v>3716.11</v>
      </c>
      <c r="M14" s="13">
        <f t="shared" si="1"/>
        <v>0.884788095238095</v>
      </c>
      <c r="N14" s="53">
        <f>RANK(M14,M$3:M$140)</f>
        <v>26</v>
      </c>
      <c r="O14" s="53">
        <f>RANK(L14,L$3:L$140)</f>
        <v>12</v>
      </c>
      <c r="P14" s="17">
        <f t="shared" si="2"/>
        <v>38</v>
      </c>
      <c r="Q14" s="5">
        <v>2900</v>
      </c>
      <c r="R14" s="5">
        <v>242.4</v>
      </c>
      <c r="S14" s="13">
        <f t="shared" si="3"/>
        <v>0.0835862068965517</v>
      </c>
      <c r="T14" s="53">
        <f>RANK(S14,S$3:S$140)</f>
        <v>112</v>
      </c>
      <c r="U14" s="53">
        <f>RANK(R14,R$3:R$140)</f>
        <v>106</v>
      </c>
      <c r="V14" s="17">
        <f t="shared" si="4"/>
        <v>218</v>
      </c>
      <c r="W14" s="5">
        <v>6150</v>
      </c>
      <c r="X14" s="5">
        <v>3333.9</v>
      </c>
      <c r="Y14" s="13">
        <f t="shared" si="5"/>
        <v>0.54209756097561</v>
      </c>
      <c r="Z14" s="53">
        <f>RANK(Y14,Y$3:Y$140)</f>
        <v>99</v>
      </c>
      <c r="AA14" s="53">
        <f>RANK(X14,X$3:X$140)</f>
        <v>15</v>
      </c>
      <c r="AB14" s="17">
        <f t="shared" si="6"/>
        <v>114</v>
      </c>
      <c r="AC14" s="21">
        <v>11000</v>
      </c>
      <c r="AD14" s="5">
        <v>10070.21</v>
      </c>
      <c r="AE14" s="13">
        <f t="shared" si="7"/>
        <v>0.915473636363636</v>
      </c>
      <c r="AF14" s="53">
        <f>RANK(AE14,AE$3:AE$140)</f>
        <v>75</v>
      </c>
      <c r="AG14" s="53">
        <f>RANK(AD14,AD$3:AD$140)</f>
        <v>2</v>
      </c>
      <c r="AH14" s="17">
        <v>1</v>
      </c>
      <c r="AI14" s="5">
        <v>30</v>
      </c>
      <c r="AJ14" s="5">
        <v>16</v>
      </c>
      <c r="AK14" s="13">
        <f t="shared" si="9"/>
        <v>0.533333333333333</v>
      </c>
      <c r="AL14" s="53" t="e">
        <f>RANK(AK14,AK$3:AK$140)</f>
        <v>#DIV/0!</v>
      </c>
      <c r="AM14" s="53">
        <f>RANK(AJ14,AJ$3:AJ$140)</f>
        <v>34</v>
      </c>
      <c r="AN14" s="17" t="e">
        <f t="shared" si="10"/>
        <v>#DIV/0!</v>
      </c>
      <c r="AO14" s="5">
        <v>45</v>
      </c>
      <c r="AP14" s="5">
        <v>11</v>
      </c>
      <c r="AQ14" s="13">
        <f t="shared" si="11"/>
        <v>0.244444444444444</v>
      </c>
      <c r="AR14" s="53">
        <f>RANK(AQ14,AQ$3:AQ$140)</f>
        <v>36</v>
      </c>
      <c r="AS14" s="53">
        <f>RANK(AP14,AP$3:AP$140)</f>
        <v>10</v>
      </c>
      <c r="AT14" s="17">
        <f t="shared" si="12"/>
        <v>46</v>
      </c>
      <c r="AU14" s="21">
        <v>4500</v>
      </c>
      <c r="AV14" s="5">
        <v>4293.66</v>
      </c>
      <c r="AW14" s="13">
        <f t="shared" si="13"/>
        <v>0.954146666666667</v>
      </c>
      <c r="AX14" s="53">
        <f>RANK(AW14,AW$3:AW$140)</f>
        <v>59</v>
      </c>
      <c r="AY14" s="53">
        <f>RANK(AV14,AV$3:AV$140)</f>
        <v>5</v>
      </c>
      <c r="AZ14" s="17">
        <f t="shared" si="50"/>
        <v>64</v>
      </c>
      <c r="BA14" s="21">
        <v>2400</v>
      </c>
      <c r="BB14" s="5">
        <v>2139.49</v>
      </c>
      <c r="BC14" s="13">
        <f t="shared" si="15"/>
        <v>0.891454166666667</v>
      </c>
      <c r="BD14" s="53">
        <f>RANK(BC14,BC$3:BC$140)</f>
        <v>22</v>
      </c>
      <c r="BE14" s="53">
        <f>RANK(BB14,BB$3:BB$140)</f>
        <v>5</v>
      </c>
      <c r="BF14" s="17">
        <f t="shared" si="16"/>
        <v>27</v>
      </c>
      <c r="BG14" s="5">
        <v>4480</v>
      </c>
      <c r="BH14" s="5">
        <v>739.02</v>
      </c>
      <c r="BI14" s="13">
        <f t="shared" si="17"/>
        <v>0.164959821428571</v>
      </c>
      <c r="BJ14" s="53">
        <f>RANK(BI14,BI$3:BI$140)</f>
        <v>94</v>
      </c>
      <c r="BK14" s="53">
        <f>RANK(BH14,BH$3:BH$140)</f>
        <v>53</v>
      </c>
      <c r="BL14" s="17">
        <f t="shared" si="18"/>
        <v>147</v>
      </c>
      <c r="BM14" s="21">
        <v>3400</v>
      </c>
      <c r="BN14" s="5">
        <v>3851.5</v>
      </c>
      <c r="BO14" s="13">
        <f t="shared" si="19"/>
        <v>1.13279411764706</v>
      </c>
      <c r="BP14" s="53">
        <f>RANK(BO14,BO$3:BO$140)</f>
        <v>10</v>
      </c>
      <c r="BQ14" s="53">
        <f>RANK(BN14,BN$3:BN$140)</f>
        <v>5</v>
      </c>
      <c r="BR14" s="17">
        <f t="shared" si="20"/>
        <v>15</v>
      </c>
      <c r="BS14" s="21">
        <v>3000</v>
      </c>
      <c r="BT14" s="5">
        <v>3020.94</v>
      </c>
      <c r="BU14" s="13">
        <f t="shared" si="21"/>
        <v>1.00698</v>
      </c>
      <c r="BV14" s="53">
        <f>RANK(BU14,BU$3:BU$140)</f>
        <v>84</v>
      </c>
      <c r="BW14" s="53">
        <f>RANK(BT14,BT$3:BT$140)</f>
        <v>7</v>
      </c>
      <c r="BX14" s="17">
        <f t="shared" si="22"/>
        <v>91</v>
      </c>
      <c r="BY14" s="5">
        <v>2540</v>
      </c>
      <c r="BZ14" s="5">
        <v>1246.98</v>
      </c>
      <c r="CA14" s="13">
        <f t="shared" si="23"/>
        <v>0.490937007874016</v>
      </c>
      <c r="CB14" s="53">
        <f>RANK(CA14,CA$3:CA$140)</f>
        <v>69</v>
      </c>
      <c r="CC14" s="53">
        <f>RANK(BZ14,BZ$3:BZ$140)</f>
        <v>24</v>
      </c>
      <c r="CD14" s="17">
        <f t="shared" si="24"/>
        <v>93</v>
      </c>
      <c r="CE14" s="21">
        <v>2100</v>
      </c>
      <c r="CF14" s="5">
        <v>2128.15</v>
      </c>
      <c r="CG14" s="13">
        <f t="shared" si="25"/>
        <v>1.01340476190476</v>
      </c>
      <c r="CH14" s="53">
        <f>RANK(CG14,CG$3:CG$140)</f>
        <v>54</v>
      </c>
      <c r="CI14" s="53">
        <f>RANK(CF14,CF$3:CF$140)</f>
        <v>13</v>
      </c>
      <c r="CJ14" s="17">
        <f t="shared" si="26"/>
        <v>67</v>
      </c>
      <c r="CK14" s="5">
        <v>3230</v>
      </c>
      <c r="CL14" s="5">
        <v>2027.77</v>
      </c>
      <c r="CM14" s="13">
        <f t="shared" si="27"/>
        <v>0.627792569659443</v>
      </c>
      <c r="CN14" s="53">
        <f>RANK(CM14,CM$3:CM$140)</f>
        <v>13</v>
      </c>
      <c r="CO14" s="53">
        <f>RANK(CL14,CL$3:CL$140)</f>
        <v>4</v>
      </c>
      <c r="CP14" s="17">
        <f t="shared" si="28"/>
        <v>17</v>
      </c>
      <c r="CQ14" s="5">
        <v>1390</v>
      </c>
      <c r="CR14" s="5">
        <v>620.1</v>
      </c>
      <c r="CS14" s="13">
        <f t="shared" si="29"/>
        <v>0.446115107913669</v>
      </c>
      <c r="CT14" s="53">
        <f>RANK(CS14,CS$3:CS$140)</f>
        <v>61</v>
      </c>
      <c r="CU14" s="53">
        <f>RANK(CR14,CR$3:CR$140)</f>
        <v>26</v>
      </c>
      <c r="CV14" s="17">
        <f t="shared" si="30"/>
        <v>87</v>
      </c>
      <c r="CW14" s="5">
        <v>6250</v>
      </c>
      <c r="CX14" s="5">
        <v>3302.76</v>
      </c>
      <c r="CY14" s="13">
        <f t="shared" si="31"/>
        <v>0.5284416</v>
      </c>
      <c r="CZ14" s="53">
        <f>RANK(CY14,CY$3:CY$140)</f>
        <v>49</v>
      </c>
      <c r="DA14" s="53">
        <f>RANK(CX14,CX$3:CX$140)</f>
        <v>23</v>
      </c>
      <c r="DB14" s="17">
        <f t="shared" si="32"/>
        <v>72</v>
      </c>
      <c r="DC14" s="5">
        <v>9230</v>
      </c>
      <c r="DD14" s="5">
        <v>11682.24</v>
      </c>
      <c r="DE14" s="13">
        <f t="shared" si="33"/>
        <v>1.26568147345612</v>
      </c>
      <c r="DF14" s="53">
        <f>RANK(DE14,DE$3:DE$140)</f>
        <v>5</v>
      </c>
      <c r="DG14" s="53">
        <f>RANK(DD14,DD$3:DD$140)</f>
        <v>7</v>
      </c>
      <c r="DH14" s="17">
        <f t="shared" si="34"/>
        <v>12</v>
      </c>
      <c r="DI14" s="5">
        <v>140</v>
      </c>
      <c r="DJ14" s="5">
        <v>55</v>
      </c>
      <c r="DK14" s="13">
        <f t="shared" si="35"/>
        <v>0.392857142857143</v>
      </c>
      <c r="DL14" s="53">
        <f>RANK(DK14,DK$3:DK$140)</f>
        <v>25</v>
      </c>
      <c r="DM14" s="53">
        <f>RANK(DJ14,DJ$3:DJ$140)</f>
        <v>10</v>
      </c>
      <c r="DN14" s="17">
        <f t="shared" si="36"/>
        <v>35</v>
      </c>
      <c r="DO14" s="5">
        <v>4740</v>
      </c>
      <c r="DP14" s="5">
        <v>3918.42</v>
      </c>
      <c r="DQ14" s="13">
        <v>0.826670886075949</v>
      </c>
      <c r="DR14" s="53">
        <v>73</v>
      </c>
      <c r="DS14" s="53">
        <v>23</v>
      </c>
      <c r="DT14" s="17">
        <v>96</v>
      </c>
      <c r="DU14" s="5">
        <v>4260</v>
      </c>
      <c r="DV14" s="5">
        <v>1850.8</v>
      </c>
      <c r="DW14" s="13">
        <f t="shared" si="37"/>
        <v>0.434460093896714</v>
      </c>
      <c r="DX14" s="53">
        <f>RANK(DW14,DW$3:DW$140)</f>
        <v>109</v>
      </c>
      <c r="DY14" s="53">
        <f>RANK(DV14,DV$3:DV$140)</f>
        <v>59</v>
      </c>
      <c r="DZ14" s="17">
        <f t="shared" si="48"/>
        <v>168</v>
      </c>
      <c r="EA14" s="5">
        <v>1310</v>
      </c>
      <c r="EB14" s="5">
        <v>262.86</v>
      </c>
      <c r="EC14" s="13">
        <f t="shared" si="38"/>
        <v>0.200656488549618</v>
      </c>
      <c r="ED14" s="53">
        <f>RANK(EC14,EC$3:EC$140)</f>
        <v>65</v>
      </c>
      <c r="EE14" s="53">
        <f>RANK(EB14,EB$3:EB$140)</f>
        <v>52</v>
      </c>
      <c r="EF14" s="17">
        <f t="shared" si="39"/>
        <v>117</v>
      </c>
      <c r="EG14" s="5">
        <v>4450</v>
      </c>
      <c r="EH14" s="5">
        <v>262.86</v>
      </c>
      <c r="EI14" s="13">
        <f t="shared" si="40"/>
        <v>0.0590696629213483</v>
      </c>
      <c r="EJ14" s="53">
        <f>RANK(EI14,EI$3:EI$140)</f>
        <v>86</v>
      </c>
      <c r="EK14" s="53">
        <f>RANK(EH14,EH$3:EH$140)</f>
        <v>52</v>
      </c>
      <c r="EL14" s="17">
        <f t="shared" si="41"/>
        <v>138</v>
      </c>
      <c r="EM14" s="5">
        <v>6990</v>
      </c>
      <c r="EN14" s="5">
        <v>5168.86</v>
      </c>
      <c r="EO14" s="13">
        <f t="shared" si="42"/>
        <v>0.739464949928469</v>
      </c>
      <c r="EP14" s="53">
        <f>RANK(EO14,EO$3:EO$140)</f>
        <v>52</v>
      </c>
      <c r="EQ14" s="53">
        <f>RANK(EN14,EN$3:EN$140)</f>
        <v>20</v>
      </c>
      <c r="ER14" s="17">
        <f t="shared" si="43"/>
        <v>72</v>
      </c>
      <c r="ES14" s="5">
        <v>2150</v>
      </c>
      <c r="ET14" s="5">
        <v>2119.51</v>
      </c>
      <c r="EU14" s="13">
        <f t="shared" si="44"/>
        <v>0.985818604651163</v>
      </c>
      <c r="EV14" s="53">
        <f>RANK(EU14,EU$3:EU$140)</f>
        <v>15</v>
      </c>
      <c r="EW14" s="53">
        <f>RANK(ET14,ET$3:ET$140)</f>
        <v>5</v>
      </c>
      <c r="EX14" s="17">
        <f t="shared" si="52"/>
        <v>20</v>
      </c>
      <c r="EY14" s="5">
        <v>5670</v>
      </c>
      <c r="EZ14" s="5">
        <v>4174.5</v>
      </c>
      <c r="FA14" s="13">
        <f t="shared" si="46"/>
        <v>0.736243386243386</v>
      </c>
      <c r="FB14" s="53">
        <f>RANK(FA14,FA$3:FA$140)</f>
        <v>27</v>
      </c>
      <c r="FC14" s="53">
        <f>RANK(EZ14,EZ$3:EZ$140)</f>
        <v>11</v>
      </c>
      <c r="FD14" s="17">
        <f t="shared" si="51"/>
        <v>38</v>
      </c>
    </row>
    <row r="15" ht="17.25" spans="1:160">
      <c r="A15" s="9">
        <v>13</v>
      </c>
      <c r="B15" s="10">
        <v>712</v>
      </c>
      <c r="C15" s="11" t="s">
        <v>92</v>
      </c>
      <c r="D15" s="11" t="s">
        <v>89</v>
      </c>
      <c r="E15" s="5">
        <v>12700</v>
      </c>
      <c r="F15" s="5">
        <v>3177.54</v>
      </c>
      <c r="G15" s="13">
        <f t="shared" si="0"/>
        <v>0.2502</v>
      </c>
      <c r="H15" s="53">
        <f>RANK(G15,G$3:G$140)</f>
        <v>107</v>
      </c>
      <c r="I15" s="53">
        <f>RANK(F15,F$3:F$140)</f>
        <v>43</v>
      </c>
      <c r="J15" s="17">
        <f t="shared" si="49"/>
        <v>150</v>
      </c>
      <c r="K15" s="5">
        <v>4100</v>
      </c>
      <c r="L15" s="5">
        <v>2324.77</v>
      </c>
      <c r="M15" s="13">
        <f t="shared" si="1"/>
        <v>0.567017073170732</v>
      </c>
      <c r="N15" s="53">
        <f>RANK(M15,M$3:M$140)</f>
        <v>44</v>
      </c>
      <c r="O15" s="53">
        <f>RANK(L15,L$3:L$140)</f>
        <v>20</v>
      </c>
      <c r="P15" s="17">
        <f t="shared" si="2"/>
        <v>64</v>
      </c>
      <c r="Q15" s="5">
        <v>2800</v>
      </c>
      <c r="R15" s="5">
        <v>1788.6</v>
      </c>
      <c r="S15" s="13">
        <f t="shared" si="3"/>
        <v>0.638785714285714</v>
      </c>
      <c r="T15" s="53">
        <f>RANK(S15,S$3:S$140)</f>
        <v>43</v>
      </c>
      <c r="U15" s="53">
        <f>RANK(R15,R$3:R$140)</f>
        <v>26</v>
      </c>
      <c r="V15" s="17">
        <f t="shared" si="4"/>
        <v>69</v>
      </c>
      <c r="W15" s="5">
        <v>5970</v>
      </c>
      <c r="X15" s="5">
        <v>4629.41</v>
      </c>
      <c r="Y15" s="13">
        <f t="shared" si="5"/>
        <v>0.775445561139028</v>
      </c>
      <c r="Z15" s="53">
        <f>RANK(Y15,Y$3:Y$140)</f>
        <v>53</v>
      </c>
      <c r="AA15" s="53">
        <f>RANK(X15,X$3:X$140)</f>
        <v>3</v>
      </c>
      <c r="AB15" s="17">
        <f t="shared" si="6"/>
        <v>56</v>
      </c>
      <c r="AC15" s="21">
        <f>ROUND(AD15/100,0)*100</f>
        <v>5200</v>
      </c>
      <c r="AD15" s="5">
        <v>5156.06</v>
      </c>
      <c r="AE15" s="13">
        <f t="shared" si="7"/>
        <v>0.99155</v>
      </c>
      <c r="AF15" s="53">
        <f>RANK(AE15,AE$3:AE$140)</f>
        <v>38</v>
      </c>
      <c r="AG15" s="53">
        <f>RANK(AD15,AD$3:AD$140)</f>
        <v>10</v>
      </c>
      <c r="AH15" s="17">
        <f t="shared" ref="AH15:AH48" si="53">AF15+AG15</f>
        <v>48</v>
      </c>
      <c r="AI15" s="5">
        <v>50</v>
      </c>
      <c r="AJ15" s="5">
        <v>22</v>
      </c>
      <c r="AK15" s="13">
        <f t="shared" si="9"/>
        <v>0.44</v>
      </c>
      <c r="AL15" s="53" t="e">
        <f>RANK(AK15,AK$3:AK$140)</f>
        <v>#DIV/0!</v>
      </c>
      <c r="AM15" s="53">
        <f>RANK(AJ15,AJ$3:AJ$140)</f>
        <v>19</v>
      </c>
      <c r="AN15" s="17" t="e">
        <f t="shared" si="10"/>
        <v>#DIV/0!</v>
      </c>
      <c r="AO15" s="5">
        <v>49</v>
      </c>
      <c r="AP15" s="5">
        <v>7</v>
      </c>
      <c r="AQ15" s="13">
        <f t="shared" si="11"/>
        <v>0.142857142857143</v>
      </c>
      <c r="AR15" s="53">
        <f>RANK(AQ15,AQ$3:AQ$140)</f>
        <v>65</v>
      </c>
      <c r="AS15" s="53">
        <f>RANK(AP15,AP$3:AP$140)</f>
        <v>20</v>
      </c>
      <c r="AT15" s="17">
        <f t="shared" si="12"/>
        <v>85</v>
      </c>
      <c r="AU15" s="21">
        <f>ROUND(AV15/100,0)*100</f>
        <v>3700</v>
      </c>
      <c r="AV15" s="5">
        <v>3702.57</v>
      </c>
      <c r="AW15" s="13">
        <f t="shared" si="13"/>
        <v>1.00069459459459</v>
      </c>
      <c r="AX15" s="53">
        <f>RANK(AW15,AW$3:AW$140)</f>
        <v>24</v>
      </c>
      <c r="AY15" s="53">
        <f>RANK(AV15,AV$3:AV$140)</f>
        <v>8</v>
      </c>
      <c r="AZ15" s="17">
        <f t="shared" si="50"/>
        <v>32</v>
      </c>
      <c r="BA15" s="21">
        <v>2400</v>
      </c>
      <c r="BB15" s="5">
        <v>1548.49</v>
      </c>
      <c r="BC15" s="13">
        <f t="shared" si="15"/>
        <v>0.645204166666667</v>
      </c>
      <c r="BD15" s="53">
        <f>RANK(BC15,BC$3:BC$140)</f>
        <v>82</v>
      </c>
      <c r="BE15" s="53">
        <f>RANK(BB15,BB$3:BB$140)</f>
        <v>14</v>
      </c>
      <c r="BF15" s="17">
        <f t="shared" si="16"/>
        <v>96</v>
      </c>
      <c r="BG15" s="5">
        <v>4390</v>
      </c>
      <c r="BH15" s="5">
        <v>1499.5</v>
      </c>
      <c r="BI15" s="13">
        <f t="shared" si="17"/>
        <v>0.341571753986333</v>
      </c>
      <c r="BJ15" s="53">
        <f>RANK(BI15,BI$3:BI$140)</f>
        <v>32</v>
      </c>
      <c r="BK15" s="53">
        <f>RANK(BH15,BH$3:BH$140)</f>
        <v>16</v>
      </c>
      <c r="BL15" s="17">
        <f t="shared" si="18"/>
        <v>48</v>
      </c>
      <c r="BM15" s="21">
        <v>4400</v>
      </c>
      <c r="BN15" s="5">
        <v>4584.54</v>
      </c>
      <c r="BO15" s="13">
        <f t="shared" si="19"/>
        <v>1.04194090909091</v>
      </c>
      <c r="BP15" s="53">
        <f>RANK(BO15,BO$3:BO$140)</f>
        <v>37</v>
      </c>
      <c r="BQ15" s="53">
        <f>RANK(BN15,BN$3:BN$140)</f>
        <v>2</v>
      </c>
      <c r="BR15" s="17">
        <v>2</v>
      </c>
      <c r="BS15" s="21">
        <v>2800</v>
      </c>
      <c r="BT15" s="5">
        <v>2948.59</v>
      </c>
      <c r="BU15" s="13">
        <f t="shared" si="21"/>
        <v>1.05306785714286</v>
      </c>
      <c r="BV15" s="53">
        <f>RANK(BU15,BU$3:BU$140)</f>
        <v>75</v>
      </c>
      <c r="BW15" s="53">
        <f>RANK(BT15,BT$3:BT$140)</f>
        <v>9</v>
      </c>
      <c r="BX15" s="17">
        <f t="shared" si="22"/>
        <v>84</v>
      </c>
      <c r="BY15" s="5">
        <v>2450</v>
      </c>
      <c r="BZ15" s="5">
        <v>1744.83</v>
      </c>
      <c r="CA15" s="13">
        <f t="shared" si="23"/>
        <v>0.712175510204082</v>
      </c>
      <c r="CB15" s="53">
        <f>RANK(CA15,CA$3:CA$140)</f>
        <v>33</v>
      </c>
      <c r="CC15" s="53">
        <f>RANK(BZ15,BZ$3:BZ$140)</f>
        <v>8</v>
      </c>
      <c r="CD15" s="17">
        <f t="shared" si="24"/>
        <v>41</v>
      </c>
      <c r="CE15" s="21">
        <v>2500</v>
      </c>
      <c r="CF15" s="5">
        <v>2712.11</v>
      </c>
      <c r="CG15" s="13">
        <f t="shared" si="25"/>
        <v>1.084844</v>
      </c>
      <c r="CH15" s="53">
        <f>RANK(CG15,CG$3:CG$140)</f>
        <v>41</v>
      </c>
      <c r="CI15" s="53">
        <f>RANK(CF15,CF$3:CF$140)</f>
        <v>7</v>
      </c>
      <c r="CJ15" s="17">
        <f t="shared" si="26"/>
        <v>48</v>
      </c>
      <c r="CK15" s="5">
        <v>3140</v>
      </c>
      <c r="CL15" s="5">
        <v>1460.19</v>
      </c>
      <c r="CM15" s="13">
        <f t="shared" si="27"/>
        <v>0.465028662420382</v>
      </c>
      <c r="CN15" s="53">
        <f>RANK(CM15,CM$3:CM$140)</f>
        <v>50</v>
      </c>
      <c r="CO15" s="53">
        <f>RANK(CL15,CL$3:CL$140)</f>
        <v>11</v>
      </c>
      <c r="CP15" s="17">
        <f t="shared" si="28"/>
        <v>61</v>
      </c>
      <c r="CQ15" s="5">
        <v>1320</v>
      </c>
      <c r="CR15" s="5">
        <v>473.51</v>
      </c>
      <c r="CS15" s="13">
        <f t="shared" si="29"/>
        <v>0.358719696969697</v>
      </c>
      <c r="CT15" s="53">
        <f>RANK(CS15,CS$3:CS$140)</f>
        <v>68</v>
      </c>
      <c r="CU15" s="53">
        <f>RANK(CR15,CR$3:CR$140)</f>
        <v>45</v>
      </c>
      <c r="CV15" s="17">
        <f t="shared" si="30"/>
        <v>113</v>
      </c>
      <c r="CW15" s="5">
        <v>5860</v>
      </c>
      <c r="CX15" s="5">
        <v>3823.44</v>
      </c>
      <c r="CY15" s="13">
        <f t="shared" si="31"/>
        <v>0.652464163822526</v>
      </c>
      <c r="CZ15" s="53">
        <f>RANK(CY15,CY$3:CY$140)</f>
        <v>30</v>
      </c>
      <c r="DA15" s="53">
        <f>RANK(CX15,CX$3:CX$140)</f>
        <v>11</v>
      </c>
      <c r="DB15" s="17">
        <f t="shared" si="32"/>
        <v>41</v>
      </c>
      <c r="DC15" s="5">
        <v>8060</v>
      </c>
      <c r="DD15" s="5">
        <v>8622.24</v>
      </c>
      <c r="DE15" s="13">
        <f t="shared" si="33"/>
        <v>1.06975682382134</v>
      </c>
      <c r="DF15" s="53">
        <f>RANK(DE15,DE$3:DE$140)</f>
        <v>40</v>
      </c>
      <c r="DG15" s="53">
        <f>RANK(DD15,DD$3:DD$140)</f>
        <v>14</v>
      </c>
      <c r="DH15" s="17">
        <f t="shared" si="34"/>
        <v>54</v>
      </c>
      <c r="DI15" s="5">
        <v>130</v>
      </c>
      <c r="DJ15" s="5">
        <v>40</v>
      </c>
      <c r="DK15" s="13">
        <f t="shared" si="35"/>
        <v>0.307692307692308</v>
      </c>
      <c r="DL15" s="53">
        <f>RANK(DK15,DK$3:DK$140)</f>
        <v>50</v>
      </c>
      <c r="DM15" s="53">
        <f>RANK(DJ15,DJ$3:DJ$140)</f>
        <v>20</v>
      </c>
      <c r="DN15" s="17">
        <f t="shared" si="36"/>
        <v>70</v>
      </c>
      <c r="DO15" s="5">
        <v>4500</v>
      </c>
      <c r="DP15" s="5">
        <v>3062.02</v>
      </c>
      <c r="DQ15" s="13">
        <v>0.680448888888889</v>
      </c>
      <c r="DR15" s="53">
        <v>92</v>
      </c>
      <c r="DS15" s="53">
        <v>38</v>
      </c>
      <c r="DT15" s="17">
        <v>130</v>
      </c>
      <c r="DU15" s="5">
        <v>4150</v>
      </c>
      <c r="DV15" s="5">
        <v>1652.4</v>
      </c>
      <c r="DW15" s="13">
        <f t="shared" si="37"/>
        <v>0.398168674698795</v>
      </c>
      <c r="DX15" s="53">
        <f>RANK(DW15,DW$3:DW$140)</f>
        <v>113</v>
      </c>
      <c r="DY15" s="53">
        <f>RANK(DV15,DV$3:DV$140)</f>
        <v>68</v>
      </c>
      <c r="DZ15" s="17">
        <f t="shared" si="48"/>
        <v>181</v>
      </c>
      <c r="EA15" s="5">
        <v>1210</v>
      </c>
      <c r="EB15" s="5">
        <v>100.3</v>
      </c>
      <c r="EC15" s="13">
        <f t="shared" si="38"/>
        <v>0.0828925619834711</v>
      </c>
      <c r="ED15" s="53">
        <f>RANK(EC15,EC$3:EC$140)</f>
        <v>104</v>
      </c>
      <c r="EE15" s="53">
        <f>RANK(EB15,EB$3:EB$140)</f>
        <v>91</v>
      </c>
      <c r="EF15" s="17">
        <f t="shared" si="39"/>
        <v>195</v>
      </c>
      <c r="EG15" s="5">
        <v>4270</v>
      </c>
      <c r="EH15" s="5">
        <v>100.3</v>
      </c>
      <c r="EI15" s="13">
        <f t="shared" si="40"/>
        <v>0.0234894613583138</v>
      </c>
      <c r="EJ15" s="53">
        <f>RANK(EI15,EI$3:EI$140)</f>
        <v>111</v>
      </c>
      <c r="EK15" s="53">
        <f>RANK(EH15,EH$3:EH$140)</f>
        <v>91</v>
      </c>
      <c r="EL15" s="17">
        <f t="shared" si="41"/>
        <v>202</v>
      </c>
      <c r="EM15" s="5">
        <v>7660</v>
      </c>
      <c r="EN15" s="5">
        <v>2835.4</v>
      </c>
      <c r="EO15" s="13">
        <f t="shared" si="42"/>
        <v>0.370156657963446</v>
      </c>
      <c r="EP15" s="53">
        <f>RANK(EO15,EO$3:EO$140)</f>
        <v>122</v>
      </c>
      <c r="EQ15" s="53">
        <f>RANK(EN15,EN$3:EN$140)</f>
        <v>67</v>
      </c>
      <c r="ER15" s="17">
        <f t="shared" si="43"/>
        <v>189</v>
      </c>
      <c r="ES15" s="5">
        <v>2050</v>
      </c>
      <c r="ET15" s="5">
        <v>1028.35</v>
      </c>
      <c r="EU15" s="13">
        <f t="shared" si="44"/>
        <v>0.501634146341463</v>
      </c>
      <c r="EV15" s="53">
        <f>RANK(EU15,EU$3:EU$140)</f>
        <v>68</v>
      </c>
      <c r="EW15" s="53">
        <f>RANK(ET15,ET$3:ET$140)</f>
        <v>33</v>
      </c>
      <c r="EX15" s="17">
        <f t="shared" si="52"/>
        <v>101</v>
      </c>
      <c r="EY15" s="5">
        <v>5460</v>
      </c>
      <c r="EZ15" s="5">
        <v>757.7</v>
      </c>
      <c r="FA15" s="13">
        <f t="shared" si="46"/>
        <v>0.138772893772894</v>
      </c>
      <c r="FB15" s="53">
        <f>RANK(FA15,FA$3:FA$140)</f>
        <v>115</v>
      </c>
      <c r="FC15" s="53">
        <f>RANK(EZ15,EZ$3:EZ$140)</f>
        <v>84</v>
      </c>
      <c r="FD15" s="17">
        <f t="shared" si="51"/>
        <v>199</v>
      </c>
    </row>
    <row r="16" ht="17.25" spans="1:160">
      <c r="A16" s="9">
        <v>14</v>
      </c>
      <c r="B16" s="10">
        <v>742</v>
      </c>
      <c r="C16" s="11" t="s">
        <v>119</v>
      </c>
      <c r="D16" s="11" t="s">
        <v>118</v>
      </c>
      <c r="E16" s="5">
        <v>18900</v>
      </c>
      <c r="F16" s="5">
        <v>4987.05</v>
      </c>
      <c r="G16" s="13">
        <f t="shared" si="0"/>
        <v>0.263865079365079</v>
      </c>
      <c r="H16" s="53">
        <f>RANK(G16,G$3:G$140)</f>
        <v>102</v>
      </c>
      <c r="I16" s="53">
        <f>RANK(F16,F$3:F$140)</f>
        <v>21</v>
      </c>
      <c r="J16" s="17">
        <f t="shared" si="49"/>
        <v>123</v>
      </c>
      <c r="K16" s="5">
        <v>4000</v>
      </c>
      <c r="L16" s="5">
        <v>1273.2</v>
      </c>
      <c r="M16" s="13">
        <f t="shared" si="1"/>
        <v>0.3183</v>
      </c>
      <c r="N16" s="53">
        <f>RANK(M16,M$3:M$140)</f>
        <v>75</v>
      </c>
      <c r="O16" s="53">
        <f>RANK(L16,L$3:L$140)</f>
        <v>42</v>
      </c>
      <c r="P16" s="17">
        <f t="shared" si="2"/>
        <v>117</v>
      </c>
      <c r="Q16" s="5">
        <v>2700</v>
      </c>
      <c r="R16" s="5">
        <v>1117.6</v>
      </c>
      <c r="S16" s="13">
        <f t="shared" si="3"/>
        <v>0.413925925925926</v>
      </c>
      <c r="T16" s="53">
        <f>RANK(S16,S$3:S$140)</f>
        <v>73</v>
      </c>
      <c r="U16" s="53">
        <f>RANK(R16,R$3:R$140)</f>
        <v>48</v>
      </c>
      <c r="V16" s="17">
        <f t="shared" si="4"/>
        <v>121</v>
      </c>
      <c r="W16" s="5">
        <v>4880</v>
      </c>
      <c r="X16" s="5">
        <v>1933.1</v>
      </c>
      <c r="Y16" s="13">
        <f t="shared" si="5"/>
        <v>0.396127049180328</v>
      </c>
      <c r="Z16" s="53">
        <f>RANK(Y16,Y$3:Y$140)</f>
        <v>122</v>
      </c>
      <c r="AA16" s="53">
        <f>RANK(X16,X$3:X$140)</f>
        <v>67</v>
      </c>
      <c r="AB16" s="17">
        <f t="shared" si="6"/>
        <v>189</v>
      </c>
      <c r="AC16" s="5">
        <v>3570</v>
      </c>
      <c r="AD16" s="5">
        <v>2880.62</v>
      </c>
      <c r="AE16" s="13">
        <f t="shared" si="7"/>
        <v>0.806896358543417</v>
      </c>
      <c r="AF16" s="53">
        <f>RANK(AE16,AE$3:AE$140)</f>
        <v>91</v>
      </c>
      <c r="AG16" s="53">
        <f>RANK(AD16,AD$3:AD$140)</f>
        <v>34</v>
      </c>
      <c r="AH16" s="17">
        <f t="shared" si="53"/>
        <v>125</v>
      </c>
      <c r="AI16" s="5">
        <v>30</v>
      </c>
      <c r="AJ16" s="5">
        <v>10</v>
      </c>
      <c r="AK16" s="13">
        <f t="shared" si="9"/>
        <v>0.333333333333333</v>
      </c>
      <c r="AL16" s="53" t="e">
        <f>RANK(AK16,AK$3:AK$140)</f>
        <v>#DIV/0!</v>
      </c>
      <c r="AM16" s="53">
        <f>RANK(AJ16,AJ$3:AJ$140)</f>
        <v>60</v>
      </c>
      <c r="AN16" s="17" t="e">
        <f t="shared" si="10"/>
        <v>#DIV/0!</v>
      </c>
      <c r="AO16" s="5">
        <v>28</v>
      </c>
      <c r="AP16" s="5">
        <v>7</v>
      </c>
      <c r="AQ16" s="13">
        <f t="shared" si="11"/>
        <v>0.25</v>
      </c>
      <c r="AR16" s="53">
        <f>RANK(AQ16,AQ$3:AQ$140)</f>
        <v>32</v>
      </c>
      <c r="AS16" s="53">
        <f>RANK(AP16,AP$3:AP$140)</f>
        <v>20</v>
      </c>
      <c r="AT16" s="17">
        <f t="shared" si="12"/>
        <v>52</v>
      </c>
      <c r="AU16" s="21">
        <f>ROUND(AV16/100,0)*100</f>
        <v>3600</v>
      </c>
      <c r="AV16" s="5">
        <v>3585.42</v>
      </c>
      <c r="AW16" s="13">
        <f t="shared" si="13"/>
        <v>0.99595</v>
      </c>
      <c r="AX16" s="53">
        <f>RANK(AW16,AW$3:AW$140)</f>
        <v>26</v>
      </c>
      <c r="AY16" s="53">
        <f>RANK(AV16,AV$3:AV$140)</f>
        <v>9</v>
      </c>
      <c r="AZ16" s="17">
        <f t="shared" si="50"/>
        <v>35</v>
      </c>
      <c r="BA16" s="5">
        <v>1500</v>
      </c>
      <c r="BB16" s="5">
        <v>1038.71</v>
      </c>
      <c r="BC16" s="13">
        <f t="shared" si="15"/>
        <v>0.692473333333333</v>
      </c>
      <c r="BD16" s="53">
        <f>RANK(BC16,BC$3:BC$140)</f>
        <v>68</v>
      </c>
      <c r="BE16" s="53">
        <f>RANK(BB16,BB$3:BB$140)</f>
        <v>46</v>
      </c>
      <c r="BF16" s="17">
        <f t="shared" si="16"/>
        <v>114</v>
      </c>
      <c r="BG16" s="5">
        <v>4200</v>
      </c>
      <c r="BH16" s="5">
        <v>2122.24</v>
      </c>
      <c r="BI16" s="13">
        <f t="shared" si="17"/>
        <v>0.505295238095238</v>
      </c>
      <c r="BJ16" s="53">
        <f>RANK(BI16,BI$3:BI$140)</f>
        <v>12</v>
      </c>
      <c r="BK16" s="53">
        <f>RANK(BH16,BH$3:BH$140)</f>
        <v>9</v>
      </c>
      <c r="BL16" s="17">
        <f t="shared" si="18"/>
        <v>21</v>
      </c>
      <c r="BM16" s="5">
        <v>2490</v>
      </c>
      <c r="BN16" s="5">
        <v>1886.09</v>
      </c>
      <c r="BO16" s="13">
        <f t="shared" si="19"/>
        <v>0.757465863453815</v>
      </c>
      <c r="BP16" s="53">
        <f>RANK(BO16,BO$3:BO$140)</f>
        <v>83</v>
      </c>
      <c r="BQ16" s="53">
        <f>RANK(BN16,BN$3:BN$140)</f>
        <v>34</v>
      </c>
      <c r="BR16" s="17">
        <f t="shared" ref="BR16:BR26" si="54">BP16+BQ16</f>
        <v>117</v>
      </c>
      <c r="BS16" s="21">
        <v>1540</v>
      </c>
      <c r="BT16" s="5">
        <v>1695.49</v>
      </c>
      <c r="BU16" s="13">
        <f t="shared" si="21"/>
        <v>1.10096753246753</v>
      </c>
      <c r="BV16" s="53">
        <f>RANK(BU16,BU$3:BU$140)</f>
        <v>62</v>
      </c>
      <c r="BW16" s="53">
        <f>RANK(BT16,BT$3:BT$140)</f>
        <v>51</v>
      </c>
      <c r="BX16" s="17">
        <f t="shared" si="22"/>
        <v>113</v>
      </c>
      <c r="BY16" s="5">
        <v>2270</v>
      </c>
      <c r="BZ16" s="5">
        <v>1048.14</v>
      </c>
      <c r="CA16" s="13">
        <f t="shared" si="23"/>
        <v>0.461735682819383</v>
      </c>
      <c r="CB16" s="53">
        <f>RANK(CA16,CA$3:CA$140)</f>
        <v>76</v>
      </c>
      <c r="CC16" s="53">
        <f>RANK(BZ16,BZ$3:BZ$140)</f>
        <v>35</v>
      </c>
      <c r="CD16" s="17">
        <f t="shared" si="24"/>
        <v>111</v>
      </c>
      <c r="CE16" s="21">
        <v>1600</v>
      </c>
      <c r="CF16" s="5">
        <v>1839.14</v>
      </c>
      <c r="CG16" s="13">
        <f t="shared" si="25"/>
        <v>1.1494625</v>
      </c>
      <c r="CH16" s="53">
        <f>RANK(CG16,CG$3:CG$140)</f>
        <v>28</v>
      </c>
      <c r="CI16" s="53">
        <f>RANK(CF16,CF$3:CF$140)</f>
        <v>20</v>
      </c>
      <c r="CJ16" s="17">
        <f t="shared" si="26"/>
        <v>48</v>
      </c>
      <c r="CK16" s="5">
        <v>3060</v>
      </c>
      <c r="CL16" s="5">
        <v>786.61</v>
      </c>
      <c r="CM16" s="13">
        <f t="shared" si="27"/>
        <v>0.257062091503268</v>
      </c>
      <c r="CN16" s="53">
        <f>RANK(CM16,CM$3:CM$140)</f>
        <v>109</v>
      </c>
      <c r="CO16" s="53">
        <f>RANK(CL16,CL$3:CL$140)</f>
        <v>59</v>
      </c>
      <c r="CP16" s="17">
        <f t="shared" si="28"/>
        <v>168</v>
      </c>
      <c r="CQ16" s="21">
        <v>1400</v>
      </c>
      <c r="CR16" s="5">
        <v>1636</v>
      </c>
      <c r="CS16" s="13">
        <f t="shared" si="29"/>
        <v>1.16857142857143</v>
      </c>
      <c r="CT16" s="53">
        <f>RANK(CS16,CS$3:CS$140)</f>
        <v>6</v>
      </c>
      <c r="CU16" s="53">
        <f>RANK(CR16,CR$3:CR$140)</f>
        <v>8</v>
      </c>
      <c r="CV16" s="17">
        <f t="shared" si="30"/>
        <v>14</v>
      </c>
      <c r="CW16" s="5">
        <v>5860</v>
      </c>
      <c r="CX16" s="5">
        <v>1917.14</v>
      </c>
      <c r="CY16" s="13">
        <f t="shared" si="31"/>
        <v>0.327156996587031</v>
      </c>
      <c r="CZ16" s="53">
        <f>RANK(CY16,CY$3:CY$140)</f>
        <v>79</v>
      </c>
      <c r="DA16" s="53">
        <f>RANK(CX16,CX$3:CX$140)</f>
        <v>53</v>
      </c>
      <c r="DB16" s="17">
        <f t="shared" si="32"/>
        <v>132</v>
      </c>
      <c r="DC16" s="5">
        <v>7560</v>
      </c>
      <c r="DD16" s="5">
        <v>3406.39</v>
      </c>
      <c r="DE16" s="13">
        <f t="shared" si="33"/>
        <v>0.450580687830688</v>
      </c>
      <c r="DF16" s="53">
        <f>RANK(DE16,DE$3:DE$140)</f>
        <v>117</v>
      </c>
      <c r="DG16" s="53">
        <f>RANK(DD16,DD$3:DD$140)</f>
        <v>81</v>
      </c>
      <c r="DH16" s="17">
        <f t="shared" si="34"/>
        <v>198</v>
      </c>
      <c r="DI16" s="5">
        <v>130</v>
      </c>
      <c r="DJ16" s="5">
        <v>38</v>
      </c>
      <c r="DK16" s="13">
        <f t="shared" si="35"/>
        <v>0.292307692307692</v>
      </c>
      <c r="DL16" s="53">
        <f>RANK(DK16,DK$3:DK$140)</f>
        <v>57</v>
      </c>
      <c r="DM16" s="53">
        <f>RANK(DJ16,DJ$3:DJ$140)</f>
        <v>23</v>
      </c>
      <c r="DN16" s="17">
        <f t="shared" si="36"/>
        <v>80</v>
      </c>
      <c r="DO16" s="5">
        <v>4420</v>
      </c>
      <c r="DP16" s="5">
        <v>4875.18</v>
      </c>
      <c r="DQ16" s="13">
        <v>1.10298190045249</v>
      </c>
      <c r="DR16" s="53">
        <v>34</v>
      </c>
      <c r="DS16" s="53">
        <v>15</v>
      </c>
      <c r="DT16" s="17">
        <v>49</v>
      </c>
      <c r="DU16" s="21">
        <v>5000</v>
      </c>
      <c r="DV16" s="5">
        <v>5783.66</v>
      </c>
      <c r="DW16" s="13">
        <f t="shared" si="37"/>
        <v>1.156732</v>
      </c>
      <c r="DX16" s="53">
        <f>RANK(DW16,DW$3:DW$140)</f>
        <v>17</v>
      </c>
      <c r="DY16" s="53">
        <f>RANK(DV16,DV$3:DV$140)</f>
        <v>5</v>
      </c>
      <c r="DZ16" s="17">
        <f t="shared" si="48"/>
        <v>22</v>
      </c>
      <c r="EA16" s="5">
        <v>1210</v>
      </c>
      <c r="EB16" s="5">
        <v>531.49</v>
      </c>
      <c r="EC16" s="13">
        <f t="shared" si="38"/>
        <v>0.439247933884298</v>
      </c>
      <c r="ED16" s="53">
        <f>RANK(EC16,EC$3:EC$140)</f>
        <v>33</v>
      </c>
      <c r="EE16" s="53">
        <f>RANK(EB16,EB$3:EB$140)</f>
        <v>23</v>
      </c>
      <c r="EF16" s="17">
        <f t="shared" si="39"/>
        <v>56</v>
      </c>
      <c r="EG16" s="5">
        <v>4180</v>
      </c>
      <c r="EH16" s="5">
        <v>531.49</v>
      </c>
      <c r="EI16" s="13">
        <f t="shared" si="40"/>
        <v>0.127150717703349</v>
      </c>
      <c r="EJ16" s="53">
        <f>RANK(EI16,EI$3:EI$140)</f>
        <v>47</v>
      </c>
      <c r="EK16" s="53">
        <f>RANK(EH16,EH$3:EH$140)</f>
        <v>23</v>
      </c>
      <c r="EL16" s="17">
        <f t="shared" si="41"/>
        <v>70</v>
      </c>
      <c r="EM16" s="5">
        <v>7370</v>
      </c>
      <c r="EN16" s="5">
        <v>3078.22</v>
      </c>
      <c r="EO16" s="13">
        <f t="shared" si="42"/>
        <v>0.417668928086839</v>
      </c>
      <c r="EP16" s="53">
        <f>RANK(EO16,EO$3:EO$140)</f>
        <v>117</v>
      </c>
      <c r="EQ16" s="53">
        <f>RANK(EN16,EN$3:EN$140)</f>
        <v>65</v>
      </c>
      <c r="ER16" s="17">
        <f t="shared" si="43"/>
        <v>182</v>
      </c>
      <c r="ES16" s="5">
        <v>1950</v>
      </c>
      <c r="ET16" s="5">
        <v>2710.97</v>
      </c>
      <c r="EU16" s="13">
        <f t="shared" si="44"/>
        <v>1.39024102564103</v>
      </c>
      <c r="EV16" s="53">
        <f>RANK(EU16,EU$3:EU$140)</f>
        <v>2</v>
      </c>
      <c r="EW16" s="53">
        <f>RANK(ET16,ET$3:ET$140)</f>
        <v>4</v>
      </c>
      <c r="EX16" s="17">
        <v>1</v>
      </c>
      <c r="EY16" s="5">
        <v>5260</v>
      </c>
      <c r="EZ16" s="5">
        <v>2461.1</v>
      </c>
      <c r="FA16" s="13">
        <f t="shared" si="46"/>
        <v>0.467889733840304</v>
      </c>
      <c r="FB16" s="53">
        <f>RANK(FA16,FA$3:FA$140)</f>
        <v>52</v>
      </c>
      <c r="FC16" s="53">
        <f>RANK(EZ16,EZ$3:EZ$140)</f>
        <v>26</v>
      </c>
      <c r="FD16" s="17">
        <f t="shared" si="51"/>
        <v>78</v>
      </c>
    </row>
    <row r="17" ht="17.25" spans="1:160">
      <c r="A17" s="9">
        <v>15</v>
      </c>
      <c r="B17" s="10">
        <v>546</v>
      </c>
      <c r="C17" s="11" t="s">
        <v>93</v>
      </c>
      <c r="D17" s="11" t="s">
        <v>89</v>
      </c>
      <c r="E17" s="5">
        <v>12200</v>
      </c>
      <c r="F17" s="5">
        <v>2802.32</v>
      </c>
      <c r="G17" s="13">
        <f t="shared" si="0"/>
        <v>0.229698360655738</v>
      </c>
      <c r="H17" s="53">
        <f>RANK(G17,G$3:G$140)</f>
        <v>112</v>
      </c>
      <c r="I17" s="53">
        <f>RANK(F17,F$3:F$140)</f>
        <v>58</v>
      </c>
      <c r="J17" s="17">
        <f t="shared" si="49"/>
        <v>170</v>
      </c>
      <c r="K17" s="5">
        <v>3900</v>
      </c>
      <c r="L17" s="5">
        <v>1382.82</v>
      </c>
      <c r="M17" s="13">
        <f t="shared" si="1"/>
        <v>0.354569230769231</v>
      </c>
      <c r="N17" s="53">
        <f>RANK(M17,M$3:M$140)</f>
        <v>68</v>
      </c>
      <c r="O17" s="53">
        <f>RANK(L17,L$3:L$140)</f>
        <v>39</v>
      </c>
      <c r="P17" s="17">
        <f t="shared" si="2"/>
        <v>107</v>
      </c>
      <c r="Q17" s="5">
        <v>2700</v>
      </c>
      <c r="R17" s="5">
        <v>1518.73</v>
      </c>
      <c r="S17" s="13">
        <f t="shared" si="3"/>
        <v>0.562492592592593</v>
      </c>
      <c r="T17" s="53">
        <f>RANK(S17,S$3:S$140)</f>
        <v>50</v>
      </c>
      <c r="U17" s="53">
        <f>RANK(R17,R$3:R$140)</f>
        <v>33</v>
      </c>
      <c r="V17" s="17">
        <f t="shared" si="4"/>
        <v>83</v>
      </c>
      <c r="W17" s="5">
        <v>4790</v>
      </c>
      <c r="X17" s="5">
        <v>3150.93</v>
      </c>
      <c r="Y17" s="13">
        <f t="shared" si="5"/>
        <v>0.657814196242171</v>
      </c>
      <c r="Z17" s="53">
        <f>RANK(Y17,Y$3:Y$140)</f>
        <v>77</v>
      </c>
      <c r="AA17" s="53">
        <f>RANK(X17,X$3:X$140)</f>
        <v>18</v>
      </c>
      <c r="AB17" s="17">
        <f t="shared" si="6"/>
        <v>95</v>
      </c>
      <c r="AC17" s="5">
        <v>5360</v>
      </c>
      <c r="AD17" s="5">
        <v>3379.97</v>
      </c>
      <c r="AE17" s="13">
        <f t="shared" si="7"/>
        <v>0.630591417910448</v>
      </c>
      <c r="AF17" s="53">
        <f>RANK(AE17,AE$3:AE$140)</f>
        <v>113</v>
      </c>
      <c r="AG17" s="53">
        <f>RANK(AD17,AD$3:AD$140)</f>
        <v>24</v>
      </c>
      <c r="AH17" s="17">
        <f t="shared" si="53"/>
        <v>137</v>
      </c>
      <c r="AI17" s="5">
        <v>30</v>
      </c>
      <c r="AJ17" s="5">
        <v>10</v>
      </c>
      <c r="AK17" s="13">
        <f t="shared" si="9"/>
        <v>0.333333333333333</v>
      </c>
      <c r="AL17" s="53" t="e">
        <f>RANK(AK17,AK$3:AK$140)</f>
        <v>#DIV/0!</v>
      </c>
      <c r="AM17" s="53">
        <f>RANK(AJ17,AJ$3:AJ$140)</f>
        <v>60</v>
      </c>
      <c r="AN17" s="17" t="e">
        <f t="shared" si="10"/>
        <v>#DIV/0!</v>
      </c>
      <c r="AO17" s="5">
        <v>44</v>
      </c>
      <c r="AP17" s="5">
        <v>8</v>
      </c>
      <c r="AQ17" s="13">
        <f t="shared" si="11"/>
        <v>0.181818181818182</v>
      </c>
      <c r="AR17" s="53">
        <f>RANK(AQ17,AQ$3:AQ$140)</f>
        <v>51</v>
      </c>
      <c r="AS17" s="53">
        <f>RANK(AP17,AP$3:AP$140)</f>
        <v>17</v>
      </c>
      <c r="AT17" s="17">
        <f t="shared" si="12"/>
        <v>68</v>
      </c>
      <c r="AU17" s="21">
        <f>ROUND(AV17/100,0)*100</f>
        <v>2700</v>
      </c>
      <c r="AV17" s="5">
        <v>2708.26</v>
      </c>
      <c r="AW17" s="13">
        <f t="shared" si="13"/>
        <v>1.00305925925926</v>
      </c>
      <c r="AX17" s="53">
        <f>RANK(AW17,AW$3:AW$140)</f>
        <v>22</v>
      </c>
      <c r="AY17" s="53">
        <f>RANK(AV17,AV$3:AV$140)</f>
        <v>24</v>
      </c>
      <c r="AZ17" s="17">
        <f t="shared" si="50"/>
        <v>46</v>
      </c>
      <c r="BA17" s="21">
        <v>2400</v>
      </c>
      <c r="BB17" s="5">
        <v>1950.32</v>
      </c>
      <c r="BC17" s="13">
        <f t="shared" si="15"/>
        <v>0.812633333333333</v>
      </c>
      <c r="BD17" s="53">
        <f>RANK(BC17,BC$3:BC$140)</f>
        <v>40</v>
      </c>
      <c r="BE17" s="53">
        <f>RANK(BB17,BB$3:BB$140)</f>
        <v>8</v>
      </c>
      <c r="BF17" s="17">
        <f t="shared" si="16"/>
        <v>48</v>
      </c>
      <c r="BG17" s="5">
        <v>4110</v>
      </c>
      <c r="BH17" s="5">
        <v>1296.08</v>
      </c>
      <c r="BI17" s="13">
        <f t="shared" si="17"/>
        <v>0.315347931873479</v>
      </c>
      <c r="BJ17" s="53">
        <f>RANK(BI17,BI$3:BI$140)</f>
        <v>41</v>
      </c>
      <c r="BK17" s="53">
        <f>RANK(BH17,BH$3:BH$140)</f>
        <v>23</v>
      </c>
      <c r="BL17" s="17">
        <f t="shared" si="18"/>
        <v>64</v>
      </c>
      <c r="BM17" s="5">
        <v>2440</v>
      </c>
      <c r="BN17" s="5">
        <v>2312.11</v>
      </c>
      <c r="BO17" s="13">
        <f t="shared" si="19"/>
        <v>0.947586065573771</v>
      </c>
      <c r="BP17" s="53">
        <f>RANK(BO17,BO$3:BO$140)</f>
        <v>53</v>
      </c>
      <c r="BQ17" s="53">
        <f>RANK(BN17,BN$3:BN$140)</f>
        <v>18</v>
      </c>
      <c r="BR17" s="17">
        <f t="shared" si="54"/>
        <v>71</v>
      </c>
      <c r="BS17" s="21">
        <v>2200</v>
      </c>
      <c r="BT17" s="5">
        <v>2391.87</v>
      </c>
      <c r="BU17" s="13">
        <f t="shared" si="21"/>
        <v>1.08721363636364</v>
      </c>
      <c r="BV17" s="53">
        <f>RANK(BU17,BU$3:BU$140)</f>
        <v>66</v>
      </c>
      <c r="BW17" s="53">
        <f>RANK(BT17,BT$3:BT$140)</f>
        <v>20</v>
      </c>
      <c r="BX17" s="17">
        <f t="shared" si="22"/>
        <v>86</v>
      </c>
      <c r="BY17" s="5">
        <v>2270</v>
      </c>
      <c r="BZ17" s="5">
        <v>1549.86</v>
      </c>
      <c r="CA17" s="13">
        <f t="shared" si="23"/>
        <v>0.682757709251101</v>
      </c>
      <c r="CB17" s="53">
        <f>RANK(CA17,CA$3:CA$140)</f>
        <v>37</v>
      </c>
      <c r="CC17" s="53">
        <f>RANK(BZ17,BZ$3:BZ$140)</f>
        <v>12</v>
      </c>
      <c r="CD17" s="17">
        <f t="shared" si="24"/>
        <v>49</v>
      </c>
      <c r="CE17" s="21">
        <v>1900</v>
      </c>
      <c r="CF17" s="5">
        <v>2080.84</v>
      </c>
      <c r="CG17" s="13">
        <f t="shared" si="25"/>
        <v>1.09517894736842</v>
      </c>
      <c r="CH17" s="53">
        <f>RANK(CG17,CG$3:CG$140)</f>
        <v>39</v>
      </c>
      <c r="CI17" s="53">
        <f>RANK(CF17,CF$3:CF$140)</f>
        <v>14</v>
      </c>
      <c r="CJ17" s="17">
        <f t="shared" si="26"/>
        <v>53</v>
      </c>
      <c r="CK17" s="5">
        <v>2970</v>
      </c>
      <c r="CL17" s="5">
        <v>705.84</v>
      </c>
      <c r="CM17" s="13">
        <f t="shared" si="27"/>
        <v>0.237656565656566</v>
      </c>
      <c r="CN17" s="53">
        <f>RANK(CM17,CM$3:CM$140)</f>
        <v>116</v>
      </c>
      <c r="CO17" s="53">
        <f>RANK(CL17,CL$3:CL$140)</f>
        <v>67</v>
      </c>
      <c r="CP17" s="17">
        <f t="shared" si="28"/>
        <v>183</v>
      </c>
      <c r="CQ17" s="5">
        <v>1180</v>
      </c>
      <c r="CR17" s="5">
        <v>436</v>
      </c>
      <c r="CS17" s="13">
        <f t="shared" si="29"/>
        <v>0.369491525423729</v>
      </c>
      <c r="CT17" s="53">
        <f>RANK(CS17,CS$3:CS$140)</f>
        <v>67</v>
      </c>
      <c r="CU17" s="53">
        <f>RANK(CR17,CR$3:CR$140)</f>
        <v>50</v>
      </c>
      <c r="CV17" s="17">
        <f t="shared" si="30"/>
        <v>117</v>
      </c>
      <c r="CW17" s="5">
        <v>5570</v>
      </c>
      <c r="CX17" s="5">
        <v>4853.04</v>
      </c>
      <c r="CY17" s="13">
        <f t="shared" si="31"/>
        <v>0.871281867145422</v>
      </c>
      <c r="CZ17" s="53">
        <f>RANK(CY17,CY$3:CY$140)</f>
        <v>15</v>
      </c>
      <c r="DA17" s="53">
        <f>RANK(CX17,CX$3:CX$140)</f>
        <v>4</v>
      </c>
      <c r="DB17" s="17">
        <f t="shared" si="32"/>
        <v>19</v>
      </c>
      <c r="DC17" s="5">
        <v>6160</v>
      </c>
      <c r="DD17" s="5">
        <v>5003.84</v>
      </c>
      <c r="DE17" s="13">
        <f t="shared" si="33"/>
        <v>0.812311688311688</v>
      </c>
      <c r="DF17" s="53">
        <f>RANK(DE17,DE$3:DE$140)</f>
        <v>73</v>
      </c>
      <c r="DG17" s="53">
        <f>RANK(DD17,DD$3:DD$140)</f>
        <v>50</v>
      </c>
      <c r="DH17" s="17">
        <f t="shared" si="34"/>
        <v>123</v>
      </c>
      <c r="DI17" s="5">
        <v>130</v>
      </c>
      <c r="DJ17" s="5">
        <v>18</v>
      </c>
      <c r="DK17" s="13">
        <f t="shared" si="35"/>
        <v>0.138461538461538</v>
      </c>
      <c r="DL17" s="53">
        <f>RANK(DK17,DK$3:DK$140)</f>
        <v>117</v>
      </c>
      <c r="DM17" s="53">
        <f>RANK(DJ17,DJ$3:DJ$140)</f>
        <v>76</v>
      </c>
      <c r="DN17" s="17">
        <f t="shared" si="36"/>
        <v>193</v>
      </c>
      <c r="DO17" s="5">
        <v>4340</v>
      </c>
      <c r="DP17" s="5">
        <v>1871.58</v>
      </c>
      <c r="DQ17" s="13">
        <v>0.431239631336406</v>
      </c>
      <c r="DR17" s="53">
        <v>122</v>
      </c>
      <c r="DS17" s="53">
        <v>76</v>
      </c>
      <c r="DT17" s="17">
        <v>198</v>
      </c>
      <c r="DU17" s="5">
        <v>3930</v>
      </c>
      <c r="DV17" s="5">
        <v>2728.71</v>
      </c>
      <c r="DW17" s="13">
        <f t="shared" si="37"/>
        <v>0.694328244274809</v>
      </c>
      <c r="DX17" s="53">
        <f>RANK(DW17,DW$3:DW$140)</f>
        <v>75</v>
      </c>
      <c r="DY17" s="53">
        <f>RANK(DV17,DV$3:DV$140)</f>
        <v>32</v>
      </c>
      <c r="DZ17" s="17">
        <f t="shared" si="48"/>
        <v>107</v>
      </c>
      <c r="EA17" s="5">
        <v>1210</v>
      </c>
      <c r="EB17" s="5">
        <v>545.43</v>
      </c>
      <c r="EC17" s="13">
        <f t="shared" si="38"/>
        <v>0.450768595041322</v>
      </c>
      <c r="ED17" s="53">
        <f>RANK(EC17,EC$3:EC$140)</f>
        <v>30</v>
      </c>
      <c r="EE17" s="53">
        <f>RANK(EB17,EB$3:EB$140)</f>
        <v>21</v>
      </c>
      <c r="EF17" s="17">
        <f t="shared" si="39"/>
        <v>51</v>
      </c>
      <c r="EG17" s="5">
        <v>4090</v>
      </c>
      <c r="EH17" s="5">
        <v>545.43</v>
      </c>
      <c r="EI17" s="13">
        <f t="shared" si="40"/>
        <v>0.133356968215159</v>
      </c>
      <c r="EJ17" s="53">
        <f>RANK(EI17,EI$3:EI$140)</f>
        <v>44</v>
      </c>
      <c r="EK17" s="53">
        <f>RANK(EH17,EH$3:EH$140)</f>
        <v>21</v>
      </c>
      <c r="EL17" s="17">
        <f t="shared" si="41"/>
        <v>65</v>
      </c>
      <c r="EM17" s="5">
        <v>7280</v>
      </c>
      <c r="EN17" s="5">
        <v>1702.32</v>
      </c>
      <c r="EO17" s="13">
        <f t="shared" si="42"/>
        <v>0.233835164835165</v>
      </c>
      <c r="EP17" s="53">
        <f>RANK(EO17,EO$3:EO$140)</f>
        <v>128</v>
      </c>
      <c r="EQ17" s="53">
        <f>RANK(EN17,EN$3:EN$140)</f>
        <v>113</v>
      </c>
      <c r="ER17" s="17">
        <f t="shared" si="43"/>
        <v>241</v>
      </c>
      <c r="ES17" s="5">
        <v>1950</v>
      </c>
      <c r="ET17" s="5">
        <v>577.8</v>
      </c>
      <c r="EU17" s="13">
        <f t="shared" si="44"/>
        <v>0.296307692307692</v>
      </c>
      <c r="EV17" s="53">
        <f>RANK(EU17,EU$3:EU$140)</f>
        <v>96</v>
      </c>
      <c r="EW17" s="53">
        <f>RANK(ET17,ET$3:ET$140)</f>
        <v>69</v>
      </c>
      <c r="EX17" s="17">
        <f t="shared" ref="EX17:EX72" si="55">EV17+EW17</f>
        <v>165</v>
      </c>
      <c r="EY17" s="5">
        <v>5160</v>
      </c>
      <c r="EZ17" s="5">
        <v>621</v>
      </c>
      <c r="FA17" s="13">
        <f t="shared" si="46"/>
        <v>0.120348837209302</v>
      </c>
      <c r="FB17" s="53">
        <f>RANK(FA17,FA$3:FA$140)</f>
        <v>120</v>
      </c>
      <c r="FC17" s="53">
        <f>RANK(EZ17,EZ$3:EZ$140)</f>
        <v>94</v>
      </c>
      <c r="FD17" s="17">
        <f t="shared" si="51"/>
        <v>214</v>
      </c>
    </row>
    <row r="18" ht="17.25" spans="1:160">
      <c r="A18" s="9">
        <v>16</v>
      </c>
      <c r="B18" s="10">
        <v>730</v>
      </c>
      <c r="C18" s="11" t="s">
        <v>124</v>
      </c>
      <c r="D18" s="11" t="s">
        <v>122</v>
      </c>
      <c r="E18" s="5">
        <v>20300</v>
      </c>
      <c r="F18" s="5">
        <v>10317.22</v>
      </c>
      <c r="G18" s="13">
        <f t="shared" si="0"/>
        <v>0.508237438423645</v>
      </c>
      <c r="H18" s="53">
        <f>RANK(G18,G$3:G$140)</f>
        <v>44</v>
      </c>
      <c r="I18" s="53">
        <f>RANK(F18,F$3:F$140)</f>
        <v>6</v>
      </c>
      <c r="J18" s="17">
        <f t="shared" si="49"/>
        <v>50</v>
      </c>
      <c r="K18" s="5">
        <v>3800</v>
      </c>
      <c r="L18" s="5">
        <v>3620.06</v>
      </c>
      <c r="M18" s="13">
        <f t="shared" si="1"/>
        <v>0.952647368421053</v>
      </c>
      <c r="N18" s="53">
        <f>RANK(M18,M$3:M$140)</f>
        <v>17</v>
      </c>
      <c r="O18" s="53">
        <f>RANK(L18,L$3:L$140)</f>
        <v>13</v>
      </c>
      <c r="P18" s="17">
        <f t="shared" si="2"/>
        <v>30</v>
      </c>
      <c r="Q18" s="5">
        <v>2700</v>
      </c>
      <c r="R18" s="5">
        <v>2137.4</v>
      </c>
      <c r="S18" s="13">
        <f t="shared" si="3"/>
        <v>0.79162962962963</v>
      </c>
      <c r="T18" s="53">
        <f>RANK(S18,S$3:S$140)</f>
        <v>25</v>
      </c>
      <c r="U18" s="53">
        <f>RANK(R18,R$3:R$140)</f>
        <v>16</v>
      </c>
      <c r="V18" s="17">
        <f t="shared" si="4"/>
        <v>41</v>
      </c>
      <c r="W18" s="5">
        <v>4790</v>
      </c>
      <c r="X18" s="5">
        <v>1869.79</v>
      </c>
      <c r="Y18" s="13">
        <f t="shared" si="5"/>
        <v>0.390352818371608</v>
      </c>
      <c r="Z18" s="53">
        <f>RANK(Y18,Y$3:Y$140)</f>
        <v>123</v>
      </c>
      <c r="AA18" s="53">
        <f>RANK(X18,X$3:X$140)</f>
        <v>70</v>
      </c>
      <c r="AB18" s="17">
        <f t="shared" si="6"/>
        <v>193</v>
      </c>
      <c r="AC18" s="5">
        <v>3460</v>
      </c>
      <c r="AD18" s="5">
        <v>1654.82</v>
      </c>
      <c r="AE18" s="13">
        <f t="shared" si="7"/>
        <v>0.478271676300578</v>
      </c>
      <c r="AF18" s="53">
        <f>RANK(AE18,AE$3:AE$140)</f>
        <v>127</v>
      </c>
      <c r="AG18" s="53">
        <f>RANK(AD18,AD$3:AD$140)</f>
        <v>74</v>
      </c>
      <c r="AH18" s="17">
        <f t="shared" si="53"/>
        <v>201</v>
      </c>
      <c r="AI18" s="5">
        <v>100</v>
      </c>
      <c r="AJ18" s="5">
        <v>14</v>
      </c>
      <c r="AK18" s="13">
        <f t="shared" si="9"/>
        <v>0.14</v>
      </c>
      <c r="AL18" s="53" t="e">
        <f>RANK(AK18,AK$3:AK$140)</f>
        <v>#DIV/0!</v>
      </c>
      <c r="AM18" s="53">
        <f>RANK(AJ18,AJ$3:AJ$140)</f>
        <v>39</v>
      </c>
      <c r="AN18" s="17" t="e">
        <f t="shared" si="10"/>
        <v>#DIV/0!</v>
      </c>
      <c r="AO18" s="5">
        <v>40</v>
      </c>
      <c r="AP18" s="5">
        <v>15</v>
      </c>
      <c r="AQ18" s="13">
        <f t="shared" si="11"/>
        <v>0.375</v>
      </c>
      <c r="AR18" s="53">
        <f>RANK(AQ18,AQ$3:AQ$140)</f>
        <v>23</v>
      </c>
      <c r="AS18" s="53">
        <f>RANK(AP18,AP$3:AP$140)</f>
        <v>5</v>
      </c>
      <c r="AT18" s="17">
        <f t="shared" si="12"/>
        <v>28</v>
      </c>
      <c r="AU18" s="5">
        <v>2700</v>
      </c>
      <c r="AV18" s="5">
        <v>2178.06</v>
      </c>
      <c r="AW18" s="13">
        <f t="shared" si="13"/>
        <v>0.806688888888889</v>
      </c>
      <c r="AX18" s="53">
        <f>RANK(AW18,AW$3:AW$140)</f>
        <v>82</v>
      </c>
      <c r="AY18" s="53">
        <f>RANK(AV18,AV$3:AV$140)</f>
        <v>49</v>
      </c>
      <c r="AZ18" s="17">
        <f t="shared" si="50"/>
        <v>131</v>
      </c>
      <c r="BA18" s="5">
        <v>1500</v>
      </c>
      <c r="BB18" s="5">
        <v>912.12</v>
      </c>
      <c r="BC18" s="13">
        <f t="shared" si="15"/>
        <v>0.60808</v>
      </c>
      <c r="BD18" s="53">
        <f>RANK(BC18,BC$3:BC$140)</f>
        <v>89</v>
      </c>
      <c r="BE18" s="53">
        <f>RANK(BB18,BB$3:BB$140)</f>
        <v>61</v>
      </c>
      <c r="BF18" s="17">
        <f t="shared" si="16"/>
        <v>150</v>
      </c>
      <c r="BG18" s="5">
        <v>4020</v>
      </c>
      <c r="BH18" s="5">
        <v>2205.9</v>
      </c>
      <c r="BI18" s="13">
        <f t="shared" si="17"/>
        <v>0.548731343283582</v>
      </c>
      <c r="BJ18" s="53">
        <f>RANK(BI18,BI$3:BI$140)</f>
        <v>10</v>
      </c>
      <c r="BK18" s="53">
        <f>RANK(BH18,BH$3:BH$140)</f>
        <v>6</v>
      </c>
      <c r="BL18" s="17">
        <f t="shared" si="18"/>
        <v>16</v>
      </c>
      <c r="BM18" s="21">
        <v>3100</v>
      </c>
      <c r="BN18" s="5">
        <v>3207.09</v>
      </c>
      <c r="BO18" s="13">
        <f t="shared" si="19"/>
        <v>1.03454516129032</v>
      </c>
      <c r="BP18" s="53">
        <f>RANK(BO18,BO$3:BO$140)</f>
        <v>39</v>
      </c>
      <c r="BQ18" s="53">
        <f>RANK(BN18,BN$3:BN$140)</f>
        <v>8</v>
      </c>
      <c r="BR18" s="17">
        <f t="shared" si="54"/>
        <v>47</v>
      </c>
      <c r="BS18" s="21">
        <v>2500</v>
      </c>
      <c r="BT18" s="5">
        <v>2664.72</v>
      </c>
      <c r="BU18" s="13">
        <f t="shared" si="21"/>
        <v>1.065888</v>
      </c>
      <c r="BV18" s="53">
        <f>RANK(BU18,BU$3:BU$140)</f>
        <v>71</v>
      </c>
      <c r="BW18" s="53">
        <f>RANK(BT18,BT$3:BT$140)</f>
        <v>13</v>
      </c>
      <c r="BX18" s="17">
        <f t="shared" si="22"/>
        <v>84</v>
      </c>
      <c r="BY18" s="5">
        <v>2180</v>
      </c>
      <c r="BZ18" s="5">
        <v>1057.08</v>
      </c>
      <c r="CA18" s="13">
        <f t="shared" si="23"/>
        <v>0.484899082568807</v>
      </c>
      <c r="CB18" s="53">
        <f>RANK(CA18,CA$3:CA$140)</f>
        <v>71</v>
      </c>
      <c r="CC18" s="53">
        <f>RANK(BZ18,BZ$3:BZ$140)</f>
        <v>34</v>
      </c>
      <c r="CD18" s="17">
        <f t="shared" si="24"/>
        <v>105</v>
      </c>
      <c r="CE18" s="5">
        <v>1500</v>
      </c>
      <c r="CF18" s="5">
        <v>1302.91</v>
      </c>
      <c r="CG18" s="13">
        <f t="shared" si="25"/>
        <v>0.868606666666667</v>
      </c>
      <c r="CH18" s="53">
        <f>RANK(CG18,CG$3:CG$140)</f>
        <v>71</v>
      </c>
      <c r="CI18" s="53">
        <f>RANK(CF18,CF$3:CF$140)</f>
        <v>46</v>
      </c>
      <c r="CJ18" s="17">
        <f t="shared" si="26"/>
        <v>117</v>
      </c>
      <c r="CK18" s="5">
        <v>2970</v>
      </c>
      <c r="CL18" s="5">
        <v>1134.63</v>
      </c>
      <c r="CM18" s="13">
        <f t="shared" si="27"/>
        <v>0.382030303030303</v>
      </c>
      <c r="CN18" s="53">
        <f>RANK(CM18,CM$3:CM$140)</f>
        <v>71</v>
      </c>
      <c r="CO18" s="53">
        <f>RANK(CL18,CL$3:CL$140)</f>
        <v>25</v>
      </c>
      <c r="CP18" s="17">
        <f t="shared" si="28"/>
        <v>96</v>
      </c>
      <c r="CQ18" s="5">
        <v>1180</v>
      </c>
      <c r="CR18" s="5">
        <v>466</v>
      </c>
      <c r="CS18" s="13">
        <f t="shared" si="29"/>
        <v>0.394915254237288</v>
      </c>
      <c r="CT18" s="53">
        <f>RANK(CS18,CS$3:CS$140)</f>
        <v>64</v>
      </c>
      <c r="CU18" s="53">
        <f>RANK(CR18,CR$3:CR$140)</f>
        <v>46</v>
      </c>
      <c r="CV18" s="17">
        <f t="shared" si="30"/>
        <v>110</v>
      </c>
      <c r="CW18" s="5">
        <v>5570</v>
      </c>
      <c r="CX18" s="5">
        <v>3166.53</v>
      </c>
      <c r="CY18" s="13">
        <f t="shared" si="31"/>
        <v>0.568497307001795</v>
      </c>
      <c r="CZ18" s="53">
        <f>RANK(CY18,CY$3:CY$140)</f>
        <v>41</v>
      </c>
      <c r="DA18" s="53">
        <f>RANK(CX18,CX$3:CX$140)</f>
        <v>24</v>
      </c>
      <c r="DB18" s="17">
        <f t="shared" si="32"/>
        <v>65</v>
      </c>
      <c r="DC18" s="5">
        <v>7100</v>
      </c>
      <c r="DD18" s="5">
        <v>6684.2</v>
      </c>
      <c r="DE18" s="13">
        <f t="shared" si="33"/>
        <v>0.94143661971831</v>
      </c>
      <c r="DF18" s="53">
        <f>RANK(DE18,DE$3:DE$140)</f>
        <v>59</v>
      </c>
      <c r="DG18" s="53">
        <f>RANK(DD18,DD$3:DD$140)</f>
        <v>30</v>
      </c>
      <c r="DH18" s="17">
        <f t="shared" si="34"/>
        <v>89</v>
      </c>
      <c r="DI18" s="5">
        <v>130</v>
      </c>
      <c r="DJ18" s="5">
        <v>30</v>
      </c>
      <c r="DK18" s="13">
        <f t="shared" si="35"/>
        <v>0.230769230769231</v>
      </c>
      <c r="DL18" s="53">
        <f>RANK(DK18,DK$3:DK$140)</f>
        <v>78</v>
      </c>
      <c r="DM18" s="53">
        <f>RANK(DJ18,DJ$3:DJ$140)</f>
        <v>36</v>
      </c>
      <c r="DN18" s="17">
        <f t="shared" si="36"/>
        <v>114</v>
      </c>
      <c r="DO18" s="21">
        <v>5100</v>
      </c>
      <c r="DP18" s="5">
        <v>5592.24</v>
      </c>
      <c r="DQ18" s="13">
        <v>1.09651764705882</v>
      </c>
      <c r="DR18" s="53">
        <v>40</v>
      </c>
      <c r="DS18" s="53">
        <v>12</v>
      </c>
      <c r="DT18" s="17">
        <v>52</v>
      </c>
      <c r="DU18" s="5">
        <v>3930</v>
      </c>
      <c r="DV18" s="5">
        <v>3249.94</v>
      </c>
      <c r="DW18" s="13">
        <f t="shared" si="37"/>
        <v>0.826956743002545</v>
      </c>
      <c r="DX18" s="53">
        <f>RANK(DW18,DW$3:DW$140)</f>
        <v>56</v>
      </c>
      <c r="DY18" s="53">
        <f>RANK(DV18,DV$3:DV$140)</f>
        <v>22</v>
      </c>
      <c r="DZ18" s="17">
        <f t="shared" si="48"/>
        <v>78</v>
      </c>
      <c r="EA18" s="5">
        <v>1210</v>
      </c>
      <c r="EB18" s="5">
        <v>845.24</v>
      </c>
      <c r="EC18" s="13">
        <f t="shared" si="38"/>
        <v>0.698545454545455</v>
      </c>
      <c r="ED18" s="53">
        <f>RANK(EC18,EC$3:EC$140)</f>
        <v>11</v>
      </c>
      <c r="EE18" s="53">
        <f>RANK(EB18,EB$3:EB$140)</f>
        <v>13</v>
      </c>
      <c r="EF18" s="17">
        <f t="shared" si="39"/>
        <v>24</v>
      </c>
      <c r="EG18" s="5">
        <v>4000</v>
      </c>
      <c r="EH18" s="5">
        <v>845.24</v>
      </c>
      <c r="EI18" s="13">
        <f t="shared" si="40"/>
        <v>0.21131</v>
      </c>
      <c r="EJ18" s="53">
        <f>RANK(EI18,EI$3:EI$140)</f>
        <v>24</v>
      </c>
      <c r="EK18" s="53">
        <f>RANK(EH18,EH$3:EH$140)</f>
        <v>13</v>
      </c>
      <c r="EL18" s="17">
        <f t="shared" si="41"/>
        <v>37</v>
      </c>
      <c r="EM18" s="5">
        <v>7180</v>
      </c>
      <c r="EN18" s="5">
        <v>4094.24</v>
      </c>
      <c r="EO18" s="13">
        <f t="shared" si="42"/>
        <v>0.570228412256267</v>
      </c>
      <c r="EP18" s="53">
        <f>RANK(EO18,EO$3:EO$140)</f>
        <v>94</v>
      </c>
      <c r="EQ18" s="53">
        <f>RANK(EN18,EN$3:EN$140)</f>
        <v>37</v>
      </c>
      <c r="ER18" s="17">
        <f t="shared" si="43"/>
        <v>131</v>
      </c>
      <c r="ES18" s="5">
        <v>1950</v>
      </c>
      <c r="ET18" s="5">
        <v>1079</v>
      </c>
      <c r="EU18" s="13">
        <f t="shared" si="44"/>
        <v>0.553333333333333</v>
      </c>
      <c r="EV18" s="53">
        <f>RANK(EU18,EU$3:EU$140)</f>
        <v>57</v>
      </c>
      <c r="EW18" s="53">
        <f>RANK(ET18,ET$3:ET$140)</f>
        <v>30</v>
      </c>
      <c r="EX18" s="17">
        <f t="shared" si="55"/>
        <v>87</v>
      </c>
      <c r="EY18" s="5">
        <v>5160</v>
      </c>
      <c r="EZ18" s="5">
        <v>4028.43</v>
      </c>
      <c r="FA18" s="13">
        <f t="shared" si="46"/>
        <v>0.780703488372093</v>
      </c>
      <c r="FB18" s="53">
        <f>RANK(FA18,FA$3:FA$140)</f>
        <v>24</v>
      </c>
      <c r="FC18" s="53">
        <f>RANK(EZ18,EZ$3:EZ$140)</f>
        <v>13</v>
      </c>
      <c r="FD18" s="17">
        <f t="shared" si="51"/>
        <v>37</v>
      </c>
    </row>
    <row r="19" ht="17.25" spans="1:160">
      <c r="A19" s="9">
        <v>17</v>
      </c>
      <c r="B19" s="10">
        <v>365</v>
      </c>
      <c r="C19" s="11" t="s">
        <v>125</v>
      </c>
      <c r="D19" s="11" t="s">
        <v>122</v>
      </c>
      <c r="E19" s="5">
        <v>11600</v>
      </c>
      <c r="F19" s="5">
        <v>4837.24</v>
      </c>
      <c r="G19" s="13">
        <f t="shared" si="0"/>
        <v>0.417003448275862</v>
      </c>
      <c r="H19" s="53">
        <f>RANK(G19,G$3:G$140)</f>
        <v>59</v>
      </c>
      <c r="I19" s="53">
        <f>RANK(F19,F$3:F$140)</f>
        <v>24</v>
      </c>
      <c r="J19" s="17">
        <f t="shared" si="49"/>
        <v>83</v>
      </c>
      <c r="K19" s="5">
        <v>3800</v>
      </c>
      <c r="L19" s="5">
        <v>655.22</v>
      </c>
      <c r="M19" s="13">
        <f t="shared" si="1"/>
        <v>0.172426315789474</v>
      </c>
      <c r="N19" s="53">
        <f>RANK(M19,M$3:M$140)</f>
        <v>103</v>
      </c>
      <c r="O19" s="53">
        <f>RANK(L19,L$3:L$140)</f>
        <v>74</v>
      </c>
      <c r="P19" s="17">
        <f t="shared" si="2"/>
        <v>177</v>
      </c>
      <c r="Q19" s="21">
        <v>3000</v>
      </c>
      <c r="R19" s="5">
        <v>2824.6</v>
      </c>
      <c r="S19" s="13">
        <f t="shared" si="3"/>
        <v>0.941533333333333</v>
      </c>
      <c r="T19" s="53">
        <f>RANK(S19,S$3:S$140)</f>
        <v>11</v>
      </c>
      <c r="U19" s="53">
        <f>RANK(R19,R$3:R$140)</f>
        <v>12</v>
      </c>
      <c r="V19" s="17">
        <f t="shared" si="4"/>
        <v>23</v>
      </c>
      <c r="W19" s="5">
        <v>4610</v>
      </c>
      <c r="X19" s="5">
        <v>3180.04</v>
      </c>
      <c r="Y19" s="13">
        <f t="shared" si="5"/>
        <v>0.689813449023861</v>
      </c>
      <c r="Z19" s="53">
        <f>RANK(Y19,Y$3:Y$140)</f>
        <v>69</v>
      </c>
      <c r="AA19" s="53">
        <f>RANK(X19,X$3:X$140)</f>
        <v>17</v>
      </c>
      <c r="AB19" s="17">
        <f t="shared" si="6"/>
        <v>86</v>
      </c>
      <c r="AC19" s="21">
        <f>ROUND(AD19/100,0)*100</f>
        <v>4500</v>
      </c>
      <c r="AD19" s="5">
        <v>4540.52</v>
      </c>
      <c r="AE19" s="13">
        <f t="shared" si="7"/>
        <v>1.00900444444444</v>
      </c>
      <c r="AF19" s="53">
        <f>RANK(AE19,AE$3:AE$140)</f>
        <v>14</v>
      </c>
      <c r="AG19" s="53">
        <f>RANK(AD19,AD$3:AD$140)</f>
        <v>14</v>
      </c>
      <c r="AH19" s="17">
        <f t="shared" si="53"/>
        <v>28</v>
      </c>
      <c r="AI19" s="5">
        <v>30</v>
      </c>
      <c r="AJ19" s="5">
        <v>23</v>
      </c>
      <c r="AK19" s="13">
        <f t="shared" si="9"/>
        <v>0.766666666666667</v>
      </c>
      <c r="AL19" s="53" t="e">
        <f>RANK(AK19,AK$3:AK$140)</f>
        <v>#DIV/0!</v>
      </c>
      <c r="AM19" s="53">
        <f>RANK(AJ19,AJ$3:AJ$140)</f>
        <v>18</v>
      </c>
      <c r="AN19" s="17" t="e">
        <f t="shared" si="10"/>
        <v>#DIV/0!</v>
      </c>
      <c r="AO19" s="5">
        <v>30</v>
      </c>
      <c r="AP19" s="5">
        <v>5</v>
      </c>
      <c r="AQ19" s="13">
        <f t="shared" si="11"/>
        <v>0.166666666666667</v>
      </c>
      <c r="AR19" s="53">
        <f>RANK(AQ19,AQ$3:AQ$140)</f>
        <v>56</v>
      </c>
      <c r="AS19" s="53">
        <f>RANK(AP19,AP$3:AP$140)</f>
        <v>39</v>
      </c>
      <c r="AT19" s="17">
        <f t="shared" si="12"/>
        <v>95</v>
      </c>
      <c r="AU19" s="21">
        <f>ROUND(AV19/100,0)*100</f>
        <v>3100</v>
      </c>
      <c r="AV19" s="5">
        <v>3071.89</v>
      </c>
      <c r="AW19" s="13">
        <f t="shared" si="13"/>
        <v>0.990932258064516</v>
      </c>
      <c r="AX19" s="53">
        <f>RANK(AW19,AW$3:AW$140)</f>
        <v>33</v>
      </c>
      <c r="AY19" s="53">
        <f>RANK(AV19,AV$3:AV$140)</f>
        <v>16</v>
      </c>
      <c r="AZ19" s="17">
        <f t="shared" si="50"/>
        <v>49</v>
      </c>
      <c r="BA19" s="21">
        <v>2400</v>
      </c>
      <c r="BB19" s="5">
        <v>1353.61</v>
      </c>
      <c r="BC19" s="13">
        <f t="shared" si="15"/>
        <v>0.564004166666667</v>
      </c>
      <c r="BD19" s="53">
        <f>RANK(BC19,BC$3:BC$140)</f>
        <v>99</v>
      </c>
      <c r="BE19" s="53">
        <f>RANK(BB19,BB$3:BB$140)</f>
        <v>26</v>
      </c>
      <c r="BF19" s="17">
        <f t="shared" si="16"/>
        <v>125</v>
      </c>
      <c r="BG19" s="5">
        <v>3920</v>
      </c>
      <c r="BH19" s="5">
        <v>2605.67</v>
      </c>
      <c r="BI19" s="13">
        <f t="shared" si="17"/>
        <v>0.664711734693878</v>
      </c>
      <c r="BJ19" s="53">
        <f>RANK(BI19,BI$3:BI$140)</f>
        <v>6</v>
      </c>
      <c r="BK19" s="53">
        <f>RANK(BH19,BH$3:BH$140)</f>
        <v>3</v>
      </c>
      <c r="BL19" s="17">
        <v>2</v>
      </c>
      <c r="BM19" s="5">
        <v>2300</v>
      </c>
      <c r="BN19" s="5">
        <v>2490.29</v>
      </c>
      <c r="BO19" s="13">
        <f t="shared" si="19"/>
        <v>1.0827347826087</v>
      </c>
      <c r="BP19" s="53">
        <f>RANK(BO19,BO$3:BO$140)</f>
        <v>23</v>
      </c>
      <c r="BQ19" s="53">
        <f>RANK(BN19,BN$3:BN$140)</f>
        <v>14</v>
      </c>
      <c r="BR19" s="17">
        <f t="shared" si="54"/>
        <v>37</v>
      </c>
      <c r="BS19" s="5">
        <v>1500</v>
      </c>
      <c r="BT19" s="5">
        <v>1057.64</v>
      </c>
      <c r="BU19" s="13">
        <f t="shared" si="21"/>
        <v>0.705093333333333</v>
      </c>
      <c r="BV19" s="53">
        <f>RANK(BU19,BU$3:BU$140)</f>
        <v>115</v>
      </c>
      <c r="BW19" s="53">
        <f>RANK(BT19,BT$3:BT$140)</f>
        <v>99</v>
      </c>
      <c r="BX19" s="17">
        <f t="shared" si="22"/>
        <v>214</v>
      </c>
      <c r="BY19" s="5">
        <v>2180</v>
      </c>
      <c r="BZ19" s="5">
        <v>1860.56</v>
      </c>
      <c r="CA19" s="13">
        <f t="shared" si="23"/>
        <v>0.853467889908257</v>
      </c>
      <c r="CB19" s="53">
        <f>RANK(CA19,CA$3:CA$140)</f>
        <v>19</v>
      </c>
      <c r="CC19" s="53">
        <f>RANK(BZ19,BZ$3:BZ$140)</f>
        <v>6</v>
      </c>
      <c r="CD19" s="17">
        <f t="shared" si="24"/>
        <v>25</v>
      </c>
      <c r="CE19" s="21">
        <v>1700</v>
      </c>
      <c r="CF19" s="5">
        <v>1771.22</v>
      </c>
      <c r="CG19" s="13">
        <f t="shared" si="25"/>
        <v>1.04189411764706</v>
      </c>
      <c r="CH19" s="53">
        <f>RANK(CG19,CG$3:CG$140)</f>
        <v>50</v>
      </c>
      <c r="CI19" s="53">
        <f>RANK(CF19,CF$3:CF$140)</f>
        <v>23</v>
      </c>
      <c r="CJ19" s="17">
        <f t="shared" si="26"/>
        <v>73</v>
      </c>
      <c r="CK19" s="5">
        <v>2790</v>
      </c>
      <c r="CL19" s="5">
        <v>949.47</v>
      </c>
      <c r="CM19" s="13">
        <f t="shared" si="27"/>
        <v>0.340311827956989</v>
      </c>
      <c r="CN19" s="53">
        <f>RANK(CM19,CM$3:CM$140)</f>
        <v>90</v>
      </c>
      <c r="CO19" s="53">
        <f>RANK(CL19,CL$3:CL$140)</f>
        <v>43</v>
      </c>
      <c r="CP19" s="17">
        <f t="shared" si="28"/>
        <v>133</v>
      </c>
      <c r="CQ19" s="21">
        <v>2000</v>
      </c>
      <c r="CR19" s="5">
        <v>2416.8</v>
      </c>
      <c r="CS19" s="13">
        <f t="shared" si="29"/>
        <v>1.2084</v>
      </c>
      <c r="CT19" s="53">
        <f>RANK(CS19,CS$3:CS$140)</f>
        <v>5</v>
      </c>
      <c r="CU19" s="53">
        <f>RANK(CR19,CR$3:CR$140)</f>
        <v>4</v>
      </c>
      <c r="CV19" s="17">
        <v>2</v>
      </c>
      <c r="CW19" s="5">
        <v>5180</v>
      </c>
      <c r="CX19" s="5">
        <v>2947.36</v>
      </c>
      <c r="CY19" s="13">
        <f t="shared" si="31"/>
        <v>0.568988416988417</v>
      </c>
      <c r="CZ19" s="53">
        <f>RANK(CY19,CY$3:CY$140)</f>
        <v>40</v>
      </c>
      <c r="DA19" s="53">
        <f>RANK(CX19,CX$3:CX$140)</f>
        <v>26</v>
      </c>
      <c r="DB19" s="17">
        <f t="shared" si="32"/>
        <v>66</v>
      </c>
      <c r="DC19" s="5">
        <v>7030</v>
      </c>
      <c r="DD19" s="5">
        <v>7546.06</v>
      </c>
      <c r="DE19" s="13">
        <f t="shared" si="33"/>
        <v>1.07340825035562</v>
      </c>
      <c r="DF19" s="53">
        <f>RANK(DE19,DE$3:DE$140)</f>
        <v>37</v>
      </c>
      <c r="DG19" s="53">
        <f>RANK(DD19,DD$3:DD$140)</f>
        <v>24</v>
      </c>
      <c r="DH19" s="17">
        <f t="shared" si="34"/>
        <v>61</v>
      </c>
      <c r="DI19" s="5">
        <v>120</v>
      </c>
      <c r="DJ19" s="5">
        <v>38</v>
      </c>
      <c r="DK19" s="13">
        <f t="shared" si="35"/>
        <v>0.316666666666667</v>
      </c>
      <c r="DL19" s="53">
        <f>RANK(DK19,DK$3:DK$140)</f>
        <v>46</v>
      </c>
      <c r="DM19" s="53">
        <f>RANK(DJ19,DJ$3:DJ$140)</f>
        <v>23</v>
      </c>
      <c r="DN19" s="17">
        <f t="shared" si="36"/>
        <v>69</v>
      </c>
      <c r="DO19" s="5">
        <v>4100</v>
      </c>
      <c r="DP19" s="5">
        <v>1787.85</v>
      </c>
      <c r="DQ19" s="13">
        <v>0.436060975609756</v>
      </c>
      <c r="DR19" s="53">
        <v>121</v>
      </c>
      <c r="DS19" s="53">
        <v>80</v>
      </c>
      <c r="DT19" s="17">
        <v>201</v>
      </c>
      <c r="DU19" s="21">
        <v>4500</v>
      </c>
      <c r="DV19" s="5">
        <v>4959.4</v>
      </c>
      <c r="DW19" s="13">
        <f t="shared" si="37"/>
        <v>1.10208888888889</v>
      </c>
      <c r="DX19" s="53">
        <f>RANK(DW19,DW$3:DW$140)</f>
        <v>28</v>
      </c>
      <c r="DY19" s="53">
        <f>RANK(DV19,DV$3:DV$140)</f>
        <v>8</v>
      </c>
      <c r="DZ19" s="17">
        <f t="shared" si="48"/>
        <v>36</v>
      </c>
      <c r="EA19" s="5">
        <v>1100</v>
      </c>
      <c r="EB19" s="5">
        <v>572.21</v>
      </c>
      <c r="EC19" s="13">
        <f t="shared" si="38"/>
        <v>0.520190909090909</v>
      </c>
      <c r="ED19" s="53">
        <f>RANK(EC19,EC$3:EC$140)</f>
        <v>25</v>
      </c>
      <c r="EE19" s="53">
        <f>RANK(EB19,EB$3:EB$140)</f>
        <v>18</v>
      </c>
      <c r="EF19" s="17">
        <f t="shared" si="39"/>
        <v>43</v>
      </c>
      <c r="EG19" s="5">
        <v>3820</v>
      </c>
      <c r="EH19" s="5">
        <v>572.21</v>
      </c>
      <c r="EI19" s="13">
        <f t="shared" si="40"/>
        <v>0.149793193717278</v>
      </c>
      <c r="EJ19" s="53">
        <f>RANK(EI19,EI$3:EI$140)</f>
        <v>41</v>
      </c>
      <c r="EK19" s="53">
        <f>RANK(EH19,EH$3:EH$140)</f>
        <v>18</v>
      </c>
      <c r="EL19" s="17">
        <f t="shared" si="41"/>
        <v>59</v>
      </c>
      <c r="EM19" s="5">
        <v>6710</v>
      </c>
      <c r="EN19" s="5">
        <v>4781.54</v>
      </c>
      <c r="EO19" s="13">
        <f t="shared" si="42"/>
        <v>0.712599105812221</v>
      </c>
      <c r="EP19" s="53">
        <f>RANK(EO19,EO$3:EO$140)</f>
        <v>59</v>
      </c>
      <c r="EQ19" s="53">
        <f>RANK(EN19,EN$3:EN$140)</f>
        <v>26</v>
      </c>
      <c r="ER19" s="17">
        <f t="shared" si="43"/>
        <v>85</v>
      </c>
      <c r="ES19" s="5">
        <v>1850</v>
      </c>
      <c r="ET19" s="5">
        <v>356.08</v>
      </c>
      <c r="EU19" s="13">
        <f t="shared" si="44"/>
        <v>0.192475675675676</v>
      </c>
      <c r="EV19" s="53">
        <f>RANK(EU19,EU$3:EU$140)</f>
        <v>118</v>
      </c>
      <c r="EW19" s="53">
        <f>RANK(ET19,ET$3:ET$140)</f>
        <v>91</v>
      </c>
      <c r="EX19" s="17">
        <f t="shared" si="55"/>
        <v>209</v>
      </c>
      <c r="EY19" s="5">
        <v>4860</v>
      </c>
      <c r="EZ19" s="5">
        <v>4253.68</v>
      </c>
      <c r="FA19" s="13">
        <f t="shared" si="46"/>
        <v>0.87524279835391</v>
      </c>
      <c r="FB19" s="53">
        <f>RANK(FA19,FA$3:FA$140)</f>
        <v>16</v>
      </c>
      <c r="FC19" s="53">
        <f>RANK(EZ19,EZ$3:EZ$140)</f>
        <v>10</v>
      </c>
      <c r="FD19" s="17">
        <f t="shared" si="51"/>
        <v>26</v>
      </c>
    </row>
    <row r="20" ht="17.25" spans="1:160">
      <c r="A20" s="9">
        <v>18</v>
      </c>
      <c r="B20" s="10">
        <v>585</v>
      </c>
      <c r="C20" s="11" t="s">
        <v>61</v>
      </c>
      <c r="D20" s="11" t="s">
        <v>58</v>
      </c>
      <c r="E20" s="5">
        <v>11400</v>
      </c>
      <c r="F20" s="5">
        <v>3058.63</v>
      </c>
      <c r="G20" s="13">
        <f t="shared" si="0"/>
        <v>0.268300877192982</v>
      </c>
      <c r="H20" s="53">
        <f>RANK(G20,G$3:G$140)</f>
        <v>101</v>
      </c>
      <c r="I20" s="53">
        <f>RANK(F20,F$3:F$140)</f>
        <v>46</v>
      </c>
      <c r="J20" s="17">
        <f t="shared" si="49"/>
        <v>147</v>
      </c>
      <c r="K20" s="5">
        <v>3700</v>
      </c>
      <c r="L20" s="5">
        <v>1030.83</v>
      </c>
      <c r="M20" s="13">
        <f t="shared" si="1"/>
        <v>0.278602702702703</v>
      </c>
      <c r="N20" s="53">
        <f>RANK(M20,M$3:M$140)</f>
        <v>86</v>
      </c>
      <c r="O20" s="53">
        <f>RANK(L20,L$3:L$140)</f>
        <v>50</v>
      </c>
      <c r="P20" s="17">
        <f t="shared" si="2"/>
        <v>136</v>
      </c>
      <c r="Q20" s="5">
        <v>2600</v>
      </c>
      <c r="R20" s="5">
        <v>983.8</v>
      </c>
      <c r="S20" s="13">
        <f t="shared" si="3"/>
        <v>0.378384615384615</v>
      </c>
      <c r="T20" s="53">
        <f>RANK(S20,S$3:S$140)</f>
        <v>75</v>
      </c>
      <c r="U20" s="53">
        <f>RANK(R20,R$3:R$140)</f>
        <v>57</v>
      </c>
      <c r="V20" s="17">
        <f t="shared" si="4"/>
        <v>132</v>
      </c>
      <c r="W20" s="5">
        <v>4520</v>
      </c>
      <c r="X20" s="5">
        <v>2979.69</v>
      </c>
      <c r="Y20" s="13">
        <f t="shared" si="5"/>
        <v>0.659223451327434</v>
      </c>
      <c r="Z20" s="53">
        <f>RANK(Y20,Y$3:Y$140)</f>
        <v>75</v>
      </c>
      <c r="AA20" s="53">
        <f>RANK(X20,X$3:X$140)</f>
        <v>21</v>
      </c>
      <c r="AB20" s="17">
        <f t="shared" si="6"/>
        <v>96</v>
      </c>
      <c r="AC20" s="21">
        <f>ROUND(AD20/100,0)*100</f>
        <v>4300</v>
      </c>
      <c r="AD20" s="5">
        <v>4263.41</v>
      </c>
      <c r="AE20" s="13">
        <f t="shared" si="7"/>
        <v>0.991490697674419</v>
      </c>
      <c r="AF20" s="53">
        <f>RANK(AE20,AE$3:AE$140)</f>
        <v>39</v>
      </c>
      <c r="AG20" s="53">
        <f>RANK(AD20,AD$3:AD$140)</f>
        <v>16</v>
      </c>
      <c r="AH20" s="17">
        <f t="shared" si="53"/>
        <v>55</v>
      </c>
      <c r="AI20" s="5">
        <v>100</v>
      </c>
      <c r="AJ20" s="5">
        <v>43</v>
      </c>
      <c r="AK20" s="13">
        <f t="shared" si="9"/>
        <v>0.43</v>
      </c>
      <c r="AL20" s="53" t="e">
        <f>RANK(AK20,AK$3:AK$140)</f>
        <v>#DIV/0!</v>
      </c>
      <c r="AM20" s="53">
        <f>RANK(AJ20,AJ$3:AJ$140)</f>
        <v>7</v>
      </c>
      <c r="AN20" s="17" t="e">
        <f t="shared" si="10"/>
        <v>#DIV/0!</v>
      </c>
      <c r="AO20" s="5">
        <v>46</v>
      </c>
      <c r="AP20" s="5">
        <v>9</v>
      </c>
      <c r="AQ20" s="13">
        <f t="shared" si="11"/>
        <v>0.195652173913043</v>
      </c>
      <c r="AR20" s="53">
        <f>RANK(AQ20,AQ$3:AQ$140)</f>
        <v>49</v>
      </c>
      <c r="AS20" s="53">
        <f>RANK(AP20,AP$3:AP$140)</f>
        <v>14</v>
      </c>
      <c r="AT20" s="17">
        <f t="shared" si="12"/>
        <v>63</v>
      </c>
      <c r="AU20" s="21">
        <f>ROUND(AV20/100,0)*100</f>
        <v>3200</v>
      </c>
      <c r="AV20" s="5">
        <v>3159.96</v>
      </c>
      <c r="AW20" s="13">
        <f t="shared" si="13"/>
        <v>0.9874875</v>
      </c>
      <c r="AX20" s="53">
        <f>RANK(AW20,AW$3:AW$140)</f>
        <v>41</v>
      </c>
      <c r="AY20" s="53">
        <f>RANK(AV20,AV$3:AV$140)</f>
        <v>14</v>
      </c>
      <c r="AZ20" s="17">
        <f t="shared" si="50"/>
        <v>55</v>
      </c>
      <c r="BA20" s="21">
        <v>2400</v>
      </c>
      <c r="BB20" s="5">
        <v>2620.53</v>
      </c>
      <c r="BC20" s="13">
        <f t="shared" si="15"/>
        <v>1.0918875</v>
      </c>
      <c r="BD20" s="53">
        <f>RANK(BC20,BC$3:BC$140)</f>
        <v>5</v>
      </c>
      <c r="BE20" s="53">
        <f>RANK(BB20,BB$3:BB$140)</f>
        <v>2</v>
      </c>
      <c r="BF20" s="17">
        <v>2</v>
      </c>
      <c r="BG20" s="5">
        <v>4580</v>
      </c>
      <c r="BH20" s="5">
        <v>1294.9</v>
      </c>
      <c r="BI20" s="13">
        <f t="shared" si="17"/>
        <v>0.282729257641921</v>
      </c>
      <c r="BJ20" s="53">
        <f>RANK(BI20,BI$3:BI$140)</f>
        <v>53</v>
      </c>
      <c r="BK20" s="53">
        <f>RANK(BH20,BH$3:BH$140)</f>
        <v>24</v>
      </c>
      <c r="BL20" s="17">
        <f t="shared" ref="BL20:BL83" si="56">BJ20+BK20</f>
        <v>77</v>
      </c>
      <c r="BM20" s="21">
        <v>3000</v>
      </c>
      <c r="BN20" s="5">
        <v>3143.07</v>
      </c>
      <c r="BO20" s="13">
        <f t="shared" si="19"/>
        <v>1.04769</v>
      </c>
      <c r="BP20" s="53">
        <f>RANK(BO20,BO$3:BO$140)</f>
        <v>34</v>
      </c>
      <c r="BQ20" s="53">
        <f>RANK(BN20,BN$3:BN$140)</f>
        <v>10</v>
      </c>
      <c r="BR20" s="17">
        <f t="shared" si="54"/>
        <v>44</v>
      </c>
      <c r="BS20" s="21">
        <v>2900</v>
      </c>
      <c r="BT20" s="5">
        <v>3068.86</v>
      </c>
      <c r="BU20" s="13">
        <f t="shared" si="21"/>
        <v>1.0582275862069</v>
      </c>
      <c r="BV20" s="53">
        <f>RANK(BU20,BU$3:BU$140)</f>
        <v>74</v>
      </c>
      <c r="BW20" s="53">
        <f>RANK(BT20,BT$3:BT$140)</f>
        <v>6</v>
      </c>
      <c r="BX20" s="17">
        <f t="shared" si="22"/>
        <v>80</v>
      </c>
      <c r="BY20" s="5">
        <v>2090</v>
      </c>
      <c r="BZ20" s="5">
        <v>1317.2</v>
      </c>
      <c r="CA20" s="13">
        <f t="shared" si="23"/>
        <v>0.630239234449761</v>
      </c>
      <c r="CB20" s="53">
        <f>RANK(CA20,CA$3:CA$140)</f>
        <v>48</v>
      </c>
      <c r="CC20" s="53">
        <f>RANK(BZ20,BZ$3:BZ$140)</f>
        <v>19</v>
      </c>
      <c r="CD20" s="17">
        <f t="shared" si="24"/>
        <v>67</v>
      </c>
      <c r="CE20" s="21">
        <v>2000</v>
      </c>
      <c r="CF20" s="5">
        <v>2349.85</v>
      </c>
      <c r="CG20" s="13">
        <f t="shared" si="25"/>
        <v>1.174925</v>
      </c>
      <c r="CH20" s="53">
        <f>RANK(CG20,CG$3:CG$140)</f>
        <v>22</v>
      </c>
      <c r="CI20" s="53">
        <f>RANK(CF20,CF$3:CF$140)</f>
        <v>10</v>
      </c>
      <c r="CJ20" s="17">
        <f t="shared" si="26"/>
        <v>32</v>
      </c>
      <c r="CK20" s="5">
        <v>2790</v>
      </c>
      <c r="CL20" s="5">
        <v>1051.07</v>
      </c>
      <c r="CM20" s="13">
        <f t="shared" si="27"/>
        <v>0.376727598566308</v>
      </c>
      <c r="CN20" s="53">
        <f>RANK(CM20,CM$3:CM$140)</f>
        <v>74</v>
      </c>
      <c r="CO20" s="53">
        <f>RANK(CL20,CL$3:CL$140)</f>
        <v>31</v>
      </c>
      <c r="CP20" s="17">
        <f t="shared" si="28"/>
        <v>105</v>
      </c>
      <c r="CQ20" s="5">
        <v>1110</v>
      </c>
      <c r="CR20" s="5">
        <v>734.6</v>
      </c>
      <c r="CS20" s="13">
        <f t="shared" si="29"/>
        <v>0.661801801801802</v>
      </c>
      <c r="CT20" s="53">
        <f>RANK(CS20,CS$3:CS$140)</f>
        <v>36</v>
      </c>
      <c r="CU20" s="53">
        <f>RANK(CR20,CR$3:CR$140)</f>
        <v>19</v>
      </c>
      <c r="CV20" s="17">
        <f t="shared" ref="CV20:CV83" si="57">CT20+CU20</f>
        <v>55</v>
      </c>
      <c r="CW20" s="21">
        <v>5600</v>
      </c>
      <c r="CX20" s="5">
        <v>6056.96</v>
      </c>
      <c r="CY20" s="13">
        <f t="shared" si="31"/>
        <v>1.0816</v>
      </c>
      <c r="CZ20" s="53">
        <f>RANK(CY20,CY$3:CY$140)</f>
        <v>7</v>
      </c>
      <c r="DA20" s="53">
        <f>RANK(CX20,CX$3:CX$140)</f>
        <v>2</v>
      </c>
      <c r="DB20" s="17">
        <v>3</v>
      </c>
      <c r="DC20" s="5">
        <v>6630</v>
      </c>
      <c r="DD20" s="5">
        <v>4454.29</v>
      </c>
      <c r="DE20" s="13">
        <f t="shared" si="33"/>
        <v>0.671838612368024</v>
      </c>
      <c r="DF20" s="53">
        <f>RANK(DE20,DE$3:DE$140)</f>
        <v>90</v>
      </c>
      <c r="DG20" s="53">
        <f>RANK(DD20,DD$3:DD$140)</f>
        <v>60</v>
      </c>
      <c r="DH20" s="17">
        <f t="shared" si="34"/>
        <v>150</v>
      </c>
      <c r="DI20" s="5">
        <v>120</v>
      </c>
      <c r="DJ20" s="5">
        <v>41</v>
      </c>
      <c r="DK20" s="13">
        <f t="shared" si="35"/>
        <v>0.341666666666667</v>
      </c>
      <c r="DL20" s="53">
        <f>RANK(DK20,DK$3:DK$140)</f>
        <v>36</v>
      </c>
      <c r="DM20" s="53">
        <f>RANK(DJ20,DJ$3:DJ$140)</f>
        <v>19</v>
      </c>
      <c r="DN20" s="17">
        <f t="shared" si="36"/>
        <v>55</v>
      </c>
      <c r="DO20" s="21">
        <v>4700</v>
      </c>
      <c r="DP20" s="5">
        <v>5244.45</v>
      </c>
      <c r="DQ20" s="13">
        <v>1.11584042553191</v>
      </c>
      <c r="DR20" s="53">
        <v>32</v>
      </c>
      <c r="DS20" s="53">
        <v>13</v>
      </c>
      <c r="DT20" s="17">
        <v>45</v>
      </c>
      <c r="DU20" s="5">
        <v>3710</v>
      </c>
      <c r="DV20" s="5">
        <v>4446.42</v>
      </c>
      <c r="DW20" s="13">
        <f t="shared" si="37"/>
        <v>1.19849595687332</v>
      </c>
      <c r="DX20" s="53">
        <f>RANK(DW20,DW$3:DW$140)</f>
        <v>11</v>
      </c>
      <c r="DY20" s="53">
        <f>RANK(DV20,DV$3:DV$140)</f>
        <v>13</v>
      </c>
      <c r="DZ20" s="17">
        <f t="shared" si="48"/>
        <v>24</v>
      </c>
      <c r="EA20" s="5">
        <v>1100</v>
      </c>
      <c r="EB20" s="5">
        <v>309.39</v>
      </c>
      <c r="EC20" s="13">
        <f t="shared" si="38"/>
        <v>0.281263636363636</v>
      </c>
      <c r="ED20" s="53">
        <f>RANK(EC20,EC$3:EC$140)</f>
        <v>51</v>
      </c>
      <c r="EE20" s="53">
        <f>RANK(EB20,EB$3:EB$140)</f>
        <v>47</v>
      </c>
      <c r="EF20" s="17">
        <f t="shared" si="39"/>
        <v>98</v>
      </c>
      <c r="EG20" s="5">
        <v>3740</v>
      </c>
      <c r="EH20" s="5">
        <v>309.39</v>
      </c>
      <c r="EI20" s="13">
        <f t="shared" si="40"/>
        <v>0.0827245989304813</v>
      </c>
      <c r="EJ20" s="53">
        <f>RANK(EI20,EI$3:EI$140)</f>
        <v>69</v>
      </c>
      <c r="EK20" s="53">
        <f>RANK(EH20,EH$3:EH$140)</f>
        <v>47</v>
      </c>
      <c r="EL20" s="17">
        <f t="shared" si="41"/>
        <v>116</v>
      </c>
      <c r="EM20" s="21">
        <v>8620</v>
      </c>
      <c r="EN20" s="5">
        <v>9826.13</v>
      </c>
      <c r="EO20" s="13">
        <f t="shared" si="42"/>
        <v>1.1399222737819</v>
      </c>
      <c r="EP20" s="53">
        <f>RANK(EO20,EO$3:EO$140)</f>
        <v>5</v>
      </c>
      <c r="EQ20" s="53">
        <f>RANK(EN20,EN$3:EN$140)</f>
        <v>3</v>
      </c>
      <c r="ER20" s="17">
        <v>2</v>
      </c>
      <c r="ES20" s="5">
        <v>1740</v>
      </c>
      <c r="ET20" s="5">
        <v>948.64</v>
      </c>
      <c r="EU20" s="13">
        <f t="shared" si="44"/>
        <v>0.545195402298851</v>
      </c>
      <c r="EV20" s="53">
        <f>RANK(EU20,EU$3:EU$140)</f>
        <v>60</v>
      </c>
      <c r="EW20" s="53">
        <f>RANK(ET20,ET$3:ET$140)</f>
        <v>38</v>
      </c>
      <c r="EX20" s="17">
        <f t="shared" si="55"/>
        <v>98</v>
      </c>
      <c r="EY20" s="5">
        <v>4860</v>
      </c>
      <c r="EZ20" s="5">
        <v>2025.16</v>
      </c>
      <c r="FA20" s="13">
        <f t="shared" si="46"/>
        <v>0.416699588477366</v>
      </c>
      <c r="FB20" s="53">
        <f>RANK(FA20,FA$3:FA$140)</f>
        <v>60</v>
      </c>
      <c r="FC20" s="53">
        <f>RANK(EZ20,EZ$3:EZ$140)</f>
        <v>34</v>
      </c>
      <c r="FD20" s="17">
        <f t="shared" si="51"/>
        <v>94</v>
      </c>
    </row>
    <row r="21" ht="17.25" spans="1:160">
      <c r="A21" s="9">
        <v>19</v>
      </c>
      <c r="B21" s="10">
        <v>379</v>
      </c>
      <c r="C21" s="11" t="s">
        <v>126</v>
      </c>
      <c r="D21" s="11" t="s">
        <v>122</v>
      </c>
      <c r="E21" s="5">
        <v>11400</v>
      </c>
      <c r="F21" s="5">
        <v>4772.98</v>
      </c>
      <c r="G21" s="13">
        <f t="shared" si="0"/>
        <v>0.418682456140351</v>
      </c>
      <c r="H21" s="53">
        <f>RANK(G21,G$3:G$140)</f>
        <v>58</v>
      </c>
      <c r="I21" s="53">
        <f>RANK(F21,F$3:F$140)</f>
        <v>25</v>
      </c>
      <c r="J21" s="17">
        <f t="shared" si="49"/>
        <v>83</v>
      </c>
      <c r="K21" s="5">
        <v>3700</v>
      </c>
      <c r="L21" s="5">
        <v>895</v>
      </c>
      <c r="M21" s="13">
        <f t="shared" si="1"/>
        <v>0.241891891891892</v>
      </c>
      <c r="N21" s="53">
        <f>RANK(M21,M$3:M$140)</f>
        <v>93</v>
      </c>
      <c r="O21" s="53">
        <f>RANK(L21,L$3:L$140)</f>
        <v>59</v>
      </c>
      <c r="P21" s="17">
        <f t="shared" si="2"/>
        <v>152</v>
      </c>
      <c r="Q21" s="5">
        <v>2600</v>
      </c>
      <c r="R21" s="5">
        <v>671.47</v>
      </c>
      <c r="S21" s="13">
        <f t="shared" si="3"/>
        <v>0.258257692307692</v>
      </c>
      <c r="T21" s="53">
        <f>RANK(S21,S$3:S$140)</f>
        <v>97</v>
      </c>
      <c r="U21" s="53">
        <f>RANK(R21,R$3:R$140)</f>
        <v>70</v>
      </c>
      <c r="V21" s="17">
        <f t="shared" si="4"/>
        <v>167</v>
      </c>
      <c r="W21" s="5">
        <v>4520</v>
      </c>
      <c r="X21" s="5">
        <v>2648.55</v>
      </c>
      <c r="Y21" s="13">
        <f t="shared" si="5"/>
        <v>0.585962389380531</v>
      </c>
      <c r="Z21" s="53">
        <f>RANK(Y21,Y$3:Y$140)</f>
        <v>89</v>
      </c>
      <c r="AA21" s="53">
        <f>RANK(X21,X$3:X$140)</f>
        <v>31</v>
      </c>
      <c r="AB21" s="17">
        <f t="shared" si="6"/>
        <v>120</v>
      </c>
      <c r="AC21" s="5">
        <v>3250</v>
      </c>
      <c r="AD21" s="5">
        <v>1933.97</v>
      </c>
      <c r="AE21" s="13">
        <f t="shared" si="7"/>
        <v>0.595067692307692</v>
      </c>
      <c r="AF21" s="53">
        <f>RANK(AE21,AE$3:AE$140)</f>
        <v>115</v>
      </c>
      <c r="AG21" s="53">
        <f>RANK(AD21,AD$3:AD$140)</f>
        <v>64</v>
      </c>
      <c r="AH21" s="17">
        <f t="shared" si="53"/>
        <v>179</v>
      </c>
      <c r="AI21" s="5">
        <v>30</v>
      </c>
      <c r="AJ21" s="5">
        <v>14</v>
      </c>
      <c r="AK21" s="13">
        <f t="shared" si="9"/>
        <v>0.466666666666667</v>
      </c>
      <c r="AL21" s="53" t="e">
        <f>RANK(AK21,AK$3:AK$140)</f>
        <v>#DIV/0!</v>
      </c>
      <c r="AM21" s="53">
        <f>RANK(AJ21,AJ$3:AJ$140)</f>
        <v>39</v>
      </c>
      <c r="AN21" s="17" t="e">
        <f t="shared" si="10"/>
        <v>#DIV/0!</v>
      </c>
      <c r="AO21" s="5">
        <v>34</v>
      </c>
      <c r="AP21" s="5">
        <v>4</v>
      </c>
      <c r="AQ21" s="13">
        <f t="shared" si="11"/>
        <v>0.117647058823529</v>
      </c>
      <c r="AR21" s="53">
        <f>RANK(AQ21,AQ$3:AQ$140)</f>
        <v>81</v>
      </c>
      <c r="AS21" s="53">
        <f>RANK(AP21,AP$3:AP$140)</f>
        <v>48</v>
      </c>
      <c r="AT21" s="17">
        <f t="shared" si="12"/>
        <v>129</v>
      </c>
      <c r="AU21" s="21">
        <f>ROUND(AV21/100,0)*100</f>
        <v>2700</v>
      </c>
      <c r="AV21" s="5">
        <v>2733.41</v>
      </c>
      <c r="AW21" s="13">
        <f t="shared" si="13"/>
        <v>1.01237407407407</v>
      </c>
      <c r="AX21" s="53">
        <f>RANK(AW21,AW$3:AW$140)</f>
        <v>10</v>
      </c>
      <c r="AY21" s="53">
        <f>RANK(AV21,AV$3:AV$140)</f>
        <v>22</v>
      </c>
      <c r="AZ21" s="17">
        <f t="shared" si="50"/>
        <v>32</v>
      </c>
      <c r="BA21" s="5">
        <v>1500</v>
      </c>
      <c r="BB21" s="5">
        <v>560.66</v>
      </c>
      <c r="BC21" s="13">
        <f t="shared" si="15"/>
        <v>0.373773333333333</v>
      </c>
      <c r="BD21" s="53">
        <f>RANK(BC21,BC$3:BC$140)</f>
        <v>121</v>
      </c>
      <c r="BE21" s="53">
        <f>RANK(BB21,BB$3:BB$140)</f>
        <v>96</v>
      </c>
      <c r="BF21" s="17">
        <f t="shared" ref="BF21:BF52" si="58">BD21+BE21</f>
        <v>217</v>
      </c>
      <c r="BG21" s="5">
        <v>3740</v>
      </c>
      <c r="BH21" s="5">
        <v>914.8</v>
      </c>
      <c r="BI21" s="13">
        <f t="shared" si="17"/>
        <v>0.244598930481283</v>
      </c>
      <c r="BJ21" s="53">
        <f>RANK(BI21,BI$3:BI$140)</f>
        <v>65</v>
      </c>
      <c r="BK21" s="53">
        <f>RANK(BH21,BH$3:BH$140)</f>
        <v>41</v>
      </c>
      <c r="BL21" s="17">
        <f t="shared" si="56"/>
        <v>106</v>
      </c>
      <c r="BM21" s="5">
        <v>2230</v>
      </c>
      <c r="BN21" s="5">
        <v>2295.56</v>
      </c>
      <c r="BO21" s="13">
        <f t="shared" si="19"/>
        <v>1.02939910313901</v>
      </c>
      <c r="BP21" s="53">
        <f>RANK(BO21,BO$3:BO$140)</f>
        <v>41</v>
      </c>
      <c r="BQ21" s="53">
        <f>RANK(BN21,BN$3:BN$140)</f>
        <v>19</v>
      </c>
      <c r="BR21" s="17">
        <f t="shared" si="54"/>
        <v>60</v>
      </c>
      <c r="BS21" s="21">
        <v>2200</v>
      </c>
      <c r="BT21" s="5">
        <v>2346.69</v>
      </c>
      <c r="BU21" s="13">
        <f t="shared" si="21"/>
        <v>1.06667727272727</v>
      </c>
      <c r="BV21" s="53">
        <f>RANK(BU21,BU$3:BU$140)</f>
        <v>70</v>
      </c>
      <c r="BW21" s="53">
        <f>RANK(BT21,BT$3:BT$140)</f>
        <v>21</v>
      </c>
      <c r="BX21" s="17">
        <f t="shared" si="22"/>
        <v>91</v>
      </c>
      <c r="BY21" s="5">
        <v>2090</v>
      </c>
      <c r="BZ21" s="5">
        <v>523.73</v>
      </c>
      <c r="CA21" s="13">
        <f t="shared" si="23"/>
        <v>0.250588516746411</v>
      </c>
      <c r="CB21" s="53">
        <f>RANK(CA21,CA$3:CA$140)</f>
        <v>115</v>
      </c>
      <c r="CC21" s="53">
        <f>RANK(BZ21,BZ$3:BZ$140)</f>
        <v>88</v>
      </c>
      <c r="CD21" s="17">
        <f t="shared" si="24"/>
        <v>203</v>
      </c>
      <c r="CE21" s="5">
        <v>1420</v>
      </c>
      <c r="CF21" s="5">
        <v>1118.4</v>
      </c>
      <c r="CG21" s="13">
        <f t="shared" si="25"/>
        <v>0.787605633802817</v>
      </c>
      <c r="CH21" s="53">
        <f>RANK(CG21,CG$3:CG$140)</f>
        <v>83</v>
      </c>
      <c r="CI21" s="53">
        <f>RANK(CF21,CF$3:CF$140)</f>
        <v>63</v>
      </c>
      <c r="CJ21" s="17">
        <f t="shared" si="26"/>
        <v>146</v>
      </c>
      <c r="CK21" s="5">
        <v>2790</v>
      </c>
      <c r="CL21" s="5">
        <v>1215.74</v>
      </c>
      <c r="CM21" s="13">
        <f t="shared" si="27"/>
        <v>0.435749103942652</v>
      </c>
      <c r="CN21" s="53">
        <f>RANK(CM21,CM$3:CM$140)</f>
        <v>57</v>
      </c>
      <c r="CO21" s="53">
        <f>RANK(CL21,CL$3:CL$140)</f>
        <v>23</v>
      </c>
      <c r="CP21" s="17">
        <f t="shared" si="28"/>
        <v>80</v>
      </c>
      <c r="CQ21" s="5">
        <v>1110</v>
      </c>
      <c r="CR21" s="5">
        <v>102</v>
      </c>
      <c r="CS21" s="13">
        <f t="shared" si="29"/>
        <v>0.0918918918918919</v>
      </c>
      <c r="CT21" s="53">
        <f>RANK(CS21,CS$3:CS$140)</f>
        <v>108</v>
      </c>
      <c r="CU21" s="53">
        <f>RANK(CR21,CR$3:CR$140)</f>
        <v>108</v>
      </c>
      <c r="CV21" s="17">
        <f t="shared" si="57"/>
        <v>216</v>
      </c>
      <c r="CW21" s="5">
        <v>5180</v>
      </c>
      <c r="CX21" s="5">
        <v>2143.25</v>
      </c>
      <c r="CY21" s="13">
        <f t="shared" si="31"/>
        <v>0.413754826254826</v>
      </c>
      <c r="CZ21" s="53">
        <f>RANK(CY21,CY$3:CY$140)</f>
        <v>68</v>
      </c>
      <c r="DA21" s="53">
        <f>RANK(CX21,CX$3:CX$140)</f>
        <v>45</v>
      </c>
      <c r="DB21" s="17">
        <f t="shared" ref="DB21:DB41" si="59">CZ21+DA21</f>
        <v>113</v>
      </c>
      <c r="DC21" s="5">
        <v>6630</v>
      </c>
      <c r="DD21" s="5">
        <v>6784.44000000001</v>
      </c>
      <c r="DE21" s="13">
        <f t="shared" si="33"/>
        <v>1.02329411764706</v>
      </c>
      <c r="DF21" s="53">
        <f>RANK(DE21,DE$3:DE$140)</f>
        <v>51</v>
      </c>
      <c r="DG21" s="53">
        <f>RANK(DD21,DD$3:DD$140)</f>
        <v>28</v>
      </c>
      <c r="DH21" s="17">
        <f t="shared" si="34"/>
        <v>79</v>
      </c>
      <c r="DI21" s="5">
        <v>120</v>
      </c>
      <c r="DJ21" s="5">
        <v>36</v>
      </c>
      <c r="DK21" s="13">
        <f t="shared" si="35"/>
        <v>0.3</v>
      </c>
      <c r="DL21" s="53">
        <f>RANK(DK21,DK$3:DK$140)</f>
        <v>51</v>
      </c>
      <c r="DM21" s="53">
        <f>RANK(DJ21,DJ$3:DJ$140)</f>
        <v>25</v>
      </c>
      <c r="DN21" s="17">
        <f t="shared" si="36"/>
        <v>76</v>
      </c>
      <c r="DO21" s="5">
        <v>4020</v>
      </c>
      <c r="DP21" s="5">
        <v>2393.75</v>
      </c>
      <c r="DQ21" s="13">
        <v>0.595460199004975</v>
      </c>
      <c r="DR21" s="53">
        <v>103</v>
      </c>
      <c r="DS21" s="53">
        <v>55</v>
      </c>
      <c r="DT21" s="17">
        <v>158</v>
      </c>
      <c r="DU21" s="5">
        <v>3600</v>
      </c>
      <c r="DV21" s="5">
        <v>2698.87</v>
      </c>
      <c r="DW21" s="13">
        <f t="shared" si="37"/>
        <v>0.749686111111111</v>
      </c>
      <c r="DX21" s="53">
        <f>RANK(DW21,DW$3:DW$140)</f>
        <v>68</v>
      </c>
      <c r="DY21" s="53">
        <f>RANK(DV21,DV$3:DV$140)</f>
        <v>34</v>
      </c>
      <c r="DZ21" s="17">
        <f t="shared" si="48"/>
        <v>102</v>
      </c>
      <c r="EA21" s="5">
        <v>1100</v>
      </c>
      <c r="EB21" s="5">
        <v>60.48</v>
      </c>
      <c r="EC21" s="13">
        <f t="shared" si="38"/>
        <v>0.0549818181818182</v>
      </c>
      <c r="ED21" s="53">
        <f>RANK(EC21,EC$3:EC$140)</f>
        <v>115</v>
      </c>
      <c r="EE21" s="53">
        <f>RANK(EB21,EB$3:EB$140)</f>
        <v>108</v>
      </c>
      <c r="EF21" s="17">
        <f t="shared" si="39"/>
        <v>223</v>
      </c>
      <c r="EG21" s="5">
        <v>3740</v>
      </c>
      <c r="EH21" s="5">
        <v>60.48</v>
      </c>
      <c r="EI21" s="13">
        <f t="shared" si="40"/>
        <v>0.0161711229946524</v>
      </c>
      <c r="EJ21" s="53">
        <f>RANK(EI21,EI$3:EI$140)</f>
        <v>118</v>
      </c>
      <c r="EK21" s="53">
        <f>RANK(EH21,EH$3:EH$140)</f>
        <v>108</v>
      </c>
      <c r="EL21" s="17">
        <f t="shared" si="41"/>
        <v>226</v>
      </c>
      <c r="EM21" s="5">
        <v>6620</v>
      </c>
      <c r="EN21" s="5">
        <v>4381.45</v>
      </c>
      <c r="EO21" s="13">
        <f t="shared" si="42"/>
        <v>0.661850453172205</v>
      </c>
      <c r="EP21" s="53">
        <f>RANK(EO21,EO$3:EO$140)</f>
        <v>74</v>
      </c>
      <c r="EQ21" s="53">
        <f>RANK(EN21,EN$3:EN$140)</f>
        <v>33</v>
      </c>
      <c r="ER21" s="17">
        <f t="shared" ref="ER21:ER33" si="60">EP21+EQ21</f>
        <v>107</v>
      </c>
      <c r="ES21" s="5">
        <v>1740</v>
      </c>
      <c r="ET21" s="5">
        <v>735.66</v>
      </c>
      <c r="EU21" s="13">
        <f t="shared" si="44"/>
        <v>0.422793103448276</v>
      </c>
      <c r="EV21" s="53">
        <f>RANK(EU21,EU$3:EU$140)</f>
        <v>75</v>
      </c>
      <c r="EW21" s="53">
        <f>RANK(ET21,ET$3:ET$140)</f>
        <v>57</v>
      </c>
      <c r="EX21" s="17">
        <f t="shared" si="55"/>
        <v>132</v>
      </c>
      <c r="EY21" s="5">
        <v>4860</v>
      </c>
      <c r="EZ21" s="5">
        <v>1991.2</v>
      </c>
      <c r="FA21" s="13">
        <f t="shared" si="46"/>
        <v>0.409711934156379</v>
      </c>
      <c r="FB21" s="53">
        <f>RANK(FA21,FA$3:FA$140)</f>
        <v>63</v>
      </c>
      <c r="FC21" s="53">
        <f>RANK(EZ21,EZ$3:EZ$140)</f>
        <v>35</v>
      </c>
      <c r="FD21" s="17">
        <f t="shared" si="51"/>
        <v>98</v>
      </c>
    </row>
    <row r="22" ht="17.25" spans="1:160">
      <c r="A22" s="9">
        <v>20</v>
      </c>
      <c r="B22" s="10">
        <v>709</v>
      </c>
      <c r="C22" s="11" t="s">
        <v>127</v>
      </c>
      <c r="D22" s="11" t="s">
        <v>122</v>
      </c>
      <c r="E22" s="5">
        <v>11100</v>
      </c>
      <c r="F22" s="5">
        <v>6515.12</v>
      </c>
      <c r="G22" s="13">
        <f t="shared" si="0"/>
        <v>0.586947747747748</v>
      </c>
      <c r="H22" s="53">
        <f>RANK(G22,G$3:G$140)</f>
        <v>30</v>
      </c>
      <c r="I22" s="53">
        <f>RANK(F22,F$3:F$140)</f>
        <v>14</v>
      </c>
      <c r="J22" s="17">
        <f t="shared" si="49"/>
        <v>44</v>
      </c>
      <c r="K22" s="5">
        <v>2700</v>
      </c>
      <c r="L22" s="5">
        <v>971.4</v>
      </c>
      <c r="M22" s="13">
        <f t="shared" si="1"/>
        <v>0.359777777777778</v>
      </c>
      <c r="N22" s="53">
        <f>RANK(M22,M$3:M$140)</f>
        <v>66</v>
      </c>
      <c r="O22" s="53">
        <f>RANK(L22,L$3:L$140)</f>
        <v>52</v>
      </c>
      <c r="P22" s="17">
        <f t="shared" si="2"/>
        <v>118</v>
      </c>
      <c r="Q22" s="5">
        <v>2500</v>
      </c>
      <c r="R22" s="5">
        <v>1063.1</v>
      </c>
      <c r="S22" s="13">
        <f t="shared" si="3"/>
        <v>0.42524</v>
      </c>
      <c r="T22" s="53">
        <f>RANK(S22,S$3:S$140)</f>
        <v>72</v>
      </c>
      <c r="U22" s="53">
        <f>RANK(R22,R$3:R$140)</f>
        <v>51</v>
      </c>
      <c r="V22" s="17">
        <f t="shared" si="4"/>
        <v>123</v>
      </c>
      <c r="W22" s="5">
        <v>5970</v>
      </c>
      <c r="X22" s="5">
        <v>3829.74</v>
      </c>
      <c r="Y22" s="13">
        <f t="shared" si="5"/>
        <v>0.641497487437186</v>
      </c>
      <c r="Z22" s="53">
        <f>RANK(Y22,Y$3:Y$140)</f>
        <v>83</v>
      </c>
      <c r="AA22" s="53">
        <f>RANK(X22,X$3:X$140)</f>
        <v>7</v>
      </c>
      <c r="AB22" s="17">
        <f t="shared" si="6"/>
        <v>90</v>
      </c>
      <c r="AC22" s="21">
        <f>ROUND(AD22/100,0)*100</f>
        <v>3400</v>
      </c>
      <c r="AD22" s="5">
        <v>3351.6</v>
      </c>
      <c r="AE22" s="13">
        <f t="shared" si="7"/>
        <v>0.985764705882353</v>
      </c>
      <c r="AF22" s="53">
        <f>RANK(AE22,AE$3:AE$140)</f>
        <v>55</v>
      </c>
      <c r="AG22" s="53">
        <f>RANK(AD22,AD$3:AD$140)</f>
        <v>25</v>
      </c>
      <c r="AH22" s="17">
        <f t="shared" si="53"/>
        <v>80</v>
      </c>
      <c r="AI22" s="5">
        <v>50</v>
      </c>
      <c r="AJ22" s="5">
        <v>13</v>
      </c>
      <c r="AK22" s="13">
        <f t="shared" si="9"/>
        <v>0.26</v>
      </c>
      <c r="AL22" s="53" t="e">
        <f>RANK(AK22,AK$3:AK$140)</f>
        <v>#DIV/0!</v>
      </c>
      <c r="AM22" s="53">
        <f>RANK(AJ22,AJ$3:AJ$140)</f>
        <v>43</v>
      </c>
      <c r="AN22" s="17" t="e">
        <f t="shared" si="10"/>
        <v>#DIV/0!</v>
      </c>
      <c r="AO22" s="5">
        <v>40</v>
      </c>
      <c r="AP22" s="5">
        <v>13</v>
      </c>
      <c r="AQ22" s="13">
        <f t="shared" si="11"/>
        <v>0.325</v>
      </c>
      <c r="AR22" s="53">
        <f>RANK(AQ22,AQ$3:AQ$140)</f>
        <v>27</v>
      </c>
      <c r="AS22" s="53">
        <f>RANK(AP22,AP$3:AP$140)</f>
        <v>7</v>
      </c>
      <c r="AT22" s="17">
        <f t="shared" si="12"/>
        <v>34</v>
      </c>
      <c r="AU22" s="21">
        <f>ROUND(AV22/100,0)*100</f>
        <v>2400</v>
      </c>
      <c r="AV22" s="5">
        <v>2363.22</v>
      </c>
      <c r="AW22" s="13">
        <f t="shared" si="13"/>
        <v>0.984675</v>
      </c>
      <c r="AX22" s="53">
        <f>RANK(AW22,AW$3:AW$140)</f>
        <v>49</v>
      </c>
      <c r="AY22" s="53">
        <f>RANK(AV22,AV$3:AV$140)</f>
        <v>42</v>
      </c>
      <c r="AZ22" s="17">
        <f t="shared" si="50"/>
        <v>91</v>
      </c>
      <c r="BA22" s="5">
        <v>1500</v>
      </c>
      <c r="BB22" s="5">
        <v>1241.24</v>
      </c>
      <c r="BC22" s="13">
        <f t="shared" si="15"/>
        <v>0.827493333333333</v>
      </c>
      <c r="BD22" s="53">
        <f>RANK(BC22,BC$3:BC$140)</f>
        <v>32</v>
      </c>
      <c r="BE22" s="53">
        <f>RANK(BB22,BB$3:BB$140)</f>
        <v>32</v>
      </c>
      <c r="BF22" s="17">
        <f t="shared" si="58"/>
        <v>64</v>
      </c>
      <c r="BG22" s="5">
        <v>3640</v>
      </c>
      <c r="BH22" s="5">
        <v>1200.2</v>
      </c>
      <c r="BI22" s="13">
        <f t="shared" si="17"/>
        <v>0.329725274725275</v>
      </c>
      <c r="BJ22" s="53">
        <f>RANK(BI22,BI$3:BI$140)</f>
        <v>35</v>
      </c>
      <c r="BK22" s="53">
        <f>RANK(BH22,BH$3:BH$140)</f>
        <v>27</v>
      </c>
      <c r="BL22" s="17">
        <f t="shared" si="56"/>
        <v>62</v>
      </c>
      <c r="BM22" s="5">
        <v>2180</v>
      </c>
      <c r="BN22" s="5">
        <v>1707.97</v>
      </c>
      <c r="BO22" s="13">
        <f t="shared" si="19"/>
        <v>0.78347247706422</v>
      </c>
      <c r="BP22" s="53">
        <f>RANK(BO22,BO$3:BO$140)</f>
        <v>81</v>
      </c>
      <c r="BQ22" s="53">
        <f>RANK(BN22,BN$3:BN$140)</f>
        <v>42</v>
      </c>
      <c r="BR22" s="17">
        <f t="shared" si="54"/>
        <v>123</v>
      </c>
      <c r="BS22" s="5">
        <v>1500</v>
      </c>
      <c r="BT22" s="5">
        <v>1263.8</v>
      </c>
      <c r="BU22" s="13">
        <f t="shared" si="21"/>
        <v>0.842533333333333</v>
      </c>
      <c r="BV22" s="53">
        <f>RANK(BU22,BU$3:BU$140)</f>
        <v>104</v>
      </c>
      <c r="BW22" s="53">
        <f>RANK(BT22,BT$3:BT$140)</f>
        <v>79</v>
      </c>
      <c r="BX22" s="17">
        <f t="shared" si="22"/>
        <v>183</v>
      </c>
      <c r="BY22" s="5">
        <v>2090</v>
      </c>
      <c r="BZ22" s="5">
        <v>744.3</v>
      </c>
      <c r="CA22" s="13">
        <f t="shared" si="23"/>
        <v>0.356124401913876</v>
      </c>
      <c r="CB22" s="53">
        <f>RANK(CA22,CA$3:CA$140)</f>
        <v>97</v>
      </c>
      <c r="CC22" s="53">
        <f>RANK(BZ22,BZ$3:BZ$140)</f>
        <v>67</v>
      </c>
      <c r="CD22" s="17">
        <f t="shared" si="24"/>
        <v>164</v>
      </c>
      <c r="CE22" s="21">
        <v>1420</v>
      </c>
      <c r="CF22" s="5">
        <v>1507.3</v>
      </c>
      <c r="CG22" s="13">
        <f t="shared" si="25"/>
        <v>1.06147887323944</v>
      </c>
      <c r="CH22" s="53">
        <f>RANK(CG22,CG$3:CG$140)</f>
        <v>45</v>
      </c>
      <c r="CI22" s="53">
        <f>RANK(CF22,CF$3:CF$140)</f>
        <v>33</v>
      </c>
      <c r="CJ22" s="17">
        <f t="shared" si="26"/>
        <v>78</v>
      </c>
      <c r="CK22" s="5">
        <v>2790</v>
      </c>
      <c r="CL22" s="5">
        <v>1428.95</v>
      </c>
      <c r="CM22" s="13">
        <f t="shared" si="27"/>
        <v>0.512168458781362</v>
      </c>
      <c r="CN22" s="53">
        <f>RANK(CM22,CM$3:CM$140)</f>
        <v>37</v>
      </c>
      <c r="CO22" s="53">
        <f>RANK(CL22,CL$3:CL$140)</f>
        <v>14</v>
      </c>
      <c r="CP22" s="17">
        <f t="shared" si="28"/>
        <v>51</v>
      </c>
      <c r="CQ22" s="5">
        <v>1110</v>
      </c>
      <c r="CR22" s="5">
        <v>377.3</v>
      </c>
      <c r="CS22" s="13">
        <f t="shared" si="29"/>
        <v>0.33990990990991</v>
      </c>
      <c r="CT22" s="53">
        <f>RANK(CS22,CS$3:CS$140)</f>
        <v>72</v>
      </c>
      <c r="CU22" s="53">
        <f>RANK(CR22,CR$3:CR$140)</f>
        <v>66</v>
      </c>
      <c r="CV22" s="17">
        <f t="shared" si="57"/>
        <v>138</v>
      </c>
      <c r="CW22" s="5">
        <v>5180</v>
      </c>
      <c r="CX22" s="5">
        <v>1287.71</v>
      </c>
      <c r="CY22" s="13">
        <f t="shared" si="31"/>
        <v>0.248592664092664</v>
      </c>
      <c r="CZ22" s="53">
        <f>RANK(CY22,CY$3:CY$140)</f>
        <v>100</v>
      </c>
      <c r="DA22" s="53">
        <f>RANK(CX22,CX$3:CX$140)</f>
        <v>77</v>
      </c>
      <c r="DB22" s="17">
        <f t="shared" si="59"/>
        <v>177</v>
      </c>
      <c r="DC22" s="5">
        <v>8630</v>
      </c>
      <c r="DD22" s="5">
        <v>9888.15</v>
      </c>
      <c r="DE22" s="13">
        <f t="shared" si="33"/>
        <v>1.14578794901506</v>
      </c>
      <c r="DF22" s="53">
        <f>RANK(DE22,DE$3:DE$140)</f>
        <v>21</v>
      </c>
      <c r="DG22" s="53">
        <f>RANK(DD22,DD$3:DD$140)</f>
        <v>11</v>
      </c>
      <c r="DH22" s="17">
        <f t="shared" si="34"/>
        <v>32</v>
      </c>
      <c r="DI22" s="5">
        <v>110</v>
      </c>
      <c r="DJ22" s="5">
        <v>22</v>
      </c>
      <c r="DK22" s="13">
        <f t="shared" si="35"/>
        <v>0.2</v>
      </c>
      <c r="DL22" s="53">
        <f>RANK(DK22,DK$3:DK$140)</f>
        <v>89</v>
      </c>
      <c r="DM22" s="53">
        <f>RANK(DJ22,DJ$3:DJ$140)</f>
        <v>60</v>
      </c>
      <c r="DN22" s="17">
        <f t="shared" si="36"/>
        <v>149</v>
      </c>
      <c r="DO22" s="5">
        <v>3940</v>
      </c>
      <c r="DP22" s="5">
        <v>3709.43</v>
      </c>
      <c r="DQ22" s="13">
        <v>0.941479695431472</v>
      </c>
      <c r="DR22" s="53">
        <v>61</v>
      </c>
      <c r="DS22" s="53">
        <v>26</v>
      </c>
      <c r="DT22" s="17">
        <v>87</v>
      </c>
      <c r="DU22" s="5">
        <v>3490</v>
      </c>
      <c r="DV22" s="5">
        <v>1851.01</v>
      </c>
      <c r="DW22" s="13">
        <f t="shared" si="37"/>
        <v>0.530375358166189</v>
      </c>
      <c r="DX22" s="53">
        <f>RANK(DW22,DW$3:DW$140)</f>
        <v>102</v>
      </c>
      <c r="DY22" s="53">
        <f>RANK(DV22,DV$3:DV$140)</f>
        <v>58</v>
      </c>
      <c r="DZ22" s="17">
        <f t="shared" si="48"/>
        <v>160</v>
      </c>
      <c r="EA22" s="21">
        <v>1500</v>
      </c>
      <c r="EB22" s="5">
        <v>1991.13</v>
      </c>
      <c r="EC22" s="13">
        <f t="shared" si="38"/>
        <v>1.32742</v>
      </c>
      <c r="ED22" s="53">
        <f>RANK(EC22,EC$3:EC$140)</f>
        <v>1</v>
      </c>
      <c r="EE22" s="53">
        <f>RANK(EB22,EB$3:EB$140)</f>
        <v>2</v>
      </c>
      <c r="EF22" s="17">
        <v>1</v>
      </c>
      <c r="EG22" s="5">
        <v>3740</v>
      </c>
      <c r="EH22" s="5">
        <v>1991.13</v>
      </c>
      <c r="EI22" s="13">
        <f t="shared" si="40"/>
        <v>0.532387700534759</v>
      </c>
      <c r="EJ22" s="53">
        <f>RANK(EI22,EI$3:EI$140)</f>
        <v>3</v>
      </c>
      <c r="EK22" s="53">
        <f>RANK(EH22,EH$3:EH$140)</f>
        <v>2</v>
      </c>
      <c r="EL22" s="17">
        <f t="shared" si="41"/>
        <v>5</v>
      </c>
      <c r="EM22" s="5">
        <v>6430</v>
      </c>
      <c r="EN22" s="5">
        <v>3931.22</v>
      </c>
      <c r="EO22" s="13">
        <f t="shared" si="42"/>
        <v>0.611387247278383</v>
      </c>
      <c r="EP22" s="53">
        <f>RANK(EO22,EO$3:EO$140)</f>
        <v>86</v>
      </c>
      <c r="EQ22" s="53">
        <f>RANK(EN22,EN$3:EN$140)</f>
        <v>42</v>
      </c>
      <c r="ER22" s="17">
        <f t="shared" si="60"/>
        <v>128</v>
      </c>
      <c r="ES22" s="5">
        <v>1740</v>
      </c>
      <c r="ET22" s="5">
        <v>1565.14</v>
      </c>
      <c r="EU22" s="13">
        <f t="shared" si="44"/>
        <v>0.899505747126437</v>
      </c>
      <c r="EV22" s="53">
        <f>RANK(EU22,EU$3:EU$140)</f>
        <v>21</v>
      </c>
      <c r="EW22" s="53">
        <f>RANK(ET22,ET$3:ET$140)</f>
        <v>10</v>
      </c>
      <c r="EX22" s="17">
        <f t="shared" si="55"/>
        <v>31</v>
      </c>
      <c r="EY22" s="5">
        <v>4650</v>
      </c>
      <c r="EZ22" s="5">
        <v>1837.75</v>
      </c>
      <c r="FA22" s="13">
        <f t="shared" si="46"/>
        <v>0.395215053763441</v>
      </c>
      <c r="FB22" s="53">
        <f>RANK(FA22,FA$3:FA$140)</f>
        <v>66</v>
      </c>
      <c r="FC22" s="53">
        <f>RANK(EZ22,EZ$3:EZ$140)</f>
        <v>42</v>
      </c>
      <c r="FD22" s="17">
        <f t="shared" si="51"/>
        <v>108</v>
      </c>
    </row>
    <row r="23" ht="17.25" spans="1:160">
      <c r="A23" s="9">
        <v>21</v>
      </c>
      <c r="B23" s="10">
        <v>581</v>
      </c>
      <c r="C23" s="11" t="s">
        <v>62</v>
      </c>
      <c r="D23" s="11" t="s">
        <v>58</v>
      </c>
      <c r="E23" s="5">
        <v>10400</v>
      </c>
      <c r="F23" s="5">
        <v>2921.18</v>
      </c>
      <c r="G23" s="13">
        <f t="shared" si="0"/>
        <v>0.280882692307692</v>
      </c>
      <c r="H23" s="53">
        <f>RANK(G23,G$3:G$140)</f>
        <v>98</v>
      </c>
      <c r="I23" s="53">
        <f>RANK(F23,F$3:F$140)</f>
        <v>52</v>
      </c>
      <c r="J23" s="17">
        <f t="shared" si="49"/>
        <v>150</v>
      </c>
      <c r="K23" s="5">
        <v>1800</v>
      </c>
      <c r="L23" s="5">
        <v>510.56</v>
      </c>
      <c r="M23" s="13">
        <f t="shared" si="1"/>
        <v>0.283644444444444</v>
      </c>
      <c r="N23" s="53">
        <f>RANK(M23,M$3:M$140)</f>
        <v>85</v>
      </c>
      <c r="O23" s="53">
        <f>RANK(L23,L$3:L$140)</f>
        <v>86</v>
      </c>
      <c r="P23" s="17">
        <f t="shared" si="2"/>
        <v>171</v>
      </c>
      <c r="Q23" s="5">
        <v>2300</v>
      </c>
      <c r="R23" s="5">
        <v>1155.44</v>
      </c>
      <c r="S23" s="13">
        <f t="shared" si="3"/>
        <v>0.502365217391304</v>
      </c>
      <c r="T23" s="53">
        <f>RANK(S23,S$3:S$140)</f>
        <v>61</v>
      </c>
      <c r="U23" s="53">
        <f>RANK(R23,R$3:R$140)</f>
        <v>46</v>
      </c>
      <c r="V23" s="17">
        <f t="shared" si="4"/>
        <v>107</v>
      </c>
      <c r="W23" s="5">
        <v>4340</v>
      </c>
      <c r="X23" s="5">
        <v>2752.2</v>
      </c>
      <c r="Y23" s="13">
        <f t="shared" si="5"/>
        <v>0.634147465437788</v>
      </c>
      <c r="Z23" s="53">
        <f>RANK(Y23,Y$3:Y$140)</f>
        <v>84</v>
      </c>
      <c r="AA23" s="53">
        <f>RANK(X23,X$3:X$140)</f>
        <v>25</v>
      </c>
      <c r="AB23" s="17">
        <f t="shared" si="6"/>
        <v>109</v>
      </c>
      <c r="AC23" s="21">
        <f>ROUND(AD23/100,0)*100</f>
        <v>3400</v>
      </c>
      <c r="AD23" s="5">
        <v>3415.87</v>
      </c>
      <c r="AE23" s="13">
        <f t="shared" si="7"/>
        <v>1.00466764705882</v>
      </c>
      <c r="AF23" s="53">
        <f>RANK(AE23,AE$3:AE$140)</f>
        <v>18</v>
      </c>
      <c r="AG23" s="53">
        <f>RANK(AD23,AD$3:AD$140)</f>
        <v>22</v>
      </c>
      <c r="AH23" s="17">
        <f t="shared" si="53"/>
        <v>40</v>
      </c>
      <c r="AI23" s="5">
        <v>50</v>
      </c>
      <c r="AJ23" s="5">
        <v>45</v>
      </c>
      <c r="AK23" s="13">
        <f t="shared" si="9"/>
        <v>0.9</v>
      </c>
      <c r="AL23" s="53" t="e">
        <f>RANK(AK23,AK$3:AK$140)</f>
        <v>#DIV/0!</v>
      </c>
      <c r="AM23" s="53">
        <f>RANK(AJ23,AJ$3:AJ$140)</f>
        <v>5</v>
      </c>
      <c r="AN23" s="17" t="e">
        <f t="shared" si="10"/>
        <v>#DIV/0!</v>
      </c>
      <c r="AO23" s="5">
        <v>49</v>
      </c>
      <c r="AP23" s="5">
        <v>3</v>
      </c>
      <c r="AQ23" s="13">
        <f t="shared" si="11"/>
        <v>0.0612244897959184</v>
      </c>
      <c r="AR23" s="53">
        <f>RANK(AQ23,AQ$3:AQ$140)</f>
        <v>110</v>
      </c>
      <c r="AS23" s="53">
        <f>RANK(AP23,AP$3:AP$140)</f>
        <v>66</v>
      </c>
      <c r="AT23" s="17">
        <f t="shared" si="12"/>
        <v>176</v>
      </c>
      <c r="AU23" s="21">
        <f>ROUND(AV23/100,0)*100</f>
        <v>3000</v>
      </c>
      <c r="AV23" s="5">
        <v>3033.93</v>
      </c>
      <c r="AW23" s="13">
        <f t="shared" si="13"/>
        <v>1.01131</v>
      </c>
      <c r="AX23" s="53">
        <f>RANK(AW23,AW$3:AW$140)</f>
        <v>12</v>
      </c>
      <c r="AY23" s="53">
        <f>RANK(AV23,AV$3:AV$140)</f>
        <v>17</v>
      </c>
      <c r="AZ23" s="17">
        <f t="shared" si="50"/>
        <v>29</v>
      </c>
      <c r="BA23" s="21">
        <v>2400</v>
      </c>
      <c r="BB23" s="5">
        <v>1904.25</v>
      </c>
      <c r="BC23" s="13">
        <f t="shared" si="15"/>
        <v>0.7934375</v>
      </c>
      <c r="BD23" s="53">
        <f>RANK(BC23,BC$3:BC$140)</f>
        <v>44</v>
      </c>
      <c r="BE23" s="53">
        <f>RANK(BB23,BB$3:BB$140)</f>
        <v>9</v>
      </c>
      <c r="BF23" s="17">
        <f t="shared" si="58"/>
        <v>53</v>
      </c>
      <c r="BG23" s="5">
        <v>3550</v>
      </c>
      <c r="BH23" s="5">
        <v>1381.82</v>
      </c>
      <c r="BI23" s="13">
        <f t="shared" si="17"/>
        <v>0.389245070422535</v>
      </c>
      <c r="BJ23" s="53">
        <f>RANK(BI23,BI$3:BI$140)</f>
        <v>23</v>
      </c>
      <c r="BK23" s="53">
        <f>RANK(BH23,BH$3:BH$140)</f>
        <v>19</v>
      </c>
      <c r="BL23" s="17">
        <f t="shared" si="56"/>
        <v>42</v>
      </c>
      <c r="BM23" s="5">
        <v>2080</v>
      </c>
      <c r="BN23" s="5">
        <v>1940.23</v>
      </c>
      <c r="BO23" s="13">
        <f t="shared" si="19"/>
        <v>0.932802884615385</v>
      </c>
      <c r="BP23" s="53">
        <f>RANK(BO23,BO$3:BO$140)</f>
        <v>58</v>
      </c>
      <c r="BQ23" s="53">
        <f>RANK(BN23,BN$3:BN$140)</f>
        <v>32</v>
      </c>
      <c r="BR23" s="17">
        <f t="shared" si="54"/>
        <v>90</v>
      </c>
      <c r="BS23" s="21">
        <v>1700</v>
      </c>
      <c r="BT23" s="5">
        <v>1877.62</v>
      </c>
      <c r="BU23" s="13">
        <f t="shared" si="21"/>
        <v>1.10448235294118</v>
      </c>
      <c r="BV23" s="53">
        <f>RANK(BU23,BU$3:BU$140)</f>
        <v>60</v>
      </c>
      <c r="BW23" s="53">
        <f>RANK(BT23,BT$3:BT$140)</f>
        <v>41</v>
      </c>
      <c r="BX23" s="17">
        <f t="shared" si="22"/>
        <v>101</v>
      </c>
      <c r="BY23" s="5">
        <v>1910</v>
      </c>
      <c r="BZ23" s="5">
        <v>1011.61</v>
      </c>
      <c r="CA23" s="13">
        <f t="shared" si="23"/>
        <v>0.529638743455497</v>
      </c>
      <c r="CB23" s="53">
        <f>RANK(CA23,CA$3:CA$140)</f>
        <v>61</v>
      </c>
      <c r="CC23" s="53">
        <f>RANK(BZ23,BZ$3:BZ$140)</f>
        <v>38</v>
      </c>
      <c r="CD23" s="17">
        <f t="shared" si="24"/>
        <v>99</v>
      </c>
      <c r="CE23" s="21">
        <v>1700</v>
      </c>
      <c r="CF23" s="5">
        <v>1916.61</v>
      </c>
      <c r="CG23" s="13">
        <f t="shared" si="25"/>
        <v>1.12741764705882</v>
      </c>
      <c r="CH23" s="53">
        <f>RANK(CG23,CG$3:CG$140)</f>
        <v>33</v>
      </c>
      <c r="CI23" s="53">
        <f>RANK(CF23,CF$3:CF$140)</f>
        <v>16</v>
      </c>
      <c r="CJ23" s="17">
        <f t="shared" si="26"/>
        <v>49</v>
      </c>
      <c r="CK23" s="5">
        <v>2610</v>
      </c>
      <c r="CL23" s="5">
        <v>1287.04</v>
      </c>
      <c r="CM23" s="13">
        <f t="shared" si="27"/>
        <v>0.49311877394636</v>
      </c>
      <c r="CN23" s="53">
        <f>RANK(CM23,CM$3:CM$140)</f>
        <v>43</v>
      </c>
      <c r="CO23" s="53">
        <f>RANK(CL23,CL$3:CL$140)</f>
        <v>19</v>
      </c>
      <c r="CP23" s="17">
        <f t="shared" si="28"/>
        <v>62</v>
      </c>
      <c r="CQ23" s="5">
        <v>1040</v>
      </c>
      <c r="CR23" s="5">
        <v>512.8</v>
      </c>
      <c r="CS23" s="13">
        <f t="shared" si="29"/>
        <v>0.493076923076923</v>
      </c>
      <c r="CT23" s="53">
        <f>RANK(CS23,CS$3:CS$140)</f>
        <v>57</v>
      </c>
      <c r="CU23" s="53">
        <f>RANK(CR23,CR$3:CR$140)</f>
        <v>40</v>
      </c>
      <c r="CV23" s="17">
        <f t="shared" si="57"/>
        <v>97</v>
      </c>
      <c r="CW23" s="5">
        <v>4890</v>
      </c>
      <c r="CX23" s="5">
        <v>3783.91</v>
      </c>
      <c r="CY23" s="13">
        <f t="shared" si="31"/>
        <v>0.77380572597137</v>
      </c>
      <c r="CZ23" s="53">
        <f>RANK(CY23,CY$3:CY$140)</f>
        <v>20</v>
      </c>
      <c r="DA23" s="53">
        <f>RANK(CX23,CX$3:CX$140)</f>
        <v>12</v>
      </c>
      <c r="DB23" s="17">
        <f t="shared" si="59"/>
        <v>32</v>
      </c>
      <c r="DC23" s="5">
        <v>6260</v>
      </c>
      <c r="DD23" s="5">
        <v>6406.15</v>
      </c>
      <c r="DE23" s="13">
        <f t="shared" si="33"/>
        <v>1.02334664536741</v>
      </c>
      <c r="DF23" s="53">
        <f>RANK(DE23,DE$3:DE$140)</f>
        <v>50</v>
      </c>
      <c r="DG23" s="53">
        <f>RANK(DD23,DD$3:DD$140)</f>
        <v>32</v>
      </c>
      <c r="DH23" s="17">
        <f t="shared" si="34"/>
        <v>82</v>
      </c>
      <c r="DI23" s="5">
        <v>110</v>
      </c>
      <c r="DJ23" s="5">
        <v>70</v>
      </c>
      <c r="DK23" s="13">
        <f t="shared" si="35"/>
        <v>0.636363636363636</v>
      </c>
      <c r="DL23" s="53">
        <f>RANK(DK23,DK$3:DK$140)</f>
        <v>7</v>
      </c>
      <c r="DM23" s="53">
        <f>RANK(DJ23,DJ$3:DJ$140)</f>
        <v>7</v>
      </c>
      <c r="DN23" s="17">
        <f t="shared" si="36"/>
        <v>14</v>
      </c>
      <c r="DO23" s="21">
        <v>4600</v>
      </c>
      <c r="DP23" s="5">
        <v>5072.39</v>
      </c>
      <c r="DQ23" s="13">
        <v>1.10269347826087</v>
      </c>
      <c r="DR23" s="53">
        <v>35</v>
      </c>
      <c r="DS23" s="53">
        <v>14</v>
      </c>
      <c r="DT23" s="17">
        <v>49</v>
      </c>
      <c r="DU23" s="21">
        <v>3800</v>
      </c>
      <c r="DV23" s="5">
        <v>4269.21</v>
      </c>
      <c r="DW23" s="13">
        <f t="shared" si="37"/>
        <v>1.12347631578947</v>
      </c>
      <c r="DX23" s="53">
        <f>RANK(DW23,DW$3:DW$140)</f>
        <v>25</v>
      </c>
      <c r="DY23" s="53">
        <f>RANK(DV23,DV$3:DV$140)</f>
        <v>15</v>
      </c>
      <c r="DZ23" s="17">
        <f t="shared" si="48"/>
        <v>40</v>
      </c>
      <c r="EA23" s="5">
        <v>1000</v>
      </c>
      <c r="EB23" s="5">
        <v>522.23</v>
      </c>
      <c r="EC23" s="13">
        <f t="shared" si="38"/>
        <v>0.52223</v>
      </c>
      <c r="ED23" s="53">
        <f>RANK(EC23,EC$3:EC$140)</f>
        <v>24</v>
      </c>
      <c r="EE23" s="53">
        <f>RANK(EB23,EB$3:EB$140)</f>
        <v>25</v>
      </c>
      <c r="EF23" s="17">
        <f t="shared" ref="EF23:EF55" si="61">ED23+EE23</f>
        <v>49</v>
      </c>
      <c r="EG23" s="5">
        <v>3470</v>
      </c>
      <c r="EH23" s="5">
        <v>522.23</v>
      </c>
      <c r="EI23" s="13">
        <f t="shared" si="40"/>
        <v>0.15049855907781</v>
      </c>
      <c r="EJ23" s="53">
        <f>RANK(EI23,EI$3:EI$140)</f>
        <v>40</v>
      </c>
      <c r="EK23" s="53">
        <f>RANK(EH23,EH$3:EH$140)</f>
        <v>25</v>
      </c>
      <c r="EL23" s="17">
        <f t="shared" si="41"/>
        <v>65</v>
      </c>
      <c r="EM23" s="21">
        <v>5950</v>
      </c>
      <c r="EN23" s="5">
        <v>5977.5</v>
      </c>
      <c r="EO23" s="13">
        <f t="shared" si="42"/>
        <v>1.0046218487395</v>
      </c>
      <c r="EP23" s="53">
        <f>RANK(EO23,EO$3:EO$140)</f>
        <v>19</v>
      </c>
      <c r="EQ23" s="53">
        <f>RANK(EN23,EN$3:EN$140)</f>
        <v>13</v>
      </c>
      <c r="ER23" s="17">
        <f t="shared" si="60"/>
        <v>32</v>
      </c>
      <c r="ES23" s="5">
        <v>1640</v>
      </c>
      <c r="ET23" s="5">
        <v>934.85</v>
      </c>
      <c r="EU23" s="13">
        <f t="shared" si="44"/>
        <v>0.570030487804878</v>
      </c>
      <c r="EV23" s="53">
        <f>RANK(EU23,EU$3:EU$140)</f>
        <v>55</v>
      </c>
      <c r="EW23" s="53">
        <f>RANK(ET23,ET$3:ET$140)</f>
        <v>40</v>
      </c>
      <c r="EX23" s="17">
        <f t="shared" si="55"/>
        <v>95</v>
      </c>
      <c r="EY23" s="5">
        <v>4350</v>
      </c>
      <c r="EZ23" s="5">
        <v>1932.6</v>
      </c>
      <c r="FA23" s="13">
        <f t="shared" si="46"/>
        <v>0.444275862068966</v>
      </c>
      <c r="FB23" s="53">
        <f>RANK(FA23,FA$3:FA$140)</f>
        <v>58</v>
      </c>
      <c r="FC23" s="53">
        <f>RANK(EZ23,EZ$3:EZ$140)</f>
        <v>36</v>
      </c>
      <c r="FD23" s="17">
        <f t="shared" si="51"/>
        <v>94</v>
      </c>
    </row>
    <row r="24" ht="17.25" spans="1:160">
      <c r="A24" s="9">
        <v>22</v>
      </c>
      <c r="B24" s="10">
        <v>744</v>
      </c>
      <c r="C24" s="11" t="s">
        <v>63</v>
      </c>
      <c r="D24" s="11" t="s">
        <v>58</v>
      </c>
      <c r="E24" s="5">
        <v>10300</v>
      </c>
      <c r="F24" s="5">
        <v>2979.88</v>
      </c>
      <c r="G24" s="13">
        <f t="shared" si="0"/>
        <v>0.289308737864078</v>
      </c>
      <c r="H24" s="53">
        <f>RANK(G24,G$3:G$140)</f>
        <v>96</v>
      </c>
      <c r="I24" s="53">
        <f>RANK(F24,F$3:F$140)</f>
        <v>49</v>
      </c>
      <c r="J24" s="17">
        <f t="shared" si="49"/>
        <v>145</v>
      </c>
      <c r="K24" s="5">
        <v>2500</v>
      </c>
      <c r="L24" s="5">
        <v>0</v>
      </c>
      <c r="M24" s="13">
        <f t="shared" si="1"/>
        <v>0</v>
      </c>
      <c r="N24" s="53">
        <f>RANK(M24,M$3:M$140)</f>
        <v>124</v>
      </c>
      <c r="O24" s="53">
        <f>RANK(L24,L$3:L$140)</f>
        <v>124</v>
      </c>
      <c r="P24" s="17">
        <f t="shared" si="2"/>
        <v>248</v>
      </c>
      <c r="Q24" s="5">
        <v>2300</v>
      </c>
      <c r="R24" s="5">
        <v>1127.57</v>
      </c>
      <c r="S24" s="13">
        <f t="shared" si="3"/>
        <v>0.490247826086956</v>
      </c>
      <c r="T24" s="53">
        <f>RANK(S24,S$3:S$140)</f>
        <v>63</v>
      </c>
      <c r="U24" s="53">
        <f>RANK(R24,R$3:R$140)</f>
        <v>47</v>
      </c>
      <c r="V24" s="17">
        <f t="shared" si="4"/>
        <v>110</v>
      </c>
      <c r="W24" s="5">
        <v>4340</v>
      </c>
      <c r="X24" s="5">
        <v>1544.86</v>
      </c>
      <c r="Y24" s="13">
        <f t="shared" si="5"/>
        <v>0.355958525345622</v>
      </c>
      <c r="Z24" s="53">
        <f>RANK(Y24,Y$3:Y$140)</f>
        <v>129</v>
      </c>
      <c r="AA24" s="53">
        <f>RANK(X24,X$3:X$140)</f>
        <v>92</v>
      </c>
      <c r="AB24" s="17">
        <f t="shared" si="6"/>
        <v>221</v>
      </c>
      <c r="AC24" s="5">
        <v>3040</v>
      </c>
      <c r="AD24" s="5">
        <v>1534.62</v>
      </c>
      <c r="AE24" s="13">
        <f t="shared" si="7"/>
        <v>0.504809210526316</v>
      </c>
      <c r="AF24" s="53">
        <f>RANK(AE24,AE$3:AE$140)</f>
        <v>124</v>
      </c>
      <c r="AG24" s="53">
        <f>RANK(AD24,AD$3:AD$140)</f>
        <v>77</v>
      </c>
      <c r="AH24" s="17">
        <f t="shared" si="53"/>
        <v>201</v>
      </c>
      <c r="AI24" s="5">
        <v>20</v>
      </c>
      <c r="AJ24" s="5">
        <v>9</v>
      </c>
      <c r="AK24" s="13">
        <f t="shared" si="9"/>
        <v>0.45</v>
      </c>
      <c r="AL24" s="53" t="e">
        <f>RANK(AK24,AK$3:AK$140)</f>
        <v>#DIV/0!</v>
      </c>
      <c r="AM24" s="53">
        <f>RANK(AJ24,AJ$3:AJ$140)</f>
        <v>67</v>
      </c>
      <c r="AN24" s="17" t="e">
        <f t="shared" si="10"/>
        <v>#DIV/0!</v>
      </c>
      <c r="AO24" s="5">
        <v>31</v>
      </c>
      <c r="AP24" s="5">
        <v>3</v>
      </c>
      <c r="AQ24" s="13">
        <f t="shared" si="11"/>
        <v>0.0967741935483871</v>
      </c>
      <c r="AR24" s="53">
        <f>RANK(AQ24,AQ$3:AQ$140)</f>
        <v>100</v>
      </c>
      <c r="AS24" s="53">
        <f>RANK(AP24,AP$3:AP$140)</f>
        <v>66</v>
      </c>
      <c r="AT24" s="17">
        <f t="shared" si="12"/>
        <v>166</v>
      </c>
      <c r="AU24" s="5">
        <v>2240</v>
      </c>
      <c r="AV24" s="5">
        <v>1544.99</v>
      </c>
      <c r="AW24" s="13">
        <f t="shared" si="13"/>
        <v>0.689727678571429</v>
      </c>
      <c r="AX24" s="53">
        <f>RANK(AW24,AW$3:AW$140)</f>
        <v>99</v>
      </c>
      <c r="AY24" s="53">
        <f>RANK(AV24,AV$3:AV$140)</f>
        <v>77</v>
      </c>
      <c r="AZ24" s="17">
        <f t="shared" si="50"/>
        <v>176</v>
      </c>
      <c r="BA24" s="5">
        <v>1500</v>
      </c>
      <c r="BB24" s="5">
        <v>398.9</v>
      </c>
      <c r="BC24" s="13">
        <f t="shared" si="15"/>
        <v>0.265933333333333</v>
      </c>
      <c r="BD24" s="53">
        <f>RANK(BC24,BC$3:BC$140)</f>
        <v>128</v>
      </c>
      <c r="BE24" s="53">
        <f>RANK(BB24,BB$3:BB$140)</f>
        <v>116</v>
      </c>
      <c r="BF24" s="17">
        <f t="shared" si="58"/>
        <v>244</v>
      </c>
      <c r="BG24" s="5">
        <v>3550</v>
      </c>
      <c r="BH24" s="5">
        <v>401.14</v>
      </c>
      <c r="BI24" s="13">
        <f t="shared" si="17"/>
        <v>0.112997183098592</v>
      </c>
      <c r="BJ24" s="53">
        <f>RANK(BI24,BI$3:BI$140)</f>
        <v>116</v>
      </c>
      <c r="BK24" s="53">
        <f>RANK(BH24,BH$3:BH$140)</f>
        <v>94</v>
      </c>
      <c r="BL24" s="17">
        <f t="shared" si="56"/>
        <v>210</v>
      </c>
      <c r="BM24" s="5">
        <v>2020</v>
      </c>
      <c r="BN24" s="5">
        <v>627.13</v>
      </c>
      <c r="BO24" s="13">
        <f t="shared" si="19"/>
        <v>0.310460396039604</v>
      </c>
      <c r="BP24" s="53">
        <f>RANK(BO24,BO$3:BO$140)</f>
        <v>132</v>
      </c>
      <c r="BQ24" s="53">
        <f>RANK(BN24,BN$3:BN$140)</f>
        <v>115</v>
      </c>
      <c r="BR24" s="17">
        <f t="shared" si="54"/>
        <v>247</v>
      </c>
      <c r="BS24" s="21">
        <v>1300</v>
      </c>
      <c r="BT24" s="5">
        <v>1469.27</v>
      </c>
      <c r="BU24" s="13">
        <f t="shared" si="21"/>
        <v>1.13020769230769</v>
      </c>
      <c r="BV24" s="53">
        <f>RANK(BU24,BU$3:BU$140)</f>
        <v>53</v>
      </c>
      <c r="BW24" s="53">
        <f>RANK(BT24,BT$3:BT$140)</f>
        <v>63</v>
      </c>
      <c r="BX24" s="17">
        <f t="shared" si="22"/>
        <v>116</v>
      </c>
      <c r="BY24" s="5">
        <v>1910</v>
      </c>
      <c r="BZ24" s="5">
        <v>760.27</v>
      </c>
      <c r="CA24" s="13">
        <f t="shared" si="23"/>
        <v>0.398047120418848</v>
      </c>
      <c r="CB24" s="53">
        <f>RANK(CA24,CA$3:CA$140)</f>
        <v>89</v>
      </c>
      <c r="CC24" s="53">
        <f>RANK(BZ24,BZ$3:BZ$140)</f>
        <v>65</v>
      </c>
      <c r="CD24" s="17">
        <f t="shared" si="24"/>
        <v>154</v>
      </c>
      <c r="CE24" s="5">
        <v>1270</v>
      </c>
      <c r="CF24" s="5">
        <v>883.34</v>
      </c>
      <c r="CG24" s="13">
        <f t="shared" si="25"/>
        <v>0.695543307086614</v>
      </c>
      <c r="CH24" s="53">
        <f>RANK(CG24,CG$3:CG$140)</f>
        <v>95</v>
      </c>
      <c r="CI24" s="53">
        <f>RANK(CF24,CF$3:CF$140)</f>
        <v>80</v>
      </c>
      <c r="CJ24" s="17">
        <f t="shared" si="26"/>
        <v>175</v>
      </c>
      <c r="CK24" s="5">
        <v>2610</v>
      </c>
      <c r="CL24" s="5">
        <v>849.72</v>
      </c>
      <c r="CM24" s="13">
        <f t="shared" si="27"/>
        <v>0.325563218390805</v>
      </c>
      <c r="CN24" s="53">
        <f>RANK(CM24,CM$3:CM$140)</f>
        <v>93</v>
      </c>
      <c r="CO24" s="53">
        <f>RANK(CL24,CL$3:CL$140)</f>
        <v>50</v>
      </c>
      <c r="CP24" s="17">
        <f t="shared" si="28"/>
        <v>143</v>
      </c>
      <c r="CQ24" s="5">
        <v>980</v>
      </c>
      <c r="CR24" s="5">
        <v>170.04</v>
      </c>
      <c r="CS24" s="13">
        <f t="shared" si="29"/>
        <v>0.173510204081633</v>
      </c>
      <c r="CT24" s="53">
        <f>RANK(CS24,CS$3:CS$140)</f>
        <v>104</v>
      </c>
      <c r="CU24" s="53">
        <f>RANK(CR24,CR$3:CR$140)</f>
        <v>95</v>
      </c>
      <c r="CV24" s="17">
        <f t="shared" si="57"/>
        <v>199</v>
      </c>
      <c r="CW24" s="5">
        <v>4500</v>
      </c>
      <c r="CX24" s="5">
        <v>1766.68</v>
      </c>
      <c r="CY24" s="13">
        <f t="shared" si="31"/>
        <v>0.392595555555556</v>
      </c>
      <c r="CZ24" s="53">
        <f>RANK(CY24,CY$3:CY$140)</f>
        <v>71</v>
      </c>
      <c r="DA24" s="53">
        <f>RANK(CX24,CX$3:CX$140)</f>
        <v>58</v>
      </c>
      <c r="DB24" s="17">
        <f t="shared" si="59"/>
        <v>129</v>
      </c>
      <c r="DC24" s="5">
        <v>5790</v>
      </c>
      <c r="DD24" s="5">
        <v>6125.48</v>
      </c>
      <c r="DE24" s="13">
        <f t="shared" si="33"/>
        <v>1.05794127806563</v>
      </c>
      <c r="DF24" s="53">
        <f>RANK(DE24,DE$3:DE$140)</f>
        <v>44</v>
      </c>
      <c r="DG24" s="53">
        <f>RANK(DD24,DD$3:DD$140)</f>
        <v>36</v>
      </c>
      <c r="DH24" s="17">
        <f t="shared" si="34"/>
        <v>80</v>
      </c>
      <c r="DI24" s="5">
        <v>110</v>
      </c>
      <c r="DJ24" s="5">
        <v>24</v>
      </c>
      <c r="DK24" s="13">
        <f t="shared" si="35"/>
        <v>0.218181818181818</v>
      </c>
      <c r="DL24" s="53">
        <f>RANK(DK24,DK$3:DK$140)</f>
        <v>82</v>
      </c>
      <c r="DM24" s="53">
        <f>RANK(DJ24,DJ$3:DJ$140)</f>
        <v>53</v>
      </c>
      <c r="DN24" s="17">
        <f t="shared" si="36"/>
        <v>135</v>
      </c>
      <c r="DO24" s="5">
        <v>3610</v>
      </c>
      <c r="DP24" s="5">
        <v>2409.26</v>
      </c>
      <c r="DQ24" s="13">
        <v>0.667385041551247</v>
      </c>
      <c r="DR24" s="53">
        <v>96</v>
      </c>
      <c r="DS24" s="53">
        <v>54</v>
      </c>
      <c r="DT24" s="17">
        <v>150</v>
      </c>
      <c r="DU24" s="5">
        <v>3270</v>
      </c>
      <c r="DV24" s="5">
        <v>2764.38</v>
      </c>
      <c r="DW24" s="13">
        <f t="shared" si="37"/>
        <v>0.845376146788991</v>
      </c>
      <c r="DX24" s="53">
        <f>RANK(DW24,DW$3:DW$140)</f>
        <v>53</v>
      </c>
      <c r="DY24" s="53">
        <f>RANK(DV24,DV$3:DV$140)</f>
        <v>30</v>
      </c>
      <c r="DZ24" s="17">
        <f t="shared" si="48"/>
        <v>83</v>
      </c>
      <c r="EA24" s="5">
        <v>1000</v>
      </c>
      <c r="EB24" s="5">
        <v>181.53</v>
      </c>
      <c r="EC24" s="13">
        <f t="shared" si="38"/>
        <v>0.18153</v>
      </c>
      <c r="ED24" s="53">
        <f>RANK(EC24,EC$3:EC$140)</f>
        <v>73</v>
      </c>
      <c r="EE24" s="53">
        <f>RANK(EB24,EB$3:EB$140)</f>
        <v>67</v>
      </c>
      <c r="EF24" s="17">
        <f t="shared" si="61"/>
        <v>140</v>
      </c>
      <c r="EG24" s="5">
        <v>3380</v>
      </c>
      <c r="EH24" s="5">
        <v>181.53</v>
      </c>
      <c r="EI24" s="13">
        <f t="shared" si="40"/>
        <v>0.053707100591716</v>
      </c>
      <c r="EJ24" s="53">
        <f>RANK(EI24,EI$3:EI$140)</f>
        <v>90</v>
      </c>
      <c r="EK24" s="53">
        <f>RANK(EH24,EH$3:EH$140)</f>
        <v>67</v>
      </c>
      <c r="EL24" s="17">
        <f t="shared" si="41"/>
        <v>157</v>
      </c>
      <c r="EM24" s="5">
        <v>6520</v>
      </c>
      <c r="EN24" s="5">
        <v>3975.81</v>
      </c>
      <c r="EO24" s="13">
        <f t="shared" si="42"/>
        <v>0.609786809815951</v>
      </c>
      <c r="EP24" s="53">
        <f>RANK(EO24,EO$3:EO$140)</f>
        <v>87</v>
      </c>
      <c r="EQ24" s="53">
        <f>RANK(EN24,EN$3:EN$140)</f>
        <v>39</v>
      </c>
      <c r="ER24" s="17">
        <f t="shared" si="60"/>
        <v>126</v>
      </c>
      <c r="ES24" s="5">
        <v>1640</v>
      </c>
      <c r="ET24" s="5">
        <v>612.64</v>
      </c>
      <c r="EU24" s="13">
        <f t="shared" si="44"/>
        <v>0.373560975609756</v>
      </c>
      <c r="EV24" s="53">
        <f>RANK(EU24,EU$3:EU$140)</f>
        <v>79</v>
      </c>
      <c r="EW24" s="53">
        <f>RANK(ET24,ET$3:ET$140)</f>
        <v>64</v>
      </c>
      <c r="EX24" s="17">
        <f t="shared" si="55"/>
        <v>143</v>
      </c>
      <c r="EY24" s="5">
        <v>4350</v>
      </c>
      <c r="EZ24" s="5">
        <v>340.6</v>
      </c>
      <c r="FA24" s="13">
        <f t="shared" si="46"/>
        <v>0.0782988505747127</v>
      </c>
      <c r="FB24" s="53">
        <f>RANK(FA24,FA$3:FA$140)</f>
        <v>125</v>
      </c>
      <c r="FC24" s="53">
        <f>RANK(EZ24,EZ$3:EZ$140)</f>
        <v>117</v>
      </c>
      <c r="FD24" s="17">
        <f t="shared" si="51"/>
        <v>242</v>
      </c>
    </row>
    <row r="25" ht="17.25" spans="1:160">
      <c r="A25" s="9">
        <v>23</v>
      </c>
      <c r="B25" s="10">
        <v>359</v>
      </c>
      <c r="C25" s="11" t="s">
        <v>128</v>
      </c>
      <c r="D25" s="11" t="s">
        <v>122</v>
      </c>
      <c r="E25" s="5">
        <v>8000</v>
      </c>
      <c r="F25" s="5">
        <v>6771.73</v>
      </c>
      <c r="G25" s="13">
        <f t="shared" si="0"/>
        <v>0.84646625</v>
      </c>
      <c r="H25" s="53">
        <f>RANK(G25,G$3:G$140)</f>
        <v>5</v>
      </c>
      <c r="I25" s="53">
        <f>RANK(F25,F$3:F$140)</f>
        <v>12</v>
      </c>
      <c r="J25" s="17">
        <f t="shared" si="49"/>
        <v>17</v>
      </c>
      <c r="K25" s="5">
        <v>3300</v>
      </c>
      <c r="L25" s="5">
        <v>2247.3</v>
      </c>
      <c r="M25" s="13">
        <f t="shared" si="1"/>
        <v>0.681</v>
      </c>
      <c r="N25" s="53">
        <f>RANK(M25,M$3:M$140)</f>
        <v>35</v>
      </c>
      <c r="O25" s="53">
        <f>RANK(L25,L$3:L$140)</f>
        <v>21</v>
      </c>
      <c r="P25" s="17">
        <f t="shared" si="2"/>
        <v>56</v>
      </c>
      <c r="Q25" s="5">
        <v>2300</v>
      </c>
      <c r="R25" s="5">
        <v>612</v>
      </c>
      <c r="S25" s="13">
        <f t="shared" si="3"/>
        <v>0.266086956521739</v>
      </c>
      <c r="T25" s="53">
        <f>RANK(S25,S$3:S$140)</f>
        <v>95</v>
      </c>
      <c r="U25" s="53">
        <f>RANK(R25,R$3:R$140)</f>
        <v>76</v>
      </c>
      <c r="V25" s="17">
        <f t="shared" si="4"/>
        <v>171</v>
      </c>
      <c r="W25" s="5">
        <v>4340</v>
      </c>
      <c r="X25" s="5">
        <v>3083.82</v>
      </c>
      <c r="Y25" s="13">
        <f t="shared" si="5"/>
        <v>0.710557603686636</v>
      </c>
      <c r="Z25" s="53">
        <f>RANK(Y25,Y$3:Y$140)</f>
        <v>64</v>
      </c>
      <c r="AA25" s="53">
        <f>RANK(X25,X$3:X$140)</f>
        <v>19</v>
      </c>
      <c r="AB25" s="17">
        <f t="shared" si="6"/>
        <v>83</v>
      </c>
      <c r="AC25" s="21">
        <f>ROUND(AD25/100,0)*100</f>
        <v>3300</v>
      </c>
      <c r="AD25" s="5">
        <v>3297.14</v>
      </c>
      <c r="AE25" s="13">
        <f t="shared" si="7"/>
        <v>0.999133333333333</v>
      </c>
      <c r="AF25" s="53">
        <f>RANK(AE25,AE$3:AE$140)</f>
        <v>26</v>
      </c>
      <c r="AG25" s="53">
        <f>RANK(AD25,AD$3:AD$140)</f>
        <v>26</v>
      </c>
      <c r="AH25" s="17">
        <f t="shared" si="53"/>
        <v>52</v>
      </c>
      <c r="AI25" s="5">
        <v>20</v>
      </c>
      <c r="AJ25" s="5">
        <v>2</v>
      </c>
      <c r="AK25" s="13">
        <f t="shared" si="9"/>
        <v>0.1</v>
      </c>
      <c r="AL25" s="53" t="e">
        <f>RANK(AK25,AK$3:AK$140)</f>
        <v>#DIV/0!</v>
      </c>
      <c r="AM25" s="53">
        <f>RANK(AJ25,AJ$3:AJ$140)</f>
        <v>108</v>
      </c>
      <c r="AN25" s="17" t="e">
        <f t="shared" si="10"/>
        <v>#DIV/0!</v>
      </c>
      <c r="AO25" s="5">
        <v>30</v>
      </c>
      <c r="AP25" s="5">
        <v>4</v>
      </c>
      <c r="AQ25" s="13">
        <f t="shared" si="11"/>
        <v>0.133333333333333</v>
      </c>
      <c r="AR25" s="53">
        <f>RANK(AQ25,AQ$3:AQ$140)</f>
        <v>72</v>
      </c>
      <c r="AS25" s="53">
        <f>RANK(AP25,AP$3:AP$140)</f>
        <v>48</v>
      </c>
      <c r="AT25" s="17">
        <f t="shared" si="12"/>
        <v>120</v>
      </c>
      <c r="AU25" s="21">
        <f t="shared" ref="AU25:AU31" si="62">ROUND(AV25/100,0)*100</f>
        <v>2300</v>
      </c>
      <c r="AV25" s="5">
        <v>2292.07</v>
      </c>
      <c r="AW25" s="13">
        <f t="shared" si="13"/>
        <v>0.996552173913044</v>
      </c>
      <c r="AX25" s="53">
        <f>RANK(AW25,AW$3:AW$140)</f>
        <v>25</v>
      </c>
      <c r="AY25" s="53">
        <f>RANK(AV25,AV$3:AV$140)</f>
        <v>45</v>
      </c>
      <c r="AZ25" s="17">
        <f t="shared" si="50"/>
        <v>70</v>
      </c>
      <c r="BA25" s="5">
        <v>1500</v>
      </c>
      <c r="BB25" s="5">
        <v>819.98</v>
      </c>
      <c r="BC25" s="13">
        <f t="shared" si="15"/>
        <v>0.546653333333333</v>
      </c>
      <c r="BD25" s="53">
        <f>RANK(BC25,BC$3:BC$140)</f>
        <v>100</v>
      </c>
      <c r="BE25" s="53">
        <f>RANK(BB25,BB$3:BB$140)</f>
        <v>69</v>
      </c>
      <c r="BF25" s="17">
        <f t="shared" si="58"/>
        <v>169</v>
      </c>
      <c r="BG25" s="5">
        <v>3550</v>
      </c>
      <c r="BH25" s="5">
        <v>1456.15</v>
      </c>
      <c r="BI25" s="13">
        <f t="shared" si="17"/>
        <v>0.410183098591549</v>
      </c>
      <c r="BJ25" s="53">
        <f>RANK(BI25,BI$3:BI$140)</f>
        <v>20</v>
      </c>
      <c r="BK25" s="53">
        <f>RANK(BH25,BH$3:BH$140)</f>
        <v>18</v>
      </c>
      <c r="BL25" s="17">
        <f t="shared" si="56"/>
        <v>38</v>
      </c>
      <c r="BM25" s="5">
        <v>2020</v>
      </c>
      <c r="BN25" s="5">
        <v>874</v>
      </c>
      <c r="BO25" s="13">
        <f t="shared" si="19"/>
        <v>0.432673267326733</v>
      </c>
      <c r="BP25" s="53">
        <f>RANK(BO25,BO$3:BO$140)</f>
        <v>121</v>
      </c>
      <c r="BQ25" s="53">
        <f>RANK(BN25,BN$3:BN$140)</f>
        <v>89</v>
      </c>
      <c r="BR25" s="17">
        <f t="shared" si="54"/>
        <v>210</v>
      </c>
      <c r="BS25" s="21">
        <v>1300</v>
      </c>
      <c r="BT25" s="5">
        <v>1361.25</v>
      </c>
      <c r="BU25" s="13">
        <f t="shared" si="21"/>
        <v>1.04711538461538</v>
      </c>
      <c r="BV25" s="53">
        <f>RANK(BU25,BU$3:BU$140)</f>
        <v>76</v>
      </c>
      <c r="BW25" s="53">
        <f>RANK(BT25,BT$3:BT$140)</f>
        <v>70</v>
      </c>
      <c r="BX25" s="17">
        <f t="shared" si="22"/>
        <v>146</v>
      </c>
      <c r="BY25" s="5">
        <v>1910</v>
      </c>
      <c r="BZ25" s="5">
        <v>485.6</v>
      </c>
      <c r="CA25" s="13">
        <f t="shared" si="23"/>
        <v>0.254240837696335</v>
      </c>
      <c r="CB25" s="53">
        <f>RANK(CA25,CA$3:CA$140)</f>
        <v>113</v>
      </c>
      <c r="CC25" s="53">
        <f>RANK(BZ25,BZ$3:BZ$140)</f>
        <v>91</v>
      </c>
      <c r="CD25" s="17">
        <f t="shared" si="24"/>
        <v>204</v>
      </c>
      <c r="CE25" s="5">
        <v>1270</v>
      </c>
      <c r="CF25" s="5">
        <v>762.2</v>
      </c>
      <c r="CG25" s="13">
        <f t="shared" si="25"/>
        <v>0.600157480314961</v>
      </c>
      <c r="CH25" s="53">
        <f>RANK(CG25,CG$3:CG$140)</f>
        <v>105</v>
      </c>
      <c r="CI25" s="53">
        <f>RANK(CF25,CF$3:CF$140)</f>
        <v>94</v>
      </c>
      <c r="CJ25" s="17">
        <f t="shared" si="26"/>
        <v>199</v>
      </c>
      <c r="CK25" s="5">
        <v>2610</v>
      </c>
      <c r="CL25" s="5">
        <v>678.5</v>
      </c>
      <c r="CM25" s="13">
        <f t="shared" si="27"/>
        <v>0.259961685823755</v>
      </c>
      <c r="CN25" s="53">
        <f>RANK(CM25,CM$3:CM$140)</f>
        <v>108</v>
      </c>
      <c r="CO25" s="53">
        <f>RANK(CL25,CL$3:CL$140)</f>
        <v>71</v>
      </c>
      <c r="CP25" s="17">
        <f t="shared" si="28"/>
        <v>179</v>
      </c>
      <c r="CQ25" s="5">
        <v>980</v>
      </c>
      <c r="CR25" s="5">
        <v>612</v>
      </c>
      <c r="CS25" s="13">
        <f t="shared" si="29"/>
        <v>0.624489795918367</v>
      </c>
      <c r="CT25" s="53">
        <f>RANK(CS25,CS$3:CS$140)</f>
        <v>39</v>
      </c>
      <c r="CU25" s="53">
        <f>RANK(CR25,CR$3:CR$140)</f>
        <v>29</v>
      </c>
      <c r="CV25" s="17">
        <f t="shared" si="57"/>
        <v>68</v>
      </c>
      <c r="CW25" s="5">
        <v>4500</v>
      </c>
      <c r="CX25" s="5">
        <v>642.6</v>
      </c>
      <c r="CY25" s="13">
        <f t="shared" si="31"/>
        <v>0.1428</v>
      </c>
      <c r="CZ25" s="53">
        <f>RANK(CY25,CY$3:CY$140)</f>
        <v>128</v>
      </c>
      <c r="DA25" s="53">
        <f>RANK(CX25,CX$3:CX$140)</f>
        <v>113</v>
      </c>
      <c r="DB25" s="17">
        <f t="shared" si="59"/>
        <v>241</v>
      </c>
      <c r="DC25" s="5">
        <v>5790</v>
      </c>
      <c r="DD25" s="5">
        <v>3395.34</v>
      </c>
      <c r="DE25" s="13">
        <f t="shared" si="33"/>
        <v>0.586414507772021</v>
      </c>
      <c r="DF25" s="53">
        <f>RANK(DE25,DE$3:DE$140)</f>
        <v>100</v>
      </c>
      <c r="DG25" s="53">
        <f>RANK(DD25,DD$3:DD$140)</f>
        <v>82</v>
      </c>
      <c r="DH25" s="17">
        <f t="shared" si="34"/>
        <v>182</v>
      </c>
      <c r="DI25" s="5">
        <v>110</v>
      </c>
      <c r="DJ25" s="5">
        <v>28</v>
      </c>
      <c r="DK25" s="13">
        <f t="shared" si="35"/>
        <v>0.254545454545455</v>
      </c>
      <c r="DL25" s="53">
        <f>RANK(DK25,DK$3:DK$140)</f>
        <v>69</v>
      </c>
      <c r="DM25" s="53">
        <f>RANK(DJ25,DJ$3:DJ$140)</f>
        <v>42</v>
      </c>
      <c r="DN25" s="17">
        <f t="shared" si="36"/>
        <v>111</v>
      </c>
      <c r="DO25" s="5">
        <v>3610</v>
      </c>
      <c r="DP25" s="5">
        <v>1990.9</v>
      </c>
      <c r="DQ25" s="13">
        <v>0.551495844875346</v>
      </c>
      <c r="DR25" s="53">
        <v>108</v>
      </c>
      <c r="DS25" s="53">
        <v>71</v>
      </c>
      <c r="DT25" s="17">
        <v>179</v>
      </c>
      <c r="DU25" s="5">
        <v>3270</v>
      </c>
      <c r="DV25" s="5">
        <v>3575.36</v>
      </c>
      <c r="DW25" s="13">
        <f t="shared" si="37"/>
        <v>1.09338226299694</v>
      </c>
      <c r="DX25" s="53">
        <f>RANK(DW25,DW$3:DW$140)</f>
        <v>32</v>
      </c>
      <c r="DY25" s="53">
        <f>RANK(DV25,DV$3:DV$140)</f>
        <v>18</v>
      </c>
      <c r="DZ25" s="17">
        <f t="shared" si="48"/>
        <v>50</v>
      </c>
      <c r="EA25" s="5">
        <v>1000</v>
      </c>
      <c r="EB25" s="5">
        <v>372.8</v>
      </c>
      <c r="EC25" s="13">
        <f t="shared" si="38"/>
        <v>0.3728</v>
      </c>
      <c r="ED25" s="53">
        <f>RANK(EC25,EC$3:EC$140)</f>
        <v>43</v>
      </c>
      <c r="EE25" s="53">
        <f>RANK(EB25,EB$3:EB$140)</f>
        <v>38</v>
      </c>
      <c r="EF25" s="17">
        <f t="shared" si="61"/>
        <v>81</v>
      </c>
      <c r="EG25" s="5">
        <v>3380</v>
      </c>
      <c r="EH25" s="5">
        <v>372.8</v>
      </c>
      <c r="EI25" s="13">
        <f t="shared" si="40"/>
        <v>0.110295857988166</v>
      </c>
      <c r="EJ25" s="53">
        <f>RANK(EI25,EI$3:EI$140)</f>
        <v>54</v>
      </c>
      <c r="EK25" s="53">
        <f>RANK(EH25,EH$3:EH$140)</f>
        <v>38</v>
      </c>
      <c r="EL25" s="17">
        <f t="shared" si="41"/>
        <v>92</v>
      </c>
      <c r="EM25" s="5">
        <v>5950</v>
      </c>
      <c r="EN25" s="5">
        <v>5141.37</v>
      </c>
      <c r="EO25" s="13">
        <f t="shared" si="42"/>
        <v>0.864095798319328</v>
      </c>
      <c r="EP25" s="53">
        <f>RANK(EO25,EO$3:EO$140)</f>
        <v>34</v>
      </c>
      <c r="EQ25" s="53">
        <f>RANK(EN25,EN$3:EN$140)</f>
        <v>21</v>
      </c>
      <c r="ER25" s="17">
        <f t="shared" si="60"/>
        <v>55</v>
      </c>
      <c r="ES25" s="5">
        <v>1640</v>
      </c>
      <c r="ET25" s="5">
        <v>1477.12</v>
      </c>
      <c r="EU25" s="13">
        <f t="shared" si="44"/>
        <v>0.900682926829268</v>
      </c>
      <c r="EV25" s="53">
        <f>RANK(EU25,EU$3:EU$140)</f>
        <v>20</v>
      </c>
      <c r="EW25" s="53">
        <f>RANK(ET25,ET$3:ET$140)</f>
        <v>13</v>
      </c>
      <c r="EX25" s="17">
        <f t="shared" si="55"/>
        <v>33</v>
      </c>
      <c r="EY25" s="5">
        <v>4350</v>
      </c>
      <c r="EZ25" s="5">
        <v>367.3</v>
      </c>
      <c r="FA25" s="13">
        <f t="shared" si="46"/>
        <v>0.0844367816091954</v>
      </c>
      <c r="FB25" s="53">
        <f>RANK(FA25,FA$3:FA$140)</f>
        <v>124</v>
      </c>
      <c r="FC25" s="53">
        <f>RANK(EZ25,EZ$3:EZ$140)</f>
        <v>113</v>
      </c>
      <c r="FD25" s="17">
        <f t="shared" si="51"/>
        <v>237</v>
      </c>
    </row>
    <row r="26" ht="17.25" spans="1:160">
      <c r="A26" s="9">
        <v>24</v>
      </c>
      <c r="B26" s="10">
        <v>373</v>
      </c>
      <c r="C26" s="11" t="s">
        <v>64</v>
      </c>
      <c r="D26" s="11" t="s">
        <v>58</v>
      </c>
      <c r="E26" s="5">
        <v>9400</v>
      </c>
      <c r="F26" s="5">
        <v>5223.38</v>
      </c>
      <c r="G26" s="13">
        <f t="shared" si="0"/>
        <v>0.555678723404255</v>
      </c>
      <c r="H26" s="53">
        <f>RANK(G26,G$3:G$140)</f>
        <v>32</v>
      </c>
      <c r="I26" s="53">
        <f>RANK(F26,F$3:F$140)</f>
        <v>18</v>
      </c>
      <c r="J26" s="17">
        <f t="shared" si="49"/>
        <v>50</v>
      </c>
      <c r="K26" s="5">
        <v>3300</v>
      </c>
      <c r="L26" s="5">
        <v>639.5</v>
      </c>
      <c r="M26" s="13">
        <f t="shared" si="1"/>
        <v>0.193787878787879</v>
      </c>
      <c r="N26" s="53">
        <f>RANK(M26,M$3:M$140)</f>
        <v>98</v>
      </c>
      <c r="O26" s="53">
        <f>RANK(L26,L$3:L$140)</f>
        <v>76</v>
      </c>
      <c r="P26" s="17">
        <f t="shared" si="2"/>
        <v>174</v>
      </c>
      <c r="Q26" s="21">
        <v>3500</v>
      </c>
      <c r="R26" s="5">
        <v>3051</v>
      </c>
      <c r="S26" s="13">
        <f t="shared" si="3"/>
        <v>0.871714285714286</v>
      </c>
      <c r="T26" s="53">
        <f>RANK(S26,S$3:S$140)</f>
        <v>14</v>
      </c>
      <c r="U26" s="53">
        <f>RANK(R26,R$3:R$140)</f>
        <v>8</v>
      </c>
      <c r="V26" s="17">
        <f t="shared" si="4"/>
        <v>22</v>
      </c>
      <c r="W26" s="5">
        <v>4250</v>
      </c>
      <c r="X26" s="5">
        <v>2453.84</v>
      </c>
      <c r="Y26" s="13">
        <f t="shared" si="5"/>
        <v>0.577374117647059</v>
      </c>
      <c r="Z26" s="53">
        <f>RANK(Y26,Y$3:Y$140)</f>
        <v>90</v>
      </c>
      <c r="AA26" s="53">
        <f>RANK(X26,X$3:X$140)</f>
        <v>40</v>
      </c>
      <c r="AB26" s="17">
        <f t="shared" si="6"/>
        <v>130</v>
      </c>
      <c r="AC26" s="21">
        <f>ROUND(AD26/100,0)*100</f>
        <v>3100</v>
      </c>
      <c r="AD26" s="5">
        <v>3081.23</v>
      </c>
      <c r="AE26" s="13">
        <f t="shared" si="7"/>
        <v>0.993945161290323</v>
      </c>
      <c r="AF26" s="53">
        <f>RANK(AE26,AE$3:AE$140)</f>
        <v>35</v>
      </c>
      <c r="AG26" s="53">
        <f>RANK(AD26,AD$3:AD$140)</f>
        <v>30</v>
      </c>
      <c r="AH26" s="17">
        <f t="shared" si="53"/>
        <v>65</v>
      </c>
      <c r="AI26" s="5">
        <v>50</v>
      </c>
      <c r="AJ26" s="5">
        <v>20</v>
      </c>
      <c r="AK26" s="13">
        <f t="shared" si="9"/>
        <v>0.4</v>
      </c>
      <c r="AL26" s="53" t="e">
        <f>RANK(AK26,AK$3:AK$140)</f>
        <v>#DIV/0!</v>
      </c>
      <c r="AM26" s="53">
        <f>RANK(AJ26,AJ$3:AJ$140)</f>
        <v>25</v>
      </c>
      <c r="AN26" s="17" t="e">
        <f t="shared" si="10"/>
        <v>#DIV/0!</v>
      </c>
      <c r="AO26" s="5">
        <v>36</v>
      </c>
      <c r="AP26" s="5">
        <v>17</v>
      </c>
      <c r="AQ26" s="13">
        <f t="shared" si="11"/>
        <v>0.472222222222222</v>
      </c>
      <c r="AR26" s="53">
        <f>RANK(AQ26,AQ$3:AQ$140)</f>
        <v>19</v>
      </c>
      <c r="AS26" s="53">
        <f>RANK(AP26,AP$3:AP$140)</f>
        <v>3</v>
      </c>
      <c r="AT26" s="17">
        <f t="shared" si="12"/>
        <v>22</v>
      </c>
      <c r="AU26" s="21">
        <f t="shared" si="62"/>
        <v>2300</v>
      </c>
      <c r="AV26" s="5">
        <v>2332.09</v>
      </c>
      <c r="AW26" s="13">
        <f t="shared" si="13"/>
        <v>1.01395217391304</v>
      </c>
      <c r="AX26" s="53">
        <f>RANK(AW26,AW$3:AW$140)</f>
        <v>9</v>
      </c>
      <c r="AY26" s="53">
        <f>RANK(AV26,AV$3:AV$140)</f>
        <v>43</v>
      </c>
      <c r="AZ26" s="17">
        <f t="shared" si="50"/>
        <v>52</v>
      </c>
      <c r="BA26" s="21">
        <v>2400</v>
      </c>
      <c r="BB26" s="5">
        <v>1413.55</v>
      </c>
      <c r="BC26" s="13">
        <f t="shared" si="15"/>
        <v>0.588979166666667</v>
      </c>
      <c r="BD26" s="53">
        <f>RANK(BC26,BC$3:BC$140)</f>
        <v>96</v>
      </c>
      <c r="BE26" s="53">
        <f>RANK(BB26,BB$3:BB$140)</f>
        <v>22</v>
      </c>
      <c r="BF26" s="17">
        <f t="shared" si="58"/>
        <v>118</v>
      </c>
      <c r="BG26" s="5">
        <v>3550</v>
      </c>
      <c r="BH26" s="5">
        <v>1139.3</v>
      </c>
      <c r="BI26" s="13">
        <f t="shared" si="17"/>
        <v>0.320929577464789</v>
      </c>
      <c r="BJ26" s="53">
        <f>RANK(BI26,BI$3:BI$140)</f>
        <v>38</v>
      </c>
      <c r="BK26" s="53">
        <f>RANK(BH26,BH$3:BH$140)</f>
        <v>30</v>
      </c>
      <c r="BL26" s="17">
        <f t="shared" si="56"/>
        <v>68</v>
      </c>
      <c r="BM26" s="21">
        <v>3000</v>
      </c>
      <c r="BN26" s="5">
        <v>3282.06</v>
      </c>
      <c r="BO26" s="13">
        <f t="shared" si="19"/>
        <v>1.09402</v>
      </c>
      <c r="BP26" s="53">
        <f>RANK(BO26,BO$3:BO$140)</f>
        <v>18</v>
      </c>
      <c r="BQ26" s="53">
        <f>RANK(BN26,BN$3:BN$140)</f>
        <v>7</v>
      </c>
      <c r="BR26" s="17">
        <f t="shared" si="54"/>
        <v>25</v>
      </c>
      <c r="BS26" s="21">
        <v>2500</v>
      </c>
      <c r="BT26" s="5">
        <v>2740.84</v>
      </c>
      <c r="BU26" s="13">
        <f t="shared" si="21"/>
        <v>1.096336</v>
      </c>
      <c r="BV26" s="53">
        <f>RANK(BU26,BU$3:BU$140)</f>
        <v>64</v>
      </c>
      <c r="BW26" s="53">
        <f>RANK(BT26,BT$3:BT$140)</f>
        <v>11</v>
      </c>
      <c r="BX26" s="17">
        <f t="shared" si="22"/>
        <v>75</v>
      </c>
      <c r="BY26" s="5">
        <v>1910</v>
      </c>
      <c r="BZ26" s="5">
        <v>1216.84</v>
      </c>
      <c r="CA26" s="13">
        <f t="shared" si="23"/>
        <v>0.637089005235602</v>
      </c>
      <c r="CB26" s="53">
        <f>RANK(CA26,CA$3:CA$140)</f>
        <v>45</v>
      </c>
      <c r="CC26" s="53">
        <f>RANK(BZ26,BZ$3:BZ$140)</f>
        <v>27</v>
      </c>
      <c r="CD26" s="17">
        <f t="shared" si="24"/>
        <v>72</v>
      </c>
      <c r="CE26" s="21">
        <v>1600</v>
      </c>
      <c r="CF26" s="5">
        <v>1668.67</v>
      </c>
      <c r="CG26" s="13">
        <f t="shared" si="25"/>
        <v>1.04291875</v>
      </c>
      <c r="CH26" s="53">
        <f>RANK(CG26,CG$3:CG$140)</f>
        <v>48</v>
      </c>
      <c r="CI26" s="53">
        <f>RANK(CF26,CF$3:CF$140)</f>
        <v>25</v>
      </c>
      <c r="CJ26" s="17">
        <f t="shared" si="26"/>
        <v>73</v>
      </c>
      <c r="CK26" s="5">
        <v>2610</v>
      </c>
      <c r="CL26" s="5">
        <v>1009.92</v>
      </c>
      <c r="CM26" s="13">
        <f t="shared" si="27"/>
        <v>0.386942528735632</v>
      </c>
      <c r="CN26" s="53">
        <f>RANK(CM26,CM$3:CM$140)</f>
        <v>70</v>
      </c>
      <c r="CO26" s="53">
        <f>RANK(CL26,CL$3:CL$140)</f>
        <v>32</v>
      </c>
      <c r="CP26" s="17">
        <f t="shared" si="28"/>
        <v>102</v>
      </c>
      <c r="CQ26" s="5">
        <v>980</v>
      </c>
      <c r="CR26" s="5">
        <v>185.3</v>
      </c>
      <c r="CS26" s="13">
        <f t="shared" si="29"/>
        <v>0.189081632653061</v>
      </c>
      <c r="CT26" s="53">
        <f>RANK(CS26,CS$3:CS$140)</f>
        <v>97</v>
      </c>
      <c r="CU26" s="53">
        <f>RANK(CR26,CR$3:CR$140)</f>
        <v>89</v>
      </c>
      <c r="CV26" s="17">
        <f t="shared" si="57"/>
        <v>186</v>
      </c>
      <c r="CW26" s="5">
        <v>4500</v>
      </c>
      <c r="CX26" s="5">
        <v>2077.84</v>
      </c>
      <c r="CY26" s="13">
        <f t="shared" si="31"/>
        <v>0.461742222222222</v>
      </c>
      <c r="CZ26" s="53">
        <f>RANK(CY26,CY$3:CY$140)</f>
        <v>59</v>
      </c>
      <c r="DA26" s="53">
        <f>RANK(CX26,CX$3:CX$140)</f>
        <v>47</v>
      </c>
      <c r="DB26" s="17">
        <f t="shared" si="59"/>
        <v>106</v>
      </c>
      <c r="DC26" s="5">
        <v>7090</v>
      </c>
      <c r="DD26" s="5">
        <v>7905.76</v>
      </c>
      <c r="DE26" s="13">
        <f t="shared" si="33"/>
        <v>1.11505782792666</v>
      </c>
      <c r="DF26" s="53">
        <f>RANK(DE26,DE$3:DE$140)</f>
        <v>26</v>
      </c>
      <c r="DG26" s="53">
        <f>RANK(DD26,DD$3:DD$140)</f>
        <v>20</v>
      </c>
      <c r="DH26" s="17">
        <f t="shared" si="34"/>
        <v>46</v>
      </c>
      <c r="DI26" s="5">
        <v>110</v>
      </c>
      <c r="DJ26" s="5">
        <v>33</v>
      </c>
      <c r="DK26" s="13">
        <f t="shared" si="35"/>
        <v>0.3</v>
      </c>
      <c r="DL26" s="53">
        <f>RANK(DK26,DK$3:DK$140)</f>
        <v>51</v>
      </c>
      <c r="DM26" s="53">
        <f>RANK(DJ26,DJ$3:DJ$140)</f>
        <v>30</v>
      </c>
      <c r="DN26" s="17">
        <f t="shared" si="36"/>
        <v>81</v>
      </c>
      <c r="DO26" s="21">
        <v>4000</v>
      </c>
      <c r="DP26" s="5">
        <v>4463</v>
      </c>
      <c r="DQ26" s="13">
        <v>1.11575</v>
      </c>
      <c r="DR26" s="53">
        <v>33</v>
      </c>
      <c r="DS26" s="53">
        <v>20</v>
      </c>
      <c r="DT26" s="17">
        <v>53</v>
      </c>
      <c r="DU26" s="5">
        <v>3270</v>
      </c>
      <c r="DV26" s="5">
        <v>2407.61</v>
      </c>
      <c r="DW26" s="13">
        <f t="shared" si="37"/>
        <v>0.736272171253823</v>
      </c>
      <c r="DX26" s="53">
        <f>RANK(DW26,DW$3:DW$140)</f>
        <v>69</v>
      </c>
      <c r="DY26" s="53">
        <f>RANK(DV26,DV$3:DV$140)</f>
        <v>40</v>
      </c>
      <c r="DZ26" s="17">
        <f t="shared" si="48"/>
        <v>109</v>
      </c>
      <c r="EA26" s="5">
        <v>1000</v>
      </c>
      <c r="EB26" s="5">
        <v>89.32</v>
      </c>
      <c r="EC26" s="13">
        <f t="shared" si="38"/>
        <v>0.08932</v>
      </c>
      <c r="ED26" s="53">
        <f>RANK(EC26,EC$3:EC$140)</f>
        <v>101</v>
      </c>
      <c r="EE26" s="53">
        <f>RANK(EB26,EB$3:EB$140)</f>
        <v>99</v>
      </c>
      <c r="EF26" s="17">
        <f t="shared" si="61"/>
        <v>200</v>
      </c>
      <c r="EG26" s="5">
        <v>3380</v>
      </c>
      <c r="EH26" s="5">
        <v>89.32</v>
      </c>
      <c r="EI26" s="13">
        <f t="shared" si="40"/>
        <v>0.0264260355029586</v>
      </c>
      <c r="EJ26" s="53">
        <f>RANK(EI26,EI$3:EI$140)</f>
        <v>107</v>
      </c>
      <c r="EK26" s="53">
        <f>RANK(EH26,EH$3:EH$140)</f>
        <v>99</v>
      </c>
      <c r="EL26" s="17">
        <f t="shared" si="41"/>
        <v>206</v>
      </c>
      <c r="EM26" s="5">
        <v>5950</v>
      </c>
      <c r="EN26" s="5">
        <v>4797.12</v>
      </c>
      <c r="EO26" s="13">
        <f t="shared" si="42"/>
        <v>0.806238655462185</v>
      </c>
      <c r="EP26" s="53">
        <f>RANK(EO26,EO$3:EO$140)</f>
        <v>44</v>
      </c>
      <c r="EQ26" s="53">
        <f>RANK(EN26,EN$3:EN$140)</f>
        <v>25</v>
      </c>
      <c r="ER26" s="17">
        <f t="shared" si="60"/>
        <v>69</v>
      </c>
      <c r="ES26" s="5">
        <v>1640</v>
      </c>
      <c r="ET26" s="5">
        <v>1988.53</v>
      </c>
      <c r="EU26" s="13">
        <f t="shared" si="44"/>
        <v>1.21251829268293</v>
      </c>
      <c r="EV26" s="53">
        <f>RANK(EU26,EU$3:EU$140)</f>
        <v>4</v>
      </c>
      <c r="EW26" s="53">
        <f>RANK(ET26,ET$3:ET$140)</f>
        <v>6</v>
      </c>
      <c r="EX26" s="17">
        <f t="shared" si="55"/>
        <v>10</v>
      </c>
      <c r="EY26" s="5">
        <v>4250</v>
      </c>
      <c r="EZ26" s="5">
        <v>1899.43</v>
      </c>
      <c r="FA26" s="13">
        <f t="shared" si="46"/>
        <v>0.446924705882353</v>
      </c>
      <c r="FB26" s="53">
        <f>RANK(FA26,FA$3:FA$140)</f>
        <v>57</v>
      </c>
      <c r="FC26" s="53">
        <f>RANK(EZ26,EZ$3:EZ$140)</f>
        <v>40</v>
      </c>
      <c r="FD26" s="17">
        <f t="shared" si="51"/>
        <v>97</v>
      </c>
    </row>
    <row r="27" ht="17.25" spans="1:160">
      <c r="A27" s="9">
        <v>25</v>
      </c>
      <c r="B27" s="10">
        <v>578</v>
      </c>
      <c r="C27" s="11" t="s">
        <v>65</v>
      </c>
      <c r="D27" s="11" t="s">
        <v>58</v>
      </c>
      <c r="E27" s="5">
        <v>8600</v>
      </c>
      <c r="F27" s="5">
        <v>3546.22</v>
      </c>
      <c r="G27" s="13">
        <f t="shared" si="0"/>
        <v>0.412351162790698</v>
      </c>
      <c r="H27" s="53">
        <f>RANK(G27,G$3:G$140)</f>
        <v>61</v>
      </c>
      <c r="I27" s="53">
        <f>RANK(F27,F$3:F$140)</f>
        <v>34</v>
      </c>
      <c r="J27" s="17">
        <f t="shared" si="49"/>
        <v>95</v>
      </c>
      <c r="K27" s="5">
        <v>3300</v>
      </c>
      <c r="L27" s="5">
        <v>1231.81</v>
      </c>
      <c r="M27" s="13">
        <f t="shared" si="1"/>
        <v>0.373275757575758</v>
      </c>
      <c r="N27" s="53">
        <f>RANK(M27,M$3:M$140)</f>
        <v>61</v>
      </c>
      <c r="O27" s="53">
        <f>RANK(L27,L$3:L$140)</f>
        <v>44</v>
      </c>
      <c r="P27" s="17">
        <f t="shared" si="2"/>
        <v>105</v>
      </c>
      <c r="Q27" s="5">
        <v>2300</v>
      </c>
      <c r="R27" s="5">
        <v>1994.3</v>
      </c>
      <c r="S27" s="13">
        <f t="shared" si="3"/>
        <v>0.867086956521739</v>
      </c>
      <c r="T27" s="53">
        <f>RANK(S27,S$3:S$140)</f>
        <v>15</v>
      </c>
      <c r="U27" s="53">
        <f>RANK(R27,R$3:R$140)</f>
        <v>22</v>
      </c>
      <c r="V27" s="17">
        <f t="shared" si="4"/>
        <v>37</v>
      </c>
      <c r="W27" s="5">
        <v>4250</v>
      </c>
      <c r="X27" s="5">
        <v>2382.25</v>
      </c>
      <c r="Y27" s="13">
        <f t="shared" si="5"/>
        <v>0.560529411764706</v>
      </c>
      <c r="Z27" s="53">
        <f>RANK(Y27,Y$3:Y$140)</f>
        <v>96</v>
      </c>
      <c r="AA27" s="53">
        <f>RANK(X27,X$3:X$140)</f>
        <v>42</v>
      </c>
      <c r="AB27" s="17">
        <f t="shared" si="6"/>
        <v>138</v>
      </c>
      <c r="AC27" s="21">
        <f>ROUND(AD27/100,0)*100</f>
        <v>3900</v>
      </c>
      <c r="AD27" s="5">
        <v>3931.59</v>
      </c>
      <c r="AE27" s="13">
        <f t="shared" si="7"/>
        <v>1.0081</v>
      </c>
      <c r="AF27" s="53">
        <f>RANK(AE27,AE$3:AE$140)</f>
        <v>15</v>
      </c>
      <c r="AG27" s="53">
        <f>RANK(AD27,AD$3:AD$140)</f>
        <v>18</v>
      </c>
      <c r="AH27" s="17">
        <f t="shared" si="53"/>
        <v>33</v>
      </c>
      <c r="AI27" s="5">
        <v>30</v>
      </c>
      <c r="AJ27" s="5">
        <v>10</v>
      </c>
      <c r="AK27" s="13">
        <f t="shared" si="9"/>
        <v>0.333333333333333</v>
      </c>
      <c r="AL27" s="53" t="e">
        <f>RANK(AK27,AK$3:AK$140)</f>
        <v>#DIV/0!</v>
      </c>
      <c r="AM27" s="53">
        <f>RANK(AJ27,AJ$3:AJ$140)</f>
        <v>60</v>
      </c>
      <c r="AN27" s="17" t="e">
        <f t="shared" si="10"/>
        <v>#DIV/0!</v>
      </c>
      <c r="AO27" s="5">
        <v>40</v>
      </c>
      <c r="AP27" s="5">
        <v>4</v>
      </c>
      <c r="AQ27" s="13">
        <f t="shared" si="11"/>
        <v>0.1</v>
      </c>
      <c r="AR27" s="53">
        <f>RANK(AQ27,AQ$3:AQ$140)</f>
        <v>96</v>
      </c>
      <c r="AS27" s="53">
        <f>RANK(AP27,AP$3:AP$140)</f>
        <v>48</v>
      </c>
      <c r="AT27" s="17">
        <f t="shared" si="12"/>
        <v>144</v>
      </c>
      <c r="AU27" s="21">
        <f t="shared" si="62"/>
        <v>3400</v>
      </c>
      <c r="AV27" s="5">
        <v>3364.23</v>
      </c>
      <c r="AW27" s="13">
        <f t="shared" si="13"/>
        <v>0.989479411764706</v>
      </c>
      <c r="AX27" s="53">
        <f>RANK(AW27,AW$3:AW$140)</f>
        <v>36</v>
      </c>
      <c r="AY27" s="53">
        <f>RANK(AV27,AV$3:AV$140)</f>
        <v>10</v>
      </c>
      <c r="AZ27" s="17">
        <f t="shared" si="50"/>
        <v>46</v>
      </c>
      <c r="BA27" s="21">
        <v>2400</v>
      </c>
      <c r="BB27" s="5">
        <v>1980.8</v>
      </c>
      <c r="BC27" s="13">
        <f t="shared" si="15"/>
        <v>0.825333333333333</v>
      </c>
      <c r="BD27" s="53">
        <f>RANK(BC27,BC$3:BC$140)</f>
        <v>33</v>
      </c>
      <c r="BE27" s="53">
        <f>RANK(BB27,BB$3:BB$140)</f>
        <v>7</v>
      </c>
      <c r="BF27" s="17">
        <f t="shared" si="58"/>
        <v>40</v>
      </c>
      <c r="BG27" s="5">
        <v>3550</v>
      </c>
      <c r="BH27" s="5">
        <v>1475.4</v>
      </c>
      <c r="BI27" s="13">
        <f t="shared" si="17"/>
        <v>0.415605633802817</v>
      </c>
      <c r="BJ27" s="53">
        <f>RANK(BI27,BI$3:BI$140)</f>
        <v>18</v>
      </c>
      <c r="BK27" s="53">
        <f>RANK(BH27,BH$3:BH$140)</f>
        <v>17</v>
      </c>
      <c r="BL27" s="17">
        <f t="shared" si="56"/>
        <v>35</v>
      </c>
      <c r="BM27" s="21">
        <v>3500</v>
      </c>
      <c r="BN27" s="5">
        <v>3836.57</v>
      </c>
      <c r="BO27" s="13">
        <f t="shared" si="19"/>
        <v>1.09616285714286</v>
      </c>
      <c r="BP27" s="53">
        <f>RANK(BO27,BO$3:BO$140)</f>
        <v>17</v>
      </c>
      <c r="BQ27" s="53">
        <f>RANK(BN27,BN$3:BN$140)</f>
        <v>6</v>
      </c>
      <c r="BR27" s="17">
        <v>3</v>
      </c>
      <c r="BS27" s="21">
        <v>2200</v>
      </c>
      <c r="BT27" s="5">
        <v>2408.08</v>
      </c>
      <c r="BU27" s="13">
        <f t="shared" si="21"/>
        <v>1.09458181818182</v>
      </c>
      <c r="BV27" s="53">
        <f>RANK(BU27,BU$3:BU$140)</f>
        <v>65</v>
      </c>
      <c r="BW27" s="53">
        <f>RANK(BT27,BT$3:BT$140)</f>
        <v>19</v>
      </c>
      <c r="BX27" s="17">
        <f t="shared" si="22"/>
        <v>84</v>
      </c>
      <c r="BY27" s="5">
        <v>1910</v>
      </c>
      <c r="BZ27" s="5">
        <v>1090.02</v>
      </c>
      <c r="CA27" s="13">
        <f t="shared" si="23"/>
        <v>0.57069109947644</v>
      </c>
      <c r="CB27" s="53">
        <f>RANK(CA27,CA$3:CA$140)</f>
        <v>58</v>
      </c>
      <c r="CC27" s="53">
        <f>RANK(BZ27,BZ$3:BZ$140)</f>
        <v>31</v>
      </c>
      <c r="CD27" s="17">
        <f t="shared" si="24"/>
        <v>89</v>
      </c>
      <c r="CE27" s="21">
        <v>2000</v>
      </c>
      <c r="CF27" s="5">
        <v>2420.84</v>
      </c>
      <c r="CG27" s="13">
        <f t="shared" si="25"/>
        <v>1.21042</v>
      </c>
      <c r="CH27" s="53">
        <f>RANK(CG27,CG$3:CG$140)</f>
        <v>16</v>
      </c>
      <c r="CI27" s="53">
        <f>RANK(CF27,CF$3:CF$140)</f>
        <v>9</v>
      </c>
      <c r="CJ27" s="17">
        <f t="shared" si="26"/>
        <v>25</v>
      </c>
      <c r="CK27" s="5">
        <v>2610</v>
      </c>
      <c r="CL27" s="5">
        <v>1415.68</v>
      </c>
      <c r="CM27" s="13">
        <f t="shared" si="27"/>
        <v>0.542406130268199</v>
      </c>
      <c r="CN27" s="53">
        <f>RANK(CM27,CM$3:CM$140)</f>
        <v>33</v>
      </c>
      <c r="CO27" s="53">
        <f>RANK(CL27,CL$3:CL$140)</f>
        <v>15</v>
      </c>
      <c r="CP27" s="17">
        <f t="shared" si="28"/>
        <v>48</v>
      </c>
      <c r="CQ27" s="5">
        <v>980</v>
      </c>
      <c r="CR27" s="5">
        <v>185.3</v>
      </c>
      <c r="CS27" s="13">
        <f t="shared" si="29"/>
        <v>0.189081632653061</v>
      </c>
      <c r="CT27" s="53">
        <f>RANK(CS27,CS$3:CS$140)</f>
        <v>97</v>
      </c>
      <c r="CU27" s="53">
        <f>RANK(CR27,CR$3:CR$140)</f>
        <v>89</v>
      </c>
      <c r="CV27" s="17">
        <f t="shared" si="57"/>
        <v>186</v>
      </c>
      <c r="CW27" s="5">
        <v>4500</v>
      </c>
      <c r="CX27" s="5">
        <v>2422.35</v>
      </c>
      <c r="CY27" s="13">
        <f t="shared" si="31"/>
        <v>0.5383</v>
      </c>
      <c r="CZ27" s="53">
        <f>RANK(CY27,CY$3:CY$140)</f>
        <v>47</v>
      </c>
      <c r="DA27" s="53">
        <f>RANK(CX27,CX$3:CX$140)</f>
        <v>37</v>
      </c>
      <c r="DB27" s="17">
        <f t="shared" si="59"/>
        <v>84</v>
      </c>
      <c r="DC27" s="5">
        <v>5790</v>
      </c>
      <c r="DD27" s="5">
        <v>2737.09</v>
      </c>
      <c r="DE27" s="13">
        <f t="shared" si="33"/>
        <v>0.472727115716753</v>
      </c>
      <c r="DF27" s="53">
        <f>RANK(DE27,DE$3:DE$140)</f>
        <v>114</v>
      </c>
      <c r="DG27" s="53">
        <f>RANK(DD27,DD$3:DD$140)</f>
        <v>98</v>
      </c>
      <c r="DH27" s="17">
        <f t="shared" si="34"/>
        <v>212</v>
      </c>
      <c r="DI27" s="5">
        <v>110</v>
      </c>
      <c r="DJ27" s="5">
        <v>55</v>
      </c>
      <c r="DK27" s="13">
        <f t="shared" si="35"/>
        <v>0.5</v>
      </c>
      <c r="DL27" s="53">
        <f>RANK(DK27,DK$3:DK$140)</f>
        <v>12</v>
      </c>
      <c r="DM27" s="53">
        <f>RANK(DJ27,DJ$3:DJ$140)</f>
        <v>10</v>
      </c>
      <c r="DN27" s="17">
        <f t="shared" si="36"/>
        <v>22</v>
      </c>
      <c r="DO27" s="5">
        <v>3610</v>
      </c>
      <c r="DP27" s="5">
        <v>3261.61</v>
      </c>
      <c r="DQ27" s="13">
        <v>0.903493074792244</v>
      </c>
      <c r="DR27" s="53">
        <v>62</v>
      </c>
      <c r="DS27" s="53">
        <v>34</v>
      </c>
      <c r="DT27" s="17">
        <v>96</v>
      </c>
      <c r="DU27" s="5">
        <v>3270</v>
      </c>
      <c r="DV27" s="5">
        <v>2761.31</v>
      </c>
      <c r="DW27" s="13">
        <f t="shared" si="37"/>
        <v>0.844437308868502</v>
      </c>
      <c r="DX27" s="53">
        <f>RANK(DW27,DW$3:DW$140)</f>
        <v>54</v>
      </c>
      <c r="DY27" s="53">
        <f>RANK(DV27,DV$3:DV$140)</f>
        <v>31</v>
      </c>
      <c r="DZ27" s="17">
        <f t="shared" si="48"/>
        <v>85</v>
      </c>
      <c r="EA27" s="5">
        <v>1000</v>
      </c>
      <c r="EB27" s="5">
        <v>388.5</v>
      </c>
      <c r="EC27" s="13">
        <f t="shared" si="38"/>
        <v>0.3885</v>
      </c>
      <c r="ED27" s="53">
        <f>RANK(EC27,EC$3:EC$140)</f>
        <v>42</v>
      </c>
      <c r="EE27" s="53">
        <f>RANK(EB27,EB$3:EB$140)</f>
        <v>35</v>
      </c>
      <c r="EF27" s="17">
        <f t="shared" si="61"/>
        <v>77</v>
      </c>
      <c r="EG27" s="5">
        <v>3380</v>
      </c>
      <c r="EH27" s="5">
        <v>388.5</v>
      </c>
      <c r="EI27" s="13">
        <f t="shared" si="40"/>
        <v>0.114940828402367</v>
      </c>
      <c r="EJ27" s="53">
        <f>RANK(EI27,EI$3:EI$140)</f>
        <v>51</v>
      </c>
      <c r="EK27" s="53">
        <f>RANK(EH27,EH$3:EH$140)</f>
        <v>35</v>
      </c>
      <c r="EL27" s="17">
        <f t="shared" si="41"/>
        <v>86</v>
      </c>
      <c r="EM27" s="5">
        <v>5950</v>
      </c>
      <c r="EN27" s="5">
        <v>5061.23</v>
      </c>
      <c r="EO27" s="13">
        <f t="shared" si="42"/>
        <v>0.850626890756302</v>
      </c>
      <c r="EP27" s="53">
        <f>RANK(EO27,EO$3:EO$140)</f>
        <v>37</v>
      </c>
      <c r="EQ27" s="53">
        <f>RANK(EN27,EN$3:EN$140)</f>
        <v>23</v>
      </c>
      <c r="ER27" s="17">
        <f t="shared" si="60"/>
        <v>60</v>
      </c>
      <c r="ES27" s="5">
        <v>1640</v>
      </c>
      <c r="ET27" s="5">
        <v>1329</v>
      </c>
      <c r="EU27" s="13">
        <f t="shared" si="44"/>
        <v>0.810365853658537</v>
      </c>
      <c r="EV27" s="53">
        <f>RANK(EU27,EU$3:EU$140)</f>
        <v>32</v>
      </c>
      <c r="EW27" s="53">
        <f>RANK(ET27,ET$3:ET$140)</f>
        <v>16</v>
      </c>
      <c r="EX27" s="17">
        <f t="shared" si="55"/>
        <v>48</v>
      </c>
      <c r="EY27" s="5">
        <v>4250</v>
      </c>
      <c r="EZ27" s="5">
        <v>2172.18</v>
      </c>
      <c r="FA27" s="13">
        <f t="shared" si="46"/>
        <v>0.511101176470588</v>
      </c>
      <c r="FB27" s="53">
        <f>RANK(FA27,FA$3:FA$140)</f>
        <v>43</v>
      </c>
      <c r="FC27" s="53">
        <f>RANK(EZ27,EZ$3:EZ$140)</f>
        <v>30</v>
      </c>
      <c r="FD27" s="17">
        <f t="shared" si="51"/>
        <v>73</v>
      </c>
    </row>
    <row r="28" ht="17.25" spans="1:160">
      <c r="A28" s="9">
        <v>26</v>
      </c>
      <c r="B28" s="10">
        <v>511</v>
      </c>
      <c r="C28" s="11" t="s">
        <v>66</v>
      </c>
      <c r="D28" s="11" t="s">
        <v>58</v>
      </c>
      <c r="E28" s="5">
        <v>10000</v>
      </c>
      <c r="F28" s="5">
        <v>4326.02</v>
      </c>
      <c r="G28" s="13">
        <f t="shared" si="0"/>
        <v>0.432602</v>
      </c>
      <c r="H28" s="53">
        <f>RANK(G28,G$3:G$140)</f>
        <v>57</v>
      </c>
      <c r="I28" s="53">
        <f>RANK(F28,F$3:F$140)</f>
        <v>27</v>
      </c>
      <c r="J28" s="17">
        <f t="shared" si="49"/>
        <v>84</v>
      </c>
      <c r="K28" s="5">
        <v>3200</v>
      </c>
      <c r="L28" s="5">
        <v>1127.94</v>
      </c>
      <c r="M28" s="13">
        <f t="shared" si="1"/>
        <v>0.35248125</v>
      </c>
      <c r="N28" s="53">
        <f>RANK(M28,M$3:M$140)</f>
        <v>69</v>
      </c>
      <c r="O28" s="53">
        <f>RANK(L28,L$3:L$140)</f>
        <v>46</v>
      </c>
      <c r="P28" s="17">
        <f t="shared" si="2"/>
        <v>115</v>
      </c>
      <c r="Q28" s="21">
        <v>3000</v>
      </c>
      <c r="R28" s="5">
        <v>2281.8</v>
      </c>
      <c r="S28" s="13">
        <f t="shared" si="3"/>
        <v>0.7606</v>
      </c>
      <c r="T28" s="53">
        <f>RANK(S28,S$3:S$140)</f>
        <v>30</v>
      </c>
      <c r="U28" s="53">
        <f>RANK(R28,R$3:R$140)</f>
        <v>15</v>
      </c>
      <c r="V28" s="17">
        <f t="shared" si="4"/>
        <v>45</v>
      </c>
      <c r="W28" s="5">
        <v>4160</v>
      </c>
      <c r="X28" s="5">
        <v>3818.26</v>
      </c>
      <c r="Y28" s="13">
        <f t="shared" si="5"/>
        <v>0.917850961538462</v>
      </c>
      <c r="Z28" s="53">
        <f>RANK(Y28,Y$3:Y$140)</f>
        <v>26</v>
      </c>
      <c r="AA28" s="53">
        <f>RANK(X28,X$3:X$140)</f>
        <v>8</v>
      </c>
      <c r="AB28" s="17">
        <f t="shared" si="6"/>
        <v>34</v>
      </c>
      <c r="AC28" s="21">
        <f>ROUND(AD28/100,0)*100</f>
        <v>3500</v>
      </c>
      <c r="AD28" s="5">
        <v>3524.45</v>
      </c>
      <c r="AE28" s="13">
        <f t="shared" si="7"/>
        <v>1.00698571428571</v>
      </c>
      <c r="AF28" s="53">
        <f>RANK(AE28,AE$3:AE$140)</f>
        <v>17</v>
      </c>
      <c r="AG28" s="53">
        <f>RANK(AD28,AD$3:AD$140)</f>
        <v>21</v>
      </c>
      <c r="AH28" s="17">
        <f t="shared" si="53"/>
        <v>38</v>
      </c>
      <c r="AI28" s="5">
        <v>30</v>
      </c>
      <c r="AJ28" s="5">
        <v>24</v>
      </c>
      <c r="AK28" s="13">
        <f t="shared" si="9"/>
        <v>0.8</v>
      </c>
      <c r="AL28" s="53" t="e">
        <f>RANK(AK28,AK$3:AK$140)</f>
        <v>#DIV/0!</v>
      </c>
      <c r="AM28" s="53">
        <f>RANK(AJ28,AJ$3:AJ$140)</f>
        <v>17</v>
      </c>
      <c r="AN28" s="17" t="e">
        <f t="shared" si="10"/>
        <v>#DIV/0!</v>
      </c>
      <c r="AO28" s="5">
        <v>34</v>
      </c>
      <c r="AP28" s="5">
        <v>7</v>
      </c>
      <c r="AQ28" s="13">
        <f t="shared" si="11"/>
        <v>0.205882352941176</v>
      </c>
      <c r="AR28" s="53">
        <f>RANK(AQ28,AQ$3:AQ$140)</f>
        <v>46</v>
      </c>
      <c r="AS28" s="53">
        <f>RANK(AP28,AP$3:AP$140)</f>
        <v>20</v>
      </c>
      <c r="AT28" s="17">
        <f t="shared" si="12"/>
        <v>66</v>
      </c>
      <c r="AU28" s="21">
        <f t="shared" si="62"/>
        <v>3200</v>
      </c>
      <c r="AV28" s="5">
        <v>3162.14</v>
      </c>
      <c r="AW28" s="13">
        <f t="shared" si="13"/>
        <v>0.98816875</v>
      </c>
      <c r="AX28" s="53">
        <f>RANK(AW28,AW$3:AW$140)</f>
        <v>38</v>
      </c>
      <c r="AY28" s="53">
        <f>RANK(AV28,AV$3:AV$140)</f>
        <v>13</v>
      </c>
      <c r="AZ28" s="17">
        <f t="shared" si="50"/>
        <v>51</v>
      </c>
      <c r="BA28" s="21">
        <v>2400</v>
      </c>
      <c r="BB28" s="5">
        <v>1714.24</v>
      </c>
      <c r="BC28" s="13">
        <f t="shared" si="15"/>
        <v>0.714266666666667</v>
      </c>
      <c r="BD28" s="53">
        <f>RANK(BC28,BC$3:BC$140)</f>
        <v>62</v>
      </c>
      <c r="BE28" s="53">
        <f>RANK(BB28,BB$3:BB$140)</f>
        <v>11</v>
      </c>
      <c r="BF28" s="17">
        <f t="shared" si="58"/>
        <v>73</v>
      </c>
      <c r="BG28" s="5">
        <v>3550</v>
      </c>
      <c r="BH28" s="5">
        <v>669.25</v>
      </c>
      <c r="BI28" s="13">
        <f t="shared" si="17"/>
        <v>0.188521126760563</v>
      </c>
      <c r="BJ28" s="53">
        <f>RANK(BI28,BI$3:BI$140)</f>
        <v>86</v>
      </c>
      <c r="BK28" s="53">
        <f>RANK(BH28,BH$3:BH$140)</f>
        <v>61</v>
      </c>
      <c r="BL28" s="17">
        <f t="shared" si="56"/>
        <v>147</v>
      </c>
      <c r="BM28" s="21">
        <v>3000</v>
      </c>
      <c r="BN28" s="5">
        <v>3181.35</v>
      </c>
      <c r="BO28" s="13">
        <f t="shared" si="19"/>
        <v>1.06045</v>
      </c>
      <c r="BP28" s="53">
        <f>RANK(BO28,BO$3:BO$140)</f>
        <v>30</v>
      </c>
      <c r="BQ28" s="53">
        <f>RANK(BN28,BN$3:BN$140)</f>
        <v>9</v>
      </c>
      <c r="BR28" s="17">
        <f t="shared" ref="BR28:BR50" si="63">BP28+BQ28</f>
        <v>39</v>
      </c>
      <c r="BS28" s="21">
        <v>2500</v>
      </c>
      <c r="BT28" s="5">
        <v>2658.63</v>
      </c>
      <c r="BU28" s="13">
        <f t="shared" si="21"/>
        <v>1.063452</v>
      </c>
      <c r="BV28" s="53">
        <f>RANK(BU28,BU$3:BU$140)</f>
        <v>72</v>
      </c>
      <c r="BW28" s="53">
        <f>RANK(BT28,BT$3:BT$140)</f>
        <v>14</v>
      </c>
      <c r="BX28" s="17">
        <f t="shared" si="22"/>
        <v>86</v>
      </c>
      <c r="BY28" s="5">
        <v>1910</v>
      </c>
      <c r="BZ28" s="5">
        <v>1501.11</v>
      </c>
      <c r="CA28" s="13">
        <f t="shared" si="23"/>
        <v>0.785921465968586</v>
      </c>
      <c r="CB28" s="53">
        <f>RANK(CA28,CA$3:CA$140)</f>
        <v>26</v>
      </c>
      <c r="CC28" s="53">
        <f>RANK(BZ28,BZ$3:BZ$140)</f>
        <v>14</v>
      </c>
      <c r="CD28" s="17">
        <f t="shared" si="24"/>
        <v>40</v>
      </c>
      <c r="CE28" s="21">
        <v>1300</v>
      </c>
      <c r="CF28" s="5">
        <v>1552.77</v>
      </c>
      <c r="CG28" s="13">
        <f t="shared" si="25"/>
        <v>1.19443846153846</v>
      </c>
      <c r="CH28" s="53">
        <f>RANK(CG28,CG$3:CG$140)</f>
        <v>18</v>
      </c>
      <c r="CI28" s="53">
        <f>RANK(CF28,CF$3:CF$140)</f>
        <v>30</v>
      </c>
      <c r="CJ28" s="17">
        <f t="shared" si="26"/>
        <v>48</v>
      </c>
      <c r="CK28" s="5">
        <v>2520</v>
      </c>
      <c r="CL28" s="5">
        <v>1368.08</v>
      </c>
      <c r="CM28" s="13">
        <f t="shared" si="27"/>
        <v>0.542888888888889</v>
      </c>
      <c r="CN28" s="53">
        <f>RANK(CM28,CM$3:CM$140)</f>
        <v>32</v>
      </c>
      <c r="CO28" s="53">
        <f>RANK(CL28,CL$3:CL$140)</f>
        <v>18</v>
      </c>
      <c r="CP28" s="17">
        <f t="shared" si="28"/>
        <v>50</v>
      </c>
      <c r="CQ28" s="5">
        <v>980</v>
      </c>
      <c r="CR28" s="5">
        <v>554.14</v>
      </c>
      <c r="CS28" s="13">
        <f t="shared" si="29"/>
        <v>0.565448979591837</v>
      </c>
      <c r="CT28" s="53">
        <f>RANK(CS28,CS$3:CS$140)</f>
        <v>51</v>
      </c>
      <c r="CU28" s="53">
        <f>RANK(CR28,CR$3:CR$140)</f>
        <v>37</v>
      </c>
      <c r="CV28" s="17">
        <f t="shared" si="57"/>
        <v>88</v>
      </c>
      <c r="CW28" s="5">
        <v>4500</v>
      </c>
      <c r="CX28" s="5">
        <v>3622.51</v>
      </c>
      <c r="CY28" s="13">
        <f t="shared" si="31"/>
        <v>0.805002222222222</v>
      </c>
      <c r="CZ28" s="53">
        <f>RANK(CY28,CY$3:CY$140)</f>
        <v>18</v>
      </c>
      <c r="DA28" s="53">
        <f>RANK(CX28,CX$3:CX$140)</f>
        <v>16</v>
      </c>
      <c r="DB28" s="17">
        <f t="shared" si="59"/>
        <v>34</v>
      </c>
      <c r="DC28" s="5">
        <v>5790</v>
      </c>
      <c r="DD28" s="5">
        <v>3666.01</v>
      </c>
      <c r="DE28" s="13">
        <f t="shared" si="33"/>
        <v>0.633162348877375</v>
      </c>
      <c r="DF28" s="53">
        <f>RANK(DE28,DE$3:DE$140)</f>
        <v>93</v>
      </c>
      <c r="DG28" s="53">
        <f>RANK(DD28,DD$3:DD$140)</f>
        <v>77</v>
      </c>
      <c r="DH28" s="17">
        <f t="shared" si="34"/>
        <v>170</v>
      </c>
      <c r="DI28" s="5">
        <v>100</v>
      </c>
      <c r="DJ28" s="5">
        <v>42</v>
      </c>
      <c r="DK28" s="13">
        <f t="shared" si="35"/>
        <v>0.42</v>
      </c>
      <c r="DL28" s="53">
        <f>RANK(DK28,DK$3:DK$140)</f>
        <v>18</v>
      </c>
      <c r="DM28" s="53">
        <f>RANK(DJ28,DJ$3:DJ$140)</f>
        <v>16</v>
      </c>
      <c r="DN28" s="17">
        <f t="shared" si="36"/>
        <v>34</v>
      </c>
      <c r="DO28" s="5">
        <v>3530</v>
      </c>
      <c r="DP28" s="5">
        <v>3115.1</v>
      </c>
      <c r="DQ28" s="13">
        <v>0.882464589235127</v>
      </c>
      <c r="DR28" s="53">
        <v>66</v>
      </c>
      <c r="DS28" s="53">
        <v>36</v>
      </c>
      <c r="DT28" s="17">
        <v>102</v>
      </c>
      <c r="DU28" s="5">
        <v>3270</v>
      </c>
      <c r="DV28" s="5">
        <v>2230.3</v>
      </c>
      <c r="DW28" s="13">
        <f t="shared" si="37"/>
        <v>0.682048929663609</v>
      </c>
      <c r="DX28" s="53">
        <f>RANK(DW28,DW$3:DW$140)</f>
        <v>78</v>
      </c>
      <c r="DY28" s="53">
        <f>RANK(DV28,DV$3:DV$140)</f>
        <v>45</v>
      </c>
      <c r="DZ28" s="17">
        <f t="shared" si="48"/>
        <v>123</v>
      </c>
      <c r="EA28" s="5">
        <v>1000</v>
      </c>
      <c r="EB28" s="5">
        <v>358.08</v>
      </c>
      <c r="EC28" s="13">
        <f t="shared" si="38"/>
        <v>0.35808</v>
      </c>
      <c r="ED28" s="53">
        <f>RANK(EC28,EC$3:EC$140)</f>
        <v>45</v>
      </c>
      <c r="EE28" s="53">
        <f>RANK(EB28,EB$3:EB$140)</f>
        <v>40</v>
      </c>
      <c r="EF28" s="17">
        <f t="shared" si="61"/>
        <v>85</v>
      </c>
      <c r="EG28" s="5">
        <v>3290</v>
      </c>
      <c r="EH28" s="5">
        <v>358.08</v>
      </c>
      <c r="EI28" s="13">
        <f t="shared" si="40"/>
        <v>0.108838905775076</v>
      </c>
      <c r="EJ28" s="53">
        <f>RANK(EI28,EI$3:EI$140)</f>
        <v>56</v>
      </c>
      <c r="EK28" s="53">
        <f>RANK(EH28,EH$3:EH$140)</f>
        <v>40</v>
      </c>
      <c r="EL28" s="17">
        <f t="shared" si="41"/>
        <v>96</v>
      </c>
      <c r="EM28" s="21">
        <v>5950</v>
      </c>
      <c r="EN28" s="5">
        <v>6065.64</v>
      </c>
      <c r="EO28" s="13">
        <f t="shared" si="42"/>
        <v>1.01943529411765</v>
      </c>
      <c r="EP28" s="53">
        <f>RANK(EO28,EO$3:EO$140)</f>
        <v>15</v>
      </c>
      <c r="EQ28" s="53">
        <f>RANK(EN28,EN$3:EN$140)</f>
        <v>12</v>
      </c>
      <c r="ER28" s="17">
        <f t="shared" si="60"/>
        <v>27</v>
      </c>
      <c r="ES28" s="5">
        <v>1640</v>
      </c>
      <c r="ET28" s="5">
        <v>1204</v>
      </c>
      <c r="EU28" s="13">
        <f t="shared" si="44"/>
        <v>0.734146341463415</v>
      </c>
      <c r="EV28" s="53">
        <f>RANK(EU28,EU$3:EU$140)</f>
        <v>36</v>
      </c>
      <c r="EW28" s="53">
        <f>RANK(ET28,ET$3:ET$140)</f>
        <v>23</v>
      </c>
      <c r="EX28" s="17">
        <f t="shared" si="55"/>
        <v>59</v>
      </c>
      <c r="EY28" s="5">
        <v>4150</v>
      </c>
      <c r="EZ28" s="5">
        <v>1711.46</v>
      </c>
      <c r="FA28" s="13">
        <f t="shared" si="46"/>
        <v>0.4124</v>
      </c>
      <c r="FB28" s="53">
        <f>RANK(FA28,FA$3:FA$140)</f>
        <v>62</v>
      </c>
      <c r="FC28" s="53">
        <f>RANK(EZ28,EZ$3:EZ$140)</f>
        <v>44</v>
      </c>
      <c r="FD28" s="17">
        <f t="shared" si="51"/>
        <v>106</v>
      </c>
    </row>
    <row r="29" ht="17.25" spans="1:160">
      <c r="A29" s="9">
        <v>27</v>
      </c>
      <c r="B29" s="10">
        <v>387</v>
      </c>
      <c r="C29" s="11" t="s">
        <v>94</v>
      </c>
      <c r="D29" s="11" t="s">
        <v>89</v>
      </c>
      <c r="E29" s="5">
        <v>9200</v>
      </c>
      <c r="F29" s="5">
        <v>6810.52</v>
      </c>
      <c r="G29" s="13">
        <f t="shared" si="0"/>
        <v>0.740273913043478</v>
      </c>
      <c r="H29" s="53">
        <f>RANK(G29,G$3:G$140)</f>
        <v>15</v>
      </c>
      <c r="I29" s="53">
        <f>RANK(F29,F$3:F$140)</f>
        <v>11</v>
      </c>
      <c r="J29" s="17">
        <f t="shared" si="49"/>
        <v>26</v>
      </c>
      <c r="K29" s="5">
        <v>3200</v>
      </c>
      <c r="L29" s="5">
        <v>1916.17</v>
      </c>
      <c r="M29" s="13">
        <f t="shared" si="1"/>
        <v>0.598803125</v>
      </c>
      <c r="N29" s="53">
        <f>RANK(M29,M$3:M$140)</f>
        <v>39</v>
      </c>
      <c r="O29" s="53">
        <f>RANK(L29,L$3:L$140)</f>
        <v>27</v>
      </c>
      <c r="P29" s="17">
        <f t="shared" si="2"/>
        <v>66</v>
      </c>
      <c r="Q29" s="5">
        <v>2200</v>
      </c>
      <c r="R29" s="5">
        <v>1693</v>
      </c>
      <c r="S29" s="13">
        <f t="shared" si="3"/>
        <v>0.769545454545455</v>
      </c>
      <c r="T29" s="53">
        <f>RANK(S29,S$3:S$140)</f>
        <v>26</v>
      </c>
      <c r="U29" s="53">
        <f>RANK(R29,R$3:R$140)</f>
        <v>29</v>
      </c>
      <c r="V29" s="17">
        <f t="shared" si="4"/>
        <v>55</v>
      </c>
      <c r="W29" s="5">
        <v>4160</v>
      </c>
      <c r="X29" s="5">
        <v>2382.7</v>
      </c>
      <c r="Y29" s="13">
        <f t="shared" si="5"/>
        <v>0.572764423076923</v>
      </c>
      <c r="Z29" s="53">
        <f>RANK(Y29,Y$3:Y$140)</f>
        <v>93</v>
      </c>
      <c r="AA29" s="53">
        <f>RANK(X29,X$3:X$140)</f>
        <v>41</v>
      </c>
      <c r="AB29" s="17">
        <f t="shared" si="6"/>
        <v>134</v>
      </c>
      <c r="AC29" s="21">
        <f>ROUND(AD29/100,0)*100</f>
        <v>5700</v>
      </c>
      <c r="AD29" s="5">
        <v>5745.51</v>
      </c>
      <c r="AE29" s="13">
        <f t="shared" si="7"/>
        <v>1.00798421052632</v>
      </c>
      <c r="AF29" s="53">
        <f>RANK(AE29,AE$3:AE$140)</f>
        <v>16</v>
      </c>
      <c r="AG29" s="53">
        <f>RANK(AD29,AD$3:AD$140)</f>
        <v>8</v>
      </c>
      <c r="AH29" s="17">
        <f t="shared" si="53"/>
        <v>24</v>
      </c>
      <c r="AI29" s="5">
        <v>50</v>
      </c>
      <c r="AJ29" s="5">
        <v>10</v>
      </c>
      <c r="AK29" s="13">
        <f t="shared" si="9"/>
        <v>0.2</v>
      </c>
      <c r="AL29" s="53" t="e">
        <f>RANK(AK29,AK$3:AK$140)</f>
        <v>#DIV/0!</v>
      </c>
      <c r="AM29" s="53">
        <f>RANK(AJ29,AJ$3:AJ$140)</f>
        <v>60</v>
      </c>
      <c r="AN29" s="17" t="e">
        <f t="shared" si="10"/>
        <v>#DIV/0!</v>
      </c>
      <c r="AO29" s="5">
        <v>36</v>
      </c>
      <c r="AP29" s="5">
        <v>19</v>
      </c>
      <c r="AQ29" s="13">
        <f t="shared" si="11"/>
        <v>0.527777777777778</v>
      </c>
      <c r="AR29" s="53">
        <f>RANK(AQ29,AQ$3:AQ$140)</f>
        <v>15</v>
      </c>
      <c r="AS29" s="53">
        <f>RANK(AP29,AP$3:AP$140)</f>
        <v>2</v>
      </c>
      <c r="AT29" s="17">
        <f t="shared" si="12"/>
        <v>17</v>
      </c>
      <c r="AU29" s="21">
        <f t="shared" si="62"/>
        <v>2600</v>
      </c>
      <c r="AV29" s="5">
        <v>2622.22</v>
      </c>
      <c r="AW29" s="13">
        <f t="shared" si="13"/>
        <v>1.00854615384615</v>
      </c>
      <c r="AX29" s="53">
        <f>RANK(AW29,AW$3:AW$140)</f>
        <v>15</v>
      </c>
      <c r="AY29" s="53">
        <f>RANK(AV29,AV$3:AV$140)</f>
        <v>28</v>
      </c>
      <c r="AZ29" s="17">
        <f t="shared" si="50"/>
        <v>43</v>
      </c>
      <c r="BA29" s="5">
        <v>1500</v>
      </c>
      <c r="BB29" s="5">
        <v>910.22</v>
      </c>
      <c r="BC29" s="13">
        <f t="shared" si="15"/>
        <v>0.606813333333333</v>
      </c>
      <c r="BD29" s="53">
        <f>RANK(BC29,BC$3:BC$140)</f>
        <v>90</v>
      </c>
      <c r="BE29" s="53">
        <f>RANK(BB29,BB$3:BB$140)</f>
        <v>62</v>
      </c>
      <c r="BF29" s="17">
        <f t="shared" si="58"/>
        <v>152</v>
      </c>
      <c r="BG29" s="5">
        <v>3550</v>
      </c>
      <c r="BH29" s="5">
        <v>1014.3</v>
      </c>
      <c r="BI29" s="13">
        <f t="shared" si="17"/>
        <v>0.285718309859155</v>
      </c>
      <c r="BJ29" s="53">
        <f>RANK(BI29,BI$3:BI$140)</f>
        <v>52</v>
      </c>
      <c r="BK29" s="53">
        <f>RANK(BH29,BH$3:BH$140)</f>
        <v>36</v>
      </c>
      <c r="BL29" s="17">
        <f t="shared" si="56"/>
        <v>88</v>
      </c>
      <c r="BM29" s="5">
        <v>1970</v>
      </c>
      <c r="BN29" s="5">
        <v>1269.06</v>
      </c>
      <c r="BO29" s="13">
        <f t="shared" si="19"/>
        <v>0.644192893401015</v>
      </c>
      <c r="BP29" s="53">
        <f>RANK(BO29,BO$3:BO$140)</f>
        <v>98</v>
      </c>
      <c r="BQ29" s="53">
        <f>RANK(BN29,BN$3:BN$140)</f>
        <v>64</v>
      </c>
      <c r="BR29" s="17">
        <f t="shared" si="63"/>
        <v>162</v>
      </c>
      <c r="BS29" s="21">
        <v>1300</v>
      </c>
      <c r="BT29" s="5">
        <v>1446.66</v>
      </c>
      <c r="BU29" s="13">
        <f t="shared" si="21"/>
        <v>1.11281538461538</v>
      </c>
      <c r="BV29" s="53">
        <f>RANK(BU29,BU$3:BU$140)</f>
        <v>58</v>
      </c>
      <c r="BW29" s="53">
        <f>RANK(BT29,BT$3:BT$140)</f>
        <v>65</v>
      </c>
      <c r="BX29" s="17">
        <f t="shared" si="22"/>
        <v>123</v>
      </c>
      <c r="BY29" s="5">
        <v>1910</v>
      </c>
      <c r="BZ29" s="5">
        <v>1247.69</v>
      </c>
      <c r="CA29" s="13">
        <f t="shared" si="23"/>
        <v>0.653240837696335</v>
      </c>
      <c r="CB29" s="53">
        <f>RANK(CA29,CA$3:CA$140)</f>
        <v>42</v>
      </c>
      <c r="CC29" s="53">
        <f>RANK(BZ29,BZ$3:BZ$140)</f>
        <v>23</v>
      </c>
      <c r="CD29" s="17">
        <f t="shared" si="24"/>
        <v>65</v>
      </c>
      <c r="CE29" s="5">
        <v>1270</v>
      </c>
      <c r="CF29" s="5">
        <v>1175.06</v>
      </c>
      <c r="CG29" s="13">
        <f t="shared" si="25"/>
        <v>0.925244094488189</v>
      </c>
      <c r="CH29" s="53">
        <f>RANK(CG29,CG$3:CG$140)</f>
        <v>61</v>
      </c>
      <c r="CI29" s="53">
        <f>RANK(CF29,CF$3:CF$140)</f>
        <v>60</v>
      </c>
      <c r="CJ29" s="17">
        <f t="shared" si="26"/>
        <v>121</v>
      </c>
      <c r="CK29" s="5">
        <v>2520</v>
      </c>
      <c r="CL29" s="5">
        <v>1744.96</v>
      </c>
      <c r="CM29" s="13">
        <f t="shared" si="27"/>
        <v>0.692444444444444</v>
      </c>
      <c r="CN29" s="53">
        <f>RANK(CM29,CM$3:CM$140)</f>
        <v>9</v>
      </c>
      <c r="CO29" s="53">
        <f>RANK(CL29,CL$3:CL$140)</f>
        <v>5</v>
      </c>
      <c r="CP29" s="17">
        <f t="shared" si="28"/>
        <v>14</v>
      </c>
      <c r="CQ29" s="5">
        <v>980</v>
      </c>
      <c r="CR29" s="5">
        <v>870.1</v>
      </c>
      <c r="CS29" s="13">
        <f t="shared" si="29"/>
        <v>0.887857142857143</v>
      </c>
      <c r="CT29" s="53">
        <f>RANK(CS29,CS$3:CS$140)</f>
        <v>19</v>
      </c>
      <c r="CU29" s="53">
        <f>RANK(CR29,CR$3:CR$140)</f>
        <v>13</v>
      </c>
      <c r="CV29" s="17">
        <f t="shared" si="57"/>
        <v>32</v>
      </c>
      <c r="CW29" s="5">
        <v>4500</v>
      </c>
      <c r="CX29" s="5">
        <v>2549.41</v>
      </c>
      <c r="CY29" s="13">
        <f t="shared" si="31"/>
        <v>0.566535555555556</v>
      </c>
      <c r="CZ29" s="53">
        <f>RANK(CY29,CY$3:CY$140)</f>
        <v>42</v>
      </c>
      <c r="DA29" s="53">
        <f>RANK(CX29,CX$3:CX$140)</f>
        <v>34</v>
      </c>
      <c r="DB29" s="17">
        <f t="shared" si="59"/>
        <v>76</v>
      </c>
      <c r="DC29" s="5">
        <v>5790</v>
      </c>
      <c r="DD29" s="5">
        <v>4556.18</v>
      </c>
      <c r="DE29" s="13">
        <f t="shared" si="33"/>
        <v>0.786905008635579</v>
      </c>
      <c r="DF29" s="53">
        <f>RANK(DE29,DE$3:DE$140)</f>
        <v>79</v>
      </c>
      <c r="DG29" s="53">
        <f>RANK(DD29,DD$3:DD$140)</f>
        <v>58</v>
      </c>
      <c r="DH29" s="17">
        <f t="shared" si="34"/>
        <v>137</v>
      </c>
      <c r="DI29" s="5">
        <v>100</v>
      </c>
      <c r="DJ29" s="5">
        <v>35</v>
      </c>
      <c r="DK29" s="13">
        <f t="shared" si="35"/>
        <v>0.35</v>
      </c>
      <c r="DL29" s="53">
        <f>RANK(DK29,DK$3:DK$140)</f>
        <v>31</v>
      </c>
      <c r="DM29" s="53">
        <f>RANK(DJ29,DJ$3:DJ$140)</f>
        <v>27</v>
      </c>
      <c r="DN29" s="17">
        <f t="shared" si="36"/>
        <v>58</v>
      </c>
      <c r="DO29" s="5">
        <v>3450</v>
      </c>
      <c r="DP29" s="5">
        <v>2612.24</v>
      </c>
      <c r="DQ29" s="13">
        <v>0.757171014492754</v>
      </c>
      <c r="DR29" s="53">
        <v>82</v>
      </c>
      <c r="DS29" s="53">
        <v>47</v>
      </c>
      <c r="DT29" s="17">
        <v>129</v>
      </c>
      <c r="DU29" s="21">
        <v>5000</v>
      </c>
      <c r="DV29" s="5">
        <v>5654.51</v>
      </c>
      <c r="DW29" s="13">
        <f t="shared" si="37"/>
        <v>1.130902</v>
      </c>
      <c r="DX29" s="53">
        <f>RANK(DW29,DW$3:DW$140)</f>
        <v>24</v>
      </c>
      <c r="DY29" s="53">
        <f>RANK(DV29,DV$3:DV$140)</f>
        <v>6</v>
      </c>
      <c r="DZ29" s="17">
        <v>3</v>
      </c>
      <c r="EA29" s="5">
        <v>1000</v>
      </c>
      <c r="EB29" s="5">
        <v>130.72</v>
      </c>
      <c r="EC29" s="13">
        <f t="shared" si="38"/>
        <v>0.13072</v>
      </c>
      <c r="ED29" s="53">
        <f>RANK(EC29,EC$3:EC$140)</f>
        <v>89</v>
      </c>
      <c r="EE29" s="53">
        <f>RANK(EB29,EB$3:EB$140)</f>
        <v>80</v>
      </c>
      <c r="EF29" s="17">
        <f t="shared" si="61"/>
        <v>169</v>
      </c>
      <c r="EG29" s="5">
        <v>3290</v>
      </c>
      <c r="EH29" s="5">
        <v>130.72</v>
      </c>
      <c r="EI29" s="13">
        <f t="shared" si="40"/>
        <v>0.0397325227963526</v>
      </c>
      <c r="EJ29" s="53">
        <f>RANK(EI29,EI$3:EI$140)</f>
        <v>101</v>
      </c>
      <c r="EK29" s="53">
        <f>RANK(EH29,EH$3:EH$140)</f>
        <v>80</v>
      </c>
      <c r="EL29" s="17">
        <f t="shared" si="41"/>
        <v>181</v>
      </c>
      <c r="EM29" s="5">
        <v>5950</v>
      </c>
      <c r="EN29" s="5">
        <v>5429.81</v>
      </c>
      <c r="EO29" s="13">
        <f t="shared" si="42"/>
        <v>0.912573109243697</v>
      </c>
      <c r="EP29" s="53">
        <f>RANK(EO29,EO$3:EO$140)</f>
        <v>30</v>
      </c>
      <c r="EQ29" s="53">
        <f>RANK(EN29,EN$3:EN$140)</f>
        <v>18</v>
      </c>
      <c r="ER29" s="17">
        <f t="shared" si="60"/>
        <v>48</v>
      </c>
      <c r="ES29" s="5">
        <v>1640</v>
      </c>
      <c r="ET29" s="5">
        <v>1468.45</v>
      </c>
      <c r="EU29" s="13">
        <f t="shared" si="44"/>
        <v>0.895396341463415</v>
      </c>
      <c r="EV29" s="53">
        <f>RANK(EU29,EU$3:EU$140)</f>
        <v>22</v>
      </c>
      <c r="EW29" s="53">
        <f>RANK(ET29,ET$3:ET$140)</f>
        <v>14</v>
      </c>
      <c r="EX29" s="17">
        <f t="shared" si="55"/>
        <v>36</v>
      </c>
      <c r="EY29" s="5">
        <v>4150</v>
      </c>
      <c r="EZ29" s="5">
        <v>1169.94</v>
      </c>
      <c r="FA29" s="13">
        <f t="shared" si="46"/>
        <v>0.281913253012048</v>
      </c>
      <c r="FB29" s="53">
        <f>RANK(FA29,FA$3:FA$140)</f>
        <v>86</v>
      </c>
      <c r="FC29" s="53">
        <f>RANK(EZ29,EZ$3:EZ$140)</f>
        <v>62</v>
      </c>
      <c r="FD29" s="17">
        <f t="shared" si="51"/>
        <v>148</v>
      </c>
    </row>
    <row r="30" ht="17.25" spans="1:160">
      <c r="A30" s="9">
        <v>28</v>
      </c>
      <c r="B30" s="10">
        <v>514</v>
      </c>
      <c r="C30" s="11" t="s">
        <v>53</v>
      </c>
      <c r="D30" s="11" t="s">
        <v>52</v>
      </c>
      <c r="E30" s="5">
        <v>9800</v>
      </c>
      <c r="F30" s="5">
        <v>1681.9</v>
      </c>
      <c r="G30" s="13">
        <f t="shared" si="0"/>
        <v>0.171622448979592</v>
      </c>
      <c r="H30" s="53">
        <f>RANK(G30,G$3:G$140)</f>
        <v>128</v>
      </c>
      <c r="I30" s="53">
        <f>RANK(F30,F$3:F$140)</f>
        <v>97</v>
      </c>
      <c r="J30" s="17">
        <f t="shared" si="49"/>
        <v>225</v>
      </c>
      <c r="K30" s="5">
        <v>3200</v>
      </c>
      <c r="L30" s="5">
        <v>324</v>
      </c>
      <c r="M30" s="13">
        <f t="shared" si="1"/>
        <v>0.10125</v>
      </c>
      <c r="N30" s="53">
        <f>RANK(M30,M$3:M$140)</f>
        <v>118</v>
      </c>
      <c r="O30" s="53">
        <f>RANK(L30,L$3:L$140)</f>
        <v>102</v>
      </c>
      <c r="P30" s="17">
        <f t="shared" si="2"/>
        <v>220</v>
      </c>
      <c r="Q30" s="21">
        <v>3000</v>
      </c>
      <c r="R30" s="5">
        <v>2568.49</v>
      </c>
      <c r="S30" s="13">
        <f t="shared" si="3"/>
        <v>0.856163333333333</v>
      </c>
      <c r="T30" s="53">
        <f>RANK(S30,S$3:S$140)</f>
        <v>17</v>
      </c>
      <c r="U30" s="53">
        <f>RANK(R30,R$3:R$140)</f>
        <v>13</v>
      </c>
      <c r="V30" s="17">
        <f t="shared" si="4"/>
        <v>30</v>
      </c>
      <c r="W30" s="5">
        <v>4060</v>
      </c>
      <c r="X30" s="5">
        <v>3591.55</v>
      </c>
      <c r="Y30" s="13">
        <f t="shared" si="5"/>
        <v>0.884618226600985</v>
      </c>
      <c r="Z30" s="53">
        <f>RANK(Y30,Y$3:Y$140)</f>
        <v>35</v>
      </c>
      <c r="AA30" s="53">
        <f>RANK(X30,X$3:X$140)</f>
        <v>9</v>
      </c>
      <c r="AB30" s="17">
        <f t="shared" si="6"/>
        <v>44</v>
      </c>
      <c r="AC30" s="5">
        <v>2840</v>
      </c>
      <c r="AD30" s="5">
        <v>2543.45</v>
      </c>
      <c r="AE30" s="13">
        <f t="shared" si="7"/>
        <v>0.895580985915493</v>
      </c>
      <c r="AF30" s="53">
        <f>RANK(AE30,AE$3:AE$140)</f>
        <v>77</v>
      </c>
      <c r="AG30" s="53">
        <f>RANK(AD30,AD$3:AD$140)</f>
        <v>40</v>
      </c>
      <c r="AH30" s="17">
        <f t="shared" si="53"/>
        <v>117</v>
      </c>
      <c r="AI30" s="5">
        <v>30</v>
      </c>
      <c r="AJ30" s="5">
        <v>9</v>
      </c>
      <c r="AK30" s="13">
        <f t="shared" si="9"/>
        <v>0.3</v>
      </c>
      <c r="AL30" s="53" t="e">
        <f>RANK(AK30,AK$3:AK$140)</f>
        <v>#DIV/0!</v>
      </c>
      <c r="AM30" s="53">
        <f>RANK(AJ30,AJ$3:AJ$140)</f>
        <v>67</v>
      </c>
      <c r="AN30" s="17" t="e">
        <f t="shared" si="10"/>
        <v>#DIV/0!</v>
      </c>
      <c r="AO30" s="5">
        <v>41</v>
      </c>
      <c r="AP30" s="5">
        <v>8</v>
      </c>
      <c r="AQ30" s="13">
        <f t="shared" si="11"/>
        <v>0.195121951219512</v>
      </c>
      <c r="AR30" s="53">
        <f>RANK(AQ30,AQ$3:AQ$140)</f>
        <v>50</v>
      </c>
      <c r="AS30" s="53">
        <f>RANK(AP30,AP$3:AP$140)</f>
        <v>17</v>
      </c>
      <c r="AT30" s="17">
        <f t="shared" si="12"/>
        <v>67</v>
      </c>
      <c r="AU30" s="21">
        <f t="shared" si="62"/>
        <v>2700</v>
      </c>
      <c r="AV30" s="5">
        <v>2671.98</v>
      </c>
      <c r="AW30" s="13">
        <f t="shared" si="13"/>
        <v>0.989622222222222</v>
      </c>
      <c r="AX30" s="53">
        <f>RANK(AW30,AW$3:AW$140)</f>
        <v>35</v>
      </c>
      <c r="AY30" s="53">
        <f>RANK(AV30,AV$3:AV$140)</f>
        <v>26</v>
      </c>
      <c r="AZ30" s="17">
        <f t="shared" si="50"/>
        <v>61</v>
      </c>
      <c r="BA30" s="5">
        <v>1500</v>
      </c>
      <c r="BB30" s="5">
        <v>1007.08</v>
      </c>
      <c r="BC30" s="13">
        <f t="shared" si="15"/>
        <v>0.671386666666667</v>
      </c>
      <c r="BD30" s="53">
        <f>RANK(BC30,BC$3:BC$140)</f>
        <v>73</v>
      </c>
      <c r="BE30" s="53">
        <f>RANK(BB30,BB$3:BB$140)</f>
        <v>50</v>
      </c>
      <c r="BF30" s="17">
        <f t="shared" si="58"/>
        <v>123</v>
      </c>
      <c r="BG30" s="5">
        <v>3550</v>
      </c>
      <c r="BH30" s="5">
        <v>857.91</v>
      </c>
      <c r="BI30" s="13">
        <f t="shared" si="17"/>
        <v>0.241664788732394</v>
      </c>
      <c r="BJ30" s="53">
        <f>RANK(BI30,BI$3:BI$140)</f>
        <v>66</v>
      </c>
      <c r="BK30" s="53">
        <f>RANK(BH30,BH$3:BH$140)</f>
        <v>43</v>
      </c>
      <c r="BL30" s="17">
        <f t="shared" si="56"/>
        <v>109</v>
      </c>
      <c r="BM30" s="5">
        <v>1920</v>
      </c>
      <c r="BN30" s="5">
        <v>2091.83</v>
      </c>
      <c r="BO30" s="13">
        <f t="shared" si="19"/>
        <v>1.08949479166667</v>
      </c>
      <c r="BP30" s="53">
        <f>RANK(BO30,BO$3:BO$140)</f>
        <v>22</v>
      </c>
      <c r="BQ30" s="53">
        <f>RANK(BN30,BN$3:BN$140)</f>
        <v>27</v>
      </c>
      <c r="BR30" s="17">
        <f t="shared" si="63"/>
        <v>49</v>
      </c>
      <c r="BS30" s="21">
        <v>3000</v>
      </c>
      <c r="BT30" s="5">
        <v>3836.08</v>
      </c>
      <c r="BU30" s="13">
        <f t="shared" si="21"/>
        <v>1.27869333333333</v>
      </c>
      <c r="BV30" s="53">
        <f>RANK(BU30,BU$3:BU$140)</f>
        <v>21</v>
      </c>
      <c r="BW30" s="53">
        <f>RANK(BT30,BT$3:BT$140)</f>
        <v>3</v>
      </c>
      <c r="BX30" s="17">
        <v>1</v>
      </c>
      <c r="BY30" s="5">
        <v>1820</v>
      </c>
      <c r="BZ30" s="5">
        <v>836.74</v>
      </c>
      <c r="CA30" s="13">
        <f t="shared" si="23"/>
        <v>0.459747252747253</v>
      </c>
      <c r="CB30" s="53">
        <f>RANK(CA30,CA$3:CA$140)</f>
        <v>77</v>
      </c>
      <c r="CC30" s="53">
        <f>RANK(BZ30,BZ$3:BZ$140)</f>
        <v>56</v>
      </c>
      <c r="CD30" s="17">
        <f t="shared" si="24"/>
        <v>133</v>
      </c>
      <c r="CE30" s="21">
        <v>1200</v>
      </c>
      <c r="CF30" s="5">
        <v>1242.3</v>
      </c>
      <c r="CG30" s="13">
        <f t="shared" si="25"/>
        <v>1.03525</v>
      </c>
      <c r="CH30" s="53">
        <f>RANK(CG30,CG$3:CG$140)</f>
        <v>51</v>
      </c>
      <c r="CI30" s="53">
        <f>RANK(CF30,CF$3:CF$140)</f>
        <v>51</v>
      </c>
      <c r="CJ30" s="17">
        <f t="shared" si="26"/>
        <v>102</v>
      </c>
      <c r="CK30" s="5">
        <v>2430</v>
      </c>
      <c r="CL30" s="5">
        <v>1052.92</v>
      </c>
      <c r="CM30" s="13">
        <f t="shared" si="27"/>
        <v>0.433300411522634</v>
      </c>
      <c r="CN30" s="53">
        <f>RANK(CM30,CM$3:CM$140)</f>
        <v>58</v>
      </c>
      <c r="CO30" s="53">
        <f>RANK(CL30,CL$3:CL$140)</f>
        <v>30</v>
      </c>
      <c r="CP30" s="17">
        <f t="shared" si="28"/>
        <v>88</v>
      </c>
      <c r="CQ30" s="5">
        <v>980</v>
      </c>
      <c r="CR30" s="5">
        <v>394</v>
      </c>
      <c r="CS30" s="13">
        <f t="shared" si="29"/>
        <v>0.402040816326531</v>
      </c>
      <c r="CT30" s="53">
        <f>RANK(CS30,CS$3:CS$140)</f>
        <v>63</v>
      </c>
      <c r="CU30" s="53">
        <f>RANK(CR30,CR$3:CR$140)</f>
        <v>63</v>
      </c>
      <c r="CV30" s="17">
        <f t="shared" si="57"/>
        <v>126</v>
      </c>
      <c r="CW30" s="5">
        <v>4500</v>
      </c>
      <c r="CX30" s="5">
        <v>1024.3</v>
      </c>
      <c r="CY30" s="13">
        <f t="shared" si="31"/>
        <v>0.227622222222222</v>
      </c>
      <c r="CZ30" s="53">
        <f>RANK(CY30,CY$3:CY$140)</f>
        <v>109</v>
      </c>
      <c r="DA30" s="53">
        <f>RANK(CX30,CX$3:CX$140)</f>
        <v>83</v>
      </c>
      <c r="DB30" s="17">
        <f t="shared" si="59"/>
        <v>192</v>
      </c>
      <c r="DC30" s="5">
        <v>5790</v>
      </c>
      <c r="DD30" s="5">
        <v>1983.34</v>
      </c>
      <c r="DE30" s="13">
        <f t="shared" si="33"/>
        <v>0.342545768566494</v>
      </c>
      <c r="DF30" s="53">
        <f>RANK(DE30,DE$3:DE$140)</f>
        <v>129</v>
      </c>
      <c r="DG30" s="53">
        <f>RANK(DD30,DD$3:DD$140)</f>
        <v>115</v>
      </c>
      <c r="DH30" s="17">
        <f t="shared" si="34"/>
        <v>244</v>
      </c>
      <c r="DI30" s="5">
        <v>190</v>
      </c>
      <c r="DJ30" s="5">
        <v>29</v>
      </c>
      <c r="DK30" s="13">
        <f t="shared" si="35"/>
        <v>0.152631578947368</v>
      </c>
      <c r="DL30" s="53">
        <f>RANK(DK30,DK$3:DK$140)</f>
        <v>110</v>
      </c>
      <c r="DM30" s="53">
        <f>RANK(DJ30,DJ$3:DJ$140)</f>
        <v>38</v>
      </c>
      <c r="DN30" s="17">
        <f t="shared" si="36"/>
        <v>148</v>
      </c>
      <c r="DO30" s="5">
        <v>3370</v>
      </c>
      <c r="DP30" s="5">
        <v>2510.02</v>
      </c>
      <c r="DQ30" s="13">
        <v>0.744813056379822</v>
      </c>
      <c r="DR30" s="53">
        <v>87</v>
      </c>
      <c r="DS30" s="53">
        <v>49</v>
      </c>
      <c r="DT30" s="17">
        <v>136</v>
      </c>
      <c r="DU30" s="5">
        <v>3170</v>
      </c>
      <c r="DV30" s="5">
        <v>1856.32</v>
      </c>
      <c r="DW30" s="13">
        <f t="shared" si="37"/>
        <v>0.585589905362776</v>
      </c>
      <c r="DX30" s="53">
        <f>RANK(DW30,DW$3:DW$140)</f>
        <v>92</v>
      </c>
      <c r="DY30" s="53">
        <f>RANK(DV30,DV$3:DV$140)</f>
        <v>57</v>
      </c>
      <c r="DZ30" s="17">
        <f t="shared" ref="DZ30:DZ75" si="64">DX30+DY30</f>
        <v>149</v>
      </c>
      <c r="EA30" s="5">
        <v>1000</v>
      </c>
      <c r="EB30" s="5">
        <v>254.82</v>
      </c>
      <c r="EC30" s="13">
        <f t="shared" si="38"/>
        <v>0.25482</v>
      </c>
      <c r="ED30" s="53">
        <f>RANK(EC30,EC$3:EC$140)</f>
        <v>55</v>
      </c>
      <c r="EE30" s="53">
        <f>RANK(EB30,EB$3:EB$140)</f>
        <v>54</v>
      </c>
      <c r="EF30" s="17">
        <f t="shared" si="61"/>
        <v>109</v>
      </c>
      <c r="EG30" s="5">
        <v>3200</v>
      </c>
      <c r="EH30" s="5">
        <v>254.82</v>
      </c>
      <c r="EI30" s="13">
        <f t="shared" si="40"/>
        <v>0.07963125</v>
      </c>
      <c r="EJ30" s="53">
        <f>RANK(EI30,EI$3:EI$140)</f>
        <v>72</v>
      </c>
      <c r="EK30" s="53">
        <f>RANK(EH30,EH$3:EH$140)</f>
        <v>54</v>
      </c>
      <c r="EL30" s="17">
        <f t="shared" si="41"/>
        <v>126</v>
      </c>
      <c r="EM30" s="5">
        <v>5950</v>
      </c>
      <c r="EN30" s="5">
        <v>4508.87</v>
      </c>
      <c r="EO30" s="13">
        <f t="shared" si="42"/>
        <v>0.757793277310924</v>
      </c>
      <c r="EP30" s="53">
        <f>RANK(EO30,EO$3:EO$140)</f>
        <v>49</v>
      </c>
      <c r="EQ30" s="53">
        <f>RANK(EN30,EN$3:EN$140)</f>
        <v>30</v>
      </c>
      <c r="ER30" s="17">
        <f t="shared" si="60"/>
        <v>79</v>
      </c>
      <c r="ES30" s="5">
        <v>1540</v>
      </c>
      <c r="ET30" s="5">
        <v>783.37</v>
      </c>
      <c r="EU30" s="13">
        <f t="shared" si="44"/>
        <v>0.508681818181818</v>
      </c>
      <c r="EV30" s="53">
        <f>RANK(EU30,EU$3:EU$140)</f>
        <v>66</v>
      </c>
      <c r="EW30" s="53">
        <f>RANK(ET30,ET$3:ET$140)</f>
        <v>53</v>
      </c>
      <c r="EX30" s="17">
        <f t="shared" si="55"/>
        <v>119</v>
      </c>
      <c r="EY30" s="5">
        <v>4050</v>
      </c>
      <c r="EZ30" s="5">
        <v>1106.14</v>
      </c>
      <c r="FA30" s="13">
        <f t="shared" si="46"/>
        <v>0.273120987654321</v>
      </c>
      <c r="FB30" s="53">
        <f>RANK(FA30,FA$3:FA$140)</f>
        <v>90</v>
      </c>
      <c r="FC30" s="53">
        <f>RANK(EZ30,EZ$3:EZ$140)</f>
        <v>64</v>
      </c>
      <c r="FD30" s="17">
        <f t="shared" si="51"/>
        <v>154</v>
      </c>
    </row>
    <row r="31" ht="17.25" spans="1:160">
      <c r="A31" s="9">
        <v>29</v>
      </c>
      <c r="B31" s="10">
        <v>102934</v>
      </c>
      <c r="C31" s="11" t="s">
        <v>129</v>
      </c>
      <c r="D31" s="11" t="s">
        <v>122</v>
      </c>
      <c r="E31" s="5">
        <v>9500</v>
      </c>
      <c r="F31" s="5">
        <v>3179.13</v>
      </c>
      <c r="G31" s="13">
        <f t="shared" si="0"/>
        <v>0.334645263157895</v>
      </c>
      <c r="H31" s="53">
        <f>RANK(G31,G$3:G$140)</f>
        <v>83</v>
      </c>
      <c r="I31" s="53">
        <f>RANK(F31,F$3:F$140)</f>
        <v>42</v>
      </c>
      <c r="J31" s="17">
        <f t="shared" si="49"/>
        <v>125</v>
      </c>
      <c r="K31" s="5">
        <v>3200</v>
      </c>
      <c r="L31" s="5">
        <v>1827.64</v>
      </c>
      <c r="M31" s="13">
        <f t="shared" si="1"/>
        <v>0.5711375</v>
      </c>
      <c r="N31" s="53">
        <f>RANK(M31,M$3:M$140)</f>
        <v>42</v>
      </c>
      <c r="O31" s="53">
        <f>RANK(L31,L$3:L$140)</f>
        <v>29</v>
      </c>
      <c r="P31" s="17">
        <f t="shared" si="2"/>
        <v>71</v>
      </c>
      <c r="Q31" s="21">
        <v>3000</v>
      </c>
      <c r="R31" s="5">
        <v>2860.2</v>
      </c>
      <c r="S31" s="13">
        <f t="shared" si="3"/>
        <v>0.9534</v>
      </c>
      <c r="T31" s="53">
        <f>RANK(S31,S$3:S$140)</f>
        <v>9</v>
      </c>
      <c r="U31" s="53">
        <f>RANK(R31,R$3:R$140)</f>
        <v>11</v>
      </c>
      <c r="V31" s="17">
        <f t="shared" si="4"/>
        <v>20</v>
      </c>
      <c r="W31" s="5">
        <v>3980</v>
      </c>
      <c r="X31" s="5">
        <v>2595.78</v>
      </c>
      <c r="Y31" s="13">
        <f t="shared" si="5"/>
        <v>0.652206030150754</v>
      </c>
      <c r="Z31" s="53">
        <f>RANK(Y31,Y$3:Y$140)</f>
        <v>79</v>
      </c>
      <c r="AA31" s="53">
        <f>RANK(X31,X$3:X$140)</f>
        <v>32</v>
      </c>
      <c r="AB31" s="17">
        <f t="shared" si="6"/>
        <v>111</v>
      </c>
      <c r="AC31" s="5">
        <v>2730</v>
      </c>
      <c r="AD31" s="5">
        <v>1754.93</v>
      </c>
      <c r="AE31" s="13">
        <f t="shared" si="7"/>
        <v>0.642831501831502</v>
      </c>
      <c r="AF31" s="53">
        <f>RANK(AE31,AE$3:AE$140)</f>
        <v>108</v>
      </c>
      <c r="AG31" s="53">
        <f>RANK(AD31,AD$3:AD$140)</f>
        <v>69</v>
      </c>
      <c r="AH31" s="17">
        <f t="shared" si="53"/>
        <v>177</v>
      </c>
      <c r="AI31" s="5">
        <v>30</v>
      </c>
      <c r="AJ31" s="5">
        <v>25</v>
      </c>
      <c r="AK31" s="13">
        <f t="shared" si="9"/>
        <v>0.833333333333333</v>
      </c>
      <c r="AL31" s="53" t="e">
        <f>RANK(AK31,AK$3:AK$140)</f>
        <v>#DIV/0!</v>
      </c>
      <c r="AM31" s="53">
        <f>RANK(AJ31,AJ$3:AJ$140)</f>
        <v>15</v>
      </c>
      <c r="AN31" s="17" t="e">
        <f t="shared" si="10"/>
        <v>#DIV/0!</v>
      </c>
      <c r="AO31" s="5">
        <v>35</v>
      </c>
      <c r="AP31" s="5">
        <v>7</v>
      </c>
      <c r="AQ31" s="13">
        <f t="shared" si="11"/>
        <v>0.2</v>
      </c>
      <c r="AR31" s="53">
        <f>RANK(AQ31,AQ$3:AQ$140)</f>
        <v>47</v>
      </c>
      <c r="AS31" s="53">
        <f>RANK(AP31,AP$3:AP$140)</f>
        <v>20</v>
      </c>
      <c r="AT31" s="17">
        <f t="shared" si="12"/>
        <v>67</v>
      </c>
      <c r="AU31" s="21">
        <f t="shared" si="62"/>
        <v>2500</v>
      </c>
      <c r="AV31" s="5">
        <v>2545.62</v>
      </c>
      <c r="AW31" s="13">
        <f t="shared" si="13"/>
        <v>1.018248</v>
      </c>
      <c r="AX31" s="53">
        <f>RANK(AW31,AW$3:AW$140)</f>
        <v>4</v>
      </c>
      <c r="AY31" s="53">
        <f>RANK(AV31,AV$3:AV$140)</f>
        <v>33</v>
      </c>
      <c r="AZ31" s="17">
        <f t="shared" si="50"/>
        <v>37</v>
      </c>
      <c r="BA31" s="21">
        <v>2400</v>
      </c>
      <c r="BB31" s="5">
        <v>1431.82</v>
      </c>
      <c r="BC31" s="13">
        <f t="shared" si="15"/>
        <v>0.596591666666667</v>
      </c>
      <c r="BD31" s="53">
        <f>RANK(BC31,BC$3:BC$140)</f>
        <v>95</v>
      </c>
      <c r="BE31" s="53">
        <f>RANK(BB31,BB$3:BB$140)</f>
        <v>20</v>
      </c>
      <c r="BF31" s="17">
        <f t="shared" si="58"/>
        <v>115</v>
      </c>
      <c r="BG31" s="5">
        <v>3550</v>
      </c>
      <c r="BH31" s="5">
        <v>1367.89</v>
      </c>
      <c r="BI31" s="13">
        <f t="shared" si="17"/>
        <v>0.385321126760563</v>
      </c>
      <c r="BJ31" s="53">
        <f>RANK(BI31,BI$3:BI$140)</f>
        <v>24</v>
      </c>
      <c r="BK31" s="53">
        <f>RANK(BH31,BH$3:BH$140)</f>
        <v>20</v>
      </c>
      <c r="BL31" s="17">
        <f t="shared" si="56"/>
        <v>44</v>
      </c>
      <c r="BM31" s="5">
        <v>1870</v>
      </c>
      <c r="BN31" s="5">
        <v>1756.83</v>
      </c>
      <c r="BO31" s="13">
        <f t="shared" si="19"/>
        <v>0.93948128342246</v>
      </c>
      <c r="BP31" s="53">
        <f>RANK(BO31,BO$3:BO$140)</f>
        <v>57</v>
      </c>
      <c r="BQ31" s="53">
        <f>RANK(BN31,BN$3:BN$140)</f>
        <v>38</v>
      </c>
      <c r="BR31" s="17">
        <f t="shared" si="63"/>
        <v>95</v>
      </c>
      <c r="BS31" s="21">
        <v>1300</v>
      </c>
      <c r="BT31" s="5">
        <v>1626.12</v>
      </c>
      <c r="BU31" s="13">
        <f t="shared" si="21"/>
        <v>1.25086153846154</v>
      </c>
      <c r="BV31" s="53">
        <f>RANK(BU31,BU$3:BU$140)</f>
        <v>25</v>
      </c>
      <c r="BW31" s="53">
        <f>RANK(BT31,BT$3:BT$140)</f>
        <v>54</v>
      </c>
      <c r="BX31" s="17">
        <f t="shared" ref="BX31:BX69" si="65">BV31+BW31</f>
        <v>79</v>
      </c>
      <c r="BY31" s="5">
        <v>1820</v>
      </c>
      <c r="BZ31" s="5">
        <v>1390.32</v>
      </c>
      <c r="CA31" s="13">
        <f t="shared" si="23"/>
        <v>0.763912087912088</v>
      </c>
      <c r="CB31" s="53">
        <f>RANK(CA31,CA$3:CA$140)</f>
        <v>27</v>
      </c>
      <c r="CC31" s="53">
        <f>RANK(BZ31,BZ$3:BZ$140)</f>
        <v>16</v>
      </c>
      <c r="CD31" s="17">
        <f t="shared" si="24"/>
        <v>43</v>
      </c>
      <c r="CE31" s="21">
        <v>2500</v>
      </c>
      <c r="CF31" s="5">
        <v>2836.31</v>
      </c>
      <c r="CG31" s="13">
        <f t="shared" si="25"/>
        <v>1.134524</v>
      </c>
      <c r="CH31" s="53">
        <f>RANK(CG31,CG$3:CG$140)</f>
        <v>30</v>
      </c>
      <c r="CI31" s="53">
        <f>RANK(CF31,CF$3:CF$140)</f>
        <v>6</v>
      </c>
      <c r="CJ31" s="17">
        <v>3</v>
      </c>
      <c r="CK31" s="5">
        <v>2430</v>
      </c>
      <c r="CL31" s="5">
        <v>988.24</v>
      </c>
      <c r="CM31" s="13">
        <f t="shared" si="27"/>
        <v>0.406683127572016</v>
      </c>
      <c r="CN31" s="53">
        <f>RANK(CM31,CM$3:CM$140)</f>
        <v>65</v>
      </c>
      <c r="CO31" s="53">
        <f>RANK(CL31,CL$3:CL$140)</f>
        <v>33</v>
      </c>
      <c r="CP31" s="17">
        <f t="shared" si="28"/>
        <v>98</v>
      </c>
      <c r="CQ31" s="5">
        <v>910</v>
      </c>
      <c r="CR31" s="5">
        <v>213.94</v>
      </c>
      <c r="CS31" s="13">
        <f t="shared" si="29"/>
        <v>0.235098901098901</v>
      </c>
      <c r="CT31" s="53">
        <f>RANK(CS31,CS$3:CS$140)</f>
        <v>89</v>
      </c>
      <c r="CU31" s="53">
        <f>RANK(CR31,CR$3:CR$140)</f>
        <v>83</v>
      </c>
      <c r="CV31" s="17">
        <f t="shared" si="57"/>
        <v>172</v>
      </c>
      <c r="CW31" s="5">
        <v>4100</v>
      </c>
      <c r="CX31" s="5">
        <v>1336.6</v>
      </c>
      <c r="CY31" s="13">
        <f t="shared" si="31"/>
        <v>0.326</v>
      </c>
      <c r="CZ31" s="53">
        <f>RANK(CY31,CY$3:CY$140)</f>
        <v>80</v>
      </c>
      <c r="DA31" s="53">
        <f>RANK(CX31,CX$3:CX$140)</f>
        <v>76</v>
      </c>
      <c r="DB31" s="17">
        <f t="shared" si="59"/>
        <v>156</v>
      </c>
      <c r="DC31" s="5">
        <v>5320</v>
      </c>
      <c r="DD31" s="5">
        <v>3024.41</v>
      </c>
      <c r="DE31" s="13">
        <f t="shared" si="33"/>
        <v>0.568498120300752</v>
      </c>
      <c r="DF31" s="53">
        <f>RANK(DE31,DE$3:DE$140)</f>
        <v>105</v>
      </c>
      <c r="DG31" s="53">
        <f>RANK(DD31,DD$3:DD$140)</f>
        <v>92</v>
      </c>
      <c r="DH31" s="17">
        <f t="shared" si="34"/>
        <v>197</v>
      </c>
      <c r="DI31" s="5">
        <v>100</v>
      </c>
      <c r="DJ31" s="5">
        <v>20</v>
      </c>
      <c r="DK31" s="13">
        <f t="shared" si="35"/>
        <v>0.2</v>
      </c>
      <c r="DL31" s="53">
        <f>RANK(DK31,DK$3:DK$140)</f>
        <v>89</v>
      </c>
      <c r="DM31" s="53">
        <f>RANK(DJ31,DJ$3:DJ$140)</f>
        <v>68</v>
      </c>
      <c r="DN31" s="17">
        <f t="shared" si="36"/>
        <v>157</v>
      </c>
      <c r="DO31" s="5">
        <v>3290</v>
      </c>
      <c r="DP31" s="5">
        <v>3274.53</v>
      </c>
      <c r="DQ31" s="13">
        <v>0.995297872340426</v>
      </c>
      <c r="DR31" s="53">
        <v>52</v>
      </c>
      <c r="DS31" s="53">
        <v>33</v>
      </c>
      <c r="DT31" s="17">
        <v>85</v>
      </c>
      <c r="DU31" s="5">
        <v>3060</v>
      </c>
      <c r="DV31" s="5">
        <v>1661.6</v>
      </c>
      <c r="DW31" s="13">
        <f t="shared" si="37"/>
        <v>0.543006535947712</v>
      </c>
      <c r="DX31" s="53">
        <f>RANK(DW31,DW$3:DW$140)</f>
        <v>99</v>
      </c>
      <c r="DY31" s="53">
        <f>RANK(DV31,DV$3:DV$140)</f>
        <v>66</v>
      </c>
      <c r="DZ31" s="17">
        <f t="shared" si="64"/>
        <v>165</v>
      </c>
      <c r="EA31" s="5">
        <v>1000</v>
      </c>
      <c r="EB31" s="5">
        <v>769.39</v>
      </c>
      <c r="EC31" s="13">
        <f t="shared" si="38"/>
        <v>0.76939</v>
      </c>
      <c r="ED31" s="53">
        <f>RANK(EC31,EC$3:EC$140)</f>
        <v>10</v>
      </c>
      <c r="EE31" s="53">
        <f>RANK(EB31,EB$3:EB$140)</f>
        <v>14</v>
      </c>
      <c r="EF31" s="17">
        <f t="shared" si="61"/>
        <v>24</v>
      </c>
      <c r="EG31" s="5">
        <v>3110</v>
      </c>
      <c r="EH31" s="5">
        <v>769.39</v>
      </c>
      <c r="EI31" s="13">
        <f t="shared" si="40"/>
        <v>0.247392282958199</v>
      </c>
      <c r="EJ31" s="53">
        <f>RANK(EI31,EI$3:EI$140)</f>
        <v>15</v>
      </c>
      <c r="EK31" s="53">
        <f>RANK(EH31,EH$3:EH$140)</f>
        <v>14</v>
      </c>
      <c r="EL31" s="17">
        <f t="shared" si="41"/>
        <v>29</v>
      </c>
      <c r="EM31" s="5">
        <v>5950</v>
      </c>
      <c r="EN31" s="5">
        <v>5472.81</v>
      </c>
      <c r="EO31" s="13">
        <f t="shared" si="42"/>
        <v>0.9198</v>
      </c>
      <c r="EP31" s="53">
        <f>RANK(EO31,EO$3:EO$140)</f>
        <v>29</v>
      </c>
      <c r="EQ31" s="53">
        <f>RANK(EN31,EN$3:EN$140)</f>
        <v>17</v>
      </c>
      <c r="ER31" s="17">
        <f t="shared" si="60"/>
        <v>46</v>
      </c>
      <c r="ES31" s="5">
        <v>1540</v>
      </c>
      <c r="ET31" s="5">
        <v>1766.18</v>
      </c>
      <c r="EU31" s="13">
        <f t="shared" si="44"/>
        <v>1.14687012987013</v>
      </c>
      <c r="EV31" s="53">
        <f>RANK(EU31,EU$3:EU$140)</f>
        <v>7</v>
      </c>
      <c r="EW31" s="53">
        <f>RANK(ET31,ET$3:ET$140)</f>
        <v>8</v>
      </c>
      <c r="EX31" s="17">
        <f t="shared" si="55"/>
        <v>15</v>
      </c>
      <c r="EY31" s="5">
        <v>4050</v>
      </c>
      <c r="EZ31" s="5">
        <v>3013.46</v>
      </c>
      <c r="FA31" s="13">
        <f t="shared" si="46"/>
        <v>0.744064197530864</v>
      </c>
      <c r="FB31" s="53">
        <f>RANK(FA31,FA$3:FA$140)</f>
        <v>26</v>
      </c>
      <c r="FC31" s="53">
        <f>RANK(EZ31,EZ$3:EZ$140)</f>
        <v>19</v>
      </c>
      <c r="FD31" s="17">
        <f t="shared" si="51"/>
        <v>45</v>
      </c>
    </row>
    <row r="32" ht="17.25" spans="1:160">
      <c r="A32" s="9">
        <v>30</v>
      </c>
      <c r="B32" s="10">
        <v>108656</v>
      </c>
      <c r="C32" s="11" t="s">
        <v>54</v>
      </c>
      <c r="D32" s="11" t="s">
        <v>52</v>
      </c>
      <c r="E32" s="5">
        <v>9500</v>
      </c>
      <c r="F32" s="5">
        <v>6599.74</v>
      </c>
      <c r="G32" s="13">
        <f t="shared" si="0"/>
        <v>0.694709473684211</v>
      </c>
      <c r="H32" s="53">
        <f>RANK(G32,G$3:G$140)</f>
        <v>19</v>
      </c>
      <c r="I32" s="53">
        <f>RANK(F32,F$3:F$140)</f>
        <v>13</v>
      </c>
      <c r="J32" s="17">
        <f t="shared" si="49"/>
        <v>32</v>
      </c>
      <c r="K32" s="21">
        <v>6000</v>
      </c>
      <c r="L32" s="5">
        <v>6043.75</v>
      </c>
      <c r="M32" s="13">
        <f t="shared" si="1"/>
        <v>1.00729166666667</v>
      </c>
      <c r="N32" s="53">
        <f>RANK(M32,M$3:M$140)</f>
        <v>12</v>
      </c>
      <c r="O32" s="53">
        <f>RANK(L32,L$3:L$140)</f>
        <v>7</v>
      </c>
      <c r="P32" s="17">
        <v>3</v>
      </c>
      <c r="Q32" s="21">
        <v>5000</v>
      </c>
      <c r="R32" s="5">
        <v>5036.8</v>
      </c>
      <c r="S32" s="13">
        <f t="shared" si="3"/>
        <v>1.00736</v>
      </c>
      <c r="T32" s="53">
        <f>RANK(S32,S$3:S$140)</f>
        <v>2</v>
      </c>
      <c r="U32" s="53">
        <f>RANK(R32,R$3:R$140)</f>
        <v>5</v>
      </c>
      <c r="V32" s="17">
        <v>1</v>
      </c>
      <c r="W32" s="5">
        <v>3980</v>
      </c>
      <c r="X32" s="5">
        <v>1343.63</v>
      </c>
      <c r="Y32" s="13">
        <f t="shared" si="5"/>
        <v>0.337595477386935</v>
      </c>
      <c r="Z32" s="53">
        <f>RANK(Y32,Y$3:Y$140)</f>
        <v>131</v>
      </c>
      <c r="AA32" s="53">
        <f>RANK(X32,X$3:X$140)</f>
        <v>103</v>
      </c>
      <c r="AB32" s="17">
        <f t="shared" si="6"/>
        <v>234</v>
      </c>
      <c r="AC32" s="5">
        <v>2730</v>
      </c>
      <c r="AD32" s="5">
        <v>886.18</v>
      </c>
      <c r="AE32" s="13">
        <f t="shared" si="7"/>
        <v>0.324608058608059</v>
      </c>
      <c r="AF32" s="53">
        <f>RANK(AE32,AE$3:AE$140)</f>
        <v>134</v>
      </c>
      <c r="AG32" s="53">
        <f>RANK(AD32,AD$3:AD$140)</f>
        <v>119</v>
      </c>
      <c r="AH32" s="17">
        <f t="shared" si="53"/>
        <v>253</v>
      </c>
      <c r="AI32" s="5">
        <v>20</v>
      </c>
      <c r="AJ32" s="5">
        <v>3</v>
      </c>
      <c r="AK32" s="13">
        <f t="shared" si="9"/>
        <v>0.15</v>
      </c>
      <c r="AL32" s="53" t="e">
        <f>RANK(AK32,AK$3:AK$140)</f>
        <v>#DIV/0!</v>
      </c>
      <c r="AM32" s="53">
        <f>RANK(AJ32,AJ$3:AJ$140)</f>
        <v>103</v>
      </c>
      <c r="AN32" s="17" t="e">
        <f t="shared" si="10"/>
        <v>#DIV/0!</v>
      </c>
      <c r="AO32" s="5">
        <v>15</v>
      </c>
      <c r="AP32" s="5">
        <v>2</v>
      </c>
      <c r="AQ32" s="13">
        <f t="shared" si="11"/>
        <v>0.133333333333333</v>
      </c>
      <c r="AR32" s="53">
        <f>RANK(AQ32,AQ$3:AQ$140)</f>
        <v>72</v>
      </c>
      <c r="AS32" s="53">
        <f>RANK(AP32,AP$3:AP$140)</f>
        <v>85</v>
      </c>
      <c r="AT32" s="17">
        <f t="shared" si="12"/>
        <v>157</v>
      </c>
      <c r="AU32" s="5">
        <v>2240</v>
      </c>
      <c r="AV32" s="5">
        <v>1156.15</v>
      </c>
      <c r="AW32" s="13">
        <f t="shared" si="13"/>
        <v>0.516138392857143</v>
      </c>
      <c r="AX32" s="53">
        <f>RANK(AW32,AW$3:AW$140)</f>
        <v>118</v>
      </c>
      <c r="AY32" s="53">
        <f>RANK(AV32,AV$3:AV$140)</f>
        <v>105</v>
      </c>
      <c r="AZ32" s="17">
        <f t="shared" si="50"/>
        <v>223</v>
      </c>
      <c r="BA32" s="5">
        <v>1500</v>
      </c>
      <c r="BB32" s="5">
        <v>395</v>
      </c>
      <c r="BC32" s="13">
        <f t="shared" si="15"/>
        <v>0.263333333333333</v>
      </c>
      <c r="BD32" s="53">
        <f>RANK(BC32,BC$3:BC$140)</f>
        <v>129</v>
      </c>
      <c r="BE32" s="53">
        <f>RANK(BB32,BB$3:BB$140)</f>
        <v>117</v>
      </c>
      <c r="BF32" s="17">
        <f t="shared" si="58"/>
        <v>246</v>
      </c>
      <c r="BG32" s="5">
        <v>3550</v>
      </c>
      <c r="BH32" s="5">
        <v>787.32</v>
      </c>
      <c r="BI32" s="13">
        <f t="shared" si="17"/>
        <v>0.221780281690141</v>
      </c>
      <c r="BJ32" s="53">
        <f>RANK(BI32,BI$3:BI$140)</f>
        <v>72</v>
      </c>
      <c r="BK32" s="53">
        <f>RANK(BH32,BH$3:BH$140)</f>
        <v>51</v>
      </c>
      <c r="BL32" s="17">
        <f t="shared" si="56"/>
        <v>123</v>
      </c>
      <c r="BM32" s="5">
        <v>1820</v>
      </c>
      <c r="BN32" s="5">
        <v>549.15</v>
      </c>
      <c r="BO32" s="13">
        <f t="shared" si="19"/>
        <v>0.301730769230769</v>
      </c>
      <c r="BP32" s="53">
        <f>RANK(BO32,BO$3:BO$140)</f>
        <v>134</v>
      </c>
      <c r="BQ32" s="53">
        <f>RANK(BN32,BN$3:BN$140)</f>
        <v>120</v>
      </c>
      <c r="BR32" s="17">
        <f t="shared" si="63"/>
        <v>254</v>
      </c>
      <c r="BS32" s="5">
        <v>1200</v>
      </c>
      <c r="BT32" s="5">
        <v>775.3</v>
      </c>
      <c r="BU32" s="13">
        <f t="shared" si="21"/>
        <v>0.646083333333333</v>
      </c>
      <c r="BV32" s="53">
        <f>RANK(BU32,BU$3:BU$140)</f>
        <v>122</v>
      </c>
      <c r="BW32" s="53">
        <f>RANK(BT32,BT$3:BT$140)</f>
        <v>117</v>
      </c>
      <c r="BX32" s="17">
        <f t="shared" si="65"/>
        <v>239</v>
      </c>
      <c r="BY32" s="5">
        <v>1820</v>
      </c>
      <c r="BZ32" s="5">
        <v>210.57</v>
      </c>
      <c r="CA32" s="13">
        <f t="shared" si="23"/>
        <v>0.115697802197802</v>
      </c>
      <c r="CB32" s="53">
        <f>RANK(CA32,CA$3:CA$140)</f>
        <v>133</v>
      </c>
      <c r="CC32" s="53">
        <f>RANK(BZ32,BZ$3:BZ$140)</f>
        <v>128</v>
      </c>
      <c r="CD32" s="17">
        <f t="shared" si="24"/>
        <v>261</v>
      </c>
      <c r="CE32" s="5">
        <v>1200</v>
      </c>
      <c r="CF32" s="5">
        <v>766.95</v>
      </c>
      <c r="CG32" s="13">
        <f t="shared" si="25"/>
        <v>0.639125</v>
      </c>
      <c r="CH32" s="53">
        <f>RANK(CG32,CG$3:CG$140)</f>
        <v>101</v>
      </c>
      <c r="CI32" s="53">
        <f>RANK(CF32,CF$3:CF$140)</f>
        <v>93</v>
      </c>
      <c r="CJ32" s="17">
        <f t="shared" ref="CJ32:CJ50" si="66">CH32+CI32</f>
        <v>194</v>
      </c>
      <c r="CK32" s="5">
        <v>2430</v>
      </c>
      <c r="CL32" s="5">
        <v>839.89</v>
      </c>
      <c r="CM32" s="13">
        <f t="shared" si="27"/>
        <v>0.345633744855967</v>
      </c>
      <c r="CN32" s="53">
        <f>RANK(CM32,CM$3:CM$140)</f>
        <v>87</v>
      </c>
      <c r="CO32" s="53">
        <f>RANK(CL32,CL$3:CL$140)</f>
        <v>52</v>
      </c>
      <c r="CP32" s="17">
        <f t="shared" si="28"/>
        <v>139</v>
      </c>
      <c r="CQ32" s="5">
        <v>910</v>
      </c>
      <c r="CR32" s="5">
        <v>218</v>
      </c>
      <c r="CS32" s="13">
        <f t="shared" si="29"/>
        <v>0.23956043956044</v>
      </c>
      <c r="CT32" s="53">
        <f>RANK(CS32,CS$3:CS$140)</f>
        <v>87</v>
      </c>
      <c r="CU32" s="53">
        <f>RANK(CR32,CR$3:CR$140)</f>
        <v>76</v>
      </c>
      <c r="CV32" s="17">
        <f t="shared" si="57"/>
        <v>163</v>
      </c>
      <c r="CW32" s="5">
        <v>4100</v>
      </c>
      <c r="CX32" s="5">
        <v>1353.9</v>
      </c>
      <c r="CY32" s="13">
        <f t="shared" si="31"/>
        <v>0.330219512195122</v>
      </c>
      <c r="CZ32" s="53">
        <f>RANK(CY32,CY$3:CY$140)</f>
        <v>77</v>
      </c>
      <c r="DA32" s="53">
        <f>RANK(CX32,CX$3:CX$140)</f>
        <v>74</v>
      </c>
      <c r="DB32" s="17">
        <f t="shared" si="59"/>
        <v>151</v>
      </c>
      <c r="DC32" s="5">
        <v>5320</v>
      </c>
      <c r="DD32" s="5">
        <v>5204.96</v>
      </c>
      <c r="DE32" s="13">
        <f t="shared" si="33"/>
        <v>0.978375939849624</v>
      </c>
      <c r="DF32" s="53">
        <f>RANK(DE32,DE$3:DE$140)</f>
        <v>52</v>
      </c>
      <c r="DG32" s="53">
        <f>RANK(DD32,DD$3:DD$140)</f>
        <v>48</v>
      </c>
      <c r="DH32" s="17">
        <f t="shared" si="34"/>
        <v>100</v>
      </c>
      <c r="DI32" s="5">
        <v>100</v>
      </c>
      <c r="DJ32" s="5">
        <v>11</v>
      </c>
      <c r="DK32" s="13">
        <f t="shared" si="35"/>
        <v>0.11</v>
      </c>
      <c r="DL32" s="53">
        <f>RANK(DK32,DK$3:DK$140)</f>
        <v>123</v>
      </c>
      <c r="DM32" s="53">
        <f>RANK(DJ32,DJ$3:DJ$140)</f>
        <v>111</v>
      </c>
      <c r="DN32" s="17">
        <f t="shared" si="36"/>
        <v>234</v>
      </c>
      <c r="DO32" s="21">
        <v>6200</v>
      </c>
      <c r="DP32" s="5">
        <v>6687.8</v>
      </c>
      <c r="DQ32" s="13">
        <v>1.07867741935484</v>
      </c>
      <c r="DR32" s="53">
        <v>44</v>
      </c>
      <c r="DS32" s="53">
        <v>10</v>
      </c>
      <c r="DT32" s="17">
        <v>54</v>
      </c>
      <c r="DU32" s="5">
        <v>3060</v>
      </c>
      <c r="DV32" s="5">
        <v>1883.69</v>
      </c>
      <c r="DW32" s="13">
        <f t="shared" si="37"/>
        <v>0.615584967320261</v>
      </c>
      <c r="DX32" s="53">
        <f>RANK(DW32,DW$3:DW$140)</f>
        <v>89</v>
      </c>
      <c r="DY32" s="53">
        <f>RANK(DV32,DV$3:DV$140)</f>
        <v>55</v>
      </c>
      <c r="DZ32" s="17">
        <f t="shared" si="64"/>
        <v>144</v>
      </c>
      <c r="EA32" s="5">
        <v>1000</v>
      </c>
      <c r="EB32" s="5">
        <v>33.4</v>
      </c>
      <c r="EC32" s="13">
        <f t="shared" si="38"/>
        <v>0.0334</v>
      </c>
      <c r="ED32" s="53">
        <f>RANK(EC32,EC$3:EC$140)</f>
        <v>118</v>
      </c>
      <c r="EE32" s="53">
        <f>RANK(EB32,EB$3:EB$140)</f>
        <v>118</v>
      </c>
      <c r="EF32" s="17">
        <f t="shared" si="61"/>
        <v>236</v>
      </c>
      <c r="EG32" s="5">
        <v>3020</v>
      </c>
      <c r="EH32" s="5">
        <v>33.4</v>
      </c>
      <c r="EI32" s="13">
        <f t="shared" si="40"/>
        <v>0.0110596026490066</v>
      </c>
      <c r="EJ32" s="53">
        <f>RANK(EI32,EI$3:EI$140)</f>
        <v>121</v>
      </c>
      <c r="EK32" s="53">
        <f>RANK(EH32,EH$3:EH$140)</f>
        <v>118</v>
      </c>
      <c r="EL32" s="17">
        <f t="shared" si="41"/>
        <v>239</v>
      </c>
      <c r="EM32" s="5">
        <v>5950</v>
      </c>
      <c r="EN32" s="5">
        <v>3903.08</v>
      </c>
      <c r="EO32" s="13">
        <f t="shared" si="42"/>
        <v>0.655979831932773</v>
      </c>
      <c r="EP32" s="53">
        <f>RANK(EO32,EO$3:EO$140)</f>
        <v>75</v>
      </c>
      <c r="EQ32" s="53">
        <f>RANK(EN32,EN$3:EN$140)</f>
        <v>43</v>
      </c>
      <c r="ER32" s="17">
        <f t="shared" si="60"/>
        <v>118</v>
      </c>
      <c r="ES32" s="5">
        <v>1540</v>
      </c>
      <c r="ET32" s="5">
        <v>512</v>
      </c>
      <c r="EU32" s="13">
        <f t="shared" si="44"/>
        <v>0.332467532467532</v>
      </c>
      <c r="EV32" s="53">
        <f>RANK(EU32,EU$3:EU$140)</f>
        <v>86</v>
      </c>
      <c r="EW32" s="53">
        <f>RANK(ET32,ET$3:ET$140)</f>
        <v>77</v>
      </c>
      <c r="EX32" s="17">
        <f t="shared" si="55"/>
        <v>163</v>
      </c>
      <c r="EY32" s="5">
        <v>3950</v>
      </c>
      <c r="EZ32" s="5">
        <v>3950.23</v>
      </c>
      <c r="FA32" s="13">
        <f t="shared" si="46"/>
        <v>1.0000582278481</v>
      </c>
      <c r="FB32" s="53">
        <f>RANK(FA32,FA$3:FA$140)</f>
        <v>13</v>
      </c>
      <c r="FC32" s="53">
        <f>RANK(EZ32,EZ$3:EZ$140)</f>
        <v>14</v>
      </c>
      <c r="FD32" s="17">
        <f t="shared" si="51"/>
        <v>27</v>
      </c>
    </row>
    <row r="33" ht="17.25" spans="1:160">
      <c r="A33" s="9">
        <v>31</v>
      </c>
      <c r="B33" s="10">
        <v>747</v>
      </c>
      <c r="C33" s="11" t="s">
        <v>67</v>
      </c>
      <c r="D33" s="11" t="s">
        <v>58</v>
      </c>
      <c r="E33" s="5">
        <v>7700</v>
      </c>
      <c r="F33" s="5">
        <v>1716.41</v>
      </c>
      <c r="G33" s="13">
        <f t="shared" si="0"/>
        <v>0.22291038961039</v>
      </c>
      <c r="H33" s="53">
        <f>RANK(G33,G$3:G$140)</f>
        <v>115</v>
      </c>
      <c r="I33" s="53">
        <f>RANK(F33,F$3:F$140)</f>
        <v>96</v>
      </c>
      <c r="J33" s="17">
        <f t="shared" si="49"/>
        <v>211</v>
      </c>
      <c r="K33" s="5">
        <v>3100</v>
      </c>
      <c r="L33" s="5">
        <v>305.6</v>
      </c>
      <c r="M33" s="13">
        <f t="shared" si="1"/>
        <v>0.0985806451612903</v>
      </c>
      <c r="N33" s="53">
        <f>RANK(M33,M$3:M$140)</f>
        <v>119</v>
      </c>
      <c r="O33" s="53">
        <f>RANK(L33,L$3:L$140)</f>
        <v>107</v>
      </c>
      <c r="P33" s="17">
        <f t="shared" ref="P33:P96" si="67">N33+O33</f>
        <v>226</v>
      </c>
      <c r="Q33" s="5">
        <v>2100</v>
      </c>
      <c r="R33" s="5">
        <v>700.8</v>
      </c>
      <c r="S33" s="13">
        <f t="shared" si="3"/>
        <v>0.333714285714286</v>
      </c>
      <c r="T33" s="53">
        <f>RANK(S33,S$3:S$140)</f>
        <v>84</v>
      </c>
      <c r="U33" s="53">
        <f>RANK(R33,R$3:R$140)</f>
        <v>68</v>
      </c>
      <c r="V33" s="17">
        <f t="shared" ref="V33:V54" si="68">T33+U33</f>
        <v>152</v>
      </c>
      <c r="W33" s="5">
        <v>3980</v>
      </c>
      <c r="X33" s="5">
        <v>1149.37</v>
      </c>
      <c r="Y33" s="13">
        <f t="shared" si="5"/>
        <v>0.288786432160804</v>
      </c>
      <c r="Z33" s="53">
        <f>RANK(Y33,Y$3:Y$140)</f>
        <v>133</v>
      </c>
      <c r="AA33" s="53">
        <f>RANK(X33,X$3:X$140)</f>
        <v>118</v>
      </c>
      <c r="AB33" s="17">
        <f t="shared" si="6"/>
        <v>251</v>
      </c>
      <c r="AC33" s="5">
        <v>2730</v>
      </c>
      <c r="AD33" s="5">
        <v>1336.75</v>
      </c>
      <c r="AE33" s="13">
        <f t="shared" si="7"/>
        <v>0.489652014652015</v>
      </c>
      <c r="AF33" s="53">
        <f>RANK(AE33,AE$3:AE$140)</f>
        <v>126</v>
      </c>
      <c r="AG33" s="53">
        <f>RANK(AD33,AD$3:AD$140)</f>
        <v>87</v>
      </c>
      <c r="AH33" s="17">
        <f t="shared" si="53"/>
        <v>213</v>
      </c>
      <c r="AI33" s="5">
        <v>30</v>
      </c>
      <c r="AJ33" s="5">
        <v>13</v>
      </c>
      <c r="AK33" s="13">
        <f t="shared" si="9"/>
        <v>0.433333333333333</v>
      </c>
      <c r="AL33" s="53" t="e">
        <f>RANK(AK33,AK$3:AK$140)</f>
        <v>#DIV/0!</v>
      </c>
      <c r="AM33" s="53">
        <f>RANK(AJ33,AJ$3:AJ$140)</f>
        <v>43</v>
      </c>
      <c r="AN33" s="17" t="e">
        <f t="shared" si="10"/>
        <v>#DIV/0!</v>
      </c>
      <c r="AO33" s="5">
        <v>21</v>
      </c>
      <c r="AP33" s="5">
        <v>1</v>
      </c>
      <c r="AQ33" s="13">
        <f t="shared" si="11"/>
        <v>0.0476190476190476</v>
      </c>
      <c r="AR33" s="53">
        <f>RANK(AQ33,AQ$3:AQ$140)</f>
        <v>120</v>
      </c>
      <c r="AS33" s="53">
        <f>RANK(AP33,AP$3:AP$140)</f>
        <v>106</v>
      </c>
      <c r="AT33" s="17">
        <f t="shared" si="12"/>
        <v>226</v>
      </c>
      <c r="AU33" s="5">
        <v>2240</v>
      </c>
      <c r="AV33" s="5">
        <v>915.31</v>
      </c>
      <c r="AW33" s="13">
        <f t="shared" si="13"/>
        <v>0.408620535714286</v>
      </c>
      <c r="AX33" s="53">
        <f>RANK(AW33,AW$3:AW$140)</f>
        <v>127</v>
      </c>
      <c r="AY33" s="53">
        <f>RANK(AV33,AV$3:AV$140)</f>
        <v>117</v>
      </c>
      <c r="AZ33" s="17">
        <f t="shared" si="50"/>
        <v>244</v>
      </c>
      <c r="BA33" s="5">
        <v>1500</v>
      </c>
      <c r="BB33" s="5">
        <v>641.54</v>
      </c>
      <c r="BC33" s="13">
        <f t="shared" si="15"/>
        <v>0.427693333333333</v>
      </c>
      <c r="BD33" s="53">
        <f>RANK(BC33,BC$3:BC$140)</f>
        <v>116</v>
      </c>
      <c r="BE33" s="53">
        <f>RANK(BB33,BB$3:BB$140)</f>
        <v>89</v>
      </c>
      <c r="BF33" s="17">
        <f t="shared" si="58"/>
        <v>205</v>
      </c>
      <c r="BG33" s="5">
        <v>3550</v>
      </c>
      <c r="BH33" s="5">
        <v>708.59</v>
      </c>
      <c r="BI33" s="13">
        <f t="shared" si="17"/>
        <v>0.199602816901408</v>
      </c>
      <c r="BJ33" s="53">
        <f>RANK(BI33,BI$3:BI$140)</f>
        <v>79</v>
      </c>
      <c r="BK33" s="53">
        <f>RANK(BH33,BH$3:BH$140)</f>
        <v>57</v>
      </c>
      <c r="BL33" s="17">
        <f t="shared" si="56"/>
        <v>136</v>
      </c>
      <c r="BM33" s="5">
        <v>1820</v>
      </c>
      <c r="BN33" s="5">
        <v>739.1</v>
      </c>
      <c r="BO33" s="13">
        <f t="shared" si="19"/>
        <v>0.406098901098901</v>
      </c>
      <c r="BP33" s="53">
        <f>RANK(BO33,BO$3:BO$140)</f>
        <v>125</v>
      </c>
      <c r="BQ33" s="53">
        <f>RANK(BN33,BN$3:BN$140)</f>
        <v>103</v>
      </c>
      <c r="BR33" s="17">
        <f t="shared" si="63"/>
        <v>228</v>
      </c>
      <c r="BS33" s="5">
        <v>1200</v>
      </c>
      <c r="BT33" s="5">
        <v>768.05</v>
      </c>
      <c r="BU33" s="13">
        <f t="shared" si="21"/>
        <v>0.640041666666667</v>
      </c>
      <c r="BV33" s="53">
        <f>RANK(BU33,BU$3:BU$140)</f>
        <v>123</v>
      </c>
      <c r="BW33" s="53">
        <f>RANK(BT33,BT$3:BT$140)</f>
        <v>119</v>
      </c>
      <c r="BX33" s="17">
        <f t="shared" si="65"/>
        <v>242</v>
      </c>
      <c r="BY33" s="5">
        <v>1820</v>
      </c>
      <c r="BZ33" s="5">
        <v>262.46</v>
      </c>
      <c r="CA33" s="13">
        <f t="shared" si="23"/>
        <v>0.144208791208791</v>
      </c>
      <c r="CB33" s="53">
        <f>RANK(CA33,CA$3:CA$140)</f>
        <v>130</v>
      </c>
      <c r="CC33" s="53">
        <f>RANK(BZ33,BZ$3:BZ$140)</f>
        <v>120</v>
      </c>
      <c r="CD33" s="17">
        <f t="shared" si="24"/>
        <v>250</v>
      </c>
      <c r="CE33" s="21">
        <v>1200</v>
      </c>
      <c r="CF33" s="5">
        <v>1210.07</v>
      </c>
      <c r="CG33" s="13">
        <f t="shared" si="25"/>
        <v>1.00839166666667</v>
      </c>
      <c r="CH33" s="53">
        <f>RANK(CG33,CG$3:CG$140)</f>
        <v>55</v>
      </c>
      <c r="CI33" s="53">
        <f>RANK(CF33,CF$3:CF$140)</f>
        <v>56</v>
      </c>
      <c r="CJ33" s="17">
        <f t="shared" si="66"/>
        <v>111</v>
      </c>
      <c r="CK33" s="5">
        <v>2340</v>
      </c>
      <c r="CL33" s="5">
        <v>168.31</v>
      </c>
      <c r="CM33" s="13">
        <f t="shared" si="27"/>
        <v>0.0719273504273504</v>
      </c>
      <c r="CN33" s="53">
        <f>RANK(CM33,CM$3:CM$140)</f>
        <v>135</v>
      </c>
      <c r="CO33" s="53">
        <f>RANK(CL33,CL$3:CL$140)</f>
        <v>132</v>
      </c>
      <c r="CP33" s="17">
        <f t="shared" si="28"/>
        <v>267</v>
      </c>
      <c r="CQ33" s="5">
        <v>910</v>
      </c>
      <c r="CR33" s="5">
        <v>352.45</v>
      </c>
      <c r="CS33" s="13">
        <f t="shared" si="29"/>
        <v>0.387307692307692</v>
      </c>
      <c r="CT33" s="53">
        <f>RANK(CS33,CS$3:CS$140)</f>
        <v>66</v>
      </c>
      <c r="CU33" s="53">
        <f>RANK(CR33,CR$3:CR$140)</f>
        <v>67</v>
      </c>
      <c r="CV33" s="17">
        <f t="shared" si="57"/>
        <v>133</v>
      </c>
      <c r="CW33" s="5">
        <v>4100</v>
      </c>
      <c r="CX33" s="5">
        <v>831.83</v>
      </c>
      <c r="CY33" s="13">
        <f t="shared" si="31"/>
        <v>0.202885365853659</v>
      </c>
      <c r="CZ33" s="53">
        <f>RANK(CY33,CY$3:CY$140)</f>
        <v>114</v>
      </c>
      <c r="DA33" s="53">
        <f>RANK(CX33,CX$3:CX$140)</f>
        <v>94</v>
      </c>
      <c r="DB33" s="17">
        <f t="shared" si="59"/>
        <v>208</v>
      </c>
      <c r="DC33" s="5">
        <v>5320</v>
      </c>
      <c r="DD33" s="5">
        <v>2830.68</v>
      </c>
      <c r="DE33" s="13">
        <f t="shared" si="33"/>
        <v>0.532082706766917</v>
      </c>
      <c r="DF33" s="53">
        <f>RANK(DE33,DE$3:DE$140)</f>
        <v>110</v>
      </c>
      <c r="DG33" s="53">
        <f>RANK(DD33,DD$3:DD$140)</f>
        <v>96</v>
      </c>
      <c r="DH33" s="17">
        <f t="shared" si="34"/>
        <v>206</v>
      </c>
      <c r="DI33" s="5">
        <v>100</v>
      </c>
      <c r="DJ33" s="5">
        <v>8</v>
      </c>
      <c r="DK33" s="13">
        <f t="shared" si="35"/>
        <v>0.08</v>
      </c>
      <c r="DL33" s="53">
        <f>RANK(DK33,DK$3:DK$140)</f>
        <v>132</v>
      </c>
      <c r="DM33" s="53">
        <f>RANK(DJ33,DJ$3:DJ$140)</f>
        <v>120</v>
      </c>
      <c r="DN33" s="17">
        <f t="shared" si="36"/>
        <v>252</v>
      </c>
      <c r="DO33" s="5">
        <v>3210</v>
      </c>
      <c r="DP33" s="5">
        <v>2445.03</v>
      </c>
      <c r="DQ33" s="13">
        <v>0.761691588785047</v>
      </c>
      <c r="DR33" s="53">
        <v>79</v>
      </c>
      <c r="DS33" s="53">
        <v>52</v>
      </c>
      <c r="DT33" s="17">
        <v>131</v>
      </c>
      <c r="DU33" s="5">
        <v>2950</v>
      </c>
      <c r="DV33" s="5">
        <v>2291.3</v>
      </c>
      <c r="DW33" s="13">
        <f t="shared" si="37"/>
        <v>0.77671186440678</v>
      </c>
      <c r="DX33" s="53">
        <f>RANK(DW33,DW$3:DW$140)</f>
        <v>64</v>
      </c>
      <c r="DY33" s="53">
        <f>RANK(DV33,DV$3:DV$140)</f>
        <v>44</v>
      </c>
      <c r="DZ33" s="17">
        <f t="shared" si="64"/>
        <v>108</v>
      </c>
      <c r="EA33" s="5">
        <v>1000</v>
      </c>
      <c r="EB33" s="5">
        <v>431.04</v>
      </c>
      <c r="EC33" s="13">
        <f t="shared" si="38"/>
        <v>0.43104</v>
      </c>
      <c r="ED33" s="53">
        <f>RANK(EC33,EC$3:EC$140)</f>
        <v>35</v>
      </c>
      <c r="EE33" s="53">
        <f>RANK(EB33,EB$3:EB$140)</f>
        <v>33</v>
      </c>
      <c r="EF33" s="17">
        <f t="shared" si="61"/>
        <v>68</v>
      </c>
      <c r="EG33" s="5">
        <v>3020</v>
      </c>
      <c r="EH33" s="5">
        <v>431.04</v>
      </c>
      <c r="EI33" s="13">
        <f t="shared" si="40"/>
        <v>0.142728476821192</v>
      </c>
      <c r="EJ33" s="53">
        <f>RANK(EI33,EI$3:EI$140)</f>
        <v>42</v>
      </c>
      <c r="EK33" s="53">
        <f>RANK(EH33,EH$3:EH$140)</f>
        <v>33</v>
      </c>
      <c r="EL33" s="17">
        <f t="shared" si="41"/>
        <v>75</v>
      </c>
      <c r="EM33" s="5">
        <v>5950</v>
      </c>
      <c r="EN33" s="5">
        <v>2794.44</v>
      </c>
      <c r="EO33" s="13">
        <f t="shared" si="42"/>
        <v>0.469653781512605</v>
      </c>
      <c r="EP33" s="53">
        <f>RANK(EO33,EO$3:EO$140)</f>
        <v>111</v>
      </c>
      <c r="EQ33" s="53">
        <f>RANK(EN33,EN$3:EN$140)</f>
        <v>69</v>
      </c>
      <c r="ER33" s="17">
        <f t="shared" si="60"/>
        <v>180</v>
      </c>
      <c r="ES33" s="5">
        <v>1440</v>
      </c>
      <c r="ET33" s="5">
        <v>372.25</v>
      </c>
      <c r="EU33" s="13">
        <f t="shared" si="44"/>
        <v>0.258506944444444</v>
      </c>
      <c r="EV33" s="53">
        <f>RANK(EU33,EU$3:EU$140)</f>
        <v>105</v>
      </c>
      <c r="EW33" s="53">
        <f>RANK(ET33,ET$3:ET$140)</f>
        <v>89</v>
      </c>
      <c r="EX33" s="17">
        <f t="shared" si="55"/>
        <v>194</v>
      </c>
      <c r="EY33" s="5">
        <v>3950</v>
      </c>
      <c r="EZ33" s="5">
        <v>840.6</v>
      </c>
      <c r="FA33" s="13">
        <f t="shared" si="46"/>
        <v>0.212810126582278</v>
      </c>
      <c r="FB33" s="53">
        <f>RANK(FA33,FA$3:FA$140)</f>
        <v>99</v>
      </c>
      <c r="FC33" s="53">
        <f>RANK(EZ33,EZ$3:EZ$140)</f>
        <v>78</v>
      </c>
      <c r="FD33" s="17">
        <f t="shared" si="51"/>
        <v>177</v>
      </c>
    </row>
    <row r="34" ht="17.25" spans="1:160">
      <c r="A34" s="9">
        <v>32</v>
      </c>
      <c r="B34" s="10">
        <v>513</v>
      </c>
      <c r="C34" s="11" t="s">
        <v>130</v>
      </c>
      <c r="D34" s="11" t="s">
        <v>122</v>
      </c>
      <c r="E34" s="5">
        <v>9400</v>
      </c>
      <c r="F34" s="5">
        <v>5823.65</v>
      </c>
      <c r="G34" s="13">
        <f t="shared" si="0"/>
        <v>0.619537234042553</v>
      </c>
      <c r="H34" s="53">
        <f>RANK(G34,G$3:G$140)</f>
        <v>25</v>
      </c>
      <c r="I34" s="53">
        <f>RANK(F34,F$3:F$140)</f>
        <v>15</v>
      </c>
      <c r="J34" s="17">
        <f t="shared" si="49"/>
        <v>40</v>
      </c>
      <c r="K34" s="5">
        <v>2300</v>
      </c>
      <c r="L34" s="5">
        <v>653.92</v>
      </c>
      <c r="M34" s="13">
        <f t="shared" si="1"/>
        <v>0.284313043478261</v>
      </c>
      <c r="N34" s="53">
        <f>RANK(M34,M$3:M$140)</f>
        <v>84</v>
      </c>
      <c r="O34" s="53">
        <f>RANK(L34,L$3:L$140)</f>
        <v>75</v>
      </c>
      <c r="P34" s="17">
        <f t="shared" si="67"/>
        <v>159</v>
      </c>
      <c r="Q34" s="5">
        <v>2100</v>
      </c>
      <c r="R34" s="5">
        <v>418.6</v>
      </c>
      <c r="S34" s="13">
        <f t="shared" si="3"/>
        <v>0.199333333333333</v>
      </c>
      <c r="T34" s="53">
        <f>RANK(S34,S$3:S$140)</f>
        <v>103</v>
      </c>
      <c r="U34" s="53">
        <f>RANK(R34,R$3:R$140)</f>
        <v>90</v>
      </c>
      <c r="V34" s="17">
        <f t="shared" si="68"/>
        <v>193</v>
      </c>
      <c r="W34" s="5">
        <v>3890</v>
      </c>
      <c r="X34" s="5">
        <v>2523.08</v>
      </c>
      <c r="Y34" s="13">
        <f t="shared" si="5"/>
        <v>0.648606683804627</v>
      </c>
      <c r="Z34" s="53">
        <f>RANK(Y34,Y$3:Y$140)</f>
        <v>81</v>
      </c>
      <c r="AA34" s="53">
        <f>RANK(X34,X$3:X$140)</f>
        <v>35</v>
      </c>
      <c r="AB34" s="17">
        <f t="shared" si="6"/>
        <v>116</v>
      </c>
      <c r="AC34" s="5">
        <v>2730</v>
      </c>
      <c r="AD34" s="5">
        <v>2169.56</v>
      </c>
      <c r="AE34" s="13">
        <f t="shared" si="7"/>
        <v>0.794710622710623</v>
      </c>
      <c r="AF34" s="53">
        <f>RANK(AE34,AE$3:AE$140)</f>
        <v>93</v>
      </c>
      <c r="AG34" s="53">
        <f>RANK(AD34,AD$3:AD$140)</f>
        <v>56</v>
      </c>
      <c r="AH34" s="17">
        <f t="shared" si="53"/>
        <v>149</v>
      </c>
      <c r="AI34" s="5">
        <v>50</v>
      </c>
      <c r="AJ34" s="5">
        <v>35</v>
      </c>
      <c r="AK34" s="13">
        <f t="shared" si="9"/>
        <v>0.7</v>
      </c>
      <c r="AL34" s="53" t="e">
        <f>RANK(AK34,AK$3:AK$140)</f>
        <v>#DIV/0!</v>
      </c>
      <c r="AM34" s="53">
        <f>RANK(AJ34,AJ$3:AJ$140)</f>
        <v>12</v>
      </c>
      <c r="AN34" s="17" t="e">
        <f t="shared" si="10"/>
        <v>#DIV/0!</v>
      </c>
      <c r="AO34" s="5">
        <v>34</v>
      </c>
      <c r="AP34" s="5">
        <v>3</v>
      </c>
      <c r="AQ34" s="13">
        <f t="shared" si="11"/>
        <v>0.0882352941176471</v>
      </c>
      <c r="AR34" s="53">
        <f>RANK(AQ34,AQ$3:AQ$140)</f>
        <v>103</v>
      </c>
      <c r="AS34" s="53">
        <f>RANK(AP34,AP$3:AP$140)</f>
        <v>66</v>
      </c>
      <c r="AT34" s="17">
        <f t="shared" si="12"/>
        <v>169</v>
      </c>
      <c r="AU34" s="21">
        <f>ROUND(AV34/100,0)*100</f>
        <v>2300</v>
      </c>
      <c r="AV34" s="5">
        <v>2316.23</v>
      </c>
      <c r="AW34" s="13">
        <f t="shared" si="13"/>
        <v>1.00705652173913</v>
      </c>
      <c r="AX34" s="53">
        <f>RANK(AW34,AW$3:AW$140)</f>
        <v>18</v>
      </c>
      <c r="AY34" s="53">
        <f>RANK(AV34,AV$3:AV$140)</f>
        <v>44</v>
      </c>
      <c r="AZ34" s="17">
        <f t="shared" si="50"/>
        <v>62</v>
      </c>
      <c r="BA34" s="21">
        <v>2400</v>
      </c>
      <c r="BB34" s="5">
        <v>1548.43</v>
      </c>
      <c r="BC34" s="13">
        <f t="shared" si="15"/>
        <v>0.645179166666667</v>
      </c>
      <c r="BD34" s="53">
        <f>RANK(BC34,BC$3:BC$140)</f>
        <v>83</v>
      </c>
      <c r="BE34" s="53">
        <f>RANK(BB34,BB$3:BB$140)</f>
        <v>15</v>
      </c>
      <c r="BF34" s="17">
        <f t="shared" si="58"/>
        <v>98</v>
      </c>
      <c r="BG34" s="5">
        <v>3550</v>
      </c>
      <c r="BH34" s="5">
        <v>676.61</v>
      </c>
      <c r="BI34" s="13">
        <f t="shared" si="17"/>
        <v>0.190594366197183</v>
      </c>
      <c r="BJ34" s="53">
        <f>RANK(BI34,BI$3:BI$140)</f>
        <v>83</v>
      </c>
      <c r="BK34" s="53">
        <f>RANK(BH34,BH$3:BH$140)</f>
        <v>59</v>
      </c>
      <c r="BL34" s="17">
        <f t="shared" si="56"/>
        <v>142</v>
      </c>
      <c r="BM34" s="5">
        <v>1820</v>
      </c>
      <c r="BN34" s="5">
        <v>1344.75</v>
      </c>
      <c r="BO34" s="13">
        <f t="shared" si="19"/>
        <v>0.738873626373626</v>
      </c>
      <c r="BP34" s="53">
        <f>RANK(BO34,BO$3:BO$140)</f>
        <v>85</v>
      </c>
      <c r="BQ34" s="53">
        <f>RANK(BN34,BN$3:BN$140)</f>
        <v>59</v>
      </c>
      <c r="BR34" s="17">
        <f t="shared" si="63"/>
        <v>144</v>
      </c>
      <c r="BS34" s="21">
        <v>1500</v>
      </c>
      <c r="BT34" s="5">
        <v>2020.39</v>
      </c>
      <c r="BU34" s="13">
        <f t="shared" si="21"/>
        <v>1.34692666666667</v>
      </c>
      <c r="BV34" s="53">
        <f>RANK(BU34,BU$3:BU$140)</f>
        <v>12</v>
      </c>
      <c r="BW34" s="53">
        <f>RANK(BT34,BT$3:BT$140)</f>
        <v>36</v>
      </c>
      <c r="BX34" s="17">
        <f t="shared" si="65"/>
        <v>48</v>
      </c>
      <c r="BY34" s="5">
        <v>1820</v>
      </c>
      <c r="BZ34" s="5">
        <v>970.27</v>
      </c>
      <c r="CA34" s="13">
        <f t="shared" si="23"/>
        <v>0.533115384615385</v>
      </c>
      <c r="CB34" s="53">
        <f>RANK(CA34,CA$3:CA$140)</f>
        <v>60</v>
      </c>
      <c r="CC34" s="53">
        <f>RANK(BZ34,BZ$3:BZ$140)</f>
        <v>43</v>
      </c>
      <c r="CD34" s="17">
        <f t="shared" si="24"/>
        <v>103</v>
      </c>
      <c r="CE34" s="5">
        <v>1200</v>
      </c>
      <c r="CF34" s="5">
        <v>1023.71</v>
      </c>
      <c r="CG34" s="13">
        <f t="shared" si="25"/>
        <v>0.853091666666667</v>
      </c>
      <c r="CH34" s="53">
        <f>RANK(CG34,CG$3:CG$140)</f>
        <v>74</v>
      </c>
      <c r="CI34" s="53">
        <f>RANK(CF34,CF$3:CF$140)</f>
        <v>69</v>
      </c>
      <c r="CJ34" s="17">
        <f t="shared" si="66"/>
        <v>143</v>
      </c>
      <c r="CK34" s="5">
        <v>2340</v>
      </c>
      <c r="CL34" s="5">
        <v>787.46</v>
      </c>
      <c r="CM34" s="13">
        <f t="shared" si="27"/>
        <v>0.336521367521368</v>
      </c>
      <c r="CN34" s="53">
        <f>RANK(CM34,CM$3:CM$140)</f>
        <v>91</v>
      </c>
      <c r="CO34" s="53">
        <f>RANK(CL34,CL$3:CL$140)</f>
        <v>58</v>
      </c>
      <c r="CP34" s="17">
        <f t="shared" si="28"/>
        <v>149</v>
      </c>
      <c r="CQ34" s="21">
        <v>1400</v>
      </c>
      <c r="CR34" s="5">
        <v>1698.1</v>
      </c>
      <c r="CS34" s="13">
        <f t="shared" si="29"/>
        <v>1.21292857142857</v>
      </c>
      <c r="CT34" s="53">
        <f>RANK(CS34,CS$3:CS$140)</f>
        <v>4</v>
      </c>
      <c r="CU34" s="53">
        <f>RANK(CR34,CR$3:CR$140)</f>
        <v>7</v>
      </c>
      <c r="CV34" s="17">
        <f t="shared" si="57"/>
        <v>11</v>
      </c>
      <c r="CW34" s="5">
        <v>4100</v>
      </c>
      <c r="CX34" s="5">
        <v>4260.17</v>
      </c>
      <c r="CY34" s="13">
        <f t="shared" si="31"/>
        <v>1.03906585365854</v>
      </c>
      <c r="CZ34" s="53">
        <f>RANK(CY34,CY$3:CY$140)</f>
        <v>10</v>
      </c>
      <c r="DA34" s="53">
        <f>RANK(CX34,CX$3:CX$140)</f>
        <v>8</v>
      </c>
      <c r="DB34" s="17">
        <f t="shared" si="59"/>
        <v>18</v>
      </c>
      <c r="DC34" s="5">
        <v>8020</v>
      </c>
      <c r="DD34" s="5">
        <v>9372.56000000001</v>
      </c>
      <c r="DE34" s="13">
        <f t="shared" si="33"/>
        <v>1.16864837905237</v>
      </c>
      <c r="DF34" s="53">
        <f>RANK(DE34,DE$3:DE$140)</f>
        <v>15</v>
      </c>
      <c r="DG34" s="53">
        <f>RANK(DD34,DD$3:DD$140)</f>
        <v>12</v>
      </c>
      <c r="DH34" s="17">
        <f t="shared" si="34"/>
        <v>27</v>
      </c>
      <c r="DI34" s="5">
        <v>100</v>
      </c>
      <c r="DJ34" s="5">
        <v>53</v>
      </c>
      <c r="DK34" s="13">
        <f t="shared" si="35"/>
        <v>0.53</v>
      </c>
      <c r="DL34" s="53">
        <f>RANK(DK34,DK$3:DK$140)</f>
        <v>11</v>
      </c>
      <c r="DM34" s="53">
        <f>RANK(DJ34,DJ$3:DJ$140)</f>
        <v>13</v>
      </c>
      <c r="DN34" s="17">
        <f t="shared" si="36"/>
        <v>24</v>
      </c>
      <c r="DO34" s="5">
        <v>3210</v>
      </c>
      <c r="DP34" s="5">
        <v>1885.57</v>
      </c>
      <c r="DQ34" s="13">
        <v>0.587404984423676</v>
      </c>
      <c r="DR34" s="53">
        <v>104</v>
      </c>
      <c r="DS34" s="53">
        <v>75</v>
      </c>
      <c r="DT34" s="17">
        <v>179</v>
      </c>
      <c r="DU34" s="5">
        <v>3050</v>
      </c>
      <c r="DV34" s="5">
        <v>3321.1</v>
      </c>
      <c r="DW34" s="13">
        <f t="shared" si="37"/>
        <v>1.08888524590164</v>
      </c>
      <c r="DX34" s="53">
        <f>RANK(DW34,DW$3:DW$140)</f>
        <v>33</v>
      </c>
      <c r="DY34" s="53">
        <f>RANK(DV34,DV$3:DV$140)</f>
        <v>21</v>
      </c>
      <c r="DZ34" s="17">
        <f t="shared" si="64"/>
        <v>54</v>
      </c>
      <c r="EA34" s="5">
        <v>1000</v>
      </c>
      <c r="EB34" s="5">
        <v>291.25</v>
      </c>
      <c r="EC34" s="13">
        <f t="shared" si="38"/>
        <v>0.29125</v>
      </c>
      <c r="ED34" s="53">
        <f>RANK(EC34,EC$3:EC$140)</f>
        <v>50</v>
      </c>
      <c r="EE34" s="53">
        <f>RANK(EB34,EB$3:EB$140)</f>
        <v>49</v>
      </c>
      <c r="EF34" s="17">
        <f t="shared" si="61"/>
        <v>99</v>
      </c>
      <c r="EG34" s="5">
        <v>3020</v>
      </c>
      <c r="EH34" s="5">
        <v>291.25</v>
      </c>
      <c r="EI34" s="13">
        <f t="shared" si="40"/>
        <v>0.0964403973509934</v>
      </c>
      <c r="EJ34" s="53">
        <f>RANK(EI34,EI$3:EI$140)</f>
        <v>61</v>
      </c>
      <c r="EK34" s="53">
        <f>RANK(EH34,EH$3:EH$140)</f>
        <v>49</v>
      </c>
      <c r="EL34" s="17">
        <f t="shared" si="41"/>
        <v>110</v>
      </c>
      <c r="EM34" s="21">
        <v>6050</v>
      </c>
      <c r="EN34" s="5">
        <v>6913.85</v>
      </c>
      <c r="EO34" s="13">
        <f t="shared" si="42"/>
        <v>1.14278512396694</v>
      </c>
      <c r="EP34" s="53">
        <f>RANK(EO34,EO$3:EO$140)</f>
        <v>4</v>
      </c>
      <c r="EQ34" s="53">
        <f>RANK(EN34,EN$3:EN$140)</f>
        <v>9</v>
      </c>
      <c r="ER34" s="17">
        <v>3</v>
      </c>
      <c r="ES34" s="5">
        <v>1440</v>
      </c>
      <c r="ET34" s="5">
        <v>1005</v>
      </c>
      <c r="EU34" s="13">
        <f t="shared" si="44"/>
        <v>0.697916666666667</v>
      </c>
      <c r="EV34" s="53">
        <f>RANK(EU34,EU$3:EU$140)</f>
        <v>43</v>
      </c>
      <c r="EW34" s="53">
        <f>RANK(ET34,ET$3:ET$140)</f>
        <v>35</v>
      </c>
      <c r="EX34" s="17">
        <f t="shared" si="55"/>
        <v>78</v>
      </c>
      <c r="EY34" s="5">
        <v>3950</v>
      </c>
      <c r="EZ34" s="5">
        <v>2500.71</v>
      </c>
      <c r="FA34" s="13">
        <f t="shared" si="46"/>
        <v>0.633091139240506</v>
      </c>
      <c r="FB34" s="53">
        <f>RANK(FA34,FA$3:FA$140)</f>
        <v>34</v>
      </c>
      <c r="FC34" s="53">
        <f>RANK(EZ34,EZ$3:EZ$140)</f>
        <v>25</v>
      </c>
      <c r="FD34" s="17">
        <f t="shared" si="51"/>
        <v>59</v>
      </c>
    </row>
    <row r="35" ht="17.25" spans="1:160">
      <c r="A35" s="9">
        <v>33</v>
      </c>
      <c r="B35" s="10">
        <v>107658</v>
      </c>
      <c r="C35" s="11" t="s">
        <v>131</v>
      </c>
      <c r="D35" s="11" t="s">
        <v>122</v>
      </c>
      <c r="E35" s="5">
        <v>9400</v>
      </c>
      <c r="F35" s="5">
        <v>5101.22</v>
      </c>
      <c r="G35" s="13">
        <f t="shared" si="0"/>
        <v>0.542682978723404</v>
      </c>
      <c r="H35" s="53">
        <f>RANK(G35,G$3:G$140)</f>
        <v>35</v>
      </c>
      <c r="I35" s="53">
        <f>RANK(F35,F$3:F$140)</f>
        <v>19</v>
      </c>
      <c r="J35" s="17">
        <f t="shared" si="49"/>
        <v>54</v>
      </c>
      <c r="K35" s="5">
        <v>3100</v>
      </c>
      <c r="L35" s="5">
        <v>2860.52</v>
      </c>
      <c r="M35" s="13">
        <f t="shared" si="1"/>
        <v>0.922748387096774</v>
      </c>
      <c r="N35" s="53">
        <f>RANK(M35,M$3:M$140)</f>
        <v>21</v>
      </c>
      <c r="O35" s="53">
        <f>RANK(L35,L$3:L$140)</f>
        <v>14</v>
      </c>
      <c r="P35" s="17">
        <f t="shared" si="67"/>
        <v>35</v>
      </c>
      <c r="Q35" s="5">
        <v>2100</v>
      </c>
      <c r="R35" s="5">
        <v>370.4</v>
      </c>
      <c r="S35" s="13">
        <f t="shared" si="3"/>
        <v>0.176380952380952</v>
      </c>
      <c r="T35" s="53">
        <f>RANK(S35,S$3:S$140)</f>
        <v>105</v>
      </c>
      <c r="U35" s="53">
        <f>RANK(R35,R$3:R$140)</f>
        <v>95</v>
      </c>
      <c r="V35" s="17">
        <f t="shared" si="68"/>
        <v>200</v>
      </c>
      <c r="W35" s="5">
        <v>3890</v>
      </c>
      <c r="X35" s="5">
        <v>2866.72</v>
      </c>
      <c r="Y35" s="13">
        <f t="shared" si="5"/>
        <v>0.736946015424164</v>
      </c>
      <c r="Z35" s="53">
        <f>RANK(Y35,Y$3:Y$140)</f>
        <v>59</v>
      </c>
      <c r="AA35" s="53">
        <f>RANK(X35,X$3:X$140)</f>
        <v>23</v>
      </c>
      <c r="AB35" s="17">
        <f t="shared" si="6"/>
        <v>82</v>
      </c>
      <c r="AC35" s="21">
        <f>ROUND(AD35/100,0)*100</f>
        <v>4400</v>
      </c>
      <c r="AD35" s="5">
        <v>4373.99</v>
      </c>
      <c r="AE35" s="13">
        <f t="shared" si="7"/>
        <v>0.994088636363636</v>
      </c>
      <c r="AF35" s="53">
        <f>RANK(AE35,AE$3:AE$140)</f>
        <v>34</v>
      </c>
      <c r="AG35" s="53">
        <f>RANK(AD35,AD$3:AD$140)</f>
        <v>15</v>
      </c>
      <c r="AH35" s="17">
        <f t="shared" si="53"/>
        <v>49</v>
      </c>
      <c r="AI35" s="5">
        <v>30</v>
      </c>
      <c r="AJ35" s="5">
        <v>21</v>
      </c>
      <c r="AK35" s="13">
        <f t="shared" si="9"/>
        <v>0.7</v>
      </c>
      <c r="AL35" s="53" t="e">
        <f>RANK(AK35,AK$3:AK$140)</f>
        <v>#DIV/0!</v>
      </c>
      <c r="AM35" s="53">
        <f>RANK(AJ35,AJ$3:AJ$140)</f>
        <v>23</v>
      </c>
      <c r="AN35" s="17" t="e">
        <f t="shared" si="10"/>
        <v>#DIV/0!</v>
      </c>
      <c r="AO35" s="5">
        <v>35</v>
      </c>
      <c r="AP35" s="5">
        <v>6</v>
      </c>
      <c r="AQ35" s="13">
        <f t="shared" si="11"/>
        <v>0.171428571428571</v>
      </c>
      <c r="AR35" s="53">
        <f>RANK(AQ35,AQ$3:AQ$140)</f>
        <v>55</v>
      </c>
      <c r="AS35" s="53">
        <f>RANK(AP35,AP$3:AP$140)</f>
        <v>32</v>
      </c>
      <c r="AT35" s="17">
        <f t="shared" si="12"/>
        <v>87</v>
      </c>
      <c r="AU35" s="5">
        <v>2240</v>
      </c>
      <c r="AV35" s="5">
        <v>2211.7</v>
      </c>
      <c r="AW35" s="13">
        <f t="shared" si="13"/>
        <v>0.987366071428571</v>
      </c>
      <c r="AX35" s="53">
        <f>RANK(AW35,AW$3:AW$140)</f>
        <v>42</v>
      </c>
      <c r="AY35" s="53">
        <f>RANK(AV35,AV$3:AV$140)</f>
        <v>47</v>
      </c>
      <c r="AZ35" s="17">
        <f t="shared" si="50"/>
        <v>89</v>
      </c>
      <c r="BA35" s="5">
        <v>1500</v>
      </c>
      <c r="BB35" s="5">
        <v>960.26</v>
      </c>
      <c r="BC35" s="13">
        <f t="shared" si="15"/>
        <v>0.640173333333333</v>
      </c>
      <c r="BD35" s="53">
        <f>RANK(BC35,BC$3:BC$140)</f>
        <v>84</v>
      </c>
      <c r="BE35" s="53">
        <f>RANK(BB35,BB$3:BB$140)</f>
        <v>57</v>
      </c>
      <c r="BF35" s="17">
        <f t="shared" si="58"/>
        <v>141</v>
      </c>
      <c r="BG35" s="5">
        <v>3550</v>
      </c>
      <c r="BH35" s="5">
        <v>1605.14</v>
      </c>
      <c r="BI35" s="13">
        <f t="shared" si="17"/>
        <v>0.452152112676056</v>
      </c>
      <c r="BJ35" s="53">
        <f>RANK(BI35,BI$3:BI$140)</f>
        <v>15</v>
      </c>
      <c r="BK35" s="53">
        <f>RANK(BH35,BH$3:BH$140)</f>
        <v>14</v>
      </c>
      <c r="BL35" s="17">
        <f t="shared" si="56"/>
        <v>29</v>
      </c>
      <c r="BM35" s="21">
        <v>2100</v>
      </c>
      <c r="BN35" s="5">
        <v>2260.92</v>
      </c>
      <c r="BO35" s="13">
        <f t="shared" si="19"/>
        <v>1.07662857142857</v>
      </c>
      <c r="BP35" s="53">
        <f>RANK(BO35,BO$3:BO$140)</f>
        <v>25</v>
      </c>
      <c r="BQ35" s="53">
        <f>RANK(BN35,BN$3:BN$140)</f>
        <v>21</v>
      </c>
      <c r="BR35" s="17">
        <f t="shared" si="63"/>
        <v>46</v>
      </c>
      <c r="BS35" s="21">
        <v>2200</v>
      </c>
      <c r="BT35" s="5">
        <v>2566.8</v>
      </c>
      <c r="BU35" s="13">
        <f t="shared" si="21"/>
        <v>1.16672727272727</v>
      </c>
      <c r="BV35" s="53">
        <f>RANK(BU35,BU$3:BU$140)</f>
        <v>44</v>
      </c>
      <c r="BW35" s="53">
        <f>RANK(BT35,BT$3:BT$140)</f>
        <v>15</v>
      </c>
      <c r="BX35" s="17">
        <f t="shared" si="65"/>
        <v>59</v>
      </c>
      <c r="BY35" s="5">
        <v>1820</v>
      </c>
      <c r="BZ35" s="5">
        <v>902.77</v>
      </c>
      <c r="CA35" s="13">
        <f t="shared" si="23"/>
        <v>0.496027472527473</v>
      </c>
      <c r="CB35" s="53">
        <f>RANK(CA35,CA$3:CA$140)</f>
        <v>66</v>
      </c>
      <c r="CC35" s="53">
        <f>RANK(BZ35,BZ$3:BZ$140)</f>
        <v>52</v>
      </c>
      <c r="CD35" s="17">
        <f t="shared" si="24"/>
        <v>118</v>
      </c>
      <c r="CE35" s="21">
        <v>1300</v>
      </c>
      <c r="CF35" s="5">
        <v>1414.15</v>
      </c>
      <c r="CG35" s="13">
        <f t="shared" si="25"/>
        <v>1.08780769230769</v>
      </c>
      <c r="CH35" s="53">
        <f>RANK(CG35,CG$3:CG$140)</f>
        <v>40</v>
      </c>
      <c r="CI35" s="53">
        <f>RANK(CF35,CF$3:CF$140)</f>
        <v>38</v>
      </c>
      <c r="CJ35" s="17">
        <f t="shared" si="66"/>
        <v>78</v>
      </c>
      <c r="CK35" s="5">
        <v>2340</v>
      </c>
      <c r="CL35" s="5">
        <v>1073.36</v>
      </c>
      <c r="CM35" s="13">
        <f t="shared" si="27"/>
        <v>0.458700854700855</v>
      </c>
      <c r="CN35" s="53">
        <f>RANK(CM35,CM$3:CM$140)</f>
        <v>51</v>
      </c>
      <c r="CO35" s="53">
        <f>RANK(CL35,CL$3:CL$140)</f>
        <v>29</v>
      </c>
      <c r="CP35" s="17">
        <f t="shared" si="28"/>
        <v>80</v>
      </c>
      <c r="CQ35" s="5">
        <v>910</v>
      </c>
      <c r="CR35" s="5">
        <v>0</v>
      </c>
      <c r="CS35" s="13">
        <f t="shared" si="29"/>
        <v>0</v>
      </c>
      <c r="CT35" s="53">
        <f>RANK(CS35,CS$3:CS$140)</f>
        <v>109</v>
      </c>
      <c r="CU35" s="53">
        <f>RANK(CR35,CR$3:CR$140)</f>
        <v>109</v>
      </c>
      <c r="CV35" s="17">
        <f t="shared" si="57"/>
        <v>218</v>
      </c>
      <c r="CW35" s="5">
        <v>4100</v>
      </c>
      <c r="CX35" s="5">
        <v>2498.21</v>
      </c>
      <c r="CY35" s="13">
        <f t="shared" si="31"/>
        <v>0.609319512195122</v>
      </c>
      <c r="CZ35" s="53">
        <f>RANK(CY35,CY$3:CY$140)</f>
        <v>35</v>
      </c>
      <c r="DA35" s="53">
        <f>RANK(CX35,CX$3:CX$140)</f>
        <v>35</v>
      </c>
      <c r="DB35" s="17">
        <f t="shared" si="59"/>
        <v>70</v>
      </c>
      <c r="DC35" s="5">
        <v>5320</v>
      </c>
      <c r="DD35" s="5">
        <v>3755.22</v>
      </c>
      <c r="DE35" s="13">
        <f t="shared" si="33"/>
        <v>0.705868421052632</v>
      </c>
      <c r="DF35" s="53">
        <f>RANK(DE35,DE$3:DE$140)</f>
        <v>87</v>
      </c>
      <c r="DG35" s="53">
        <f>RANK(DD35,DD$3:DD$140)</f>
        <v>76</v>
      </c>
      <c r="DH35" s="17">
        <f t="shared" si="34"/>
        <v>163</v>
      </c>
      <c r="DI35" s="5">
        <v>100</v>
      </c>
      <c r="DJ35" s="5">
        <v>109</v>
      </c>
      <c r="DK35" s="13">
        <f t="shared" si="35"/>
        <v>1.09</v>
      </c>
      <c r="DL35" s="53">
        <f>RANK(DK35,DK$3:DK$140)</f>
        <v>3</v>
      </c>
      <c r="DM35" s="53">
        <f>RANK(DJ35,DJ$3:DJ$140)</f>
        <v>2</v>
      </c>
      <c r="DN35" s="17">
        <v>2</v>
      </c>
      <c r="DO35" s="5">
        <v>3210</v>
      </c>
      <c r="DP35" s="5">
        <v>2682.1</v>
      </c>
      <c r="DQ35" s="13">
        <v>0.835545171339564</v>
      </c>
      <c r="DR35" s="53">
        <v>71</v>
      </c>
      <c r="DS35" s="53">
        <v>45</v>
      </c>
      <c r="DT35" s="17">
        <v>116</v>
      </c>
      <c r="DU35" s="5">
        <v>2950</v>
      </c>
      <c r="DV35" s="5">
        <v>2218.4</v>
      </c>
      <c r="DW35" s="13">
        <f t="shared" si="37"/>
        <v>0.752</v>
      </c>
      <c r="DX35" s="53">
        <f>RANK(DW35,DW$3:DW$140)</f>
        <v>66</v>
      </c>
      <c r="DY35" s="53">
        <f>RANK(DV35,DV$3:DV$140)</f>
        <v>46</v>
      </c>
      <c r="DZ35" s="17">
        <f t="shared" si="64"/>
        <v>112</v>
      </c>
      <c r="EA35" s="5">
        <v>1000</v>
      </c>
      <c r="EB35" s="5">
        <v>157.5</v>
      </c>
      <c r="EC35" s="13">
        <f t="shared" si="38"/>
        <v>0.1575</v>
      </c>
      <c r="ED35" s="53">
        <f>RANK(EC35,EC$3:EC$140)</f>
        <v>79</v>
      </c>
      <c r="EE35" s="53">
        <f>RANK(EB35,EB$3:EB$140)</f>
        <v>69</v>
      </c>
      <c r="EF35" s="17">
        <f t="shared" si="61"/>
        <v>148</v>
      </c>
      <c r="EG35" s="5">
        <v>3020</v>
      </c>
      <c r="EH35" s="5">
        <v>157.5</v>
      </c>
      <c r="EI35" s="13">
        <f t="shared" si="40"/>
        <v>0.0521523178807947</v>
      </c>
      <c r="EJ35" s="53">
        <f>RANK(EI35,EI$3:EI$140)</f>
        <v>93</v>
      </c>
      <c r="EK35" s="53">
        <f>RANK(EH35,EH$3:EH$140)</f>
        <v>69</v>
      </c>
      <c r="EL35" s="17">
        <f t="shared" si="41"/>
        <v>162</v>
      </c>
      <c r="EM35" s="5">
        <v>5950</v>
      </c>
      <c r="EN35" s="5">
        <v>4265.96</v>
      </c>
      <c r="EO35" s="13">
        <f t="shared" si="42"/>
        <v>0.716968067226891</v>
      </c>
      <c r="EP35" s="53">
        <f>RANK(EO35,EO$3:EO$140)</f>
        <v>57</v>
      </c>
      <c r="EQ35" s="53">
        <f>RANK(EN35,EN$3:EN$140)</f>
        <v>36</v>
      </c>
      <c r="ER35" s="17">
        <f t="shared" ref="ER35:ER98" si="69">EP35+EQ35</f>
        <v>93</v>
      </c>
      <c r="ES35" s="5">
        <v>1440</v>
      </c>
      <c r="ET35" s="5">
        <v>1032.65</v>
      </c>
      <c r="EU35" s="13">
        <f t="shared" si="44"/>
        <v>0.717118055555556</v>
      </c>
      <c r="EV35" s="53">
        <f>RANK(EU35,EU$3:EU$140)</f>
        <v>40</v>
      </c>
      <c r="EW35" s="53">
        <f>RANK(ET35,ET$3:ET$140)</f>
        <v>32</v>
      </c>
      <c r="EX35" s="17">
        <f t="shared" si="55"/>
        <v>72</v>
      </c>
      <c r="EY35" s="5">
        <v>3950</v>
      </c>
      <c r="EZ35" s="5">
        <v>3161.9</v>
      </c>
      <c r="FA35" s="13">
        <f t="shared" si="46"/>
        <v>0.800481012658228</v>
      </c>
      <c r="FB35" s="53">
        <f>RANK(FA35,FA$3:FA$140)</f>
        <v>23</v>
      </c>
      <c r="FC35" s="53">
        <f>RANK(EZ35,EZ$3:EZ$140)</f>
        <v>18</v>
      </c>
      <c r="FD35" s="17">
        <f t="shared" si="51"/>
        <v>41</v>
      </c>
    </row>
    <row r="36" ht="17.25" spans="1:160">
      <c r="A36" s="9">
        <v>34</v>
      </c>
      <c r="B36" s="10">
        <v>724</v>
      </c>
      <c r="C36" s="11" t="s">
        <v>95</v>
      </c>
      <c r="D36" s="11" t="s">
        <v>89</v>
      </c>
      <c r="E36" s="5">
        <v>9400</v>
      </c>
      <c r="F36" s="5">
        <v>3189.74</v>
      </c>
      <c r="G36" s="13">
        <f t="shared" si="0"/>
        <v>0.339334042553191</v>
      </c>
      <c r="H36" s="53">
        <f>RANK(G36,G$3:G$140)</f>
        <v>79</v>
      </c>
      <c r="I36" s="53">
        <f>RANK(F36,F$3:F$140)</f>
        <v>41</v>
      </c>
      <c r="J36" s="17">
        <f t="shared" si="49"/>
        <v>120</v>
      </c>
      <c r="K36" s="5">
        <v>2300</v>
      </c>
      <c r="L36" s="5">
        <v>833</v>
      </c>
      <c r="M36" s="13">
        <f t="shared" si="1"/>
        <v>0.362173913043478</v>
      </c>
      <c r="N36" s="53">
        <f>RANK(M36,M$3:M$140)</f>
        <v>65</v>
      </c>
      <c r="O36" s="53">
        <f>RANK(L36,L$3:L$140)</f>
        <v>65</v>
      </c>
      <c r="P36" s="17">
        <f t="shared" si="67"/>
        <v>130</v>
      </c>
      <c r="Q36" s="5">
        <v>2100</v>
      </c>
      <c r="R36" s="5">
        <v>1876</v>
      </c>
      <c r="S36" s="13">
        <f t="shared" si="3"/>
        <v>0.893333333333333</v>
      </c>
      <c r="T36" s="53">
        <f>RANK(S36,S$3:S$140)</f>
        <v>12</v>
      </c>
      <c r="U36" s="53">
        <f>RANK(R36,R$3:R$140)</f>
        <v>25</v>
      </c>
      <c r="V36" s="17">
        <f t="shared" si="68"/>
        <v>37</v>
      </c>
      <c r="W36" s="5">
        <v>3890</v>
      </c>
      <c r="X36" s="5">
        <v>3453.92</v>
      </c>
      <c r="Y36" s="13">
        <f t="shared" si="5"/>
        <v>0.887897172236504</v>
      </c>
      <c r="Z36" s="53">
        <f>RANK(Y36,Y$3:Y$140)</f>
        <v>34</v>
      </c>
      <c r="AA36" s="53">
        <f>RANK(X36,X$3:X$140)</f>
        <v>12</v>
      </c>
      <c r="AB36" s="17">
        <f t="shared" si="6"/>
        <v>46</v>
      </c>
      <c r="AC36" s="21">
        <f>ROUND(AD36/100,0)*100</f>
        <v>6400</v>
      </c>
      <c r="AD36" s="5">
        <v>6365.30000000001</v>
      </c>
      <c r="AE36" s="13">
        <f t="shared" si="7"/>
        <v>0.994578125000002</v>
      </c>
      <c r="AF36" s="53">
        <f>RANK(AE36,AE$3:AE$140)</f>
        <v>33</v>
      </c>
      <c r="AG36" s="53">
        <f>RANK(AD36,AD$3:AD$140)</f>
        <v>5</v>
      </c>
      <c r="AH36" s="17">
        <f t="shared" si="53"/>
        <v>38</v>
      </c>
      <c r="AI36" s="5">
        <v>30</v>
      </c>
      <c r="AJ36" s="5">
        <v>19</v>
      </c>
      <c r="AK36" s="13">
        <f t="shared" si="9"/>
        <v>0.633333333333333</v>
      </c>
      <c r="AL36" s="53" t="e">
        <f>RANK(AK36,AK$3:AK$140)</f>
        <v>#DIV/0!</v>
      </c>
      <c r="AM36" s="53">
        <f>RANK(AJ36,AJ$3:AJ$140)</f>
        <v>27</v>
      </c>
      <c r="AN36" s="17" t="e">
        <f t="shared" si="10"/>
        <v>#DIV/0!</v>
      </c>
      <c r="AO36" s="5">
        <v>40</v>
      </c>
      <c r="AP36" s="5">
        <v>4</v>
      </c>
      <c r="AQ36" s="13">
        <f t="shared" si="11"/>
        <v>0.1</v>
      </c>
      <c r="AR36" s="53">
        <f>RANK(AQ36,AQ$3:AQ$140)</f>
        <v>96</v>
      </c>
      <c r="AS36" s="53">
        <f>RANK(AP36,AP$3:AP$140)</f>
        <v>48</v>
      </c>
      <c r="AT36" s="17">
        <f t="shared" si="12"/>
        <v>144</v>
      </c>
      <c r="AU36" s="21">
        <f>ROUND(AV36/100,0)*100</f>
        <v>2700</v>
      </c>
      <c r="AV36" s="5">
        <v>2687.09</v>
      </c>
      <c r="AW36" s="13">
        <f t="shared" si="13"/>
        <v>0.995218518518519</v>
      </c>
      <c r="AX36" s="53">
        <f>RANK(AW36,AW$3:AW$140)</f>
        <v>27</v>
      </c>
      <c r="AY36" s="53">
        <f>RANK(AV36,AV$3:AV$140)</f>
        <v>25</v>
      </c>
      <c r="AZ36" s="17">
        <f t="shared" si="50"/>
        <v>52</v>
      </c>
      <c r="BA36" s="21">
        <v>2400</v>
      </c>
      <c r="BB36" s="5">
        <v>1565.97</v>
      </c>
      <c r="BC36" s="13">
        <f t="shared" si="15"/>
        <v>0.6524875</v>
      </c>
      <c r="BD36" s="53">
        <f>RANK(BC36,BC$3:BC$140)</f>
        <v>79</v>
      </c>
      <c r="BE36" s="53">
        <f>RANK(BB36,BB$3:BB$140)</f>
        <v>12</v>
      </c>
      <c r="BF36" s="17">
        <f t="shared" si="58"/>
        <v>91</v>
      </c>
      <c r="BG36" s="5">
        <v>3550</v>
      </c>
      <c r="BH36" s="5">
        <v>285.02</v>
      </c>
      <c r="BI36" s="13">
        <f t="shared" si="17"/>
        <v>0.080287323943662</v>
      </c>
      <c r="BJ36" s="53">
        <f>RANK(BI36,BI$3:BI$140)</f>
        <v>123</v>
      </c>
      <c r="BK36" s="53">
        <f>RANK(BH36,BH$3:BH$140)</f>
        <v>110</v>
      </c>
      <c r="BL36" s="17">
        <f t="shared" si="56"/>
        <v>233</v>
      </c>
      <c r="BM36" s="5">
        <v>1820</v>
      </c>
      <c r="BN36" s="5">
        <v>2045.39</v>
      </c>
      <c r="BO36" s="13">
        <f t="shared" si="19"/>
        <v>1.12384065934066</v>
      </c>
      <c r="BP36" s="53">
        <f>RANK(BO36,BO$3:BO$140)</f>
        <v>12</v>
      </c>
      <c r="BQ36" s="53">
        <f>RANK(BN36,BN$3:BN$140)</f>
        <v>28</v>
      </c>
      <c r="BR36" s="17">
        <f t="shared" si="63"/>
        <v>40</v>
      </c>
      <c r="BS36" s="21">
        <v>1160</v>
      </c>
      <c r="BT36" s="5">
        <v>1500.42</v>
      </c>
      <c r="BU36" s="13">
        <f t="shared" si="21"/>
        <v>1.29346551724138</v>
      </c>
      <c r="BV36" s="53">
        <f>RANK(BU36,BU$3:BU$140)</f>
        <v>18</v>
      </c>
      <c r="BW36" s="53">
        <f>RANK(BT36,BT$3:BT$140)</f>
        <v>62</v>
      </c>
      <c r="BX36" s="17">
        <f t="shared" si="65"/>
        <v>80</v>
      </c>
      <c r="BY36" s="5">
        <v>1820</v>
      </c>
      <c r="BZ36" s="5">
        <v>1208.04</v>
      </c>
      <c r="CA36" s="13">
        <f t="shared" si="23"/>
        <v>0.663758241758242</v>
      </c>
      <c r="CB36" s="53">
        <f>RANK(CA36,CA$3:CA$140)</f>
        <v>39</v>
      </c>
      <c r="CC36" s="53">
        <f>RANK(BZ36,BZ$3:BZ$140)</f>
        <v>28</v>
      </c>
      <c r="CD36" s="17">
        <f t="shared" si="24"/>
        <v>67</v>
      </c>
      <c r="CE36" s="21">
        <v>1700</v>
      </c>
      <c r="CF36" s="5">
        <v>1811.75</v>
      </c>
      <c r="CG36" s="13">
        <f t="shared" si="25"/>
        <v>1.06573529411765</v>
      </c>
      <c r="CH36" s="53">
        <f>RANK(CG36,CG$3:CG$140)</f>
        <v>44</v>
      </c>
      <c r="CI36" s="53">
        <f>RANK(CF36,CF$3:CF$140)</f>
        <v>22</v>
      </c>
      <c r="CJ36" s="17">
        <f t="shared" si="66"/>
        <v>66</v>
      </c>
      <c r="CK36" s="5">
        <v>2340</v>
      </c>
      <c r="CL36" s="5">
        <v>1404.66</v>
      </c>
      <c r="CM36" s="13">
        <f t="shared" si="27"/>
        <v>0.600282051282051</v>
      </c>
      <c r="CN36" s="53">
        <f>RANK(CM36,CM$3:CM$140)</f>
        <v>17</v>
      </c>
      <c r="CO36" s="53">
        <f>RANK(CL36,CL$3:CL$140)</f>
        <v>16</v>
      </c>
      <c r="CP36" s="17">
        <f t="shared" si="28"/>
        <v>33</v>
      </c>
      <c r="CQ36" s="5">
        <v>910</v>
      </c>
      <c r="CR36" s="5">
        <v>218</v>
      </c>
      <c r="CS36" s="13">
        <f t="shared" si="29"/>
        <v>0.23956043956044</v>
      </c>
      <c r="CT36" s="53">
        <f>RANK(CS36,CS$3:CS$140)</f>
        <v>87</v>
      </c>
      <c r="CU36" s="53">
        <f>RANK(CR36,CR$3:CR$140)</f>
        <v>76</v>
      </c>
      <c r="CV36" s="17">
        <f t="shared" si="57"/>
        <v>163</v>
      </c>
      <c r="CW36" s="5">
        <v>4100</v>
      </c>
      <c r="CX36" s="5">
        <v>1543.07</v>
      </c>
      <c r="CY36" s="13">
        <f t="shared" si="31"/>
        <v>0.376358536585366</v>
      </c>
      <c r="CZ36" s="53">
        <f>RANK(CY36,CY$3:CY$140)</f>
        <v>74</v>
      </c>
      <c r="DA36" s="53">
        <f>RANK(CX36,CX$3:CX$140)</f>
        <v>68</v>
      </c>
      <c r="DB36" s="17">
        <f t="shared" si="59"/>
        <v>142</v>
      </c>
      <c r="DC36" s="5">
        <v>5320</v>
      </c>
      <c r="DD36" s="5">
        <v>3792</v>
      </c>
      <c r="DE36" s="13">
        <f t="shared" si="33"/>
        <v>0.712781954887218</v>
      </c>
      <c r="DF36" s="53">
        <f>RANK(DE36,DE$3:DE$140)</f>
        <v>86</v>
      </c>
      <c r="DG36" s="53">
        <f>RANK(DD36,DD$3:DD$140)</f>
        <v>73</v>
      </c>
      <c r="DH36" s="17">
        <f t="shared" si="34"/>
        <v>159</v>
      </c>
      <c r="DI36" s="5">
        <v>130</v>
      </c>
      <c r="DJ36" s="5">
        <v>29</v>
      </c>
      <c r="DK36" s="13">
        <f t="shared" si="35"/>
        <v>0.223076923076923</v>
      </c>
      <c r="DL36" s="53">
        <f>RANK(DK36,DK$3:DK$140)</f>
        <v>80</v>
      </c>
      <c r="DM36" s="53">
        <f>RANK(DJ36,DJ$3:DJ$140)</f>
        <v>38</v>
      </c>
      <c r="DN36" s="17">
        <f t="shared" ref="DN36:DN64" si="70">DL36+DM36</f>
        <v>118</v>
      </c>
      <c r="DO36" s="21">
        <v>4000</v>
      </c>
      <c r="DP36" s="5">
        <v>4525.33</v>
      </c>
      <c r="DQ36" s="13">
        <v>1.1313325</v>
      </c>
      <c r="DR36" s="53">
        <v>27</v>
      </c>
      <c r="DS36" s="53">
        <v>19</v>
      </c>
      <c r="DT36" s="17">
        <v>46</v>
      </c>
      <c r="DU36" s="5">
        <v>2950</v>
      </c>
      <c r="DV36" s="5">
        <v>904.1</v>
      </c>
      <c r="DW36" s="13">
        <f t="shared" si="37"/>
        <v>0.306474576271186</v>
      </c>
      <c r="DX36" s="53">
        <f>RANK(DW36,DW$3:DW$140)</f>
        <v>123</v>
      </c>
      <c r="DY36" s="53">
        <f>RANK(DV36,DV$3:DV$140)</f>
        <v>106</v>
      </c>
      <c r="DZ36" s="17">
        <f t="shared" si="64"/>
        <v>229</v>
      </c>
      <c r="EA36" s="21">
        <v>1200</v>
      </c>
      <c r="EB36" s="5">
        <v>1503.6</v>
      </c>
      <c r="EC36" s="13">
        <f t="shared" si="38"/>
        <v>1.253</v>
      </c>
      <c r="ED36" s="53">
        <f>RANK(EC36,EC$3:EC$140)</f>
        <v>3</v>
      </c>
      <c r="EE36" s="53">
        <f>RANK(EB36,EB$3:EB$140)</f>
        <v>4</v>
      </c>
      <c r="EF36" s="17">
        <f t="shared" si="61"/>
        <v>7</v>
      </c>
      <c r="EG36" s="5">
        <v>3020</v>
      </c>
      <c r="EH36" s="5">
        <v>1503.6</v>
      </c>
      <c r="EI36" s="13">
        <f t="shared" si="40"/>
        <v>0.497880794701987</v>
      </c>
      <c r="EJ36" s="53">
        <f>RANK(EI36,EI$3:EI$140)</f>
        <v>5</v>
      </c>
      <c r="EK36" s="53">
        <f>RANK(EH36,EH$3:EH$140)</f>
        <v>4</v>
      </c>
      <c r="EL36" s="17">
        <f t="shared" si="41"/>
        <v>9</v>
      </c>
      <c r="EM36" s="5">
        <v>5950</v>
      </c>
      <c r="EN36" s="5">
        <v>5106.2</v>
      </c>
      <c r="EO36" s="13">
        <f t="shared" si="42"/>
        <v>0.85818487394958</v>
      </c>
      <c r="EP36" s="53">
        <f>RANK(EO36,EO$3:EO$140)</f>
        <v>36</v>
      </c>
      <c r="EQ36" s="53">
        <f>RANK(EN36,EN$3:EN$140)</f>
        <v>22</v>
      </c>
      <c r="ER36" s="17">
        <f t="shared" si="69"/>
        <v>58</v>
      </c>
      <c r="ES36" s="5">
        <v>1440</v>
      </c>
      <c r="ET36" s="5">
        <v>1259.96</v>
      </c>
      <c r="EU36" s="13">
        <f t="shared" si="44"/>
        <v>0.874972222222222</v>
      </c>
      <c r="EV36" s="53">
        <f>RANK(EU36,EU$3:EU$140)</f>
        <v>26</v>
      </c>
      <c r="EW36" s="53">
        <f>RANK(ET36,ET$3:ET$140)</f>
        <v>19</v>
      </c>
      <c r="EX36" s="17">
        <f t="shared" si="55"/>
        <v>45</v>
      </c>
      <c r="EY36" s="5">
        <v>3950</v>
      </c>
      <c r="EZ36" s="5">
        <v>1271.99</v>
      </c>
      <c r="FA36" s="13">
        <f t="shared" si="46"/>
        <v>0.322022784810127</v>
      </c>
      <c r="FB36" s="53">
        <f>RANK(FA36,FA$3:FA$140)</f>
        <v>79</v>
      </c>
      <c r="FC36" s="53">
        <f>RANK(EZ36,EZ$3:EZ$140)</f>
        <v>55</v>
      </c>
      <c r="FD36" s="17">
        <f t="shared" si="51"/>
        <v>134</v>
      </c>
    </row>
    <row r="37" ht="17.25" spans="1:160">
      <c r="A37" s="9">
        <v>35</v>
      </c>
      <c r="B37" s="10">
        <v>737</v>
      </c>
      <c r="C37" s="11" t="s">
        <v>96</v>
      </c>
      <c r="D37" s="11" t="s">
        <v>89</v>
      </c>
      <c r="E37" s="5">
        <v>9300</v>
      </c>
      <c r="F37" s="5">
        <v>4868.59</v>
      </c>
      <c r="G37" s="13">
        <f t="shared" si="0"/>
        <v>0.523504301075269</v>
      </c>
      <c r="H37" s="53">
        <f>RANK(G37,G$3:G$140)</f>
        <v>40</v>
      </c>
      <c r="I37" s="53">
        <f>RANK(F37,F$3:F$140)</f>
        <v>23</v>
      </c>
      <c r="J37" s="17">
        <f t="shared" si="49"/>
        <v>63</v>
      </c>
      <c r="K37" s="5">
        <v>3000</v>
      </c>
      <c r="L37" s="5">
        <v>828.5</v>
      </c>
      <c r="M37" s="13">
        <f t="shared" si="1"/>
        <v>0.276166666666667</v>
      </c>
      <c r="N37" s="53">
        <f>RANK(M37,M$3:M$140)</f>
        <v>87</v>
      </c>
      <c r="O37" s="53">
        <f>RANK(L37,L$3:L$140)</f>
        <v>66</v>
      </c>
      <c r="P37" s="17">
        <f t="shared" si="67"/>
        <v>153</v>
      </c>
      <c r="Q37" s="5">
        <v>2000</v>
      </c>
      <c r="R37" s="5">
        <v>1755.7</v>
      </c>
      <c r="S37" s="13">
        <f t="shared" si="3"/>
        <v>0.87785</v>
      </c>
      <c r="T37" s="53">
        <f>RANK(S37,S$3:S$140)</f>
        <v>13</v>
      </c>
      <c r="U37" s="53">
        <f>RANK(R37,R$3:R$140)</f>
        <v>27</v>
      </c>
      <c r="V37" s="17">
        <f t="shared" si="68"/>
        <v>40</v>
      </c>
      <c r="W37" s="5">
        <v>3890</v>
      </c>
      <c r="X37" s="5">
        <v>2544.25</v>
      </c>
      <c r="Y37" s="13">
        <f t="shared" si="5"/>
        <v>0.654048843187661</v>
      </c>
      <c r="Z37" s="53">
        <f>RANK(Y37,Y$3:Y$140)</f>
        <v>78</v>
      </c>
      <c r="AA37" s="53">
        <f>RANK(X37,X$3:X$140)</f>
        <v>33</v>
      </c>
      <c r="AB37" s="17">
        <f t="shared" si="6"/>
        <v>111</v>
      </c>
      <c r="AC37" s="5">
        <v>3250</v>
      </c>
      <c r="AD37" s="5">
        <v>3182.85</v>
      </c>
      <c r="AE37" s="13">
        <f t="shared" si="7"/>
        <v>0.979338461538461</v>
      </c>
      <c r="AF37" s="53">
        <f>RANK(AE37,AE$3:AE$140)</f>
        <v>63</v>
      </c>
      <c r="AG37" s="53">
        <f>RANK(AD37,AD$3:AD$140)</f>
        <v>27</v>
      </c>
      <c r="AH37" s="17">
        <f t="shared" si="53"/>
        <v>90</v>
      </c>
      <c r="AI37" s="5">
        <v>30</v>
      </c>
      <c r="AJ37" s="5">
        <v>8</v>
      </c>
      <c r="AK37" s="13">
        <f t="shared" si="9"/>
        <v>0.266666666666667</v>
      </c>
      <c r="AL37" s="53" t="e">
        <f>RANK(AK37,AK$3:AK$140)</f>
        <v>#DIV/0!</v>
      </c>
      <c r="AM37" s="53">
        <f>RANK(AJ37,AJ$3:AJ$140)</f>
        <v>74</v>
      </c>
      <c r="AN37" s="17" t="e">
        <f t="shared" si="10"/>
        <v>#DIV/0!</v>
      </c>
      <c r="AO37" s="5">
        <v>36</v>
      </c>
      <c r="AP37" s="5">
        <v>4</v>
      </c>
      <c r="AQ37" s="13">
        <f t="shared" si="11"/>
        <v>0.111111111111111</v>
      </c>
      <c r="AR37" s="53">
        <f>RANK(AQ37,AQ$3:AQ$140)</f>
        <v>84</v>
      </c>
      <c r="AS37" s="53">
        <f>RANK(AP37,AP$3:AP$140)</f>
        <v>48</v>
      </c>
      <c r="AT37" s="17">
        <f t="shared" si="12"/>
        <v>132</v>
      </c>
      <c r="AU37" s="21">
        <f>ROUND(AV37/100,0)*100</f>
        <v>2400</v>
      </c>
      <c r="AV37" s="5">
        <v>2447.67</v>
      </c>
      <c r="AW37" s="13">
        <f t="shared" si="13"/>
        <v>1.0198625</v>
      </c>
      <c r="AX37" s="53">
        <f>RANK(AW37,AW$3:AW$140)</f>
        <v>2</v>
      </c>
      <c r="AY37" s="53">
        <f>RANK(AV37,AV$3:AV$140)</f>
        <v>38</v>
      </c>
      <c r="AZ37" s="17">
        <f t="shared" si="50"/>
        <v>40</v>
      </c>
      <c r="BA37" s="5">
        <v>1500</v>
      </c>
      <c r="BB37" s="5">
        <v>1221.58</v>
      </c>
      <c r="BC37" s="13">
        <f t="shared" si="15"/>
        <v>0.814386666666667</v>
      </c>
      <c r="BD37" s="53">
        <f>RANK(BC37,BC$3:BC$140)</f>
        <v>39</v>
      </c>
      <c r="BE37" s="53">
        <f>RANK(BB37,BB$3:BB$140)</f>
        <v>34</v>
      </c>
      <c r="BF37" s="17">
        <f t="shared" si="58"/>
        <v>73</v>
      </c>
      <c r="BG37" s="5">
        <v>3550</v>
      </c>
      <c r="BH37" s="5">
        <v>2159</v>
      </c>
      <c r="BI37" s="13">
        <f t="shared" si="17"/>
        <v>0.608169014084507</v>
      </c>
      <c r="BJ37" s="53">
        <f>RANK(BI37,BI$3:BI$140)</f>
        <v>8</v>
      </c>
      <c r="BK37" s="53">
        <f>RANK(BH37,BH$3:BH$140)</f>
        <v>7</v>
      </c>
      <c r="BL37" s="17">
        <f t="shared" si="56"/>
        <v>15</v>
      </c>
      <c r="BM37" s="5">
        <v>1760</v>
      </c>
      <c r="BN37" s="5">
        <v>1666.56</v>
      </c>
      <c r="BO37" s="13">
        <f t="shared" si="19"/>
        <v>0.946909090909091</v>
      </c>
      <c r="BP37" s="53">
        <f>RANK(BO37,BO$3:BO$140)</f>
        <v>54</v>
      </c>
      <c r="BQ37" s="53">
        <f>RANK(BN37,BN$3:BN$140)</f>
        <v>45</v>
      </c>
      <c r="BR37" s="17">
        <f t="shared" si="63"/>
        <v>99</v>
      </c>
      <c r="BS37" s="21">
        <v>1600</v>
      </c>
      <c r="BT37" s="5">
        <v>1899.31</v>
      </c>
      <c r="BU37" s="13">
        <f t="shared" si="21"/>
        <v>1.18706875</v>
      </c>
      <c r="BV37" s="53">
        <f>RANK(BU37,BU$3:BU$140)</f>
        <v>42</v>
      </c>
      <c r="BW37" s="53">
        <f>RANK(BT37,BT$3:BT$140)</f>
        <v>40</v>
      </c>
      <c r="BX37" s="17">
        <f t="shared" si="65"/>
        <v>82</v>
      </c>
      <c r="BY37" s="5">
        <v>1630</v>
      </c>
      <c r="BZ37" s="5">
        <v>1708.7</v>
      </c>
      <c r="CA37" s="13">
        <f t="shared" si="23"/>
        <v>1.04828220858896</v>
      </c>
      <c r="CB37" s="53">
        <f>RANK(CA37,CA$3:CA$140)</f>
        <v>5</v>
      </c>
      <c r="CC37" s="53">
        <f>RANK(BZ37,BZ$3:BZ$140)</f>
        <v>9</v>
      </c>
      <c r="CD37" s="17">
        <v>3</v>
      </c>
      <c r="CE37" s="21">
        <v>1120</v>
      </c>
      <c r="CF37" s="5">
        <v>1147.31</v>
      </c>
      <c r="CG37" s="13">
        <f t="shared" si="25"/>
        <v>1.02438392857143</v>
      </c>
      <c r="CH37" s="53">
        <f>RANK(CG37,CG$3:CG$140)</f>
        <v>52</v>
      </c>
      <c r="CI37" s="53">
        <f>RANK(CF37,CF$3:CF$140)</f>
        <v>62</v>
      </c>
      <c r="CJ37" s="17">
        <f t="shared" si="66"/>
        <v>114</v>
      </c>
      <c r="CK37" s="5">
        <v>2340</v>
      </c>
      <c r="CL37" s="5">
        <v>835.3</v>
      </c>
      <c r="CM37" s="13">
        <f t="shared" si="27"/>
        <v>0.356965811965812</v>
      </c>
      <c r="CN37" s="53">
        <f>RANK(CM37,CM$3:CM$140)</f>
        <v>82</v>
      </c>
      <c r="CO37" s="53">
        <f>RANK(CL37,CL$3:CL$140)</f>
        <v>53</v>
      </c>
      <c r="CP37" s="17">
        <f t="shared" si="28"/>
        <v>135</v>
      </c>
      <c r="CQ37" s="5">
        <v>910</v>
      </c>
      <c r="CR37" s="5">
        <v>644.1</v>
      </c>
      <c r="CS37" s="13">
        <f t="shared" si="29"/>
        <v>0.707802197802198</v>
      </c>
      <c r="CT37" s="53">
        <f>RANK(CS37,CS$3:CS$140)</f>
        <v>34</v>
      </c>
      <c r="CU37" s="53">
        <f>RANK(CR37,CR$3:CR$140)</f>
        <v>23</v>
      </c>
      <c r="CV37" s="17">
        <f t="shared" si="57"/>
        <v>57</v>
      </c>
      <c r="CW37" s="5">
        <v>4100</v>
      </c>
      <c r="CX37" s="5">
        <v>2565.05</v>
      </c>
      <c r="CY37" s="13">
        <f t="shared" si="31"/>
        <v>0.625621951219512</v>
      </c>
      <c r="CZ37" s="53">
        <f>RANK(CY37,CY$3:CY$140)</f>
        <v>33</v>
      </c>
      <c r="DA37" s="53">
        <f>RANK(CX37,CX$3:CX$140)</f>
        <v>33</v>
      </c>
      <c r="DB37" s="17">
        <f t="shared" si="59"/>
        <v>66</v>
      </c>
      <c r="DC37" s="5">
        <v>5320</v>
      </c>
      <c r="DD37" s="5">
        <v>2575.8</v>
      </c>
      <c r="DE37" s="13">
        <f t="shared" si="33"/>
        <v>0.484172932330827</v>
      </c>
      <c r="DF37" s="53">
        <f>RANK(DE37,DE$3:DE$140)</f>
        <v>113</v>
      </c>
      <c r="DG37" s="53">
        <f>RANK(DD37,DD$3:DD$140)</f>
        <v>100</v>
      </c>
      <c r="DH37" s="17">
        <f t="shared" si="34"/>
        <v>213</v>
      </c>
      <c r="DI37" s="5">
        <v>90</v>
      </c>
      <c r="DJ37" s="5">
        <v>20</v>
      </c>
      <c r="DK37" s="13">
        <f t="shared" si="35"/>
        <v>0.222222222222222</v>
      </c>
      <c r="DL37" s="53">
        <f>RANK(DK37,DK$3:DK$140)</f>
        <v>81</v>
      </c>
      <c r="DM37" s="53">
        <f>RANK(DJ37,DJ$3:DJ$140)</f>
        <v>68</v>
      </c>
      <c r="DN37" s="17">
        <f t="shared" si="70"/>
        <v>149</v>
      </c>
      <c r="DO37" s="5">
        <v>3210</v>
      </c>
      <c r="DP37" s="5">
        <v>2076.55</v>
      </c>
      <c r="DQ37" s="13">
        <v>0.64690031152648</v>
      </c>
      <c r="DR37" s="53">
        <v>98</v>
      </c>
      <c r="DS37" s="53">
        <v>66</v>
      </c>
      <c r="DT37" s="17">
        <v>164</v>
      </c>
      <c r="DU37" s="5">
        <v>2950</v>
      </c>
      <c r="DV37" s="5">
        <v>1828.51</v>
      </c>
      <c r="DW37" s="13">
        <f t="shared" si="37"/>
        <v>0.619833898305085</v>
      </c>
      <c r="DX37" s="53">
        <f>RANK(DW37,DW$3:DW$140)</f>
        <v>87</v>
      </c>
      <c r="DY37" s="53">
        <f>RANK(DV37,DV$3:DV$140)</f>
        <v>61</v>
      </c>
      <c r="DZ37" s="17">
        <f t="shared" si="64"/>
        <v>148</v>
      </c>
      <c r="EA37" s="5">
        <v>1000</v>
      </c>
      <c r="EB37" s="5">
        <v>61.05</v>
      </c>
      <c r="EC37" s="13">
        <f t="shared" si="38"/>
        <v>0.06105</v>
      </c>
      <c r="ED37" s="53">
        <f>RANK(EC37,EC$3:EC$140)</f>
        <v>112</v>
      </c>
      <c r="EE37" s="53">
        <f>RANK(EB37,EB$3:EB$140)</f>
        <v>107</v>
      </c>
      <c r="EF37" s="17">
        <f t="shared" si="61"/>
        <v>219</v>
      </c>
      <c r="EG37" s="5">
        <v>3020</v>
      </c>
      <c r="EH37" s="5">
        <v>61.05</v>
      </c>
      <c r="EI37" s="13">
        <f t="shared" si="40"/>
        <v>0.0202152317880795</v>
      </c>
      <c r="EJ37" s="53">
        <f>RANK(EI37,EI$3:EI$140)</f>
        <v>113</v>
      </c>
      <c r="EK37" s="53">
        <f>RANK(EH37,EH$3:EH$140)</f>
        <v>107</v>
      </c>
      <c r="EL37" s="17">
        <f t="shared" si="41"/>
        <v>220</v>
      </c>
      <c r="EM37" s="5">
        <v>5950</v>
      </c>
      <c r="EN37" s="5">
        <v>4413.18</v>
      </c>
      <c r="EO37" s="13">
        <f t="shared" si="42"/>
        <v>0.741710924369748</v>
      </c>
      <c r="EP37" s="53">
        <f>RANK(EO37,EO$3:EO$140)</f>
        <v>51</v>
      </c>
      <c r="EQ37" s="53">
        <f>RANK(EN37,EN$3:EN$140)</f>
        <v>32</v>
      </c>
      <c r="ER37" s="17">
        <f t="shared" si="69"/>
        <v>83</v>
      </c>
      <c r="ES37" s="5">
        <v>1440</v>
      </c>
      <c r="ET37" s="5">
        <v>1284.1</v>
      </c>
      <c r="EU37" s="13">
        <f t="shared" si="44"/>
        <v>0.891736111111111</v>
      </c>
      <c r="EV37" s="53">
        <f>RANK(EU37,EU$3:EU$140)</f>
        <v>24</v>
      </c>
      <c r="EW37" s="53">
        <f>RANK(ET37,ET$3:ET$140)</f>
        <v>18</v>
      </c>
      <c r="EX37" s="17">
        <f t="shared" si="55"/>
        <v>42</v>
      </c>
      <c r="EY37" s="5">
        <v>3850</v>
      </c>
      <c r="EZ37" s="5">
        <v>1912</v>
      </c>
      <c r="FA37" s="13">
        <f t="shared" si="46"/>
        <v>0.496623376623377</v>
      </c>
      <c r="FB37" s="53">
        <f>RANK(FA37,FA$3:FA$140)</f>
        <v>45</v>
      </c>
      <c r="FC37" s="53">
        <f>RANK(EZ37,EZ$3:EZ$140)</f>
        <v>39</v>
      </c>
      <c r="FD37" s="17">
        <f t="shared" si="51"/>
        <v>84</v>
      </c>
    </row>
    <row r="38" ht="17.25" spans="1:160">
      <c r="A38" s="9">
        <v>36</v>
      </c>
      <c r="B38" s="10">
        <v>111219</v>
      </c>
      <c r="C38" s="19" t="s">
        <v>132</v>
      </c>
      <c r="D38" s="19" t="s">
        <v>122</v>
      </c>
      <c r="E38" s="5">
        <v>9000</v>
      </c>
      <c r="F38" s="5">
        <v>3048.01</v>
      </c>
      <c r="G38" s="13">
        <f t="shared" si="0"/>
        <v>0.338667777777778</v>
      </c>
      <c r="H38" s="53">
        <f>RANK(G38,G$3:G$140)</f>
        <v>81</v>
      </c>
      <c r="I38" s="53">
        <f>RANK(F38,F$3:F$140)</f>
        <v>47</v>
      </c>
      <c r="J38" s="17">
        <f t="shared" si="49"/>
        <v>128</v>
      </c>
      <c r="K38" s="5">
        <v>1600</v>
      </c>
      <c r="L38" s="5">
        <v>310</v>
      </c>
      <c r="M38" s="13">
        <f t="shared" si="1"/>
        <v>0.19375</v>
      </c>
      <c r="N38" s="53">
        <f>RANK(M38,M$3:M$140)</f>
        <v>99</v>
      </c>
      <c r="O38" s="53">
        <f>RANK(L38,L$3:L$140)</f>
        <v>106</v>
      </c>
      <c r="P38" s="17">
        <f t="shared" si="67"/>
        <v>205</v>
      </c>
      <c r="Q38" s="5">
        <v>2000</v>
      </c>
      <c r="R38" s="5">
        <v>211.2</v>
      </c>
      <c r="S38" s="13">
        <f t="shared" si="3"/>
        <v>0.1056</v>
      </c>
      <c r="T38" s="53">
        <f>RANK(S38,S$3:S$140)</f>
        <v>108</v>
      </c>
      <c r="U38" s="53">
        <f>RANK(R38,R$3:R$140)</f>
        <v>107</v>
      </c>
      <c r="V38" s="17">
        <f t="shared" si="68"/>
        <v>215</v>
      </c>
      <c r="W38" s="5">
        <v>3800</v>
      </c>
      <c r="X38" s="5">
        <v>2759.86</v>
      </c>
      <c r="Y38" s="13">
        <f t="shared" si="5"/>
        <v>0.726278947368421</v>
      </c>
      <c r="Z38" s="53">
        <f>RANK(Y38,Y$3:Y$140)</f>
        <v>62</v>
      </c>
      <c r="AA38" s="53">
        <f>RANK(X38,X$3:X$140)</f>
        <v>24</v>
      </c>
      <c r="AB38" s="17">
        <f t="shared" si="6"/>
        <v>86</v>
      </c>
      <c r="AC38" s="21">
        <f>ROUND(AD38/100,0)*100</f>
        <v>2900</v>
      </c>
      <c r="AD38" s="5">
        <v>2927.06</v>
      </c>
      <c r="AE38" s="13">
        <f t="shared" si="7"/>
        <v>1.00933103448276</v>
      </c>
      <c r="AF38" s="53">
        <f>RANK(AE38,AE$3:AE$140)</f>
        <v>13</v>
      </c>
      <c r="AG38" s="53">
        <f>RANK(AD38,AD$3:AD$140)</f>
        <v>31</v>
      </c>
      <c r="AH38" s="17">
        <f t="shared" si="53"/>
        <v>44</v>
      </c>
      <c r="AI38" s="5">
        <v>20</v>
      </c>
      <c r="AJ38" s="5">
        <v>8</v>
      </c>
      <c r="AK38" s="13">
        <f t="shared" si="9"/>
        <v>0.4</v>
      </c>
      <c r="AL38" s="53" t="e">
        <f>RANK(AK38,AK$3:AK$140)</f>
        <v>#DIV/0!</v>
      </c>
      <c r="AM38" s="53">
        <f>RANK(AJ38,AJ$3:AJ$140)</f>
        <v>74</v>
      </c>
      <c r="AN38" s="17" t="e">
        <f t="shared" si="10"/>
        <v>#DIV/0!</v>
      </c>
      <c r="AO38" s="5">
        <v>25</v>
      </c>
      <c r="AP38" s="5">
        <v>6</v>
      </c>
      <c r="AQ38" s="13">
        <f t="shared" si="11"/>
        <v>0.24</v>
      </c>
      <c r="AR38" s="53">
        <f>RANK(AQ38,AQ$3:AQ$140)</f>
        <v>39</v>
      </c>
      <c r="AS38" s="53">
        <f>RANK(AP38,AP$3:AP$140)</f>
        <v>32</v>
      </c>
      <c r="AT38" s="17">
        <f t="shared" si="12"/>
        <v>71</v>
      </c>
      <c r="AU38" s="21">
        <f>ROUND(AV38/100,0)*100</f>
        <v>2700</v>
      </c>
      <c r="AV38" s="5">
        <v>2730.74</v>
      </c>
      <c r="AW38" s="13">
        <f t="shared" si="13"/>
        <v>1.01138518518519</v>
      </c>
      <c r="AX38" s="53">
        <f>RANK(AW38,AW$3:AW$140)</f>
        <v>11</v>
      </c>
      <c r="AY38" s="53">
        <f>RANK(AV38,AV$3:AV$140)</f>
        <v>23</v>
      </c>
      <c r="AZ38" s="17">
        <f t="shared" si="50"/>
        <v>34</v>
      </c>
      <c r="BA38" s="21">
        <v>1500</v>
      </c>
      <c r="BB38" s="5">
        <v>1129.82</v>
      </c>
      <c r="BC38" s="13">
        <f t="shared" si="15"/>
        <v>0.753213333333333</v>
      </c>
      <c r="BD38" s="53">
        <f>RANK(BC38,BC$3:BC$140)</f>
        <v>54</v>
      </c>
      <c r="BE38" s="53">
        <f>RANK(BB38,BB$3:BB$140)</f>
        <v>40</v>
      </c>
      <c r="BF38" s="17">
        <f t="shared" si="58"/>
        <v>94</v>
      </c>
      <c r="BG38" s="5">
        <v>3550</v>
      </c>
      <c r="BH38" s="5">
        <v>1157.5</v>
      </c>
      <c r="BI38" s="13">
        <f t="shared" si="17"/>
        <v>0.326056338028169</v>
      </c>
      <c r="BJ38" s="53">
        <f>RANK(BI38,BI$3:BI$140)</f>
        <v>36</v>
      </c>
      <c r="BK38" s="53">
        <f>RANK(BH38,BH$3:BH$140)</f>
        <v>28</v>
      </c>
      <c r="BL38" s="17">
        <f t="shared" si="56"/>
        <v>64</v>
      </c>
      <c r="BM38" s="21">
        <v>2100</v>
      </c>
      <c r="BN38" s="5">
        <v>2173.42</v>
      </c>
      <c r="BO38" s="13">
        <f t="shared" si="19"/>
        <v>1.0349619047619</v>
      </c>
      <c r="BP38" s="53">
        <f>RANK(BO38,BO$3:BO$140)</f>
        <v>38</v>
      </c>
      <c r="BQ38" s="53">
        <f>RANK(BN38,BN$3:BN$140)</f>
        <v>25</v>
      </c>
      <c r="BR38" s="17">
        <f t="shared" si="63"/>
        <v>63</v>
      </c>
      <c r="BS38" s="21">
        <v>1500</v>
      </c>
      <c r="BT38" s="5">
        <v>1729.09</v>
      </c>
      <c r="BU38" s="13">
        <f t="shared" si="21"/>
        <v>1.15272666666667</v>
      </c>
      <c r="BV38" s="53">
        <f>RANK(BU38,BU$3:BU$140)</f>
        <v>47</v>
      </c>
      <c r="BW38" s="53">
        <f>RANK(BT38,BT$3:BT$140)</f>
        <v>50</v>
      </c>
      <c r="BX38" s="17">
        <f t="shared" si="65"/>
        <v>97</v>
      </c>
      <c r="BY38" s="5">
        <v>1630</v>
      </c>
      <c r="BZ38" s="5">
        <v>1540.62</v>
      </c>
      <c r="CA38" s="13">
        <f t="shared" si="23"/>
        <v>0.945165644171779</v>
      </c>
      <c r="CB38" s="53">
        <f>RANK(CA38,CA$3:CA$140)</f>
        <v>12</v>
      </c>
      <c r="CC38" s="53">
        <f>RANK(BZ38,BZ$3:BZ$140)</f>
        <v>13</v>
      </c>
      <c r="CD38" s="17">
        <f t="shared" ref="CD38:CD52" si="71">CB38+CC38</f>
        <v>25</v>
      </c>
      <c r="CE38" s="21">
        <v>1120</v>
      </c>
      <c r="CF38" s="5">
        <v>1178.81</v>
      </c>
      <c r="CG38" s="13">
        <f t="shared" si="25"/>
        <v>1.05250892857143</v>
      </c>
      <c r="CH38" s="53">
        <f>RANK(CG38,CG$3:CG$140)</f>
        <v>46</v>
      </c>
      <c r="CI38" s="53">
        <f>RANK(CF38,CF$3:CF$140)</f>
        <v>58</v>
      </c>
      <c r="CJ38" s="17">
        <f t="shared" si="66"/>
        <v>104</v>
      </c>
      <c r="CK38" s="5">
        <v>2250</v>
      </c>
      <c r="CL38" s="5">
        <v>938.72</v>
      </c>
      <c r="CM38" s="13">
        <f t="shared" si="27"/>
        <v>0.417208888888889</v>
      </c>
      <c r="CN38" s="53">
        <f>RANK(CM38,CM$3:CM$140)</f>
        <v>62</v>
      </c>
      <c r="CO38" s="53">
        <f>RANK(CL38,CL$3:CL$140)</f>
        <v>45</v>
      </c>
      <c r="CP38" s="17">
        <f t="shared" si="28"/>
        <v>107</v>
      </c>
      <c r="CQ38" s="5">
        <v>840</v>
      </c>
      <c r="CR38" s="5">
        <v>248</v>
      </c>
      <c r="CS38" s="13">
        <f t="shared" si="29"/>
        <v>0.295238095238095</v>
      </c>
      <c r="CT38" s="53">
        <f>RANK(CS38,CS$3:CS$140)</f>
        <v>80</v>
      </c>
      <c r="CU38" s="53">
        <f>RANK(CR38,CR$3:CR$140)</f>
        <v>72</v>
      </c>
      <c r="CV38" s="17">
        <f t="shared" si="57"/>
        <v>152</v>
      </c>
      <c r="CW38" s="5">
        <v>3810</v>
      </c>
      <c r="CX38" s="5">
        <v>2058.01</v>
      </c>
      <c r="CY38" s="13">
        <f t="shared" si="31"/>
        <v>0.540160104986877</v>
      </c>
      <c r="CZ38" s="53">
        <f>RANK(CY38,CY$3:CY$140)</f>
        <v>46</v>
      </c>
      <c r="DA38" s="53">
        <f>RANK(CX38,CX$3:CX$140)</f>
        <v>48</v>
      </c>
      <c r="DB38" s="17">
        <f t="shared" si="59"/>
        <v>94</v>
      </c>
      <c r="DC38" s="5">
        <v>4950</v>
      </c>
      <c r="DD38" s="5">
        <v>5311.11</v>
      </c>
      <c r="DE38" s="13">
        <f t="shared" si="33"/>
        <v>1.07295151515151</v>
      </c>
      <c r="DF38" s="53">
        <f>RANK(DE38,DE$3:DE$140)</f>
        <v>38</v>
      </c>
      <c r="DG38" s="53">
        <f>RANK(DD38,DD$3:DD$140)</f>
        <v>44</v>
      </c>
      <c r="DH38" s="17">
        <f t="shared" si="34"/>
        <v>82</v>
      </c>
      <c r="DI38" s="5">
        <v>90</v>
      </c>
      <c r="DJ38" s="5">
        <v>17</v>
      </c>
      <c r="DK38" s="13">
        <f t="shared" si="35"/>
        <v>0.188888888888889</v>
      </c>
      <c r="DL38" s="53">
        <f>RANK(DK38,DK$3:DK$140)</f>
        <v>96</v>
      </c>
      <c r="DM38" s="53">
        <f>RANK(DJ38,DJ$3:DJ$140)</f>
        <v>80</v>
      </c>
      <c r="DN38" s="17">
        <f t="shared" si="70"/>
        <v>176</v>
      </c>
      <c r="DO38" s="21">
        <v>3300</v>
      </c>
      <c r="DP38" s="5">
        <v>3801.35</v>
      </c>
      <c r="DQ38" s="13">
        <v>1.15192424242424</v>
      </c>
      <c r="DR38" s="53">
        <v>25</v>
      </c>
      <c r="DS38" s="53">
        <v>25</v>
      </c>
      <c r="DT38" s="17">
        <v>50</v>
      </c>
      <c r="DU38" s="5">
        <v>3040</v>
      </c>
      <c r="DV38" s="5">
        <v>3337.2</v>
      </c>
      <c r="DW38" s="13">
        <f t="shared" si="37"/>
        <v>1.09776315789474</v>
      </c>
      <c r="DX38" s="53">
        <f>RANK(DW38,DW$3:DW$140)</f>
        <v>30</v>
      </c>
      <c r="DY38" s="53">
        <f>RANK(DV38,DV$3:DV$140)</f>
        <v>20</v>
      </c>
      <c r="DZ38" s="17">
        <f t="shared" si="64"/>
        <v>50</v>
      </c>
      <c r="EA38" s="5">
        <v>1000</v>
      </c>
      <c r="EB38" s="5">
        <v>96.83</v>
      </c>
      <c r="EC38" s="13">
        <f t="shared" si="38"/>
        <v>0.09683</v>
      </c>
      <c r="ED38" s="53">
        <f>RANK(EC38,EC$3:EC$140)</f>
        <v>100</v>
      </c>
      <c r="EE38" s="53">
        <f>RANK(EB38,EB$3:EB$140)</f>
        <v>96</v>
      </c>
      <c r="EF38" s="17">
        <f t="shared" si="61"/>
        <v>196</v>
      </c>
      <c r="EG38" s="5">
        <v>2930</v>
      </c>
      <c r="EH38" s="5">
        <v>96.83</v>
      </c>
      <c r="EI38" s="13">
        <f t="shared" si="40"/>
        <v>0.0330477815699659</v>
      </c>
      <c r="EJ38" s="53">
        <f>RANK(EI38,EI$3:EI$140)</f>
        <v>105</v>
      </c>
      <c r="EK38" s="53">
        <f>RANK(EH38,EH$3:EH$140)</f>
        <v>96</v>
      </c>
      <c r="EL38" s="17">
        <f t="shared" si="41"/>
        <v>201</v>
      </c>
      <c r="EM38" s="21">
        <v>5860</v>
      </c>
      <c r="EN38" s="5">
        <v>6347.76</v>
      </c>
      <c r="EO38" s="13">
        <f t="shared" si="42"/>
        <v>1.08323549488055</v>
      </c>
      <c r="EP38" s="53">
        <f>RANK(EO38,EO$3:EO$140)</f>
        <v>11</v>
      </c>
      <c r="EQ38" s="53">
        <f>RANK(EN38,EN$3:EN$140)</f>
        <v>10</v>
      </c>
      <c r="ER38" s="17">
        <f t="shared" si="69"/>
        <v>21</v>
      </c>
      <c r="ES38" s="5">
        <v>1440</v>
      </c>
      <c r="ET38" s="5">
        <v>822.63</v>
      </c>
      <c r="EU38" s="13">
        <f t="shared" si="44"/>
        <v>0.571270833333333</v>
      </c>
      <c r="EV38" s="53">
        <f>RANK(EU38,EU$3:EU$140)</f>
        <v>54</v>
      </c>
      <c r="EW38" s="53">
        <f>RANK(ET38,ET$3:ET$140)</f>
        <v>52</v>
      </c>
      <c r="EX38" s="17">
        <f t="shared" si="55"/>
        <v>106</v>
      </c>
      <c r="EY38" s="5">
        <v>3640</v>
      </c>
      <c r="EZ38" s="5">
        <v>1336.56</v>
      </c>
      <c r="FA38" s="13">
        <f t="shared" si="46"/>
        <v>0.367186813186813</v>
      </c>
      <c r="FB38" s="53">
        <f>RANK(FA38,FA$3:FA$140)</f>
        <v>70</v>
      </c>
      <c r="FC38" s="53">
        <f>RANK(EZ38,EZ$3:EZ$140)</f>
        <v>51</v>
      </c>
      <c r="FD38" s="17">
        <f t="shared" si="51"/>
        <v>121</v>
      </c>
    </row>
    <row r="39" ht="17.25" spans="1:160">
      <c r="A39" s="9">
        <v>37</v>
      </c>
      <c r="B39" s="10">
        <v>746</v>
      </c>
      <c r="C39" s="11" t="s">
        <v>32</v>
      </c>
      <c r="D39" s="11" t="s">
        <v>33</v>
      </c>
      <c r="E39" s="5">
        <v>8800</v>
      </c>
      <c r="F39" s="5">
        <v>2899.99</v>
      </c>
      <c r="G39" s="13">
        <f t="shared" si="0"/>
        <v>0.329544318181818</v>
      </c>
      <c r="H39" s="53">
        <f>RANK(G39,G$3:G$140)</f>
        <v>87</v>
      </c>
      <c r="I39" s="53">
        <f>RANK(F39,F$3:F$140)</f>
        <v>53</v>
      </c>
      <c r="J39" s="17">
        <f t="shared" si="49"/>
        <v>140</v>
      </c>
      <c r="K39" s="5">
        <v>2900</v>
      </c>
      <c r="L39" s="5">
        <v>2558.04</v>
      </c>
      <c r="M39" s="13">
        <f t="shared" si="1"/>
        <v>0.88208275862069</v>
      </c>
      <c r="N39" s="53">
        <f>RANK(M39,M$3:M$140)</f>
        <v>27</v>
      </c>
      <c r="O39" s="53">
        <f>RANK(L39,L$3:L$140)</f>
        <v>18</v>
      </c>
      <c r="P39" s="17">
        <f t="shared" si="67"/>
        <v>45</v>
      </c>
      <c r="Q39" s="5">
        <v>1900</v>
      </c>
      <c r="R39" s="5">
        <v>1048</v>
      </c>
      <c r="S39" s="13">
        <f t="shared" si="3"/>
        <v>0.551578947368421</v>
      </c>
      <c r="T39" s="53">
        <f>RANK(S39,S$3:S$140)</f>
        <v>51</v>
      </c>
      <c r="U39" s="53">
        <f>RANK(R39,R$3:R$140)</f>
        <v>52</v>
      </c>
      <c r="V39" s="17">
        <f t="shared" si="68"/>
        <v>103</v>
      </c>
      <c r="W39" s="5">
        <v>3700</v>
      </c>
      <c r="X39" s="5">
        <v>1572.38</v>
      </c>
      <c r="Y39" s="13">
        <f t="shared" si="5"/>
        <v>0.424967567567568</v>
      </c>
      <c r="Z39" s="53">
        <f>RANK(Y39,Y$3:Y$140)</f>
        <v>118</v>
      </c>
      <c r="AA39" s="53">
        <f>RANK(X39,X$3:X$140)</f>
        <v>90</v>
      </c>
      <c r="AB39" s="17">
        <f t="shared" si="6"/>
        <v>208</v>
      </c>
      <c r="AC39" s="5">
        <v>2520</v>
      </c>
      <c r="AD39" s="5">
        <v>2231.28</v>
      </c>
      <c r="AE39" s="13">
        <f t="shared" si="7"/>
        <v>0.885428571428571</v>
      </c>
      <c r="AF39" s="53">
        <f>RANK(AE39,AE$3:AE$140)</f>
        <v>81</v>
      </c>
      <c r="AG39" s="53">
        <f>RANK(AD39,AD$3:AD$140)</f>
        <v>52</v>
      </c>
      <c r="AH39" s="17">
        <f t="shared" si="53"/>
        <v>133</v>
      </c>
      <c r="AI39" s="5">
        <v>0</v>
      </c>
      <c r="AJ39" s="5">
        <v>1</v>
      </c>
      <c r="AK39" s="59">
        <v>0</v>
      </c>
      <c r="AL39" s="53" t="e">
        <f>RANK(AK39,AK$3:AK$140)</f>
        <v>#DIV/0!</v>
      </c>
      <c r="AM39" s="53">
        <f>RANK(AJ39,AJ$3:AJ$140)</f>
        <v>115</v>
      </c>
      <c r="AN39" s="17" t="e">
        <f t="shared" si="10"/>
        <v>#DIV/0!</v>
      </c>
      <c r="AO39" s="5">
        <v>37</v>
      </c>
      <c r="AP39" s="5">
        <v>4</v>
      </c>
      <c r="AQ39" s="13">
        <f t="shared" si="11"/>
        <v>0.108108108108108</v>
      </c>
      <c r="AR39" s="53">
        <f>RANK(AQ39,AQ$3:AQ$140)</f>
        <v>89</v>
      </c>
      <c r="AS39" s="53">
        <f>RANK(AP39,AP$3:AP$140)</f>
        <v>48</v>
      </c>
      <c r="AT39" s="17">
        <f t="shared" si="12"/>
        <v>137</v>
      </c>
      <c r="AU39" s="5">
        <v>2000</v>
      </c>
      <c r="AV39" s="5">
        <v>1873.22</v>
      </c>
      <c r="AW39" s="13">
        <f t="shared" si="13"/>
        <v>0.93661</v>
      </c>
      <c r="AX39" s="53">
        <f>RANK(AW39,AW$3:AW$140)</f>
        <v>62</v>
      </c>
      <c r="AY39" s="53">
        <f>RANK(AV39,AV$3:AV$140)</f>
        <v>59</v>
      </c>
      <c r="AZ39" s="17">
        <f t="shared" si="50"/>
        <v>121</v>
      </c>
      <c r="BA39" s="5">
        <v>1000</v>
      </c>
      <c r="BB39" s="5">
        <v>781.47</v>
      </c>
      <c r="BC39" s="13">
        <f t="shared" si="15"/>
        <v>0.78147</v>
      </c>
      <c r="BD39" s="53">
        <f>RANK(BC39,BC$3:BC$140)</f>
        <v>47</v>
      </c>
      <c r="BE39" s="53">
        <f>RANK(BB39,BB$3:BB$140)</f>
        <v>74</v>
      </c>
      <c r="BF39" s="17">
        <f t="shared" si="58"/>
        <v>121</v>
      </c>
      <c r="BG39" s="5">
        <v>3550</v>
      </c>
      <c r="BH39" s="5">
        <v>196.1</v>
      </c>
      <c r="BI39" s="13">
        <f t="shared" si="17"/>
        <v>0.0552394366197183</v>
      </c>
      <c r="BJ39" s="53">
        <f>RANK(BI39,BI$3:BI$140)</f>
        <v>132</v>
      </c>
      <c r="BK39" s="53">
        <f>RANK(BH39,BH$3:BH$140)</f>
        <v>121</v>
      </c>
      <c r="BL39" s="17">
        <f t="shared" si="56"/>
        <v>253</v>
      </c>
      <c r="BM39" s="5">
        <v>1660</v>
      </c>
      <c r="BN39" s="5">
        <v>1812.02</v>
      </c>
      <c r="BO39" s="13">
        <f t="shared" si="19"/>
        <v>1.09157831325301</v>
      </c>
      <c r="BP39" s="53">
        <f>RANK(BO39,BO$3:BO$140)</f>
        <v>19</v>
      </c>
      <c r="BQ39" s="53">
        <f>RANK(BN39,BN$3:BN$140)</f>
        <v>36</v>
      </c>
      <c r="BR39" s="17">
        <f t="shared" si="63"/>
        <v>55</v>
      </c>
      <c r="BS39" s="21">
        <v>1900</v>
      </c>
      <c r="BT39" s="5">
        <v>2116.02</v>
      </c>
      <c r="BU39" s="13">
        <f t="shared" si="21"/>
        <v>1.11369473684211</v>
      </c>
      <c r="BV39" s="53">
        <f>RANK(BU39,BU$3:BU$140)</f>
        <v>56</v>
      </c>
      <c r="BW39" s="53">
        <f>RANK(BT39,BT$3:BT$140)</f>
        <v>29</v>
      </c>
      <c r="BX39" s="17">
        <f t="shared" si="65"/>
        <v>85</v>
      </c>
      <c r="BY39" s="5">
        <v>1540</v>
      </c>
      <c r="BZ39" s="5">
        <v>648.69</v>
      </c>
      <c r="CA39" s="13">
        <f t="shared" si="23"/>
        <v>0.421227272727273</v>
      </c>
      <c r="CB39" s="53">
        <f>RANK(CA39,CA$3:CA$140)</f>
        <v>84</v>
      </c>
      <c r="CC39" s="53">
        <f>RANK(BZ39,BZ$3:BZ$140)</f>
        <v>76</v>
      </c>
      <c r="CD39" s="17">
        <f t="shared" si="71"/>
        <v>160</v>
      </c>
      <c r="CE39" s="21">
        <v>1600</v>
      </c>
      <c r="CF39" s="5">
        <v>1818.45</v>
      </c>
      <c r="CG39" s="13">
        <f t="shared" si="25"/>
        <v>1.13653125</v>
      </c>
      <c r="CH39" s="53">
        <f>RANK(CG39,CG$3:CG$140)</f>
        <v>29</v>
      </c>
      <c r="CI39" s="53">
        <f>RANK(CF39,CF$3:CF$140)</f>
        <v>21</v>
      </c>
      <c r="CJ39" s="17">
        <f t="shared" si="66"/>
        <v>50</v>
      </c>
      <c r="CK39" s="5">
        <v>2160</v>
      </c>
      <c r="CL39" s="5">
        <v>784.46</v>
      </c>
      <c r="CM39" s="13">
        <f t="shared" si="27"/>
        <v>0.363175925925926</v>
      </c>
      <c r="CN39" s="53">
        <f>RANK(CM39,CM$3:CM$140)</f>
        <v>80</v>
      </c>
      <c r="CO39" s="53">
        <f>RANK(CL39,CL$3:CL$140)</f>
        <v>60</v>
      </c>
      <c r="CP39" s="17">
        <f t="shared" si="28"/>
        <v>140</v>
      </c>
      <c r="CQ39" s="5">
        <v>840</v>
      </c>
      <c r="CR39" s="5">
        <v>248</v>
      </c>
      <c r="CS39" s="13">
        <f t="shared" si="29"/>
        <v>0.295238095238095</v>
      </c>
      <c r="CT39" s="53">
        <f>RANK(CS39,CS$3:CS$140)</f>
        <v>80</v>
      </c>
      <c r="CU39" s="53">
        <f>RANK(CR39,CR$3:CR$140)</f>
        <v>72</v>
      </c>
      <c r="CV39" s="17">
        <f t="shared" si="57"/>
        <v>152</v>
      </c>
      <c r="CW39" s="5">
        <v>3810</v>
      </c>
      <c r="CX39" s="5">
        <v>571.77</v>
      </c>
      <c r="CY39" s="13">
        <f t="shared" si="31"/>
        <v>0.150070866141732</v>
      </c>
      <c r="CZ39" s="53">
        <f>RANK(CY39,CY$3:CY$140)</f>
        <v>126</v>
      </c>
      <c r="DA39" s="53">
        <f>RANK(CX39,CX$3:CX$140)</f>
        <v>118</v>
      </c>
      <c r="DB39" s="17">
        <f t="shared" si="59"/>
        <v>244</v>
      </c>
      <c r="DC39" s="5">
        <v>4950</v>
      </c>
      <c r="DD39" s="5">
        <v>4802.07</v>
      </c>
      <c r="DE39" s="13">
        <f t="shared" si="33"/>
        <v>0.970115151515151</v>
      </c>
      <c r="DF39" s="53">
        <f>RANK(DE39,DE$3:DE$140)</f>
        <v>53</v>
      </c>
      <c r="DG39" s="53">
        <f>RANK(DD39,DD$3:DD$140)</f>
        <v>54</v>
      </c>
      <c r="DH39" s="17">
        <f t="shared" si="34"/>
        <v>107</v>
      </c>
      <c r="DI39" s="5">
        <v>130</v>
      </c>
      <c r="DJ39" s="5">
        <v>21</v>
      </c>
      <c r="DK39" s="13">
        <f t="shared" si="35"/>
        <v>0.161538461538462</v>
      </c>
      <c r="DL39" s="53">
        <f>RANK(DK39,DK$3:DK$140)</f>
        <v>107</v>
      </c>
      <c r="DM39" s="53">
        <f>RANK(DJ39,DJ$3:DJ$140)</f>
        <v>62</v>
      </c>
      <c r="DN39" s="17">
        <f t="shared" si="70"/>
        <v>169</v>
      </c>
      <c r="DO39" s="5">
        <v>3050</v>
      </c>
      <c r="DP39" s="5">
        <v>1434.54</v>
      </c>
      <c r="DQ39" s="13">
        <v>0.470340983606557</v>
      </c>
      <c r="DR39" s="53">
        <v>116</v>
      </c>
      <c r="DS39" s="53">
        <v>98</v>
      </c>
      <c r="DT39" s="17">
        <v>214</v>
      </c>
      <c r="DU39" s="5">
        <v>2730</v>
      </c>
      <c r="DV39" s="5">
        <v>1363.8</v>
      </c>
      <c r="DW39" s="13">
        <f t="shared" si="37"/>
        <v>0.49956043956044</v>
      </c>
      <c r="DX39" s="53">
        <f>RANK(DW39,DW$3:DW$140)</f>
        <v>104</v>
      </c>
      <c r="DY39" s="53">
        <f>RANK(DV39,DV$3:DV$140)</f>
        <v>83</v>
      </c>
      <c r="DZ39" s="17">
        <f t="shared" si="64"/>
        <v>187</v>
      </c>
      <c r="EA39" s="5">
        <v>1000</v>
      </c>
      <c r="EB39" s="5">
        <v>509.2</v>
      </c>
      <c r="EC39" s="13">
        <f t="shared" si="38"/>
        <v>0.5092</v>
      </c>
      <c r="ED39" s="53">
        <f>RANK(EC39,EC$3:EC$140)</f>
        <v>26</v>
      </c>
      <c r="EE39" s="53">
        <f>RANK(EB39,EB$3:EB$140)</f>
        <v>27</v>
      </c>
      <c r="EF39" s="17">
        <f t="shared" si="61"/>
        <v>53</v>
      </c>
      <c r="EG39" s="5">
        <v>2850</v>
      </c>
      <c r="EH39" s="5">
        <v>509.2</v>
      </c>
      <c r="EI39" s="13">
        <f t="shared" si="40"/>
        <v>0.178666666666667</v>
      </c>
      <c r="EJ39" s="53">
        <f>RANK(EI39,EI$3:EI$140)</f>
        <v>29</v>
      </c>
      <c r="EK39" s="53">
        <f>RANK(EH39,EH$3:EH$140)</f>
        <v>27</v>
      </c>
      <c r="EL39" s="17">
        <f t="shared" si="41"/>
        <v>56</v>
      </c>
      <c r="EM39" s="5">
        <v>5770</v>
      </c>
      <c r="EN39" s="5">
        <v>3848</v>
      </c>
      <c r="EO39" s="13">
        <f t="shared" si="42"/>
        <v>0.666897746967071</v>
      </c>
      <c r="EP39" s="53">
        <f>RANK(EO39,EO$3:EO$140)</f>
        <v>73</v>
      </c>
      <c r="EQ39" s="53">
        <f>RANK(EN39,EN$3:EN$140)</f>
        <v>44</v>
      </c>
      <c r="ER39" s="17">
        <f t="shared" si="69"/>
        <v>117</v>
      </c>
      <c r="ES39" s="5">
        <v>1330</v>
      </c>
      <c r="ET39" s="5">
        <v>753.55</v>
      </c>
      <c r="EU39" s="13">
        <f t="shared" si="44"/>
        <v>0.566578947368421</v>
      </c>
      <c r="EV39" s="53">
        <f>RANK(EU39,EU$3:EU$140)</f>
        <v>56</v>
      </c>
      <c r="EW39" s="53">
        <f>RANK(ET39,ET$3:ET$140)</f>
        <v>55</v>
      </c>
      <c r="EX39" s="17">
        <f t="shared" si="55"/>
        <v>111</v>
      </c>
      <c r="EY39" s="21">
        <v>4200</v>
      </c>
      <c r="EZ39" s="5">
        <v>4985.43</v>
      </c>
      <c r="FA39" s="13">
        <f t="shared" si="46"/>
        <v>1.18700714285714</v>
      </c>
      <c r="FB39" s="53">
        <f>RANK(FA39,FA$3:FA$140)</f>
        <v>4</v>
      </c>
      <c r="FC39" s="53">
        <f>RANK(EZ39,EZ$3:EZ$140)</f>
        <v>7</v>
      </c>
      <c r="FD39" s="17">
        <v>2</v>
      </c>
    </row>
    <row r="40" ht="17.25" spans="1:160">
      <c r="A40" s="9">
        <v>38</v>
      </c>
      <c r="B40" s="10">
        <v>54</v>
      </c>
      <c r="C40" s="11" t="s">
        <v>14</v>
      </c>
      <c r="D40" s="11" t="s">
        <v>15</v>
      </c>
      <c r="E40" s="5">
        <v>8700</v>
      </c>
      <c r="F40" s="5">
        <v>2290.84</v>
      </c>
      <c r="G40" s="13">
        <f t="shared" si="0"/>
        <v>0.263314942528736</v>
      </c>
      <c r="H40" s="53">
        <f>RANK(G40,G$3:G$140)</f>
        <v>103</v>
      </c>
      <c r="I40" s="53">
        <f>RANK(F40,F$3:F$140)</f>
        <v>75</v>
      </c>
      <c r="J40" s="17">
        <f t="shared" si="49"/>
        <v>178</v>
      </c>
      <c r="K40" s="5">
        <v>2000</v>
      </c>
      <c r="L40" s="5">
        <v>1078.92</v>
      </c>
      <c r="M40" s="13">
        <f t="shared" si="1"/>
        <v>0.53946</v>
      </c>
      <c r="N40" s="53">
        <f>RANK(M40,M$3:M$140)</f>
        <v>47</v>
      </c>
      <c r="O40" s="53">
        <f>RANK(L40,L$3:L$140)</f>
        <v>48</v>
      </c>
      <c r="P40" s="17">
        <f t="shared" si="67"/>
        <v>95</v>
      </c>
      <c r="Q40" s="5">
        <v>1900</v>
      </c>
      <c r="R40" s="5">
        <v>305.4</v>
      </c>
      <c r="S40" s="13">
        <f t="shared" si="3"/>
        <v>0.160736842105263</v>
      </c>
      <c r="T40" s="53">
        <f>RANK(S40,S$3:S$140)</f>
        <v>106</v>
      </c>
      <c r="U40" s="53">
        <f>RANK(R40,R$3:R$140)</f>
        <v>100</v>
      </c>
      <c r="V40" s="17">
        <f t="shared" si="68"/>
        <v>206</v>
      </c>
      <c r="W40" s="5">
        <v>3700</v>
      </c>
      <c r="X40" s="5">
        <v>2102.44</v>
      </c>
      <c r="Y40" s="13">
        <f t="shared" si="5"/>
        <v>0.568227027027027</v>
      </c>
      <c r="Z40" s="53">
        <f>RANK(Y40,Y$3:Y$140)</f>
        <v>94</v>
      </c>
      <c r="AA40" s="53">
        <f>RANK(X40,X$3:X$140)</f>
        <v>55</v>
      </c>
      <c r="AB40" s="17">
        <f t="shared" si="6"/>
        <v>149</v>
      </c>
      <c r="AC40" s="5">
        <v>2520</v>
      </c>
      <c r="AD40" s="5">
        <v>1986.49</v>
      </c>
      <c r="AE40" s="13">
        <f t="shared" si="7"/>
        <v>0.788289682539683</v>
      </c>
      <c r="AF40" s="53">
        <f>RANK(AE40,AE$3:AE$140)</f>
        <v>94</v>
      </c>
      <c r="AG40" s="53">
        <f>RANK(AD40,AD$3:AD$140)</f>
        <v>62</v>
      </c>
      <c r="AH40" s="17">
        <f t="shared" si="53"/>
        <v>156</v>
      </c>
      <c r="AI40" s="5">
        <v>50</v>
      </c>
      <c r="AJ40" s="5">
        <v>45</v>
      </c>
      <c r="AK40" s="13">
        <f t="shared" ref="AK40:AK53" si="72">AJ40/AI40</f>
        <v>0.9</v>
      </c>
      <c r="AL40" s="53" t="e">
        <f>RANK(AK40,AK$3:AK$140)</f>
        <v>#DIV/0!</v>
      </c>
      <c r="AM40" s="53">
        <f>RANK(AJ40,AJ$3:AJ$140)</f>
        <v>5</v>
      </c>
      <c r="AN40" s="17" t="e">
        <f t="shared" si="10"/>
        <v>#DIV/0!</v>
      </c>
      <c r="AO40" s="5">
        <v>32</v>
      </c>
      <c r="AP40" s="5">
        <v>7</v>
      </c>
      <c r="AQ40" s="13">
        <f t="shared" si="11"/>
        <v>0.21875</v>
      </c>
      <c r="AR40" s="53">
        <f>RANK(AQ40,AQ$3:AQ$140)</f>
        <v>42</v>
      </c>
      <c r="AS40" s="53">
        <f>RANK(AP40,AP$3:AP$140)</f>
        <v>20</v>
      </c>
      <c r="AT40" s="17">
        <f t="shared" si="12"/>
        <v>62</v>
      </c>
      <c r="AU40" s="21">
        <f>ROUND(AV40/100,0)*100</f>
        <v>2100</v>
      </c>
      <c r="AV40" s="5">
        <v>2050.08</v>
      </c>
      <c r="AW40" s="13">
        <f t="shared" si="13"/>
        <v>0.976228571428571</v>
      </c>
      <c r="AX40" s="53">
        <f>RANK(AW40,AW$3:AW$140)</f>
        <v>54</v>
      </c>
      <c r="AY40" s="53">
        <f>RANK(AV40,AV$3:AV$140)</f>
        <v>53</v>
      </c>
      <c r="AZ40" s="17">
        <f t="shared" si="50"/>
        <v>107</v>
      </c>
      <c r="BA40" s="21">
        <v>1500</v>
      </c>
      <c r="BB40" s="5">
        <v>990</v>
      </c>
      <c r="BC40" s="13">
        <f t="shared" si="15"/>
        <v>0.66</v>
      </c>
      <c r="BD40" s="53">
        <f>RANK(BC40,BC$3:BC$140)</f>
        <v>78</v>
      </c>
      <c r="BE40" s="53">
        <f>RANK(BB40,BB$3:BB$140)</f>
        <v>53</v>
      </c>
      <c r="BF40" s="17">
        <f t="shared" si="58"/>
        <v>131</v>
      </c>
      <c r="BG40" s="5">
        <v>3550</v>
      </c>
      <c r="BH40" s="5">
        <v>1114.71</v>
      </c>
      <c r="BI40" s="13">
        <f t="shared" si="17"/>
        <v>0.314002816901408</v>
      </c>
      <c r="BJ40" s="53">
        <f>RANK(BI40,BI$3:BI$140)</f>
        <v>42</v>
      </c>
      <c r="BK40" s="53">
        <f>RANK(BH40,BH$3:BH$140)</f>
        <v>32</v>
      </c>
      <c r="BL40" s="17">
        <f t="shared" si="56"/>
        <v>74</v>
      </c>
      <c r="BM40" s="21">
        <v>2100</v>
      </c>
      <c r="BN40" s="5">
        <v>2472.62</v>
      </c>
      <c r="BO40" s="13">
        <f t="shared" si="19"/>
        <v>1.1774380952381</v>
      </c>
      <c r="BP40" s="53">
        <f>RANK(BO40,BO$3:BO$140)</f>
        <v>4</v>
      </c>
      <c r="BQ40" s="53">
        <f>RANK(BN40,BN$3:BN$140)</f>
        <v>15</v>
      </c>
      <c r="BR40" s="17">
        <f t="shared" si="63"/>
        <v>19</v>
      </c>
      <c r="BS40" s="21">
        <v>1800</v>
      </c>
      <c r="BT40" s="5">
        <v>1941.73</v>
      </c>
      <c r="BU40" s="13">
        <f t="shared" si="21"/>
        <v>1.07873888888889</v>
      </c>
      <c r="BV40" s="53">
        <f>RANK(BU40,BU$3:BU$140)</f>
        <v>67</v>
      </c>
      <c r="BW40" s="53">
        <f>RANK(BT40,BT$3:BT$140)</f>
        <v>39</v>
      </c>
      <c r="BX40" s="17">
        <f t="shared" si="65"/>
        <v>106</v>
      </c>
      <c r="BY40" s="5">
        <v>1540</v>
      </c>
      <c r="BZ40" s="5">
        <v>455.75</v>
      </c>
      <c r="CA40" s="13">
        <f t="shared" si="23"/>
        <v>0.295941558441558</v>
      </c>
      <c r="CB40" s="53">
        <f>RANK(CA40,CA$3:CA$140)</f>
        <v>105</v>
      </c>
      <c r="CC40" s="53">
        <f>RANK(BZ40,BZ$3:BZ$140)</f>
        <v>96</v>
      </c>
      <c r="CD40" s="17">
        <f t="shared" si="71"/>
        <v>201</v>
      </c>
      <c r="CE40" s="21">
        <v>1100</v>
      </c>
      <c r="CF40" s="5">
        <v>1307.3</v>
      </c>
      <c r="CG40" s="13">
        <f t="shared" si="25"/>
        <v>1.18845454545455</v>
      </c>
      <c r="CH40" s="53">
        <f>RANK(CG40,CG$3:CG$140)</f>
        <v>20</v>
      </c>
      <c r="CI40" s="53">
        <f>RANK(CF40,CF$3:CF$140)</f>
        <v>45</v>
      </c>
      <c r="CJ40" s="17">
        <f t="shared" si="66"/>
        <v>65</v>
      </c>
      <c r="CK40" s="5">
        <v>2160</v>
      </c>
      <c r="CL40" s="5">
        <v>987.3</v>
      </c>
      <c r="CM40" s="13">
        <f t="shared" si="27"/>
        <v>0.457083333333333</v>
      </c>
      <c r="CN40" s="53">
        <f>RANK(CM40,CM$3:CM$140)</f>
        <v>53</v>
      </c>
      <c r="CO40" s="53">
        <f>RANK(CL40,CL$3:CL$140)</f>
        <v>35</v>
      </c>
      <c r="CP40" s="17">
        <f t="shared" si="28"/>
        <v>88</v>
      </c>
      <c r="CQ40" s="5">
        <v>840</v>
      </c>
      <c r="CR40" s="5">
        <v>124</v>
      </c>
      <c r="CS40" s="13">
        <f t="shared" si="29"/>
        <v>0.147619047619048</v>
      </c>
      <c r="CT40" s="53">
        <f>RANK(CS40,CS$3:CS$140)</f>
        <v>106</v>
      </c>
      <c r="CU40" s="53">
        <f>RANK(CR40,CR$3:CR$140)</f>
        <v>106</v>
      </c>
      <c r="CV40" s="17">
        <f t="shared" si="57"/>
        <v>212</v>
      </c>
      <c r="CW40" s="5">
        <v>3810</v>
      </c>
      <c r="CX40" s="5">
        <v>1712.9</v>
      </c>
      <c r="CY40" s="13">
        <f t="shared" si="31"/>
        <v>0.449580052493438</v>
      </c>
      <c r="CZ40" s="53">
        <f>RANK(CY40,CY$3:CY$140)</f>
        <v>63</v>
      </c>
      <c r="DA40" s="53">
        <f>RANK(CX40,CX$3:CX$140)</f>
        <v>62</v>
      </c>
      <c r="DB40" s="17">
        <f t="shared" si="59"/>
        <v>125</v>
      </c>
      <c r="DC40" s="5">
        <v>4950</v>
      </c>
      <c r="DD40" s="5">
        <v>3165.89</v>
      </c>
      <c r="DE40" s="13">
        <f t="shared" si="33"/>
        <v>0.639573737373737</v>
      </c>
      <c r="DF40" s="53">
        <f>RANK(DE40,DE$3:DE$140)</f>
        <v>92</v>
      </c>
      <c r="DG40" s="53">
        <f>RANK(DD40,DD$3:DD$140)</f>
        <v>87</v>
      </c>
      <c r="DH40" s="17">
        <f t="shared" si="34"/>
        <v>179</v>
      </c>
      <c r="DI40" s="5">
        <v>130</v>
      </c>
      <c r="DJ40" s="5">
        <v>16</v>
      </c>
      <c r="DK40" s="13">
        <f t="shared" si="35"/>
        <v>0.123076923076923</v>
      </c>
      <c r="DL40" s="53">
        <f>RANK(DK40,DK$3:DK$140)</f>
        <v>120</v>
      </c>
      <c r="DM40" s="53">
        <f>RANK(DJ40,DJ$3:DJ$140)</f>
        <v>88</v>
      </c>
      <c r="DN40" s="17">
        <f t="shared" si="70"/>
        <v>208</v>
      </c>
      <c r="DO40" s="5">
        <v>3050</v>
      </c>
      <c r="DP40" s="5">
        <v>1420.7</v>
      </c>
      <c r="DQ40" s="13">
        <v>0.465803278688525</v>
      </c>
      <c r="DR40" s="53">
        <v>117</v>
      </c>
      <c r="DS40" s="53">
        <v>99</v>
      </c>
      <c r="DT40" s="17">
        <v>216</v>
      </c>
      <c r="DU40" s="5">
        <v>2730</v>
      </c>
      <c r="DV40" s="5">
        <v>784</v>
      </c>
      <c r="DW40" s="13">
        <f t="shared" si="37"/>
        <v>0.287179487179487</v>
      </c>
      <c r="DX40" s="53">
        <f>RANK(DW40,DW$3:DW$140)</f>
        <v>125</v>
      </c>
      <c r="DY40" s="53">
        <f>RANK(DV40,DV$3:DV$140)</f>
        <v>111</v>
      </c>
      <c r="DZ40" s="17">
        <f t="shared" si="64"/>
        <v>236</v>
      </c>
      <c r="EA40" s="5">
        <v>1000</v>
      </c>
      <c r="EB40" s="5">
        <v>0</v>
      </c>
      <c r="EC40" s="13">
        <f t="shared" si="38"/>
        <v>0</v>
      </c>
      <c r="ED40" s="53">
        <f>RANK(EC40,EC$3:EC$140)</f>
        <v>128</v>
      </c>
      <c r="EE40" s="53">
        <f>RANK(EB40,EB$3:EB$140)</f>
        <v>128</v>
      </c>
      <c r="EF40" s="17">
        <f t="shared" si="61"/>
        <v>256</v>
      </c>
      <c r="EG40" s="5">
        <v>2850</v>
      </c>
      <c r="EH40" s="5">
        <v>0</v>
      </c>
      <c r="EI40" s="13">
        <f t="shared" si="40"/>
        <v>0</v>
      </c>
      <c r="EJ40" s="53">
        <f>RANK(EI40,EI$3:EI$140)</f>
        <v>128</v>
      </c>
      <c r="EK40" s="53">
        <f>RANK(EH40,EH$3:EH$140)</f>
        <v>128</v>
      </c>
      <c r="EL40" s="17">
        <f t="shared" si="41"/>
        <v>256</v>
      </c>
      <c r="EM40" s="21">
        <v>5670</v>
      </c>
      <c r="EN40" s="5">
        <v>5957.36</v>
      </c>
      <c r="EO40" s="13">
        <f t="shared" si="42"/>
        <v>1.05068077601411</v>
      </c>
      <c r="EP40" s="53">
        <f>RANK(EO40,EO$3:EO$140)</f>
        <v>12</v>
      </c>
      <c r="EQ40" s="53">
        <f>RANK(EN40,EN$3:EN$140)</f>
        <v>14</v>
      </c>
      <c r="ER40" s="17">
        <f t="shared" si="69"/>
        <v>26</v>
      </c>
      <c r="ES40" s="5">
        <v>1330</v>
      </c>
      <c r="ET40" s="5">
        <v>1429.79</v>
      </c>
      <c r="EU40" s="13">
        <f t="shared" si="44"/>
        <v>1.07503007518797</v>
      </c>
      <c r="EV40" s="53">
        <f>RANK(EU40,EU$3:EU$140)</f>
        <v>10</v>
      </c>
      <c r="EW40" s="53">
        <f>RANK(ET40,ET$3:ET$140)</f>
        <v>15</v>
      </c>
      <c r="EX40" s="17">
        <f t="shared" si="55"/>
        <v>25</v>
      </c>
      <c r="EY40" s="5">
        <v>3540</v>
      </c>
      <c r="EZ40" s="5">
        <v>612.3</v>
      </c>
      <c r="FA40" s="13">
        <f t="shared" si="46"/>
        <v>0.172966101694915</v>
      </c>
      <c r="FB40" s="53">
        <f>RANK(FA40,FA$3:FA$140)</f>
        <v>109</v>
      </c>
      <c r="FC40" s="53">
        <f>RANK(EZ40,EZ$3:EZ$140)</f>
        <v>95</v>
      </c>
      <c r="FD40" s="17">
        <f t="shared" ref="FD40:FD103" si="73">FB40+FC40</f>
        <v>204</v>
      </c>
    </row>
    <row r="41" ht="17.25" spans="1:160">
      <c r="A41" s="9">
        <v>39</v>
      </c>
      <c r="B41" s="10">
        <v>105267</v>
      </c>
      <c r="C41" s="11" t="s">
        <v>133</v>
      </c>
      <c r="D41" s="11" t="s">
        <v>122</v>
      </c>
      <c r="E41" s="5">
        <v>8600</v>
      </c>
      <c r="F41" s="5">
        <v>4669.37</v>
      </c>
      <c r="G41" s="13">
        <f t="shared" si="0"/>
        <v>0.54295</v>
      </c>
      <c r="H41" s="53">
        <f>RANK(G41,G$3:G$140)</f>
        <v>34</v>
      </c>
      <c r="I41" s="53">
        <f>RANK(F41,F$3:F$140)</f>
        <v>26</v>
      </c>
      <c r="J41" s="17">
        <f t="shared" si="49"/>
        <v>60</v>
      </c>
      <c r="K41" s="5">
        <v>1900</v>
      </c>
      <c r="L41" s="5">
        <v>1406.42</v>
      </c>
      <c r="M41" s="13">
        <f t="shared" si="1"/>
        <v>0.740221052631579</v>
      </c>
      <c r="N41" s="53">
        <f>RANK(M41,M$3:M$140)</f>
        <v>33</v>
      </c>
      <c r="O41" s="53">
        <f>RANK(L41,L$3:L$140)</f>
        <v>38</v>
      </c>
      <c r="P41" s="17">
        <f t="shared" si="67"/>
        <v>71</v>
      </c>
      <c r="Q41" s="5">
        <v>1900</v>
      </c>
      <c r="R41" s="5">
        <v>1613.4</v>
      </c>
      <c r="S41" s="13">
        <f t="shared" si="3"/>
        <v>0.849157894736842</v>
      </c>
      <c r="T41" s="53">
        <f>RANK(S41,S$3:S$140)</f>
        <v>18</v>
      </c>
      <c r="U41" s="53">
        <f>RANK(R41,R$3:R$140)</f>
        <v>31</v>
      </c>
      <c r="V41" s="17">
        <f t="shared" si="68"/>
        <v>49</v>
      </c>
      <c r="W41" s="5">
        <v>3620</v>
      </c>
      <c r="X41" s="5">
        <v>2080.99</v>
      </c>
      <c r="Y41" s="13">
        <f t="shared" si="5"/>
        <v>0.574859116022099</v>
      </c>
      <c r="Z41" s="53">
        <f>RANK(Y41,Y$3:Y$140)</f>
        <v>92</v>
      </c>
      <c r="AA41" s="53">
        <f>RANK(X41,X$3:X$140)</f>
        <v>58</v>
      </c>
      <c r="AB41" s="17">
        <f t="shared" si="6"/>
        <v>150</v>
      </c>
      <c r="AC41" s="21">
        <f>ROUND(AD41/100,0)*100</f>
        <v>3600</v>
      </c>
      <c r="AD41" s="5">
        <v>3597.78</v>
      </c>
      <c r="AE41" s="13">
        <f t="shared" si="7"/>
        <v>0.999383333333333</v>
      </c>
      <c r="AF41" s="53">
        <f>RANK(AE41,AE$3:AE$140)</f>
        <v>25</v>
      </c>
      <c r="AG41" s="53">
        <f>RANK(AD41,AD$3:AD$140)</f>
        <v>20</v>
      </c>
      <c r="AH41" s="17">
        <f t="shared" si="53"/>
        <v>45</v>
      </c>
      <c r="AI41" s="5">
        <v>50</v>
      </c>
      <c r="AJ41" s="5">
        <v>50</v>
      </c>
      <c r="AK41" s="13">
        <f t="shared" si="72"/>
        <v>1</v>
      </c>
      <c r="AL41" s="53" t="e">
        <f>RANK(AK41,AK$3:AK$140)</f>
        <v>#DIV/0!</v>
      </c>
      <c r="AM41" s="53">
        <f>RANK(AJ41,AJ$3:AJ$140)</f>
        <v>3</v>
      </c>
      <c r="AN41" s="17">
        <v>1</v>
      </c>
      <c r="AO41" s="5">
        <v>29</v>
      </c>
      <c r="AP41" s="5">
        <v>5</v>
      </c>
      <c r="AQ41" s="13">
        <f t="shared" si="11"/>
        <v>0.172413793103448</v>
      </c>
      <c r="AR41" s="53">
        <f>RANK(AQ41,AQ$3:AQ$140)</f>
        <v>54</v>
      </c>
      <c r="AS41" s="53">
        <f>RANK(AP41,AP$3:AP$140)</f>
        <v>39</v>
      </c>
      <c r="AT41" s="17">
        <f t="shared" si="12"/>
        <v>93</v>
      </c>
      <c r="AU41" s="21">
        <f>ROUND(AV41/100,0)*100</f>
        <v>2500</v>
      </c>
      <c r="AV41" s="5">
        <v>2462.53</v>
      </c>
      <c r="AW41" s="13">
        <f t="shared" si="13"/>
        <v>0.985012</v>
      </c>
      <c r="AX41" s="53">
        <f>RANK(AW41,AW$3:AW$140)</f>
        <v>48</v>
      </c>
      <c r="AY41" s="53">
        <f>RANK(AV41,AV$3:AV$140)</f>
        <v>37</v>
      </c>
      <c r="AZ41" s="17">
        <f t="shared" si="50"/>
        <v>85</v>
      </c>
      <c r="BA41" s="21">
        <v>1500</v>
      </c>
      <c r="BB41" s="5">
        <v>1416.78</v>
      </c>
      <c r="BC41" s="13">
        <f t="shared" si="15"/>
        <v>0.94452</v>
      </c>
      <c r="BD41" s="53">
        <f>RANK(BC41,BC$3:BC$140)</f>
        <v>14</v>
      </c>
      <c r="BE41" s="53">
        <f>RANK(BB41,BB$3:BB$140)</f>
        <v>21</v>
      </c>
      <c r="BF41" s="17">
        <f t="shared" si="58"/>
        <v>35</v>
      </c>
      <c r="BG41" s="5">
        <v>3550</v>
      </c>
      <c r="BH41" s="5">
        <v>1060.48</v>
      </c>
      <c r="BI41" s="13">
        <f t="shared" si="17"/>
        <v>0.29872676056338</v>
      </c>
      <c r="BJ41" s="53">
        <f>RANK(BI41,BI$3:BI$140)</f>
        <v>48</v>
      </c>
      <c r="BK41" s="53">
        <f>RANK(BH41,BH$3:BH$140)</f>
        <v>34</v>
      </c>
      <c r="BL41" s="17">
        <f t="shared" si="56"/>
        <v>82</v>
      </c>
      <c r="BM41" s="21">
        <v>2100</v>
      </c>
      <c r="BN41" s="5">
        <v>2384.38</v>
      </c>
      <c r="BO41" s="13">
        <f t="shared" si="19"/>
        <v>1.13541904761905</v>
      </c>
      <c r="BP41" s="53">
        <f>RANK(BO41,BO$3:BO$140)</f>
        <v>9</v>
      </c>
      <c r="BQ41" s="53">
        <f>RANK(BN41,BN$3:BN$140)</f>
        <v>16</v>
      </c>
      <c r="BR41" s="17">
        <f t="shared" si="63"/>
        <v>25</v>
      </c>
      <c r="BS41" s="21">
        <v>1700</v>
      </c>
      <c r="BT41" s="5">
        <v>2085.77</v>
      </c>
      <c r="BU41" s="13">
        <f t="shared" si="21"/>
        <v>1.22692352941176</v>
      </c>
      <c r="BV41" s="53">
        <f>RANK(BU41,BU$3:BU$140)</f>
        <v>30</v>
      </c>
      <c r="BW41" s="53">
        <f>RANK(BT41,BT$3:BT$140)</f>
        <v>31</v>
      </c>
      <c r="BX41" s="17">
        <f t="shared" si="65"/>
        <v>61</v>
      </c>
      <c r="BY41" s="5">
        <v>1540</v>
      </c>
      <c r="BZ41" s="5">
        <v>965.67</v>
      </c>
      <c r="CA41" s="13">
        <f t="shared" si="23"/>
        <v>0.627058441558441</v>
      </c>
      <c r="CB41" s="53">
        <f>RANK(CA41,CA$3:CA$140)</f>
        <v>49</v>
      </c>
      <c r="CC41" s="53">
        <f>RANK(BZ41,BZ$3:BZ$140)</f>
        <v>45</v>
      </c>
      <c r="CD41" s="17">
        <f t="shared" si="71"/>
        <v>94</v>
      </c>
      <c r="CE41" s="21">
        <v>1100</v>
      </c>
      <c r="CF41" s="5">
        <v>1207.73</v>
      </c>
      <c r="CG41" s="13">
        <f t="shared" si="25"/>
        <v>1.09793636363636</v>
      </c>
      <c r="CH41" s="53">
        <f>RANK(CG41,CG$3:CG$140)</f>
        <v>38</v>
      </c>
      <c r="CI41" s="53">
        <f>RANK(CF41,CF$3:CF$140)</f>
        <v>57</v>
      </c>
      <c r="CJ41" s="17">
        <f t="shared" si="66"/>
        <v>95</v>
      </c>
      <c r="CK41" s="5">
        <v>2160</v>
      </c>
      <c r="CL41" s="5">
        <v>1448.91</v>
      </c>
      <c r="CM41" s="13">
        <f t="shared" si="27"/>
        <v>0.670791666666667</v>
      </c>
      <c r="CN41" s="53">
        <f>RANK(CM41,CM$3:CM$140)</f>
        <v>10</v>
      </c>
      <c r="CO41" s="53">
        <f>RANK(CL41,CL$3:CL$140)</f>
        <v>13</v>
      </c>
      <c r="CP41" s="17">
        <f t="shared" si="28"/>
        <v>23</v>
      </c>
      <c r="CQ41" s="5">
        <v>840</v>
      </c>
      <c r="CR41" s="5">
        <v>210.8</v>
      </c>
      <c r="CS41" s="13">
        <f t="shared" si="29"/>
        <v>0.250952380952381</v>
      </c>
      <c r="CT41" s="53">
        <f>RANK(CS41,CS$3:CS$140)</f>
        <v>86</v>
      </c>
      <c r="CU41" s="53">
        <f>RANK(CR41,CR$3:CR$140)</f>
        <v>84</v>
      </c>
      <c r="CV41" s="17">
        <f t="shared" si="57"/>
        <v>170</v>
      </c>
      <c r="CW41" s="5">
        <v>3810</v>
      </c>
      <c r="CX41" s="5">
        <v>4391.48</v>
      </c>
      <c r="CY41" s="13">
        <f t="shared" si="31"/>
        <v>1.15261942257218</v>
      </c>
      <c r="CZ41" s="53">
        <f>RANK(CY41,CY$3:CY$140)</f>
        <v>3</v>
      </c>
      <c r="DA41" s="53">
        <f>RANK(CX41,CX$3:CX$140)</f>
        <v>7</v>
      </c>
      <c r="DB41" s="17">
        <f t="shared" si="59"/>
        <v>10</v>
      </c>
      <c r="DC41" s="5">
        <v>6550</v>
      </c>
      <c r="DD41" s="5">
        <v>7023.07</v>
      </c>
      <c r="DE41" s="13">
        <f t="shared" si="33"/>
        <v>1.07222442748092</v>
      </c>
      <c r="DF41" s="53">
        <f>RANK(DE41,DE$3:DE$140)</f>
        <v>39</v>
      </c>
      <c r="DG41" s="53">
        <f>RANK(DD41,DD$3:DD$140)</f>
        <v>26</v>
      </c>
      <c r="DH41" s="17">
        <f t="shared" si="34"/>
        <v>65</v>
      </c>
      <c r="DI41" s="5">
        <v>90</v>
      </c>
      <c r="DJ41" s="5">
        <v>30</v>
      </c>
      <c r="DK41" s="13">
        <f t="shared" si="35"/>
        <v>0.333333333333333</v>
      </c>
      <c r="DL41" s="53">
        <f>RANK(DK41,DK$3:DK$140)</f>
        <v>38</v>
      </c>
      <c r="DM41" s="53">
        <f>RANK(DJ41,DJ$3:DJ$140)</f>
        <v>36</v>
      </c>
      <c r="DN41" s="17">
        <f t="shared" si="70"/>
        <v>74</v>
      </c>
      <c r="DO41" s="5">
        <v>2970</v>
      </c>
      <c r="DP41" s="5">
        <v>2945.45</v>
      </c>
      <c r="DQ41" s="13">
        <v>0.991734006734007</v>
      </c>
      <c r="DR41" s="53">
        <v>54</v>
      </c>
      <c r="DS41" s="53">
        <v>40</v>
      </c>
      <c r="DT41" s="17">
        <v>94</v>
      </c>
      <c r="DU41" s="21">
        <v>4000</v>
      </c>
      <c r="DV41" s="5">
        <v>4576.07</v>
      </c>
      <c r="DW41" s="13">
        <f t="shared" si="37"/>
        <v>1.1440175</v>
      </c>
      <c r="DX41" s="53">
        <f>RANK(DW41,DW$3:DW$140)</f>
        <v>19</v>
      </c>
      <c r="DY41" s="53">
        <f>RANK(DV41,DV$3:DV$140)</f>
        <v>12</v>
      </c>
      <c r="DZ41" s="17">
        <f t="shared" si="64"/>
        <v>31</v>
      </c>
      <c r="EA41" s="5">
        <v>1000</v>
      </c>
      <c r="EB41" s="5">
        <v>618.9</v>
      </c>
      <c r="EC41" s="13">
        <f t="shared" si="38"/>
        <v>0.6189</v>
      </c>
      <c r="ED41" s="53">
        <f>RANK(EC41,EC$3:EC$140)</f>
        <v>18</v>
      </c>
      <c r="EE41" s="53">
        <f>RANK(EB41,EB$3:EB$140)</f>
        <v>17</v>
      </c>
      <c r="EF41" s="17">
        <f t="shared" si="61"/>
        <v>35</v>
      </c>
      <c r="EG41" s="5">
        <v>2760</v>
      </c>
      <c r="EH41" s="5">
        <v>618.9</v>
      </c>
      <c r="EI41" s="13">
        <f t="shared" si="40"/>
        <v>0.224239130434783</v>
      </c>
      <c r="EJ41" s="53">
        <f>RANK(EI41,EI$3:EI$140)</f>
        <v>18</v>
      </c>
      <c r="EK41" s="53">
        <f>RANK(EH41,EH$3:EH$140)</f>
        <v>17</v>
      </c>
      <c r="EL41" s="17">
        <f t="shared" si="41"/>
        <v>35</v>
      </c>
      <c r="EM41" s="5">
        <v>5480</v>
      </c>
      <c r="EN41" s="5">
        <v>3418.09</v>
      </c>
      <c r="EO41" s="13">
        <f t="shared" si="42"/>
        <v>0.623739051094891</v>
      </c>
      <c r="EP41" s="53">
        <f>RANK(EO41,EO$3:EO$140)</f>
        <v>82</v>
      </c>
      <c r="EQ41" s="53">
        <f>RANK(EN41,EN$3:EN$140)</f>
        <v>55</v>
      </c>
      <c r="ER41" s="17">
        <f t="shared" si="69"/>
        <v>137</v>
      </c>
      <c r="ES41" s="5">
        <v>1330</v>
      </c>
      <c r="ET41" s="5">
        <v>1248.05</v>
      </c>
      <c r="EU41" s="13">
        <f t="shared" si="44"/>
        <v>0.938383458646617</v>
      </c>
      <c r="EV41" s="53">
        <f>RANK(EU41,EU$3:EU$140)</f>
        <v>16</v>
      </c>
      <c r="EW41" s="53">
        <f>RANK(ET41,ET$3:ET$140)</f>
        <v>21</v>
      </c>
      <c r="EX41" s="17">
        <f t="shared" si="55"/>
        <v>37</v>
      </c>
      <c r="EY41" s="5">
        <v>3540</v>
      </c>
      <c r="EZ41" s="5">
        <v>1194.6</v>
      </c>
      <c r="FA41" s="13">
        <f t="shared" si="46"/>
        <v>0.337457627118644</v>
      </c>
      <c r="FB41" s="53">
        <f>RANK(FA41,FA$3:FA$140)</f>
        <v>74</v>
      </c>
      <c r="FC41" s="53">
        <f>RANK(EZ41,EZ$3:EZ$140)</f>
        <v>61</v>
      </c>
      <c r="FD41" s="17">
        <f t="shared" si="73"/>
        <v>135</v>
      </c>
    </row>
    <row r="42" ht="17.25" spans="1:160">
      <c r="A42" s="9">
        <v>40</v>
      </c>
      <c r="B42" s="10">
        <v>101453</v>
      </c>
      <c r="C42" s="11" t="s">
        <v>16</v>
      </c>
      <c r="D42" s="11" t="s">
        <v>15</v>
      </c>
      <c r="E42" s="5">
        <v>8500</v>
      </c>
      <c r="F42" s="5">
        <v>2831.7</v>
      </c>
      <c r="G42" s="13">
        <f t="shared" si="0"/>
        <v>0.333141176470588</v>
      </c>
      <c r="H42" s="53">
        <f>RANK(G42,G$3:G$140)</f>
        <v>84</v>
      </c>
      <c r="I42" s="53">
        <f>RANK(F42,F$3:F$140)</f>
        <v>57</v>
      </c>
      <c r="J42" s="17">
        <f t="shared" si="49"/>
        <v>141</v>
      </c>
      <c r="K42" s="5">
        <v>2800</v>
      </c>
      <c r="L42" s="5">
        <v>1449.41</v>
      </c>
      <c r="M42" s="13">
        <f t="shared" si="1"/>
        <v>0.517646428571429</v>
      </c>
      <c r="N42" s="53">
        <f>RANK(M42,M$3:M$140)</f>
        <v>49</v>
      </c>
      <c r="O42" s="53">
        <f>RANK(L42,L$3:L$140)</f>
        <v>37</v>
      </c>
      <c r="P42" s="17">
        <f t="shared" si="67"/>
        <v>86</v>
      </c>
      <c r="Q42" s="5">
        <v>1900</v>
      </c>
      <c r="R42" s="5">
        <v>1376.8</v>
      </c>
      <c r="S42" s="13">
        <f t="shared" si="3"/>
        <v>0.724631578947368</v>
      </c>
      <c r="T42" s="53">
        <f>RANK(S42,S$3:S$140)</f>
        <v>32</v>
      </c>
      <c r="U42" s="53">
        <f>RANK(R42,R$3:R$140)</f>
        <v>37</v>
      </c>
      <c r="V42" s="17">
        <f t="shared" si="68"/>
        <v>69</v>
      </c>
      <c r="W42" s="5">
        <v>3530</v>
      </c>
      <c r="X42" s="5">
        <v>2506.07</v>
      </c>
      <c r="Y42" s="13">
        <f t="shared" si="5"/>
        <v>0.709934844192635</v>
      </c>
      <c r="Z42" s="53">
        <f>RANK(Y42,Y$3:Y$140)</f>
        <v>65</v>
      </c>
      <c r="AA42" s="53">
        <f>RANK(X42,X$3:X$140)</f>
        <v>38</v>
      </c>
      <c r="AB42" s="17">
        <f t="shared" si="6"/>
        <v>103</v>
      </c>
      <c r="AC42" s="5">
        <v>2520</v>
      </c>
      <c r="AD42" s="5">
        <v>1804.73</v>
      </c>
      <c r="AE42" s="13">
        <f t="shared" si="7"/>
        <v>0.716162698412698</v>
      </c>
      <c r="AF42" s="53">
        <f>RANK(AE42,AE$3:AE$140)</f>
        <v>101</v>
      </c>
      <c r="AG42" s="53">
        <f>RANK(AD42,AD$3:AD$140)</f>
        <v>66</v>
      </c>
      <c r="AH42" s="17">
        <f t="shared" si="53"/>
        <v>167</v>
      </c>
      <c r="AI42" s="5">
        <v>30</v>
      </c>
      <c r="AJ42" s="5">
        <v>20</v>
      </c>
      <c r="AK42" s="13">
        <f t="shared" si="72"/>
        <v>0.666666666666667</v>
      </c>
      <c r="AL42" s="53" t="e">
        <f>RANK(AK42,AK$3:AK$140)</f>
        <v>#DIV/0!</v>
      </c>
      <c r="AM42" s="53">
        <f>RANK(AJ42,AJ$3:AJ$140)</f>
        <v>25</v>
      </c>
      <c r="AN42" s="17" t="e">
        <f t="shared" ref="AN42:AN50" si="74">AL42+AM42</f>
        <v>#DIV/0!</v>
      </c>
      <c r="AO42" s="5">
        <v>29</v>
      </c>
      <c r="AP42" s="5">
        <v>7</v>
      </c>
      <c r="AQ42" s="13">
        <f t="shared" si="11"/>
        <v>0.241379310344828</v>
      </c>
      <c r="AR42" s="53">
        <f>RANK(AQ42,AQ$3:AQ$140)</f>
        <v>38</v>
      </c>
      <c r="AS42" s="53">
        <f>RANK(AP42,AP$3:AP$140)</f>
        <v>20</v>
      </c>
      <c r="AT42" s="17">
        <f t="shared" si="12"/>
        <v>58</v>
      </c>
      <c r="AU42" s="21">
        <f>ROUND(AV42/100,0)*100</f>
        <v>2600</v>
      </c>
      <c r="AV42" s="5">
        <v>2582.18</v>
      </c>
      <c r="AW42" s="13">
        <f t="shared" si="13"/>
        <v>0.993146153846154</v>
      </c>
      <c r="AX42" s="53">
        <f>RANK(AW42,AW$3:AW$140)</f>
        <v>28</v>
      </c>
      <c r="AY42" s="53">
        <f>RANK(AV42,AV$3:AV$140)</f>
        <v>30</v>
      </c>
      <c r="AZ42" s="17">
        <f t="shared" si="50"/>
        <v>58</v>
      </c>
      <c r="BA42" s="21">
        <v>1500</v>
      </c>
      <c r="BB42" s="5">
        <v>1288.53</v>
      </c>
      <c r="BC42" s="13">
        <f t="shared" si="15"/>
        <v>0.85902</v>
      </c>
      <c r="BD42" s="53">
        <f>RANK(BC42,BC$3:BC$140)</f>
        <v>27</v>
      </c>
      <c r="BE42" s="53">
        <f>RANK(BB42,BB$3:BB$140)</f>
        <v>29</v>
      </c>
      <c r="BF42" s="17">
        <f t="shared" si="58"/>
        <v>56</v>
      </c>
      <c r="BG42" s="5">
        <v>3550</v>
      </c>
      <c r="BH42" s="5">
        <v>1305.24</v>
      </c>
      <c r="BI42" s="13">
        <f t="shared" si="17"/>
        <v>0.36767323943662</v>
      </c>
      <c r="BJ42" s="53">
        <f>RANK(BI42,BI$3:BI$140)</f>
        <v>25</v>
      </c>
      <c r="BK42" s="53">
        <f>RANK(BH42,BH$3:BH$140)</f>
        <v>22</v>
      </c>
      <c r="BL42" s="17">
        <f t="shared" si="56"/>
        <v>47</v>
      </c>
      <c r="BM42" s="21">
        <v>2100</v>
      </c>
      <c r="BN42" s="5">
        <v>2190.55</v>
      </c>
      <c r="BO42" s="13">
        <f t="shared" si="19"/>
        <v>1.04311904761905</v>
      </c>
      <c r="BP42" s="53">
        <f>RANK(BO42,BO$3:BO$140)</f>
        <v>36</v>
      </c>
      <c r="BQ42" s="53">
        <f>RANK(BN42,BN$3:BN$140)</f>
        <v>24</v>
      </c>
      <c r="BR42" s="17">
        <f t="shared" si="63"/>
        <v>60</v>
      </c>
      <c r="BS42" s="21">
        <v>1800</v>
      </c>
      <c r="BT42" s="5">
        <v>2166.15</v>
      </c>
      <c r="BU42" s="13">
        <f t="shared" si="21"/>
        <v>1.20341666666667</v>
      </c>
      <c r="BV42" s="53">
        <f>RANK(BU42,BU$3:BU$140)</f>
        <v>36</v>
      </c>
      <c r="BW42" s="53">
        <f>RANK(BT42,BT$3:BT$140)</f>
        <v>25</v>
      </c>
      <c r="BX42" s="17">
        <f t="shared" si="65"/>
        <v>61</v>
      </c>
      <c r="BY42" s="5">
        <v>1540</v>
      </c>
      <c r="BZ42" s="5">
        <v>763.19</v>
      </c>
      <c r="CA42" s="13">
        <f t="shared" si="23"/>
        <v>0.495577922077922</v>
      </c>
      <c r="CB42" s="53">
        <f>RANK(CA42,CA$3:CA$140)</f>
        <v>68</v>
      </c>
      <c r="CC42" s="53">
        <f>RANK(BZ42,BZ$3:BZ$140)</f>
        <v>63</v>
      </c>
      <c r="CD42" s="17">
        <f t="shared" si="71"/>
        <v>131</v>
      </c>
      <c r="CE42" s="21">
        <v>1100</v>
      </c>
      <c r="CF42" s="5">
        <v>1365.69</v>
      </c>
      <c r="CG42" s="13">
        <f t="shared" si="25"/>
        <v>1.24153636363636</v>
      </c>
      <c r="CH42" s="53">
        <f>RANK(CG42,CG$3:CG$140)</f>
        <v>12</v>
      </c>
      <c r="CI42" s="53">
        <f>RANK(CF42,CF$3:CF$140)</f>
        <v>41</v>
      </c>
      <c r="CJ42" s="17">
        <f t="shared" si="66"/>
        <v>53</v>
      </c>
      <c r="CK42" s="5">
        <v>2160</v>
      </c>
      <c r="CL42" s="5">
        <v>1187.55</v>
      </c>
      <c r="CM42" s="13">
        <f t="shared" si="27"/>
        <v>0.549791666666667</v>
      </c>
      <c r="CN42" s="53">
        <f>RANK(CM42,CM$3:CM$140)</f>
        <v>27</v>
      </c>
      <c r="CO42" s="53">
        <f>RANK(CL42,CL$3:CL$140)</f>
        <v>24</v>
      </c>
      <c r="CP42" s="17">
        <f t="shared" si="28"/>
        <v>51</v>
      </c>
      <c r="CQ42" s="5">
        <v>840</v>
      </c>
      <c r="CR42" s="5">
        <v>494.3</v>
      </c>
      <c r="CS42" s="13">
        <f t="shared" si="29"/>
        <v>0.588452380952381</v>
      </c>
      <c r="CT42" s="53">
        <f>RANK(CS42,CS$3:CS$140)</f>
        <v>47</v>
      </c>
      <c r="CU42" s="53">
        <f>RANK(CR42,CR$3:CR$140)</f>
        <v>44</v>
      </c>
      <c r="CV42" s="17">
        <f t="shared" si="57"/>
        <v>91</v>
      </c>
      <c r="CW42" s="21">
        <v>4500</v>
      </c>
      <c r="CX42" s="5">
        <v>5282.49</v>
      </c>
      <c r="CY42" s="13">
        <f t="shared" si="31"/>
        <v>1.17388666666667</v>
      </c>
      <c r="CZ42" s="53">
        <f>RANK(CY42,CY$3:CY$140)</f>
        <v>2</v>
      </c>
      <c r="DA42" s="53">
        <f>RANK(CX42,CX$3:CX$140)</f>
        <v>3</v>
      </c>
      <c r="DB42" s="17">
        <v>2</v>
      </c>
      <c r="DC42" s="5">
        <v>4950</v>
      </c>
      <c r="DD42" s="5">
        <v>3949.3</v>
      </c>
      <c r="DE42" s="13">
        <f t="shared" si="33"/>
        <v>0.797838383838384</v>
      </c>
      <c r="DF42" s="53">
        <f>RANK(DE42,DE$3:DE$140)</f>
        <v>77</v>
      </c>
      <c r="DG42" s="53">
        <f>RANK(DD42,DD$3:DD$140)</f>
        <v>69</v>
      </c>
      <c r="DH42" s="17">
        <f t="shared" si="34"/>
        <v>146</v>
      </c>
      <c r="DI42" s="5">
        <v>90</v>
      </c>
      <c r="DJ42" s="5">
        <v>29</v>
      </c>
      <c r="DK42" s="13">
        <f t="shared" si="35"/>
        <v>0.322222222222222</v>
      </c>
      <c r="DL42" s="53">
        <f>RANK(DK42,DK$3:DK$140)</f>
        <v>42</v>
      </c>
      <c r="DM42" s="53">
        <f>RANK(DJ42,DJ$3:DJ$140)</f>
        <v>38</v>
      </c>
      <c r="DN42" s="17">
        <f t="shared" si="70"/>
        <v>80</v>
      </c>
      <c r="DO42" s="5">
        <v>2970</v>
      </c>
      <c r="DP42" s="5">
        <v>1401.54</v>
      </c>
      <c r="DQ42" s="13">
        <v>0.47189898989899</v>
      </c>
      <c r="DR42" s="53">
        <v>115</v>
      </c>
      <c r="DS42" s="53">
        <v>100</v>
      </c>
      <c r="DT42" s="17">
        <v>215</v>
      </c>
      <c r="DU42" s="5">
        <v>2620</v>
      </c>
      <c r="DV42" s="5">
        <v>1833</v>
      </c>
      <c r="DW42" s="13">
        <f t="shared" si="37"/>
        <v>0.699618320610687</v>
      </c>
      <c r="DX42" s="53">
        <f>RANK(DW42,DW$3:DW$140)</f>
        <v>73</v>
      </c>
      <c r="DY42" s="53">
        <f>RANK(DV42,DV$3:DV$140)</f>
        <v>60</v>
      </c>
      <c r="DZ42" s="17">
        <f t="shared" si="64"/>
        <v>133</v>
      </c>
      <c r="EA42" s="5">
        <v>800</v>
      </c>
      <c r="EB42" s="5">
        <v>53.3</v>
      </c>
      <c r="EC42" s="13">
        <f t="shared" si="38"/>
        <v>0.066625</v>
      </c>
      <c r="ED42" s="53">
        <f>RANK(EC42,EC$3:EC$140)</f>
        <v>108</v>
      </c>
      <c r="EE42" s="53">
        <f>RANK(EB42,EB$3:EB$140)</f>
        <v>111</v>
      </c>
      <c r="EF42" s="17">
        <f t="shared" si="61"/>
        <v>219</v>
      </c>
      <c r="EG42" s="5">
        <v>2760</v>
      </c>
      <c r="EH42" s="5">
        <v>53.3</v>
      </c>
      <c r="EI42" s="13">
        <f t="shared" si="40"/>
        <v>0.0193115942028986</v>
      </c>
      <c r="EJ42" s="53">
        <f>RANK(EI42,EI$3:EI$140)</f>
        <v>115</v>
      </c>
      <c r="EK42" s="53">
        <f>RANK(EH42,EH$3:EH$140)</f>
        <v>111</v>
      </c>
      <c r="EL42" s="17">
        <f t="shared" si="41"/>
        <v>226</v>
      </c>
      <c r="EM42" s="5">
        <v>5480</v>
      </c>
      <c r="EN42" s="5">
        <v>3231.61</v>
      </c>
      <c r="EO42" s="13">
        <f t="shared" si="42"/>
        <v>0.589709854014599</v>
      </c>
      <c r="EP42" s="53">
        <f>RANK(EO42,EO$3:EO$140)</f>
        <v>92</v>
      </c>
      <c r="EQ42" s="53">
        <f>RANK(EN42,EN$3:EN$140)</f>
        <v>61</v>
      </c>
      <c r="ER42" s="17">
        <f t="shared" si="69"/>
        <v>153</v>
      </c>
      <c r="ES42" s="5">
        <v>1330</v>
      </c>
      <c r="ET42" s="5">
        <v>1595.5</v>
      </c>
      <c r="EU42" s="13">
        <f t="shared" si="44"/>
        <v>1.19962406015038</v>
      </c>
      <c r="EV42" s="53">
        <f>RANK(EU42,EU$3:EU$140)</f>
        <v>6</v>
      </c>
      <c r="EW42" s="53">
        <f>RANK(ET42,ET$3:ET$140)</f>
        <v>9</v>
      </c>
      <c r="EX42" s="17">
        <f t="shared" si="55"/>
        <v>15</v>
      </c>
      <c r="EY42" s="5">
        <v>3440</v>
      </c>
      <c r="EZ42" s="5">
        <v>2367.97</v>
      </c>
      <c r="FA42" s="13">
        <f t="shared" si="46"/>
        <v>0.688363372093023</v>
      </c>
      <c r="FB42" s="53">
        <f>RANK(FA42,FA$3:FA$140)</f>
        <v>30</v>
      </c>
      <c r="FC42" s="53">
        <f>RANK(EZ42,EZ$3:EZ$140)</f>
        <v>27</v>
      </c>
      <c r="FD42" s="17">
        <f t="shared" si="73"/>
        <v>57</v>
      </c>
    </row>
    <row r="43" ht="17.25" spans="1:160">
      <c r="A43" s="9">
        <v>41</v>
      </c>
      <c r="B43" s="10">
        <v>399</v>
      </c>
      <c r="C43" s="11" t="s">
        <v>97</v>
      </c>
      <c r="D43" s="11" t="s">
        <v>89</v>
      </c>
      <c r="E43" s="5">
        <v>12500</v>
      </c>
      <c r="F43" s="5">
        <v>4093.41</v>
      </c>
      <c r="G43" s="13">
        <f t="shared" si="0"/>
        <v>0.3274728</v>
      </c>
      <c r="H43" s="53">
        <f>RANK(G43,G$3:G$140)</f>
        <v>89</v>
      </c>
      <c r="I43" s="53">
        <f>RANK(F43,F$3:F$140)</f>
        <v>29</v>
      </c>
      <c r="J43" s="17">
        <f t="shared" si="49"/>
        <v>118</v>
      </c>
      <c r="K43" s="5">
        <v>2700</v>
      </c>
      <c r="L43" s="5">
        <v>863.5</v>
      </c>
      <c r="M43" s="13">
        <f t="shared" si="1"/>
        <v>0.319814814814815</v>
      </c>
      <c r="N43" s="53">
        <f>RANK(M43,M$3:M$140)</f>
        <v>74</v>
      </c>
      <c r="O43" s="53">
        <f>RANK(L43,L$3:L$140)</f>
        <v>62</v>
      </c>
      <c r="P43" s="17">
        <f t="shared" si="67"/>
        <v>136</v>
      </c>
      <c r="Q43" s="5">
        <v>1900</v>
      </c>
      <c r="R43" s="5">
        <v>1188.8</v>
      </c>
      <c r="S43" s="13">
        <f t="shared" si="3"/>
        <v>0.625684210526316</v>
      </c>
      <c r="T43" s="53">
        <f>RANK(S43,S$3:S$140)</f>
        <v>45</v>
      </c>
      <c r="U43" s="53">
        <f>RANK(R43,R$3:R$140)</f>
        <v>45</v>
      </c>
      <c r="V43" s="17">
        <f t="shared" si="68"/>
        <v>90</v>
      </c>
      <c r="W43" s="5">
        <v>3530</v>
      </c>
      <c r="X43" s="5">
        <v>1216.55</v>
      </c>
      <c r="Y43" s="13">
        <f t="shared" si="5"/>
        <v>0.344631728045326</v>
      </c>
      <c r="Z43" s="53">
        <f>RANK(Y43,Y$3:Y$140)</f>
        <v>130</v>
      </c>
      <c r="AA43" s="53">
        <f>RANK(X43,X$3:X$140)</f>
        <v>115</v>
      </c>
      <c r="AB43" s="17">
        <f t="shared" si="6"/>
        <v>245</v>
      </c>
      <c r="AC43" s="21">
        <f>ROUND(AD43/100,0)*100</f>
        <v>3400</v>
      </c>
      <c r="AD43" s="5">
        <v>3395.65</v>
      </c>
      <c r="AE43" s="13">
        <f t="shared" si="7"/>
        <v>0.998720588235294</v>
      </c>
      <c r="AF43" s="53">
        <f>RANK(AE43,AE$3:AE$140)</f>
        <v>27</v>
      </c>
      <c r="AG43" s="53">
        <f>RANK(AD43,AD$3:AD$140)</f>
        <v>23</v>
      </c>
      <c r="AH43" s="17">
        <f t="shared" si="53"/>
        <v>50</v>
      </c>
      <c r="AI43" s="5">
        <v>30</v>
      </c>
      <c r="AJ43" s="5">
        <v>12</v>
      </c>
      <c r="AK43" s="13">
        <f t="shared" si="72"/>
        <v>0.4</v>
      </c>
      <c r="AL43" s="53" t="e">
        <f>RANK(AK43,AK$3:AK$140)</f>
        <v>#DIV/0!</v>
      </c>
      <c r="AM43" s="53">
        <f>RANK(AJ43,AJ$3:AJ$140)</f>
        <v>47</v>
      </c>
      <c r="AN43" s="17" t="e">
        <f t="shared" si="74"/>
        <v>#DIV/0!</v>
      </c>
      <c r="AO43" s="5">
        <v>24</v>
      </c>
      <c r="AP43" s="5">
        <v>3</v>
      </c>
      <c r="AQ43" s="13">
        <f t="shared" si="11"/>
        <v>0.125</v>
      </c>
      <c r="AR43" s="53">
        <f>RANK(AQ43,AQ$3:AQ$140)</f>
        <v>76</v>
      </c>
      <c r="AS43" s="53">
        <f>RANK(AP43,AP$3:AP$140)</f>
        <v>66</v>
      </c>
      <c r="AT43" s="17">
        <f t="shared" si="12"/>
        <v>142</v>
      </c>
      <c r="AU43" s="5">
        <v>2000</v>
      </c>
      <c r="AV43" s="5">
        <v>1210.8</v>
      </c>
      <c r="AW43" s="13">
        <f t="shared" si="13"/>
        <v>0.6054</v>
      </c>
      <c r="AX43" s="53">
        <f>RANK(AW43,AW$3:AW$140)</f>
        <v>107</v>
      </c>
      <c r="AY43" s="53">
        <f>RANK(AV43,AV$3:AV$140)</f>
        <v>104</v>
      </c>
      <c r="AZ43" s="17">
        <f t="shared" si="50"/>
        <v>211</v>
      </c>
      <c r="BA43" s="5">
        <v>1000</v>
      </c>
      <c r="BB43" s="5">
        <v>740.34</v>
      </c>
      <c r="BC43" s="13">
        <f t="shared" si="15"/>
        <v>0.74034</v>
      </c>
      <c r="BD43" s="53">
        <f>RANK(BC43,BC$3:BC$140)</f>
        <v>56</v>
      </c>
      <c r="BE43" s="53">
        <f>RANK(BB43,BB$3:BB$140)</f>
        <v>78</v>
      </c>
      <c r="BF43" s="17">
        <f t="shared" si="58"/>
        <v>134</v>
      </c>
      <c r="BG43" s="5">
        <v>3550</v>
      </c>
      <c r="BH43" s="5">
        <v>340.1</v>
      </c>
      <c r="BI43" s="13">
        <f t="shared" si="17"/>
        <v>0.0958028169014085</v>
      </c>
      <c r="BJ43" s="53">
        <f>RANK(BI43,BI$3:BI$140)</f>
        <v>121</v>
      </c>
      <c r="BK43" s="53">
        <f>RANK(BH43,BH$3:BH$140)</f>
        <v>104</v>
      </c>
      <c r="BL43" s="17">
        <f t="shared" si="56"/>
        <v>225</v>
      </c>
      <c r="BM43" s="5">
        <v>1610</v>
      </c>
      <c r="BN43" s="5">
        <v>1478.62</v>
      </c>
      <c r="BO43" s="13">
        <f t="shared" si="19"/>
        <v>0.91839751552795</v>
      </c>
      <c r="BP43" s="53">
        <f>RANK(BO43,BO$3:BO$140)</f>
        <v>61</v>
      </c>
      <c r="BQ43" s="53">
        <f>RANK(BN43,BN$3:BN$140)</f>
        <v>55</v>
      </c>
      <c r="BR43" s="17">
        <f t="shared" si="63"/>
        <v>116</v>
      </c>
      <c r="BS43" s="21">
        <v>1800</v>
      </c>
      <c r="BT43" s="5">
        <v>2218.31</v>
      </c>
      <c r="BU43" s="13">
        <f t="shared" si="21"/>
        <v>1.23239444444444</v>
      </c>
      <c r="BV43" s="53">
        <f>RANK(BU43,BU$3:BU$140)</f>
        <v>29</v>
      </c>
      <c r="BW43" s="53">
        <f>RANK(BT43,BT$3:BT$140)</f>
        <v>23</v>
      </c>
      <c r="BX43" s="17">
        <f t="shared" si="65"/>
        <v>52</v>
      </c>
      <c r="BY43" s="5">
        <v>1540</v>
      </c>
      <c r="BZ43" s="5">
        <v>978.9</v>
      </c>
      <c r="CA43" s="13">
        <f t="shared" si="23"/>
        <v>0.635649350649351</v>
      </c>
      <c r="CB43" s="53">
        <f>RANK(CA43,CA$3:CA$140)</f>
        <v>47</v>
      </c>
      <c r="CC43" s="53">
        <f>RANK(BZ43,BZ$3:BZ$140)</f>
        <v>41</v>
      </c>
      <c r="CD43" s="17">
        <f t="shared" si="71"/>
        <v>88</v>
      </c>
      <c r="CE43" s="21">
        <v>1300</v>
      </c>
      <c r="CF43" s="5">
        <v>1579</v>
      </c>
      <c r="CG43" s="13">
        <f t="shared" si="25"/>
        <v>1.21461538461538</v>
      </c>
      <c r="CH43" s="53">
        <f>RANK(CG43,CG$3:CG$140)</f>
        <v>15</v>
      </c>
      <c r="CI43" s="53">
        <f>RANK(CF43,CF$3:CF$140)</f>
        <v>28</v>
      </c>
      <c r="CJ43" s="17">
        <f t="shared" si="66"/>
        <v>43</v>
      </c>
      <c r="CK43" s="5">
        <v>2070</v>
      </c>
      <c r="CL43" s="5">
        <v>497.74</v>
      </c>
      <c r="CM43" s="13">
        <f t="shared" si="27"/>
        <v>0.240454106280193</v>
      </c>
      <c r="CN43" s="53">
        <f>RANK(CM43,CM$3:CM$140)</f>
        <v>114</v>
      </c>
      <c r="CO43" s="53">
        <f>RANK(CL43,CL$3:CL$140)</f>
        <v>93</v>
      </c>
      <c r="CP43" s="17">
        <f t="shared" si="28"/>
        <v>207</v>
      </c>
      <c r="CQ43" s="5">
        <v>770</v>
      </c>
      <c r="CR43" s="5">
        <v>620.1</v>
      </c>
      <c r="CS43" s="13">
        <f t="shared" si="29"/>
        <v>0.805324675324675</v>
      </c>
      <c r="CT43" s="53">
        <f>RANK(CS43,CS$3:CS$140)</f>
        <v>26</v>
      </c>
      <c r="CU43" s="53">
        <f>RANK(CR43,CR$3:CR$140)</f>
        <v>26</v>
      </c>
      <c r="CV43" s="17">
        <f t="shared" si="57"/>
        <v>52</v>
      </c>
      <c r="CW43" s="5">
        <v>3420</v>
      </c>
      <c r="CX43" s="5">
        <v>803.09</v>
      </c>
      <c r="CY43" s="13">
        <f t="shared" si="31"/>
        <v>0.234821637426901</v>
      </c>
      <c r="CZ43" s="53">
        <f>RANK(CY43,CY$3:CY$140)</f>
        <v>106</v>
      </c>
      <c r="DA43" s="53">
        <f>RANK(CX43,CX$3:CX$140)</f>
        <v>96</v>
      </c>
      <c r="DB43" s="17">
        <f t="shared" ref="DB43:DB106" si="75">CZ43+DA43</f>
        <v>202</v>
      </c>
      <c r="DC43" s="5">
        <v>6880</v>
      </c>
      <c r="DD43" s="5">
        <v>8034.72</v>
      </c>
      <c r="DE43" s="13">
        <f t="shared" si="33"/>
        <v>1.16783720930233</v>
      </c>
      <c r="DF43" s="53">
        <f>RANK(DE43,DE$3:DE$140)</f>
        <v>17</v>
      </c>
      <c r="DG43" s="53">
        <f>RANK(DD43,DD$3:DD$140)</f>
        <v>18</v>
      </c>
      <c r="DH43" s="17">
        <f t="shared" si="34"/>
        <v>35</v>
      </c>
      <c r="DI43" s="5">
        <v>80</v>
      </c>
      <c r="DJ43" s="5">
        <v>28</v>
      </c>
      <c r="DK43" s="13">
        <f t="shared" si="35"/>
        <v>0.35</v>
      </c>
      <c r="DL43" s="53">
        <f>RANK(DK43,DK$3:DK$140)</f>
        <v>31</v>
      </c>
      <c r="DM43" s="53">
        <f>RANK(DJ43,DJ$3:DJ$140)</f>
        <v>42</v>
      </c>
      <c r="DN43" s="17">
        <f t="shared" si="70"/>
        <v>73</v>
      </c>
      <c r="DO43" s="5">
        <v>2890</v>
      </c>
      <c r="DP43" s="5">
        <v>2311.24</v>
      </c>
      <c r="DQ43" s="13">
        <v>0.799737024221453</v>
      </c>
      <c r="DR43" s="53">
        <v>74</v>
      </c>
      <c r="DS43" s="53">
        <v>59</v>
      </c>
      <c r="DT43" s="17">
        <v>133</v>
      </c>
      <c r="DU43" s="5">
        <v>2510</v>
      </c>
      <c r="DV43" s="5">
        <v>2319.6</v>
      </c>
      <c r="DW43" s="13">
        <f t="shared" si="37"/>
        <v>0.924143426294821</v>
      </c>
      <c r="DX43" s="53">
        <f>RANK(DW43,DW$3:DW$140)</f>
        <v>47</v>
      </c>
      <c r="DY43" s="53">
        <f>RANK(DV43,DV$3:DV$140)</f>
        <v>43</v>
      </c>
      <c r="DZ43" s="17">
        <f t="shared" si="64"/>
        <v>90</v>
      </c>
      <c r="EA43" s="5">
        <v>800</v>
      </c>
      <c r="EB43" s="5">
        <v>41.5</v>
      </c>
      <c r="EC43" s="13">
        <f t="shared" si="38"/>
        <v>0.051875</v>
      </c>
      <c r="ED43" s="53">
        <f>RANK(EC43,EC$3:EC$140)</f>
        <v>116</v>
      </c>
      <c r="EE43" s="53">
        <f>RANK(EB43,EB$3:EB$140)</f>
        <v>117</v>
      </c>
      <c r="EF43" s="17">
        <f t="shared" si="61"/>
        <v>233</v>
      </c>
      <c r="EG43" s="5">
        <v>2670</v>
      </c>
      <c r="EH43" s="5">
        <v>41.5</v>
      </c>
      <c r="EI43" s="13">
        <f t="shared" si="40"/>
        <v>0.0155430711610487</v>
      </c>
      <c r="EJ43" s="53">
        <f>RANK(EI43,EI$3:EI$140)</f>
        <v>119</v>
      </c>
      <c r="EK43" s="53">
        <f>RANK(EH43,EH$3:EH$140)</f>
        <v>117</v>
      </c>
      <c r="EL43" s="17">
        <f t="shared" si="41"/>
        <v>236</v>
      </c>
      <c r="EM43" s="5">
        <v>5390</v>
      </c>
      <c r="EN43" s="5">
        <v>3933.57</v>
      </c>
      <c r="EO43" s="13">
        <f t="shared" si="42"/>
        <v>0.729790352504638</v>
      </c>
      <c r="EP43" s="53">
        <f>RANK(EO43,EO$3:EO$140)</f>
        <v>55</v>
      </c>
      <c r="EQ43" s="53">
        <f>RANK(EN43,EN$3:EN$140)</f>
        <v>41</v>
      </c>
      <c r="ER43" s="17">
        <f t="shared" si="69"/>
        <v>96</v>
      </c>
      <c r="ES43" s="5">
        <v>1230</v>
      </c>
      <c r="ET43" s="5">
        <v>890.81</v>
      </c>
      <c r="EU43" s="13">
        <f t="shared" si="44"/>
        <v>0.724235772357724</v>
      </c>
      <c r="EV43" s="53">
        <f>RANK(EU43,EU$3:EU$140)</f>
        <v>37</v>
      </c>
      <c r="EW43" s="53">
        <f>RANK(ET43,ET$3:ET$140)</f>
        <v>44</v>
      </c>
      <c r="EX43" s="17">
        <f t="shared" si="55"/>
        <v>81</v>
      </c>
      <c r="EY43" s="5">
        <v>3440</v>
      </c>
      <c r="EZ43" s="5">
        <v>3776</v>
      </c>
      <c r="FA43" s="13">
        <f t="shared" si="46"/>
        <v>1.09767441860465</v>
      </c>
      <c r="FB43" s="53">
        <f>RANK(FA43,FA$3:FA$140)</f>
        <v>10</v>
      </c>
      <c r="FC43" s="53">
        <f>RANK(EZ43,EZ$3:EZ$140)</f>
        <v>15</v>
      </c>
      <c r="FD43" s="17">
        <f t="shared" si="73"/>
        <v>25</v>
      </c>
    </row>
    <row r="44" ht="17.25" spans="1:160">
      <c r="A44" s="9">
        <v>42</v>
      </c>
      <c r="B44" s="10">
        <v>106399</v>
      </c>
      <c r="C44" s="11" t="s">
        <v>134</v>
      </c>
      <c r="D44" s="11" t="s">
        <v>122</v>
      </c>
      <c r="E44" s="5">
        <v>8300</v>
      </c>
      <c r="F44" s="5">
        <v>2587.9</v>
      </c>
      <c r="G44" s="13">
        <f t="shared" si="0"/>
        <v>0.311795180722892</v>
      </c>
      <c r="H44" s="53">
        <f>RANK(G44,G$3:G$140)</f>
        <v>92</v>
      </c>
      <c r="I44" s="53">
        <f>RANK(F44,F$3:F$140)</f>
        <v>67</v>
      </c>
      <c r="J44" s="17">
        <f t="shared" si="49"/>
        <v>159</v>
      </c>
      <c r="K44" s="5">
        <v>2300</v>
      </c>
      <c r="L44" s="5">
        <v>577</v>
      </c>
      <c r="M44" s="13">
        <f t="shared" si="1"/>
        <v>0.250869565217391</v>
      </c>
      <c r="N44" s="53">
        <f>RANK(M44,M$3:M$140)</f>
        <v>90</v>
      </c>
      <c r="O44" s="53">
        <f>RANK(L44,L$3:L$140)</f>
        <v>82</v>
      </c>
      <c r="P44" s="17">
        <f t="shared" si="67"/>
        <v>172</v>
      </c>
      <c r="Q44" s="5">
        <v>1900</v>
      </c>
      <c r="R44" s="5">
        <v>80.4</v>
      </c>
      <c r="S44" s="13">
        <f t="shared" si="3"/>
        <v>0.0423157894736842</v>
      </c>
      <c r="T44" s="53">
        <f>RANK(S44,S$3:S$140)</f>
        <v>121</v>
      </c>
      <c r="U44" s="53">
        <f>RANK(R44,R$3:R$140)</f>
        <v>115</v>
      </c>
      <c r="V44" s="17">
        <f t="shared" si="68"/>
        <v>236</v>
      </c>
      <c r="W44" s="5">
        <v>3530</v>
      </c>
      <c r="X44" s="5">
        <v>2201.02</v>
      </c>
      <c r="Y44" s="13">
        <f t="shared" si="5"/>
        <v>0.623518413597734</v>
      </c>
      <c r="Z44" s="53">
        <f>RANK(Y44,Y$3:Y$140)</f>
        <v>85</v>
      </c>
      <c r="AA44" s="53">
        <f>RANK(X44,X$3:X$140)</f>
        <v>50</v>
      </c>
      <c r="AB44" s="17">
        <f t="shared" si="6"/>
        <v>135</v>
      </c>
      <c r="AC44" s="21">
        <f>ROUND(AD44/100,0)*100</f>
        <v>3200</v>
      </c>
      <c r="AD44" s="5">
        <v>3161.7</v>
      </c>
      <c r="AE44" s="13">
        <f t="shared" si="7"/>
        <v>0.98803125</v>
      </c>
      <c r="AF44" s="53">
        <f>RANK(AE44,AE$3:AE$140)</f>
        <v>50</v>
      </c>
      <c r="AG44" s="53">
        <f>RANK(AD44,AD$3:AD$140)</f>
        <v>28</v>
      </c>
      <c r="AH44" s="17">
        <f t="shared" si="53"/>
        <v>78</v>
      </c>
      <c r="AI44" s="5">
        <v>20</v>
      </c>
      <c r="AJ44" s="5">
        <v>6</v>
      </c>
      <c r="AK44" s="13">
        <f t="shared" si="72"/>
        <v>0.3</v>
      </c>
      <c r="AL44" s="53" t="e">
        <f>RANK(AK44,AK$3:AK$140)</f>
        <v>#DIV/0!</v>
      </c>
      <c r="AM44" s="53">
        <f>RANK(AJ44,AJ$3:AJ$140)</f>
        <v>84</v>
      </c>
      <c r="AN44" s="17" t="e">
        <f t="shared" si="74"/>
        <v>#DIV/0!</v>
      </c>
      <c r="AO44" s="5">
        <v>27</v>
      </c>
      <c r="AP44" s="5">
        <v>3</v>
      </c>
      <c r="AQ44" s="13">
        <f t="shared" si="11"/>
        <v>0.111111111111111</v>
      </c>
      <c r="AR44" s="53">
        <f>RANK(AQ44,AQ$3:AQ$140)</f>
        <v>84</v>
      </c>
      <c r="AS44" s="53">
        <f>RANK(AP44,AP$3:AP$140)</f>
        <v>66</v>
      </c>
      <c r="AT44" s="17">
        <f t="shared" si="12"/>
        <v>150</v>
      </c>
      <c r="AU44" s="21">
        <f>ROUND(AV44/100,0)*100</f>
        <v>2500</v>
      </c>
      <c r="AV44" s="5">
        <v>2505.96</v>
      </c>
      <c r="AW44" s="13">
        <f t="shared" si="13"/>
        <v>1.002384</v>
      </c>
      <c r="AX44" s="53">
        <f>RANK(AW44,AW$3:AW$140)</f>
        <v>23</v>
      </c>
      <c r="AY44" s="53">
        <f>RANK(AV44,AV$3:AV$140)</f>
        <v>35</v>
      </c>
      <c r="AZ44" s="17">
        <f t="shared" si="50"/>
        <v>58</v>
      </c>
      <c r="BA44" s="21">
        <v>1500</v>
      </c>
      <c r="BB44" s="5">
        <v>1259.06</v>
      </c>
      <c r="BC44" s="13">
        <f t="shared" si="15"/>
        <v>0.839373333333333</v>
      </c>
      <c r="BD44" s="53">
        <f>RANK(BC44,BC$3:BC$140)</f>
        <v>31</v>
      </c>
      <c r="BE44" s="53">
        <f>RANK(BB44,BB$3:BB$140)</f>
        <v>30</v>
      </c>
      <c r="BF44" s="17">
        <f t="shared" si="58"/>
        <v>61</v>
      </c>
      <c r="BG44" s="5">
        <v>3550</v>
      </c>
      <c r="BH44" s="5">
        <v>581.3</v>
      </c>
      <c r="BI44" s="13">
        <f t="shared" si="17"/>
        <v>0.163746478873239</v>
      </c>
      <c r="BJ44" s="53">
        <f>RANK(BI44,BI$3:BI$140)</f>
        <v>96</v>
      </c>
      <c r="BK44" s="53">
        <f>RANK(BH44,BH$3:BH$140)</f>
        <v>70</v>
      </c>
      <c r="BL44" s="17">
        <f t="shared" si="56"/>
        <v>166</v>
      </c>
      <c r="BM44" s="5">
        <v>1610</v>
      </c>
      <c r="BN44" s="5">
        <v>907.66</v>
      </c>
      <c r="BO44" s="13">
        <f t="shared" si="19"/>
        <v>0.563763975155279</v>
      </c>
      <c r="BP44" s="53">
        <f>RANK(BO44,BO$3:BO$140)</f>
        <v>110</v>
      </c>
      <c r="BQ44" s="53">
        <f>RANK(BN44,BN$3:BN$140)</f>
        <v>86</v>
      </c>
      <c r="BR44" s="17">
        <f t="shared" si="63"/>
        <v>196</v>
      </c>
      <c r="BS44" s="21">
        <v>1100</v>
      </c>
      <c r="BT44" s="5">
        <v>1366.05</v>
      </c>
      <c r="BU44" s="13">
        <f t="shared" si="21"/>
        <v>1.24186363636364</v>
      </c>
      <c r="BV44" s="53">
        <f>RANK(BU44,BU$3:BU$140)</f>
        <v>27</v>
      </c>
      <c r="BW44" s="53">
        <f>RANK(BT44,BT$3:BT$140)</f>
        <v>69</v>
      </c>
      <c r="BX44" s="17">
        <f t="shared" si="65"/>
        <v>96</v>
      </c>
      <c r="BY44" s="5">
        <v>1540</v>
      </c>
      <c r="BZ44" s="5">
        <v>670.62</v>
      </c>
      <c r="CA44" s="13">
        <f t="shared" si="23"/>
        <v>0.435467532467532</v>
      </c>
      <c r="CB44" s="53">
        <f>RANK(CA44,CA$3:CA$140)</f>
        <v>80</v>
      </c>
      <c r="CC44" s="53">
        <f>RANK(BZ44,BZ$3:BZ$140)</f>
        <v>71</v>
      </c>
      <c r="CD44" s="17">
        <f t="shared" si="71"/>
        <v>151</v>
      </c>
      <c r="CE44" s="5">
        <v>1050</v>
      </c>
      <c r="CF44" s="5">
        <v>940.85</v>
      </c>
      <c r="CG44" s="13">
        <f t="shared" si="25"/>
        <v>0.896047619047619</v>
      </c>
      <c r="CH44" s="53">
        <f>RANK(CG44,CG$3:CG$140)</f>
        <v>68</v>
      </c>
      <c r="CI44" s="53">
        <f>RANK(CF44,CF$3:CF$140)</f>
        <v>76</v>
      </c>
      <c r="CJ44" s="17">
        <f t="shared" si="66"/>
        <v>144</v>
      </c>
      <c r="CK44" s="5">
        <v>2070</v>
      </c>
      <c r="CL44" s="5">
        <v>987.91</v>
      </c>
      <c r="CM44" s="13">
        <f t="shared" si="27"/>
        <v>0.477251207729469</v>
      </c>
      <c r="CN44" s="53">
        <f>RANK(CM44,CM$3:CM$140)</f>
        <v>45</v>
      </c>
      <c r="CO44" s="53">
        <f>RANK(CL44,CL$3:CL$140)</f>
        <v>34</v>
      </c>
      <c r="CP44" s="17">
        <f t="shared" si="28"/>
        <v>79</v>
      </c>
      <c r="CQ44" s="5">
        <v>770</v>
      </c>
      <c r="CR44" s="5">
        <v>466</v>
      </c>
      <c r="CS44" s="13">
        <f t="shared" si="29"/>
        <v>0.605194805194805</v>
      </c>
      <c r="CT44" s="53">
        <f>RANK(CS44,CS$3:CS$140)</f>
        <v>44</v>
      </c>
      <c r="CU44" s="53">
        <f>RANK(CR44,CR$3:CR$140)</f>
        <v>46</v>
      </c>
      <c r="CV44" s="17">
        <f t="shared" si="57"/>
        <v>90</v>
      </c>
      <c r="CW44" s="5">
        <v>3420</v>
      </c>
      <c r="CX44" s="5">
        <v>3470.28</v>
      </c>
      <c r="CY44" s="13">
        <f t="shared" si="31"/>
        <v>1.01470175438596</v>
      </c>
      <c r="CZ44" s="53">
        <f>RANK(CY44,CY$3:CY$140)</f>
        <v>11</v>
      </c>
      <c r="DA44" s="53">
        <f>RANK(CX44,CX$3:CX$140)</f>
        <v>19</v>
      </c>
      <c r="DB44" s="17">
        <f t="shared" si="75"/>
        <v>30</v>
      </c>
      <c r="DC44" s="5">
        <v>6580</v>
      </c>
      <c r="DD44" s="5">
        <v>7579.87</v>
      </c>
      <c r="DE44" s="13">
        <f t="shared" si="33"/>
        <v>1.15195592705167</v>
      </c>
      <c r="DF44" s="53">
        <f>RANK(DE44,DE$3:DE$140)</f>
        <v>20</v>
      </c>
      <c r="DG44" s="53">
        <f>RANK(DD44,DD$3:DD$140)</f>
        <v>23</v>
      </c>
      <c r="DH44" s="17">
        <f t="shared" si="34"/>
        <v>43</v>
      </c>
      <c r="DI44" s="5">
        <v>80</v>
      </c>
      <c r="DJ44" s="5">
        <v>21</v>
      </c>
      <c r="DK44" s="13">
        <f t="shared" si="35"/>
        <v>0.2625</v>
      </c>
      <c r="DL44" s="53">
        <f>RANK(DK44,DK$3:DK$140)</f>
        <v>66</v>
      </c>
      <c r="DM44" s="53">
        <f>RANK(DJ44,DJ$3:DJ$140)</f>
        <v>62</v>
      </c>
      <c r="DN44" s="17">
        <f t="shared" si="70"/>
        <v>128</v>
      </c>
      <c r="DO44" s="5">
        <v>2890</v>
      </c>
      <c r="DP44" s="5">
        <v>1083.61</v>
      </c>
      <c r="DQ44" s="13">
        <v>0.374951557093426</v>
      </c>
      <c r="DR44" s="53">
        <v>125</v>
      </c>
      <c r="DS44" s="53">
        <v>108</v>
      </c>
      <c r="DT44" s="17">
        <v>233</v>
      </c>
      <c r="DU44" s="5">
        <v>2510</v>
      </c>
      <c r="DV44" s="5">
        <v>1381</v>
      </c>
      <c r="DW44" s="13">
        <f t="shared" si="37"/>
        <v>0.550199203187251</v>
      </c>
      <c r="DX44" s="53">
        <f>RANK(DW44,DW$3:DW$140)</f>
        <v>97</v>
      </c>
      <c r="DY44" s="53">
        <f>RANK(DV44,DV$3:DV$140)</f>
        <v>82</v>
      </c>
      <c r="DZ44" s="17">
        <f t="shared" si="64"/>
        <v>179</v>
      </c>
      <c r="EA44" s="5">
        <v>800</v>
      </c>
      <c r="EB44" s="5">
        <v>118.64</v>
      </c>
      <c r="EC44" s="13">
        <f t="shared" si="38"/>
        <v>0.1483</v>
      </c>
      <c r="ED44" s="53">
        <f>RANK(EC44,EC$3:EC$140)</f>
        <v>83</v>
      </c>
      <c r="EE44" s="53">
        <f>RANK(EB44,EB$3:EB$140)</f>
        <v>85</v>
      </c>
      <c r="EF44" s="17">
        <f t="shared" si="61"/>
        <v>168</v>
      </c>
      <c r="EG44" s="5">
        <v>2670</v>
      </c>
      <c r="EH44" s="5">
        <v>118.64</v>
      </c>
      <c r="EI44" s="13">
        <f t="shared" si="40"/>
        <v>0.044434456928839</v>
      </c>
      <c r="EJ44" s="53">
        <f>RANK(EI44,EI$3:EI$140)</f>
        <v>97</v>
      </c>
      <c r="EK44" s="53">
        <f>RANK(EH44,EH$3:EH$140)</f>
        <v>85</v>
      </c>
      <c r="EL44" s="17">
        <f t="shared" si="41"/>
        <v>182</v>
      </c>
      <c r="EM44" s="21">
        <v>5490</v>
      </c>
      <c r="EN44" s="5">
        <v>6103.47</v>
      </c>
      <c r="EO44" s="13">
        <f t="shared" si="42"/>
        <v>1.11174316939891</v>
      </c>
      <c r="EP44" s="53">
        <f>RANK(EO44,EO$3:EO$140)</f>
        <v>8</v>
      </c>
      <c r="EQ44" s="53">
        <f>RANK(EN44,EN$3:EN$140)</f>
        <v>11</v>
      </c>
      <c r="ER44" s="17">
        <f t="shared" si="69"/>
        <v>19</v>
      </c>
      <c r="ES44" s="5">
        <v>1230</v>
      </c>
      <c r="ET44" s="5">
        <v>1134.1</v>
      </c>
      <c r="EU44" s="13">
        <f t="shared" si="44"/>
        <v>0.922032520325203</v>
      </c>
      <c r="EV44" s="53">
        <f>RANK(EU44,EU$3:EU$140)</f>
        <v>17</v>
      </c>
      <c r="EW44" s="53">
        <f>RANK(ET44,ET$3:ET$140)</f>
        <v>26</v>
      </c>
      <c r="EX44" s="17">
        <f t="shared" si="55"/>
        <v>43</v>
      </c>
      <c r="EY44" s="5">
        <v>3340</v>
      </c>
      <c r="EZ44" s="5">
        <v>1580.7</v>
      </c>
      <c r="FA44" s="13">
        <f t="shared" si="46"/>
        <v>0.473263473053892</v>
      </c>
      <c r="FB44" s="53">
        <f>RANK(FA44,FA$3:FA$140)</f>
        <v>50</v>
      </c>
      <c r="FC44" s="53">
        <f>RANK(EZ44,EZ$3:EZ$140)</f>
        <v>46</v>
      </c>
      <c r="FD44" s="17">
        <f t="shared" si="73"/>
        <v>96</v>
      </c>
    </row>
    <row r="45" ht="17.25" spans="1:160">
      <c r="A45" s="9">
        <v>43</v>
      </c>
      <c r="B45" s="10">
        <v>357</v>
      </c>
      <c r="C45" s="11" t="s">
        <v>135</v>
      </c>
      <c r="D45" s="11" t="s">
        <v>122</v>
      </c>
      <c r="E45" s="5">
        <v>8100</v>
      </c>
      <c r="F45" s="5">
        <v>2105.03</v>
      </c>
      <c r="G45" s="13">
        <f t="shared" si="0"/>
        <v>0.25988024691358</v>
      </c>
      <c r="H45" s="53">
        <f>RANK(G45,G$3:G$140)</f>
        <v>105</v>
      </c>
      <c r="I45" s="53">
        <f>RANK(F45,F$3:F$140)</f>
        <v>82</v>
      </c>
      <c r="J45" s="17">
        <f t="shared" si="49"/>
        <v>187</v>
      </c>
      <c r="K45" s="5">
        <v>2400</v>
      </c>
      <c r="L45" s="5">
        <v>686.5</v>
      </c>
      <c r="M45" s="13">
        <f t="shared" si="1"/>
        <v>0.286041666666667</v>
      </c>
      <c r="N45" s="53">
        <f>RANK(M45,M$3:M$140)</f>
        <v>82</v>
      </c>
      <c r="O45" s="53">
        <f>RANK(L45,L$3:L$140)</f>
        <v>72</v>
      </c>
      <c r="P45" s="17">
        <f t="shared" si="67"/>
        <v>154</v>
      </c>
      <c r="Q45" s="5">
        <v>1800</v>
      </c>
      <c r="R45" s="5">
        <v>937.72</v>
      </c>
      <c r="S45" s="13">
        <f t="shared" si="3"/>
        <v>0.520955555555556</v>
      </c>
      <c r="T45" s="53">
        <f>RANK(S45,S$3:S$140)</f>
        <v>55</v>
      </c>
      <c r="U45" s="53">
        <f>RANK(R45,R$3:R$140)</f>
        <v>59</v>
      </c>
      <c r="V45" s="17">
        <f t="shared" si="68"/>
        <v>114</v>
      </c>
      <c r="W45" s="5">
        <v>3430</v>
      </c>
      <c r="X45" s="5">
        <v>2311.65</v>
      </c>
      <c r="Y45" s="13">
        <f t="shared" si="5"/>
        <v>0.673950437317784</v>
      </c>
      <c r="Z45" s="53">
        <f>RANK(Y45,Y$3:Y$140)</f>
        <v>71</v>
      </c>
      <c r="AA45" s="53">
        <f>RANK(X45,X$3:X$140)</f>
        <v>45</v>
      </c>
      <c r="AB45" s="17">
        <f t="shared" si="6"/>
        <v>116</v>
      </c>
      <c r="AC45" s="21">
        <f>ROUND(AD45/100,0)*100</f>
        <v>2800</v>
      </c>
      <c r="AD45" s="5">
        <v>2783.02</v>
      </c>
      <c r="AE45" s="13">
        <f t="shared" si="7"/>
        <v>0.993935714285714</v>
      </c>
      <c r="AF45" s="53">
        <f>RANK(AE45,AE$3:AE$140)</f>
        <v>36</v>
      </c>
      <c r="AG45" s="53">
        <f>RANK(AD45,AD$3:AD$140)</f>
        <v>37</v>
      </c>
      <c r="AH45" s="17">
        <f t="shared" si="53"/>
        <v>73</v>
      </c>
      <c r="AI45" s="5">
        <v>30</v>
      </c>
      <c r="AJ45" s="5">
        <v>31</v>
      </c>
      <c r="AK45" s="13">
        <f t="shared" si="72"/>
        <v>1.03333333333333</v>
      </c>
      <c r="AL45" s="53" t="e">
        <f>RANK(AK45,AK$3:AK$140)</f>
        <v>#DIV/0!</v>
      </c>
      <c r="AM45" s="53">
        <f>RANK(AJ45,AJ$3:AJ$140)</f>
        <v>14</v>
      </c>
      <c r="AN45" s="17" t="e">
        <f t="shared" si="74"/>
        <v>#DIV/0!</v>
      </c>
      <c r="AO45" s="5">
        <v>24</v>
      </c>
      <c r="AP45" s="5">
        <v>5</v>
      </c>
      <c r="AQ45" s="13">
        <f t="shared" si="11"/>
        <v>0.208333333333333</v>
      </c>
      <c r="AR45" s="53">
        <f>RANK(AQ45,AQ$3:AQ$140)</f>
        <v>45</v>
      </c>
      <c r="AS45" s="53">
        <f>RANK(AP45,AP$3:AP$140)</f>
        <v>39</v>
      </c>
      <c r="AT45" s="17">
        <f t="shared" si="12"/>
        <v>84</v>
      </c>
      <c r="AU45" s="5">
        <v>2000</v>
      </c>
      <c r="AV45" s="5">
        <v>1659.02</v>
      </c>
      <c r="AW45" s="13">
        <f t="shared" si="13"/>
        <v>0.82951</v>
      </c>
      <c r="AX45" s="53">
        <f>RANK(AW45,AW$3:AW$140)</f>
        <v>75</v>
      </c>
      <c r="AY45" s="53">
        <f>RANK(AV45,AV$3:AV$140)</f>
        <v>71</v>
      </c>
      <c r="AZ45" s="17">
        <f t="shared" si="50"/>
        <v>146</v>
      </c>
      <c r="BA45" s="5">
        <v>1000</v>
      </c>
      <c r="BB45" s="5">
        <v>603.29</v>
      </c>
      <c r="BC45" s="13">
        <f t="shared" si="15"/>
        <v>0.60329</v>
      </c>
      <c r="BD45" s="53">
        <f>RANK(BC45,BC$3:BC$140)</f>
        <v>91</v>
      </c>
      <c r="BE45" s="53">
        <f>RANK(BB45,BB$3:BB$140)</f>
        <v>91</v>
      </c>
      <c r="BF45" s="17">
        <f t="shared" si="58"/>
        <v>182</v>
      </c>
      <c r="BG45" s="5">
        <v>3550</v>
      </c>
      <c r="BH45" s="5">
        <v>1233.05</v>
      </c>
      <c r="BI45" s="13">
        <f t="shared" si="17"/>
        <v>0.347338028169014</v>
      </c>
      <c r="BJ45" s="53">
        <f>RANK(BI45,BI$3:BI$140)</f>
        <v>29</v>
      </c>
      <c r="BK45" s="53">
        <f>RANK(BH45,BH$3:BH$140)</f>
        <v>25</v>
      </c>
      <c r="BL45" s="17">
        <f t="shared" si="56"/>
        <v>54</v>
      </c>
      <c r="BM45" s="5">
        <v>1600</v>
      </c>
      <c r="BN45" s="5">
        <v>1585.49</v>
      </c>
      <c r="BO45" s="13">
        <f t="shared" si="19"/>
        <v>0.99093125</v>
      </c>
      <c r="BP45" s="53">
        <f>RANK(BO45,BO$3:BO$140)</f>
        <v>47</v>
      </c>
      <c r="BQ45" s="53">
        <f>RANK(BN45,BN$3:BN$140)</f>
        <v>50</v>
      </c>
      <c r="BR45" s="17">
        <f t="shared" si="63"/>
        <v>97</v>
      </c>
      <c r="BS45" s="21">
        <v>1100</v>
      </c>
      <c r="BT45" s="5">
        <v>1207.62</v>
      </c>
      <c r="BU45" s="13">
        <f t="shared" si="21"/>
        <v>1.09783636363636</v>
      </c>
      <c r="BV45" s="53">
        <f>RANK(BU45,BU$3:BU$140)</f>
        <v>63</v>
      </c>
      <c r="BW45" s="53">
        <f>RANK(BT45,BT$3:BT$140)</f>
        <v>86</v>
      </c>
      <c r="BX45" s="17">
        <f t="shared" si="65"/>
        <v>149</v>
      </c>
      <c r="BY45" s="5">
        <v>1450</v>
      </c>
      <c r="BZ45" s="5">
        <v>838.12</v>
      </c>
      <c r="CA45" s="13">
        <f t="shared" si="23"/>
        <v>0.578013793103448</v>
      </c>
      <c r="CB45" s="53">
        <f>RANK(CA45,CA$3:CA$140)</f>
        <v>55</v>
      </c>
      <c r="CC45" s="53">
        <f>RANK(BZ45,BZ$3:BZ$140)</f>
        <v>55</v>
      </c>
      <c r="CD45" s="17">
        <f t="shared" si="71"/>
        <v>110</v>
      </c>
      <c r="CE45" s="21">
        <v>1300</v>
      </c>
      <c r="CF45" s="5">
        <v>1504.42</v>
      </c>
      <c r="CG45" s="13">
        <f t="shared" si="25"/>
        <v>1.15724615384615</v>
      </c>
      <c r="CH45" s="53">
        <f>RANK(CG45,CG$3:CG$140)</f>
        <v>27</v>
      </c>
      <c r="CI45" s="53">
        <f>RANK(CF45,CF$3:CF$140)</f>
        <v>35</v>
      </c>
      <c r="CJ45" s="17">
        <f t="shared" si="66"/>
        <v>62</v>
      </c>
      <c r="CK45" s="5">
        <v>2070</v>
      </c>
      <c r="CL45" s="5">
        <v>662.35</v>
      </c>
      <c r="CM45" s="13">
        <f t="shared" si="27"/>
        <v>0.319975845410628</v>
      </c>
      <c r="CN45" s="53">
        <f>RANK(CM45,CM$3:CM$140)</f>
        <v>97</v>
      </c>
      <c r="CO45" s="53">
        <f>RANK(CL45,CL$3:CL$140)</f>
        <v>75</v>
      </c>
      <c r="CP45" s="17">
        <f t="shared" si="28"/>
        <v>172</v>
      </c>
      <c r="CQ45" s="5">
        <v>770</v>
      </c>
      <c r="CR45" s="5">
        <v>760.1</v>
      </c>
      <c r="CS45" s="13">
        <f t="shared" si="29"/>
        <v>0.987142857142857</v>
      </c>
      <c r="CT45" s="53">
        <f>RANK(CS45,CS$3:CS$140)</f>
        <v>13</v>
      </c>
      <c r="CU45" s="53">
        <f>RANK(CR45,CR$3:CR$140)</f>
        <v>16</v>
      </c>
      <c r="CV45" s="17">
        <f t="shared" si="57"/>
        <v>29</v>
      </c>
      <c r="CW45" s="5">
        <v>3420</v>
      </c>
      <c r="CX45" s="5">
        <v>851.5</v>
      </c>
      <c r="CY45" s="13">
        <f t="shared" si="31"/>
        <v>0.248976608187134</v>
      </c>
      <c r="CZ45" s="53">
        <f>RANK(CY45,CY$3:CY$140)</f>
        <v>98</v>
      </c>
      <c r="DA45" s="53">
        <f>RANK(CX45,CX$3:CX$140)</f>
        <v>91</v>
      </c>
      <c r="DB45" s="17">
        <f t="shared" si="75"/>
        <v>189</v>
      </c>
      <c r="DC45" s="5">
        <v>5980</v>
      </c>
      <c r="DD45" s="5">
        <v>6375.34</v>
      </c>
      <c r="DE45" s="13">
        <f t="shared" si="33"/>
        <v>1.06611036789298</v>
      </c>
      <c r="DF45" s="53">
        <f>RANK(DE45,DE$3:DE$140)</f>
        <v>41</v>
      </c>
      <c r="DG45" s="53">
        <f>RANK(DD45,DD$3:DD$140)</f>
        <v>34</v>
      </c>
      <c r="DH45" s="17">
        <f t="shared" si="34"/>
        <v>75</v>
      </c>
      <c r="DI45" s="5">
        <v>80</v>
      </c>
      <c r="DJ45" s="5">
        <v>17</v>
      </c>
      <c r="DK45" s="13">
        <f t="shared" si="35"/>
        <v>0.2125</v>
      </c>
      <c r="DL45" s="53">
        <f>RANK(DK45,DK$3:DK$140)</f>
        <v>87</v>
      </c>
      <c r="DM45" s="53">
        <f>RANK(DJ45,DJ$3:DJ$140)</f>
        <v>80</v>
      </c>
      <c r="DN45" s="17">
        <f t="shared" si="70"/>
        <v>167</v>
      </c>
      <c r="DO45" s="5">
        <v>2810</v>
      </c>
      <c r="DP45" s="5">
        <v>2388.92</v>
      </c>
      <c r="DQ45" s="13">
        <v>0.850149466192171</v>
      </c>
      <c r="DR45" s="53">
        <v>70</v>
      </c>
      <c r="DS45" s="53">
        <v>56</v>
      </c>
      <c r="DT45" s="17">
        <v>126</v>
      </c>
      <c r="DU45" s="5">
        <v>2510</v>
      </c>
      <c r="DV45" s="5">
        <v>2030.4</v>
      </c>
      <c r="DW45" s="13">
        <f t="shared" si="37"/>
        <v>0.808924302788845</v>
      </c>
      <c r="DX45" s="53">
        <f>RANK(DW45,DW$3:DW$140)</f>
        <v>59</v>
      </c>
      <c r="DY45" s="53">
        <f>RANK(DV45,DV$3:DV$140)</f>
        <v>50</v>
      </c>
      <c r="DZ45" s="17">
        <f t="shared" si="64"/>
        <v>109</v>
      </c>
      <c r="EA45" s="5">
        <v>800</v>
      </c>
      <c r="EB45" s="5">
        <v>197.4</v>
      </c>
      <c r="EC45" s="13">
        <f t="shared" si="38"/>
        <v>0.24675</v>
      </c>
      <c r="ED45" s="53">
        <f>RANK(EC45,EC$3:EC$140)</f>
        <v>57</v>
      </c>
      <c r="EE45" s="53">
        <f>RANK(EB45,EB$3:EB$140)</f>
        <v>59</v>
      </c>
      <c r="EF45" s="17">
        <f t="shared" si="61"/>
        <v>116</v>
      </c>
      <c r="EG45" s="5">
        <v>2580</v>
      </c>
      <c r="EH45" s="5">
        <v>197.4</v>
      </c>
      <c r="EI45" s="13">
        <f t="shared" si="40"/>
        <v>0.0765116279069767</v>
      </c>
      <c r="EJ45" s="53">
        <f>RANK(EI45,EI$3:EI$140)</f>
        <v>74</v>
      </c>
      <c r="EK45" s="53">
        <f>RANK(EH45,EH$3:EH$140)</f>
        <v>59</v>
      </c>
      <c r="EL45" s="17">
        <f t="shared" si="41"/>
        <v>133</v>
      </c>
      <c r="EM45" s="5">
        <v>5200</v>
      </c>
      <c r="EN45" s="5">
        <v>3725.51</v>
      </c>
      <c r="EO45" s="13">
        <f t="shared" si="42"/>
        <v>0.716444230769231</v>
      </c>
      <c r="EP45" s="53">
        <f>RANK(EO45,EO$3:EO$140)</f>
        <v>58</v>
      </c>
      <c r="EQ45" s="53">
        <f>RANK(EN45,EN$3:EN$140)</f>
        <v>49</v>
      </c>
      <c r="ER45" s="17">
        <f t="shared" si="69"/>
        <v>107</v>
      </c>
      <c r="ES45" s="5">
        <v>1230</v>
      </c>
      <c r="ET45" s="5">
        <v>831.25</v>
      </c>
      <c r="EU45" s="13">
        <f t="shared" si="44"/>
        <v>0.675813008130081</v>
      </c>
      <c r="EV45" s="53">
        <f>RANK(EU45,EU$3:EU$140)</f>
        <v>46</v>
      </c>
      <c r="EW45" s="53">
        <f>RANK(ET45,ET$3:ET$140)</f>
        <v>50</v>
      </c>
      <c r="EX45" s="17">
        <f t="shared" si="55"/>
        <v>96</v>
      </c>
      <c r="EY45" s="21">
        <v>3240</v>
      </c>
      <c r="EZ45" s="5">
        <v>3641.02</v>
      </c>
      <c r="FA45" s="13">
        <f t="shared" si="46"/>
        <v>1.12377160493827</v>
      </c>
      <c r="FB45" s="53">
        <f>RANK(FA45,FA$3:FA$140)</f>
        <v>8</v>
      </c>
      <c r="FC45" s="53">
        <f>RANK(EZ45,EZ$3:EZ$140)</f>
        <v>16</v>
      </c>
      <c r="FD45" s="17">
        <f t="shared" si="73"/>
        <v>24</v>
      </c>
    </row>
    <row r="46" ht="17.25" spans="1:160">
      <c r="A46" s="9">
        <v>44</v>
      </c>
      <c r="B46" s="10">
        <v>114622</v>
      </c>
      <c r="C46" s="19" t="s">
        <v>68</v>
      </c>
      <c r="D46" s="19" t="s">
        <v>58</v>
      </c>
      <c r="E46" s="5">
        <v>8100</v>
      </c>
      <c r="F46" s="5">
        <v>2656.24</v>
      </c>
      <c r="G46" s="13">
        <f t="shared" si="0"/>
        <v>0.327930864197531</v>
      </c>
      <c r="H46" s="53">
        <f>RANK(G46,G$3:G$140)</f>
        <v>88</v>
      </c>
      <c r="I46" s="53">
        <f>RANK(F46,F$3:F$140)</f>
        <v>65</v>
      </c>
      <c r="J46" s="17">
        <f t="shared" si="49"/>
        <v>153</v>
      </c>
      <c r="K46" s="5">
        <v>1800</v>
      </c>
      <c r="L46" s="5">
        <v>438.07</v>
      </c>
      <c r="M46" s="13">
        <f t="shared" si="1"/>
        <v>0.243372222222222</v>
      </c>
      <c r="N46" s="53">
        <f>RANK(M46,M$3:M$140)</f>
        <v>92</v>
      </c>
      <c r="O46" s="53">
        <f>RANK(L46,L$3:L$140)</f>
        <v>93</v>
      </c>
      <c r="P46" s="17">
        <f t="shared" si="67"/>
        <v>185</v>
      </c>
      <c r="Q46" s="5">
        <v>1900</v>
      </c>
      <c r="R46" s="5">
        <v>647</v>
      </c>
      <c r="S46" s="13">
        <f t="shared" si="3"/>
        <v>0.340526315789474</v>
      </c>
      <c r="T46" s="53">
        <f>RANK(S46,S$3:S$140)</f>
        <v>83</v>
      </c>
      <c r="U46" s="53">
        <f>RANK(R46,R$3:R$140)</f>
        <v>72</v>
      </c>
      <c r="V46" s="17">
        <f t="shared" si="68"/>
        <v>155</v>
      </c>
      <c r="W46" s="5">
        <v>3430</v>
      </c>
      <c r="X46" s="5">
        <v>1828.33</v>
      </c>
      <c r="Y46" s="13">
        <f t="shared" si="5"/>
        <v>0.533040816326531</v>
      </c>
      <c r="Z46" s="53">
        <f>RANK(Y46,Y$3:Y$140)</f>
        <v>101</v>
      </c>
      <c r="AA46" s="53">
        <f>RANK(X46,X$3:X$140)</f>
        <v>75</v>
      </c>
      <c r="AB46" s="17">
        <f t="shared" si="6"/>
        <v>176</v>
      </c>
      <c r="AC46" s="5">
        <v>2420</v>
      </c>
      <c r="AD46" s="5">
        <v>1713.32</v>
      </c>
      <c r="AE46" s="13">
        <f t="shared" si="7"/>
        <v>0.70798347107438</v>
      </c>
      <c r="AF46" s="53">
        <f>RANK(AE46,AE$3:AE$140)</f>
        <v>104</v>
      </c>
      <c r="AG46" s="53">
        <f>RANK(AD46,AD$3:AD$140)</f>
        <v>72</v>
      </c>
      <c r="AH46" s="17">
        <f t="shared" si="53"/>
        <v>176</v>
      </c>
      <c r="AI46" s="5">
        <v>30</v>
      </c>
      <c r="AJ46" s="5">
        <v>32</v>
      </c>
      <c r="AK46" s="13">
        <f t="shared" si="72"/>
        <v>1.06666666666667</v>
      </c>
      <c r="AL46" s="53" t="e">
        <f>RANK(AK46,AK$3:AK$140)</f>
        <v>#DIV/0!</v>
      </c>
      <c r="AM46" s="53">
        <f>RANK(AJ46,AJ$3:AJ$140)</f>
        <v>13</v>
      </c>
      <c r="AN46" s="17" t="e">
        <f t="shared" si="74"/>
        <v>#DIV/0!</v>
      </c>
      <c r="AO46" s="5">
        <v>17</v>
      </c>
      <c r="AP46" s="5">
        <v>7</v>
      </c>
      <c r="AQ46" s="13">
        <f t="shared" si="11"/>
        <v>0.411764705882353</v>
      </c>
      <c r="AR46" s="53">
        <f>RANK(AQ46,AQ$3:AQ$140)</f>
        <v>21</v>
      </c>
      <c r="AS46" s="53">
        <f>RANK(AP46,AP$3:AP$140)</f>
        <v>20</v>
      </c>
      <c r="AT46" s="17">
        <f t="shared" si="12"/>
        <v>41</v>
      </c>
      <c r="AU46" s="21">
        <f>ROUND(AV46/100,0)*100</f>
        <v>2200</v>
      </c>
      <c r="AV46" s="5">
        <v>2180.77</v>
      </c>
      <c r="AW46" s="13">
        <f t="shared" si="13"/>
        <v>0.991259090909091</v>
      </c>
      <c r="AX46" s="53">
        <f>RANK(AW46,AW$3:AW$140)</f>
        <v>31</v>
      </c>
      <c r="AY46" s="53">
        <f>RANK(AV46,AV$3:AV$140)</f>
        <v>48</v>
      </c>
      <c r="AZ46" s="17">
        <f t="shared" si="50"/>
        <v>79</v>
      </c>
      <c r="BA46" s="21">
        <v>1500</v>
      </c>
      <c r="BB46" s="5">
        <v>1515.34</v>
      </c>
      <c r="BC46" s="13">
        <f t="shared" si="15"/>
        <v>1.01022666666667</v>
      </c>
      <c r="BD46" s="53">
        <f>RANK(BC46,BC$3:BC$140)</f>
        <v>10</v>
      </c>
      <c r="BE46" s="53">
        <f>RANK(BB46,BB$3:BB$140)</f>
        <v>17</v>
      </c>
      <c r="BF46" s="17">
        <f t="shared" si="58"/>
        <v>27</v>
      </c>
      <c r="BG46" s="5">
        <v>3550</v>
      </c>
      <c r="BH46" s="5">
        <v>462.86</v>
      </c>
      <c r="BI46" s="13">
        <f t="shared" si="17"/>
        <v>0.130383098591549</v>
      </c>
      <c r="BJ46" s="53">
        <f>RANK(BI46,BI$3:BI$140)</f>
        <v>108</v>
      </c>
      <c r="BK46" s="53">
        <f>RANK(BH46,BH$3:BH$140)</f>
        <v>85</v>
      </c>
      <c r="BL46" s="17">
        <f t="shared" si="56"/>
        <v>193</v>
      </c>
      <c r="BM46" s="5">
        <v>1600</v>
      </c>
      <c r="BN46" s="5">
        <v>1674.94</v>
      </c>
      <c r="BO46" s="13">
        <f t="shared" si="19"/>
        <v>1.0468375</v>
      </c>
      <c r="BP46" s="53">
        <f>RANK(BO46,BO$3:BO$140)</f>
        <v>35</v>
      </c>
      <c r="BQ46" s="53">
        <f>RANK(BN46,BN$3:BN$140)</f>
        <v>44</v>
      </c>
      <c r="BR46" s="17">
        <f t="shared" si="63"/>
        <v>79</v>
      </c>
      <c r="BS46" s="21">
        <v>1800</v>
      </c>
      <c r="BT46" s="5">
        <v>2003.12</v>
      </c>
      <c r="BU46" s="13">
        <f t="shared" si="21"/>
        <v>1.11284444444444</v>
      </c>
      <c r="BV46" s="53">
        <f>RANK(BU46,BU$3:BU$140)</f>
        <v>57</v>
      </c>
      <c r="BW46" s="53">
        <f>RANK(BT46,BT$3:BT$140)</f>
        <v>37</v>
      </c>
      <c r="BX46" s="17">
        <f t="shared" si="65"/>
        <v>94</v>
      </c>
      <c r="BY46" s="5">
        <v>1450</v>
      </c>
      <c r="BZ46" s="5">
        <v>1168.94</v>
      </c>
      <c r="CA46" s="13">
        <f t="shared" si="23"/>
        <v>0.806165517241379</v>
      </c>
      <c r="CB46" s="53">
        <f>RANK(CA46,CA$3:CA$140)</f>
        <v>24</v>
      </c>
      <c r="CC46" s="53">
        <f>RANK(BZ46,BZ$3:BZ$140)</f>
        <v>29</v>
      </c>
      <c r="CD46" s="17">
        <f t="shared" si="71"/>
        <v>53</v>
      </c>
      <c r="CE46" s="21">
        <v>1800</v>
      </c>
      <c r="CF46" s="5">
        <v>2258.68</v>
      </c>
      <c r="CG46" s="13">
        <f t="shared" si="25"/>
        <v>1.25482222222222</v>
      </c>
      <c r="CH46" s="53">
        <f>RANK(CG46,CG$3:CG$140)</f>
        <v>11</v>
      </c>
      <c r="CI46" s="53">
        <f>RANK(CF46,CF$3:CF$140)</f>
        <v>11</v>
      </c>
      <c r="CJ46" s="17">
        <f t="shared" si="66"/>
        <v>22</v>
      </c>
      <c r="CK46" s="5">
        <v>1980</v>
      </c>
      <c r="CL46" s="5">
        <v>1452.56</v>
      </c>
      <c r="CM46" s="13">
        <f t="shared" si="27"/>
        <v>0.733616161616162</v>
      </c>
      <c r="CN46" s="53">
        <f>RANK(CM46,CM$3:CM$140)</f>
        <v>8</v>
      </c>
      <c r="CO46" s="53">
        <f>RANK(CL46,CL$3:CL$140)</f>
        <v>12</v>
      </c>
      <c r="CP46" s="17">
        <f t="shared" si="28"/>
        <v>20</v>
      </c>
      <c r="CQ46" s="5">
        <v>770</v>
      </c>
      <c r="CR46" s="5">
        <v>0</v>
      </c>
      <c r="CS46" s="13">
        <f t="shared" si="29"/>
        <v>0</v>
      </c>
      <c r="CT46" s="53">
        <f>RANK(CS46,CS$3:CS$140)</f>
        <v>109</v>
      </c>
      <c r="CU46" s="53">
        <f>RANK(CR46,CR$3:CR$140)</f>
        <v>109</v>
      </c>
      <c r="CV46" s="17">
        <f t="shared" si="57"/>
        <v>218</v>
      </c>
      <c r="CW46" s="5">
        <v>3420</v>
      </c>
      <c r="CX46" s="5">
        <v>3668</v>
      </c>
      <c r="CY46" s="13">
        <f t="shared" si="31"/>
        <v>1.07251461988304</v>
      </c>
      <c r="CZ46" s="53">
        <f>RANK(CY46,CY$3:CY$140)</f>
        <v>9</v>
      </c>
      <c r="DA46" s="53">
        <f>RANK(CX46,CX$3:CX$140)</f>
        <v>14</v>
      </c>
      <c r="DB46" s="17">
        <f t="shared" si="75"/>
        <v>23</v>
      </c>
      <c r="DC46" s="5">
        <v>4480</v>
      </c>
      <c r="DD46" s="5">
        <v>3254</v>
      </c>
      <c r="DE46" s="13">
        <f t="shared" si="33"/>
        <v>0.726339285714286</v>
      </c>
      <c r="DF46" s="53">
        <f>RANK(DE46,DE$3:DE$140)</f>
        <v>84</v>
      </c>
      <c r="DG46" s="53">
        <f>RANK(DD46,DD$3:DD$140)</f>
        <v>83</v>
      </c>
      <c r="DH46" s="17">
        <f t="shared" si="34"/>
        <v>167</v>
      </c>
      <c r="DI46" s="5">
        <v>80</v>
      </c>
      <c r="DJ46" s="5">
        <v>23</v>
      </c>
      <c r="DK46" s="13">
        <f t="shared" si="35"/>
        <v>0.2875</v>
      </c>
      <c r="DL46" s="53">
        <f>RANK(DK46,DK$3:DK$140)</f>
        <v>59</v>
      </c>
      <c r="DM46" s="53">
        <f>RANK(DJ46,DJ$3:DJ$140)</f>
        <v>58</v>
      </c>
      <c r="DN46" s="17">
        <f t="shared" si="70"/>
        <v>117</v>
      </c>
      <c r="DO46" s="5">
        <v>2730</v>
      </c>
      <c r="DP46" s="5">
        <v>1817.4</v>
      </c>
      <c r="DQ46" s="13">
        <v>0.665714285714286</v>
      </c>
      <c r="DR46" s="53">
        <v>97</v>
      </c>
      <c r="DS46" s="53">
        <v>79</v>
      </c>
      <c r="DT46" s="17">
        <v>176</v>
      </c>
      <c r="DU46" s="5">
        <v>2510</v>
      </c>
      <c r="DV46" s="5">
        <v>2384.33</v>
      </c>
      <c r="DW46" s="13">
        <f t="shared" si="37"/>
        <v>0.949932270916335</v>
      </c>
      <c r="DX46" s="53">
        <f>RANK(DW46,DW$3:DW$140)</f>
        <v>45</v>
      </c>
      <c r="DY46" s="53">
        <f>RANK(DV46,DV$3:DV$140)</f>
        <v>41</v>
      </c>
      <c r="DZ46" s="17">
        <f t="shared" si="64"/>
        <v>86</v>
      </c>
      <c r="EA46" s="5">
        <v>800</v>
      </c>
      <c r="EB46" s="5">
        <v>136.77</v>
      </c>
      <c r="EC46" s="13">
        <f t="shared" si="38"/>
        <v>0.1709625</v>
      </c>
      <c r="ED46" s="53">
        <f>RANK(EC46,EC$3:EC$140)</f>
        <v>76</v>
      </c>
      <c r="EE46" s="53">
        <f>RANK(EB46,EB$3:EB$140)</f>
        <v>79</v>
      </c>
      <c r="EF46" s="17">
        <f t="shared" si="61"/>
        <v>155</v>
      </c>
      <c r="EG46" s="5">
        <v>2580</v>
      </c>
      <c r="EH46" s="5">
        <v>136.77</v>
      </c>
      <c r="EI46" s="13">
        <f t="shared" si="40"/>
        <v>0.0530116279069767</v>
      </c>
      <c r="EJ46" s="53">
        <f>RANK(EI46,EI$3:EI$140)</f>
        <v>92</v>
      </c>
      <c r="EK46" s="53">
        <f>RANK(EH46,EH$3:EH$140)</f>
        <v>79</v>
      </c>
      <c r="EL46" s="17">
        <f t="shared" si="41"/>
        <v>171</v>
      </c>
      <c r="EM46" s="5">
        <v>5200</v>
      </c>
      <c r="EN46" s="5">
        <v>4511.13</v>
      </c>
      <c r="EO46" s="13">
        <f t="shared" si="42"/>
        <v>0.867525</v>
      </c>
      <c r="EP46" s="53">
        <f>RANK(EO46,EO$3:EO$140)</f>
        <v>33</v>
      </c>
      <c r="EQ46" s="53">
        <f>RANK(EN46,EN$3:EN$140)</f>
        <v>29</v>
      </c>
      <c r="ER46" s="17">
        <f t="shared" si="69"/>
        <v>62</v>
      </c>
      <c r="ES46" s="5">
        <v>1230</v>
      </c>
      <c r="ET46" s="5">
        <v>978.95</v>
      </c>
      <c r="EU46" s="13">
        <f t="shared" si="44"/>
        <v>0.795894308943089</v>
      </c>
      <c r="EV46" s="53">
        <f>RANK(EU46,EU$3:EU$140)</f>
        <v>33</v>
      </c>
      <c r="EW46" s="53">
        <f>RANK(ET46,ET$3:ET$140)</f>
        <v>37</v>
      </c>
      <c r="EX46" s="17">
        <f t="shared" si="55"/>
        <v>70</v>
      </c>
      <c r="EY46" s="5">
        <v>3240</v>
      </c>
      <c r="EZ46" s="5">
        <v>1786.3</v>
      </c>
      <c r="FA46" s="13">
        <f t="shared" si="46"/>
        <v>0.551327160493827</v>
      </c>
      <c r="FB46" s="53">
        <f>RANK(FA46,FA$3:FA$140)</f>
        <v>38</v>
      </c>
      <c r="FC46" s="53">
        <f>RANK(EZ46,EZ$3:EZ$140)</f>
        <v>43</v>
      </c>
      <c r="FD46" s="17">
        <f t="shared" si="73"/>
        <v>81</v>
      </c>
    </row>
    <row r="47" ht="17.25" spans="1:160">
      <c r="A47" s="9">
        <v>45</v>
      </c>
      <c r="B47" s="10">
        <v>598</v>
      </c>
      <c r="C47" s="11" t="s">
        <v>98</v>
      </c>
      <c r="D47" s="11" t="s">
        <v>89</v>
      </c>
      <c r="E47" s="5">
        <v>7200</v>
      </c>
      <c r="F47" s="5">
        <v>978.47</v>
      </c>
      <c r="G47" s="13">
        <f t="shared" si="0"/>
        <v>0.135898611111111</v>
      </c>
      <c r="H47" s="53">
        <f>RANK(G47,G$3:G$140)</f>
        <v>131</v>
      </c>
      <c r="I47" s="53">
        <f>RANK(F47,F$3:F$140)</f>
        <v>121</v>
      </c>
      <c r="J47" s="17">
        <f t="shared" si="49"/>
        <v>252</v>
      </c>
      <c r="K47" s="5">
        <v>2600</v>
      </c>
      <c r="L47" s="5">
        <v>456.8</v>
      </c>
      <c r="M47" s="13">
        <f t="shared" si="1"/>
        <v>0.175692307692308</v>
      </c>
      <c r="N47" s="53">
        <f>RANK(M47,M$3:M$140)</f>
        <v>102</v>
      </c>
      <c r="O47" s="53">
        <f>RANK(L47,L$3:L$140)</f>
        <v>91</v>
      </c>
      <c r="P47" s="17">
        <f t="shared" si="67"/>
        <v>193</v>
      </c>
      <c r="Q47" s="5">
        <v>1900</v>
      </c>
      <c r="R47" s="5">
        <v>1640.4</v>
      </c>
      <c r="S47" s="13">
        <f t="shared" si="3"/>
        <v>0.863368421052632</v>
      </c>
      <c r="T47" s="53">
        <f>RANK(S47,S$3:S$140)</f>
        <v>16</v>
      </c>
      <c r="U47" s="53">
        <f>RANK(R47,R$3:R$140)</f>
        <v>30</v>
      </c>
      <c r="V47" s="17">
        <f t="shared" si="68"/>
        <v>46</v>
      </c>
      <c r="W47" s="5">
        <v>3700</v>
      </c>
      <c r="X47" s="5">
        <v>3066.13</v>
      </c>
      <c r="Y47" s="13">
        <f t="shared" si="5"/>
        <v>0.828683783783784</v>
      </c>
      <c r="Z47" s="53">
        <f>RANK(Y47,Y$3:Y$140)</f>
        <v>42</v>
      </c>
      <c r="AA47" s="53">
        <f>RANK(X47,X$3:X$140)</f>
        <v>20</v>
      </c>
      <c r="AB47" s="17">
        <f t="shared" si="6"/>
        <v>62</v>
      </c>
      <c r="AC47" s="5">
        <v>2310</v>
      </c>
      <c r="AD47" s="5">
        <v>1773.92</v>
      </c>
      <c r="AE47" s="13">
        <f t="shared" si="7"/>
        <v>0.767930735930736</v>
      </c>
      <c r="AF47" s="53">
        <f>RANK(AE47,AE$3:AE$140)</f>
        <v>99</v>
      </c>
      <c r="AG47" s="53">
        <f>RANK(AD47,AD$3:AD$140)</f>
        <v>68</v>
      </c>
      <c r="AH47" s="17">
        <f t="shared" si="53"/>
        <v>167</v>
      </c>
      <c r="AI47" s="5">
        <v>20</v>
      </c>
      <c r="AJ47" s="5">
        <v>10</v>
      </c>
      <c r="AK47" s="13">
        <f t="shared" si="72"/>
        <v>0.5</v>
      </c>
      <c r="AL47" s="53" t="e">
        <f>RANK(AK47,AK$3:AK$140)</f>
        <v>#DIV/0!</v>
      </c>
      <c r="AM47" s="53">
        <f>RANK(AJ47,AJ$3:AJ$140)</f>
        <v>60</v>
      </c>
      <c r="AN47" s="17" t="e">
        <f t="shared" si="74"/>
        <v>#DIV/0!</v>
      </c>
      <c r="AO47" s="5">
        <v>32</v>
      </c>
      <c r="AP47" s="5">
        <v>4</v>
      </c>
      <c r="AQ47" s="13">
        <f t="shared" si="11"/>
        <v>0.125</v>
      </c>
      <c r="AR47" s="53">
        <f>RANK(AQ47,AQ$3:AQ$140)</f>
        <v>76</v>
      </c>
      <c r="AS47" s="53">
        <f>RANK(AP47,AP$3:AP$140)</f>
        <v>48</v>
      </c>
      <c r="AT47" s="17">
        <f t="shared" si="12"/>
        <v>124</v>
      </c>
      <c r="AU47" s="21">
        <f>ROUND(AV47/100,0)*100</f>
        <v>2700</v>
      </c>
      <c r="AV47" s="5">
        <v>2655.14</v>
      </c>
      <c r="AW47" s="13">
        <f t="shared" si="13"/>
        <v>0.983385185185185</v>
      </c>
      <c r="AX47" s="53">
        <f>RANK(AW47,AW$3:AW$140)</f>
        <v>51</v>
      </c>
      <c r="AY47" s="53">
        <f>RANK(AV47,AV$3:AV$140)</f>
        <v>27</v>
      </c>
      <c r="AZ47" s="17">
        <f t="shared" si="50"/>
        <v>78</v>
      </c>
      <c r="BA47" s="21">
        <v>1500</v>
      </c>
      <c r="BB47" s="5">
        <v>1390.96</v>
      </c>
      <c r="BC47" s="13">
        <f t="shared" si="15"/>
        <v>0.927306666666667</v>
      </c>
      <c r="BD47" s="53">
        <f>RANK(BC47,BC$3:BC$140)</f>
        <v>17</v>
      </c>
      <c r="BE47" s="53">
        <f>RANK(BB47,BB$3:BB$140)</f>
        <v>23</v>
      </c>
      <c r="BF47" s="17">
        <f t="shared" si="58"/>
        <v>40</v>
      </c>
      <c r="BG47" s="5">
        <v>3550</v>
      </c>
      <c r="BH47" s="5">
        <v>515.05</v>
      </c>
      <c r="BI47" s="13">
        <f t="shared" si="17"/>
        <v>0.145084507042254</v>
      </c>
      <c r="BJ47" s="53">
        <f>RANK(BI47,BI$3:BI$140)</f>
        <v>99</v>
      </c>
      <c r="BK47" s="53">
        <f>RANK(BH47,BH$3:BH$140)</f>
        <v>79</v>
      </c>
      <c r="BL47" s="17">
        <f t="shared" si="56"/>
        <v>178</v>
      </c>
      <c r="BM47" s="5">
        <v>1560</v>
      </c>
      <c r="BN47" s="5">
        <v>1586.85</v>
      </c>
      <c r="BO47" s="13">
        <f t="shared" si="19"/>
        <v>1.01721153846154</v>
      </c>
      <c r="BP47" s="53">
        <f>RANK(BO47,BO$3:BO$140)</f>
        <v>45</v>
      </c>
      <c r="BQ47" s="53">
        <f>RANK(BN47,BN$3:BN$140)</f>
        <v>49</v>
      </c>
      <c r="BR47" s="17">
        <f t="shared" si="63"/>
        <v>94</v>
      </c>
      <c r="BS47" s="21">
        <v>1800</v>
      </c>
      <c r="BT47" s="5">
        <v>2288.54</v>
      </c>
      <c r="BU47" s="13">
        <f t="shared" si="21"/>
        <v>1.27141111111111</v>
      </c>
      <c r="BV47" s="53">
        <f>RANK(BU47,BU$3:BU$140)</f>
        <v>22</v>
      </c>
      <c r="BW47" s="53">
        <f>RANK(BT47,BT$3:BT$140)</f>
        <v>22</v>
      </c>
      <c r="BX47" s="17">
        <f t="shared" si="65"/>
        <v>44</v>
      </c>
      <c r="BY47" s="5">
        <v>1450</v>
      </c>
      <c r="BZ47" s="5">
        <v>949.33</v>
      </c>
      <c r="CA47" s="13">
        <f t="shared" si="23"/>
        <v>0.654710344827586</v>
      </c>
      <c r="CB47" s="53">
        <f>RANK(CA47,CA$3:CA$140)</f>
        <v>41</v>
      </c>
      <c r="CC47" s="53">
        <f>RANK(BZ47,BZ$3:BZ$140)</f>
        <v>46</v>
      </c>
      <c r="CD47" s="17">
        <f t="shared" si="71"/>
        <v>87</v>
      </c>
      <c r="CE47" s="21">
        <v>1500</v>
      </c>
      <c r="CF47" s="5">
        <v>1742.32</v>
      </c>
      <c r="CG47" s="13">
        <f t="shared" si="25"/>
        <v>1.16154666666667</v>
      </c>
      <c r="CH47" s="53">
        <f>RANK(CG47,CG$3:CG$140)</f>
        <v>24</v>
      </c>
      <c r="CI47" s="53">
        <f>RANK(CF47,CF$3:CF$140)</f>
        <v>24</v>
      </c>
      <c r="CJ47" s="17">
        <f t="shared" si="66"/>
        <v>48</v>
      </c>
      <c r="CK47" s="5">
        <v>1980</v>
      </c>
      <c r="CL47" s="5">
        <v>804.28</v>
      </c>
      <c r="CM47" s="13">
        <f t="shared" si="27"/>
        <v>0.40620202020202</v>
      </c>
      <c r="CN47" s="53">
        <f>RANK(CM47,CM$3:CM$140)</f>
        <v>66</v>
      </c>
      <c r="CO47" s="53">
        <f>RANK(CL47,CL$3:CL$140)</f>
        <v>56</v>
      </c>
      <c r="CP47" s="17">
        <f t="shared" si="28"/>
        <v>122</v>
      </c>
      <c r="CQ47" s="5">
        <v>770</v>
      </c>
      <c r="CR47" s="5">
        <v>0</v>
      </c>
      <c r="CS47" s="13">
        <f t="shared" si="29"/>
        <v>0</v>
      </c>
      <c r="CT47" s="53">
        <f>RANK(CS47,CS$3:CS$140)</f>
        <v>109</v>
      </c>
      <c r="CU47" s="53">
        <f>RANK(CR47,CR$3:CR$140)</f>
        <v>109</v>
      </c>
      <c r="CV47" s="17">
        <f t="shared" si="57"/>
        <v>218</v>
      </c>
      <c r="CW47" s="21">
        <v>3800</v>
      </c>
      <c r="CX47" s="5">
        <v>4126.11</v>
      </c>
      <c r="CY47" s="13">
        <f t="shared" si="31"/>
        <v>1.08581842105263</v>
      </c>
      <c r="CZ47" s="53">
        <f>RANK(CY47,CY$3:CY$140)</f>
        <v>6</v>
      </c>
      <c r="DA47" s="53">
        <f>RANK(CX47,CX$3:CX$140)</f>
        <v>9</v>
      </c>
      <c r="DB47" s="17">
        <f t="shared" si="75"/>
        <v>15</v>
      </c>
      <c r="DC47" s="5">
        <v>5080</v>
      </c>
      <c r="DD47" s="5">
        <v>5604.02</v>
      </c>
      <c r="DE47" s="13">
        <f t="shared" si="33"/>
        <v>1.10315354330709</v>
      </c>
      <c r="DF47" s="53">
        <f>RANK(DE47,DE$3:DE$140)</f>
        <v>29</v>
      </c>
      <c r="DG47" s="53">
        <f>RANK(DD47,DD$3:DD$140)</f>
        <v>41</v>
      </c>
      <c r="DH47" s="17">
        <f t="shared" si="34"/>
        <v>70</v>
      </c>
      <c r="DI47" s="5">
        <v>80</v>
      </c>
      <c r="DJ47" s="5">
        <v>24</v>
      </c>
      <c r="DK47" s="13">
        <f t="shared" si="35"/>
        <v>0.3</v>
      </c>
      <c r="DL47" s="53">
        <f>RANK(DK47,DK$3:DK$140)</f>
        <v>51</v>
      </c>
      <c r="DM47" s="53">
        <f>RANK(DJ47,DJ$3:DJ$140)</f>
        <v>53</v>
      </c>
      <c r="DN47" s="17">
        <f t="shared" si="70"/>
        <v>104</v>
      </c>
      <c r="DO47" s="21">
        <v>3100</v>
      </c>
      <c r="DP47" s="5">
        <v>3597.71</v>
      </c>
      <c r="DQ47" s="13">
        <v>1.16055161290323</v>
      </c>
      <c r="DR47" s="53">
        <v>22</v>
      </c>
      <c r="DS47" s="53">
        <v>28</v>
      </c>
      <c r="DT47" s="17">
        <v>50</v>
      </c>
      <c r="DU47" s="5">
        <v>2510</v>
      </c>
      <c r="DV47" s="5">
        <v>1465.96</v>
      </c>
      <c r="DW47" s="13">
        <f t="shared" si="37"/>
        <v>0.58404780876494</v>
      </c>
      <c r="DX47" s="53">
        <f>RANK(DW47,DW$3:DW$140)</f>
        <v>93</v>
      </c>
      <c r="DY47" s="53">
        <f>RANK(DV47,DV$3:DV$140)</f>
        <v>76</v>
      </c>
      <c r="DZ47" s="17">
        <f t="shared" si="64"/>
        <v>169</v>
      </c>
      <c r="EA47" s="5">
        <v>800</v>
      </c>
      <c r="EB47" s="5">
        <v>432.07</v>
      </c>
      <c r="EC47" s="13">
        <f t="shared" si="38"/>
        <v>0.5400875</v>
      </c>
      <c r="ED47" s="53">
        <f>RANK(EC47,EC$3:EC$140)</f>
        <v>22</v>
      </c>
      <c r="EE47" s="53">
        <f>RANK(EB47,EB$3:EB$140)</f>
        <v>32</v>
      </c>
      <c r="EF47" s="17">
        <f t="shared" si="61"/>
        <v>54</v>
      </c>
      <c r="EG47" s="5">
        <v>2580</v>
      </c>
      <c r="EH47" s="5">
        <v>432.07</v>
      </c>
      <c r="EI47" s="13">
        <f t="shared" si="40"/>
        <v>0.167468992248062</v>
      </c>
      <c r="EJ47" s="53">
        <f>RANK(EI47,EI$3:EI$140)</f>
        <v>33</v>
      </c>
      <c r="EK47" s="53">
        <f>RANK(EH47,EH$3:EH$140)</f>
        <v>32</v>
      </c>
      <c r="EL47" s="17">
        <f t="shared" si="41"/>
        <v>65</v>
      </c>
      <c r="EM47" s="5">
        <v>5100</v>
      </c>
      <c r="EN47" s="5">
        <v>2568.27</v>
      </c>
      <c r="EO47" s="13">
        <f t="shared" si="42"/>
        <v>0.503582352941176</v>
      </c>
      <c r="EP47" s="53">
        <f>RANK(EO47,EO$3:EO$140)</f>
        <v>104</v>
      </c>
      <c r="EQ47" s="53">
        <f>RANK(EN47,EN$3:EN$140)</f>
        <v>76</v>
      </c>
      <c r="ER47" s="17">
        <f t="shared" si="69"/>
        <v>180</v>
      </c>
      <c r="ES47" s="5">
        <v>1230</v>
      </c>
      <c r="ET47" s="5">
        <v>1024</v>
      </c>
      <c r="EU47" s="13">
        <f t="shared" si="44"/>
        <v>0.832520325203252</v>
      </c>
      <c r="EV47" s="53">
        <f>RANK(EU47,EU$3:EU$140)</f>
        <v>31</v>
      </c>
      <c r="EW47" s="53">
        <f>RANK(ET47,ET$3:ET$140)</f>
        <v>34</v>
      </c>
      <c r="EX47" s="17">
        <f t="shared" si="55"/>
        <v>65</v>
      </c>
      <c r="EY47" s="5">
        <v>3240</v>
      </c>
      <c r="EZ47" s="5">
        <v>2827.2</v>
      </c>
      <c r="FA47" s="13">
        <f t="shared" si="46"/>
        <v>0.872592592592593</v>
      </c>
      <c r="FB47" s="53">
        <f>RANK(FA47,FA$3:FA$140)</f>
        <v>17</v>
      </c>
      <c r="FC47" s="53">
        <f>RANK(EZ47,EZ$3:EZ$140)</f>
        <v>22</v>
      </c>
      <c r="FD47" s="17">
        <f t="shared" si="73"/>
        <v>39</v>
      </c>
    </row>
    <row r="48" ht="17.25" spans="1:160">
      <c r="A48" s="9">
        <v>46</v>
      </c>
      <c r="B48" s="10">
        <v>377</v>
      </c>
      <c r="C48" s="11" t="s">
        <v>99</v>
      </c>
      <c r="D48" s="11" t="s">
        <v>89</v>
      </c>
      <c r="E48" s="5">
        <v>7800</v>
      </c>
      <c r="F48" s="5">
        <v>5730.13</v>
      </c>
      <c r="G48" s="13">
        <f t="shared" si="0"/>
        <v>0.734632051282051</v>
      </c>
      <c r="H48" s="53">
        <f>RANK(G48,G$3:G$140)</f>
        <v>16</v>
      </c>
      <c r="I48" s="53">
        <f>RANK(F48,F$3:F$140)</f>
        <v>16</v>
      </c>
      <c r="J48" s="17">
        <f t="shared" si="49"/>
        <v>32</v>
      </c>
      <c r="K48" s="5">
        <v>2500</v>
      </c>
      <c r="L48" s="5">
        <v>772.02</v>
      </c>
      <c r="M48" s="13">
        <f t="shared" si="1"/>
        <v>0.308808</v>
      </c>
      <c r="N48" s="53">
        <f>RANK(M48,M$3:M$140)</f>
        <v>76</v>
      </c>
      <c r="O48" s="53">
        <f>RANK(L48,L$3:L$140)</f>
        <v>69</v>
      </c>
      <c r="P48" s="17">
        <f t="shared" si="67"/>
        <v>145</v>
      </c>
      <c r="Q48" s="21">
        <v>3000</v>
      </c>
      <c r="R48" s="5">
        <v>2069.47</v>
      </c>
      <c r="S48" s="13">
        <f t="shared" si="3"/>
        <v>0.689823333333333</v>
      </c>
      <c r="T48" s="53">
        <f>RANK(S48,S$3:S$140)</f>
        <v>38</v>
      </c>
      <c r="U48" s="53">
        <f>RANK(R48,R$3:R$140)</f>
        <v>18</v>
      </c>
      <c r="V48" s="17">
        <f t="shared" si="68"/>
        <v>56</v>
      </c>
      <c r="W48" s="5">
        <v>3700</v>
      </c>
      <c r="X48" s="5">
        <v>2081.98</v>
      </c>
      <c r="Y48" s="13">
        <f t="shared" si="5"/>
        <v>0.562697297297297</v>
      </c>
      <c r="Z48" s="53">
        <f>RANK(Y48,Y$3:Y$140)</f>
        <v>95</v>
      </c>
      <c r="AA48" s="53">
        <f>RANK(X48,X$3:X$140)</f>
        <v>57</v>
      </c>
      <c r="AB48" s="17">
        <f t="shared" si="6"/>
        <v>152</v>
      </c>
      <c r="AC48" s="21">
        <f t="shared" ref="AC48:AC56" si="76">ROUND(AD48/100,0)*100</f>
        <v>2900</v>
      </c>
      <c r="AD48" s="5">
        <v>2899.97</v>
      </c>
      <c r="AE48" s="13">
        <f t="shared" si="7"/>
        <v>0.999989655172414</v>
      </c>
      <c r="AF48" s="53">
        <f>RANK(AE48,AE$3:AE$140)</f>
        <v>23</v>
      </c>
      <c r="AG48" s="53">
        <f>RANK(AD48,AD$3:AD$140)</f>
        <v>32</v>
      </c>
      <c r="AH48" s="17">
        <f t="shared" si="53"/>
        <v>55</v>
      </c>
      <c r="AI48" s="5">
        <v>20</v>
      </c>
      <c r="AJ48" s="5">
        <v>4</v>
      </c>
      <c r="AK48" s="13">
        <f t="shared" si="72"/>
        <v>0.2</v>
      </c>
      <c r="AL48" s="53" t="e">
        <f>RANK(AK48,AK$3:AK$140)</f>
        <v>#DIV/0!</v>
      </c>
      <c r="AM48" s="53">
        <f>RANK(AJ48,AJ$3:AJ$140)</f>
        <v>95</v>
      </c>
      <c r="AN48" s="17" t="e">
        <f t="shared" si="74"/>
        <v>#DIV/0!</v>
      </c>
      <c r="AO48" s="5">
        <v>38</v>
      </c>
      <c r="AP48" s="5">
        <v>2</v>
      </c>
      <c r="AQ48" s="13">
        <f t="shared" si="11"/>
        <v>0.0526315789473684</v>
      </c>
      <c r="AR48" s="53">
        <f>RANK(AQ48,AQ$3:AQ$140)</f>
        <v>115</v>
      </c>
      <c r="AS48" s="53">
        <f>RANK(AP48,AP$3:AP$140)</f>
        <v>85</v>
      </c>
      <c r="AT48" s="17">
        <f t="shared" si="12"/>
        <v>200</v>
      </c>
      <c r="AU48" s="21">
        <f>ROUND(AV48/100,0)*100</f>
        <v>3000</v>
      </c>
      <c r="AV48" s="5">
        <v>2973.36</v>
      </c>
      <c r="AW48" s="13">
        <f t="shared" si="13"/>
        <v>0.99112</v>
      </c>
      <c r="AX48" s="53">
        <f>RANK(AW48,AW$3:AW$140)</f>
        <v>32</v>
      </c>
      <c r="AY48" s="53">
        <f>RANK(AV48,AV$3:AV$140)</f>
        <v>19</v>
      </c>
      <c r="AZ48" s="17">
        <f t="shared" si="50"/>
        <v>51</v>
      </c>
      <c r="BA48" s="21">
        <v>1500</v>
      </c>
      <c r="BB48" s="5">
        <v>1232.36</v>
      </c>
      <c r="BC48" s="13">
        <f t="shared" si="15"/>
        <v>0.821573333333333</v>
      </c>
      <c r="BD48" s="53">
        <f>RANK(BC48,BC$3:BC$140)</f>
        <v>35</v>
      </c>
      <c r="BE48" s="53">
        <f>RANK(BB48,BB$3:BB$140)</f>
        <v>33</v>
      </c>
      <c r="BF48" s="17">
        <f t="shared" si="58"/>
        <v>68</v>
      </c>
      <c r="BG48" s="5">
        <v>3460</v>
      </c>
      <c r="BH48" s="5">
        <v>993.68</v>
      </c>
      <c r="BI48" s="13">
        <f t="shared" si="17"/>
        <v>0.287190751445087</v>
      </c>
      <c r="BJ48" s="53">
        <f>RANK(BI48,BI$3:BI$140)</f>
        <v>51</v>
      </c>
      <c r="BK48" s="53">
        <f>RANK(BH48,BH$3:BH$140)</f>
        <v>39</v>
      </c>
      <c r="BL48" s="17">
        <f t="shared" si="56"/>
        <v>90</v>
      </c>
      <c r="BM48" s="5">
        <v>1500</v>
      </c>
      <c r="BN48" s="5">
        <v>1098.53</v>
      </c>
      <c r="BO48" s="13">
        <f t="shared" si="19"/>
        <v>0.732353333333333</v>
      </c>
      <c r="BP48" s="53">
        <f>RANK(BO48,BO$3:BO$140)</f>
        <v>88</v>
      </c>
      <c r="BQ48" s="53">
        <f>RANK(BN48,BN$3:BN$140)</f>
        <v>77</v>
      </c>
      <c r="BR48" s="17">
        <f t="shared" si="63"/>
        <v>165</v>
      </c>
      <c r="BS48" s="21">
        <v>1800</v>
      </c>
      <c r="BT48" s="5">
        <v>2163.98</v>
      </c>
      <c r="BU48" s="13">
        <f t="shared" si="21"/>
        <v>1.20221111111111</v>
      </c>
      <c r="BV48" s="53">
        <f>RANK(BU48,BU$3:BU$140)</f>
        <v>37</v>
      </c>
      <c r="BW48" s="53">
        <f>RANK(BT48,BT$3:BT$140)</f>
        <v>26</v>
      </c>
      <c r="BX48" s="17">
        <f t="shared" si="65"/>
        <v>63</v>
      </c>
      <c r="BY48" s="5">
        <v>1450</v>
      </c>
      <c r="BZ48" s="5">
        <v>936.66</v>
      </c>
      <c r="CA48" s="13">
        <f t="shared" si="23"/>
        <v>0.645972413793103</v>
      </c>
      <c r="CB48" s="53">
        <f>RANK(CA48,CA$3:CA$140)</f>
        <v>43</v>
      </c>
      <c r="CC48" s="53">
        <f>RANK(BZ48,BZ$3:BZ$140)</f>
        <v>48</v>
      </c>
      <c r="CD48" s="17">
        <f t="shared" si="71"/>
        <v>91</v>
      </c>
      <c r="CE48" s="21">
        <v>1600</v>
      </c>
      <c r="CF48" s="5">
        <v>1903.49</v>
      </c>
      <c r="CG48" s="13">
        <f t="shared" si="25"/>
        <v>1.18968125</v>
      </c>
      <c r="CH48" s="53">
        <f>RANK(CG48,CG$3:CG$140)</f>
        <v>19</v>
      </c>
      <c r="CI48" s="53">
        <f>RANK(CF48,CF$3:CF$140)</f>
        <v>18</v>
      </c>
      <c r="CJ48" s="17">
        <f t="shared" si="66"/>
        <v>37</v>
      </c>
      <c r="CK48" s="5">
        <v>1980</v>
      </c>
      <c r="CL48" s="5">
        <v>980.38</v>
      </c>
      <c r="CM48" s="13">
        <f t="shared" si="27"/>
        <v>0.495141414141414</v>
      </c>
      <c r="CN48" s="53">
        <f>RANK(CM48,CM$3:CM$140)</f>
        <v>42</v>
      </c>
      <c r="CO48" s="53">
        <f>RANK(CL48,CL$3:CL$140)</f>
        <v>36</v>
      </c>
      <c r="CP48" s="17">
        <f t="shared" si="28"/>
        <v>78</v>
      </c>
      <c r="CQ48" s="5">
        <v>770</v>
      </c>
      <c r="CR48" s="5">
        <v>579.3</v>
      </c>
      <c r="CS48" s="13">
        <f t="shared" si="29"/>
        <v>0.752337662337662</v>
      </c>
      <c r="CT48" s="53">
        <f>RANK(CS48,CS$3:CS$140)</f>
        <v>31</v>
      </c>
      <c r="CU48" s="53">
        <f>RANK(CR48,CR$3:CR$140)</f>
        <v>36</v>
      </c>
      <c r="CV48" s="17">
        <f t="shared" si="57"/>
        <v>67</v>
      </c>
      <c r="CW48" s="5">
        <v>3420</v>
      </c>
      <c r="CX48" s="5">
        <v>1538.42</v>
      </c>
      <c r="CY48" s="13">
        <f t="shared" si="31"/>
        <v>0.449830409356725</v>
      </c>
      <c r="CZ48" s="53">
        <f>RANK(CY48,CY$3:CY$140)</f>
        <v>62</v>
      </c>
      <c r="DA48" s="53">
        <f>RANK(CX48,CX$3:CX$140)</f>
        <v>69</v>
      </c>
      <c r="DB48" s="17">
        <f t="shared" si="75"/>
        <v>131</v>
      </c>
      <c r="DC48" s="5">
        <v>4480</v>
      </c>
      <c r="DD48" s="5">
        <v>4211.26</v>
      </c>
      <c r="DE48" s="13">
        <f t="shared" si="33"/>
        <v>0.940013392857143</v>
      </c>
      <c r="DF48" s="53">
        <f>RANK(DE48,DE$3:DE$140)</f>
        <v>60</v>
      </c>
      <c r="DG48" s="53">
        <f>RANK(DD48,DD$3:DD$140)</f>
        <v>67</v>
      </c>
      <c r="DH48" s="17">
        <f t="shared" si="34"/>
        <v>127</v>
      </c>
      <c r="DI48" s="5">
        <v>80</v>
      </c>
      <c r="DJ48" s="5">
        <v>40</v>
      </c>
      <c r="DK48" s="13">
        <f t="shared" si="35"/>
        <v>0.5</v>
      </c>
      <c r="DL48" s="53">
        <f>RANK(DK48,DK$3:DK$140)</f>
        <v>12</v>
      </c>
      <c r="DM48" s="53">
        <f>RANK(DJ48,DJ$3:DJ$140)</f>
        <v>20</v>
      </c>
      <c r="DN48" s="17">
        <f t="shared" si="70"/>
        <v>32</v>
      </c>
      <c r="DO48" s="5">
        <v>2730</v>
      </c>
      <c r="DP48" s="5">
        <v>2326.38</v>
      </c>
      <c r="DQ48" s="13">
        <v>0.852153846153846</v>
      </c>
      <c r="DR48" s="53">
        <v>69</v>
      </c>
      <c r="DS48" s="53">
        <v>58</v>
      </c>
      <c r="DT48" s="17">
        <v>127</v>
      </c>
      <c r="DU48" s="5">
        <v>2510</v>
      </c>
      <c r="DV48" s="5">
        <v>1885.6</v>
      </c>
      <c r="DW48" s="13">
        <f t="shared" si="37"/>
        <v>0.751235059760956</v>
      </c>
      <c r="DX48" s="53">
        <f>RANK(DW48,DW$3:DW$140)</f>
        <v>67</v>
      </c>
      <c r="DY48" s="53">
        <f>RANK(DV48,DV$3:DV$140)</f>
        <v>54</v>
      </c>
      <c r="DZ48" s="17">
        <f t="shared" si="64"/>
        <v>121</v>
      </c>
      <c r="EA48" s="5">
        <v>800</v>
      </c>
      <c r="EB48" s="5">
        <v>676.03</v>
      </c>
      <c r="EC48" s="13">
        <f t="shared" si="38"/>
        <v>0.8450375</v>
      </c>
      <c r="ED48" s="53">
        <f>RANK(EC48,EC$3:EC$140)</f>
        <v>8</v>
      </c>
      <c r="EE48" s="53">
        <f>RANK(EB48,EB$3:EB$140)</f>
        <v>16</v>
      </c>
      <c r="EF48" s="17">
        <f t="shared" si="61"/>
        <v>24</v>
      </c>
      <c r="EG48" s="5">
        <v>2490</v>
      </c>
      <c r="EH48" s="5">
        <v>676.03</v>
      </c>
      <c r="EI48" s="13">
        <f t="shared" si="40"/>
        <v>0.271497991967871</v>
      </c>
      <c r="EJ48" s="53">
        <f>RANK(EI48,EI$3:EI$140)</f>
        <v>11</v>
      </c>
      <c r="EK48" s="53">
        <f>RANK(EH48,EH$3:EH$140)</f>
        <v>16</v>
      </c>
      <c r="EL48" s="17">
        <f t="shared" si="41"/>
        <v>27</v>
      </c>
      <c r="EM48" s="21">
        <v>5100</v>
      </c>
      <c r="EN48" s="5">
        <v>5251.86</v>
      </c>
      <c r="EO48" s="13">
        <f t="shared" si="42"/>
        <v>1.02977647058824</v>
      </c>
      <c r="EP48" s="53">
        <f>RANK(EO48,EO$3:EO$140)</f>
        <v>14</v>
      </c>
      <c r="EQ48" s="53">
        <f>RANK(EN48,EN$3:EN$140)</f>
        <v>19</v>
      </c>
      <c r="ER48" s="17">
        <f t="shared" si="69"/>
        <v>33</v>
      </c>
      <c r="ES48" s="5">
        <v>1230</v>
      </c>
      <c r="ET48" s="5">
        <v>1288.29</v>
      </c>
      <c r="EU48" s="13">
        <f t="shared" si="44"/>
        <v>1.04739024390244</v>
      </c>
      <c r="EV48" s="53">
        <f>RANK(EU48,EU$3:EU$140)</f>
        <v>14</v>
      </c>
      <c r="EW48" s="53">
        <f>RANK(ET48,ET$3:ET$140)</f>
        <v>17</v>
      </c>
      <c r="EX48" s="17">
        <f t="shared" si="55"/>
        <v>31</v>
      </c>
      <c r="EY48" s="5">
        <v>3240</v>
      </c>
      <c r="EZ48" s="5">
        <v>2600.9</v>
      </c>
      <c r="FA48" s="13">
        <f t="shared" si="46"/>
        <v>0.802746913580247</v>
      </c>
      <c r="FB48" s="53">
        <f>RANK(FA48,FA$3:FA$140)</f>
        <v>22</v>
      </c>
      <c r="FC48" s="53">
        <f>RANK(EZ48,EZ$3:EZ$140)</f>
        <v>24</v>
      </c>
      <c r="FD48" s="17">
        <f t="shared" si="73"/>
        <v>46</v>
      </c>
    </row>
    <row r="49" ht="17.25" spans="1:160">
      <c r="A49" s="9">
        <v>47</v>
      </c>
      <c r="B49" s="10">
        <v>103198</v>
      </c>
      <c r="C49" s="11" t="s">
        <v>136</v>
      </c>
      <c r="D49" s="11" t="s">
        <v>122</v>
      </c>
      <c r="E49" s="5">
        <v>7600</v>
      </c>
      <c r="F49" s="5">
        <v>2795.18</v>
      </c>
      <c r="G49" s="13">
        <f t="shared" si="0"/>
        <v>0.367786842105263</v>
      </c>
      <c r="H49" s="53">
        <f>RANK(G49,G$3:G$140)</f>
        <v>71</v>
      </c>
      <c r="I49" s="53">
        <f>RANK(F49,F$3:F$140)</f>
        <v>59</v>
      </c>
      <c r="J49" s="17">
        <f t="shared" si="49"/>
        <v>130</v>
      </c>
      <c r="K49" s="5">
        <v>1900</v>
      </c>
      <c r="L49" s="5">
        <v>340.6</v>
      </c>
      <c r="M49" s="13">
        <f t="shared" si="1"/>
        <v>0.179263157894737</v>
      </c>
      <c r="N49" s="53">
        <f>RANK(M49,M$3:M$140)</f>
        <v>101</v>
      </c>
      <c r="O49" s="53">
        <f>RANK(L49,L$3:L$140)</f>
        <v>100</v>
      </c>
      <c r="P49" s="17">
        <f t="shared" si="67"/>
        <v>201</v>
      </c>
      <c r="Q49" s="5">
        <v>1800</v>
      </c>
      <c r="R49" s="5">
        <v>503.1</v>
      </c>
      <c r="S49" s="13">
        <f t="shared" si="3"/>
        <v>0.2795</v>
      </c>
      <c r="T49" s="53">
        <f>RANK(S49,S$3:S$140)</f>
        <v>91</v>
      </c>
      <c r="U49" s="53">
        <f>RANK(R49,R$3:R$140)</f>
        <v>82</v>
      </c>
      <c r="V49" s="17">
        <f t="shared" si="68"/>
        <v>173</v>
      </c>
      <c r="W49" s="5">
        <v>3260</v>
      </c>
      <c r="X49" s="5">
        <v>2656.72</v>
      </c>
      <c r="Y49" s="13">
        <f t="shared" si="5"/>
        <v>0.814944785276074</v>
      </c>
      <c r="Z49" s="53">
        <f>RANK(Y49,Y$3:Y$140)</f>
        <v>44</v>
      </c>
      <c r="AA49" s="53">
        <f>RANK(X49,X$3:X$140)</f>
        <v>30</v>
      </c>
      <c r="AB49" s="17">
        <f t="shared" si="6"/>
        <v>74</v>
      </c>
      <c r="AC49" s="21">
        <f t="shared" si="76"/>
        <v>5900</v>
      </c>
      <c r="AD49" s="5">
        <v>5875.59</v>
      </c>
      <c r="AE49" s="13">
        <f t="shared" si="7"/>
        <v>0.995862711864407</v>
      </c>
      <c r="AF49" s="53">
        <f>RANK(AE49,AE$3:AE$140)</f>
        <v>31</v>
      </c>
      <c r="AG49" s="53">
        <f>RANK(AD49,AD$3:AD$140)</f>
        <v>7</v>
      </c>
      <c r="AH49" s="17">
        <v>2</v>
      </c>
      <c r="AI49" s="5">
        <v>30</v>
      </c>
      <c r="AJ49" s="5">
        <v>12</v>
      </c>
      <c r="AK49" s="13">
        <f t="shared" si="72"/>
        <v>0.4</v>
      </c>
      <c r="AL49" s="53" t="e">
        <f>RANK(AK49,AK$3:AK$140)</f>
        <v>#DIV/0!</v>
      </c>
      <c r="AM49" s="53">
        <f>RANK(AJ49,AJ$3:AJ$140)</f>
        <v>47</v>
      </c>
      <c r="AN49" s="17" t="e">
        <f t="shared" si="74"/>
        <v>#DIV/0!</v>
      </c>
      <c r="AO49" s="5">
        <v>34</v>
      </c>
      <c r="AP49" s="5">
        <v>6</v>
      </c>
      <c r="AQ49" s="13">
        <f t="shared" si="11"/>
        <v>0.176470588235294</v>
      </c>
      <c r="AR49" s="53">
        <f>RANK(AQ49,AQ$3:AQ$140)</f>
        <v>52</v>
      </c>
      <c r="AS49" s="53">
        <f>RANK(AP49,AP$3:AP$140)</f>
        <v>32</v>
      </c>
      <c r="AT49" s="17">
        <f t="shared" si="12"/>
        <v>84</v>
      </c>
      <c r="AU49" s="21">
        <f>ROUND(AV49/100,0)*100</f>
        <v>2800</v>
      </c>
      <c r="AV49" s="5">
        <v>2848.01</v>
      </c>
      <c r="AW49" s="13">
        <f t="shared" si="13"/>
        <v>1.01714642857143</v>
      </c>
      <c r="AX49" s="53">
        <f>RANK(AW49,AW$3:AW$140)</f>
        <v>6</v>
      </c>
      <c r="AY49" s="53">
        <f>RANK(AV49,AV$3:AV$140)</f>
        <v>20</v>
      </c>
      <c r="AZ49" s="17">
        <f t="shared" si="50"/>
        <v>26</v>
      </c>
      <c r="BA49" s="5">
        <v>1000</v>
      </c>
      <c r="BB49" s="5">
        <v>819.19</v>
      </c>
      <c r="BC49" s="13">
        <f t="shared" si="15"/>
        <v>0.81919</v>
      </c>
      <c r="BD49" s="53">
        <f>RANK(BC49,BC$3:BC$140)</f>
        <v>36</v>
      </c>
      <c r="BE49" s="53">
        <f>RANK(BB49,BB$3:BB$140)</f>
        <v>70</v>
      </c>
      <c r="BF49" s="17">
        <f t="shared" si="58"/>
        <v>106</v>
      </c>
      <c r="BG49" s="5">
        <v>3270</v>
      </c>
      <c r="BH49" s="5">
        <v>941.01</v>
      </c>
      <c r="BI49" s="13">
        <f t="shared" si="17"/>
        <v>0.287770642201835</v>
      </c>
      <c r="BJ49" s="53">
        <f>RANK(BI49,BI$3:BI$140)</f>
        <v>50</v>
      </c>
      <c r="BK49" s="53">
        <f>RANK(BH49,BH$3:BH$140)</f>
        <v>40</v>
      </c>
      <c r="BL49" s="17">
        <f t="shared" si="56"/>
        <v>90</v>
      </c>
      <c r="BM49" s="21">
        <v>2100</v>
      </c>
      <c r="BN49" s="5">
        <v>2032.83</v>
      </c>
      <c r="BO49" s="13">
        <f t="shared" si="19"/>
        <v>0.968014285714286</v>
      </c>
      <c r="BP49" s="53">
        <f>RANK(BO49,BO$3:BO$140)</f>
        <v>49</v>
      </c>
      <c r="BQ49" s="53">
        <f>RANK(BN49,BN$3:BN$140)</f>
        <v>29</v>
      </c>
      <c r="BR49" s="17">
        <f t="shared" si="63"/>
        <v>78</v>
      </c>
      <c r="BS49" s="21">
        <v>1800</v>
      </c>
      <c r="BT49" s="5">
        <v>1851.39</v>
      </c>
      <c r="BU49" s="13">
        <f t="shared" si="21"/>
        <v>1.02855</v>
      </c>
      <c r="BV49" s="53">
        <f>RANK(BU49,BU$3:BU$140)</f>
        <v>81</v>
      </c>
      <c r="BW49" s="53">
        <f>RANK(BT49,BT$3:BT$140)</f>
        <v>43</v>
      </c>
      <c r="BX49" s="17">
        <f t="shared" si="65"/>
        <v>124</v>
      </c>
      <c r="BY49" s="5">
        <v>1450</v>
      </c>
      <c r="BZ49" s="5">
        <v>1347.75</v>
      </c>
      <c r="CA49" s="13">
        <f t="shared" si="23"/>
        <v>0.92948275862069</v>
      </c>
      <c r="CB49" s="53">
        <f>RANK(CA49,CA$3:CA$140)</f>
        <v>13</v>
      </c>
      <c r="CC49" s="53">
        <f>RANK(BZ49,BZ$3:BZ$140)</f>
        <v>17</v>
      </c>
      <c r="CD49" s="17">
        <f t="shared" si="71"/>
        <v>30</v>
      </c>
      <c r="CE49" s="21">
        <v>1100</v>
      </c>
      <c r="CF49" s="5">
        <v>1396.47</v>
      </c>
      <c r="CG49" s="13">
        <f t="shared" si="25"/>
        <v>1.26951818181818</v>
      </c>
      <c r="CH49" s="53">
        <f>RANK(CG49,CG$3:CG$140)</f>
        <v>9</v>
      </c>
      <c r="CI49" s="53">
        <f>RANK(CF49,CF$3:CF$140)</f>
        <v>39</v>
      </c>
      <c r="CJ49" s="17">
        <f t="shared" si="66"/>
        <v>48</v>
      </c>
      <c r="CK49" s="5">
        <v>1980</v>
      </c>
      <c r="CL49" s="5">
        <v>1283.56</v>
      </c>
      <c r="CM49" s="13">
        <f t="shared" si="27"/>
        <v>0.648262626262626</v>
      </c>
      <c r="CN49" s="53">
        <f>RANK(CM49,CM$3:CM$140)</f>
        <v>11</v>
      </c>
      <c r="CO49" s="53">
        <f>RANK(CL49,CL$3:CL$140)</f>
        <v>20</v>
      </c>
      <c r="CP49" s="17">
        <f t="shared" si="28"/>
        <v>31</v>
      </c>
      <c r="CQ49" s="5">
        <v>770</v>
      </c>
      <c r="CR49" s="5">
        <v>596</v>
      </c>
      <c r="CS49" s="13">
        <f t="shared" si="29"/>
        <v>0.774025974025974</v>
      </c>
      <c r="CT49" s="53">
        <f>RANK(CS49,CS$3:CS$140)</f>
        <v>30</v>
      </c>
      <c r="CU49" s="53">
        <f>RANK(CR49,CR$3:CR$140)</f>
        <v>32</v>
      </c>
      <c r="CV49" s="17">
        <f t="shared" si="57"/>
        <v>62</v>
      </c>
      <c r="CW49" s="5">
        <v>3420</v>
      </c>
      <c r="CX49" s="5">
        <v>2873.91</v>
      </c>
      <c r="CY49" s="13">
        <f t="shared" si="31"/>
        <v>0.840324561403509</v>
      </c>
      <c r="CZ49" s="53">
        <f>RANK(CY49,CY$3:CY$140)</f>
        <v>17</v>
      </c>
      <c r="DA49" s="53">
        <f>RANK(CX49,CX$3:CX$140)</f>
        <v>28</v>
      </c>
      <c r="DB49" s="17">
        <f t="shared" si="75"/>
        <v>45</v>
      </c>
      <c r="DC49" s="5">
        <v>6680</v>
      </c>
      <c r="DD49" s="5">
        <v>7604.22</v>
      </c>
      <c r="DE49" s="13">
        <f t="shared" si="33"/>
        <v>1.13835628742515</v>
      </c>
      <c r="DF49" s="53">
        <f>RANK(DE49,DE$3:DE$140)</f>
        <v>22</v>
      </c>
      <c r="DG49" s="53">
        <f>RANK(DD49,DD$3:DD$140)</f>
        <v>22</v>
      </c>
      <c r="DH49" s="17">
        <f t="shared" si="34"/>
        <v>44</v>
      </c>
      <c r="DI49" s="5">
        <v>80</v>
      </c>
      <c r="DJ49" s="5">
        <v>31</v>
      </c>
      <c r="DK49" s="13">
        <f t="shared" si="35"/>
        <v>0.3875</v>
      </c>
      <c r="DL49" s="53">
        <f>RANK(DK49,DK$3:DK$140)</f>
        <v>26</v>
      </c>
      <c r="DM49" s="53">
        <f>RANK(DJ49,DJ$3:DJ$140)</f>
        <v>35</v>
      </c>
      <c r="DN49" s="17">
        <f t="shared" si="70"/>
        <v>61</v>
      </c>
      <c r="DO49" s="5">
        <v>2650</v>
      </c>
      <c r="DP49" s="5">
        <v>2630.6</v>
      </c>
      <c r="DQ49" s="13">
        <v>0.992679245283019</v>
      </c>
      <c r="DR49" s="53">
        <v>53</v>
      </c>
      <c r="DS49" s="53">
        <v>46</v>
      </c>
      <c r="DT49" s="17">
        <v>99</v>
      </c>
      <c r="DU49" s="5">
        <v>2400</v>
      </c>
      <c r="DV49" s="5">
        <v>2158.47</v>
      </c>
      <c r="DW49" s="13">
        <f t="shared" si="37"/>
        <v>0.8993625</v>
      </c>
      <c r="DX49" s="53">
        <f>RANK(DW49,DW$3:DW$140)</f>
        <v>49</v>
      </c>
      <c r="DY49" s="53">
        <f>RANK(DV49,DV$3:DV$140)</f>
        <v>47</v>
      </c>
      <c r="DZ49" s="17">
        <f t="shared" si="64"/>
        <v>96</v>
      </c>
      <c r="EA49" s="5">
        <v>800</v>
      </c>
      <c r="EB49" s="5">
        <v>215.85</v>
      </c>
      <c r="EC49" s="13">
        <f t="shared" si="38"/>
        <v>0.2698125</v>
      </c>
      <c r="ED49" s="53">
        <f>RANK(EC49,EC$3:EC$140)</f>
        <v>54</v>
      </c>
      <c r="EE49" s="53">
        <f>RANK(EB49,EB$3:EB$140)</f>
        <v>58</v>
      </c>
      <c r="EF49" s="17">
        <f t="shared" si="61"/>
        <v>112</v>
      </c>
      <c r="EG49" s="5">
        <v>2490</v>
      </c>
      <c r="EH49" s="5">
        <v>215.85</v>
      </c>
      <c r="EI49" s="13">
        <f t="shared" si="40"/>
        <v>0.0866867469879518</v>
      </c>
      <c r="EJ49" s="53">
        <f>RANK(EI49,EI$3:EI$140)</f>
        <v>67</v>
      </c>
      <c r="EK49" s="53">
        <f>RANK(EH49,EH$3:EH$140)</f>
        <v>58</v>
      </c>
      <c r="EL49" s="17">
        <f t="shared" si="41"/>
        <v>125</v>
      </c>
      <c r="EM49" s="5">
        <v>5010</v>
      </c>
      <c r="EN49" s="5">
        <v>4634.82</v>
      </c>
      <c r="EO49" s="13">
        <f t="shared" si="42"/>
        <v>0.92511377245509</v>
      </c>
      <c r="EP49" s="53">
        <f>RANK(EO49,EO$3:EO$140)</f>
        <v>28</v>
      </c>
      <c r="EQ49" s="53">
        <f>RANK(EN49,EN$3:EN$140)</f>
        <v>28</v>
      </c>
      <c r="ER49" s="17">
        <f t="shared" si="69"/>
        <v>56</v>
      </c>
      <c r="ES49" s="5">
        <v>1130</v>
      </c>
      <c r="ET49" s="5">
        <v>1193.8</v>
      </c>
      <c r="EU49" s="13">
        <f t="shared" si="44"/>
        <v>1.05646017699115</v>
      </c>
      <c r="EV49" s="53">
        <f>RANK(EU49,EU$3:EU$140)</f>
        <v>13</v>
      </c>
      <c r="EW49" s="53">
        <f>RANK(ET49,ET$3:ET$140)</f>
        <v>24</v>
      </c>
      <c r="EX49" s="17">
        <f t="shared" si="55"/>
        <v>37</v>
      </c>
      <c r="EY49" s="5">
        <v>3140</v>
      </c>
      <c r="EZ49" s="5">
        <v>1925.2</v>
      </c>
      <c r="FA49" s="13">
        <f t="shared" si="46"/>
        <v>0.61312101910828</v>
      </c>
      <c r="FB49" s="53">
        <f>RANK(FA49,FA$3:FA$140)</f>
        <v>36</v>
      </c>
      <c r="FC49" s="53">
        <f>RANK(EZ49,EZ$3:EZ$140)</f>
        <v>37</v>
      </c>
      <c r="FD49" s="17">
        <f t="shared" si="73"/>
        <v>73</v>
      </c>
    </row>
    <row r="50" ht="17.25" spans="1:160">
      <c r="A50" s="9">
        <v>48</v>
      </c>
      <c r="B50" s="10">
        <v>726</v>
      </c>
      <c r="C50" s="11" t="s">
        <v>137</v>
      </c>
      <c r="D50" s="11" t="s">
        <v>122</v>
      </c>
      <c r="E50" s="5">
        <v>7600</v>
      </c>
      <c r="F50" s="5">
        <v>4911.86</v>
      </c>
      <c r="G50" s="13">
        <f t="shared" si="0"/>
        <v>0.646297368421053</v>
      </c>
      <c r="H50" s="53">
        <f>RANK(G50,G$3:G$140)</f>
        <v>23</v>
      </c>
      <c r="I50" s="53">
        <f>RANK(F50,F$3:F$140)</f>
        <v>22</v>
      </c>
      <c r="J50" s="17">
        <f t="shared" si="49"/>
        <v>45</v>
      </c>
      <c r="K50" s="5">
        <v>2500</v>
      </c>
      <c r="L50" s="5">
        <v>396</v>
      </c>
      <c r="M50" s="13">
        <f t="shared" si="1"/>
        <v>0.1584</v>
      </c>
      <c r="N50" s="53">
        <f>RANK(M50,M$3:M$140)</f>
        <v>106</v>
      </c>
      <c r="O50" s="53">
        <f>RANK(L50,L$3:L$140)</f>
        <v>96</v>
      </c>
      <c r="P50" s="17">
        <f t="shared" si="67"/>
        <v>202</v>
      </c>
      <c r="Q50" s="5">
        <v>1800</v>
      </c>
      <c r="R50" s="5">
        <v>1192.73</v>
      </c>
      <c r="S50" s="13">
        <f t="shared" si="3"/>
        <v>0.662627777777778</v>
      </c>
      <c r="T50" s="53">
        <f>RANK(S50,S$3:S$140)</f>
        <v>41</v>
      </c>
      <c r="U50" s="53">
        <f>RANK(R50,R$3:R$140)</f>
        <v>43</v>
      </c>
      <c r="V50" s="17">
        <f t="shared" si="68"/>
        <v>84</v>
      </c>
      <c r="W50" s="5">
        <v>3260</v>
      </c>
      <c r="X50" s="5">
        <v>2242.29</v>
      </c>
      <c r="Y50" s="13">
        <f t="shared" si="5"/>
        <v>0.687819018404908</v>
      </c>
      <c r="Z50" s="53">
        <f>RANK(Y50,Y$3:Y$140)</f>
        <v>70</v>
      </c>
      <c r="AA50" s="53">
        <f>RANK(X50,X$3:X$140)</f>
        <v>47</v>
      </c>
      <c r="AB50" s="17">
        <f t="shared" si="6"/>
        <v>117</v>
      </c>
      <c r="AC50" s="21">
        <f t="shared" si="76"/>
        <v>2400</v>
      </c>
      <c r="AD50" s="5">
        <v>2438.77</v>
      </c>
      <c r="AE50" s="13">
        <f t="shared" si="7"/>
        <v>1.01615416666667</v>
      </c>
      <c r="AF50" s="53">
        <f>RANK(AE50,AE$3:AE$140)</f>
        <v>7</v>
      </c>
      <c r="AG50" s="53">
        <f>RANK(AD50,AD$3:AD$140)</f>
        <v>42</v>
      </c>
      <c r="AH50" s="17">
        <f t="shared" ref="AH50:AH62" si="77">AF50+AG50</f>
        <v>49</v>
      </c>
      <c r="AI50" s="5">
        <v>50</v>
      </c>
      <c r="AJ50" s="5">
        <v>15</v>
      </c>
      <c r="AK50" s="13">
        <f t="shared" si="72"/>
        <v>0.3</v>
      </c>
      <c r="AL50" s="53" t="e">
        <f>RANK(AK50,AK$3:AK$140)</f>
        <v>#DIV/0!</v>
      </c>
      <c r="AM50" s="53">
        <f>RANK(AJ50,AJ$3:AJ$140)</f>
        <v>37</v>
      </c>
      <c r="AN50" s="17" t="e">
        <f t="shared" si="74"/>
        <v>#DIV/0!</v>
      </c>
      <c r="AO50" s="5">
        <v>28</v>
      </c>
      <c r="AP50" s="5">
        <v>1</v>
      </c>
      <c r="AQ50" s="13">
        <f t="shared" si="11"/>
        <v>0.0357142857142857</v>
      </c>
      <c r="AR50" s="53">
        <f>RANK(AQ50,AQ$3:AQ$140)</f>
        <v>126</v>
      </c>
      <c r="AS50" s="53">
        <f>RANK(AP50,AP$3:AP$140)</f>
        <v>106</v>
      </c>
      <c r="AT50" s="17">
        <f t="shared" si="12"/>
        <v>232</v>
      </c>
      <c r="AU50" s="21">
        <f>ROUND(AV50/100,0)*100</f>
        <v>1900</v>
      </c>
      <c r="AV50" s="5">
        <v>1934.31</v>
      </c>
      <c r="AW50" s="13">
        <f t="shared" si="13"/>
        <v>1.01805789473684</v>
      </c>
      <c r="AX50" s="53">
        <f>RANK(AW50,AW$3:AW$140)</f>
        <v>5</v>
      </c>
      <c r="AY50" s="53">
        <f>RANK(AV50,AV$3:AV$140)</f>
        <v>55</v>
      </c>
      <c r="AZ50" s="17">
        <f t="shared" si="50"/>
        <v>60</v>
      </c>
      <c r="BA50" s="21">
        <v>1500</v>
      </c>
      <c r="BB50" s="5">
        <v>1108.13</v>
      </c>
      <c r="BC50" s="13">
        <f t="shared" si="15"/>
        <v>0.738753333333333</v>
      </c>
      <c r="BD50" s="53">
        <f>RANK(BC50,BC$3:BC$140)</f>
        <v>57</v>
      </c>
      <c r="BE50" s="53">
        <f>RANK(BB50,BB$3:BB$140)</f>
        <v>41</v>
      </c>
      <c r="BF50" s="17">
        <f t="shared" si="58"/>
        <v>98</v>
      </c>
      <c r="BG50" s="5">
        <v>3270</v>
      </c>
      <c r="BH50" s="5">
        <v>650.78</v>
      </c>
      <c r="BI50" s="13">
        <f t="shared" si="17"/>
        <v>0.199015290519878</v>
      </c>
      <c r="BJ50" s="53">
        <f>RANK(BI50,BI$3:BI$140)</f>
        <v>80</v>
      </c>
      <c r="BK50" s="53">
        <f>RANK(BH50,BH$3:BH$140)</f>
        <v>62</v>
      </c>
      <c r="BL50" s="17">
        <f t="shared" si="56"/>
        <v>142</v>
      </c>
      <c r="BM50" s="5">
        <v>1500</v>
      </c>
      <c r="BN50" s="5">
        <v>1690.48</v>
      </c>
      <c r="BO50" s="13">
        <f t="shared" si="19"/>
        <v>1.12698666666667</v>
      </c>
      <c r="BP50" s="53">
        <f>RANK(BO50,BO$3:BO$140)</f>
        <v>11</v>
      </c>
      <c r="BQ50" s="53">
        <f>RANK(BN50,BN$3:BN$140)</f>
        <v>43</v>
      </c>
      <c r="BR50" s="17">
        <f t="shared" si="63"/>
        <v>54</v>
      </c>
      <c r="BS50" s="21">
        <v>1800</v>
      </c>
      <c r="BT50" s="5">
        <v>2041.15</v>
      </c>
      <c r="BU50" s="13">
        <f t="shared" si="21"/>
        <v>1.13397222222222</v>
      </c>
      <c r="BV50" s="53">
        <f>RANK(BU50,BU$3:BU$140)</f>
        <v>52</v>
      </c>
      <c r="BW50" s="53">
        <f>RANK(BT50,BT$3:BT$140)</f>
        <v>34</v>
      </c>
      <c r="BX50" s="17">
        <f t="shared" si="65"/>
        <v>86</v>
      </c>
      <c r="BY50" s="5">
        <v>1450</v>
      </c>
      <c r="BZ50" s="5">
        <v>1033.26</v>
      </c>
      <c r="CA50" s="13">
        <f t="shared" si="23"/>
        <v>0.712593103448276</v>
      </c>
      <c r="CB50" s="53">
        <f>RANK(CA50,CA$3:CA$140)</f>
        <v>32</v>
      </c>
      <c r="CC50" s="53">
        <f>RANK(BZ50,BZ$3:BZ$140)</f>
        <v>36</v>
      </c>
      <c r="CD50" s="17">
        <f t="shared" si="71"/>
        <v>68</v>
      </c>
      <c r="CE50" s="21">
        <v>1100</v>
      </c>
      <c r="CF50" s="5">
        <v>1337.25</v>
      </c>
      <c r="CG50" s="13">
        <f t="shared" si="25"/>
        <v>1.21568181818182</v>
      </c>
      <c r="CH50" s="53">
        <f>RANK(CG50,CG$3:CG$140)</f>
        <v>14</v>
      </c>
      <c r="CI50" s="53">
        <f>RANK(CF50,CF$3:CF$140)</f>
        <v>43</v>
      </c>
      <c r="CJ50" s="17">
        <f t="shared" si="66"/>
        <v>57</v>
      </c>
      <c r="CK50" s="5">
        <v>1980</v>
      </c>
      <c r="CL50" s="5">
        <v>904.19</v>
      </c>
      <c r="CM50" s="13">
        <f t="shared" si="27"/>
        <v>0.456661616161616</v>
      </c>
      <c r="CN50" s="53">
        <f>RANK(CM50,CM$3:CM$140)</f>
        <v>54</v>
      </c>
      <c r="CO50" s="53">
        <f>RANK(CL50,CL$3:CL$140)</f>
        <v>46</v>
      </c>
      <c r="CP50" s="17">
        <f t="shared" si="28"/>
        <v>100</v>
      </c>
      <c r="CQ50" s="5">
        <v>770</v>
      </c>
      <c r="CR50" s="5">
        <v>403.3</v>
      </c>
      <c r="CS50" s="13">
        <f t="shared" si="29"/>
        <v>0.523766233766234</v>
      </c>
      <c r="CT50" s="53">
        <f>RANK(CS50,CS$3:CS$140)</f>
        <v>56</v>
      </c>
      <c r="CU50" s="53">
        <f>RANK(CR50,CR$3:CR$140)</f>
        <v>59</v>
      </c>
      <c r="CV50" s="17">
        <f t="shared" si="57"/>
        <v>115</v>
      </c>
      <c r="CW50" s="5">
        <v>3420</v>
      </c>
      <c r="CX50" s="5">
        <v>798.79</v>
      </c>
      <c r="CY50" s="13">
        <f t="shared" si="31"/>
        <v>0.23356432748538</v>
      </c>
      <c r="CZ50" s="53">
        <f>RANK(CY50,CY$3:CY$140)</f>
        <v>107</v>
      </c>
      <c r="DA50" s="53">
        <f>RANK(CX50,CX$3:CX$140)</f>
        <v>98</v>
      </c>
      <c r="DB50" s="17">
        <f t="shared" si="75"/>
        <v>205</v>
      </c>
      <c r="DC50" s="5">
        <v>5580</v>
      </c>
      <c r="DD50" s="5">
        <v>6055.61</v>
      </c>
      <c r="DE50" s="13">
        <f t="shared" si="33"/>
        <v>1.08523476702509</v>
      </c>
      <c r="DF50" s="53">
        <f>RANK(DE50,DE$3:DE$140)</f>
        <v>34</v>
      </c>
      <c r="DG50" s="53">
        <f>RANK(DD50,DD$3:DD$140)</f>
        <v>37</v>
      </c>
      <c r="DH50" s="17">
        <f t="shared" si="34"/>
        <v>71</v>
      </c>
      <c r="DI50" s="5">
        <v>80</v>
      </c>
      <c r="DJ50" s="5">
        <v>43</v>
      </c>
      <c r="DK50" s="13">
        <f t="shared" si="35"/>
        <v>0.5375</v>
      </c>
      <c r="DL50" s="53">
        <f>RANK(DK50,DK$3:DK$140)</f>
        <v>10</v>
      </c>
      <c r="DM50" s="53">
        <f>RANK(DJ50,DJ$3:DJ$140)</f>
        <v>15</v>
      </c>
      <c r="DN50" s="17">
        <f t="shared" si="70"/>
        <v>25</v>
      </c>
      <c r="DO50" s="5">
        <v>2650</v>
      </c>
      <c r="DP50" s="5">
        <v>2076.5</v>
      </c>
      <c r="DQ50" s="13">
        <v>0.783584905660377</v>
      </c>
      <c r="DR50" s="53">
        <v>76</v>
      </c>
      <c r="DS50" s="53">
        <v>67</v>
      </c>
      <c r="DT50" s="17">
        <v>143</v>
      </c>
      <c r="DU50" s="5">
        <v>2400</v>
      </c>
      <c r="DV50" s="5">
        <v>2661.2</v>
      </c>
      <c r="DW50" s="13">
        <f t="shared" si="37"/>
        <v>1.10883333333333</v>
      </c>
      <c r="DX50" s="53">
        <f>RANK(DW50,DW$3:DW$140)</f>
        <v>27</v>
      </c>
      <c r="DY50" s="53">
        <f>RANK(DV50,DV$3:DV$140)</f>
        <v>35</v>
      </c>
      <c r="DZ50" s="17">
        <f t="shared" si="64"/>
        <v>62</v>
      </c>
      <c r="EA50" s="5">
        <v>800</v>
      </c>
      <c r="EB50" s="5">
        <v>278.87</v>
      </c>
      <c r="EC50" s="13">
        <f t="shared" si="38"/>
        <v>0.3485875</v>
      </c>
      <c r="ED50" s="53">
        <f>RANK(EC50,EC$3:EC$140)</f>
        <v>46</v>
      </c>
      <c r="EE50" s="53">
        <f>RANK(EB50,EB$3:EB$140)</f>
        <v>50</v>
      </c>
      <c r="EF50" s="17">
        <f t="shared" si="61"/>
        <v>96</v>
      </c>
      <c r="EG50" s="5">
        <v>2490</v>
      </c>
      <c r="EH50" s="5">
        <v>278.87</v>
      </c>
      <c r="EI50" s="13">
        <f t="shared" si="40"/>
        <v>0.111995983935743</v>
      </c>
      <c r="EJ50" s="53">
        <f>RANK(EI50,EI$3:EI$140)</f>
        <v>52</v>
      </c>
      <c r="EK50" s="53">
        <f>RANK(EH50,EH$3:EH$140)</f>
        <v>50</v>
      </c>
      <c r="EL50" s="17">
        <f t="shared" si="41"/>
        <v>102</v>
      </c>
      <c r="EM50" s="5">
        <v>5010</v>
      </c>
      <c r="EN50" s="5">
        <v>3629.46</v>
      </c>
      <c r="EO50" s="13">
        <f t="shared" si="42"/>
        <v>0.724443113772455</v>
      </c>
      <c r="EP50" s="53">
        <f>RANK(EO50,EO$3:EO$140)</f>
        <v>56</v>
      </c>
      <c r="EQ50" s="53">
        <f>RANK(EN50,EN$3:EN$140)</f>
        <v>52</v>
      </c>
      <c r="ER50" s="17">
        <f t="shared" si="69"/>
        <v>108</v>
      </c>
      <c r="ES50" s="5">
        <v>1130</v>
      </c>
      <c r="ET50" s="5">
        <v>672.2</v>
      </c>
      <c r="EU50" s="13">
        <f t="shared" si="44"/>
        <v>0.594867256637168</v>
      </c>
      <c r="EV50" s="53">
        <f>RANK(EU50,EU$3:EU$140)</f>
        <v>51</v>
      </c>
      <c r="EW50" s="53">
        <f>RANK(ET50,ET$3:ET$140)</f>
        <v>61</v>
      </c>
      <c r="EX50" s="17">
        <f t="shared" si="55"/>
        <v>112</v>
      </c>
      <c r="EY50" s="5">
        <v>3140</v>
      </c>
      <c r="EZ50" s="5">
        <v>2044.1</v>
      </c>
      <c r="FA50" s="13">
        <f t="shared" si="46"/>
        <v>0.650987261146497</v>
      </c>
      <c r="FB50" s="53">
        <f>RANK(FA50,FA$3:FA$140)</f>
        <v>33</v>
      </c>
      <c r="FC50" s="53">
        <f>RANK(EZ50,EZ$3:EZ$140)</f>
        <v>32</v>
      </c>
      <c r="FD50" s="17">
        <f t="shared" si="73"/>
        <v>65</v>
      </c>
    </row>
    <row r="51" ht="17.25" spans="1:160">
      <c r="A51" s="9">
        <v>49</v>
      </c>
      <c r="B51" s="10">
        <v>106066</v>
      </c>
      <c r="C51" s="11" t="s">
        <v>120</v>
      </c>
      <c r="D51" s="11" t="s">
        <v>118</v>
      </c>
      <c r="E51" s="5">
        <v>7600</v>
      </c>
      <c r="F51" s="5">
        <v>1738.14</v>
      </c>
      <c r="G51" s="13">
        <f t="shared" si="0"/>
        <v>0.228702631578947</v>
      </c>
      <c r="H51" s="53">
        <f>RANK(G51,G$3:G$140)</f>
        <v>113</v>
      </c>
      <c r="I51" s="53">
        <f>RANK(F51,F$3:F$140)</f>
        <v>95</v>
      </c>
      <c r="J51" s="17">
        <f t="shared" si="49"/>
        <v>208</v>
      </c>
      <c r="K51" s="5">
        <v>1900</v>
      </c>
      <c r="L51" s="5">
        <v>1069.1</v>
      </c>
      <c r="M51" s="13">
        <f t="shared" si="1"/>
        <v>0.562684210526316</v>
      </c>
      <c r="N51" s="53">
        <f>RANK(M51,M$3:M$140)</f>
        <v>45</v>
      </c>
      <c r="O51" s="53">
        <f>RANK(L51,L$3:L$140)</f>
        <v>49</v>
      </c>
      <c r="P51" s="17">
        <f t="shared" si="67"/>
        <v>94</v>
      </c>
      <c r="Q51" s="5">
        <v>1800</v>
      </c>
      <c r="R51" s="5">
        <v>162</v>
      </c>
      <c r="S51" s="13">
        <f t="shared" si="3"/>
        <v>0.09</v>
      </c>
      <c r="T51" s="53">
        <f>RANK(S51,S$3:S$140)</f>
        <v>110</v>
      </c>
      <c r="U51" s="53">
        <f>RANK(R51,R$3:R$140)</f>
        <v>110</v>
      </c>
      <c r="V51" s="17">
        <f t="shared" si="68"/>
        <v>220</v>
      </c>
      <c r="W51" s="21">
        <v>4200</v>
      </c>
      <c r="X51" s="5">
        <v>4133.67</v>
      </c>
      <c r="Y51" s="13">
        <f t="shared" si="5"/>
        <v>0.984207142857143</v>
      </c>
      <c r="Z51" s="53">
        <f>RANK(Y51,Y$3:Y$140)</f>
        <v>7</v>
      </c>
      <c r="AA51" s="53">
        <f>RANK(X51,X$3:X$140)</f>
        <v>5</v>
      </c>
      <c r="AB51" s="17">
        <v>1</v>
      </c>
      <c r="AC51" s="21">
        <f t="shared" si="76"/>
        <v>4300</v>
      </c>
      <c r="AD51" s="5">
        <v>4252.85</v>
      </c>
      <c r="AE51" s="13">
        <f t="shared" si="7"/>
        <v>0.98903488372093</v>
      </c>
      <c r="AF51" s="53">
        <f>RANK(AE51,AE$3:AE$140)</f>
        <v>48</v>
      </c>
      <c r="AG51" s="53">
        <f>RANK(AD51,AD$3:AD$140)</f>
        <v>17</v>
      </c>
      <c r="AH51" s="17">
        <f t="shared" si="77"/>
        <v>65</v>
      </c>
      <c r="AI51" s="5">
        <v>50</v>
      </c>
      <c r="AJ51" s="5">
        <v>42</v>
      </c>
      <c r="AK51" s="13">
        <f t="shared" si="72"/>
        <v>0.84</v>
      </c>
      <c r="AL51" s="53" t="e">
        <f>RANK(AK51,AK$3:AK$140)</f>
        <v>#DIV/0!</v>
      </c>
      <c r="AM51" s="53">
        <f>RANK(AJ51,AJ$3:AJ$140)</f>
        <v>9</v>
      </c>
      <c r="AN51" s="17">
        <v>2</v>
      </c>
      <c r="AO51" s="5">
        <v>35</v>
      </c>
      <c r="AP51" s="5">
        <v>2</v>
      </c>
      <c r="AQ51" s="13">
        <f t="shared" si="11"/>
        <v>0.0571428571428571</v>
      </c>
      <c r="AR51" s="53">
        <f>RANK(AQ51,AQ$3:AQ$140)</f>
        <v>112</v>
      </c>
      <c r="AS51" s="53">
        <f>RANK(AP51,AP$3:AP$140)</f>
        <v>85</v>
      </c>
      <c r="AT51" s="17">
        <f t="shared" si="12"/>
        <v>197</v>
      </c>
      <c r="AU51" s="21">
        <v>4500</v>
      </c>
      <c r="AV51" s="5">
        <v>4062.06000000001</v>
      </c>
      <c r="AW51" s="13">
        <f t="shared" si="13"/>
        <v>0.902680000000002</v>
      </c>
      <c r="AX51" s="53">
        <f>RANK(AW51,AW$3:AW$140)</f>
        <v>68</v>
      </c>
      <c r="AY51" s="53">
        <f>RANK(AV51,AV$3:AV$140)</f>
        <v>6</v>
      </c>
      <c r="AZ51" s="17">
        <v>3</v>
      </c>
      <c r="BA51" s="21">
        <v>1500</v>
      </c>
      <c r="BB51" s="5">
        <v>1719.95</v>
      </c>
      <c r="BC51" s="13">
        <f t="shared" si="15"/>
        <v>1.14663333333333</v>
      </c>
      <c r="BD51" s="53">
        <f>RANK(BC51,BC$3:BC$140)</f>
        <v>3</v>
      </c>
      <c r="BE51" s="53">
        <f>RANK(BB51,BB$3:BB$140)</f>
        <v>10</v>
      </c>
      <c r="BF51" s="17">
        <f t="shared" si="58"/>
        <v>13</v>
      </c>
      <c r="BG51" s="5">
        <v>3270</v>
      </c>
      <c r="BH51" s="5">
        <v>850.88</v>
      </c>
      <c r="BI51" s="13">
        <f t="shared" si="17"/>
        <v>0.260207951070336</v>
      </c>
      <c r="BJ51" s="53">
        <f>RANK(BI51,BI$3:BI$140)</f>
        <v>62</v>
      </c>
      <c r="BK51" s="53">
        <f>RANK(BH51,BH$3:BH$140)</f>
        <v>44</v>
      </c>
      <c r="BL51" s="17">
        <f t="shared" si="56"/>
        <v>106</v>
      </c>
      <c r="BM51" s="21">
        <v>3800</v>
      </c>
      <c r="BN51" s="5">
        <v>4331.80000000001</v>
      </c>
      <c r="BO51" s="13">
        <f t="shared" si="19"/>
        <v>1.13994736842106</v>
      </c>
      <c r="BP51" s="53">
        <f>RANK(BO51,BO$3:BO$140)</f>
        <v>8</v>
      </c>
      <c r="BQ51" s="53">
        <f>RANK(BN51,BN$3:BN$140)</f>
        <v>3</v>
      </c>
      <c r="BR51" s="17">
        <v>1</v>
      </c>
      <c r="BS51" s="21">
        <v>1800</v>
      </c>
      <c r="BT51" s="5">
        <v>2152.14</v>
      </c>
      <c r="BU51" s="13">
        <f t="shared" si="21"/>
        <v>1.19563333333333</v>
      </c>
      <c r="BV51" s="53">
        <f>RANK(BU51,BU$3:BU$140)</f>
        <v>39</v>
      </c>
      <c r="BW51" s="53">
        <f>RANK(BT51,BT$3:BT$140)</f>
        <v>27</v>
      </c>
      <c r="BX51" s="17">
        <f t="shared" si="65"/>
        <v>66</v>
      </c>
      <c r="BY51" s="5">
        <v>1450</v>
      </c>
      <c r="BZ51" s="5">
        <v>1595.48</v>
      </c>
      <c r="CA51" s="13">
        <f t="shared" si="23"/>
        <v>1.10033103448276</v>
      </c>
      <c r="CB51" s="53">
        <f>RANK(CA51,CA$3:CA$140)</f>
        <v>4</v>
      </c>
      <c r="CC51" s="53">
        <f>RANK(BZ51,BZ$3:BZ$140)</f>
        <v>10</v>
      </c>
      <c r="CD51" s="17">
        <f t="shared" si="71"/>
        <v>14</v>
      </c>
      <c r="CE51" s="21">
        <v>1900</v>
      </c>
      <c r="CF51" s="5">
        <v>2984.22</v>
      </c>
      <c r="CG51" s="13">
        <f t="shared" si="25"/>
        <v>1.57064210526316</v>
      </c>
      <c r="CH51" s="53">
        <f>RANK(CG51,CG$3:CG$140)</f>
        <v>1</v>
      </c>
      <c r="CI51" s="53">
        <f>RANK(CF51,CF$3:CF$140)</f>
        <v>5</v>
      </c>
      <c r="CJ51" s="17">
        <v>2</v>
      </c>
      <c r="CK51" s="5">
        <v>1980</v>
      </c>
      <c r="CL51" s="5">
        <v>767.62</v>
      </c>
      <c r="CM51" s="13">
        <f t="shared" si="27"/>
        <v>0.387686868686869</v>
      </c>
      <c r="CN51" s="53">
        <f>RANK(CM51,CM$3:CM$140)</f>
        <v>69</v>
      </c>
      <c r="CO51" s="53">
        <f>RANK(CL51,CL$3:CL$140)</f>
        <v>61</v>
      </c>
      <c r="CP51" s="17">
        <f t="shared" si="28"/>
        <v>130</v>
      </c>
      <c r="CQ51" s="5">
        <v>770</v>
      </c>
      <c r="CR51" s="5">
        <v>496</v>
      </c>
      <c r="CS51" s="13">
        <f t="shared" si="29"/>
        <v>0.644155844155844</v>
      </c>
      <c r="CT51" s="53">
        <f>RANK(CS51,CS$3:CS$140)</f>
        <v>37</v>
      </c>
      <c r="CU51" s="53">
        <f>RANK(CR51,CR$3:CR$140)</f>
        <v>41</v>
      </c>
      <c r="CV51" s="17">
        <f t="shared" si="57"/>
        <v>78</v>
      </c>
      <c r="CW51" s="5">
        <v>3420</v>
      </c>
      <c r="CX51" s="5">
        <v>2586.6</v>
      </c>
      <c r="CY51" s="13">
        <f t="shared" si="31"/>
        <v>0.756315789473684</v>
      </c>
      <c r="CZ51" s="53">
        <f>RANK(CY51,CY$3:CY$140)</f>
        <v>22</v>
      </c>
      <c r="DA51" s="53">
        <f>RANK(CX51,CX$3:CX$140)</f>
        <v>32</v>
      </c>
      <c r="DB51" s="17">
        <f t="shared" si="75"/>
        <v>54</v>
      </c>
      <c r="DC51" s="21">
        <v>9000</v>
      </c>
      <c r="DD51" s="5">
        <v>10750.72</v>
      </c>
      <c r="DE51" s="13">
        <f t="shared" si="33"/>
        <v>1.19452444444444</v>
      </c>
      <c r="DF51" s="53">
        <f>RANK(DE51,DE$3:DE$140)</f>
        <v>13</v>
      </c>
      <c r="DG51" s="53">
        <f>RANK(DD51,DD$3:DD$140)</f>
        <v>8</v>
      </c>
      <c r="DH51" s="17">
        <v>2</v>
      </c>
      <c r="DI51" s="5">
        <v>80</v>
      </c>
      <c r="DJ51" s="5">
        <v>32</v>
      </c>
      <c r="DK51" s="13">
        <f t="shared" si="35"/>
        <v>0.4</v>
      </c>
      <c r="DL51" s="53">
        <f>RANK(DK51,DK$3:DK$140)</f>
        <v>21</v>
      </c>
      <c r="DM51" s="53">
        <f>RANK(DJ51,DJ$3:DJ$140)</f>
        <v>33</v>
      </c>
      <c r="DN51" s="17">
        <f t="shared" si="70"/>
        <v>54</v>
      </c>
      <c r="DO51" s="5">
        <v>2650</v>
      </c>
      <c r="DP51" s="5">
        <v>2907</v>
      </c>
      <c r="DQ51" s="13">
        <v>1.09698113207547</v>
      </c>
      <c r="DR51" s="53">
        <v>39</v>
      </c>
      <c r="DS51" s="53">
        <v>41</v>
      </c>
      <c r="DT51" s="17">
        <v>80</v>
      </c>
      <c r="DU51" s="5">
        <v>2400</v>
      </c>
      <c r="DV51" s="5">
        <v>1636.97</v>
      </c>
      <c r="DW51" s="13">
        <f t="shared" si="37"/>
        <v>0.682070833333333</v>
      </c>
      <c r="DX51" s="53">
        <f>RANK(DW51,DW$3:DW$140)</f>
        <v>77</v>
      </c>
      <c r="DY51" s="53">
        <f>RANK(DV51,DV$3:DV$140)</f>
        <v>69</v>
      </c>
      <c r="DZ51" s="17">
        <f t="shared" si="64"/>
        <v>146</v>
      </c>
      <c r="EA51" s="5">
        <v>800</v>
      </c>
      <c r="EB51" s="5">
        <v>537.13</v>
      </c>
      <c r="EC51" s="13">
        <f t="shared" si="38"/>
        <v>0.6714125</v>
      </c>
      <c r="ED51" s="53">
        <f>RANK(EC51,EC$3:EC$140)</f>
        <v>14</v>
      </c>
      <c r="EE51" s="53">
        <f>RANK(EB51,EB$3:EB$140)</f>
        <v>22</v>
      </c>
      <c r="EF51" s="17">
        <f t="shared" si="61"/>
        <v>36</v>
      </c>
      <c r="EG51" s="5">
        <v>2490</v>
      </c>
      <c r="EH51" s="5">
        <v>537.13</v>
      </c>
      <c r="EI51" s="13">
        <f t="shared" si="40"/>
        <v>0.215714859437751</v>
      </c>
      <c r="EJ51" s="53">
        <f>RANK(EI51,EI$3:EI$140)</f>
        <v>20</v>
      </c>
      <c r="EK51" s="53">
        <f>RANK(EH51,EH$3:EH$140)</f>
        <v>22</v>
      </c>
      <c r="EL51" s="17">
        <f t="shared" si="41"/>
        <v>42</v>
      </c>
      <c r="EM51" s="5">
        <v>5010</v>
      </c>
      <c r="EN51" s="5">
        <v>3193.55</v>
      </c>
      <c r="EO51" s="13">
        <f t="shared" si="42"/>
        <v>0.637435129740519</v>
      </c>
      <c r="EP51" s="53">
        <f>RANK(EO51,EO$3:EO$140)</f>
        <v>78</v>
      </c>
      <c r="EQ51" s="53">
        <f>RANK(EN51,EN$3:EN$140)</f>
        <v>63</v>
      </c>
      <c r="ER51" s="17">
        <f t="shared" si="69"/>
        <v>141</v>
      </c>
      <c r="ES51" s="5">
        <v>1130</v>
      </c>
      <c r="ET51" s="5">
        <v>133</v>
      </c>
      <c r="EU51" s="13">
        <f t="shared" si="44"/>
        <v>0.117699115044248</v>
      </c>
      <c r="EV51" s="53">
        <f>RANK(EU51,EU$3:EU$140)</f>
        <v>129</v>
      </c>
      <c r="EW51" s="53">
        <f>RANK(ET51,ET$3:ET$140)</f>
        <v>126</v>
      </c>
      <c r="EX51" s="17">
        <f t="shared" si="55"/>
        <v>255</v>
      </c>
      <c r="EY51" s="5">
        <v>3140</v>
      </c>
      <c r="EZ51" s="5">
        <v>530.3</v>
      </c>
      <c r="FA51" s="13">
        <f t="shared" si="46"/>
        <v>0.168885350318471</v>
      </c>
      <c r="FB51" s="53">
        <f>RANK(FA51,FA$3:FA$140)</f>
        <v>110</v>
      </c>
      <c r="FC51" s="53">
        <f>RANK(EZ51,EZ$3:EZ$140)</f>
        <v>101</v>
      </c>
      <c r="FD51" s="17">
        <f t="shared" si="73"/>
        <v>211</v>
      </c>
    </row>
    <row r="52" ht="17.25" spans="1:160">
      <c r="A52" s="9">
        <v>50</v>
      </c>
      <c r="B52" s="10">
        <v>105751</v>
      </c>
      <c r="C52" s="11" t="s">
        <v>100</v>
      </c>
      <c r="D52" s="11" t="s">
        <v>89</v>
      </c>
      <c r="E52" s="5">
        <v>7600</v>
      </c>
      <c r="F52" s="5">
        <v>2190.57</v>
      </c>
      <c r="G52" s="13">
        <f t="shared" si="0"/>
        <v>0.288232894736842</v>
      </c>
      <c r="H52" s="53">
        <f>RANK(G52,G$3:G$140)</f>
        <v>97</v>
      </c>
      <c r="I52" s="53">
        <f>RANK(F52,F$3:F$140)</f>
        <v>77</v>
      </c>
      <c r="J52" s="17">
        <f t="shared" si="49"/>
        <v>174</v>
      </c>
      <c r="K52" s="21">
        <v>4000</v>
      </c>
      <c r="L52" s="5">
        <v>4126.2</v>
      </c>
      <c r="M52" s="13">
        <f t="shared" si="1"/>
        <v>1.03155</v>
      </c>
      <c r="N52" s="53">
        <f>RANK(M52,M$3:M$140)</f>
        <v>8</v>
      </c>
      <c r="O52" s="53">
        <f>RANK(L52,L$3:L$140)</f>
        <v>11</v>
      </c>
      <c r="P52" s="17">
        <f t="shared" si="67"/>
        <v>19</v>
      </c>
      <c r="Q52" s="5">
        <v>1800</v>
      </c>
      <c r="R52" s="5">
        <v>162</v>
      </c>
      <c r="S52" s="13">
        <f t="shared" si="3"/>
        <v>0.09</v>
      </c>
      <c r="T52" s="53">
        <f>RANK(S52,S$3:S$140)</f>
        <v>110</v>
      </c>
      <c r="U52" s="53">
        <f>RANK(R52,R$3:R$140)</f>
        <v>110</v>
      </c>
      <c r="V52" s="17">
        <f t="shared" si="68"/>
        <v>220</v>
      </c>
      <c r="W52" s="5">
        <v>3260</v>
      </c>
      <c r="X52" s="5">
        <v>2150.23</v>
      </c>
      <c r="Y52" s="13">
        <f t="shared" si="5"/>
        <v>0.659579754601227</v>
      </c>
      <c r="Z52" s="53">
        <f>RANK(Y52,Y$3:Y$140)</f>
        <v>74</v>
      </c>
      <c r="AA52" s="53">
        <f>RANK(X52,X$3:X$140)</f>
        <v>52</v>
      </c>
      <c r="AB52" s="17">
        <f t="shared" ref="AB52:AB64" si="78">Z52+AA52</f>
        <v>126</v>
      </c>
      <c r="AC52" s="21">
        <f t="shared" si="76"/>
        <v>2500</v>
      </c>
      <c r="AD52" s="5">
        <v>2504.63</v>
      </c>
      <c r="AE52" s="13">
        <f t="shared" si="7"/>
        <v>1.001852</v>
      </c>
      <c r="AF52" s="53">
        <f>RANK(AE52,AE$3:AE$140)</f>
        <v>19</v>
      </c>
      <c r="AG52" s="53">
        <f>RANK(AD52,AD$3:AD$140)</f>
        <v>41</v>
      </c>
      <c r="AH52" s="17">
        <f t="shared" si="77"/>
        <v>60</v>
      </c>
      <c r="AI52" s="5">
        <v>30</v>
      </c>
      <c r="AJ52" s="5">
        <v>5</v>
      </c>
      <c r="AK52" s="13">
        <f t="shared" si="72"/>
        <v>0.166666666666667</v>
      </c>
      <c r="AL52" s="53" t="e">
        <f>RANK(AK52,AK$3:AK$140)</f>
        <v>#DIV/0!</v>
      </c>
      <c r="AM52" s="53">
        <f>RANK(AJ52,AJ$3:AJ$140)</f>
        <v>88</v>
      </c>
      <c r="AN52" s="17" t="e">
        <f t="shared" ref="AN52:AN115" si="79">AL52+AM52</f>
        <v>#DIV/0!</v>
      </c>
      <c r="AO52" s="5">
        <v>35</v>
      </c>
      <c r="AP52" s="5">
        <v>4</v>
      </c>
      <c r="AQ52" s="13">
        <f t="shared" si="11"/>
        <v>0.114285714285714</v>
      </c>
      <c r="AR52" s="53">
        <f>RANK(AQ52,AQ$3:AQ$140)</f>
        <v>83</v>
      </c>
      <c r="AS52" s="53">
        <f>RANK(AP52,AP$3:AP$140)</f>
        <v>48</v>
      </c>
      <c r="AT52" s="17">
        <f t="shared" si="12"/>
        <v>131</v>
      </c>
      <c r="AU52" s="21">
        <f>ROUND(AV52/100,0)*100</f>
        <v>2100</v>
      </c>
      <c r="AV52" s="5">
        <v>2065.78</v>
      </c>
      <c r="AW52" s="13">
        <f t="shared" si="13"/>
        <v>0.983704761904762</v>
      </c>
      <c r="AX52" s="53">
        <f>RANK(AW52,AW$3:AW$140)</f>
        <v>50</v>
      </c>
      <c r="AY52" s="53">
        <f>RANK(AV52,AV$3:AV$140)</f>
        <v>51</v>
      </c>
      <c r="AZ52" s="17">
        <f t="shared" ref="AZ52:AZ115" si="80">AX52+AY52</f>
        <v>101</v>
      </c>
      <c r="BA52" s="21">
        <v>1500</v>
      </c>
      <c r="BB52" s="5">
        <v>1503.78</v>
      </c>
      <c r="BC52" s="13">
        <f t="shared" si="15"/>
        <v>1.00252</v>
      </c>
      <c r="BD52" s="53">
        <f>RANK(BC52,BC$3:BC$140)</f>
        <v>11</v>
      </c>
      <c r="BE52" s="53">
        <f>RANK(BB52,BB$3:BB$140)</f>
        <v>19</v>
      </c>
      <c r="BF52" s="17">
        <f t="shared" si="58"/>
        <v>30</v>
      </c>
      <c r="BG52" s="5">
        <v>3270</v>
      </c>
      <c r="BH52" s="5">
        <v>1134.4</v>
      </c>
      <c r="BI52" s="13">
        <f t="shared" si="17"/>
        <v>0.34691131498471</v>
      </c>
      <c r="BJ52" s="53">
        <f>RANK(BI52,BI$3:BI$140)</f>
        <v>30</v>
      </c>
      <c r="BK52" s="53">
        <f>RANK(BH52,BH$3:BH$140)</f>
        <v>31</v>
      </c>
      <c r="BL52" s="17">
        <f t="shared" si="56"/>
        <v>61</v>
      </c>
      <c r="BM52" s="21">
        <v>2000</v>
      </c>
      <c r="BN52" s="5">
        <v>1974.34</v>
      </c>
      <c r="BO52" s="13">
        <f t="shared" si="19"/>
        <v>0.98717</v>
      </c>
      <c r="BP52" s="53">
        <f>RANK(BO52,BO$3:BO$140)</f>
        <v>48</v>
      </c>
      <c r="BQ52" s="53">
        <f>RANK(BN52,BN$3:BN$140)</f>
        <v>31</v>
      </c>
      <c r="BR52" s="17">
        <f t="shared" ref="BR52:BR115" si="81">BP52+BQ52</f>
        <v>79</v>
      </c>
      <c r="BS52" s="21">
        <v>1200</v>
      </c>
      <c r="BT52" s="5">
        <v>1545.41</v>
      </c>
      <c r="BU52" s="13">
        <f t="shared" si="21"/>
        <v>1.28784166666667</v>
      </c>
      <c r="BV52" s="53">
        <f>RANK(BU52,BU$3:BU$140)</f>
        <v>19</v>
      </c>
      <c r="BW52" s="53">
        <f>RANK(BT52,BT$3:BT$140)</f>
        <v>59</v>
      </c>
      <c r="BX52" s="17">
        <f t="shared" si="65"/>
        <v>78</v>
      </c>
      <c r="BY52" s="5">
        <v>1450</v>
      </c>
      <c r="BZ52" s="5">
        <v>854.46</v>
      </c>
      <c r="CA52" s="13">
        <f t="shared" si="23"/>
        <v>0.58928275862069</v>
      </c>
      <c r="CB52" s="53">
        <f>RANK(CA52,CA$3:CA$140)</f>
        <v>54</v>
      </c>
      <c r="CC52" s="53">
        <f>RANK(BZ52,BZ$3:BZ$140)</f>
        <v>54</v>
      </c>
      <c r="CD52" s="17">
        <f t="shared" si="71"/>
        <v>108</v>
      </c>
      <c r="CE52" s="21">
        <v>1700</v>
      </c>
      <c r="CF52" s="5">
        <v>1922.83</v>
      </c>
      <c r="CG52" s="13">
        <f t="shared" si="25"/>
        <v>1.13107647058824</v>
      </c>
      <c r="CH52" s="53">
        <f>RANK(CG52,CG$3:CG$140)</f>
        <v>31</v>
      </c>
      <c r="CI52" s="53">
        <f>RANK(CF52,CF$3:CF$140)</f>
        <v>15</v>
      </c>
      <c r="CJ52" s="17">
        <f t="shared" ref="CJ52:CJ115" si="82">CH52+CI52</f>
        <v>46</v>
      </c>
      <c r="CK52" s="5">
        <v>1980</v>
      </c>
      <c r="CL52" s="5">
        <v>941.43</v>
      </c>
      <c r="CM52" s="13">
        <f t="shared" si="27"/>
        <v>0.475469696969697</v>
      </c>
      <c r="CN52" s="53">
        <f>RANK(CM52,CM$3:CM$140)</f>
        <v>46</v>
      </c>
      <c r="CO52" s="53">
        <f>RANK(CL52,CL$3:CL$140)</f>
        <v>44</v>
      </c>
      <c r="CP52" s="17">
        <f t="shared" si="28"/>
        <v>90</v>
      </c>
      <c r="CQ52" s="5">
        <v>770</v>
      </c>
      <c r="CR52" s="5">
        <v>608.5</v>
      </c>
      <c r="CS52" s="13">
        <f t="shared" si="29"/>
        <v>0.79025974025974</v>
      </c>
      <c r="CT52" s="53">
        <f>RANK(CS52,CS$3:CS$140)</f>
        <v>27</v>
      </c>
      <c r="CU52" s="53">
        <f>RANK(CR52,CR$3:CR$140)</f>
        <v>30</v>
      </c>
      <c r="CV52" s="17">
        <f t="shared" si="57"/>
        <v>57</v>
      </c>
      <c r="CW52" s="5">
        <v>3420</v>
      </c>
      <c r="CX52" s="5">
        <v>3367.17</v>
      </c>
      <c r="CY52" s="13">
        <f t="shared" si="31"/>
        <v>0.984552631578947</v>
      </c>
      <c r="CZ52" s="53">
        <f>RANK(CY52,CY$3:CY$140)</f>
        <v>12</v>
      </c>
      <c r="DA52" s="53">
        <f>RANK(CX52,CX$3:CX$140)</f>
        <v>22</v>
      </c>
      <c r="DB52" s="17">
        <f t="shared" si="75"/>
        <v>34</v>
      </c>
      <c r="DC52" s="5">
        <v>6080</v>
      </c>
      <c r="DD52" s="5">
        <v>6389.03</v>
      </c>
      <c r="DE52" s="13">
        <f t="shared" si="33"/>
        <v>1.05082730263158</v>
      </c>
      <c r="DF52" s="53">
        <f>RANK(DE52,DE$3:DE$140)</f>
        <v>46</v>
      </c>
      <c r="DG52" s="53">
        <f>RANK(DD52,DD$3:DD$140)</f>
        <v>33</v>
      </c>
      <c r="DH52" s="17">
        <f t="shared" ref="DH52:DH97" si="83">DF52+DG52</f>
        <v>79</v>
      </c>
      <c r="DI52" s="5">
        <v>80</v>
      </c>
      <c r="DJ52" s="5">
        <v>25</v>
      </c>
      <c r="DK52" s="13">
        <f t="shared" si="35"/>
        <v>0.3125</v>
      </c>
      <c r="DL52" s="53">
        <f>RANK(DK52,DK$3:DK$140)</f>
        <v>48</v>
      </c>
      <c r="DM52" s="53">
        <f>RANK(DJ52,DJ$3:DJ$140)</f>
        <v>49</v>
      </c>
      <c r="DN52" s="17">
        <f t="shared" si="70"/>
        <v>97</v>
      </c>
      <c r="DO52" s="5">
        <v>2650</v>
      </c>
      <c r="DP52" s="5">
        <v>1901.56</v>
      </c>
      <c r="DQ52" s="13">
        <v>0.717569811320755</v>
      </c>
      <c r="DR52" s="53">
        <v>88</v>
      </c>
      <c r="DS52" s="53">
        <v>73</v>
      </c>
      <c r="DT52" s="17">
        <v>161</v>
      </c>
      <c r="DU52" s="5">
        <v>2400</v>
      </c>
      <c r="DV52" s="5">
        <v>2505</v>
      </c>
      <c r="DW52" s="13">
        <f t="shared" si="37"/>
        <v>1.04375</v>
      </c>
      <c r="DX52" s="53">
        <f>RANK(DW52,DW$3:DW$140)</f>
        <v>37</v>
      </c>
      <c r="DY52" s="53">
        <f>RANK(DV52,DV$3:DV$140)</f>
        <v>39</v>
      </c>
      <c r="DZ52" s="17">
        <f t="shared" si="64"/>
        <v>76</v>
      </c>
      <c r="EA52" s="5">
        <v>800</v>
      </c>
      <c r="EB52" s="5">
        <v>296.5</v>
      </c>
      <c r="EC52" s="13">
        <f t="shared" si="38"/>
        <v>0.370625</v>
      </c>
      <c r="ED52" s="53">
        <f>RANK(EC52,EC$3:EC$140)</f>
        <v>44</v>
      </c>
      <c r="EE52" s="53">
        <f>RANK(EB52,EB$3:EB$140)</f>
        <v>48</v>
      </c>
      <c r="EF52" s="17">
        <f t="shared" si="61"/>
        <v>92</v>
      </c>
      <c r="EG52" s="5">
        <v>2490</v>
      </c>
      <c r="EH52" s="5">
        <v>296.5</v>
      </c>
      <c r="EI52" s="13">
        <f t="shared" si="40"/>
        <v>0.119076305220884</v>
      </c>
      <c r="EJ52" s="53">
        <f>RANK(EI52,EI$3:EI$140)</f>
        <v>50</v>
      </c>
      <c r="EK52" s="53">
        <f>RANK(EH52,EH$3:EH$140)</f>
        <v>48</v>
      </c>
      <c r="EL52" s="17">
        <f t="shared" si="41"/>
        <v>98</v>
      </c>
      <c r="EM52" s="5">
        <v>5010</v>
      </c>
      <c r="EN52" s="5">
        <v>3697.86</v>
      </c>
      <c r="EO52" s="13">
        <f t="shared" si="42"/>
        <v>0.738095808383234</v>
      </c>
      <c r="EP52" s="53">
        <f>RANK(EO52,EO$3:EO$140)</f>
        <v>53</v>
      </c>
      <c r="EQ52" s="53">
        <f>RANK(EN52,EN$3:EN$140)</f>
        <v>51</v>
      </c>
      <c r="ER52" s="17">
        <f t="shared" si="69"/>
        <v>104</v>
      </c>
      <c r="ES52" s="5">
        <v>1130</v>
      </c>
      <c r="ET52" s="5">
        <v>861.8</v>
      </c>
      <c r="EU52" s="13">
        <f t="shared" si="44"/>
        <v>0.762654867256637</v>
      </c>
      <c r="EV52" s="53">
        <f>RANK(EU52,EU$3:EU$140)</f>
        <v>34</v>
      </c>
      <c r="EW52" s="53">
        <f>RANK(ET52,ET$3:ET$140)</f>
        <v>47</v>
      </c>
      <c r="EX52" s="17">
        <f t="shared" si="55"/>
        <v>81</v>
      </c>
      <c r="EY52" s="5">
        <v>3140</v>
      </c>
      <c r="EZ52" s="5">
        <v>1521.11</v>
      </c>
      <c r="FA52" s="13">
        <f t="shared" si="46"/>
        <v>0.484429936305732</v>
      </c>
      <c r="FB52" s="53">
        <f>RANK(FA52,FA$3:FA$140)</f>
        <v>49</v>
      </c>
      <c r="FC52" s="53">
        <f>RANK(EZ52,EZ$3:EZ$140)</f>
        <v>47</v>
      </c>
      <c r="FD52" s="17">
        <f t="shared" si="73"/>
        <v>96</v>
      </c>
    </row>
    <row r="53" ht="17.25" spans="1:160">
      <c r="A53" s="9">
        <v>51</v>
      </c>
      <c r="B53" s="10">
        <v>102565</v>
      </c>
      <c r="C53" s="11" t="s">
        <v>138</v>
      </c>
      <c r="D53" s="11" t="s">
        <v>122</v>
      </c>
      <c r="E53" s="5">
        <v>7500</v>
      </c>
      <c r="F53" s="5">
        <v>1603.76</v>
      </c>
      <c r="G53" s="13">
        <f t="shared" si="0"/>
        <v>0.213834666666667</v>
      </c>
      <c r="H53" s="53">
        <f>RANK(G53,G$3:G$140)</f>
        <v>120</v>
      </c>
      <c r="I53" s="53">
        <f>RANK(F53,F$3:F$140)</f>
        <v>99</v>
      </c>
      <c r="J53" s="17">
        <f t="shared" si="49"/>
        <v>219</v>
      </c>
      <c r="K53" s="5">
        <v>2500</v>
      </c>
      <c r="L53" s="5">
        <v>326.56</v>
      </c>
      <c r="M53" s="13">
        <f t="shared" si="1"/>
        <v>0.130624</v>
      </c>
      <c r="N53" s="53">
        <f>RANK(M53,M$3:M$140)</f>
        <v>110</v>
      </c>
      <c r="O53" s="53">
        <f>RANK(L53,L$3:L$140)</f>
        <v>101</v>
      </c>
      <c r="P53" s="17">
        <f t="shared" si="67"/>
        <v>211</v>
      </c>
      <c r="Q53" s="5">
        <v>1800</v>
      </c>
      <c r="R53" s="5">
        <v>670.95</v>
      </c>
      <c r="S53" s="13">
        <f t="shared" si="3"/>
        <v>0.37275</v>
      </c>
      <c r="T53" s="53">
        <f>RANK(S53,S$3:S$140)</f>
        <v>77</v>
      </c>
      <c r="U53" s="53">
        <f>RANK(R53,R$3:R$140)</f>
        <v>71</v>
      </c>
      <c r="V53" s="17">
        <f t="shared" si="68"/>
        <v>148</v>
      </c>
      <c r="W53" s="5">
        <v>3160</v>
      </c>
      <c r="X53" s="5">
        <v>1747.86</v>
      </c>
      <c r="Y53" s="13">
        <f t="shared" si="5"/>
        <v>0.553120253164557</v>
      </c>
      <c r="Z53" s="53">
        <f>RANK(Y53,Y$3:Y$140)</f>
        <v>97</v>
      </c>
      <c r="AA53" s="53">
        <f>RANK(X53,X$3:X$140)</f>
        <v>79</v>
      </c>
      <c r="AB53" s="17">
        <f t="shared" si="78"/>
        <v>176</v>
      </c>
      <c r="AC53" s="21">
        <f t="shared" si="76"/>
        <v>2300</v>
      </c>
      <c r="AD53" s="5">
        <v>2345.42</v>
      </c>
      <c r="AE53" s="13">
        <f t="shared" si="7"/>
        <v>1.01974782608696</v>
      </c>
      <c r="AF53" s="53">
        <f>RANK(AE53,AE$3:AE$140)</f>
        <v>1</v>
      </c>
      <c r="AG53" s="53">
        <f>RANK(AD53,AD$3:AD$140)</f>
        <v>49</v>
      </c>
      <c r="AH53" s="17">
        <f t="shared" si="77"/>
        <v>50</v>
      </c>
      <c r="AI53" s="5">
        <v>20</v>
      </c>
      <c r="AJ53" s="5">
        <v>12</v>
      </c>
      <c r="AK53" s="13">
        <f t="shared" si="72"/>
        <v>0.6</v>
      </c>
      <c r="AL53" s="53" t="e">
        <f>RANK(AK53,AK$3:AK$140)</f>
        <v>#DIV/0!</v>
      </c>
      <c r="AM53" s="53">
        <f>RANK(AJ53,AJ$3:AJ$140)</f>
        <v>47</v>
      </c>
      <c r="AN53" s="17" t="e">
        <f t="shared" si="79"/>
        <v>#DIV/0!</v>
      </c>
      <c r="AO53" s="5">
        <v>36</v>
      </c>
      <c r="AP53" s="5">
        <v>4</v>
      </c>
      <c r="AQ53" s="13">
        <f t="shared" si="11"/>
        <v>0.111111111111111</v>
      </c>
      <c r="AR53" s="53">
        <f>RANK(AQ53,AQ$3:AQ$140)</f>
        <v>84</v>
      </c>
      <c r="AS53" s="53">
        <f>RANK(AP53,AP$3:AP$140)</f>
        <v>48</v>
      </c>
      <c r="AT53" s="17">
        <f t="shared" si="12"/>
        <v>132</v>
      </c>
      <c r="AU53" s="21">
        <f>ROUND(AV53/100,0)*100</f>
        <v>2600</v>
      </c>
      <c r="AV53" s="5">
        <v>2580.73</v>
      </c>
      <c r="AW53" s="13">
        <f t="shared" si="13"/>
        <v>0.992588461538462</v>
      </c>
      <c r="AX53" s="53">
        <f>RANK(AW53,AW$3:AW$140)</f>
        <v>29</v>
      </c>
      <c r="AY53" s="53">
        <f>RANK(AV53,AV$3:AV$140)</f>
        <v>31</v>
      </c>
      <c r="AZ53" s="17">
        <f t="shared" si="80"/>
        <v>60</v>
      </c>
      <c r="BA53" s="21">
        <v>1800</v>
      </c>
      <c r="BB53" s="5">
        <v>2027.92</v>
      </c>
      <c r="BC53" s="13">
        <f t="shared" si="15"/>
        <v>1.12662222222222</v>
      </c>
      <c r="BD53" s="53">
        <f>RANK(BC53,BC$3:BC$140)</f>
        <v>4</v>
      </c>
      <c r="BE53" s="53">
        <f>RANK(BB53,BB$3:BB$140)</f>
        <v>6</v>
      </c>
      <c r="BF53" s="17">
        <v>3</v>
      </c>
      <c r="BG53" s="5">
        <v>3270</v>
      </c>
      <c r="BH53" s="5">
        <v>999.36</v>
      </c>
      <c r="BI53" s="13">
        <f t="shared" si="17"/>
        <v>0.305614678899083</v>
      </c>
      <c r="BJ53" s="53">
        <f>RANK(BI53,BI$3:BI$140)</f>
        <v>45</v>
      </c>
      <c r="BK53" s="53">
        <f>RANK(BH53,BH$3:BH$140)</f>
        <v>38</v>
      </c>
      <c r="BL53" s="17">
        <f t="shared" si="56"/>
        <v>83</v>
      </c>
      <c r="BM53" s="5">
        <v>1450</v>
      </c>
      <c r="BN53" s="5">
        <v>1598.5</v>
      </c>
      <c r="BO53" s="13">
        <f t="shared" si="19"/>
        <v>1.10241379310345</v>
      </c>
      <c r="BP53" s="53">
        <f>RANK(BO53,BO$3:BO$140)</f>
        <v>14</v>
      </c>
      <c r="BQ53" s="53">
        <f>RANK(BN53,BN$3:BN$140)</f>
        <v>47</v>
      </c>
      <c r="BR53" s="17">
        <f t="shared" si="81"/>
        <v>61</v>
      </c>
      <c r="BS53" s="21">
        <v>1800</v>
      </c>
      <c r="BT53" s="5">
        <v>2074.55</v>
      </c>
      <c r="BU53" s="13">
        <f t="shared" si="21"/>
        <v>1.15252777777778</v>
      </c>
      <c r="BV53" s="53">
        <f>RANK(BU53,BU$3:BU$140)</f>
        <v>48</v>
      </c>
      <c r="BW53" s="53">
        <f>RANK(BT53,BT$3:BT$140)</f>
        <v>33</v>
      </c>
      <c r="BX53" s="17">
        <f t="shared" si="65"/>
        <v>81</v>
      </c>
      <c r="BY53" s="5">
        <v>1900</v>
      </c>
      <c r="BZ53" s="5">
        <v>2193.32</v>
      </c>
      <c r="CA53" s="13">
        <f t="shared" si="23"/>
        <v>1.15437894736842</v>
      </c>
      <c r="CB53" s="53">
        <f>RANK(CA53,CA$3:CA$140)</f>
        <v>2</v>
      </c>
      <c r="CC53" s="53">
        <f>RANK(BZ53,BZ$3:BZ$140)</f>
        <v>4</v>
      </c>
      <c r="CD53" s="17">
        <v>1</v>
      </c>
      <c r="CE53" s="21">
        <v>1500</v>
      </c>
      <c r="CF53" s="5">
        <v>1609.52</v>
      </c>
      <c r="CG53" s="13">
        <f t="shared" si="25"/>
        <v>1.07301333333333</v>
      </c>
      <c r="CH53" s="53">
        <f>RANK(CG53,CG$3:CG$140)</f>
        <v>42</v>
      </c>
      <c r="CI53" s="53">
        <f>RANK(CF53,CF$3:CF$140)</f>
        <v>27</v>
      </c>
      <c r="CJ53" s="17">
        <f t="shared" si="82"/>
        <v>69</v>
      </c>
      <c r="CK53" s="5">
        <v>1980</v>
      </c>
      <c r="CL53" s="5">
        <v>822.91</v>
      </c>
      <c r="CM53" s="13">
        <f t="shared" si="27"/>
        <v>0.415611111111111</v>
      </c>
      <c r="CN53" s="53">
        <f>RANK(CM53,CM$3:CM$140)</f>
        <v>63</v>
      </c>
      <c r="CO53" s="53">
        <f>RANK(CL53,CL$3:CL$140)</f>
        <v>55</v>
      </c>
      <c r="CP53" s="17">
        <f t="shared" si="28"/>
        <v>118</v>
      </c>
      <c r="CQ53" s="5">
        <v>700</v>
      </c>
      <c r="CR53" s="5">
        <v>746</v>
      </c>
      <c r="CS53" s="13">
        <f t="shared" si="29"/>
        <v>1.06571428571429</v>
      </c>
      <c r="CT53" s="53">
        <f>RANK(CS53,CS$3:CS$140)</f>
        <v>9</v>
      </c>
      <c r="CU53" s="53">
        <f>RANK(CR53,CR$3:CR$140)</f>
        <v>17</v>
      </c>
      <c r="CV53" s="17">
        <f t="shared" si="57"/>
        <v>26</v>
      </c>
      <c r="CW53" s="5">
        <v>3130</v>
      </c>
      <c r="CX53" s="5">
        <v>2043.31</v>
      </c>
      <c r="CY53" s="13">
        <f t="shared" si="31"/>
        <v>0.652814696485623</v>
      </c>
      <c r="CZ53" s="53">
        <f>RANK(CY53,CY$3:CY$140)</f>
        <v>29</v>
      </c>
      <c r="DA53" s="53">
        <f>RANK(CX53,CX$3:CX$140)</f>
        <v>49</v>
      </c>
      <c r="DB53" s="17">
        <f t="shared" si="75"/>
        <v>78</v>
      </c>
      <c r="DC53" s="5">
        <v>4920</v>
      </c>
      <c r="DD53" s="5">
        <v>5361.29</v>
      </c>
      <c r="DE53" s="13">
        <f t="shared" si="33"/>
        <v>1.08969308943089</v>
      </c>
      <c r="DF53" s="53">
        <f>RANK(DE53,DE$3:DE$140)</f>
        <v>33</v>
      </c>
      <c r="DG53" s="53">
        <f>RANK(DD53,DD$3:DD$140)</f>
        <v>43</v>
      </c>
      <c r="DH53" s="17">
        <f t="shared" si="83"/>
        <v>76</v>
      </c>
      <c r="DI53" s="5">
        <v>80</v>
      </c>
      <c r="DJ53" s="5">
        <v>17</v>
      </c>
      <c r="DK53" s="13">
        <f t="shared" si="35"/>
        <v>0.2125</v>
      </c>
      <c r="DL53" s="53">
        <f>RANK(DK53,DK$3:DK$140)</f>
        <v>87</v>
      </c>
      <c r="DM53" s="53">
        <f>RANK(DJ53,DJ$3:DJ$140)</f>
        <v>80</v>
      </c>
      <c r="DN53" s="17">
        <f t="shared" si="70"/>
        <v>167</v>
      </c>
      <c r="DO53" s="5">
        <v>2650</v>
      </c>
      <c r="DP53" s="5">
        <v>1362.01</v>
      </c>
      <c r="DQ53" s="13">
        <v>0.513966037735849</v>
      </c>
      <c r="DR53" s="53">
        <v>111</v>
      </c>
      <c r="DS53" s="53">
        <v>101</v>
      </c>
      <c r="DT53" s="17">
        <v>212</v>
      </c>
      <c r="DU53" s="5">
        <v>2400</v>
      </c>
      <c r="DV53" s="5">
        <v>2091.67</v>
      </c>
      <c r="DW53" s="13">
        <f t="shared" si="37"/>
        <v>0.871529166666667</v>
      </c>
      <c r="DX53" s="53">
        <f>RANK(DW53,DW$3:DW$140)</f>
        <v>52</v>
      </c>
      <c r="DY53" s="53">
        <f>RANK(DV53,DV$3:DV$140)</f>
        <v>49</v>
      </c>
      <c r="DZ53" s="17">
        <f t="shared" si="64"/>
        <v>101</v>
      </c>
      <c r="EA53" s="5">
        <v>800</v>
      </c>
      <c r="EB53" s="5">
        <v>703.88</v>
      </c>
      <c r="EC53" s="13">
        <f t="shared" si="38"/>
        <v>0.87985</v>
      </c>
      <c r="ED53" s="53">
        <f>RANK(EC53,EC$3:EC$140)</f>
        <v>6</v>
      </c>
      <c r="EE53" s="53">
        <f>RANK(EB53,EB$3:EB$140)</f>
        <v>15</v>
      </c>
      <c r="EF53" s="17">
        <f t="shared" si="61"/>
        <v>21</v>
      </c>
      <c r="EG53" s="5">
        <v>2400</v>
      </c>
      <c r="EH53" s="5">
        <v>703.88</v>
      </c>
      <c r="EI53" s="13">
        <f t="shared" si="40"/>
        <v>0.293283333333333</v>
      </c>
      <c r="EJ53" s="53">
        <f>RANK(EI53,EI$3:EI$140)</f>
        <v>10</v>
      </c>
      <c r="EK53" s="53">
        <f>RANK(EH53,EH$3:EH$140)</f>
        <v>15</v>
      </c>
      <c r="EL53" s="17">
        <f t="shared" si="41"/>
        <v>25</v>
      </c>
      <c r="EM53" s="5">
        <v>5010</v>
      </c>
      <c r="EN53" s="5">
        <v>1716.49</v>
      </c>
      <c r="EO53" s="13">
        <f t="shared" si="42"/>
        <v>0.342612774451098</v>
      </c>
      <c r="EP53" s="53">
        <f>RANK(EO53,EO$3:EO$140)</f>
        <v>123</v>
      </c>
      <c r="EQ53" s="53">
        <f>RANK(EN53,EN$3:EN$140)</f>
        <v>111</v>
      </c>
      <c r="ER53" s="17">
        <f t="shared" si="69"/>
        <v>234</v>
      </c>
      <c r="ES53" s="5">
        <v>1130</v>
      </c>
      <c r="ET53" s="5">
        <v>360.9</v>
      </c>
      <c r="EU53" s="13">
        <f t="shared" si="44"/>
        <v>0.319380530973451</v>
      </c>
      <c r="EV53" s="53">
        <f>RANK(EU53,EU$3:EU$140)</f>
        <v>88</v>
      </c>
      <c r="EW53" s="53">
        <f>RANK(ET53,ET$3:ET$140)</f>
        <v>90</v>
      </c>
      <c r="EX53" s="17">
        <f t="shared" si="55"/>
        <v>178</v>
      </c>
      <c r="EY53" s="21">
        <v>3900</v>
      </c>
      <c r="EZ53" s="5">
        <v>4337</v>
      </c>
      <c r="FA53" s="13">
        <f t="shared" si="46"/>
        <v>1.11205128205128</v>
      </c>
      <c r="FB53" s="53">
        <f>RANK(FA53,FA$3:FA$140)</f>
        <v>9</v>
      </c>
      <c r="FC53" s="53">
        <f>RANK(EZ53,EZ$3:EZ$140)</f>
        <v>9</v>
      </c>
      <c r="FD53" s="17">
        <f t="shared" si="73"/>
        <v>18</v>
      </c>
    </row>
    <row r="54" ht="17.25" spans="1:160">
      <c r="A54" s="9">
        <v>52</v>
      </c>
      <c r="B54" s="10">
        <v>748</v>
      </c>
      <c r="C54" s="11" t="s">
        <v>34</v>
      </c>
      <c r="D54" s="11" t="s">
        <v>33</v>
      </c>
      <c r="E54" s="5">
        <v>7500</v>
      </c>
      <c r="F54" s="5">
        <v>3822.57</v>
      </c>
      <c r="G54" s="13">
        <f t="shared" si="0"/>
        <v>0.509676</v>
      </c>
      <c r="H54" s="53">
        <f>RANK(G54,G$3:G$140)</f>
        <v>43</v>
      </c>
      <c r="I54" s="53">
        <f>RANK(F54,F$3:F$140)</f>
        <v>31</v>
      </c>
      <c r="J54" s="17">
        <f t="shared" si="49"/>
        <v>74</v>
      </c>
      <c r="K54" s="5">
        <v>2500</v>
      </c>
      <c r="L54" s="5">
        <v>887</v>
      </c>
      <c r="M54" s="13">
        <f t="shared" si="1"/>
        <v>0.3548</v>
      </c>
      <c r="N54" s="53">
        <f>RANK(M54,M$3:M$140)</f>
        <v>67</v>
      </c>
      <c r="O54" s="53">
        <f>RANK(L54,L$3:L$140)</f>
        <v>60</v>
      </c>
      <c r="P54" s="17">
        <f t="shared" si="67"/>
        <v>127</v>
      </c>
      <c r="Q54" s="5">
        <v>1800</v>
      </c>
      <c r="R54" s="5">
        <v>626.8</v>
      </c>
      <c r="S54" s="13">
        <f t="shared" si="3"/>
        <v>0.348222222222222</v>
      </c>
      <c r="T54" s="53">
        <f>RANK(S54,S$3:S$140)</f>
        <v>81</v>
      </c>
      <c r="U54" s="53">
        <f>RANK(R54,R$3:R$140)</f>
        <v>73</v>
      </c>
      <c r="V54" s="17">
        <f t="shared" si="68"/>
        <v>154</v>
      </c>
      <c r="W54" s="5">
        <v>3160</v>
      </c>
      <c r="X54" s="5">
        <v>1207.64</v>
      </c>
      <c r="Y54" s="13">
        <f t="shared" si="5"/>
        <v>0.382164556962025</v>
      </c>
      <c r="Z54" s="53">
        <f>RANK(Y54,Y$3:Y$140)</f>
        <v>125</v>
      </c>
      <c r="AA54" s="53">
        <f>RANK(X54,X$3:X$140)</f>
        <v>116</v>
      </c>
      <c r="AB54" s="17">
        <f t="shared" si="78"/>
        <v>241</v>
      </c>
      <c r="AC54" s="21">
        <f t="shared" si="76"/>
        <v>2300</v>
      </c>
      <c r="AD54" s="5">
        <v>2260.66</v>
      </c>
      <c r="AE54" s="13">
        <f t="shared" si="7"/>
        <v>0.982895652173913</v>
      </c>
      <c r="AF54" s="53">
        <f>RANK(AE54,AE$3:AE$140)</f>
        <v>57</v>
      </c>
      <c r="AG54" s="53">
        <f>RANK(AD54,AD$3:AD$140)</f>
        <v>51</v>
      </c>
      <c r="AH54" s="17">
        <f t="shared" si="77"/>
        <v>108</v>
      </c>
      <c r="AI54" s="5">
        <v>0</v>
      </c>
      <c r="AJ54" s="5">
        <v>0</v>
      </c>
      <c r="AK54" s="59">
        <v>0</v>
      </c>
      <c r="AL54" s="53" t="e">
        <f>RANK(AK54,AK$3:AK$140)</f>
        <v>#DIV/0!</v>
      </c>
      <c r="AM54" s="53">
        <f>RANK(AJ54,AJ$3:AJ$140)</f>
        <v>123</v>
      </c>
      <c r="AN54" s="17" t="e">
        <f t="shared" si="79"/>
        <v>#DIV/0!</v>
      </c>
      <c r="AO54" s="5">
        <v>23</v>
      </c>
      <c r="AP54" s="5">
        <v>1</v>
      </c>
      <c r="AQ54" s="13">
        <f t="shared" si="11"/>
        <v>0.0434782608695652</v>
      </c>
      <c r="AR54" s="53">
        <f>RANK(AQ54,AQ$3:AQ$140)</f>
        <v>122</v>
      </c>
      <c r="AS54" s="53">
        <f>RANK(AP54,AP$3:AP$140)</f>
        <v>106</v>
      </c>
      <c r="AT54" s="17">
        <f t="shared" si="12"/>
        <v>228</v>
      </c>
      <c r="AU54" s="21">
        <f>ROUND(AV54/100,0)*100</f>
        <v>2100</v>
      </c>
      <c r="AV54" s="5">
        <v>2110.48</v>
      </c>
      <c r="AW54" s="13">
        <f t="shared" si="13"/>
        <v>1.00499047619048</v>
      </c>
      <c r="AX54" s="53">
        <f>RANK(AW54,AW$3:AW$140)</f>
        <v>20</v>
      </c>
      <c r="AY54" s="53">
        <f>RANK(AV54,AV$3:AV$140)</f>
        <v>50</v>
      </c>
      <c r="AZ54" s="17">
        <f t="shared" si="80"/>
        <v>70</v>
      </c>
      <c r="BA54" s="21">
        <v>1500</v>
      </c>
      <c r="BB54" s="5">
        <v>978.7</v>
      </c>
      <c r="BC54" s="13">
        <f t="shared" si="15"/>
        <v>0.652466666666667</v>
      </c>
      <c r="BD54" s="53">
        <f>RANK(BC54,BC$3:BC$140)</f>
        <v>80</v>
      </c>
      <c r="BE54" s="53">
        <f>RANK(BB54,BB$3:BB$140)</f>
        <v>56</v>
      </c>
      <c r="BF54" s="17">
        <f t="shared" ref="BF54:BF117" si="84">BD54+BE54</f>
        <v>136</v>
      </c>
      <c r="BG54" s="5">
        <v>3270</v>
      </c>
      <c r="BH54" s="5">
        <v>246.19</v>
      </c>
      <c r="BI54" s="13">
        <f t="shared" si="17"/>
        <v>0.0752874617737003</v>
      </c>
      <c r="BJ54" s="53">
        <f>RANK(BI54,BI$3:BI$140)</f>
        <v>125</v>
      </c>
      <c r="BK54" s="53">
        <f>RANK(BH54,BH$3:BH$140)</f>
        <v>113</v>
      </c>
      <c r="BL54" s="17">
        <f t="shared" si="56"/>
        <v>238</v>
      </c>
      <c r="BM54" s="5">
        <v>1450</v>
      </c>
      <c r="BN54" s="5">
        <v>1138.66</v>
      </c>
      <c r="BO54" s="13">
        <f t="shared" si="19"/>
        <v>0.78528275862069</v>
      </c>
      <c r="BP54" s="53">
        <f>RANK(BO54,BO$3:BO$140)</f>
        <v>80</v>
      </c>
      <c r="BQ54" s="53">
        <f>RANK(BN54,BN$3:BN$140)</f>
        <v>74</v>
      </c>
      <c r="BR54" s="17">
        <f t="shared" si="81"/>
        <v>154</v>
      </c>
      <c r="BS54" s="5">
        <v>1000</v>
      </c>
      <c r="BT54" s="5">
        <v>898.09</v>
      </c>
      <c r="BU54" s="13">
        <f t="shared" si="21"/>
        <v>0.89809</v>
      </c>
      <c r="BV54" s="53">
        <f>RANK(BU54,BU$3:BU$140)</f>
        <v>100</v>
      </c>
      <c r="BW54" s="53">
        <f>RANK(BT54,BT$3:BT$140)</f>
        <v>109</v>
      </c>
      <c r="BX54" s="17">
        <f t="shared" si="65"/>
        <v>209</v>
      </c>
      <c r="BY54" s="5">
        <v>1360</v>
      </c>
      <c r="BZ54" s="5">
        <v>364.28</v>
      </c>
      <c r="CA54" s="13">
        <f t="shared" si="23"/>
        <v>0.267852941176471</v>
      </c>
      <c r="CB54" s="53">
        <f>RANK(CA54,CA$3:CA$140)</f>
        <v>109</v>
      </c>
      <c r="CC54" s="53">
        <f>RANK(BZ54,BZ$3:BZ$140)</f>
        <v>109</v>
      </c>
      <c r="CD54" s="17">
        <f t="shared" ref="CD54:CD117" si="85">CB54+CC54</f>
        <v>218</v>
      </c>
      <c r="CE54" s="5">
        <v>1000</v>
      </c>
      <c r="CF54" s="5">
        <v>520.11</v>
      </c>
      <c r="CG54" s="13">
        <f t="shared" si="25"/>
        <v>0.52011</v>
      </c>
      <c r="CH54" s="53">
        <f>RANK(CG54,CG$3:CG$140)</f>
        <v>115</v>
      </c>
      <c r="CI54" s="53">
        <f>RANK(CF54,CF$3:CF$140)</f>
        <v>118</v>
      </c>
      <c r="CJ54" s="17">
        <f t="shared" si="82"/>
        <v>233</v>
      </c>
      <c r="CK54" s="5">
        <v>1890</v>
      </c>
      <c r="CL54" s="5">
        <v>596.78</v>
      </c>
      <c r="CM54" s="13">
        <f t="shared" si="27"/>
        <v>0.315756613756614</v>
      </c>
      <c r="CN54" s="53">
        <f>RANK(CM54,CM$3:CM$140)</f>
        <v>98</v>
      </c>
      <c r="CO54" s="53">
        <f>RANK(CL54,CL$3:CL$140)</f>
        <v>78</v>
      </c>
      <c r="CP54" s="17">
        <f t="shared" si="28"/>
        <v>176</v>
      </c>
      <c r="CQ54" s="5">
        <v>700</v>
      </c>
      <c r="CR54" s="5">
        <v>403.3</v>
      </c>
      <c r="CS54" s="13">
        <f t="shared" si="29"/>
        <v>0.576142857142857</v>
      </c>
      <c r="CT54" s="53">
        <f>RANK(CS54,CS$3:CS$140)</f>
        <v>49</v>
      </c>
      <c r="CU54" s="53">
        <f>RANK(CR54,CR$3:CR$140)</f>
        <v>59</v>
      </c>
      <c r="CV54" s="17">
        <f t="shared" si="57"/>
        <v>108</v>
      </c>
      <c r="CW54" s="5">
        <v>3130</v>
      </c>
      <c r="CX54" s="5">
        <v>778.13</v>
      </c>
      <c r="CY54" s="13">
        <f t="shared" si="31"/>
        <v>0.248603833865815</v>
      </c>
      <c r="CZ54" s="53">
        <f>RANK(CY54,CY$3:CY$140)</f>
        <v>99</v>
      </c>
      <c r="DA54" s="53">
        <f>RANK(CX54,CX$3:CX$140)</f>
        <v>101</v>
      </c>
      <c r="DB54" s="17">
        <f t="shared" si="75"/>
        <v>200</v>
      </c>
      <c r="DC54" s="5">
        <v>4920</v>
      </c>
      <c r="DD54" s="5">
        <v>5749.02</v>
      </c>
      <c r="DE54" s="13">
        <f t="shared" si="33"/>
        <v>1.1685</v>
      </c>
      <c r="DF54" s="53">
        <f>RANK(DE54,DE$3:DE$140)</f>
        <v>16</v>
      </c>
      <c r="DG54" s="53">
        <f>RANK(DD54,DD$3:DD$140)</f>
        <v>38</v>
      </c>
      <c r="DH54" s="17">
        <f t="shared" si="83"/>
        <v>54</v>
      </c>
      <c r="DI54" s="5">
        <v>130</v>
      </c>
      <c r="DJ54" s="5">
        <v>25</v>
      </c>
      <c r="DK54" s="13">
        <f t="shared" si="35"/>
        <v>0.192307692307692</v>
      </c>
      <c r="DL54" s="53">
        <f>RANK(DK54,DK$3:DK$140)</f>
        <v>94</v>
      </c>
      <c r="DM54" s="53">
        <f>RANK(DJ54,DJ$3:DJ$140)</f>
        <v>49</v>
      </c>
      <c r="DN54" s="17">
        <f t="shared" si="70"/>
        <v>143</v>
      </c>
      <c r="DO54" s="5">
        <v>2650</v>
      </c>
      <c r="DP54" s="5">
        <v>1471.95</v>
      </c>
      <c r="DQ54" s="13">
        <v>0.555452830188679</v>
      </c>
      <c r="DR54" s="53">
        <v>106</v>
      </c>
      <c r="DS54" s="53">
        <v>94</v>
      </c>
      <c r="DT54" s="17">
        <v>200</v>
      </c>
      <c r="DU54" s="5">
        <v>2400</v>
      </c>
      <c r="DV54" s="5">
        <v>1741.51</v>
      </c>
      <c r="DW54" s="13">
        <f t="shared" si="37"/>
        <v>0.725629166666667</v>
      </c>
      <c r="DX54" s="53">
        <f>RANK(DW54,DW$3:DW$140)</f>
        <v>71</v>
      </c>
      <c r="DY54" s="53">
        <f>RANK(DV54,DV$3:DV$140)</f>
        <v>63</v>
      </c>
      <c r="DZ54" s="17">
        <f t="shared" si="64"/>
        <v>134</v>
      </c>
      <c r="EA54" s="5">
        <v>800</v>
      </c>
      <c r="EB54" s="5">
        <v>51.5</v>
      </c>
      <c r="EC54" s="13">
        <f t="shared" si="38"/>
        <v>0.064375</v>
      </c>
      <c r="ED54" s="53">
        <f>RANK(EC54,EC$3:EC$140)</f>
        <v>110</v>
      </c>
      <c r="EE54" s="53">
        <f>RANK(EB54,EB$3:EB$140)</f>
        <v>113</v>
      </c>
      <c r="EF54" s="17">
        <f t="shared" si="61"/>
        <v>223</v>
      </c>
      <c r="EG54" s="5">
        <v>2400</v>
      </c>
      <c r="EH54" s="5">
        <v>51.5</v>
      </c>
      <c r="EI54" s="13">
        <f t="shared" si="40"/>
        <v>0.0214583333333333</v>
      </c>
      <c r="EJ54" s="53">
        <f>RANK(EI54,EI$3:EI$140)</f>
        <v>112</v>
      </c>
      <c r="EK54" s="53">
        <f>RANK(EH54,EH$3:EH$140)</f>
        <v>113</v>
      </c>
      <c r="EL54" s="17">
        <f t="shared" si="41"/>
        <v>225</v>
      </c>
      <c r="EM54" s="5">
        <v>5010</v>
      </c>
      <c r="EN54" s="5">
        <v>2502.91</v>
      </c>
      <c r="EO54" s="13">
        <f t="shared" si="42"/>
        <v>0.499582834331337</v>
      </c>
      <c r="EP54" s="53">
        <f>RANK(EO54,EO$3:EO$140)</f>
        <v>107</v>
      </c>
      <c r="EQ54" s="53">
        <f>RANK(EN54,EN$3:EN$140)</f>
        <v>81</v>
      </c>
      <c r="ER54" s="17">
        <f t="shared" si="69"/>
        <v>188</v>
      </c>
      <c r="ES54" s="5">
        <v>1130</v>
      </c>
      <c r="ET54" s="5">
        <v>401.42</v>
      </c>
      <c r="EU54" s="13">
        <f t="shared" si="44"/>
        <v>0.355238938053097</v>
      </c>
      <c r="EV54" s="53">
        <f>RANK(EU54,EU$3:EU$140)</f>
        <v>80</v>
      </c>
      <c r="EW54" s="53">
        <f>RANK(ET54,ET$3:ET$140)</f>
        <v>86</v>
      </c>
      <c r="EX54" s="17">
        <f t="shared" si="55"/>
        <v>166</v>
      </c>
      <c r="EY54" s="5">
        <v>3140</v>
      </c>
      <c r="EZ54" s="5">
        <v>711.51</v>
      </c>
      <c r="FA54" s="13">
        <f t="shared" si="46"/>
        <v>0.226595541401274</v>
      </c>
      <c r="FB54" s="53">
        <f>RANK(FA54,FA$3:FA$140)</f>
        <v>96</v>
      </c>
      <c r="FC54" s="53">
        <f>RANK(EZ54,EZ$3:EZ$140)</f>
        <v>90</v>
      </c>
      <c r="FD54" s="17">
        <f t="shared" si="73"/>
        <v>186</v>
      </c>
    </row>
    <row r="55" ht="17.25" spans="1:160">
      <c r="A55" s="9">
        <v>53</v>
      </c>
      <c r="B55" s="10">
        <v>515</v>
      </c>
      <c r="C55" s="11" t="s">
        <v>69</v>
      </c>
      <c r="D55" s="11" t="s">
        <v>58</v>
      </c>
      <c r="E55" s="5">
        <v>7300</v>
      </c>
      <c r="F55" s="5">
        <v>2416.5</v>
      </c>
      <c r="G55" s="13">
        <f t="shared" si="0"/>
        <v>0.331027397260274</v>
      </c>
      <c r="H55" s="53">
        <f>RANK(G55,G$3:G$140)</f>
        <v>85</v>
      </c>
      <c r="I55" s="53">
        <f>RANK(F55,F$3:F$140)</f>
        <v>69</v>
      </c>
      <c r="J55" s="17">
        <f t="shared" si="49"/>
        <v>154</v>
      </c>
      <c r="K55" s="5">
        <v>2400</v>
      </c>
      <c r="L55" s="5">
        <v>903.51</v>
      </c>
      <c r="M55" s="13">
        <f t="shared" si="1"/>
        <v>0.3764625</v>
      </c>
      <c r="N55" s="53">
        <f>RANK(M55,M$3:M$140)</f>
        <v>60</v>
      </c>
      <c r="O55" s="53">
        <f>RANK(L55,L$3:L$140)</f>
        <v>56</v>
      </c>
      <c r="P55" s="17">
        <f t="shared" si="67"/>
        <v>116</v>
      </c>
      <c r="Q55" s="21">
        <v>3200</v>
      </c>
      <c r="R55" s="5">
        <v>3026.2</v>
      </c>
      <c r="S55" s="13">
        <f t="shared" si="3"/>
        <v>0.9456875</v>
      </c>
      <c r="T55" s="53">
        <f>RANK(S55,S$3:S$140)</f>
        <v>10</v>
      </c>
      <c r="U55" s="53">
        <f>RANK(R55,R$3:R$140)</f>
        <v>10</v>
      </c>
      <c r="V55" s="17">
        <v>2</v>
      </c>
      <c r="W55" s="5">
        <v>3070</v>
      </c>
      <c r="X55" s="5">
        <v>1843.41</v>
      </c>
      <c r="Y55" s="13">
        <f t="shared" si="5"/>
        <v>0.600459283387622</v>
      </c>
      <c r="Z55" s="53">
        <f>RANK(Y55,Y$3:Y$140)</f>
        <v>87</v>
      </c>
      <c r="AA55" s="53">
        <f>RANK(X55,X$3:X$140)</f>
        <v>73</v>
      </c>
      <c r="AB55" s="17">
        <f t="shared" si="78"/>
        <v>160</v>
      </c>
      <c r="AC55" s="21">
        <f t="shared" si="76"/>
        <v>2400</v>
      </c>
      <c r="AD55" s="5">
        <v>2356.16</v>
      </c>
      <c r="AE55" s="13">
        <f t="shared" si="7"/>
        <v>0.981733333333333</v>
      </c>
      <c r="AF55" s="53">
        <f>RANK(AE55,AE$3:AE$140)</f>
        <v>60</v>
      </c>
      <c r="AG55" s="53">
        <f>RANK(AD55,AD$3:AD$140)</f>
        <v>48</v>
      </c>
      <c r="AH55" s="17">
        <f t="shared" si="77"/>
        <v>108</v>
      </c>
      <c r="AI55" s="5">
        <v>30</v>
      </c>
      <c r="AJ55" s="5">
        <v>9</v>
      </c>
      <c r="AK55" s="13">
        <f t="shared" ref="AK55:AK59" si="86">AJ55/AI55</f>
        <v>0.3</v>
      </c>
      <c r="AL55" s="53" t="e">
        <f>RANK(AK55,AK$3:AK$140)</f>
        <v>#DIV/0!</v>
      </c>
      <c r="AM55" s="53">
        <f>RANK(AJ55,AJ$3:AJ$140)</f>
        <v>67</v>
      </c>
      <c r="AN55" s="17" t="e">
        <f t="shared" si="79"/>
        <v>#DIV/0!</v>
      </c>
      <c r="AO55" s="5">
        <v>32</v>
      </c>
      <c r="AP55" s="5">
        <v>0</v>
      </c>
      <c r="AQ55" s="13">
        <f t="shared" si="11"/>
        <v>0</v>
      </c>
      <c r="AR55" s="53">
        <f>RANK(AQ55,AQ$3:AQ$140)</f>
        <v>129</v>
      </c>
      <c r="AS55" s="53">
        <f>RANK(AP55,AP$3:AP$140)</f>
        <v>129</v>
      </c>
      <c r="AT55" s="17">
        <f t="shared" si="12"/>
        <v>258</v>
      </c>
      <c r="AU55" s="5">
        <v>2000</v>
      </c>
      <c r="AV55" s="5">
        <v>1673.05</v>
      </c>
      <c r="AW55" s="13">
        <f t="shared" si="13"/>
        <v>0.836525</v>
      </c>
      <c r="AX55" s="53">
        <f>RANK(AW55,AW$3:AW$140)</f>
        <v>74</v>
      </c>
      <c r="AY55" s="53">
        <f>RANK(AV55,AV$3:AV$140)</f>
        <v>70</v>
      </c>
      <c r="AZ55" s="17">
        <f t="shared" si="80"/>
        <v>144</v>
      </c>
      <c r="BA55" s="21">
        <v>1500</v>
      </c>
      <c r="BB55" s="5">
        <v>1003.5</v>
      </c>
      <c r="BC55" s="13">
        <f t="shared" si="15"/>
        <v>0.669</v>
      </c>
      <c r="BD55" s="53">
        <f>RANK(BC55,BC$3:BC$140)</f>
        <v>74</v>
      </c>
      <c r="BE55" s="53">
        <f>RANK(BB55,BB$3:BB$140)</f>
        <v>51</v>
      </c>
      <c r="BF55" s="17">
        <f t="shared" si="84"/>
        <v>125</v>
      </c>
      <c r="BG55" s="5">
        <v>3180</v>
      </c>
      <c r="BH55" s="5">
        <v>531.58</v>
      </c>
      <c r="BI55" s="13">
        <f t="shared" si="17"/>
        <v>0.167163522012579</v>
      </c>
      <c r="BJ55" s="53">
        <f>RANK(BI55,BI$3:BI$140)</f>
        <v>93</v>
      </c>
      <c r="BK55" s="53">
        <f>RANK(BH55,BH$3:BH$140)</f>
        <v>72</v>
      </c>
      <c r="BL55" s="17">
        <f t="shared" si="56"/>
        <v>165</v>
      </c>
      <c r="BM55" s="5">
        <v>1400</v>
      </c>
      <c r="BN55" s="5">
        <v>829.57</v>
      </c>
      <c r="BO55" s="13">
        <f t="shared" si="19"/>
        <v>0.59255</v>
      </c>
      <c r="BP55" s="53">
        <f>RANK(BO55,BO$3:BO$140)</f>
        <v>105</v>
      </c>
      <c r="BQ55" s="53">
        <f>RANK(BN55,BN$3:BN$140)</f>
        <v>98</v>
      </c>
      <c r="BR55" s="17">
        <f t="shared" si="81"/>
        <v>203</v>
      </c>
      <c r="BS55" s="21">
        <v>1200</v>
      </c>
      <c r="BT55" s="5">
        <v>1594.47</v>
      </c>
      <c r="BU55" s="13">
        <f t="shared" si="21"/>
        <v>1.328725</v>
      </c>
      <c r="BV55" s="53">
        <f>RANK(BU55,BU$3:BU$140)</f>
        <v>15</v>
      </c>
      <c r="BW55" s="53">
        <f>RANK(BT55,BT$3:BT$140)</f>
        <v>56</v>
      </c>
      <c r="BX55" s="17">
        <f t="shared" si="65"/>
        <v>71</v>
      </c>
      <c r="BY55" s="5">
        <v>1360</v>
      </c>
      <c r="BZ55" s="5">
        <v>674.01</v>
      </c>
      <c r="CA55" s="13">
        <f t="shared" si="23"/>
        <v>0.495595588235294</v>
      </c>
      <c r="CB55" s="53">
        <f>RANK(CA55,CA$3:CA$140)</f>
        <v>67</v>
      </c>
      <c r="CC55" s="53">
        <f>RANK(BZ55,BZ$3:BZ$140)</f>
        <v>70</v>
      </c>
      <c r="CD55" s="17">
        <f t="shared" si="85"/>
        <v>137</v>
      </c>
      <c r="CE55" s="21">
        <v>1100</v>
      </c>
      <c r="CF55" s="5">
        <v>1176.28</v>
      </c>
      <c r="CG55" s="13">
        <f t="shared" si="25"/>
        <v>1.06934545454545</v>
      </c>
      <c r="CH55" s="53">
        <f>RANK(CG55,CG$3:CG$140)</f>
        <v>43</v>
      </c>
      <c r="CI55" s="53">
        <f>RANK(CF55,CF$3:CF$140)</f>
        <v>59</v>
      </c>
      <c r="CJ55" s="17">
        <f t="shared" si="82"/>
        <v>102</v>
      </c>
      <c r="CK55" s="5">
        <v>1890</v>
      </c>
      <c r="CL55" s="5">
        <v>846.31</v>
      </c>
      <c r="CM55" s="13">
        <f t="shared" si="27"/>
        <v>0.447783068783069</v>
      </c>
      <c r="CN55" s="53">
        <f>RANK(CM55,CM$3:CM$140)</f>
        <v>55</v>
      </c>
      <c r="CO55" s="53">
        <f>RANK(CL55,CL$3:CL$140)</f>
        <v>51</v>
      </c>
      <c r="CP55" s="17">
        <f t="shared" si="28"/>
        <v>106</v>
      </c>
      <c r="CQ55" s="5">
        <v>700</v>
      </c>
      <c r="CR55" s="5">
        <v>496</v>
      </c>
      <c r="CS55" s="13">
        <f t="shared" si="29"/>
        <v>0.708571428571429</v>
      </c>
      <c r="CT55" s="53">
        <f>RANK(CS55,CS$3:CS$140)</f>
        <v>33</v>
      </c>
      <c r="CU55" s="53">
        <f>RANK(CR55,CR$3:CR$140)</f>
        <v>41</v>
      </c>
      <c r="CV55" s="17">
        <f t="shared" si="57"/>
        <v>74</v>
      </c>
      <c r="CW55" s="5">
        <v>3130</v>
      </c>
      <c r="CX55" s="5">
        <v>883.5</v>
      </c>
      <c r="CY55" s="13">
        <f t="shared" si="31"/>
        <v>0.282268370607029</v>
      </c>
      <c r="CZ55" s="53">
        <f>RANK(CY55,CY$3:CY$140)</f>
        <v>88</v>
      </c>
      <c r="DA55" s="53">
        <f>RANK(CX55,CX$3:CX$140)</f>
        <v>88</v>
      </c>
      <c r="DB55" s="17">
        <f t="shared" si="75"/>
        <v>176</v>
      </c>
      <c r="DC55" s="5">
        <v>4920</v>
      </c>
      <c r="DD55" s="5">
        <v>4131.67</v>
      </c>
      <c r="DE55" s="13">
        <f t="shared" si="33"/>
        <v>0.839770325203252</v>
      </c>
      <c r="DF55" s="53">
        <f>RANK(DE55,DE$3:DE$140)</f>
        <v>72</v>
      </c>
      <c r="DG55" s="53">
        <f>RANK(DD55,DD$3:DD$140)</f>
        <v>68</v>
      </c>
      <c r="DH55" s="17">
        <f t="shared" si="83"/>
        <v>140</v>
      </c>
      <c r="DI55" s="5">
        <v>80</v>
      </c>
      <c r="DJ55" s="5">
        <v>33</v>
      </c>
      <c r="DK55" s="13">
        <f t="shared" si="35"/>
        <v>0.4125</v>
      </c>
      <c r="DL55" s="53">
        <f>RANK(DK55,DK$3:DK$140)</f>
        <v>20</v>
      </c>
      <c r="DM55" s="53">
        <f>RANK(DJ55,DJ$3:DJ$140)</f>
        <v>30</v>
      </c>
      <c r="DN55" s="17">
        <f t="shared" si="70"/>
        <v>50</v>
      </c>
      <c r="DO55" s="5">
        <v>2570</v>
      </c>
      <c r="DP55" s="5">
        <v>1189.77</v>
      </c>
      <c r="DQ55" s="13">
        <v>0.462945525291829</v>
      </c>
      <c r="DR55" s="53">
        <v>118</v>
      </c>
      <c r="DS55" s="53">
        <v>105</v>
      </c>
      <c r="DT55" s="17">
        <v>223</v>
      </c>
      <c r="DU55" s="5">
        <v>2290</v>
      </c>
      <c r="DV55" s="5">
        <v>1495.72</v>
      </c>
      <c r="DW55" s="13">
        <f t="shared" si="37"/>
        <v>0.653152838427948</v>
      </c>
      <c r="DX55" s="53">
        <f>RANK(DW55,DW$3:DW$140)</f>
        <v>82</v>
      </c>
      <c r="DY55" s="53">
        <f>RANK(DV55,DV$3:DV$140)</f>
        <v>74</v>
      </c>
      <c r="DZ55" s="17">
        <f t="shared" si="64"/>
        <v>156</v>
      </c>
      <c r="EA55" s="5">
        <v>800</v>
      </c>
      <c r="EB55" s="5">
        <v>368.3</v>
      </c>
      <c r="EC55" s="13">
        <f t="shared" si="38"/>
        <v>0.460375</v>
      </c>
      <c r="ED55" s="53">
        <f>RANK(EC55,EC$3:EC$140)</f>
        <v>29</v>
      </c>
      <c r="EE55" s="53">
        <f>RANK(EB55,EB$3:EB$140)</f>
        <v>39</v>
      </c>
      <c r="EF55" s="17">
        <f t="shared" si="61"/>
        <v>68</v>
      </c>
      <c r="EG55" s="5">
        <v>2400</v>
      </c>
      <c r="EH55" s="5">
        <v>368.3</v>
      </c>
      <c r="EI55" s="13">
        <f t="shared" si="40"/>
        <v>0.153458333333333</v>
      </c>
      <c r="EJ55" s="53">
        <f>RANK(EI55,EI$3:EI$140)</f>
        <v>39</v>
      </c>
      <c r="EK55" s="53">
        <f>RANK(EH55,EH$3:EH$140)</f>
        <v>39</v>
      </c>
      <c r="EL55" s="17">
        <f t="shared" si="41"/>
        <v>78</v>
      </c>
      <c r="EM55" s="5">
        <v>4820</v>
      </c>
      <c r="EN55" s="5">
        <v>2500.6</v>
      </c>
      <c r="EO55" s="13">
        <f t="shared" si="42"/>
        <v>0.518796680497925</v>
      </c>
      <c r="EP55" s="53">
        <f>RANK(EO55,EO$3:EO$140)</f>
        <v>101</v>
      </c>
      <c r="EQ55" s="53">
        <f>RANK(EN55,EN$3:EN$140)</f>
        <v>82</v>
      </c>
      <c r="ER55" s="17">
        <f t="shared" si="69"/>
        <v>183</v>
      </c>
      <c r="ES55" s="5">
        <v>1130</v>
      </c>
      <c r="ET55" s="5">
        <v>356</v>
      </c>
      <c r="EU55" s="13">
        <f t="shared" si="44"/>
        <v>0.315044247787611</v>
      </c>
      <c r="EV55" s="53">
        <f>RANK(EU55,EU$3:EU$140)</f>
        <v>89</v>
      </c>
      <c r="EW55" s="53">
        <f>RANK(ET55,ET$3:ET$140)</f>
        <v>92</v>
      </c>
      <c r="EX55" s="17">
        <f t="shared" si="55"/>
        <v>181</v>
      </c>
      <c r="EY55" s="5">
        <v>3040</v>
      </c>
      <c r="EZ55" s="5">
        <v>1211.2</v>
      </c>
      <c r="FA55" s="13">
        <f t="shared" si="46"/>
        <v>0.398421052631579</v>
      </c>
      <c r="FB55" s="53">
        <f>RANK(FA55,FA$3:FA$140)</f>
        <v>65</v>
      </c>
      <c r="FC55" s="53">
        <f>RANK(EZ55,EZ$3:EZ$140)</f>
        <v>60</v>
      </c>
      <c r="FD55" s="17">
        <f t="shared" si="73"/>
        <v>125</v>
      </c>
    </row>
    <row r="56" ht="17.25" spans="1:160">
      <c r="A56" s="9">
        <v>54</v>
      </c>
      <c r="B56" s="10">
        <v>754</v>
      </c>
      <c r="C56" s="11" t="s">
        <v>17</v>
      </c>
      <c r="D56" s="11" t="s">
        <v>15</v>
      </c>
      <c r="E56" s="5">
        <v>7300</v>
      </c>
      <c r="F56" s="5">
        <v>2886.5</v>
      </c>
      <c r="G56" s="13">
        <f t="shared" si="0"/>
        <v>0.39541095890411</v>
      </c>
      <c r="H56" s="53">
        <f>RANK(G56,G$3:G$140)</f>
        <v>64</v>
      </c>
      <c r="I56" s="53">
        <f>RANK(F56,F$3:F$140)</f>
        <v>54</v>
      </c>
      <c r="J56" s="17">
        <f t="shared" si="49"/>
        <v>118</v>
      </c>
      <c r="K56" s="5">
        <v>2400</v>
      </c>
      <c r="L56" s="5">
        <v>1129</v>
      </c>
      <c r="M56" s="13">
        <f t="shared" si="1"/>
        <v>0.470416666666667</v>
      </c>
      <c r="N56" s="53">
        <f>RANK(M56,M$3:M$140)</f>
        <v>53</v>
      </c>
      <c r="O56" s="53">
        <f>RANK(L56,L$3:L$140)</f>
        <v>45</v>
      </c>
      <c r="P56" s="17">
        <f t="shared" si="67"/>
        <v>98</v>
      </c>
      <c r="Q56" s="21">
        <v>2500</v>
      </c>
      <c r="R56" s="5">
        <v>1735.4</v>
      </c>
      <c r="S56" s="13">
        <f t="shared" si="3"/>
        <v>0.69416</v>
      </c>
      <c r="T56" s="53">
        <f>RANK(S56,S$3:S$140)</f>
        <v>37</v>
      </c>
      <c r="U56" s="53">
        <f>RANK(R56,R$3:R$140)</f>
        <v>28</v>
      </c>
      <c r="V56" s="17">
        <f t="shared" ref="V56:V115" si="87">T56+U56</f>
        <v>65</v>
      </c>
      <c r="W56" s="5">
        <v>3070</v>
      </c>
      <c r="X56" s="5">
        <v>1500.25</v>
      </c>
      <c r="Y56" s="13">
        <f t="shared" si="5"/>
        <v>0.488680781758958</v>
      </c>
      <c r="Z56" s="53">
        <f>RANK(Y56,Y$3:Y$140)</f>
        <v>111</v>
      </c>
      <c r="AA56" s="53">
        <f>RANK(X56,X$3:X$140)</f>
        <v>95</v>
      </c>
      <c r="AB56" s="17">
        <f t="shared" si="78"/>
        <v>206</v>
      </c>
      <c r="AC56" s="21">
        <f t="shared" si="76"/>
        <v>2200</v>
      </c>
      <c r="AD56" s="5">
        <v>2196.61</v>
      </c>
      <c r="AE56" s="13">
        <f t="shared" si="7"/>
        <v>0.998459090909091</v>
      </c>
      <c r="AF56" s="53">
        <f>RANK(AE56,AE$3:AE$140)</f>
        <v>28</v>
      </c>
      <c r="AG56" s="53">
        <f>RANK(AD56,AD$3:AD$140)</f>
        <v>53</v>
      </c>
      <c r="AH56" s="17">
        <f t="shared" si="77"/>
        <v>81</v>
      </c>
      <c r="AI56" s="5">
        <v>20</v>
      </c>
      <c r="AJ56" s="5">
        <v>5</v>
      </c>
      <c r="AK56" s="13">
        <f t="shared" si="86"/>
        <v>0.25</v>
      </c>
      <c r="AL56" s="53" t="e">
        <f>RANK(AK56,AK$3:AK$140)</f>
        <v>#DIV/0!</v>
      </c>
      <c r="AM56" s="53">
        <f>RANK(AJ56,AJ$3:AJ$140)</f>
        <v>88</v>
      </c>
      <c r="AN56" s="17" t="e">
        <f t="shared" si="79"/>
        <v>#DIV/0!</v>
      </c>
      <c r="AO56" s="5">
        <v>31</v>
      </c>
      <c r="AP56" s="5">
        <v>2</v>
      </c>
      <c r="AQ56" s="13">
        <f t="shared" si="11"/>
        <v>0.0645161290322581</v>
      </c>
      <c r="AR56" s="53">
        <f>RANK(AQ56,AQ$3:AQ$140)</f>
        <v>109</v>
      </c>
      <c r="AS56" s="53">
        <f>RANK(AP56,AP$3:AP$140)</f>
        <v>85</v>
      </c>
      <c r="AT56" s="17">
        <f t="shared" si="12"/>
        <v>194</v>
      </c>
      <c r="AU56" s="5">
        <v>2000</v>
      </c>
      <c r="AV56" s="5">
        <v>1456.46</v>
      </c>
      <c r="AW56" s="13">
        <f t="shared" si="13"/>
        <v>0.72823</v>
      </c>
      <c r="AX56" s="53">
        <f>RANK(AW56,AW$3:AW$140)</f>
        <v>92</v>
      </c>
      <c r="AY56" s="53">
        <f>RANK(AV56,AV$3:AV$140)</f>
        <v>84</v>
      </c>
      <c r="AZ56" s="17">
        <f t="shared" si="80"/>
        <v>176</v>
      </c>
      <c r="BA56" s="5">
        <v>1000</v>
      </c>
      <c r="BB56" s="5">
        <v>668.78</v>
      </c>
      <c r="BC56" s="13">
        <f t="shared" si="15"/>
        <v>0.66878</v>
      </c>
      <c r="BD56" s="53">
        <f>RANK(BC56,BC$3:BC$140)</f>
        <v>75</v>
      </c>
      <c r="BE56" s="53">
        <f>RANK(BB56,BB$3:BB$140)</f>
        <v>84</v>
      </c>
      <c r="BF56" s="17">
        <f t="shared" si="84"/>
        <v>159</v>
      </c>
      <c r="BG56" s="5">
        <v>3180</v>
      </c>
      <c r="BH56" s="5">
        <v>523.6</v>
      </c>
      <c r="BI56" s="13">
        <f t="shared" si="17"/>
        <v>0.164654088050314</v>
      </c>
      <c r="BJ56" s="53">
        <f>RANK(BI56,BI$3:BI$140)</f>
        <v>95</v>
      </c>
      <c r="BK56" s="53">
        <f>RANK(BH56,BH$3:BH$140)</f>
        <v>74</v>
      </c>
      <c r="BL56" s="17">
        <f t="shared" si="56"/>
        <v>169</v>
      </c>
      <c r="BM56" s="5">
        <v>1400</v>
      </c>
      <c r="BN56" s="5">
        <v>1334.37</v>
      </c>
      <c r="BO56" s="13">
        <f t="shared" si="19"/>
        <v>0.953121428571428</v>
      </c>
      <c r="BP56" s="53">
        <f>RANK(BO56,BO$3:BO$140)</f>
        <v>52</v>
      </c>
      <c r="BQ56" s="53">
        <f>RANK(BN56,BN$3:BN$140)</f>
        <v>61</v>
      </c>
      <c r="BR56" s="17">
        <f t="shared" si="81"/>
        <v>113</v>
      </c>
      <c r="BS56" s="5">
        <v>1000</v>
      </c>
      <c r="BT56" s="5">
        <v>903.65</v>
      </c>
      <c r="BU56" s="13">
        <f t="shared" si="21"/>
        <v>0.90365</v>
      </c>
      <c r="BV56" s="53">
        <f>RANK(BU56,BU$3:BU$140)</f>
        <v>99</v>
      </c>
      <c r="BW56" s="53">
        <f>RANK(BT56,BT$3:BT$140)</f>
        <v>108</v>
      </c>
      <c r="BX56" s="17">
        <f t="shared" si="65"/>
        <v>207</v>
      </c>
      <c r="BY56" s="5">
        <v>1360</v>
      </c>
      <c r="BZ56" s="5">
        <v>496.57</v>
      </c>
      <c r="CA56" s="13">
        <f t="shared" si="23"/>
        <v>0.365125</v>
      </c>
      <c r="CB56" s="53">
        <f>RANK(CA56,CA$3:CA$140)</f>
        <v>94</v>
      </c>
      <c r="CC56" s="53">
        <f>RANK(BZ56,BZ$3:BZ$140)</f>
        <v>90</v>
      </c>
      <c r="CD56" s="17">
        <f t="shared" si="85"/>
        <v>184</v>
      </c>
      <c r="CE56" s="5">
        <v>1000</v>
      </c>
      <c r="CF56" s="5">
        <v>592.8</v>
      </c>
      <c r="CG56" s="13">
        <f t="shared" si="25"/>
        <v>0.5928</v>
      </c>
      <c r="CH56" s="53">
        <f>RANK(CG56,CG$3:CG$140)</f>
        <v>106</v>
      </c>
      <c r="CI56" s="53">
        <f>RANK(CF56,CF$3:CF$140)</f>
        <v>109</v>
      </c>
      <c r="CJ56" s="17">
        <f t="shared" si="82"/>
        <v>215</v>
      </c>
      <c r="CK56" s="5">
        <v>1890</v>
      </c>
      <c r="CL56" s="5">
        <v>249.98</v>
      </c>
      <c r="CM56" s="13">
        <f t="shared" si="27"/>
        <v>0.13226455026455</v>
      </c>
      <c r="CN56" s="53">
        <f>RANK(CM56,CM$3:CM$140)</f>
        <v>131</v>
      </c>
      <c r="CO56" s="53">
        <f>RANK(CL56,CL$3:CL$140)</f>
        <v>127</v>
      </c>
      <c r="CP56" s="17">
        <f t="shared" si="28"/>
        <v>258</v>
      </c>
      <c r="CQ56" s="5">
        <v>700</v>
      </c>
      <c r="CR56" s="5">
        <v>218</v>
      </c>
      <c r="CS56" s="13">
        <f t="shared" si="29"/>
        <v>0.311428571428571</v>
      </c>
      <c r="CT56" s="53">
        <f>RANK(CS56,CS$3:CS$140)</f>
        <v>75</v>
      </c>
      <c r="CU56" s="53">
        <f>RANK(CR56,CR$3:CR$140)</f>
        <v>76</v>
      </c>
      <c r="CV56" s="17">
        <f t="shared" si="57"/>
        <v>151</v>
      </c>
      <c r="CW56" s="5">
        <v>3130</v>
      </c>
      <c r="CX56" s="5">
        <v>1389.47</v>
      </c>
      <c r="CY56" s="13">
        <f t="shared" si="31"/>
        <v>0.443920127795527</v>
      </c>
      <c r="CZ56" s="53">
        <f>RANK(CY56,CY$3:CY$140)</f>
        <v>64</v>
      </c>
      <c r="DA56" s="53">
        <f>RANK(CX56,CX$3:CX$140)</f>
        <v>73</v>
      </c>
      <c r="DB56" s="17">
        <f t="shared" si="75"/>
        <v>137</v>
      </c>
      <c r="DC56" s="5">
        <v>4020</v>
      </c>
      <c r="DD56" s="5">
        <v>3607.19</v>
      </c>
      <c r="DE56" s="13">
        <f t="shared" si="33"/>
        <v>0.897310945273632</v>
      </c>
      <c r="DF56" s="53">
        <f>RANK(DE56,DE$3:DE$140)</f>
        <v>64</v>
      </c>
      <c r="DG56" s="53">
        <f>RANK(DD56,DD$3:DD$140)</f>
        <v>79</v>
      </c>
      <c r="DH56" s="17">
        <f t="shared" si="83"/>
        <v>143</v>
      </c>
      <c r="DI56" s="5">
        <v>80</v>
      </c>
      <c r="DJ56" s="5">
        <v>11</v>
      </c>
      <c r="DK56" s="13">
        <f t="shared" si="35"/>
        <v>0.1375</v>
      </c>
      <c r="DL56" s="53">
        <f>RANK(DK56,DK$3:DK$140)</f>
        <v>118</v>
      </c>
      <c r="DM56" s="53">
        <f>RANK(DJ56,DJ$3:DJ$140)</f>
        <v>111</v>
      </c>
      <c r="DN56" s="17">
        <f t="shared" si="70"/>
        <v>229</v>
      </c>
      <c r="DO56" s="5">
        <v>2490</v>
      </c>
      <c r="DP56" s="5">
        <v>904.93</v>
      </c>
      <c r="DQ56" s="13">
        <v>0.363425702811245</v>
      </c>
      <c r="DR56" s="53">
        <v>126</v>
      </c>
      <c r="DS56" s="53">
        <v>116</v>
      </c>
      <c r="DT56" s="17">
        <v>242</v>
      </c>
      <c r="DU56" s="21">
        <v>3500</v>
      </c>
      <c r="DV56" s="5">
        <v>4158.1</v>
      </c>
      <c r="DW56" s="13">
        <f t="shared" si="37"/>
        <v>1.18802857142857</v>
      </c>
      <c r="DX56" s="53">
        <f>RANK(DW56,DW$3:DW$140)</f>
        <v>12</v>
      </c>
      <c r="DY56" s="53">
        <f>RANK(DV56,DV$3:DV$140)</f>
        <v>16</v>
      </c>
      <c r="DZ56" s="17">
        <f t="shared" si="64"/>
        <v>28</v>
      </c>
      <c r="EA56" s="21">
        <v>1200</v>
      </c>
      <c r="EB56" s="5">
        <v>1503.19</v>
      </c>
      <c r="EC56" s="13">
        <f t="shared" si="38"/>
        <v>1.25265833333333</v>
      </c>
      <c r="ED56" s="53">
        <f>RANK(EC56,EC$3:EC$140)</f>
        <v>4</v>
      </c>
      <c r="EE56" s="53">
        <f>RANK(EB56,EB$3:EB$140)</f>
        <v>5</v>
      </c>
      <c r="EF56" s="17">
        <v>2</v>
      </c>
      <c r="EG56" s="5">
        <v>2400</v>
      </c>
      <c r="EH56" s="5">
        <v>1503.19</v>
      </c>
      <c r="EI56" s="13">
        <f t="shared" si="40"/>
        <v>0.626329166666667</v>
      </c>
      <c r="EJ56" s="53">
        <f>RANK(EI56,EI$3:EI$140)</f>
        <v>2</v>
      </c>
      <c r="EK56" s="53">
        <f>RANK(EH56,EH$3:EH$140)</f>
        <v>5</v>
      </c>
      <c r="EL56" s="17">
        <f t="shared" si="41"/>
        <v>7</v>
      </c>
      <c r="EM56" s="5">
        <v>4820</v>
      </c>
      <c r="EN56" s="5">
        <v>2442</v>
      </c>
      <c r="EO56" s="13">
        <f t="shared" si="42"/>
        <v>0.506639004149378</v>
      </c>
      <c r="EP56" s="53">
        <f>RANK(EO56,EO$3:EO$140)</f>
        <v>102</v>
      </c>
      <c r="EQ56" s="53">
        <f>RANK(EN56,EN$3:EN$140)</f>
        <v>84</v>
      </c>
      <c r="ER56" s="17">
        <f t="shared" si="69"/>
        <v>186</v>
      </c>
      <c r="ES56" s="5">
        <v>1130</v>
      </c>
      <c r="ET56" s="5">
        <v>942.5</v>
      </c>
      <c r="EU56" s="13">
        <f t="shared" si="44"/>
        <v>0.834070796460177</v>
      </c>
      <c r="EV56" s="53">
        <f>RANK(EU56,EU$3:EU$140)</f>
        <v>30</v>
      </c>
      <c r="EW56" s="53">
        <f>RANK(ET56,ET$3:ET$140)</f>
        <v>39</v>
      </c>
      <c r="EX56" s="17">
        <f t="shared" si="55"/>
        <v>69</v>
      </c>
      <c r="EY56" s="5">
        <v>3040</v>
      </c>
      <c r="EZ56" s="5">
        <v>848.91</v>
      </c>
      <c r="FA56" s="13">
        <f t="shared" si="46"/>
        <v>0.279246710526316</v>
      </c>
      <c r="FB56" s="53">
        <f>RANK(FA56,FA$3:FA$140)</f>
        <v>87</v>
      </c>
      <c r="FC56" s="53">
        <f>RANK(EZ56,EZ$3:EZ$140)</f>
        <v>77</v>
      </c>
      <c r="FD56" s="17">
        <f t="shared" si="73"/>
        <v>164</v>
      </c>
    </row>
    <row r="57" ht="17.25" spans="1:160">
      <c r="A57" s="9">
        <v>55</v>
      </c>
      <c r="B57" s="10">
        <v>114844</v>
      </c>
      <c r="C57" s="19" t="s">
        <v>70</v>
      </c>
      <c r="D57" s="19" t="s">
        <v>58</v>
      </c>
      <c r="E57" s="5">
        <v>6400</v>
      </c>
      <c r="F57" s="5">
        <v>1582.77</v>
      </c>
      <c r="G57" s="13">
        <f t="shared" si="0"/>
        <v>0.2473078125</v>
      </c>
      <c r="H57" s="53">
        <f>RANK(G57,G$3:G$140)</f>
        <v>109</v>
      </c>
      <c r="I57" s="53">
        <f>RANK(F57,F$3:F$140)</f>
        <v>100</v>
      </c>
      <c r="J57" s="17">
        <f t="shared" si="49"/>
        <v>209</v>
      </c>
      <c r="K57" s="5">
        <v>1800</v>
      </c>
      <c r="L57" s="5">
        <v>362.22</v>
      </c>
      <c r="M57" s="13">
        <f t="shared" si="1"/>
        <v>0.201233333333333</v>
      </c>
      <c r="N57" s="53">
        <f>RANK(M57,M$3:M$140)</f>
        <v>96</v>
      </c>
      <c r="O57" s="53">
        <f>RANK(L57,L$3:L$140)</f>
        <v>98</v>
      </c>
      <c r="P57" s="17">
        <f t="shared" si="67"/>
        <v>194</v>
      </c>
      <c r="Q57" s="5">
        <v>1700</v>
      </c>
      <c r="R57" s="5">
        <v>482.6</v>
      </c>
      <c r="S57" s="13">
        <f t="shared" si="3"/>
        <v>0.283882352941176</v>
      </c>
      <c r="T57" s="53">
        <f>RANK(S57,S$3:S$140)</f>
        <v>90</v>
      </c>
      <c r="U57" s="53">
        <f>RANK(R57,R$3:R$140)</f>
        <v>85</v>
      </c>
      <c r="V57" s="17">
        <f t="shared" si="87"/>
        <v>175</v>
      </c>
      <c r="W57" s="5">
        <v>3070</v>
      </c>
      <c r="X57" s="5">
        <v>1321.72</v>
      </c>
      <c r="Y57" s="13">
        <f t="shared" si="5"/>
        <v>0.430527687296417</v>
      </c>
      <c r="Z57" s="53">
        <f>RANK(Y57,Y$3:Y$140)</f>
        <v>116</v>
      </c>
      <c r="AA57" s="53">
        <f>RANK(X57,X$3:X$140)</f>
        <v>106</v>
      </c>
      <c r="AB57" s="17">
        <f t="shared" si="78"/>
        <v>222</v>
      </c>
      <c r="AC57" s="5">
        <v>2100</v>
      </c>
      <c r="AD57" s="5">
        <v>1062.75</v>
      </c>
      <c r="AE57" s="13">
        <f t="shared" si="7"/>
        <v>0.506071428571429</v>
      </c>
      <c r="AF57" s="53">
        <f>RANK(AE57,AE$3:AE$140)</f>
        <v>123</v>
      </c>
      <c r="AG57" s="53">
        <f>RANK(AD57,AD$3:AD$140)</f>
        <v>107</v>
      </c>
      <c r="AH57" s="17">
        <f t="shared" si="77"/>
        <v>230</v>
      </c>
      <c r="AI57" s="5">
        <v>20</v>
      </c>
      <c r="AJ57" s="5">
        <v>2</v>
      </c>
      <c r="AK57" s="13">
        <f t="shared" si="86"/>
        <v>0.1</v>
      </c>
      <c r="AL57" s="53" t="e">
        <f>RANK(AK57,AK$3:AK$140)</f>
        <v>#DIV/0!</v>
      </c>
      <c r="AM57" s="53">
        <f>RANK(AJ57,AJ$3:AJ$140)</f>
        <v>108</v>
      </c>
      <c r="AN57" s="17" t="e">
        <f t="shared" si="79"/>
        <v>#DIV/0!</v>
      </c>
      <c r="AO57" s="5">
        <v>7</v>
      </c>
      <c r="AP57" s="5">
        <v>11</v>
      </c>
      <c r="AQ57" s="13">
        <f t="shared" si="11"/>
        <v>1.57142857142857</v>
      </c>
      <c r="AR57" s="53">
        <f>RANK(AQ57,AQ$3:AQ$140)</f>
        <v>3</v>
      </c>
      <c r="AS57" s="53">
        <f>RANK(AP57,AP$3:AP$140)</f>
        <v>10</v>
      </c>
      <c r="AT57" s="17">
        <v>2</v>
      </c>
      <c r="AU57" s="5">
        <v>2000</v>
      </c>
      <c r="AV57" s="5">
        <v>1557.58</v>
      </c>
      <c r="AW57" s="13">
        <f t="shared" si="13"/>
        <v>0.77879</v>
      </c>
      <c r="AX57" s="53">
        <f>RANK(AW57,AW$3:AW$140)</f>
        <v>89</v>
      </c>
      <c r="AY57" s="53">
        <f>RANK(AV57,AV$3:AV$140)</f>
        <v>76</v>
      </c>
      <c r="AZ57" s="17">
        <f t="shared" si="80"/>
        <v>165</v>
      </c>
      <c r="BA57" s="5">
        <v>1000</v>
      </c>
      <c r="BB57" s="5">
        <v>243</v>
      </c>
      <c r="BC57" s="13">
        <f t="shared" si="15"/>
        <v>0.243</v>
      </c>
      <c r="BD57" s="53">
        <f>RANK(BC57,BC$3:BC$140)</f>
        <v>132</v>
      </c>
      <c r="BE57" s="53">
        <f>RANK(BB57,BB$3:BB$140)</f>
        <v>130</v>
      </c>
      <c r="BF57" s="17">
        <f t="shared" si="84"/>
        <v>262</v>
      </c>
      <c r="BG57" s="5">
        <v>3180</v>
      </c>
      <c r="BH57" s="5">
        <v>842.29</v>
      </c>
      <c r="BI57" s="13">
        <f t="shared" si="17"/>
        <v>0.26487106918239</v>
      </c>
      <c r="BJ57" s="53">
        <f>RANK(BI57,BI$3:BI$140)</f>
        <v>60</v>
      </c>
      <c r="BK57" s="53">
        <f>RANK(BH57,BH$3:BH$140)</f>
        <v>46</v>
      </c>
      <c r="BL57" s="17">
        <f t="shared" si="56"/>
        <v>106</v>
      </c>
      <c r="BM57" s="5">
        <v>1400</v>
      </c>
      <c r="BN57" s="5">
        <v>911.16</v>
      </c>
      <c r="BO57" s="13">
        <f t="shared" si="19"/>
        <v>0.650828571428571</v>
      </c>
      <c r="BP57" s="53">
        <f>RANK(BO57,BO$3:BO$140)</f>
        <v>97</v>
      </c>
      <c r="BQ57" s="53">
        <f>RANK(BN57,BN$3:BN$140)</f>
        <v>85</v>
      </c>
      <c r="BR57" s="17">
        <f t="shared" si="81"/>
        <v>182</v>
      </c>
      <c r="BS57" s="21">
        <v>1200</v>
      </c>
      <c r="BT57" s="5">
        <v>1273.52</v>
      </c>
      <c r="BU57" s="13">
        <f t="shared" si="21"/>
        <v>1.06126666666667</v>
      </c>
      <c r="BV57" s="53">
        <f>RANK(BU57,BU$3:BU$140)</f>
        <v>73</v>
      </c>
      <c r="BW57" s="53">
        <f>RANK(BT57,BT$3:BT$140)</f>
        <v>77</v>
      </c>
      <c r="BX57" s="17">
        <f t="shared" si="65"/>
        <v>150</v>
      </c>
      <c r="BY57" s="5">
        <v>1360</v>
      </c>
      <c r="BZ57" s="5">
        <v>1307.2</v>
      </c>
      <c r="CA57" s="13">
        <f t="shared" si="23"/>
        <v>0.961176470588235</v>
      </c>
      <c r="CB57" s="53">
        <f>RANK(CA57,CA$3:CA$140)</f>
        <v>11</v>
      </c>
      <c r="CC57" s="53">
        <f>RANK(BZ57,BZ$3:BZ$140)</f>
        <v>20</v>
      </c>
      <c r="CD57" s="17">
        <f t="shared" si="85"/>
        <v>31</v>
      </c>
      <c r="CE57" s="5">
        <v>1000</v>
      </c>
      <c r="CF57" s="5">
        <v>828.97</v>
      </c>
      <c r="CG57" s="13">
        <f t="shared" si="25"/>
        <v>0.82897</v>
      </c>
      <c r="CH57" s="53">
        <f>RANK(CG57,CG$3:CG$140)</f>
        <v>79</v>
      </c>
      <c r="CI57" s="53">
        <f>RANK(CF57,CF$3:CF$140)</f>
        <v>86</v>
      </c>
      <c r="CJ57" s="17">
        <f t="shared" si="82"/>
        <v>165</v>
      </c>
      <c r="CK57" s="5">
        <v>1890</v>
      </c>
      <c r="CL57" s="5">
        <v>566.86</v>
      </c>
      <c r="CM57" s="13">
        <f t="shared" si="27"/>
        <v>0.299925925925926</v>
      </c>
      <c r="CN57" s="53">
        <f>RANK(CM57,CM$3:CM$140)</f>
        <v>100</v>
      </c>
      <c r="CO57" s="53">
        <f>RANK(CL57,CL$3:CL$140)</f>
        <v>82</v>
      </c>
      <c r="CP57" s="17">
        <f t="shared" si="28"/>
        <v>182</v>
      </c>
      <c r="CQ57" s="5">
        <v>700</v>
      </c>
      <c r="CR57" s="5">
        <v>218</v>
      </c>
      <c r="CS57" s="13">
        <f t="shared" si="29"/>
        <v>0.311428571428571</v>
      </c>
      <c r="CT57" s="53">
        <f>RANK(CS57,CS$3:CS$140)</f>
        <v>75</v>
      </c>
      <c r="CU57" s="53">
        <f>RANK(CR57,CR$3:CR$140)</f>
        <v>76</v>
      </c>
      <c r="CV57" s="17">
        <f t="shared" si="57"/>
        <v>151</v>
      </c>
      <c r="CW57" s="5">
        <v>3130</v>
      </c>
      <c r="CX57" s="5">
        <v>1815.7</v>
      </c>
      <c r="CY57" s="13">
        <f t="shared" si="31"/>
        <v>0.580095846645367</v>
      </c>
      <c r="CZ57" s="53">
        <f>RANK(CY57,CY$3:CY$140)</f>
        <v>37</v>
      </c>
      <c r="DA57" s="53">
        <f>RANK(CX57,CX$3:CX$140)</f>
        <v>55</v>
      </c>
      <c r="DB57" s="17">
        <f t="shared" si="75"/>
        <v>92</v>
      </c>
      <c r="DC57" s="5">
        <v>4020</v>
      </c>
      <c r="DD57" s="5">
        <v>1700.86</v>
      </c>
      <c r="DE57" s="13">
        <f t="shared" si="33"/>
        <v>0.423099502487562</v>
      </c>
      <c r="DF57" s="53">
        <f>RANK(DE57,DE$3:DE$140)</f>
        <v>120</v>
      </c>
      <c r="DG57" s="53">
        <f>RANK(DD57,DD$3:DD$140)</f>
        <v>117</v>
      </c>
      <c r="DH57" s="17">
        <f t="shared" si="83"/>
        <v>237</v>
      </c>
      <c r="DI57" s="5">
        <v>80</v>
      </c>
      <c r="DJ57" s="5">
        <v>65</v>
      </c>
      <c r="DK57" s="13">
        <f t="shared" si="35"/>
        <v>0.8125</v>
      </c>
      <c r="DL57" s="53">
        <f>RANK(DK57,DK$3:DK$140)</f>
        <v>4</v>
      </c>
      <c r="DM57" s="53">
        <f>RANK(DJ57,DJ$3:DJ$140)</f>
        <v>8</v>
      </c>
      <c r="DN57" s="17">
        <f t="shared" si="70"/>
        <v>12</v>
      </c>
      <c r="DO57" s="5">
        <v>2490</v>
      </c>
      <c r="DP57" s="5">
        <v>1577.86</v>
      </c>
      <c r="DQ57" s="13">
        <v>0.633678714859438</v>
      </c>
      <c r="DR57" s="53">
        <v>99</v>
      </c>
      <c r="DS57" s="53">
        <v>88</v>
      </c>
      <c r="DT57" s="17">
        <v>187</v>
      </c>
      <c r="DU57" s="5">
        <v>2290</v>
      </c>
      <c r="DV57" s="5">
        <v>2606.2</v>
      </c>
      <c r="DW57" s="13">
        <f t="shared" si="37"/>
        <v>1.13807860262009</v>
      </c>
      <c r="DX57" s="53">
        <f>RANK(DW57,DW$3:DW$140)</f>
        <v>21</v>
      </c>
      <c r="DY57" s="53">
        <f>RANK(DV57,DV$3:DV$140)</f>
        <v>36</v>
      </c>
      <c r="DZ57" s="17">
        <f t="shared" si="64"/>
        <v>57</v>
      </c>
      <c r="EA57" s="5">
        <v>800</v>
      </c>
      <c r="EB57" s="5">
        <v>457</v>
      </c>
      <c r="EC57" s="13">
        <f t="shared" si="38"/>
        <v>0.57125</v>
      </c>
      <c r="ED57" s="53">
        <f>RANK(EC57,EC$3:EC$140)</f>
        <v>20</v>
      </c>
      <c r="EE57" s="53">
        <f>RANK(EB57,EB$3:EB$140)</f>
        <v>31</v>
      </c>
      <c r="EF57" s="17">
        <f t="shared" ref="EF57:EF76" si="88">ED57+EE57</f>
        <v>51</v>
      </c>
      <c r="EG57" s="5">
        <v>2400</v>
      </c>
      <c r="EH57" s="5">
        <v>457</v>
      </c>
      <c r="EI57" s="13">
        <f t="shared" si="40"/>
        <v>0.190416666666667</v>
      </c>
      <c r="EJ57" s="53">
        <f>RANK(EI57,EI$3:EI$140)</f>
        <v>26</v>
      </c>
      <c r="EK57" s="53">
        <f>RANK(EH57,EH$3:EH$140)</f>
        <v>31</v>
      </c>
      <c r="EL57" s="17">
        <f t="shared" si="41"/>
        <v>57</v>
      </c>
      <c r="EM57" s="5">
        <v>4820</v>
      </c>
      <c r="EN57" s="5">
        <v>1561.53</v>
      </c>
      <c r="EO57" s="13">
        <f t="shared" si="42"/>
        <v>0.32396887966805</v>
      </c>
      <c r="EP57" s="53">
        <f>RANK(EO57,EO$3:EO$140)</f>
        <v>125</v>
      </c>
      <c r="EQ57" s="53">
        <f>RANK(EN57,EN$3:EN$140)</f>
        <v>116</v>
      </c>
      <c r="ER57" s="17">
        <f t="shared" si="69"/>
        <v>241</v>
      </c>
      <c r="ES57" s="5">
        <v>1130</v>
      </c>
      <c r="ET57" s="5">
        <v>322</v>
      </c>
      <c r="EU57" s="13">
        <f t="shared" si="44"/>
        <v>0.284955752212389</v>
      </c>
      <c r="EV57" s="53">
        <f>RANK(EU57,EU$3:EU$140)</f>
        <v>99</v>
      </c>
      <c r="EW57" s="53">
        <f>RANK(ET57,ET$3:ET$140)</f>
        <v>97</v>
      </c>
      <c r="EX57" s="17">
        <f t="shared" si="55"/>
        <v>196</v>
      </c>
      <c r="EY57" s="5">
        <v>2930</v>
      </c>
      <c r="EZ57" s="5">
        <v>812.1</v>
      </c>
      <c r="FA57" s="13">
        <f t="shared" si="46"/>
        <v>0.277167235494881</v>
      </c>
      <c r="FB57" s="53">
        <f>RANK(FA57,FA$3:FA$140)</f>
        <v>89</v>
      </c>
      <c r="FC57" s="53">
        <f>RANK(EZ57,EZ$3:EZ$140)</f>
        <v>79</v>
      </c>
      <c r="FD57" s="17">
        <f t="shared" si="73"/>
        <v>168</v>
      </c>
    </row>
    <row r="58" ht="17.25" spans="1:160">
      <c r="A58" s="9">
        <v>56</v>
      </c>
      <c r="B58" s="10">
        <v>106569</v>
      </c>
      <c r="C58" s="11" t="s">
        <v>139</v>
      </c>
      <c r="D58" s="11" t="s">
        <v>122</v>
      </c>
      <c r="E58" s="5">
        <v>7200</v>
      </c>
      <c r="F58" s="5">
        <v>2781.9</v>
      </c>
      <c r="G58" s="13">
        <f t="shared" si="0"/>
        <v>0.386375</v>
      </c>
      <c r="H58" s="53">
        <f>RANK(G58,G$3:G$140)</f>
        <v>66</v>
      </c>
      <c r="I58" s="53">
        <f>RANK(F58,F$3:F$140)</f>
        <v>60</v>
      </c>
      <c r="J58" s="17">
        <f t="shared" si="49"/>
        <v>126</v>
      </c>
      <c r="K58" s="5">
        <v>2400</v>
      </c>
      <c r="L58" s="5">
        <v>90</v>
      </c>
      <c r="M58" s="13">
        <f t="shared" si="1"/>
        <v>0.0375</v>
      </c>
      <c r="N58" s="53">
        <f>RANK(M58,M$3:M$140)</f>
        <v>123</v>
      </c>
      <c r="O58" s="53">
        <f>RANK(L58,L$3:L$140)</f>
        <v>120</v>
      </c>
      <c r="P58" s="17">
        <f t="shared" si="67"/>
        <v>243</v>
      </c>
      <c r="Q58" s="5">
        <v>1700</v>
      </c>
      <c r="R58" s="5">
        <v>132.4</v>
      </c>
      <c r="S58" s="13">
        <f t="shared" si="3"/>
        <v>0.0778823529411765</v>
      </c>
      <c r="T58" s="53">
        <f>RANK(S58,S$3:S$140)</f>
        <v>115</v>
      </c>
      <c r="U58" s="53">
        <f>RANK(R58,R$3:R$140)</f>
        <v>112</v>
      </c>
      <c r="V58" s="17">
        <f t="shared" si="87"/>
        <v>227</v>
      </c>
      <c r="W58" s="5">
        <v>3070</v>
      </c>
      <c r="X58" s="5">
        <v>1564.19</v>
      </c>
      <c r="Y58" s="13">
        <f t="shared" si="5"/>
        <v>0.509508143322476</v>
      </c>
      <c r="Z58" s="53">
        <f>RANK(Y58,Y$3:Y$140)</f>
        <v>105</v>
      </c>
      <c r="AA58" s="53">
        <f>RANK(X58,X$3:X$140)</f>
        <v>91</v>
      </c>
      <c r="AB58" s="17">
        <f t="shared" si="78"/>
        <v>196</v>
      </c>
      <c r="AC58" s="21">
        <f>ROUND(AD58/100,0)*100</f>
        <v>3900</v>
      </c>
      <c r="AD58" s="5">
        <v>3864.32</v>
      </c>
      <c r="AE58" s="13">
        <f t="shared" si="7"/>
        <v>0.990851282051282</v>
      </c>
      <c r="AF58" s="53">
        <f>RANK(AE58,AE$3:AE$140)</f>
        <v>41</v>
      </c>
      <c r="AG58" s="53">
        <f>RANK(AD58,AD$3:AD$140)</f>
        <v>19</v>
      </c>
      <c r="AH58" s="17">
        <f t="shared" si="77"/>
        <v>60</v>
      </c>
      <c r="AI58" s="5">
        <v>30</v>
      </c>
      <c r="AJ58" s="5">
        <v>3</v>
      </c>
      <c r="AK58" s="13">
        <f t="shared" si="86"/>
        <v>0.1</v>
      </c>
      <c r="AL58" s="53" t="e">
        <f>RANK(AK58,AK$3:AK$140)</f>
        <v>#DIV/0!</v>
      </c>
      <c r="AM58" s="53">
        <f>RANK(AJ58,AJ$3:AJ$140)</f>
        <v>103</v>
      </c>
      <c r="AN58" s="17" t="e">
        <f t="shared" si="79"/>
        <v>#DIV/0!</v>
      </c>
      <c r="AO58" s="5">
        <v>23</v>
      </c>
      <c r="AP58" s="5">
        <v>5</v>
      </c>
      <c r="AQ58" s="13">
        <f t="shared" si="11"/>
        <v>0.217391304347826</v>
      </c>
      <c r="AR58" s="53">
        <f>RANK(AQ58,AQ$3:AQ$140)</f>
        <v>43</v>
      </c>
      <c r="AS58" s="53">
        <f>RANK(AP58,AP$3:AP$140)</f>
        <v>39</v>
      </c>
      <c r="AT58" s="17">
        <f t="shared" ref="AT58:AT110" si="89">AR58+AS58</f>
        <v>82</v>
      </c>
      <c r="AU58" s="21">
        <v>3200</v>
      </c>
      <c r="AV58" s="5">
        <v>3170.19</v>
      </c>
      <c r="AW58" s="13">
        <f t="shared" si="13"/>
        <v>0.990684375</v>
      </c>
      <c r="AX58" s="53">
        <f>RANK(AW58,AW$3:AW$140)</f>
        <v>34</v>
      </c>
      <c r="AY58" s="53">
        <f>RANK(AV58,AV$3:AV$140)</f>
        <v>12</v>
      </c>
      <c r="AZ58" s="17">
        <f t="shared" si="80"/>
        <v>46</v>
      </c>
      <c r="BA58" s="21">
        <v>1500</v>
      </c>
      <c r="BB58" s="5">
        <v>1384.23</v>
      </c>
      <c r="BC58" s="13">
        <f t="shared" si="15"/>
        <v>0.92282</v>
      </c>
      <c r="BD58" s="53">
        <f>RANK(BC58,BC$3:BC$140)</f>
        <v>19</v>
      </c>
      <c r="BE58" s="53">
        <f>RANK(BB58,BB$3:BB$140)</f>
        <v>24</v>
      </c>
      <c r="BF58" s="17">
        <f t="shared" si="84"/>
        <v>43</v>
      </c>
      <c r="BG58" s="5">
        <v>3180</v>
      </c>
      <c r="BH58" s="5">
        <v>1051.74</v>
      </c>
      <c r="BI58" s="13">
        <f t="shared" si="17"/>
        <v>0.330735849056604</v>
      </c>
      <c r="BJ58" s="53">
        <f>RANK(BI58,BI$3:BI$140)</f>
        <v>33</v>
      </c>
      <c r="BK58" s="53">
        <f>RANK(BH58,BH$3:BH$140)</f>
        <v>35</v>
      </c>
      <c r="BL58" s="17">
        <f t="shared" si="56"/>
        <v>68</v>
      </c>
      <c r="BM58" s="21">
        <v>2000</v>
      </c>
      <c r="BN58" s="5">
        <v>1785.22</v>
      </c>
      <c r="BO58" s="13">
        <f t="shared" si="19"/>
        <v>0.89261</v>
      </c>
      <c r="BP58" s="53">
        <f>RANK(BO58,BO$3:BO$140)</f>
        <v>65</v>
      </c>
      <c r="BQ58" s="53">
        <f>RANK(BN58,BN$3:BN$140)</f>
        <v>37</v>
      </c>
      <c r="BR58" s="17">
        <f t="shared" si="81"/>
        <v>102</v>
      </c>
      <c r="BS58" s="21">
        <v>1300</v>
      </c>
      <c r="BT58" s="5">
        <v>1789.69</v>
      </c>
      <c r="BU58" s="13">
        <f t="shared" si="21"/>
        <v>1.37668461538462</v>
      </c>
      <c r="BV58" s="53">
        <f>RANK(BU58,BU$3:BU$140)</f>
        <v>11</v>
      </c>
      <c r="BW58" s="53">
        <f>RANK(BT58,BT$3:BT$140)</f>
        <v>46</v>
      </c>
      <c r="BX58" s="17">
        <f t="shared" si="65"/>
        <v>57</v>
      </c>
      <c r="BY58" s="5">
        <v>1360</v>
      </c>
      <c r="BZ58" s="5">
        <v>932.45</v>
      </c>
      <c r="CA58" s="13">
        <f t="shared" si="23"/>
        <v>0.685625</v>
      </c>
      <c r="CB58" s="53">
        <f>RANK(CA58,CA$3:CA$140)</f>
        <v>36</v>
      </c>
      <c r="CC58" s="53">
        <f>RANK(BZ58,BZ$3:BZ$140)</f>
        <v>49</v>
      </c>
      <c r="CD58" s="17">
        <f t="shared" si="85"/>
        <v>85</v>
      </c>
      <c r="CE58" s="21">
        <v>1100</v>
      </c>
      <c r="CF58" s="5">
        <v>1230.21</v>
      </c>
      <c r="CG58" s="13">
        <f t="shared" si="25"/>
        <v>1.11837272727273</v>
      </c>
      <c r="CH58" s="53">
        <f>RANK(CG58,CG$3:CG$140)</f>
        <v>36</v>
      </c>
      <c r="CI58" s="53">
        <f>RANK(CF58,CF$3:CF$140)</f>
        <v>54</v>
      </c>
      <c r="CJ58" s="17">
        <f t="shared" si="82"/>
        <v>90</v>
      </c>
      <c r="CK58" s="5">
        <v>1890</v>
      </c>
      <c r="CL58" s="5">
        <v>198.65</v>
      </c>
      <c r="CM58" s="13">
        <f t="shared" si="27"/>
        <v>0.10510582010582</v>
      </c>
      <c r="CN58" s="53">
        <f>RANK(CM58,CM$3:CM$140)</f>
        <v>133</v>
      </c>
      <c r="CO58" s="53">
        <f>RANK(CL58,CL$3:CL$140)</f>
        <v>131</v>
      </c>
      <c r="CP58" s="17">
        <f t="shared" si="28"/>
        <v>264</v>
      </c>
      <c r="CQ58" s="21">
        <v>1000</v>
      </c>
      <c r="CR58" s="5">
        <v>908.28</v>
      </c>
      <c r="CS58" s="13">
        <f t="shared" si="29"/>
        <v>0.90828</v>
      </c>
      <c r="CT58" s="53">
        <f>RANK(CS58,CS$3:CS$140)</f>
        <v>17</v>
      </c>
      <c r="CU58" s="53">
        <f>RANK(CR58,CR$3:CR$140)</f>
        <v>12</v>
      </c>
      <c r="CV58" s="17">
        <f t="shared" si="57"/>
        <v>29</v>
      </c>
      <c r="CW58" s="5">
        <v>3300</v>
      </c>
      <c r="CX58" s="5">
        <v>3668.36</v>
      </c>
      <c r="CY58" s="13">
        <f t="shared" si="31"/>
        <v>1.11162424242424</v>
      </c>
      <c r="CZ58" s="53">
        <f>RANK(CY58,CY$3:CY$140)</f>
        <v>4</v>
      </c>
      <c r="DA58" s="53">
        <f>RANK(CX58,CX$3:CX$140)</f>
        <v>13</v>
      </c>
      <c r="DB58" s="17">
        <f t="shared" si="75"/>
        <v>17</v>
      </c>
      <c r="DC58" s="5">
        <v>4920</v>
      </c>
      <c r="DD58" s="5">
        <v>5294.01</v>
      </c>
      <c r="DE58" s="13">
        <f t="shared" si="33"/>
        <v>1.07601829268293</v>
      </c>
      <c r="DF58" s="53">
        <f>RANK(DE58,DE$3:DE$140)</f>
        <v>36</v>
      </c>
      <c r="DG58" s="53">
        <f>RANK(DD58,DD$3:DD$140)</f>
        <v>45</v>
      </c>
      <c r="DH58" s="17">
        <f t="shared" si="83"/>
        <v>81</v>
      </c>
      <c r="DI58" s="5">
        <v>80</v>
      </c>
      <c r="DJ58" s="5">
        <v>25</v>
      </c>
      <c r="DK58" s="13">
        <f t="shared" si="35"/>
        <v>0.3125</v>
      </c>
      <c r="DL58" s="53">
        <f>RANK(DK58,DK$3:DK$140)</f>
        <v>48</v>
      </c>
      <c r="DM58" s="53">
        <f>RANK(DJ58,DJ$3:DJ$140)</f>
        <v>49</v>
      </c>
      <c r="DN58" s="17">
        <f t="shared" si="70"/>
        <v>97</v>
      </c>
      <c r="DO58" s="21">
        <v>3300</v>
      </c>
      <c r="DP58" s="5">
        <v>3802.8</v>
      </c>
      <c r="DQ58" s="13">
        <v>1.15236363636364</v>
      </c>
      <c r="DR58" s="53">
        <v>24</v>
      </c>
      <c r="DS58" s="53">
        <v>24</v>
      </c>
      <c r="DT58" s="17">
        <v>48</v>
      </c>
      <c r="DU58" s="21">
        <v>2800</v>
      </c>
      <c r="DV58" s="5">
        <v>3198</v>
      </c>
      <c r="DW58" s="13">
        <f t="shared" si="37"/>
        <v>1.14214285714286</v>
      </c>
      <c r="DX58" s="53">
        <f>RANK(DW58,DW$3:DW$140)</f>
        <v>20</v>
      </c>
      <c r="DY58" s="53">
        <f>RANK(DV58,DV$3:DV$140)</f>
        <v>23</v>
      </c>
      <c r="DZ58" s="17">
        <f t="shared" si="64"/>
        <v>43</v>
      </c>
      <c r="EA58" s="5">
        <v>800</v>
      </c>
      <c r="EB58" s="5">
        <v>512.8</v>
      </c>
      <c r="EC58" s="13">
        <f t="shared" si="38"/>
        <v>0.641</v>
      </c>
      <c r="ED58" s="53">
        <f>RANK(EC58,EC$3:EC$140)</f>
        <v>16</v>
      </c>
      <c r="EE58" s="53">
        <f>RANK(EB58,EB$3:EB$140)</f>
        <v>26</v>
      </c>
      <c r="EF58" s="17">
        <f t="shared" si="88"/>
        <v>42</v>
      </c>
      <c r="EG58" s="5">
        <v>2400</v>
      </c>
      <c r="EH58" s="5">
        <v>512.8</v>
      </c>
      <c r="EI58" s="13">
        <f t="shared" si="40"/>
        <v>0.213666666666667</v>
      </c>
      <c r="EJ58" s="53">
        <f>RANK(EI58,EI$3:EI$140)</f>
        <v>22</v>
      </c>
      <c r="EK58" s="53">
        <f>RANK(EH58,EH$3:EH$140)</f>
        <v>26</v>
      </c>
      <c r="EL58" s="17">
        <f t="shared" si="41"/>
        <v>48</v>
      </c>
      <c r="EM58" s="5">
        <v>4820</v>
      </c>
      <c r="EN58" s="5">
        <v>2075.83</v>
      </c>
      <c r="EO58" s="13">
        <f t="shared" si="42"/>
        <v>0.430670124481328</v>
      </c>
      <c r="EP58" s="53">
        <f>RANK(EO58,EO$3:EO$140)</f>
        <v>115</v>
      </c>
      <c r="EQ58" s="53">
        <f>RANK(EN58,EN$3:EN$140)</f>
        <v>100</v>
      </c>
      <c r="ER58" s="17">
        <f t="shared" si="69"/>
        <v>215</v>
      </c>
      <c r="ES58" s="5">
        <v>1130</v>
      </c>
      <c r="ET58" s="5">
        <v>1559.66</v>
      </c>
      <c r="EU58" s="13">
        <f t="shared" si="44"/>
        <v>1.38023008849558</v>
      </c>
      <c r="EV58" s="53">
        <f>RANK(EU58,EU$3:EU$140)</f>
        <v>3</v>
      </c>
      <c r="EW58" s="53">
        <f>RANK(ET58,ET$3:ET$140)</f>
        <v>11</v>
      </c>
      <c r="EX58" s="17">
        <f t="shared" si="55"/>
        <v>14</v>
      </c>
      <c r="EY58" s="5">
        <v>2930</v>
      </c>
      <c r="EZ58" s="5">
        <v>1489.2</v>
      </c>
      <c r="FA58" s="13">
        <f t="shared" si="46"/>
        <v>0.508259385665529</v>
      </c>
      <c r="FB58" s="53">
        <f>RANK(FA58,FA$3:FA$140)</f>
        <v>44</v>
      </c>
      <c r="FC58" s="53">
        <f>RANK(EZ58,EZ$3:EZ$140)</f>
        <v>48</v>
      </c>
      <c r="FD58" s="17">
        <f t="shared" si="73"/>
        <v>92</v>
      </c>
    </row>
    <row r="59" ht="17.25" spans="1:160">
      <c r="A59" s="9">
        <v>57</v>
      </c>
      <c r="B59" s="10">
        <v>721</v>
      </c>
      <c r="C59" s="11" t="s">
        <v>46</v>
      </c>
      <c r="D59" s="11" t="s">
        <v>44</v>
      </c>
      <c r="E59" s="5">
        <v>6900</v>
      </c>
      <c r="F59" s="5">
        <v>2432.31</v>
      </c>
      <c r="G59" s="13">
        <f t="shared" si="0"/>
        <v>0.352508695652174</v>
      </c>
      <c r="H59" s="53">
        <f>RANK(G59,G$3:G$140)</f>
        <v>76</v>
      </c>
      <c r="I59" s="53">
        <f>RANK(F59,F$3:F$140)</f>
        <v>68</v>
      </c>
      <c r="J59" s="17">
        <f t="shared" si="49"/>
        <v>144</v>
      </c>
      <c r="K59" s="5">
        <v>2300</v>
      </c>
      <c r="L59" s="5">
        <v>834</v>
      </c>
      <c r="M59" s="13">
        <f t="shared" si="1"/>
        <v>0.362608695652174</v>
      </c>
      <c r="N59" s="53">
        <f>RANK(M59,M$3:M$140)</f>
        <v>64</v>
      </c>
      <c r="O59" s="53">
        <f>RANK(L59,L$3:L$140)</f>
        <v>64</v>
      </c>
      <c r="P59" s="17">
        <f t="shared" si="67"/>
        <v>128</v>
      </c>
      <c r="Q59" s="5">
        <v>1600</v>
      </c>
      <c r="R59" s="5">
        <v>479.2</v>
      </c>
      <c r="S59" s="13">
        <f t="shared" si="3"/>
        <v>0.2995</v>
      </c>
      <c r="T59" s="53">
        <f>RANK(S59,S$3:S$140)</f>
        <v>88</v>
      </c>
      <c r="U59" s="53">
        <f>RANK(R59,R$3:R$140)</f>
        <v>86</v>
      </c>
      <c r="V59" s="17">
        <f t="shared" si="87"/>
        <v>174</v>
      </c>
      <c r="W59" s="21">
        <v>3000</v>
      </c>
      <c r="X59" s="5">
        <v>2902.49</v>
      </c>
      <c r="Y59" s="13">
        <f t="shared" si="5"/>
        <v>0.967496666666667</v>
      </c>
      <c r="Z59" s="53">
        <f>RANK(Y59,Y$3:Y$140)</f>
        <v>15</v>
      </c>
      <c r="AA59" s="53">
        <f>RANK(X59,X$3:X$140)</f>
        <v>22</v>
      </c>
      <c r="AB59" s="17">
        <f t="shared" si="78"/>
        <v>37</v>
      </c>
      <c r="AC59" s="21">
        <f>ROUND(AD59/100,0)*100</f>
        <v>2100</v>
      </c>
      <c r="AD59" s="5">
        <v>2064.01</v>
      </c>
      <c r="AE59" s="13">
        <f t="shared" si="7"/>
        <v>0.982861904761905</v>
      </c>
      <c r="AF59" s="53">
        <f>RANK(AE59,AE$3:AE$140)</f>
        <v>58</v>
      </c>
      <c r="AG59" s="53">
        <f>RANK(AD59,AD$3:AD$140)</f>
        <v>60</v>
      </c>
      <c r="AH59" s="17">
        <f t="shared" si="77"/>
        <v>118</v>
      </c>
      <c r="AI59" s="5">
        <v>20</v>
      </c>
      <c r="AJ59" s="5">
        <v>5</v>
      </c>
      <c r="AK59" s="13">
        <f t="shared" si="86"/>
        <v>0.25</v>
      </c>
      <c r="AL59" s="53" t="e">
        <f>RANK(AK59,AK$3:AK$140)</f>
        <v>#DIV/0!</v>
      </c>
      <c r="AM59" s="53">
        <f>RANK(AJ59,AJ$3:AJ$140)</f>
        <v>88</v>
      </c>
      <c r="AN59" s="17" t="e">
        <f t="shared" si="79"/>
        <v>#DIV/0!</v>
      </c>
      <c r="AO59" s="5">
        <v>27</v>
      </c>
      <c r="AP59" s="5">
        <v>1</v>
      </c>
      <c r="AQ59" s="13">
        <f t="shared" si="11"/>
        <v>0.037037037037037</v>
      </c>
      <c r="AR59" s="53">
        <f>RANK(AQ59,AQ$3:AQ$140)</f>
        <v>124</v>
      </c>
      <c r="AS59" s="53">
        <f>RANK(AP59,AP$3:AP$140)</f>
        <v>106</v>
      </c>
      <c r="AT59" s="17">
        <f t="shared" si="89"/>
        <v>230</v>
      </c>
      <c r="AU59" s="21">
        <f>ROUND(AV59/100,0)*100</f>
        <v>2100</v>
      </c>
      <c r="AV59" s="5">
        <v>2055.3</v>
      </c>
      <c r="AW59" s="13">
        <f t="shared" si="13"/>
        <v>0.978714285714286</v>
      </c>
      <c r="AX59" s="53">
        <f>RANK(AW59,AW$3:AW$140)</f>
        <v>52</v>
      </c>
      <c r="AY59" s="53">
        <f>RANK(AV59,AV$3:AV$140)</f>
        <v>52</v>
      </c>
      <c r="AZ59" s="17">
        <f t="shared" si="80"/>
        <v>104</v>
      </c>
      <c r="BA59" s="5">
        <v>1000</v>
      </c>
      <c r="BB59" s="5">
        <v>744.48</v>
      </c>
      <c r="BC59" s="13">
        <f t="shared" si="15"/>
        <v>0.74448</v>
      </c>
      <c r="BD59" s="53">
        <f>RANK(BC59,BC$3:BC$140)</f>
        <v>55</v>
      </c>
      <c r="BE59" s="53">
        <f>RANK(BB59,BB$3:BB$140)</f>
        <v>77</v>
      </c>
      <c r="BF59" s="17">
        <f t="shared" si="84"/>
        <v>132</v>
      </c>
      <c r="BG59" s="5">
        <v>2990</v>
      </c>
      <c r="BH59" s="5">
        <v>381.11</v>
      </c>
      <c r="BI59" s="13">
        <f t="shared" si="17"/>
        <v>0.127461538461538</v>
      </c>
      <c r="BJ59" s="53">
        <f>RANK(BI59,BI$3:BI$140)</f>
        <v>110</v>
      </c>
      <c r="BK59" s="53">
        <f>RANK(BH59,BH$3:BH$140)</f>
        <v>99</v>
      </c>
      <c r="BL59" s="17">
        <f t="shared" si="56"/>
        <v>209</v>
      </c>
      <c r="BM59" s="5">
        <v>1300</v>
      </c>
      <c r="BN59" s="5">
        <v>1191.9</v>
      </c>
      <c r="BO59" s="13">
        <f t="shared" si="19"/>
        <v>0.916846153846154</v>
      </c>
      <c r="BP59" s="53">
        <f>RANK(BO59,BO$3:BO$140)</f>
        <v>62</v>
      </c>
      <c r="BQ59" s="53">
        <f>RANK(BN59,BN$3:BN$140)</f>
        <v>70</v>
      </c>
      <c r="BR59" s="17">
        <f t="shared" si="81"/>
        <v>132</v>
      </c>
      <c r="BS59" s="21">
        <v>1200</v>
      </c>
      <c r="BT59" s="5">
        <v>1461.92</v>
      </c>
      <c r="BU59" s="13">
        <f t="shared" si="21"/>
        <v>1.21826666666667</v>
      </c>
      <c r="BV59" s="53">
        <f>RANK(BU59,BU$3:BU$140)</f>
        <v>33</v>
      </c>
      <c r="BW59" s="53">
        <f>RANK(BT59,BT$3:BT$140)</f>
        <v>64</v>
      </c>
      <c r="BX59" s="17">
        <f t="shared" si="65"/>
        <v>97</v>
      </c>
      <c r="BY59" s="5">
        <v>1360</v>
      </c>
      <c r="BZ59" s="5">
        <v>525.24</v>
      </c>
      <c r="CA59" s="13">
        <f t="shared" si="23"/>
        <v>0.386205882352941</v>
      </c>
      <c r="CB59" s="53">
        <f>RANK(CA59,CA$3:CA$140)</f>
        <v>91</v>
      </c>
      <c r="CC59" s="53">
        <f>RANK(BZ59,BZ$3:BZ$140)</f>
        <v>87</v>
      </c>
      <c r="CD59" s="17">
        <f t="shared" si="85"/>
        <v>178</v>
      </c>
      <c r="CE59" s="21">
        <v>1100</v>
      </c>
      <c r="CF59" s="5">
        <v>1276.18</v>
      </c>
      <c r="CG59" s="13">
        <f t="shared" si="25"/>
        <v>1.16016363636364</v>
      </c>
      <c r="CH59" s="53">
        <f>RANK(CG59,CG$3:CG$140)</f>
        <v>25</v>
      </c>
      <c r="CI59" s="53">
        <f>RANK(CF59,CF$3:CF$140)</f>
        <v>49</v>
      </c>
      <c r="CJ59" s="17">
        <f t="shared" si="82"/>
        <v>74</v>
      </c>
      <c r="CK59" s="5">
        <v>1710</v>
      </c>
      <c r="CL59" s="5">
        <v>1641.94</v>
      </c>
      <c r="CM59" s="13">
        <f t="shared" si="27"/>
        <v>0.960198830409357</v>
      </c>
      <c r="CN59" s="53">
        <f>RANK(CM59,CM$3:CM$140)</f>
        <v>5</v>
      </c>
      <c r="CO59" s="53">
        <f>RANK(CL59,CL$3:CL$140)</f>
        <v>8</v>
      </c>
      <c r="CP59" s="17">
        <v>2</v>
      </c>
      <c r="CQ59" s="5">
        <v>700</v>
      </c>
      <c r="CR59" s="5">
        <v>588</v>
      </c>
      <c r="CS59" s="13">
        <f t="shared" si="29"/>
        <v>0.84</v>
      </c>
      <c r="CT59" s="53">
        <f>RANK(CS59,CS$3:CS$140)</f>
        <v>25</v>
      </c>
      <c r="CU59" s="53">
        <f>RANK(CR59,CR$3:CR$140)</f>
        <v>34</v>
      </c>
      <c r="CV59" s="17">
        <f t="shared" si="57"/>
        <v>59</v>
      </c>
      <c r="CW59" s="5">
        <v>3130</v>
      </c>
      <c r="CX59" s="5">
        <v>3383.2</v>
      </c>
      <c r="CY59" s="13">
        <f t="shared" si="31"/>
        <v>1.0808945686901</v>
      </c>
      <c r="CZ59" s="53">
        <f>RANK(CY59,CY$3:CY$140)</f>
        <v>8</v>
      </c>
      <c r="DA59" s="53">
        <f>RANK(CX59,CX$3:CX$140)</f>
        <v>21</v>
      </c>
      <c r="DB59" s="17">
        <f t="shared" si="75"/>
        <v>29</v>
      </c>
      <c r="DC59" s="5">
        <v>4020</v>
      </c>
      <c r="DD59" s="5">
        <v>2052.44</v>
      </c>
      <c r="DE59" s="13">
        <f t="shared" si="33"/>
        <v>0.510557213930348</v>
      </c>
      <c r="DF59" s="53">
        <f>RANK(DE59,DE$3:DE$140)</f>
        <v>112</v>
      </c>
      <c r="DG59" s="53">
        <f>RANK(DD59,DD$3:DD$140)</f>
        <v>114</v>
      </c>
      <c r="DH59" s="17">
        <f t="shared" si="83"/>
        <v>226</v>
      </c>
      <c r="DI59" s="5">
        <v>100</v>
      </c>
      <c r="DJ59" s="5">
        <v>42</v>
      </c>
      <c r="DK59" s="13">
        <f t="shared" si="35"/>
        <v>0.42</v>
      </c>
      <c r="DL59" s="53">
        <f>RANK(DK59,DK$3:DK$140)</f>
        <v>18</v>
      </c>
      <c r="DM59" s="53">
        <f>RANK(DJ59,DJ$3:DJ$140)</f>
        <v>16</v>
      </c>
      <c r="DN59" s="17">
        <f t="shared" si="70"/>
        <v>34</v>
      </c>
      <c r="DO59" s="5">
        <v>2330</v>
      </c>
      <c r="DP59" s="5">
        <v>1661.34</v>
      </c>
      <c r="DQ59" s="13">
        <v>0.713021459227468</v>
      </c>
      <c r="DR59" s="53">
        <v>89</v>
      </c>
      <c r="DS59" s="53">
        <v>83</v>
      </c>
      <c r="DT59" s="17">
        <v>172</v>
      </c>
      <c r="DU59" s="5">
        <v>2070</v>
      </c>
      <c r="DV59" s="5">
        <v>268.9</v>
      </c>
      <c r="DW59" s="13">
        <f t="shared" si="37"/>
        <v>0.129903381642512</v>
      </c>
      <c r="DX59" s="53">
        <f>RANK(DW59,DW$3:DW$140)</f>
        <v>131</v>
      </c>
      <c r="DY59" s="53">
        <f>RANK(DV59,DV$3:DV$140)</f>
        <v>131</v>
      </c>
      <c r="DZ59" s="17">
        <f t="shared" si="64"/>
        <v>262</v>
      </c>
      <c r="EA59" s="5">
        <v>800</v>
      </c>
      <c r="EB59" s="5">
        <v>146.88</v>
      </c>
      <c r="EC59" s="13">
        <f t="shared" si="38"/>
        <v>0.1836</v>
      </c>
      <c r="ED59" s="53">
        <f>RANK(EC59,EC$3:EC$140)</f>
        <v>72</v>
      </c>
      <c r="EE59" s="53">
        <f>RANK(EB59,EB$3:EB$140)</f>
        <v>76</v>
      </c>
      <c r="EF59" s="17">
        <f t="shared" si="88"/>
        <v>148</v>
      </c>
      <c r="EG59" s="5">
        <v>2220</v>
      </c>
      <c r="EH59" s="5">
        <v>146.88</v>
      </c>
      <c r="EI59" s="13">
        <f t="shared" si="40"/>
        <v>0.0661621621621622</v>
      </c>
      <c r="EJ59" s="53">
        <f>RANK(EI59,EI$3:EI$140)</f>
        <v>80</v>
      </c>
      <c r="EK59" s="53">
        <f>RANK(EH59,EH$3:EH$140)</f>
        <v>76</v>
      </c>
      <c r="EL59" s="17">
        <f t="shared" si="41"/>
        <v>156</v>
      </c>
      <c r="EM59" s="5">
        <v>4540</v>
      </c>
      <c r="EN59" s="5">
        <v>2404.8</v>
      </c>
      <c r="EO59" s="13">
        <f t="shared" si="42"/>
        <v>0.529691629955947</v>
      </c>
      <c r="EP59" s="53">
        <f>RANK(EO59,EO$3:EO$140)</f>
        <v>99</v>
      </c>
      <c r="EQ59" s="53">
        <f>RANK(EN59,EN$3:EN$140)</f>
        <v>86</v>
      </c>
      <c r="ER59" s="17">
        <f t="shared" si="69"/>
        <v>185</v>
      </c>
      <c r="ES59" s="5">
        <v>1030</v>
      </c>
      <c r="ET59" s="5">
        <v>1098.5</v>
      </c>
      <c r="EU59" s="13">
        <f t="shared" si="44"/>
        <v>1.06650485436893</v>
      </c>
      <c r="EV59" s="53">
        <f>RANK(EU59,EU$3:EU$140)</f>
        <v>11</v>
      </c>
      <c r="EW59" s="53">
        <f>RANK(ET59,ET$3:ET$140)</f>
        <v>28</v>
      </c>
      <c r="EX59" s="17">
        <f t="shared" si="55"/>
        <v>39</v>
      </c>
      <c r="EY59" s="5">
        <v>2730</v>
      </c>
      <c r="EZ59" s="5">
        <v>330.8</v>
      </c>
      <c r="FA59" s="13">
        <f t="shared" si="46"/>
        <v>0.121172161172161</v>
      </c>
      <c r="FB59" s="53">
        <f>RANK(FA59,FA$3:FA$140)</f>
        <v>116</v>
      </c>
      <c r="FC59" s="53">
        <f>RANK(EZ59,EZ$3:EZ$140)</f>
        <v>119</v>
      </c>
      <c r="FD59" s="17">
        <f t="shared" si="73"/>
        <v>235</v>
      </c>
    </row>
    <row r="60" ht="17.25" spans="1:160">
      <c r="A60" s="9">
        <v>58</v>
      </c>
      <c r="B60" s="10">
        <v>716</v>
      </c>
      <c r="C60" s="11" t="s">
        <v>35</v>
      </c>
      <c r="D60" s="11" t="s">
        <v>33</v>
      </c>
      <c r="E60" s="5">
        <v>4600</v>
      </c>
      <c r="F60" s="5">
        <v>1490.48</v>
      </c>
      <c r="G60" s="13">
        <f t="shared" si="0"/>
        <v>0.324017391304348</v>
      </c>
      <c r="H60" s="53">
        <f>RANK(G60,G$3:G$140)</f>
        <v>90</v>
      </c>
      <c r="I60" s="53">
        <f>RANK(F60,F$3:F$140)</f>
        <v>105</v>
      </c>
      <c r="J60" s="17">
        <f t="shared" si="49"/>
        <v>195</v>
      </c>
      <c r="K60" s="5">
        <v>2200</v>
      </c>
      <c r="L60" s="5">
        <v>2085.16</v>
      </c>
      <c r="M60" s="13">
        <f t="shared" si="1"/>
        <v>0.9478</v>
      </c>
      <c r="N60" s="53">
        <f>RANK(M60,M$3:M$140)</f>
        <v>18</v>
      </c>
      <c r="O60" s="53">
        <f>RANK(L60,L$3:L$140)</f>
        <v>24</v>
      </c>
      <c r="P60" s="17">
        <f t="shared" si="67"/>
        <v>42</v>
      </c>
      <c r="Q60" s="5">
        <v>1600</v>
      </c>
      <c r="R60" s="5">
        <v>80.4</v>
      </c>
      <c r="S60" s="13">
        <f t="shared" si="3"/>
        <v>0.05025</v>
      </c>
      <c r="T60" s="53">
        <f>RANK(S60,S$3:S$140)</f>
        <v>119</v>
      </c>
      <c r="U60" s="53">
        <f>RANK(R60,R$3:R$140)</f>
        <v>115</v>
      </c>
      <c r="V60" s="17">
        <f t="shared" si="87"/>
        <v>234</v>
      </c>
      <c r="W60" s="5">
        <v>2900</v>
      </c>
      <c r="X60" s="5">
        <v>1864.32</v>
      </c>
      <c r="Y60" s="13">
        <f t="shared" si="5"/>
        <v>0.642868965517241</v>
      </c>
      <c r="Z60" s="53">
        <f>RANK(Y60,Y$3:Y$140)</f>
        <v>82</v>
      </c>
      <c r="AA60" s="53">
        <f>RANK(X60,X$3:X$140)</f>
        <v>71</v>
      </c>
      <c r="AB60" s="17">
        <f t="shared" si="78"/>
        <v>153</v>
      </c>
      <c r="AC60" s="5">
        <v>1890</v>
      </c>
      <c r="AD60" s="5">
        <v>1077.05</v>
      </c>
      <c r="AE60" s="13">
        <f t="shared" si="7"/>
        <v>0.569867724867725</v>
      </c>
      <c r="AF60" s="53">
        <f>RANK(AE60,AE$3:AE$140)</f>
        <v>118</v>
      </c>
      <c r="AG60" s="53">
        <f>RANK(AD60,AD$3:AD$140)</f>
        <v>106</v>
      </c>
      <c r="AH60" s="17">
        <f t="shared" si="77"/>
        <v>224</v>
      </c>
      <c r="AI60" s="5">
        <v>0</v>
      </c>
      <c r="AJ60" s="5">
        <v>0</v>
      </c>
      <c r="AK60" s="59">
        <v>0</v>
      </c>
      <c r="AL60" s="53" t="e">
        <f>RANK(AK60,AK$3:AK$140)</f>
        <v>#DIV/0!</v>
      </c>
      <c r="AM60" s="53">
        <f>RANK(AJ60,AJ$3:AJ$140)</f>
        <v>123</v>
      </c>
      <c r="AN60" s="17" t="e">
        <f t="shared" si="79"/>
        <v>#DIV/0!</v>
      </c>
      <c r="AO60" s="5">
        <v>25</v>
      </c>
      <c r="AP60" s="5">
        <v>4</v>
      </c>
      <c r="AQ60" s="13">
        <f t="shared" si="11"/>
        <v>0.16</v>
      </c>
      <c r="AR60" s="53">
        <f>RANK(AQ60,AQ$3:AQ$140)</f>
        <v>60</v>
      </c>
      <c r="AS60" s="53">
        <f>RANK(AP60,AP$3:AP$140)</f>
        <v>48</v>
      </c>
      <c r="AT60" s="17">
        <f t="shared" si="89"/>
        <v>108</v>
      </c>
      <c r="AU60" s="5">
        <v>1810</v>
      </c>
      <c r="AV60" s="5">
        <v>1419.85</v>
      </c>
      <c r="AW60" s="13">
        <f t="shared" si="13"/>
        <v>0.784447513812155</v>
      </c>
      <c r="AX60" s="53">
        <f>RANK(AW60,AW$3:AW$140)</f>
        <v>87</v>
      </c>
      <c r="AY60" s="53">
        <f>RANK(AV60,AV$3:AV$140)</f>
        <v>87</v>
      </c>
      <c r="AZ60" s="17">
        <f t="shared" si="80"/>
        <v>174</v>
      </c>
      <c r="BA60" s="5">
        <v>1000</v>
      </c>
      <c r="BB60" s="5">
        <v>442</v>
      </c>
      <c r="BC60" s="13">
        <f t="shared" si="15"/>
        <v>0.442</v>
      </c>
      <c r="BD60" s="53">
        <f>RANK(BC60,BC$3:BC$140)</f>
        <v>113</v>
      </c>
      <c r="BE60" s="53">
        <f>RANK(BB60,BB$3:BB$140)</f>
        <v>109</v>
      </c>
      <c r="BF60" s="17">
        <f t="shared" si="84"/>
        <v>222</v>
      </c>
      <c r="BG60" s="5">
        <v>2990</v>
      </c>
      <c r="BH60" s="5">
        <v>598.84</v>
      </c>
      <c r="BI60" s="13">
        <f t="shared" si="17"/>
        <v>0.20028093645485</v>
      </c>
      <c r="BJ60" s="53">
        <f>RANK(BI60,BI$3:BI$140)</f>
        <v>78</v>
      </c>
      <c r="BK60" s="53">
        <f>RANK(BH60,BH$3:BH$140)</f>
        <v>67</v>
      </c>
      <c r="BL60" s="17">
        <f t="shared" si="56"/>
        <v>145</v>
      </c>
      <c r="BM60" s="5">
        <v>1250</v>
      </c>
      <c r="BN60" s="5">
        <v>819.6</v>
      </c>
      <c r="BO60" s="13">
        <f t="shared" si="19"/>
        <v>0.65568</v>
      </c>
      <c r="BP60" s="53">
        <f>RANK(BO60,BO$3:BO$140)</f>
        <v>96</v>
      </c>
      <c r="BQ60" s="53">
        <f>RANK(BN60,BN$3:BN$140)</f>
        <v>99</v>
      </c>
      <c r="BR60" s="17">
        <f t="shared" si="81"/>
        <v>195</v>
      </c>
      <c r="BS60" s="21">
        <v>1300</v>
      </c>
      <c r="BT60" s="5">
        <v>1738.44</v>
      </c>
      <c r="BU60" s="13">
        <f t="shared" si="21"/>
        <v>1.33726153846154</v>
      </c>
      <c r="BV60" s="53">
        <f>RANK(BU60,BU$3:BU$140)</f>
        <v>14</v>
      </c>
      <c r="BW60" s="53">
        <f>RANK(BT60,BT$3:BT$140)</f>
        <v>49</v>
      </c>
      <c r="BX60" s="17">
        <f t="shared" si="65"/>
        <v>63</v>
      </c>
      <c r="BY60" s="5">
        <v>1360</v>
      </c>
      <c r="BZ60" s="5">
        <v>199.04</v>
      </c>
      <c r="CA60" s="13">
        <f t="shared" si="23"/>
        <v>0.146352941176471</v>
      </c>
      <c r="CB60" s="53">
        <f>RANK(CA60,CA$3:CA$140)</f>
        <v>129</v>
      </c>
      <c r="CC60" s="53">
        <f>RANK(BZ60,BZ$3:BZ$140)</f>
        <v>131</v>
      </c>
      <c r="CD60" s="17">
        <f t="shared" si="85"/>
        <v>260</v>
      </c>
      <c r="CE60" s="5">
        <v>1000</v>
      </c>
      <c r="CF60" s="5">
        <v>647.52</v>
      </c>
      <c r="CG60" s="13">
        <f t="shared" si="25"/>
        <v>0.64752</v>
      </c>
      <c r="CH60" s="53">
        <f>RANK(CG60,CG$3:CG$140)</f>
        <v>100</v>
      </c>
      <c r="CI60" s="53">
        <f>RANK(CF60,CF$3:CF$140)</f>
        <v>105</v>
      </c>
      <c r="CJ60" s="17">
        <f t="shared" si="82"/>
        <v>205</v>
      </c>
      <c r="CK60" s="5">
        <v>1710</v>
      </c>
      <c r="CL60" s="5">
        <v>1101.09</v>
      </c>
      <c r="CM60" s="13">
        <f t="shared" si="27"/>
        <v>0.643912280701754</v>
      </c>
      <c r="CN60" s="53">
        <f>RANK(CM60,CM$3:CM$140)</f>
        <v>12</v>
      </c>
      <c r="CO60" s="53">
        <f>RANK(CL60,CL$3:CL$140)</f>
        <v>26</v>
      </c>
      <c r="CP60" s="17">
        <f t="shared" ref="CP60:CP86" si="90">CN60+CO60</f>
        <v>38</v>
      </c>
      <c r="CQ60" s="5">
        <v>700</v>
      </c>
      <c r="CR60" s="5">
        <v>218</v>
      </c>
      <c r="CS60" s="13">
        <f t="shared" si="29"/>
        <v>0.311428571428571</v>
      </c>
      <c r="CT60" s="53">
        <f>RANK(CS60,CS$3:CS$140)</f>
        <v>75</v>
      </c>
      <c r="CU60" s="53">
        <f>RANK(CR60,CR$3:CR$140)</f>
        <v>76</v>
      </c>
      <c r="CV60" s="17">
        <f t="shared" si="57"/>
        <v>151</v>
      </c>
      <c r="CW60" s="5">
        <v>3130</v>
      </c>
      <c r="CX60" s="5">
        <v>297.4</v>
      </c>
      <c r="CY60" s="13">
        <f t="shared" si="31"/>
        <v>0.0950159744408946</v>
      </c>
      <c r="CZ60" s="53">
        <f>RANK(CY60,CY$3:CY$140)</f>
        <v>131</v>
      </c>
      <c r="DA60" s="53">
        <f>RANK(CX60,CX$3:CX$140)</f>
        <v>131</v>
      </c>
      <c r="DB60" s="17">
        <f t="shared" si="75"/>
        <v>262</v>
      </c>
      <c r="DC60" s="5">
        <v>4020</v>
      </c>
      <c r="DD60" s="5">
        <v>1709.7</v>
      </c>
      <c r="DE60" s="13">
        <f t="shared" si="33"/>
        <v>0.425298507462687</v>
      </c>
      <c r="DF60" s="53">
        <f>RANK(DE60,DE$3:DE$140)</f>
        <v>119</v>
      </c>
      <c r="DG60" s="53">
        <f>RANK(DD60,DD$3:DD$140)</f>
        <v>116</v>
      </c>
      <c r="DH60" s="17">
        <f t="shared" si="83"/>
        <v>235</v>
      </c>
      <c r="DI60" s="5">
        <v>80</v>
      </c>
      <c r="DJ60" s="5">
        <v>12</v>
      </c>
      <c r="DK60" s="13">
        <f t="shared" si="35"/>
        <v>0.15</v>
      </c>
      <c r="DL60" s="53">
        <f>RANK(DK60,DK$3:DK$140)</f>
        <v>111</v>
      </c>
      <c r="DM60" s="53">
        <f>RANK(DJ60,DJ$3:DJ$140)</f>
        <v>106</v>
      </c>
      <c r="DN60" s="17">
        <f t="shared" si="70"/>
        <v>217</v>
      </c>
      <c r="DO60" s="5">
        <v>2250</v>
      </c>
      <c r="DP60" s="5">
        <v>2301.3</v>
      </c>
      <c r="DQ60" s="13">
        <v>1.0228</v>
      </c>
      <c r="DR60" s="53">
        <v>50</v>
      </c>
      <c r="DS60" s="53">
        <v>61</v>
      </c>
      <c r="DT60" s="17">
        <v>111</v>
      </c>
      <c r="DU60" s="21">
        <v>2300</v>
      </c>
      <c r="DV60" s="5">
        <v>2839</v>
      </c>
      <c r="DW60" s="13">
        <f t="shared" si="37"/>
        <v>1.23434782608696</v>
      </c>
      <c r="DX60" s="53">
        <f>RANK(DW60,DW$3:DW$140)</f>
        <v>7</v>
      </c>
      <c r="DY60" s="53">
        <f>RANK(DV60,DV$3:DV$140)</f>
        <v>26</v>
      </c>
      <c r="DZ60" s="17">
        <f t="shared" si="64"/>
        <v>33</v>
      </c>
      <c r="EA60" s="5">
        <v>800</v>
      </c>
      <c r="EB60" s="5">
        <v>98</v>
      </c>
      <c r="EC60" s="13">
        <f t="shared" si="38"/>
        <v>0.1225</v>
      </c>
      <c r="ED60" s="53">
        <f>RANK(EC60,EC$3:EC$140)</f>
        <v>92</v>
      </c>
      <c r="EE60" s="53">
        <f>RANK(EB60,EB$3:EB$140)</f>
        <v>93</v>
      </c>
      <c r="EF60" s="17">
        <f t="shared" si="88"/>
        <v>185</v>
      </c>
      <c r="EG60" s="5">
        <v>2130</v>
      </c>
      <c r="EH60" s="5">
        <v>98</v>
      </c>
      <c r="EI60" s="13">
        <f t="shared" si="40"/>
        <v>0.0460093896713615</v>
      </c>
      <c r="EJ60" s="53">
        <f>RANK(EI60,EI$3:EI$140)</f>
        <v>96</v>
      </c>
      <c r="EK60" s="53">
        <f>RANK(EH60,EH$3:EH$140)</f>
        <v>93</v>
      </c>
      <c r="EL60" s="17">
        <f t="shared" si="41"/>
        <v>189</v>
      </c>
      <c r="EM60" s="5">
        <v>4440</v>
      </c>
      <c r="EN60" s="5">
        <v>3761.48</v>
      </c>
      <c r="EO60" s="13">
        <f t="shared" si="42"/>
        <v>0.84718018018018</v>
      </c>
      <c r="EP60" s="53">
        <f>RANK(EO60,EO$3:EO$140)</f>
        <v>38</v>
      </c>
      <c r="EQ60" s="53">
        <f>RANK(EN60,EN$3:EN$140)</f>
        <v>48</v>
      </c>
      <c r="ER60" s="17">
        <f t="shared" si="69"/>
        <v>86</v>
      </c>
      <c r="ES60" s="5">
        <v>1030</v>
      </c>
      <c r="ET60" s="5">
        <v>483.5</v>
      </c>
      <c r="EU60" s="13">
        <f t="shared" si="44"/>
        <v>0.469417475728155</v>
      </c>
      <c r="EV60" s="53">
        <f>RANK(EU60,EU$3:EU$140)</f>
        <v>71</v>
      </c>
      <c r="EW60" s="53">
        <f>RANK(ET60,ET$3:ET$140)</f>
        <v>81</v>
      </c>
      <c r="EX60" s="17">
        <f t="shared" si="55"/>
        <v>152</v>
      </c>
      <c r="EY60" s="5">
        <v>2730</v>
      </c>
      <c r="EZ60" s="5">
        <v>280.6</v>
      </c>
      <c r="FA60" s="13">
        <f t="shared" si="46"/>
        <v>0.102783882783883</v>
      </c>
      <c r="FB60" s="53">
        <f>RANK(FA60,FA$3:FA$140)</f>
        <v>122</v>
      </c>
      <c r="FC60" s="53">
        <f>RANK(EZ60,EZ$3:EZ$140)</f>
        <v>120</v>
      </c>
      <c r="FD60" s="17">
        <f t="shared" si="73"/>
        <v>242</v>
      </c>
    </row>
    <row r="61" ht="17.25" spans="1:160">
      <c r="A61" s="9">
        <v>59</v>
      </c>
      <c r="B61" s="10">
        <v>103639</v>
      </c>
      <c r="C61" s="11" t="s">
        <v>101</v>
      </c>
      <c r="D61" s="11" t="s">
        <v>89</v>
      </c>
      <c r="E61" s="5">
        <v>5800</v>
      </c>
      <c r="F61" s="5">
        <v>2113.39</v>
      </c>
      <c r="G61" s="13">
        <f t="shared" si="0"/>
        <v>0.364377586206897</v>
      </c>
      <c r="H61" s="53">
        <f>RANK(G61,G$3:G$140)</f>
        <v>72</v>
      </c>
      <c r="I61" s="53">
        <f>RANK(F61,F$3:F$140)</f>
        <v>79</v>
      </c>
      <c r="J61" s="17">
        <f t="shared" si="49"/>
        <v>151</v>
      </c>
      <c r="K61" s="5">
        <v>2200</v>
      </c>
      <c r="L61" s="5">
        <v>976</v>
      </c>
      <c r="M61" s="13">
        <f t="shared" si="1"/>
        <v>0.443636363636364</v>
      </c>
      <c r="N61" s="53">
        <f>RANK(M61,M$3:M$140)</f>
        <v>56</v>
      </c>
      <c r="O61" s="53">
        <f>RANK(L61,L$3:L$140)</f>
        <v>51</v>
      </c>
      <c r="P61" s="17">
        <f t="shared" si="67"/>
        <v>107</v>
      </c>
      <c r="Q61" s="5">
        <v>1600</v>
      </c>
      <c r="R61" s="5">
        <v>556</v>
      </c>
      <c r="S61" s="13">
        <f t="shared" si="3"/>
        <v>0.3475</v>
      </c>
      <c r="T61" s="53">
        <f>RANK(S61,S$3:S$140)</f>
        <v>82</v>
      </c>
      <c r="U61" s="53">
        <f>RANK(R61,R$3:R$140)</f>
        <v>79</v>
      </c>
      <c r="V61" s="17">
        <f t="shared" si="87"/>
        <v>161</v>
      </c>
      <c r="W61" s="5">
        <v>2800</v>
      </c>
      <c r="X61" s="5">
        <v>1459.21</v>
      </c>
      <c r="Y61" s="13">
        <f t="shared" si="5"/>
        <v>0.521146428571429</v>
      </c>
      <c r="Z61" s="53">
        <f>RANK(Y61,Y$3:Y$140)</f>
        <v>104</v>
      </c>
      <c r="AA61" s="53">
        <f>RANK(X61,X$3:X$140)</f>
        <v>98</v>
      </c>
      <c r="AB61" s="17">
        <f t="shared" si="78"/>
        <v>202</v>
      </c>
      <c r="AC61" s="21">
        <f>ROUND(AD61/100,0)*100</f>
        <v>2200</v>
      </c>
      <c r="AD61" s="5">
        <v>2174.38</v>
      </c>
      <c r="AE61" s="13">
        <f t="shared" si="7"/>
        <v>0.988354545454545</v>
      </c>
      <c r="AF61" s="53">
        <f>RANK(AE61,AE$3:AE$140)</f>
        <v>49</v>
      </c>
      <c r="AG61" s="53">
        <f>RANK(AD61,AD$3:AD$140)</f>
        <v>55</v>
      </c>
      <c r="AH61" s="17">
        <f t="shared" si="77"/>
        <v>104</v>
      </c>
      <c r="AI61" s="5">
        <v>20</v>
      </c>
      <c r="AJ61" s="5">
        <v>9</v>
      </c>
      <c r="AK61" s="13">
        <f t="shared" ref="AK61:AK67" si="91">AJ61/AI61</f>
        <v>0.45</v>
      </c>
      <c r="AL61" s="53" t="e">
        <f>RANK(AK61,AK$3:AK$140)</f>
        <v>#DIV/0!</v>
      </c>
      <c r="AM61" s="53">
        <f>RANK(AJ61,AJ$3:AJ$140)</f>
        <v>67</v>
      </c>
      <c r="AN61" s="17" t="e">
        <f t="shared" si="79"/>
        <v>#DIV/0!</v>
      </c>
      <c r="AO61" s="5">
        <v>27</v>
      </c>
      <c r="AP61" s="5">
        <v>1</v>
      </c>
      <c r="AQ61" s="13">
        <f t="shared" si="11"/>
        <v>0.037037037037037</v>
      </c>
      <c r="AR61" s="53">
        <f>RANK(AQ61,AQ$3:AQ$140)</f>
        <v>124</v>
      </c>
      <c r="AS61" s="53">
        <f>RANK(AP61,AP$3:AP$140)</f>
        <v>106</v>
      </c>
      <c r="AT61" s="17">
        <f t="shared" si="89"/>
        <v>230</v>
      </c>
      <c r="AU61" s="21">
        <f>ROUND(AV61/100,0)*100</f>
        <v>1800</v>
      </c>
      <c r="AV61" s="5">
        <v>1813.97</v>
      </c>
      <c r="AW61" s="13">
        <f t="shared" si="13"/>
        <v>1.00776111111111</v>
      </c>
      <c r="AX61" s="53">
        <f>RANK(AW61,AW$3:AW$140)</f>
        <v>17</v>
      </c>
      <c r="AY61" s="53">
        <f>RANK(AV61,AV$3:AV$140)</f>
        <v>62</v>
      </c>
      <c r="AZ61" s="17">
        <f t="shared" si="80"/>
        <v>79</v>
      </c>
      <c r="BA61" s="21">
        <v>1500</v>
      </c>
      <c r="BB61" s="5">
        <v>1032.93</v>
      </c>
      <c r="BC61" s="13">
        <f t="shared" si="15"/>
        <v>0.68862</v>
      </c>
      <c r="BD61" s="53">
        <f>RANK(BC61,BC$3:BC$140)</f>
        <v>69</v>
      </c>
      <c r="BE61" s="53">
        <f>RANK(BB61,BB$3:BB$140)</f>
        <v>47</v>
      </c>
      <c r="BF61" s="17">
        <f t="shared" si="84"/>
        <v>116</v>
      </c>
      <c r="BG61" s="5">
        <v>2990</v>
      </c>
      <c r="BH61" s="5">
        <v>425.03</v>
      </c>
      <c r="BI61" s="13">
        <f t="shared" si="17"/>
        <v>0.142150501672241</v>
      </c>
      <c r="BJ61" s="53">
        <f>RANK(BI61,BI$3:BI$140)</f>
        <v>101</v>
      </c>
      <c r="BK61" s="53">
        <f>RANK(BH61,BH$3:BH$140)</f>
        <v>90</v>
      </c>
      <c r="BL61" s="17">
        <f t="shared" si="56"/>
        <v>191</v>
      </c>
      <c r="BM61" s="5">
        <v>1250</v>
      </c>
      <c r="BN61" s="5">
        <v>1335.31</v>
      </c>
      <c r="BO61" s="13">
        <f t="shared" si="19"/>
        <v>1.068248</v>
      </c>
      <c r="BP61" s="53">
        <f>RANK(BO61,BO$3:BO$140)</f>
        <v>29</v>
      </c>
      <c r="BQ61" s="53">
        <f>RANK(BN61,BN$3:BN$140)</f>
        <v>60</v>
      </c>
      <c r="BR61" s="17">
        <f t="shared" si="81"/>
        <v>89</v>
      </c>
      <c r="BS61" s="21">
        <v>1100</v>
      </c>
      <c r="BT61" s="5">
        <v>1057.98</v>
      </c>
      <c r="BU61" s="13">
        <f t="shared" si="21"/>
        <v>0.9618</v>
      </c>
      <c r="BV61" s="53">
        <f>RANK(BU61,BU$3:BU$140)</f>
        <v>93</v>
      </c>
      <c r="BW61" s="53">
        <f>RANK(BT61,BT$3:BT$140)</f>
        <v>98</v>
      </c>
      <c r="BX61" s="17">
        <f t="shared" si="65"/>
        <v>191</v>
      </c>
      <c r="BY61" s="5">
        <v>1360</v>
      </c>
      <c r="BZ61" s="5">
        <v>632.09</v>
      </c>
      <c r="CA61" s="13">
        <f t="shared" si="23"/>
        <v>0.464772058823529</v>
      </c>
      <c r="CB61" s="53">
        <f>RANK(CA61,CA$3:CA$140)</f>
        <v>75</v>
      </c>
      <c r="CC61" s="53">
        <f>RANK(BZ61,BZ$3:BZ$140)</f>
        <v>77</v>
      </c>
      <c r="CD61" s="17">
        <f t="shared" si="85"/>
        <v>152</v>
      </c>
      <c r="CE61" s="21">
        <v>1100</v>
      </c>
      <c r="CF61" s="5">
        <v>1291.28</v>
      </c>
      <c r="CG61" s="13">
        <f t="shared" si="25"/>
        <v>1.17389090909091</v>
      </c>
      <c r="CH61" s="53">
        <f>RANK(CG61,CG$3:CG$140)</f>
        <v>23</v>
      </c>
      <c r="CI61" s="53">
        <f>RANK(CF61,CF$3:CF$140)</f>
        <v>47</v>
      </c>
      <c r="CJ61" s="17">
        <f t="shared" si="82"/>
        <v>70</v>
      </c>
      <c r="CK61" s="5">
        <v>1710</v>
      </c>
      <c r="CL61" s="5">
        <v>750.19</v>
      </c>
      <c r="CM61" s="13">
        <f t="shared" si="27"/>
        <v>0.438707602339181</v>
      </c>
      <c r="CN61" s="53">
        <f>RANK(CM61,CM$3:CM$140)</f>
        <v>56</v>
      </c>
      <c r="CO61" s="53">
        <f>RANK(CL61,CL$3:CL$140)</f>
        <v>64</v>
      </c>
      <c r="CP61" s="17">
        <f t="shared" si="90"/>
        <v>120</v>
      </c>
      <c r="CQ61" s="5">
        <v>700</v>
      </c>
      <c r="CR61" s="5">
        <v>0</v>
      </c>
      <c r="CS61" s="13">
        <f t="shared" si="29"/>
        <v>0</v>
      </c>
      <c r="CT61" s="53">
        <f>RANK(CS61,CS$3:CS$140)</f>
        <v>109</v>
      </c>
      <c r="CU61" s="53">
        <f>RANK(CR61,CR$3:CR$140)</f>
        <v>109</v>
      </c>
      <c r="CV61" s="17">
        <f t="shared" si="57"/>
        <v>218</v>
      </c>
      <c r="CW61" s="5">
        <v>3130</v>
      </c>
      <c r="CX61" s="5">
        <v>1947.9</v>
      </c>
      <c r="CY61" s="13">
        <f t="shared" si="31"/>
        <v>0.622332268370607</v>
      </c>
      <c r="CZ61" s="53">
        <f>RANK(CY61,CY$3:CY$140)</f>
        <v>34</v>
      </c>
      <c r="DA61" s="53">
        <f>RANK(CX61,CX$3:CX$140)</f>
        <v>52</v>
      </c>
      <c r="DB61" s="17">
        <f t="shared" si="75"/>
        <v>86</v>
      </c>
      <c r="DC61" s="5">
        <v>5920</v>
      </c>
      <c r="DD61" s="5">
        <v>6460.09</v>
      </c>
      <c r="DE61" s="13">
        <f t="shared" si="33"/>
        <v>1.09123141891892</v>
      </c>
      <c r="DF61" s="53">
        <f>RANK(DE61,DE$3:DE$140)</f>
        <v>32</v>
      </c>
      <c r="DG61" s="53">
        <f>RANK(DD61,DD$3:DD$140)</f>
        <v>31</v>
      </c>
      <c r="DH61" s="17">
        <f t="shared" si="83"/>
        <v>63</v>
      </c>
      <c r="DI61" s="5">
        <v>80</v>
      </c>
      <c r="DJ61" s="5">
        <v>45</v>
      </c>
      <c r="DK61" s="13">
        <f t="shared" si="35"/>
        <v>0.5625</v>
      </c>
      <c r="DL61" s="53">
        <f>RANK(DK61,DK$3:DK$140)</f>
        <v>8</v>
      </c>
      <c r="DM61" s="53">
        <f>RANK(DJ61,DJ$3:DJ$140)</f>
        <v>14</v>
      </c>
      <c r="DN61" s="17">
        <f t="shared" si="70"/>
        <v>22</v>
      </c>
      <c r="DO61" s="5">
        <v>2250</v>
      </c>
      <c r="DP61" s="5">
        <v>645.7</v>
      </c>
      <c r="DQ61" s="13">
        <v>0.286977777777778</v>
      </c>
      <c r="DR61" s="53">
        <v>131</v>
      </c>
      <c r="DS61" s="53">
        <v>124</v>
      </c>
      <c r="DT61" s="17">
        <v>255</v>
      </c>
      <c r="DU61" s="5">
        <v>2070</v>
      </c>
      <c r="DV61" s="5">
        <v>1274</v>
      </c>
      <c r="DW61" s="13">
        <f t="shared" si="37"/>
        <v>0.615458937198068</v>
      </c>
      <c r="DX61" s="53">
        <f>RANK(DW61,DW$3:DW$140)</f>
        <v>90</v>
      </c>
      <c r="DY61" s="53">
        <f>RANK(DV61,DV$3:DV$140)</f>
        <v>88</v>
      </c>
      <c r="DZ61" s="17">
        <f t="shared" si="64"/>
        <v>178</v>
      </c>
      <c r="EA61" s="5">
        <v>800</v>
      </c>
      <c r="EB61" s="5">
        <v>549.4</v>
      </c>
      <c r="EC61" s="13">
        <f t="shared" si="38"/>
        <v>0.68675</v>
      </c>
      <c r="ED61" s="53">
        <f>RANK(EC61,EC$3:EC$140)</f>
        <v>12</v>
      </c>
      <c r="EE61" s="53">
        <f>RANK(EB61,EB$3:EB$140)</f>
        <v>20</v>
      </c>
      <c r="EF61" s="17">
        <f t="shared" si="88"/>
        <v>32</v>
      </c>
      <c r="EG61" s="5">
        <v>2130</v>
      </c>
      <c r="EH61" s="5">
        <v>549.4</v>
      </c>
      <c r="EI61" s="13">
        <f t="shared" si="40"/>
        <v>0.257934272300469</v>
      </c>
      <c r="EJ61" s="53">
        <f>RANK(EI61,EI$3:EI$140)</f>
        <v>13</v>
      </c>
      <c r="EK61" s="53">
        <f>RANK(EH61,EH$3:EH$140)</f>
        <v>20</v>
      </c>
      <c r="EL61" s="17">
        <f t="shared" si="41"/>
        <v>33</v>
      </c>
      <c r="EM61" s="5">
        <v>4440</v>
      </c>
      <c r="EN61" s="5">
        <v>3712.5</v>
      </c>
      <c r="EO61" s="13">
        <f t="shared" si="42"/>
        <v>0.836148648648649</v>
      </c>
      <c r="EP61" s="53">
        <f>RANK(EO61,EO$3:EO$140)</f>
        <v>40</v>
      </c>
      <c r="EQ61" s="53">
        <f>RANK(EN61,EN$3:EN$140)</f>
        <v>50</v>
      </c>
      <c r="ER61" s="17">
        <f t="shared" si="69"/>
        <v>90</v>
      </c>
      <c r="ES61" s="5">
        <v>1030</v>
      </c>
      <c r="ET61" s="5">
        <v>1097</v>
      </c>
      <c r="EU61" s="13">
        <f t="shared" si="44"/>
        <v>1.06504854368932</v>
      </c>
      <c r="EV61" s="53">
        <f>RANK(EU61,EU$3:EU$140)</f>
        <v>12</v>
      </c>
      <c r="EW61" s="53">
        <f>RANK(ET61,ET$3:ET$140)</f>
        <v>29</v>
      </c>
      <c r="EX61" s="17">
        <f t="shared" si="55"/>
        <v>41</v>
      </c>
      <c r="EY61" s="5">
        <v>2730</v>
      </c>
      <c r="EZ61" s="5">
        <v>1286.2</v>
      </c>
      <c r="FA61" s="13">
        <f t="shared" si="46"/>
        <v>0.471135531135531</v>
      </c>
      <c r="FB61" s="53">
        <f>RANK(FA61,FA$3:FA$140)</f>
        <v>51</v>
      </c>
      <c r="FC61" s="53">
        <f>RANK(EZ61,EZ$3:EZ$140)</f>
        <v>54</v>
      </c>
      <c r="FD61" s="17">
        <f t="shared" si="73"/>
        <v>105</v>
      </c>
    </row>
    <row r="62" ht="17.25" spans="1:160">
      <c r="A62" s="9">
        <v>60</v>
      </c>
      <c r="B62" s="10">
        <v>717</v>
      </c>
      <c r="C62" s="11" t="s">
        <v>36</v>
      </c>
      <c r="D62" s="11" t="s">
        <v>33</v>
      </c>
      <c r="E62" s="5">
        <v>6600</v>
      </c>
      <c r="F62" s="5">
        <v>2362.84</v>
      </c>
      <c r="G62" s="13">
        <f t="shared" si="0"/>
        <v>0.358006060606061</v>
      </c>
      <c r="H62" s="53">
        <f>RANK(G62,G$3:G$140)</f>
        <v>74</v>
      </c>
      <c r="I62" s="53">
        <f>RANK(F62,F$3:F$140)</f>
        <v>72</v>
      </c>
      <c r="J62" s="17">
        <f t="shared" si="49"/>
        <v>146</v>
      </c>
      <c r="K62" s="5">
        <v>1900</v>
      </c>
      <c r="L62" s="5">
        <v>247.8</v>
      </c>
      <c r="M62" s="13">
        <f t="shared" si="1"/>
        <v>0.130421052631579</v>
      </c>
      <c r="N62" s="53">
        <f>RANK(M62,M$3:M$140)</f>
        <v>111</v>
      </c>
      <c r="O62" s="53">
        <f>RANK(L62,L$3:L$140)</f>
        <v>111</v>
      </c>
      <c r="P62" s="17">
        <f t="shared" si="67"/>
        <v>222</v>
      </c>
      <c r="Q62" s="5">
        <v>1500</v>
      </c>
      <c r="R62" s="5">
        <v>322</v>
      </c>
      <c r="S62" s="13">
        <f t="shared" si="3"/>
        <v>0.214666666666667</v>
      </c>
      <c r="T62" s="53">
        <f>RANK(S62,S$3:S$140)</f>
        <v>101</v>
      </c>
      <c r="U62" s="53">
        <f>RANK(R62,R$3:R$140)</f>
        <v>99</v>
      </c>
      <c r="V62" s="17">
        <f t="shared" si="87"/>
        <v>200</v>
      </c>
      <c r="W62" s="5">
        <v>2800</v>
      </c>
      <c r="X62" s="5">
        <v>1397.99</v>
      </c>
      <c r="Y62" s="13">
        <f t="shared" si="5"/>
        <v>0.499282142857143</v>
      </c>
      <c r="Z62" s="53">
        <f>RANK(Y62,Y$3:Y$140)</f>
        <v>106</v>
      </c>
      <c r="AA62" s="53">
        <f>RANK(X62,X$3:X$140)</f>
        <v>100</v>
      </c>
      <c r="AB62" s="17">
        <f t="shared" si="78"/>
        <v>206</v>
      </c>
      <c r="AC62" s="21">
        <f>ROUND(AD62/100,0)*100</f>
        <v>2900</v>
      </c>
      <c r="AD62" s="5">
        <v>2874.11</v>
      </c>
      <c r="AE62" s="13">
        <f t="shared" si="7"/>
        <v>0.991072413793104</v>
      </c>
      <c r="AF62" s="53">
        <f>RANK(AE62,AE$3:AE$140)</f>
        <v>40</v>
      </c>
      <c r="AG62" s="53">
        <f>RANK(AD62,AD$3:AD$140)</f>
        <v>35</v>
      </c>
      <c r="AH62" s="17">
        <f t="shared" si="77"/>
        <v>75</v>
      </c>
      <c r="AI62" s="5">
        <v>0</v>
      </c>
      <c r="AJ62" s="5">
        <v>2</v>
      </c>
      <c r="AK62" s="59">
        <v>0</v>
      </c>
      <c r="AL62" s="53" t="e">
        <f>RANK(AK62,AK$3:AK$140)</f>
        <v>#DIV/0!</v>
      </c>
      <c r="AM62" s="53">
        <f>RANK(AJ62,AJ$3:AJ$140)</f>
        <v>108</v>
      </c>
      <c r="AN62" s="17" t="e">
        <f t="shared" si="79"/>
        <v>#DIV/0!</v>
      </c>
      <c r="AO62" s="5">
        <v>23</v>
      </c>
      <c r="AP62" s="5">
        <v>4</v>
      </c>
      <c r="AQ62" s="13">
        <f t="shared" si="11"/>
        <v>0.173913043478261</v>
      </c>
      <c r="AR62" s="53">
        <f>RANK(AQ62,AQ$3:AQ$140)</f>
        <v>53</v>
      </c>
      <c r="AS62" s="53">
        <f>RANK(AP62,AP$3:AP$140)</f>
        <v>48</v>
      </c>
      <c r="AT62" s="17">
        <f t="shared" si="89"/>
        <v>101</v>
      </c>
      <c r="AU62" s="21">
        <f>ROUND(AV62/100,0)*100</f>
        <v>1800</v>
      </c>
      <c r="AV62" s="5">
        <v>1840.38</v>
      </c>
      <c r="AW62" s="13">
        <f t="shared" si="13"/>
        <v>1.02243333333333</v>
      </c>
      <c r="AX62" s="53">
        <f>RANK(AW62,AW$3:AW$140)</f>
        <v>1</v>
      </c>
      <c r="AY62" s="53">
        <f>RANK(AV62,AV$3:AV$140)</f>
        <v>60</v>
      </c>
      <c r="AZ62" s="17">
        <f t="shared" si="80"/>
        <v>61</v>
      </c>
      <c r="BA62" s="5">
        <v>1000</v>
      </c>
      <c r="BB62" s="5">
        <v>481.5</v>
      </c>
      <c r="BC62" s="13">
        <f t="shared" si="15"/>
        <v>0.4815</v>
      </c>
      <c r="BD62" s="53">
        <f>RANK(BC62,BC$3:BC$140)</f>
        <v>109</v>
      </c>
      <c r="BE62" s="53">
        <f>RANK(BB62,BB$3:BB$140)</f>
        <v>105</v>
      </c>
      <c r="BF62" s="17">
        <f t="shared" si="84"/>
        <v>214</v>
      </c>
      <c r="BG62" s="5">
        <v>2800</v>
      </c>
      <c r="BH62" s="5">
        <v>634.6</v>
      </c>
      <c r="BI62" s="13">
        <f t="shared" si="17"/>
        <v>0.226642857142857</v>
      </c>
      <c r="BJ62" s="53">
        <f>RANK(BI62,BI$3:BI$140)</f>
        <v>70</v>
      </c>
      <c r="BK62" s="53">
        <f>RANK(BH62,BH$3:BH$140)</f>
        <v>63</v>
      </c>
      <c r="BL62" s="17">
        <f t="shared" si="56"/>
        <v>133</v>
      </c>
      <c r="BM62" s="5">
        <v>1250</v>
      </c>
      <c r="BN62" s="5">
        <v>1089.65</v>
      </c>
      <c r="BO62" s="13">
        <f t="shared" si="19"/>
        <v>0.87172</v>
      </c>
      <c r="BP62" s="53">
        <f>RANK(BO62,BO$3:BO$140)</f>
        <v>70</v>
      </c>
      <c r="BQ62" s="53">
        <f>RANK(BN62,BN$3:BN$140)</f>
        <v>78</v>
      </c>
      <c r="BR62" s="17">
        <f t="shared" si="81"/>
        <v>148</v>
      </c>
      <c r="BS62" s="21">
        <v>1100</v>
      </c>
      <c r="BT62" s="5">
        <v>1002.72</v>
      </c>
      <c r="BU62" s="13">
        <f t="shared" si="21"/>
        <v>0.911563636363636</v>
      </c>
      <c r="BV62" s="53">
        <f>RANK(BU62,BU$3:BU$140)</f>
        <v>98</v>
      </c>
      <c r="BW62" s="53">
        <f>RANK(BT62,BT$3:BT$140)</f>
        <v>103</v>
      </c>
      <c r="BX62" s="17">
        <f t="shared" si="65"/>
        <v>201</v>
      </c>
      <c r="BY62" s="5">
        <v>1360</v>
      </c>
      <c r="BZ62" s="5">
        <v>236.99</v>
      </c>
      <c r="CA62" s="13">
        <f t="shared" si="23"/>
        <v>0.174257352941176</v>
      </c>
      <c r="CB62" s="53">
        <f>RANK(CA62,CA$3:CA$140)</f>
        <v>126</v>
      </c>
      <c r="CC62" s="53">
        <f>RANK(BZ62,BZ$3:BZ$140)</f>
        <v>124</v>
      </c>
      <c r="CD62" s="17">
        <f t="shared" si="85"/>
        <v>250</v>
      </c>
      <c r="CE62" s="5">
        <v>1000</v>
      </c>
      <c r="CF62" s="5">
        <v>590.32</v>
      </c>
      <c r="CG62" s="13">
        <f t="shared" si="25"/>
        <v>0.59032</v>
      </c>
      <c r="CH62" s="53">
        <f>RANK(CG62,CG$3:CG$140)</f>
        <v>107</v>
      </c>
      <c r="CI62" s="53">
        <f>RANK(CF62,CF$3:CF$140)</f>
        <v>110</v>
      </c>
      <c r="CJ62" s="17">
        <f t="shared" si="82"/>
        <v>217</v>
      </c>
      <c r="CK62" s="5">
        <v>1710</v>
      </c>
      <c r="CL62" s="5">
        <v>477.84</v>
      </c>
      <c r="CM62" s="13">
        <f t="shared" si="27"/>
        <v>0.279438596491228</v>
      </c>
      <c r="CN62" s="53">
        <f>RANK(CM62,CM$3:CM$140)</f>
        <v>106</v>
      </c>
      <c r="CO62" s="53">
        <f>RANK(CL62,CL$3:CL$140)</f>
        <v>96</v>
      </c>
      <c r="CP62" s="17">
        <f t="shared" si="90"/>
        <v>202</v>
      </c>
      <c r="CQ62" s="5">
        <v>700</v>
      </c>
      <c r="CR62" s="5">
        <v>0</v>
      </c>
      <c r="CS62" s="13">
        <f t="shared" si="29"/>
        <v>0</v>
      </c>
      <c r="CT62" s="53">
        <f>RANK(CS62,CS$3:CS$140)</f>
        <v>109</v>
      </c>
      <c r="CU62" s="53">
        <f>RANK(CR62,CR$3:CR$140)</f>
        <v>109</v>
      </c>
      <c r="CV62" s="17">
        <f t="shared" si="57"/>
        <v>218</v>
      </c>
      <c r="CW62" s="5">
        <v>3130</v>
      </c>
      <c r="CX62" s="5">
        <v>1638.39</v>
      </c>
      <c r="CY62" s="13">
        <f t="shared" si="31"/>
        <v>0.523447284345048</v>
      </c>
      <c r="CZ62" s="53">
        <f>RANK(CY62,CY$3:CY$140)</f>
        <v>51</v>
      </c>
      <c r="DA62" s="53">
        <f>RANK(CX62,CX$3:CX$140)</f>
        <v>64</v>
      </c>
      <c r="DB62" s="17">
        <f t="shared" si="75"/>
        <v>115</v>
      </c>
      <c r="DC62" s="5">
        <v>4920</v>
      </c>
      <c r="DD62" s="5">
        <v>5211.01</v>
      </c>
      <c r="DE62" s="13">
        <f t="shared" si="33"/>
        <v>1.05914837398374</v>
      </c>
      <c r="DF62" s="53">
        <f>RANK(DE62,DE$3:DE$140)</f>
        <v>42</v>
      </c>
      <c r="DG62" s="53">
        <f>RANK(DD62,DD$3:DD$140)</f>
        <v>47</v>
      </c>
      <c r="DH62" s="17">
        <f t="shared" si="83"/>
        <v>89</v>
      </c>
      <c r="DI62" s="5">
        <v>80</v>
      </c>
      <c r="DJ62" s="5">
        <v>15</v>
      </c>
      <c r="DK62" s="13">
        <f t="shared" si="35"/>
        <v>0.1875</v>
      </c>
      <c r="DL62" s="53">
        <f>RANK(DK62,DK$3:DK$140)</f>
        <v>97</v>
      </c>
      <c r="DM62" s="53">
        <f>RANK(DJ62,DJ$3:DJ$140)</f>
        <v>95</v>
      </c>
      <c r="DN62" s="17">
        <f t="shared" si="70"/>
        <v>192</v>
      </c>
      <c r="DO62" s="21">
        <v>4100</v>
      </c>
      <c r="DP62" s="5">
        <v>4614.8</v>
      </c>
      <c r="DQ62" s="13">
        <v>1.12556097560976</v>
      </c>
      <c r="DR62" s="53">
        <v>28</v>
      </c>
      <c r="DS62" s="53">
        <v>18</v>
      </c>
      <c r="DT62" s="17">
        <v>46</v>
      </c>
      <c r="DU62" s="5">
        <v>1960</v>
      </c>
      <c r="DV62" s="5">
        <v>966.1</v>
      </c>
      <c r="DW62" s="13">
        <f t="shared" si="37"/>
        <v>0.492908163265306</v>
      </c>
      <c r="DX62" s="53">
        <f>RANK(DW62,DW$3:DW$140)</f>
        <v>105</v>
      </c>
      <c r="DY62" s="53">
        <f>RANK(DV62,DV$3:DV$140)</f>
        <v>105</v>
      </c>
      <c r="DZ62" s="17">
        <f t="shared" si="64"/>
        <v>210</v>
      </c>
      <c r="EA62" s="5">
        <v>800</v>
      </c>
      <c r="EB62" s="5">
        <v>99.15</v>
      </c>
      <c r="EC62" s="13">
        <f t="shared" si="38"/>
        <v>0.1239375</v>
      </c>
      <c r="ED62" s="53">
        <f>RANK(EC62,EC$3:EC$140)</f>
        <v>91</v>
      </c>
      <c r="EE62" s="53">
        <f>RANK(EB62,EB$3:EB$140)</f>
        <v>92</v>
      </c>
      <c r="EF62" s="17">
        <f t="shared" si="88"/>
        <v>183</v>
      </c>
      <c r="EG62" s="5">
        <v>2130</v>
      </c>
      <c r="EH62" s="5">
        <v>99.15</v>
      </c>
      <c r="EI62" s="13">
        <f t="shared" si="40"/>
        <v>0.0465492957746479</v>
      </c>
      <c r="EJ62" s="53">
        <f>RANK(EI62,EI$3:EI$140)</f>
        <v>95</v>
      </c>
      <c r="EK62" s="53">
        <f>RANK(EH62,EH$3:EH$140)</f>
        <v>92</v>
      </c>
      <c r="EL62" s="17">
        <f t="shared" si="41"/>
        <v>187</v>
      </c>
      <c r="EM62" s="5">
        <v>4250</v>
      </c>
      <c r="EN62" s="5">
        <v>2837.96</v>
      </c>
      <c r="EO62" s="13">
        <f t="shared" si="42"/>
        <v>0.667755294117647</v>
      </c>
      <c r="EP62" s="53">
        <f>RANK(EO62,EO$3:EO$140)</f>
        <v>72</v>
      </c>
      <c r="EQ62" s="53">
        <f>RANK(EN62,EN$3:EN$140)</f>
        <v>66</v>
      </c>
      <c r="ER62" s="17">
        <f t="shared" si="69"/>
        <v>138</v>
      </c>
      <c r="ES62" s="5">
        <v>1000</v>
      </c>
      <c r="ET62" s="5">
        <v>516.34</v>
      </c>
      <c r="EU62" s="13">
        <f t="shared" si="44"/>
        <v>0.51634</v>
      </c>
      <c r="EV62" s="53">
        <f>RANK(EU62,EU$3:EU$140)</f>
        <v>63</v>
      </c>
      <c r="EW62" s="53">
        <f>RANK(ET62,ET$3:ET$140)</f>
        <v>74</v>
      </c>
      <c r="EX62" s="17">
        <f t="shared" si="55"/>
        <v>137</v>
      </c>
      <c r="EY62" s="5">
        <v>2730</v>
      </c>
      <c r="EZ62" s="5">
        <v>1241.35</v>
      </c>
      <c r="FA62" s="13">
        <f t="shared" si="46"/>
        <v>0.45470695970696</v>
      </c>
      <c r="FB62" s="53">
        <f>RANK(FA62,FA$3:FA$140)</f>
        <v>54</v>
      </c>
      <c r="FC62" s="53">
        <f>RANK(EZ62,EZ$3:EZ$140)</f>
        <v>57</v>
      </c>
      <c r="FD62" s="17">
        <f t="shared" si="73"/>
        <v>111</v>
      </c>
    </row>
    <row r="63" ht="17.25" spans="1:160">
      <c r="A63" s="9">
        <v>61</v>
      </c>
      <c r="B63" s="10">
        <v>391</v>
      </c>
      <c r="C63" s="11" t="s">
        <v>71</v>
      </c>
      <c r="D63" s="11" t="s">
        <v>58</v>
      </c>
      <c r="E63" s="5">
        <v>5600</v>
      </c>
      <c r="F63" s="5">
        <v>2166.5</v>
      </c>
      <c r="G63" s="13">
        <f t="shared" si="0"/>
        <v>0.386875</v>
      </c>
      <c r="H63" s="53">
        <f>RANK(G63,G$3:G$140)</f>
        <v>65</v>
      </c>
      <c r="I63" s="53">
        <f>RANK(F63,F$3:F$140)</f>
        <v>78</v>
      </c>
      <c r="J63" s="17">
        <f t="shared" si="49"/>
        <v>143</v>
      </c>
      <c r="K63" s="5">
        <v>1900</v>
      </c>
      <c r="L63" s="5">
        <v>0</v>
      </c>
      <c r="M63" s="13">
        <f t="shared" si="1"/>
        <v>0</v>
      </c>
      <c r="N63" s="53">
        <f>RANK(M63,M$3:M$140)</f>
        <v>124</v>
      </c>
      <c r="O63" s="53">
        <f>RANK(L63,L$3:L$140)</f>
        <v>124</v>
      </c>
      <c r="P63" s="17">
        <f t="shared" si="67"/>
        <v>248</v>
      </c>
      <c r="Q63" s="5">
        <v>1500</v>
      </c>
      <c r="R63" s="5">
        <v>417.59</v>
      </c>
      <c r="S63" s="13">
        <f t="shared" si="3"/>
        <v>0.278393333333333</v>
      </c>
      <c r="T63" s="53">
        <f>RANK(S63,S$3:S$140)</f>
        <v>92</v>
      </c>
      <c r="U63" s="53">
        <f>RANK(R63,R$3:R$140)</f>
        <v>91</v>
      </c>
      <c r="V63" s="17">
        <f t="shared" si="87"/>
        <v>183</v>
      </c>
      <c r="W63" s="5">
        <v>2710</v>
      </c>
      <c r="X63" s="5">
        <v>2523.18</v>
      </c>
      <c r="Y63" s="13">
        <f t="shared" si="5"/>
        <v>0.931062730627306</v>
      </c>
      <c r="Z63" s="53">
        <f>RANK(Y63,Y$3:Y$140)</f>
        <v>24</v>
      </c>
      <c r="AA63" s="53">
        <f>RANK(X63,X$3:X$140)</f>
        <v>34</v>
      </c>
      <c r="AB63" s="17">
        <f t="shared" si="78"/>
        <v>58</v>
      </c>
      <c r="AC63" s="21">
        <f>ROUND(AD63/100,0)*100</f>
        <v>4800</v>
      </c>
      <c r="AD63" s="5">
        <v>4784.16</v>
      </c>
      <c r="AE63" s="13">
        <f t="shared" si="7"/>
        <v>0.9967</v>
      </c>
      <c r="AF63" s="53">
        <f>RANK(AE63,AE$3:AE$140)</f>
        <v>29</v>
      </c>
      <c r="AG63" s="53">
        <f>RANK(AD63,AD$3:AD$140)</f>
        <v>13</v>
      </c>
      <c r="AH63" s="17">
        <v>3</v>
      </c>
      <c r="AI63" s="5">
        <v>30</v>
      </c>
      <c r="AJ63" s="5">
        <v>25</v>
      </c>
      <c r="AK63" s="13">
        <f t="shared" si="91"/>
        <v>0.833333333333333</v>
      </c>
      <c r="AL63" s="53" t="e">
        <f>RANK(AK63,AK$3:AK$140)</f>
        <v>#DIV/0!</v>
      </c>
      <c r="AM63" s="53">
        <f>RANK(AJ63,AJ$3:AJ$140)</f>
        <v>15</v>
      </c>
      <c r="AN63" s="17" t="e">
        <f t="shared" si="79"/>
        <v>#DIV/0!</v>
      </c>
      <c r="AO63" s="5">
        <v>26</v>
      </c>
      <c r="AP63" s="5">
        <v>7</v>
      </c>
      <c r="AQ63" s="13">
        <f t="shared" si="11"/>
        <v>0.269230769230769</v>
      </c>
      <c r="AR63" s="53">
        <f>RANK(AQ63,AQ$3:AQ$140)</f>
        <v>31</v>
      </c>
      <c r="AS63" s="53">
        <f>RANK(AP63,AP$3:AP$140)</f>
        <v>20</v>
      </c>
      <c r="AT63" s="17">
        <f t="shared" si="89"/>
        <v>51</v>
      </c>
      <c r="AU63" s="5">
        <v>1810</v>
      </c>
      <c r="AV63" s="5">
        <v>1741.59</v>
      </c>
      <c r="AW63" s="13">
        <f t="shared" si="13"/>
        <v>0.962204419889503</v>
      </c>
      <c r="AX63" s="53">
        <f>RANK(AW63,AW$3:AW$140)</f>
        <v>56</v>
      </c>
      <c r="AY63" s="53">
        <f>RANK(AV63,AV$3:AV$140)</f>
        <v>65</v>
      </c>
      <c r="AZ63" s="17">
        <f t="shared" si="80"/>
        <v>121</v>
      </c>
      <c r="BA63" s="5">
        <v>1000</v>
      </c>
      <c r="BB63" s="5">
        <v>495.1</v>
      </c>
      <c r="BC63" s="13">
        <f t="shared" si="15"/>
        <v>0.4951</v>
      </c>
      <c r="BD63" s="53">
        <f>RANK(BC63,BC$3:BC$140)</f>
        <v>107</v>
      </c>
      <c r="BE63" s="53">
        <f>RANK(BB63,BB$3:BB$140)</f>
        <v>104</v>
      </c>
      <c r="BF63" s="17">
        <f t="shared" si="84"/>
        <v>211</v>
      </c>
      <c r="BG63" s="5">
        <v>2800</v>
      </c>
      <c r="BH63" s="5">
        <v>868.27</v>
      </c>
      <c r="BI63" s="13">
        <f t="shared" si="17"/>
        <v>0.310096428571429</v>
      </c>
      <c r="BJ63" s="53">
        <f>RANK(BI63,BI$3:BI$140)</f>
        <v>44</v>
      </c>
      <c r="BK63" s="53">
        <f>RANK(BH63,BH$3:BH$140)</f>
        <v>42</v>
      </c>
      <c r="BL63" s="17">
        <f t="shared" si="56"/>
        <v>86</v>
      </c>
      <c r="BM63" s="21">
        <v>2000</v>
      </c>
      <c r="BN63" s="5">
        <v>1708.03</v>
      </c>
      <c r="BO63" s="13">
        <f t="shared" si="19"/>
        <v>0.854015</v>
      </c>
      <c r="BP63" s="53">
        <f>RANK(BO63,BO$3:BO$140)</f>
        <v>73</v>
      </c>
      <c r="BQ63" s="53">
        <f>RANK(BN63,BN$3:BN$140)</f>
        <v>41</v>
      </c>
      <c r="BR63" s="17">
        <f t="shared" si="81"/>
        <v>114</v>
      </c>
      <c r="BS63" s="21">
        <v>1100</v>
      </c>
      <c r="BT63" s="5">
        <v>1262.65</v>
      </c>
      <c r="BU63" s="13">
        <f t="shared" si="21"/>
        <v>1.14786363636364</v>
      </c>
      <c r="BV63" s="53">
        <f>RANK(BU63,BU$3:BU$140)</f>
        <v>49</v>
      </c>
      <c r="BW63" s="53">
        <f>RANK(BT63,BT$3:BT$140)</f>
        <v>80</v>
      </c>
      <c r="BX63" s="17">
        <f t="shared" si="65"/>
        <v>129</v>
      </c>
      <c r="BY63" s="5">
        <v>1360</v>
      </c>
      <c r="BZ63" s="5">
        <v>661.18</v>
      </c>
      <c r="CA63" s="13">
        <f t="shared" si="23"/>
        <v>0.486161764705882</v>
      </c>
      <c r="CB63" s="53">
        <f>RANK(CA63,CA$3:CA$140)</f>
        <v>70</v>
      </c>
      <c r="CC63" s="53">
        <f>RANK(BZ63,BZ$3:BZ$140)</f>
        <v>72</v>
      </c>
      <c r="CD63" s="17">
        <f t="shared" si="85"/>
        <v>142</v>
      </c>
      <c r="CE63" s="21">
        <v>1100</v>
      </c>
      <c r="CF63" s="5">
        <v>923.71</v>
      </c>
      <c r="CG63" s="13">
        <f t="shared" si="25"/>
        <v>0.839736363636364</v>
      </c>
      <c r="CH63" s="53">
        <f>RANK(CG63,CG$3:CG$140)</f>
        <v>76</v>
      </c>
      <c r="CI63" s="53">
        <f>RANK(CF63,CF$3:CF$140)</f>
        <v>78</v>
      </c>
      <c r="CJ63" s="17">
        <f t="shared" si="82"/>
        <v>154</v>
      </c>
      <c r="CK63" s="5">
        <v>1620</v>
      </c>
      <c r="CL63" s="5">
        <v>301.7</v>
      </c>
      <c r="CM63" s="13">
        <f t="shared" si="27"/>
        <v>0.186234567901235</v>
      </c>
      <c r="CN63" s="53">
        <f>RANK(CM63,CM$3:CM$140)</f>
        <v>125</v>
      </c>
      <c r="CO63" s="53">
        <f>RANK(CL63,CL$3:CL$140)</f>
        <v>120</v>
      </c>
      <c r="CP63" s="17">
        <f t="shared" si="90"/>
        <v>245</v>
      </c>
      <c r="CQ63" s="5">
        <v>700</v>
      </c>
      <c r="CR63" s="5">
        <v>675.14</v>
      </c>
      <c r="CS63" s="13">
        <f t="shared" si="29"/>
        <v>0.964485714285714</v>
      </c>
      <c r="CT63" s="53">
        <f>RANK(CS63,CS$3:CS$140)</f>
        <v>14</v>
      </c>
      <c r="CU63" s="53">
        <f>RANK(CR63,CR$3:CR$140)</f>
        <v>21</v>
      </c>
      <c r="CV63" s="17">
        <f t="shared" si="57"/>
        <v>35</v>
      </c>
      <c r="CW63" s="5">
        <v>3130</v>
      </c>
      <c r="CX63" s="5">
        <v>544.6</v>
      </c>
      <c r="CY63" s="13">
        <f t="shared" si="31"/>
        <v>0.173993610223642</v>
      </c>
      <c r="CZ63" s="53">
        <f>RANK(CY63,CY$3:CY$140)</f>
        <v>122</v>
      </c>
      <c r="DA63" s="53">
        <f>RANK(CX63,CX$3:CX$140)</f>
        <v>122</v>
      </c>
      <c r="DB63" s="17">
        <f t="shared" si="75"/>
        <v>244</v>
      </c>
      <c r="DC63" s="5">
        <v>4920</v>
      </c>
      <c r="DD63" s="5">
        <v>4242.38</v>
      </c>
      <c r="DE63" s="13">
        <f t="shared" si="33"/>
        <v>0.862272357723577</v>
      </c>
      <c r="DF63" s="53">
        <f>RANK(DE63,DE$3:DE$140)</f>
        <v>68</v>
      </c>
      <c r="DG63" s="53">
        <f>RANK(DD63,DD$3:DD$140)</f>
        <v>64</v>
      </c>
      <c r="DH63" s="17">
        <f t="shared" si="83"/>
        <v>132</v>
      </c>
      <c r="DI63" s="5">
        <v>70</v>
      </c>
      <c r="DJ63" s="5">
        <v>22</v>
      </c>
      <c r="DK63" s="13">
        <f t="shared" si="35"/>
        <v>0.314285714285714</v>
      </c>
      <c r="DL63" s="53">
        <f>RANK(DK63,DK$3:DK$140)</f>
        <v>47</v>
      </c>
      <c r="DM63" s="53">
        <f>RANK(DJ63,DJ$3:DJ$140)</f>
        <v>60</v>
      </c>
      <c r="DN63" s="17">
        <f t="shared" si="70"/>
        <v>107</v>
      </c>
      <c r="DO63" s="5">
        <v>2170</v>
      </c>
      <c r="DP63" s="5">
        <v>1318.3</v>
      </c>
      <c r="DQ63" s="13">
        <v>0.607511520737327</v>
      </c>
      <c r="DR63" s="53">
        <v>101</v>
      </c>
      <c r="DS63" s="53">
        <v>102</v>
      </c>
      <c r="DT63" s="17">
        <v>203</v>
      </c>
      <c r="DU63" s="5">
        <v>1960</v>
      </c>
      <c r="DV63" s="5">
        <v>520.4</v>
      </c>
      <c r="DW63" s="13">
        <f t="shared" si="37"/>
        <v>0.265510204081633</v>
      </c>
      <c r="DX63" s="53">
        <f>RANK(DW63,DW$3:DW$140)</f>
        <v>126</v>
      </c>
      <c r="DY63" s="53">
        <f>RANK(DV63,DV$3:DV$140)</f>
        <v>123</v>
      </c>
      <c r="DZ63" s="17">
        <f t="shared" si="64"/>
        <v>249</v>
      </c>
      <c r="EA63" s="5">
        <v>800</v>
      </c>
      <c r="EB63" s="5">
        <v>86.7</v>
      </c>
      <c r="EC63" s="13">
        <f t="shared" si="38"/>
        <v>0.108375</v>
      </c>
      <c r="ED63" s="53">
        <f>RANK(EC63,EC$3:EC$140)</f>
        <v>96</v>
      </c>
      <c r="EE63" s="53">
        <f>RANK(EB63,EB$3:EB$140)</f>
        <v>100</v>
      </c>
      <c r="EF63" s="17">
        <f t="shared" si="88"/>
        <v>196</v>
      </c>
      <c r="EG63" s="5">
        <v>2050</v>
      </c>
      <c r="EH63" s="5">
        <v>86.7</v>
      </c>
      <c r="EI63" s="13">
        <f t="shared" si="40"/>
        <v>0.0422926829268293</v>
      </c>
      <c r="EJ63" s="53">
        <f>RANK(EI63,EI$3:EI$140)</f>
        <v>98</v>
      </c>
      <c r="EK63" s="53">
        <f>RANK(EH63,EH$3:EH$140)</f>
        <v>100</v>
      </c>
      <c r="EL63" s="17">
        <f t="shared" si="41"/>
        <v>198</v>
      </c>
      <c r="EM63" s="5">
        <v>4060</v>
      </c>
      <c r="EN63" s="5">
        <v>1891.78</v>
      </c>
      <c r="EO63" s="13">
        <f t="shared" si="42"/>
        <v>0.465955665024631</v>
      </c>
      <c r="EP63" s="53">
        <f>RANK(EO63,EO$3:EO$140)</f>
        <v>112</v>
      </c>
      <c r="EQ63" s="53">
        <f>RANK(EN63,EN$3:EN$140)</f>
        <v>106</v>
      </c>
      <c r="ER63" s="17">
        <f t="shared" si="69"/>
        <v>218</v>
      </c>
      <c r="ES63" s="5">
        <v>1000</v>
      </c>
      <c r="ET63" s="5">
        <v>164</v>
      </c>
      <c r="EU63" s="13">
        <f t="shared" si="44"/>
        <v>0.164</v>
      </c>
      <c r="EV63" s="53">
        <f>RANK(EU63,EU$3:EU$140)</f>
        <v>122</v>
      </c>
      <c r="EW63" s="53">
        <f>RANK(ET63,ET$3:ET$140)</f>
        <v>122</v>
      </c>
      <c r="EX63" s="17">
        <f t="shared" si="55"/>
        <v>244</v>
      </c>
      <c r="EY63" s="5">
        <v>2530</v>
      </c>
      <c r="EZ63" s="5">
        <v>2205.61</v>
      </c>
      <c r="FA63" s="13">
        <f t="shared" si="46"/>
        <v>0.871782608695652</v>
      </c>
      <c r="FB63" s="53">
        <f>RANK(FA63,FA$3:FA$140)</f>
        <v>18</v>
      </c>
      <c r="FC63" s="53">
        <f>RANK(EZ63,EZ$3:EZ$140)</f>
        <v>29</v>
      </c>
      <c r="FD63" s="17">
        <f t="shared" si="73"/>
        <v>47</v>
      </c>
    </row>
    <row r="64" ht="17.25" spans="1:160">
      <c r="A64" s="9">
        <v>62</v>
      </c>
      <c r="B64" s="10">
        <v>745</v>
      </c>
      <c r="C64" s="11" t="s">
        <v>140</v>
      </c>
      <c r="D64" s="11" t="s">
        <v>122</v>
      </c>
      <c r="E64" s="5">
        <v>6300</v>
      </c>
      <c r="F64" s="5">
        <v>2883.26</v>
      </c>
      <c r="G64" s="13">
        <f t="shared" si="0"/>
        <v>0.457660317460317</v>
      </c>
      <c r="H64" s="53">
        <f>RANK(G64,G$3:G$140)</f>
        <v>52</v>
      </c>
      <c r="I64" s="53">
        <f>RANK(F64,F$3:F$140)</f>
        <v>55</v>
      </c>
      <c r="J64" s="17">
        <f t="shared" si="49"/>
        <v>107</v>
      </c>
      <c r="K64" s="5">
        <v>1900</v>
      </c>
      <c r="L64" s="5">
        <v>243.22</v>
      </c>
      <c r="M64" s="13">
        <f t="shared" si="1"/>
        <v>0.128010526315789</v>
      </c>
      <c r="N64" s="53">
        <f>RANK(M64,M$3:M$140)</f>
        <v>112</v>
      </c>
      <c r="O64" s="53">
        <f>RANK(L64,L$3:L$140)</f>
        <v>112</v>
      </c>
      <c r="P64" s="17">
        <f t="shared" si="67"/>
        <v>224</v>
      </c>
      <c r="Q64" s="5">
        <v>1500</v>
      </c>
      <c r="R64" s="5">
        <v>410.8</v>
      </c>
      <c r="S64" s="13">
        <f t="shared" si="3"/>
        <v>0.273866666666667</v>
      </c>
      <c r="T64" s="53">
        <f>RANK(S64,S$3:S$140)</f>
        <v>93</v>
      </c>
      <c r="U64" s="53">
        <f>RANK(R64,R$3:R$140)</f>
        <v>92</v>
      </c>
      <c r="V64" s="17">
        <f t="shared" si="87"/>
        <v>185</v>
      </c>
      <c r="W64" s="5">
        <v>2710</v>
      </c>
      <c r="X64" s="5">
        <v>2090.21</v>
      </c>
      <c r="Y64" s="13">
        <f t="shared" si="5"/>
        <v>0.77129520295203</v>
      </c>
      <c r="Z64" s="53">
        <f>RANK(Y64,Y$3:Y$140)</f>
        <v>55</v>
      </c>
      <c r="AA64" s="53">
        <f>RANK(X64,X$3:X$140)</f>
        <v>56</v>
      </c>
      <c r="AB64" s="17">
        <f t="shared" si="78"/>
        <v>111</v>
      </c>
      <c r="AC64" s="5">
        <v>1790</v>
      </c>
      <c r="AD64" s="5">
        <v>1299.67</v>
      </c>
      <c r="AE64" s="13">
        <f t="shared" si="7"/>
        <v>0.726072625698324</v>
      </c>
      <c r="AF64" s="53">
        <f>RANK(AE64,AE$3:AE$140)</f>
        <v>100</v>
      </c>
      <c r="AG64" s="53">
        <f>RANK(AD64,AD$3:AD$140)</f>
        <v>89</v>
      </c>
      <c r="AH64" s="17">
        <f t="shared" ref="AH64:AH127" si="92">AF64+AG64</f>
        <v>189</v>
      </c>
      <c r="AI64" s="5">
        <v>20</v>
      </c>
      <c r="AJ64" s="5">
        <v>11</v>
      </c>
      <c r="AK64" s="13">
        <f t="shared" si="91"/>
        <v>0.55</v>
      </c>
      <c r="AL64" s="53" t="e">
        <f>RANK(AK64,AK$3:AK$140)</f>
        <v>#DIV/0!</v>
      </c>
      <c r="AM64" s="53">
        <f>RANK(AJ64,AJ$3:AJ$140)</f>
        <v>54</v>
      </c>
      <c r="AN64" s="17" t="e">
        <f t="shared" si="79"/>
        <v>#DIV/0!</v>
      </c>
      <c r="AO64" s="5">
        <v>24</v>
      </c>
      <c r="AP64" s="5">
        <v>2</v>
      </c>
      <c r="AQ64" s="13">
        <f t="shared" si="11"/>
        <v>0.0833333333333333</v>
      </c>
      <c r="AR64" s="53">
        <f>RANK(AQ64,AQ$3:AQ$140)</f>
        <v>106</v>
      </c>
      <c r="AS64" s="53">
        <f>RANK(AP64,AP$3:AP$140)</f>
        <v>85</v>
      </c>
      <c r="AT64" s="17">
        <f t="shared" si="89"/>
        <v>191</v>
      </c>
      <c r="AU64" s="5">
        <v>1810</v>
      </c>
      <c r="AV64" s="5">
        <v>1411.68</v>
      </c>
      <c r="AW64" s="13">
        <f t="shared" si="13"/>
        <v>0.779933701657459</v>
      </c>
      <c r="AX64" s="53">
        <f>RANK(AW64,AW$3:AW$140)</f>
        <v>88</v>
      </c>
      <c r="AY64" s="53">
        <f>RANK(AV64,AV$3:AV$140)</f>
        <v>88</v>
      </c>
      <c r="AZ64" s="17">
        <f t="shared" si="80"/>
        <v>176</v>
      </c>
      <c r="BA64" s="21">
        <v>1500</v>
      </c>
      <c r="BB64" s="5">
        <v>1062.54</v>
      </c>
      <c r="BC64" s="13">
        <f t="shared" si="15"/>
        <v>0.70836</v>
      </c>
      <c r="BD64" s="53">
        <f>RANK(BC64,BC$3:BC$140)</f>
        <v>65</v>
      </c>
      <c r="BE64" s="53">
        <f>RANK(BB64,BB$3:BB$140)</f>
        <v>43</v>
      </c>
      <c r="BF64" s="17">
        <f t="shared" si="84"/>
        <v>108</v>
      </c>
      <c r="BG64" s="5">
        <v>2710</v>
      </c>
      <c r="BH64" s="5">
        <v>595.8</v>
      </c>
      <c r="BI64" s="13">
        <f t="shared" si="17"/>
        <v>0.219852398523985</v>
      </c>
      <c r="BJ64" s="53">
        <f>RANK(BI64,BI$3:BI$140)</f>
        <v>73</v>
      </c>
      <c r="BK64" s="53">
        <f>RANK(BH64,BH$3:BH$140)</f>
        <v>68</v>
      </c>
      <c r="BL64" s="17">
        <f t="shared" si="56"/>
        <v>141</v>
      </c>
      <c r="BM64" s="5">
        <v>1190</v>
      </c>
      <c r="BN64" s="5">
        <v>490.38</v>
      </c>
      <c r="BO64" s="13">
        <f t="shared" si="19"/>
        <v>0.412084033613445</v>
      </c>
      <c r="BP64" s="53">
        <f>RANK(BO64,BO$3:BO$140)</f>
        <v>124</v>
      </c>
      <c r="BQ64" s="53">
        <f>RANK(BN64,BN$3:BN$140)</f>
        <v>123</v>
      </c>
      <c r="BR64" s="17">
        <f t="shared" si="81"/>
        <v>247</v>
      </c>
      <c r="BS64" s="21">
        <v>1100</v>
      </c>
      <c r="BT64" s="5">
        <v>1389.78</v>
      </c>
      <c r="BU64" s="13">
        <f t="shared" si="21"/>
        <v>1.26343636363636</v>
      </c>
      <c r="BV64" s="53">
        <f>RANK(BU64,BU$3:BU$140)</f>
        <v>24</v>
      </c>
      <c r="BW64" s="53">
        <f>RANK(BT64,BT$3:BT$140)</f>
        <v>68</v>
      </c>
      <c r="BX64" s="17">
        <f t="shared" si="65"/>
        <v>92</v>
      </c>
      <c r="BY64" s="5">
        <v>1360</v>
      </c>
      <c r="BZ64" s="5">
        <v>1022.64</v>
      </c>
      <c r="CA64" s="13">
        <f t="shared" si="23"/>
        <v>0.751941176470588</v>
      </c>
      <c r="CB64" s="53">
        <f>RANK(CA64,CA$3:CA$140)</f>
        <v>28</v>
      </c>
      <c r="CC64" s="53">
        <f>RANK(BZ64,BZ$3:BZ$140)</f>
        <v>37</v>
      </c>
      <c r="CD64" s="17">
        <f t="shared" si="85"/>
        <v>65</v>
      </c>
      <c r="CE64" s="5">
        <v>1000</v>
      </c>
      <c r="CF64" s="5">
        <v>712.74</v>
      </c>
      <c r="CG64" s="13">
        <f t="shared" si="25"/>
        <v>0.71274</v>
      </c>
      <c r="CH64" s="53">
        <f>RANK(CG64,CG$3:CG$140)</f>
        <v>93</v>
      </c>
      <c r="CI64" s="53">
        <f>RANK(CF64,CF$3:CF$140)</f>
        <v>99</v>
      </c>
      <c r="CJ64" s="17">
        <f t="shared" si="82"/>
        <v>192</v>
      </c>
      <c r="CK64" s="5">
        <v>1620</v>
      </c>
      <c r="CL64" s="5">
        <v>562.83</v>
      </c>
      <c r="CM64" s="13">
        <f t="shared" si="27"/>
        <v>0.347425925925926</v>
      </c>
      <c r="CN64" s="53">
        <f>RANK(CM64,CM$3:CM$140)</f>
        <v>85</v>
      </c>
      <c r="CO64" s="53">
        <f>RANK(CL64,CL$3:CL$140)</f>
        <v>84</v>
      </c>
      <c r="CP64" s="17">
        <f t="shared" si="90"/>
        <v>169</v>
      </c>
      <c r="CQ64" s="5">
        <v>700</v>
      </c>
      <c r="CR64" s="5">
        <v>433.3</v>
      </c>
      <c r="CS64" s="13">
        <f t="shared" si="29"/>
        <v>0.619</v>
      </c>
      <c r="CT64" s="53">
        <f>RANK(CS64,CS$3:CS$140)</f>
        <v>41</v>
      </c>
      <c r="CU64" s="53">
        <f>RANK(CR64,CR$3:CR$140)</f>
        <v>54</v>
      </c>
      <c r="CV64" s="17">
        <f t="shared" si="57"/>
        <v>95</v>
      </c>
      <c r="CW64" s="5">
        <v>3130</v>
      </c>
      <c r="CX64" s="5">
        <v>463.8</v>
      </c>
      <c r="CY64" s="13">
        <f t="shared" si="31"/>
        <v>0.148178913738019</v>
      </c>
      <c r="CZ64" s="53">
        <f>RANK(CY64,CY$3:CY$140)</f>
        <v>127</v>
      </c>
      <c r="DA64" s="53">
        <f>RANK(CX64,CX$3:CX$140)</f>
        <v>126</v>
      </c>
      <c r="DB64" s="17">
        <f t="shared" si="75"/>
        <v>253</v>
      </c>
      <c r="DC64" s="5">
        <v>4920</v>
      </c>
      <c r="DD64" s="5">
        <v>4275.56</v>
      </c>
      <c r="DE64" s="13">
        <f t="shared" si="33"/>
        <v>0.869016260162602</v>
      </c>
      <c r="DF64" s="53">
        <f>RANK(DE64,DE$3:DE$140)</f>
        <v>67</v>
      </c>
      <c r="DG64" s="53">
        <f>RANK(DD64,DD$3:DD$140)</f>
        <v>63</v>
      </c>
      <c r="DH64" s="17">
        <f t="shared" si="83"/>
        <v>130</v>
      </c>
      <c r="DI64" s="5">
        <v>70</v>
      </c>
      <c r="DJ64" s="5">
        <v>13</v>
      </c>
      <c r="DK64" s="13">
        <f t="shared" si="35"/>
        <v>0.185714285714286</v>
      </c>
      <c r="DL64" s="53">
        <f>RANK(DK64,DK$3:DK$140)</f>
        <v>100</v>
      </c>
      <c r="DM64" s="53">
        <f>RANK(DJ64,DJ$3:DJ$140)</f>
        <v>102</v>
      </c>
      <c r="DN64" s="17">
        <f t="shared" si="70"/>
        <v>202</v>
      </c>
      <c r="DO64" s="5">
        <v>2090</v>
      </c>
      <c r="DP64" s="5">
        <v>2222.47</v>
      </c>
      <c r="DQ64" s="13">
        <v>1.06338277511962</v>
      </c>
      <c r="DR64" s="53">
        <v>47</v>
      </c>
      <c r="DS64" s="53">
        <v>63</v>
      </c>
      <c r="DT64" s="17">
        <v>110</v>
      </c>
      <c r="DU64" s="21">
        <v>2300</v>
      </c>
      <c r="DV64" s="5">
        <v>2606.11</v>
      </c>
      <c r="DW64" s="13">
        <f t="shared" si="37"/>
        <v>1.13309130434783</v>
      </c>
      <c r="DX64" s="53">
        <f>RANK(DW64,DW$3:DW$140)</f>
        <v>23</v>
      </c>
      <c r="DY64" s="53">
        <f>RANK(DV64,DV$3:DV$140)</f>
        <v>37</v>
      </c>
      <c r="DZ64" s="17">
        <f t="shared" si="64"/>
        <v>60</v>
      </c>
      <c r="EA64" s="5">
        <v>800</v>
      </c>
      <c r="EB64" s="5">
        <v>380.21</v>
      </c>
      <c r="EC64" s="13">
        <f t="shared" si="38"/>
        <v>0.4752625</v>
      </c>
      <c r="ED64" s="53">
        <f>RANK(EC64,EC$3:EC$140)</f>
        <v>27</v>
      </c>
      <c r="EE64" s="53">
        <f>RANK(EB64,EB$3:EB$140)</f>
        <v>36</v>
      </c>
      <c r="EF64" s="17">
        <f t="shared" si="88"/>
        <v>63</v>
      </c>
      <c r="EG64" s="5">
        <v>1960</v>
      </c>
      <c r="EH64" s="5">
        <v>380.21</v>
      </c>
      <c r="EI64" s="13">
        <f t="shared" si="40"/>
        <v>0.193984693877551</v>
      </c>
      <c r="EJ64" s="53">
        <f>RANK(EI64,EI$3:EI$140)</f>
        <v>25</v>
      </c>
      <c r="EK64" s="53">
        <f>RANK(EH64,EH$3:EH$140)</f>
        <v>36</v>
      </c>
      <c r="EL64" s="17">
        <f t="shared" si="41"/>
        <v>61</v>
      </c>
      <c r="EM64" s="5">
        <v>4060</v>
      </c>
      <c r="EN64" s="5">
        <v>2300.73</v>
      </c>
      <c r="EO64" s="13">
        <f t="shared" si="42"/>
        <v>0.566682266009852</v>
      </c>
      <c r="EP64" s="53">
        <f>RANK(EO64,EO$3:EO$140)</f>
        <v>96</v>
      </c>
      <c r="EQ64" s="53">
        <f>RANK(EN64,EN$3:EN$140)</f>
        <v>92</v>
      </c>
      <c r="ER64" s="17">
        <f t="shared" si="69"/>
        <v>188</v>
      </c>
      <c r="ES64" s="5">
        <v>1000</v>
      </c>
      <c r="ET64" s="5">
        <v>914.7</v>
      </c>
      <c r="EU64" s="13">
        <f t="shared" si="44"/>
        <v>0.9147</v>
      </c>
      <c r="EV64" s="53">
        <f>RANK(EU64,EU$3:EU$140)</f>
        <v>19</v>
      </c>
      <c r="EW64" s="53">
        <f>RANK(ET64,ET$3:ET$140)</f>
        <v>42</v>
      </c>
      <c r="EX64" s="17">
        <f t="shared" si="55"/>
        <v>61</v>
      </c>
      <c r="EY64" s="5">
        <v>2530</v>
      </c>
      <c r="EZ64" s="5">
        <v>1250.22</v>
      </c>
      <c r="FA64" s="13">
        <f t="shared" si="46"/>
        <v>0.494158102766798</v>
      </c>
      <c r="FB64" s="53">
        <f>RANK(FA64,FA$3:FA$140)</f>
        <v>47</v>
      </c>
      <c r="FC64" s="53">
        <f>RANK(EZ64,EZ$3:EZ$140)</f>
        <v>56</v>
      </c>
      <c r="FD64" s="17">
        <f t="shared" si="73"/>
        <v>103</v>
      </c>
    </row>
    <row r="65" ht="17.25" spans="1:160">
      <c r="A65" s="9">
        <v>63</v>
      </c>
      <c r="B65" s="10">
        <v>572</v>
      </c>
      <c r="C65" s="11" t="s">
        <v>72</v>
      </c>
      <c r="D65" s="11" t="s">
        <v>58</v>
      </c>
      <c r="E65" s="5">
        <v>5500</v>
      </c>
      <c r="F65" s="5">
        <v>2737.34</v>
      </c>
      <c r="G65" s="13">
        <f t="shared" si="0"/>
        <v>0.497698181818182</v>
      </c>
      <c r="H65" s="53">
        <f>RANK(G65,G$3:G$140)</f>
        <v>47</v>
      </c>
      <c r="I65" s="53">
        <f>RANK(F65,F$3:F$140)</f>
        <v>62</v>
      </c>
      <c r="J65" s="17">
        <f t="shared" si="49"/>
        <v>109</v>
      </c>
      <c r="K65" s="21">
        <v>4000</v>
      </c>
      <c r="L65" s="5">
        <v>4212.06</v>
      </c>
      <c r="M65" s="13">
        <f t="shared" si="1"/>
        <v>1.053015</v>
      </c>
      <c r="N65" s="53">
        <f>RANK(M65,M$3:M$140)</f>
        <v>5</v>
      </c>
      <c r="O65" s="53">
        <f>RANK(L65,L$3:L$140)</f>
        <v>10</v>
      </c>
      <c r="P65" s="17">
        <f t="shared" si="67"/>
        <v>15</v>
      </c>
      <c r="Q65" s="21">
        <v>2500</v>
      </c>
      <c r="R65" s="5">
        <v>2033.2</v>
      </c>
      <c r="S65" s="13">
        <f t="shared" si="3"/>
        <v>0.81328</v>
      </c>
      <c r="T65" s="53">
        <f>RANK(S65,S$3:S$140)</f>
        <v>22</v>
      </c>
      <c r="U65" s="53">
        <f>RANK(R65,R$3:R$140)</f>
        <v>20</v>
      </c>
      <c r="V65" s="17">
        <f t="shared" si="87"/>
        <v>42</v>
      </c>
      <c r="W65" s="21">
        <v>3500</v>
      </c>
      <c r="X65" s="5">
        <v>3516.82</v>
      </c>
      <c r="Y65" s="13">
        <f t="shared" si="5"/>
        <v>1.00480571428571</v>
      </c>
      <c r="Z65" s="53">
        <f>RANK(Y65,Y$3:Y$140)</f>
        <v>2</v>
      </c>
      <c r="AA65" s="53">
        <f>RANK(X65,X$3:X$140)</f>
        <v>11</v>
      </c>
      <c r="AB65" s="17">
        <v>2</v>
      </c>
      <c r="AC65" s="5">
        <v>1790</v>
      </c>
      <c r="AD65" s="5">
        <v>1205.76</v>
      </c>
      <c r="AE65" s="13">
        <f t="shared" si="7"/>
        <v>0.673608938547486</v>
      </c>
      <c r="AF65" s="53">
        <f>RANK(AE65,AE$3:AE$140)</f>
        <v>106</v>
      </c>
      <c r="AG65" s="53">
        <f>RANK(AD65,AD$3:AD$140)</f>
        <v>98</v>
      </c>
      <c r="AH65" s="17">
        <f t="shared" si="92"/>
        <v>204</v>
      </c>
      <c r="AI65" s="5">
        <v>20</v>
      </c>
      <c r="AJ65" s="5">
        <v>11</v>
      </c>
      <c r="AK65" s="13">
        <f t="shared" si="91"/>
        <v>0.55</v>
      </c>
      <c r="AL65" s="53" t="e">
        <f>RANK(AK65,AK$3:AK$140)</f>
        <v>#DIV/0!</v>
      </c>
      <c r="AM65" s="53">
        <f>RANK(AJ65,AJ$3:AJ$140)</f>
        <v>54</v>
      </c>
      <c r="AN65" s="17" t="e">
        <f t="shared" si="79"/>
        <v>#DIV/0!</v>
      </c>
      <c r="AO65" s="5">
        <v>23</v>
      </c>
      <c r="AP65" s="5">
        <v>2</v>
      </c>
      <c r="AQ65" s="13">
        <f t="shared" si="11"/>
        <v>0.0869565217391304</v>
      </c>
      <c r="AR65" s="53">
        <f>RANK(AQ65,AQ$3:AQ$140)</f>
        <v>105</v>
      </c>
      <c r="AS65" s="53">
        <f>RANK(AP65,AP$3:AP$140)</f>
        <v>85</v>
      </c>
      <c r="AT65" s="17">
        <f t="shared" si="89"/>
        <v>190</v>
      </c>
      <c r="AU65" s="5">
        <v>1810</v>
      </c>
      <c r="AV65" s="5">
        <v>1306.26</v>
      </c>
      <c r="AW65" s="13">
        <f t="shared" si="13"/>
        <v>0.721690607734807</v>
      </c>
      <c r="AX65" s="53">
        <f>RANK(AW65,AW$3:AW$140)</f>
        <v>93</v>
      </c>
      <c r="AY65" s="53">
        <f>RANK(AV65,AV$3:AV$140)</f>
        <v>91</v>
      </c>
      <c r="AZ65" s="17">
        <f t="shared" si="80"/>
        <v>184</v>
      </c>
      <c r="BA65" s="21">
        <v>1500</v>
      </c>
      <c r="BB65" s="5">
        <v>1336.94</v>
      </c>
      <c r="BC65" s="13">
        <f t="shared" si="15"/>
        <v>0.891293333333333</v>
      </c>
      <c r="BD65" s="53">
        <f>RANK(BC65,BC$3:BC$140)</f>
        <v>23</v>
      </c>
      <c r="BE65" s="53">
        <f>RANK(BB65,BB$3:BB$140)</f>
        <v>28</v>
      </c>
      <c r="BF65" s="17">
        <f t="shared" si="84"/>
        <v>51</v>
      </c>
      <c r="BG65" s="5">
        <v>2710</v>
      </c>
      <c r="BH65" s="5">
        <v>340.84</v>
      </c>
      <c r="BI65" s="13">
        <f t="shared" si="17"/>
        <v>0.125771217712177</v>
      </c>
      <c r="BJ65" s="53">
        <f>RANK(BI65,BI$3:BI$140)</f>
        <v>111</v>
      </c>
      <c r="BK65" s="53">
        <f>RANK(BH65,BH$3:BH$140)</f>
        <v>103</v>
      </c>
      <c r="BL65" s="17">
        <f t="shared" si="56"/>
        <v>214</v>
      </c>
      <c r="BM65" s="5">
        <v>1190</v>
      </c>
      <c r="BN65" s="5">
        <v>1274.64</v>
      </c>
      <c r="BO65" s="13">
        <f t="shared" si="19"/>
        <v>1.07112605042017</v>
      </c>
      <c r="BP65" s="53">
        <f>RANK(BO65,BO$3:BO$140)</f>
        <v>28</v>
      </c>
      <c r="BQ65" s="53">
        <f>RANK(BN65,BN$3:BN$140)</f>
        <v>63</v>
      </c>
      <c r="BR65" s="17">
        <f t="shared" si="81"/>
        <v>91</v>
      </c>
      <c r="BS65" s="21">
        <v>2000</v>
      </c>
      <c r="BT65" s="5">
        <v>2420.14</v>
      </c>
      <c r="BU65" s="13">
        <f t="shared" si="21"/>
        <v>1.21007</v>
      </c>
      <c r="BV65" s="53">
        <f>RANK(BU65,BU$3:BU$140)</f>
        <v>34</v>
      </c>
      <c r="BW65" s="53">
        <f>RANK(BT65,BT$3:BT$140)</f>
        <v>18</v>
      </c>
      <c r="BX65" s="17">
        <f t="shared" si="65"/>
        <v>52</v>
      </c>
      <c r="BY65" s="5">
        <v>1360</v>
      </c>
      <c r="BZ65" s="5">
        <v>383.86</v>
      </c>
      <c r="CA65" s="13">
        <f t="shared" si="23"/>
        <v>0.28225</v>
      </c>
      <c r="CB65" s="53">
        <f>RANK(CA65,CA$3:CA$140)</f>
        <v>107</v>
      </c>
      <c r="CC65" s="53">
        <f>RANK(BZ65,BZ$3:BZ$140)</f>
        <v>106</v>
      </c>
      <c r="CD65" s="17">
        <f t="shared" si="85"/>
        <v>213</v>
      </c>
      <c r="CE65" s="21">
        <v>1100</v>
      </c>
      <c r="CF65" s="5">
        <v>1117.64</v>
      </c>
      <c r="CG65" s="13">
        <f t="shared" si="25"/>
        <v>1.01603636363636</v>
      </c>
      <c r="CH65" s="53">
        <f>RANK(CG65,CG$3:CG$140)</f>
        <v>53</v>
      </c>
      <c r="CI65" s="53">
        <f>RANK(CF65,CF$3:CF$140)</f>
        <v>64</v>
      </c>
      <c r="CJ65" s="17">
        <f t="shared" si="82"/>
        <v>117</v>
      </c>
      <c r="CK65" s="5">
        <v>1620</v>
      </c>
      <c r="CL65" s="5">
        <v>607.74</v>
      </c>
      <c r="CM65" s="13">
        <f t="shared" si="27"/>
        <v>0.375148148148148</v>
      </c>
      <c r="CN65" s="53">
        <f>RANK(CM65,CM$3:CM$140)</f>
        <v>76</v>
      </c>
      <c r="CO65" s="53">
        <f>RANK(CL65,CL$3:CL$140)</f>
        <v>77</v>
      </c>
      <c r="CP65" s="17">
        <f t="shared" si="90"/>
        <v>153</v>
      </c>
      <c r="CQ65" s="5">
        <v>700</v>
      </c>
      <c r="CR65" s="5">
        <v>126</v>
      </c>
      <c r="CS65" s="13">
        <f t="shared" si="29"/>
        <v>0.18</v>
      </c>
      <c r="CT65" s="53">
        <f>RANK(CS65,CS$3:CS$140)</f>
        <v>99</v>
      </c>
      <c r="CU65" s="53">
        <f>RANK(CR65,CR$3:CR$140)</f>
        <v>101</v>
      </c>
      <c r="CV65" s="17">
        <f t="shared" si="57"/>
        <v>200</v>
      </c>
      <c r="CW65" s="5">
        <v>3130</v>
      </c>
      <c r="CX65" s="5">
        <v>1633.04</v>
      </c>
      <c r="CY65" s="13">
        <f t="shared" si="31"/>
        <v>0.521738019169329</v>
      </c>
      <c r="CZ65" s="53">
        <f>RANK(CY65,CY$3:CY$140)</f>
        <v>52</v>
      </c>
      <c r="DA65" s="53">
        <f>RANK(CX65,CX$3:CX$140)</f>
        <v>65</v>
      </c>
      <c r="DB65" s="17">
        <f t="shared" si="75"/>
        <v>117</v>
      </c>
      <c r="DC65" s="5">
        <v>4020</v>
      </c>
      <c r="DD65" s="5">
        <v>2210.17</v>
      </c>
      <c r="DE65" s="13">
        <f t="shared" si="33"/>
        <v>0.549793532338309</v>
      </c>
      <c r="DF65" s="53">
        <f>RANK(DE65,DE$3:DE$140)</f>
        <v>107</v>
      </c>
      <c r="DG65" s="53">
        <f>RANK(DD65,DD$3:DD$140)</f>
        <v>107</v>
      </c>
      <c r="DH65" s="17">
        <f t="shared" si="83"/>
        <v>214</v>
      </c>
      <c r="DI65" s="21">
        <v>110</v>
      </c>
      <c r="DJ65" s="5">
        <v>176</v>
      </c>
      <c r="DK65" s="13">
        <f t="shared" si="35"/>
        <v>1.6</v>
      </c>
      <c r="DL65" s="53">
        <f>RANK(DK65,DK$3:DK$140)</f>
        <v>1</v>
      </c>
      <c r="DM65" s="53">
        <f>RANK(DJ65,DJ$3:DJ$140)</f>
        <v>1</v>
      </c>
      <c r="DN65" s="17">
        <v>1</v>
      </c>
      <c r="DO65" s="5">
        <v>2090</v>
      </c>
      <c r="DP65" s="5">
        <v>1860.69</v>
      </c>
      <c r="DQ65" s="13">
        <v>0.890282296650718</v>
      </c>
      <c r="DR65" s="53">
        <v>65</v>
      </c>
      <c r="DS65" s="53">
        <v>77</v>
      </c>
      <c r="DT65" s="17">
        <v>142</v>
      </c>
      <c r="DU65" s="5">
        <v>1860</v>
      </c>
      <c r="DV65" s="5">
        <v>1207.07</v>
      </c>
      <c r="DW65" s="13">
        <f t="shared" si="37"/>
        <v>0.648962365591398</v>
      </c>
      <c r="DX65" s="53">
        <f>RANK(DW65,DW$3:DW$140)</f>
        <v>83</v>
      </c>
      <c r="DY65" s="53">
        <f>RANK(DV65,DV$3:DV$140)</f>
        <v>90</v>
      </c>
      <c r="DZ65" s="17">
        <f t="shared" si="64"/>
        <v>173</v>
      </c>
      <c r="EA65" s="5">
        <v>800</v>
      </c>
      <c r="EB65" s="5">
        <v>458.26</v>
      </c>
      <c r="EC65" s="13">
        <f t="shared" si="38"/>
        <v>0.572825</v>
      </c>
      <c r="ED65" s="53">
        <f>RANK(EC65,EC$3:EC$140)</f>
        <v>19</v>
      </c>
      <c r="EE65" s="53">
        <f>RANK(EB65,EB$3:EB$140)</f>
        <v>30</v>
      </c>
      <c r="EF65" s="17">
        <f t="shared" si="88"/>
        <v>49</v>
      </c>
      <c r="EG65" s="5">
        <v>1960</v>
      </c>
      <c r="EH65" s="5">
        <v>458.26</v>
      </c>
      <c r="EI65" s="13">
        <f t="shared" si="40"/>
        <v>0.23380612244898</v>
      </c>
      <c r="EJ65" s="53">
        <f>RANK(EI65,EI$3:EI$140)</f>
        <v>17</v>
      </c>
      <c r="EK65" s="53">
        <f>RANK(EH65,EH$3:EH$140)</f>
        <v>30</v>
      </c>
      <c r="EL65" s="17">
        <f t="shared" si="41"/>
        <v>47</v>
      </c>
      <c r="EM65" s="21">
        <v>3970</v>
      </c>
      <c r="EN65" s="5">
        <v>4380.2</v>
      </c>
      <c r="EO65" s="13">
        <f t="shared" si="42"/>
        <v>1.10332493702771</v>
      </c>
      <c r="EP65" s="53">
        <f>RANK(EO65,EO$3:EO$140)</f>
        <v>9</v>
      </c>
      <c r="EQ65" s="53">
        <f>RANK(EN65,EN$3:EN$140)</f>
        <v>34</v>
      </c>
      <c r="ER65" s="17">
        <f t="shared" si="69"/>
        <v>43</v>
      </c>
      <c r="ES65" s="5">
        <v>1000</v>
      </c>
      <c r="ET65" s="5">
        <v>597.07</v>
      </c>
      <c r="EU65" s="13">
        <f t="shared" si="44"/>
        <v>0.59707</v>
      </c>
      <c r="EV65" s="53">
        <f>RANK(EU65,EU$3:EU$140)</f>
        <v>50</v>
      </c>
      <c r="EW65" s="53">
        <f>RANK(ET65,ET$3:ET$140)</f>
        <v>66</v>
      </c>
      <c r="EX65" s="17">
        <f t="shared" si="55"/>
        <v>116</v>
      </c>
      <c r="EY65" s="5">
        <v>2530</v>
      </c>
      <c r="EZ65" s="5">
        <v>811.03</v>
      </c>
      <c r="FA65" s="13">
        <f t="shared" si="46"/>
        <v>0.320565217391304</v>
      </c>
      <c r="FB65" s="53">
        <f>RANK(FA65,FA$3:FA$140)</f>
        <v>80</v>
      </c>
      <c r="FC65" s="53">
        <f>RANK(EZ65,EZ$3:EZ$140)</f>
        <v>80</v>
      </c>
      <c r="FD65" s="17">
        <f t="shared" si="73"/>
        <v>160</v>
      </c>
    </row>
    <row r="66" ht="17.25" spans="1:160">
      <c r="A66" s="9">
        <v>64</v>
      </c>
      <c r="B66" s="10">
        <v>355</v>
      </c>
      <c r="C66" s="11" t="s">
        <v>73</v>
      </c>
      <c r="D66" s="11" t="s">
        <v>58</v>
      </c>
      <c r="E66" s="5">
        <v>6300</v>
      </c>
      <c r="F66" s="5">
        <v>943.43</v>
      </c>
      <c r="G66" s="13">
        <f t="shared" si="0"/>
        <v>0.149750793650794</v>
      </c>
      <c r="H66" s="53">
        <f>RANK(G66,G$3:G$140)</f>
        <v>130</v>
      </c>
      <c r="I66" s="53">
        <f>RANK(F66,F$3:F$140)</f>
        <v>124</v>
      </c>
      <c r="J66" s="17">
        <f t="shared" si="49"/>
        <v>254</v>
      </c>
      <c r="K66" s="21">
        <v>2200</v>
      </c>
      <c r="L66" s="5">
        <v>2243.7</v>
      </c>
      <c r="M66" s="13">
        <f t="shared" si="1"/>
        <v>1.01986363636364</v>
      </c>
      <c r="N66" s="53">
        <f>RANK(M66,M$3:M$140)</f>
        <v>9</v>
      </c>
      <c r="O66" s="53">
        <f>RANK(L66,L$3:L$140)</f>
        <v>22</v>
      </c>
      <c r="P66" s="17">
        <f t="shared" si="67"/>
        <v>31</v>
      </c>
      <c r="Q66" s="5">
        <v>1400</v>
      </c>
      <c r="R66" s="5">
        <v>1009</v>
      </c>
      <c r="S66" s="13">
        <f t="shared" si="3"/>
        <v>0.720714285714286</v>
      </c>
      <c r="T66" s="53">
        <f>RANK(S66,S$3:S$140)</f>
        <v>33</v>
      </c>
      <c r="U66" s="53">
        <f>RANK(R66,R$3:R$140)</f>
        <v>54</v>
      </c>
      <c r="V66" s="17">
        <f t="shared" si="87"/>
        <v>87</v>
      </c>
      <c r="W66" s="21">
        <v>3500</v>
      </c>
      <c r="X66" s="5">
        <v>3442.23</v>
      </c>
      <c r="Y66" s="13">
        <f t="shared" si="5"/>
        <v>0.983494285714286</v>
      </c>
      <c r="Z66" s="53">
        <f>RANK(Y66,Y$3:Y$140)</f>
        <v>8</v>
      </c>
      <c r="AA66" s="53">
        <f>RANK(X66,X$3:X$140)</f>
        <v>13</v>
      </c>
      <c r="AB66" s="17">
        <v>3</v>
      </c>
      <c r="AC66" s="5">
        <v>1790</v>
      </c>
      <c r="AD66" s="5">
        <v>981.73</v>
      </c>
      <c r="AE66" s="13">
        <f t="shared" si="7"/>
        <v>0.54845251396648</v>
      </c>
      <c r="AF66" s="53">
        <f>RANK(AE66,AE$3:AE$140)</f>
        <v>120</v>
      </c>
      <c r="AG66" s="53">
        <f>RANK(AD66,AD$3:AD$140)</f>
        <v>112</v>
      </c>
      <c r="AH66" s="17">
        <f t="shared" si="92"/>
        <v>232</v>
      </c>
      <c r="AI66" s="5">
        <v>20</v>
      </c>
      <c r="AJ66" s="5">
        <v>5.05</v>
      </c>
      <c r="AK66" s="13">
        <f t="shared" si="91"/>
        <v>0.2525</v>
      </c>
      <c r="AL66" s="53" t="e">
        <f>RANK(AK66,AK$3:AK$140)</f>
        <v>#DIV/0!</v>
      </c>
      <c r="AM66" s="53">
        <f>RANK(AJ66,AJ$3:AJ$140)</f>
        <v>87</v>
      </c>
      <c r="AN66" s="17" t="e">
        <f t="shared" si="79"/>
        <v>#DIV/0!</v>
      </c>
      <c r="AO66" s="5">
        <v>23</v>
      </c>
      <c r="AP66" s="5">
        <v>3</v>
      </c>
      <c r="AQ66" s="13">
        <f t="shared" si="11"/>
        <v>0.130434782608696</v>
      </c>
      <c r="AR66" s="53">
        <f>RANK(AQ66,AQ$3:AQ$140)</f>
        <v>74</v>
      </c>
      <c r="AS66" s="53">
        <f>RANK(AP66,AP$3:AP$140)</f>
        <v>66</v>
      </c>
      <c r="AT66" s="17">
        <f t="shared" si="89"/>
        <v>140</v>
      </c>
      <c r="AU66" s="5">
        <v>1810</v>
      </c>
      <c r="AV66" s="5">
        <v>1375.83</v>
      </c>
      <c r="AW66" s="13">
        <f t="shared" si="13"/>
        <v>0.760127071823204</v>
      </c>
      <c r="AX66" s="53">
        <f>RANK(AW66,AW$3:AW$140)</f>
        <v>91</v>
      </c>
      <c r="AY66" s="53">
        <f>RANK(AV66,AV$3:AV$140)</f>
        <v>90</v>
      </c>
      <c r="AZ66" s="17">
        <f t="shared" si="80"/>
        <v>181</v>
      </c>
      <c r="BA66" s="5">
        <v>1000</v>
      </c>
      <c r="BB66" s="5">
        <v>409.1</v>
      </c>
      <c r="BC66" s="13">
        <f t="shared" si="15"/>
        <v>0.4091</v>
      </c>
      <c r="BD66" s="53">
        <f>RANK(BC66,BC$3:BC$140)</f>
        <v>118</v>
      </c>
      <c r="BE66" s="53">
        <f>RANK(BB66,BB$3:BB$140)</f>
        <v>114</v>
      </c>
      <c r="BF66" s="17">
        <f t="shared" si="84"/>
        <v>232</v>
      </c>
      <c r="BG66" s="5">
        <v>2710</v>
      </c>
      <c r="BH66" s="5">
        <v>170.6</v>
      </c>
      <c r="BI66" s="13">
        <f t="shared" si="17"/>
        <v>0.0629520295202952</v>
      </c>
      <c r="BJ66" s="53">
        <f>RANK(BI66,BI$3:BI$140)</f>
        <v>128</v>
      </c>
      <c r="BK66" s="53">
        <f>RANK(BH66,BH$3:BH$140)</f>
        <v>126</v>
      </c>
      <c r="BL66" s="17">
        <f t="shared" si="56"/>
        <v>254</v>
      </c>
      <c r="BM66" s="5">
        <v>1190</v>
      </c>
      <c r="BN66" s="5">
        <v>878.55</v>
      </c>
      <c r="BO66" s="13">
        <f t="shared" si="19"/>
        <v>0.73827731092437</v>
      </c>
      <c r="BP66" s="53">
        <f>RANK(BO66,BO$3:BO$140)</f>
        <v>86</v>
      </c>
      <c r="BQ66" s="53">
        <f>RANK(BN66,BN$3:BN$140)</f>
        <v>88</v>
      </c>
      <c r="BR66" s="17">
        <f t="shared" si="81"/>
        <v>174</v>
      </c>
      <c r="BS66" s="21">
        <v>1100</v>
      </c>
      <c r="BT66" s="5">
        <v>1261.43</v>
      </c>
      <c r="BU66" s="13">
        <f t="shared" si="21"/>
        <v>1.14675454545455</v>
      </c>
      <c r="BV66" s="53">
        <f>RANK(BU66,BU$3:BU$140)</f>
        <v>50</v>
      </c>
      <c r="BW66" s="53">
        <f>RANK(BT66,BT$3:BT$140)</f>
        <v>81</v>
      </c>
      <c r="BX66" s="17">
        <f t="shared" si="65"/>
        <v>131</v>
      </c>
      <c r="BY66" s="5">
        <v>1360</v>
      </c>
      <c r="BZ66" s="5">
        <v>943.84</v>
      </c>
      <c r="CA66" s="13">
        <f t="shared" si="23"/>
        <v>0.694</v>
      </c>
      <c r="CB66" s="53">
        <f>RANK(CA66,CA$3:CA$140)</f>
        <v>35</v>
      </c>
      <c r="CC66" s="53">
        <f>RANK(BZ66,BZ$3:BZ$140)</f>
        <v>47</v>
      </c>
      <c r="CD66" s="17">
        <f t="shared" si="85"/>
        <v>82</v>
      </c>
      <c r="CE66" s="21">
        <v>1100</v>
      </c>
      <c r="CF66" s="5">
        <v>918.21</v>
      </c>
      <c r="CG66" s="13">
        <f t="shared" si="25"/>
        <v>0.834736363636364</v>
      </c>
      <c r="CH66" s="53">
        <f>RANK(CG66,CG$3:CG$140)</f>
        <v>78</v>
      </c>
      <c r="CI66" s="53">
        <f>RANK(CF66,CF$3:CF$140)</f>
        <v>79</v>
      </c>
      <c r="CJ66" s="17">
        <f t="shared" si="82"/>
        <v>157</v>
      </c>
      <c r="CK66" s="5">
        <v>1620</v>
      </c>
      <c r="CL66" s="5">
        <v>559.77</v>
      </c>
      <c r="CM66" s="13">
        <f t="shared" si="27"/>
        <v>0.345537037037037</v>
      </c>
      <c r="CN66" s="53">
        <f>RANK(CM66,CM$3:CM$140)</f>
        <v>88</v>
      </c>
      <c r="CO66" s="53">
        <f>RANK(CL66,CL$3:CL$140)</f>
        <v>85</v>
      </c>
      <c r="CP66" s="17">
        <f t="shared" si="90"/>
        <v>173</v>
      </c>
      <c r="CQ66" s="5">
        <v>700</v>
      </c>
      <c r="CR66" s="5">
        <v>0</v>
      </c>
      <c r="CS66" s="13">
        <f t="shared" si="29"/>
        <v>0</v>
      </c>
      <c r="CT66" s="53">
        <f>RANK(CS66,CS$3:CS$140)</f>
        <v>109</v>
      </c>
      <c r="CU66" s="53">
        <f>RANK(CR66,CR$3:CR$140)</f>
        <v>109</v>
      </c>
      <c r="CV66" s="17">
        <f t="shared" si="57"/>
        <v>218</v>
      </c>
      <c r="CW66" s="5">
        <v>3130</v>
      </c>
      <c r="CX66" s="5">
        <v>3079.4</v>
      </c>
      <c r="CY66" s="13">
        <f t="shared" si="31"/>
        <v>0.983833865814697</v>
      </c>
      <c r="CZ66" s="53">
        <f>RANK(CY66,CY$3:CY$140)</f>
        <v>13</v>
      </c>
      <c r="DA66" s="53">
        <f>RANK(CX66,CX$3:CX$140)</f>
        <v>25</v>
      </c>
      <c r="DB66" s="17">
        <f t="shared" si="75"/>
        <v>38</v>
      </c>
      <c r="DC66" s="5">
        <v>4020</v>
      </c>
      <c r="DD66" s="5">
        <v>3081.01</v>
      </c>
      <c r="DE66" s="13">
        <f t="shared" si="33"/>
        <v>0.76642039800995</v>
      </c>
      <c r="DF66" s="53">
        <f>RANK(DE66,DE$3:DE$140)</f>
        <v>81</v>
      </c>
      <c r="DG66" s="53">
        <f>RANK(DD66,DD$3:DD$140)</f>
        <v>90</v>
      </c>
      <c r="DH66" s="17">
        <f t="shared" si="83"/>
        <v>171</v>
      </c>
      <c r="DI66" s="5">
        <v>70</v>
      </c>
      <c r="DJ66" s="5">
        <v>21</v>
      </c>
      <c r="DK66" s="13">
        <f t="shared" si="35"/>
        <v>0.3</v>
      </c>
      <c r="DL66" s="53">
        <f>RANK(DK66,DK$3:DK$140)</f>
        <v>51</v>
      </c>
      <c r="DM66" s="53">
        <f>RANK(DJ66,DJ$3:DJ$140)</f>
        <v>62</v>
      </c>
      <c r="DN66" s="17">
        <f t="shared" ref="DN66:DN84" si="93">DL66+DM66</f>
        <v>113</v>
      </c>
      <c r="DO66" s="5">
        <v>2090</v>
      </c>
      <c r="DP66" s="5">
        <v>1170.77</v>
      </c>
      <c r="DQ66" s="13">
        <v>0.560177033492823</v>
      </c>
      <c r="DR66" s="53">
        <v>105</v>
      </c>
      <c r="DS66" s="53">
        <v>106</v>
      </c>
      <c r="DT66" s="17">
        <v>211</v>
      </c>
      <c r="DU66" s="5">
        <v>1860</v>
      </c>
      <c r="DV66" s="5">
        <v>1347.5</v>
      </c>
      <c r="DW66" s="13">
        <f t="shared" si="37"/>
        <v>0.724462365591398</v>
      </c>
      <c r="DX66" s="53">
        <f>RANK(DW66,DW$3:DW$140)</f>
        <v>72</v>
      </c>
      <c r="DY66" s="53">
        <f>RANK(DV66,DV$3:DV$140)</f>
        <v>84</v>
      </c>
      <c r="DZ66" s="17">
        <f t="shared" si="64"/>
        <v>156</v>
      </c>
      <c r="EA66" s="5">
        <v>800</v>
      </c>
      <c r="EB66" s="5">
        <v>257.5</v>
      </c>
      <c r="EC66" s="13">
        <f t="shared" si="38"/>
        <v>0.321875</v>
      </c>
      <c r="ED66" s="53">
        <f>RANK(EC66,EC$3:EC$140)</f>
        <v>48</v>
      </c>
      <c r="EE66" s="53">
        <f>RANK(EB66,EB$3:EB$140)</f>
        <v>53</v>
      </c>
      <c r="EF66" s="17">
        <f t="shared" si="88"/>
        <v>101</v>
      </c>
      <c r="EG66" s="5">
        <v>1960</v>
      </c>
      <c r="EH66" s="5">
        <v>257.5</v>
      </c>
      <c r="EI66" s="13">
        <f t="shared" si="40"/>
        <v>0.131377551020408</v>
      </c>
      <c r="EJ66" s="53">
        <f>RANK(EI66,EI$3:EI$140)</f>
        <v>45</v>
      </c>
      <c r="EK66" s="53">
        <f>RANK(EH66,EH$3:EH$140)</f>
        <v>53</v>
      </c>
      <c r="EL66" s="17">
        <f t="shared" si="41"/>
        <v>98</v>
      </c>
      <c r="EM66" s="5">
        <v>3970</v>
      </c>
      <c r="EN66" s="5">
        <v>2497.91</v>
      </c>
      <c r="EO66" s="13">
        <f t="shared" si="42"/>
        <v>0.629196473551637</v>
      </c>
      <c r="EP66" s="53">
        <f>RANK(EO66,EO$3:EO$140)</f>
        <v>80</v>
      </c>
      <c r="EQ66" s="53">
        <f>RANK(EN66,EN$3:EN$140)</f>
        <v>83</v>
      </c>
      <c r="ER66" s="17">
        <f t="shared" si="69"/>
        <v>163</v>
      </c>
      <c r="ES66" s="5">
        <v>1000</v>
      </c>
      <c r="ET66" s="5">
        <v>167</v>
      </c>
      <c r="EU66" s="13">
        <f t="shared" si="44"/>
        <v>0.167</v>
      </c>
      <c r="EV66" s="53">
        <f>RANK(EU66,EU$3:EU$140)</f>
        <v>120</v>
      </c>
      <c r="EW66" s="53">
        <f>RANK(ET66,ET$3:ET$140)</f>
        <v>120</v>
      </c>
      <c r="EX66" s="17">
        <f t="shared" si="55"/>
        <v>240</v>
      </c>
      <c r="EY66" s="5">
        <v>2530</v>
      </c>
      <c r="EZ66" s="5">
        <v>726.8</v>
      </c>
      <c r="FA66" s="13">
        <f t="shared" si="46"/>
        <v>0.287272727272727</v>
      </c>
      <c r="FB66" s="53">
        <f>RANK(FA66,FA$3:FA$140)</f>
        <v>85</v>
      </c>
      <c r="FC66" s="53">
        <f>RANK(EZ66,EZ$3:EZ$140)</f>
        <v>87</v>
      </c>
      <c r="FD66" s="17">
        <f t="shared" si="73"/>
        <v>172</v>
      </c>
    </row>
    <row r="67" ht="17.25" spans="1:160">
      <c r="A67" s="9">
        <v>65</v>
      </c>
      <c r="B67" s="10">
        <v>367</v>
      </c>
      <c r="C67" s="11" t="s">
        <v>18</v>
      </c>
      <c r="D67" s="11" t="s">
        <v>15</v>
      </c>
      <c r="E67" s="5">
        <v>6300</v>
      </c>
      <c r="F67" s="5">
        <v>2380.47</v>
      </c>
      <c r="G67" s="13">
        <f t="shared" ref="G67:G130" si="94">F67/E67</f>
        <v>0.377852380952381</v>
      </c>
      <c r="H67" s="53">
        <f>RANK(G67,G$3:G$140)</f>
        <v>68</v>
      </c>
      <c r="I67" s="53">
        <f>RANK(F67,F$3:F$140)</f>
        <v>71</v>
      </c>
      <c r="J67" s="17">
        <f t="shared" si="49"/>
        <v>139</v>
      </c>
      <c r="K67" s="5">
        <v>2000</v>
      </c>
      <c r="L67" s="5">
        <v>2029.3</v>
      </c>
      <c r="M67" s="13">
        <f t="shared" ref="M67:M130" si="95">L67/K67</f>
        <v>1.01465</v>
      </c>
      <c r="N67" s="53">
        <f>RANK(M67,M$3:M$140)</f>
        <v>10</v>
      </c>
      <c r="O67" s="53">
        <f>RANK(L67,L$3:L$140)</f>
        <v>25</v>
      </c>
      <c r="P67" s="17">
        <f t="shared" si="67"/>
        <v>35</v>
      </c>
      <c r="Q67" s="5">
        <v>1400</v>
      </c>
      <c r="R67" s="5">
        <v>1038</v>
      </c>
      <c r="S67" s="13">
        <f t="shared" ref="S67:S130" si="96">R67/Q67</f>
        <v>0.741428571428571</v>
      </c>
      <c r="T67" s="53">
        <f>RANK(S67,S$3:S$140)</f>
        <v>31</v>
      </c>
      <c r="U67" s="53">
        <f>RANK(R67,R$3:R$140)</f>
        <v>53</v>
      </c>
      <c r="V67" s="17">
        <f t="shared" si="87"/>
        <v>84</v>
      </c>
      <c r="W67" s="5">
        <v>2630</v>
      </c>
      <c r="X67" s="5">
        <v>2134.69</v>
      </c>
      <c r="Y67" s="13">
        <f t="shared" ref="Y67:Y130" si="97">X67/W67</f>
        <v>0.811669201520913</v>
      </c>
      <c r="Z67" s="53">
        <f>RANK(Y67,Y$3:Y$140)</f>
        <v>45</v>
      </c>
      <c r="AA67" s="53">
        <f>RANK(X67,X$3:X$140)</f>
        <v>53</v>
      </c>
      <c r="AB67" s="17">
        <f t="shared" ref="AB67:AB130" si="98">Z67+AA67</f>
        <v>98</v>
      </c>
      <c r="AC67" s="21">
        <f>ROUND(AD67/100,0)*100</f>
        <v>2400</v>
      </c>
      <c r="AD67" s="5">
        <v>2367.85</v>
      </c>
      <c r="AE67" s="13">
        <f t="shared" ref="AE67:AE130" si="99">AD67/AC67</f>
        <v>0.986604166666667</v>
      </c>
      <c r="AF67" s="53">
        <f>RANK(AE67,AE$3:AE$140)</f>
        <v>52</v>
      </c>
      <c r="AG67" s="53">
        <f>RANK(AD67,AD$3:AD$140)</f>
        <v>47</v>
      </c>
      <c r="AH67" s="17">
        <f t="shared" si="92"/>
        <v>99</v>
      </c>
      <c r="AI67" s="5">
        <v>20</v>
      </c>
      <c r="AJ67" s="5">
        <v>0</v>
      </c>
      <c r="AK67" s="13">
        <f t="shared" si="91"/>
        <v>0</v>
      </c>
      <c r="AL67" s="53" t="e">
        <f>RANK(AK67,AK$3:AK$140)</f>
        <v>#DIV/0!</v>
      </c>
      <c r="AM67" s="53">
        <f>RANK(AJ67,AJ$3:AJ$140)</f>
        <v>123</v>
      </c>
      <c r="AN67" s="17" t="e">
        <f t="shared" si="79"/>
        <v>#DIV/0!</v>
      </c>
      <c r="AO67" s="5">
        <v>24</v>
      </c>
      <c r="AP67" s="5">
        <v>8</v>
      </c>
      <c r="AQ67" s="13">
        <f t="shared" ref="AQ67:AQ130" si="100">AP67/AO67</f>
        <v>0.333333333333333</v>
      </c>
      <c r="AR67" s="53">
        <f>RANK(AQ67,AQ$3:AQ$140)</f>
        <v>26</v>
      </c>
      <c r="AS67" s="53">
        <f>RANK(AP67,AP$3:AP$140)</f>
        <v>17</v>
      </c>
      <c r="AT67" s="17">
        <f t="shared" si="89"/>
        <v>43</v>
      </c>
      <c r="AU67" s="5">
        <v>1810</v>
      </c>
      <c r="AV67" s="5">
        <v>1281.91</v>
      </c>
      <c r="AW67" s="13">
        <f t="shared" ref="AW67:AW130" si="101">AV67/AU67</f>
        <v>0.708237569060774</v>
      </c>
      <c r="AX67" s="53">
        <f>RANK(AW67,AW$3:AW$140)</f>
        <v>95</v>
      </c>
      <c r="AY67" s="53">
        <f>RANK(AV67,AV$3:AV$140)</f>
        <v>94</v>
      </c>
      <c r="AZ67" s="17">
        <f t="shared" si="80"/>
        <v>189</v>
      </c>
      <c r="BA67" s="5">
        <v>1000</v>
      </c>
      <c r="BB67" s="5">
        <v>881.06</v>
      </c>
      <c r="BC67" s="13">
        <f t="shared" ref="BC67:BC130" si="102">BB67/BA67</f>
        <v>0.88106</v>
      </c>
      <c r="BD67" s="53">
        <f>RANK(BC67,BC$3:BC$140)</f>
        <v>24</v>
      </c>
      <c r="BE67" s="53">
        <f>RANK(BB67,BB$3:BB$140)</f>
        <v>63</v>
      </c>
      <c r="BF67" s="17">
        <f t="shared" si="84"/>
        <v>87</v>
      </c>
      <c r="BG67" s="5">
        <v>2710</v>
      </c>
      <c r="BH67" s="5">
        <v>573.6</v>
      </c>
      <c r="BI67" s="13">
        <f t="shared" ref="BI67:BI130" si="103">BH67/BG67</f>
        <v>0.211660516605166</v>
      </c>
      <c r="BJ67" s="53">
        <f>RANK(BI67,BI$3:BI$140)</f>
        <v>77</v>
      </c>
      <c r="BK67" s="53">
        <f>RANK(BH67,BH$3:BH$140)</f>
        <v>71</v>
      </c>
      <c r="BL67" s="17">
        <f t="shared" si="56"/>
        <v>148</v>
      </c>
      <c r="BM67" s="5">
        <v>1190</v>
      </c>
      <c r="BN67" s="5">
        <v>1118.56</v>
      </c>
      <c r="BO67" s="13">
        <f t="shared" ref="BO67:BO130" si="104">BN67/BM67</f>
        <v>0.939966386554622</v>
      </c>
      <c r="BP67" s="53">
        <f>RANK(BO67,BO$3:BO$140)</f>
        <v>56</v>
      </c>
      <c r="BQ67" s="53">
        <f>RANK(BN67,BN$3:BN$140)</f>
        <v>76</v>
      </c>
      <c r="BR67" s="17">
        <f t="shared" si="81"/>
        <v>132</v>
      </c>
      <c r="BS67" s="21">
        <v>1100</v>
      </c>
      <c r="BT67" s="5">
        <v>1688.48</v>
      </c>
      <c r="BU67" s="13">
        <f t="shared" ref="BU67:BU130" si="105">BT67/BS67</f>
        <v>1.53498181818182</v>
      </c>
      <c r="BV67" s="53">
        <f>RANK(BU67,BU$3:BU$140)</f>
        <v>3</v>
      </c>
      <c r="BW67" s="53">
        <f>RANK(BT67,BT$3:BT$140)</f>
        <v>52</v>
      </c>
      <c r="BX67" s="17">
        <f t="shared" si="65"/>
        <v>55</v>
      </c>
      <c r="BY67" s="5">
        <v>1360</v>
      </c>
      <c r="BZ67" s="5">
        <v>360.45</v>
      </c>
      <c r="CA67" s="13">
        <f t="shared" ref="CA67:CA130" si="106">BZ67/BY67</f>
        <v>0.265036764705882</v>
      </c>
      <c r="CB67" s="53">
        <f>RANK(CA67,CA$3:CA$140)</f>
        <v>111</v>
      </c>
      <c r="CC67" s="53">
        <f>RANK(BZ67,BZ$3:BZ$140)</f>
        <v>111</v>
      </c>
      <c r="CD67" s="17">
        <f t="shared" si="85"/>
        <v>222</v>
      </c>
      <c r="CE67" s="21">
        <v>1100</v>
      </c>
      <c r="CF67" s="5">
        <v>973.55</v>
      </c>
      <c r="CG67" s="13">
        <f t="shared" ref="CG67:CG130" si="107">CF67/CE67</f>
        <v>0.885045454545454</v>
      </c>
      <c r="CH67" s="53">
        <f>RANK(CG67,CG$3:CG$140)</f>
        <v>69</v>
      </c>
      <c r="CI67" s="53">
        <f>RANK(CF67,CF$3:CF$140)</f>
        <v>74</v>
      </c>
      <c r="CJ67" s="17">
        <f t="shared" si="82"/>
        <v>143</v>
      </c>
      <c r="CK67" s="5">
        <v>1620</v>
      </c>
      <c r="CL67" s="5">
        <v>399.26</v>
      </c>
      <c r="CM67" s="13">
        <f t="shared" ref="CM67:CM130" si="108">CL67/CK67</f>
        <v>0.246456790123457</v>
      </c>
      <c r="CN67" s="53">
        <f>RANK(CM67,CM$3:CM$140)</f>
        <v>112</v>
      </c>
      <c r="CO67" s="53">
        <f>RANK(CL67,CL$3:CL$140)</f>
        <v>107</v>
      </c>
      <c r="CP67" s="17">
        <f t="shared" si="90"/>
        <v>219</v>
      </c>
      <c r="CQ67" s="5">
        <v>700</v>
      </c>
      <c r="CR67" s="5">
        <v>0</v>
      </c>
      <c r="CS67" s="13">
        <f t="shared" ref="CS67:CS130" si="109">CR67/CQ67</f>
        <v>0</v>
      </c>
      <c r="CT67" s="53">
        <f>RANK(CS67,CS$3:CS$140)</f>
        <v>109</v>
      </c>
      <c r="CU67" s="53">
        <f>RANK(CR67,CR$3:CR$140)</f>
        <v>109</v>
      </c>
      <c r="CV67" s="17">
        <f t="shared" si="57"/>
        <v>218</v>
      </c>
      <c r="CW67" s="5">
        <v>3130</v>
      </c>
      <c r="CX67" s="5">
        <v>799.95</v>
      </c>
      <c r="CY67" s="13">
        <f t="shared" ref="CY67:CY130" si="110">CX67/CW67</f>
        <v>0.255575079872205</v>
      </c>
      <c r="CZ67" s="53">
        <f>RANK(CY67,CY$3:CY$140)</f>
        <v>95</v>
      </c>
      <c r="DA67" s="53">
        <f>RANK(CX67,CX$3:CX$140)</f>
        <v>97</v>
      </c>
      <c r="DB67" s="17">
        <f t="shared" si="75"/>
        <v>192</v>
      </c>
      <c r="DC67" s="5">
        <v>4020</v>
      </c>
      <c r="DD67" s="5">
        <v>3835.9</v>
      </c>
      <c r="DE67" s="13">
        <f t="shared" ref="DE67:DE130" si="111">DD67/DC67</f>
        <v>0.954203980099502</v>
      </c>
      <c r="DF67" s="53">
        <f>RANK(DE67,DE$3:DE$140)</f>
        <v>56</v>
      </c>
      <c r="DG67" s="53">
        <f>RANK(DD67,DD$3:DD$140)</f>
        <v>72</v>
      </c>
      <c r="DH67" s="17">
        <f t="shared" si="83"/>
        <v>128</v>
      </c>
      <c r="DI67" s="5">
        <v>70</v>
      </c>
      <c r="DJ67" s="5">
        <v>24</v>
      </c>
      <c r="DK67" s="13">
        <f t="shared" ref="DK67:DK130" si="112">DJ67/DI67</f>
        <v>0.342857142857143</v>
      </c>
      <c r="DL67" s="53">
        <f>RANK(DK67,DK$3:DK$140)</f>
        <v>34</v>
      </c>
      <c r="DM67" s="53">
        <f>RANK(DJ67,DJ$3:DJ$140)</f>
        <v>53</v>
      </c>
      <c r="DN67" s="17">
        <f t="shared" si="93"/>
        <v>87</v>
      </c>
      <c r="DO67" s="21">
        <v>2800</v>
      </c>
      <c r="DP67" s="5">
        <v>3276.04</v>
      </c>
      <c r="DQ67" s="13">
        <v>1.17001428571429</v>
      </c>
      <c r="DR67" s="53">
        <v>18</v>
      </c>
      <c r="DS67" s="53">
        <v>32</v>
      </c>
      <c r="DT67" s="17">
        <v>50</v>
      </c>
      <c r="DU67" s="21">
        <v>2300</v>
      </c>
      <c r="DV67" s="5">
        <v>2843.9</v>
      </c>
      <c r="DW67" s="13">
        <f t="shared" ref="DW67:DW130" si="113">DV67/DU67</f>
        <v>1.23647826086957</v>
      </c>
      <c r="DX67" s="53">
        <f>RANK(DW67,DW$3:DW$140)</f>
        <v>6</v>
      </c>
      <c r="DY67" s="53">
        <f>RANK(DV67,DV$3:DV$140)</f>
        <v>25</v>
      </c>
      <c r="DZ67" s="17">
        <f t="shared" si="64"/>
        <v>31</v>
      </c>
      <c r="EA67" s="5">
        <v>800</v>
      </c>
      <c r="EB67" s="5">
        <v>181.88</v>
      </c>
      <c r="EC67" s="13">
        <f t="shared" ref="EC67:EC130" si="114">EB67/EA67</f>
        <v>0.22735</v>
      </c>
      <c r="ED67" s="53">
        <f>RANK(EC67,EC$3:EC$140)</f>
        <v>63</v>
      </c>
      <c r="EE67" s="53">
        <f>RANK(EB67,EB$3:EB$140)</f>
        <v>66</v>
      </c>
      <c r="EF67" s="17">
        <f t="shared" si="88"/>
        <v>129</v>
      </c>
      <c r="EG67" s="5">
        <v>1960</v>
      </c>
      <c r="EH67" s="5">
        <v>181.88</v>
      </c>
      <c r="EI67" s="13">
        <f t="shared" ref="EI67:EI130" si="115">EH67/EG67</f>
        <v>0.0927959183673469</v>
      </c>
      <c r="EJ67" s="53">
        <f>RANK(EI67,EI$3:EI$140)</f>
        <v>63</v>
      </c>
      <c r="EK67" s="53">
        <f>RANK(EH67,EH$3:EH$140)</f>
        <v>66</v>
      </c>
      <c r="EL67" s="17">
        <f t="shared" ref="EL67:EL130" si="116">EJ67+EK67</f>
        <v>129</v>
      </c>
      <c r="EM67" s="5">
        <v>3970</v>
      </c>
      <c r="EN67" s="5">
        <v>3803.61</v>
      </c>
      <c r="EO67" s="13">
        <f t="shared" ref="EO67:EO130" si="117">EN67/EM67</f>
        <v>0.958088161209068</v>
      </c>
      <c r="EP67" s="53">
        <f>RANK(EO67,EO$3:EO$140)</f>
        <v>23</v>
      </c>
      <c r="EQ67" s="53">
        <f>RANK(EN67,EN$3:EN$140)</f>
        <v>46</v>
      </c>
      <c r="ER67" s="17">
        <f t="shared" si="69"/>
        <v>69</v>
      </c>
      <c r="ES67" s="5">
        <v>1000</v>
      </c>
      <c r="ET67" s="5">
        <v>338</v>
      </c>
      <c r="EU67" s="13">
        <f t="shared" ref="EU67:EU130" si="118">ET67/ES67</f>
        <v>0.338</v>
      </c>
      <c r="EV67" s="53">
        <f>RANK(EU67,EU$3:EU$140)</f>
        <v>83</v>
      </c>
      <c r="EW67" s="53">
        <f>RANK(ET67,ET$3:ET$140)</f>
        <v>94</v>
      </c>
      <c r="EX67" s="17">
        <f t="shared" si="55"/>
        <v>177</v>
      </c>
      <c r="EY67" s="21">
        <v>2530</v>
      </c>
      <c r="EZ67" s="5">
        <v>2843.9</v>
      </c>
      <c r="FA67" s="13">
        <f t="shared" ref="FA67:FA130" si="119">EZ67/EY67</f>
        <v>1.12407114624506</v>
      </c>
      <c r="FB67" s="53">
        <f>RANK(FA67,FA$3:FA$140)</f>
        <v>7</v>
      </c>
      <c r="FC67" s="53">
        <f>RANK(EZ67,EZ$3:EZ$140)</f>
        <v>21</v>
      </c>
      <c r="FD67" s="17">
        <f t="shared" si="73"/>
        <v>28</v>
      </c>
    </row>
    <row r="68" ht="17.25" spans="1:160">
      <c r="A68" s="9">
        <v>66</v>
      </c>
      <c r="B68" s="10">
        <v>539</v>
      </c>
      <c r="C68" s="11" t="s">
        <v>37</v>
      </c>
      <c r="D68" s="11" t="s">
        <v>33</v>
      </c>
      <c r="E68" s="5">
        <v>8300</v>
      </c>
      <c r="F68" s="5">
        <v>4989.82</v>
      </c>
      <c r="G68" s="13">
        <f t="shared" si="94"/>
        <v>0.60118313253012</v>
      </c>
      <c r="H68" s="53">
        <f>RANK(G68,G$3:G$140)</f>
        <v>26</v>
      </c>
      <c r="I68" s="53">
        <f>RANK(F68,F$3:F$140)</f>
        <v>20</v>
      </c>
      <c r="J68" s="17">
        <f t="shared" si="49"/>
        <v>46</v>
      </c>
      <c r="K68" s="5">
        <v>1800</v>
      </c>
      <c r="L68" s="5">
        <v>617.9</v>
      </c>
      <c r="M68" s="13">
        <f t="shared" si="95"/>
        <v>0.343277777777778</v>
      </c>
      <c r="N68" s="53">
        <f>RANK(M68,M$3:M$140)</f>
        <v>70</v>
      </c>
      <c r="O68" s="53">
        <f>RANK(L68,L$3:L$140)</f>
        <v>78</v>
      </c>
      <c r="P68" s="17">
        <f t="shared" si="67"/>
        <v>148</v>
      </c>
      <c r="Q68" s="5">
        <v>1400</v>
      </c>
      <c r="R68" s="5">
        <v>1339.6</v>
      </c>
      <c r="S68" s="13">
        <f t="shared" si="96"/>
        <v>0.956857142857143</v>
      </c>
      <c r="T68" s="53">
        <f>RANK(S68,S$3:S$140)</f>
        <v>8</v>
      </c>
      <c r="U68" s="53">
        <f>RANK(R68,R$3:R$140)</f>
        <v>39</v>
      </c>
      <c r="V68" s="17">
        <f t="shared" si="87"/>
        <v>47</v>
      </c>
      <c r="W68" s="5">
        <v>2630</v>
      </c>
      <c r="X68" s="5">
        <v>1307.17</v>
      </c>
      <c r="Y68" s="13">
        <f t="shared" si="97"/>
        <v>0.497022813688213</v>
      </c>
      <c r="Z68" s="53">
        <f>RANK(Y68,Y$3:Y$140)</f>
        <v>107</v>
      </c>
      <c r="AA68" s="53">
        <f>RANK(X68,X$3:X$140)</f>
        <v>108</v>
      </c>
      <c r="AB68" s="17">
        <f t="shared" si="98"/>
        <v>215</v>
      </c>
      <c r="AC68" s="5">
        <v>1790</v>
      </c>
      <c r="AD68" s="5">
        <v>1463.74</v>
      </c>
      <c r="AE68" s="13">
        <f t="shared" si="99"/>
        <v>0.817731843575419</v>
      </c>
      <c r="AF68" s="53">
        <f>RANK(AE68,AE$3:AE$140)</f>
        <v>89</v>
      </c>
      <c r="AG68" s="53">
        <f>RANK(AD68,AD$3:AD$140)</f>
        <v>84</v>
      </c>
      <c r="AH68" s="17">
        <f t="shared" si="92"/>
        <v>173</v>
      </c>
      <c r="AI68" s="5">
        <v>0</v>
      </c>
      <c r="AJ68" s="5">
        <v>0</v>
      </c>
      <c r="AK68" s="59">
        <v>0</v>
      </c>
      <c r="AL68" s="53" t="e">
        <f>RANK(AK68,AK$3:AK$140)</f>
        <v>#DIV/0!</v>
      </c>
      <c r="AM68" s="53">
        <f>RANK(AJ68,AJ$3:AJ$140)</f>
        <v>123</v>
      </c>
      <c r="AN68" s="17" t="e">
        <f t="shared" si="79"/>
        <v>#DIV/0!</v>
      </c>
      <c r="AO68" s="5">
        <v>19</v>
      </c>
      <c r="AP68" s="5">
        <v>3</v>
      </c>
      <c r="AQ68" s="13">
        <f t="shared" si="100"/>
        <v>0.157894736842105</v>
      </c>
      <c r="AR68" s="53">
        <f>RANK(AQ68,AQ$3:AQ$140)</f>
        <v>61</v>
      </c>
      <c r="AS68" s="53">
        <f>RANK(AP68,AP$3:AP$140)</f>
        <v>66</v>
      </c>
      <c r="AT68" s="17">
        <f t="shared" si="89"/>
        <v>127</v>
      </c>
      <c r="AU68" s="5">
        <v>1810</v>
      </c>
      <c r="AV68" s="5">
        <v>1489.42</v>
      </c>
      <c r="AW68" s="13">
        <f t="shared" si="101"/>
        <v>0.822883977900553</v>
      </c>
      <c r="AX68" s="53">
        <f>RANK(AW68,AW$3:AW$140)</f>
        <v>78</v>
      </c>
      <c r="AY68" s="53">
        <f>RANK(AV68,AV$3:AV$140)</f>
        <v>80</v>
      </c>
      <c r="AZ68" s="17">
        <f t="shared" si="80"/>
        <v>158</v>
      </c>
      <c r="BA68" s="5">
        <v>1000</v>
      </c>
      <c r="BB68" s="5">
        <v>614</v>
      </c>
      <c r="BC68" s="13">
        <f t="shared" si="102"/>
        <v>0.614</v>
      </c>
      <c r="BD68" s="53">
        <f>RANK(BC68,BC$3:BC$140)</f>
        <v>88</v>
      </c>
      <c r="BE68" s="53">
        <f>RANK(BB68,BB$3:BB$140)</f>
        <v>90</v>
      </c>
      <c r="BF68" s="17">
        <f t="shared" si="84"/>
        <v>178</v>
      </c>
      <c r="BG68" s="5">
        <v>2710</v>
      </c>
      <c r="BH68" s="5">
        <v>382</v>
      </c>
      <c r="BI68" s="13">
        <f t="shared" si="103"/>
        <v>0.140959409594096</v>
      </c>
      <c r="BJ68" s="53">
        <f>RANK(BI68,BI$3:BI$140)</f>
        <v>103</v>
      </c>
      <c r="BK68" s="53">
        <f>RANK(BH68,BH$3:BH$140)</f>
        <v>98</v>
      </c>
      <c r="BL68" s="17">
        <f t="shared" si="56"/>
        <v>201</v>
      </c>
      <c r="BM68" s="5">
        <v>1190</v>
      </c>
      <c r="BN68" s="5">
        <v>860.2</v>
      </c>
      <c r="BO68" s="13">
        <f t="shared" si="104"/>
        <v>0.722857142857143</v>
      </c>
      <c r="BP68" s="53">
        <f>RANK(BO68,BO$3:BO$140)</f>
        <v>90</v>
      </c>
      <c r="BQ68" s="53">
        <f>RANK(BN68,BN$3:BN$140)</f>
        <v>95</v>
      </c>
      <c r="BR68" s="17">
        <f t="shared" si="81"/>
        <v>185</v>
      </c>
      <c r="BS68" s="5">
        <v>1000</v>
      </c>
      <c r="BT68" s="5">
        <v>695.34</v>
      </c>
      <c r="BU68" s="13">
        <f t="shared" si="105"/>
        <v>0.69534</v>
      </c>
      <c r="BV68" s="53">
        <f>RANK(BU68,BU$3:BU$140)</f>
        <v>117</v>
      </c>
      <c r="BW68" s="53">
        <f>RANK(BT68,BT$3:BT$140)</f>
        <v>123</v>
      </c>
      <c r="BX68" s="17">
        <f t="shared" si="65"/>
        <v>240</v>
      </c>
      <c r="BY68" s="5">
        <v>1360</v>
      </c>
      <c r="BZ68" s="5">
        <v>245.51</v>
      </c>
      <c r="CA68" s="13">
        <f t="shared" si="106"/>
        <v>0.180522058823529</v>
      </c>
      <c r="CB68" s="53">
        <f>RANK(CA68,CA$3:CA$140)</f>
        <v>125</v>
      </c>
      <c r="CC68" s="53">
        <f>RANK(BZ68,BZ$3:BZ$140)</f>
        <v>123</v>
      </c>
      <c r="CD68" s="17">
        <f t="shared" si="85"/>
        <v>248</v>
      </c>
      <c r="CE68" s="5">
        <v>1000</v>
      </c>
      <c r="CF68" s="5">
        <v>652.02</v>
      </c>
      <c r="CG68" s="13">
        <f t="shared" si="107"/>
        <v>0.65202</v>
      </c>
      <c r="CH68" s="53">
        <f>RANK(CG68,CG$3:CG$140)</f>
        <v>99</v>
      </c>
      <c r="CI68" s="53">
        <f>RANK(CF68,CF$3:CF$140)</f>
        <v>104</v>
      </c>
      <c r="CJ68" s="17">
        <f t="shared" si="82"/>
        <v>203</v>
      </c>
      <c r="CK68" s="5">
        <v>1620</v>
      </c>
      <c r="CL68" s="5">
        <v>688.48</v>
      </c>
      <c r="CM68" s="13">
        <f t="shared" si="108"/>
        <v>0.424987654320988</v>
      </c>
      <c r="CN68" s="53">
        <f>RANK(CM68,CM$3:CM$140)</f>
        <v>61</v>
      </c>
      <c r="CO68" s="53">
        <f>RANK(CL68,CL$3:CL$140)</f>
        <v>70</v>
      </c>
      <c r="CP68" s="17">
        <f t="shared" si="90"/>
        <v>131</v>
      </c>
      <c r="CQ68" s="5">
        <v>700</v>
      </c>
      <c r="CR68" s="5">
        <v>0</v>
      </c>
      <c r="CS68" s="13">
        <f t="shared" si="109"/>
        <v>0</v>
      </c>
      <c r="CT68" s="53">
        <f>RANK(CS68,CS$3:CS$140)</f>
        <v>109</v>
      </c>
      <c r="CU68" s="53">
        <f>RANK(CR68,CR$3:CR$140)</f>
        <v>109</v>
      </c>
      <c r="CV68" s="17">
        <f t="shared" si="57"/>
        <v>218</v>
      </c>
      <c r="CW68" s="5">
        <v>3130</v>
      </c>
      <c r="CX68" s="5">
        <v>93.8</v>
      </c>
      <c r="CY68" s="13">
        <f t="shared" si="110"/>
        <v>0.0299680511182109</v>
      </c>
      <c r="CZ68" s="53">
        <f>RANK(CY68,CY$3:CY$140)</f>
        <v>135</v>
      </c>
      <c r="DA68" s="53">
        <f>RANK(CX68,CX$3:CX$140)</f>
        <v>135</v>
      </c>
      <c r="DB68" s="17">
        <f t="shared" si="75"/>
        <v>270</v>
      </c>
      <c r="DC68" s="5">
        <v>4020</v>
      </c>
      <c r="DD68" s="5">
        <v>3019.29</v>
      </c>
      <c r="DE68" s="13">
        <f t="shared" si="111"/>
        <v>0.751067164179104</v>
      </c>
      <c r="DF68" s="53">
        <f>RANK(DE68,DE$3:DE$140)</f>
        <v>83</v>
      </c>
      <c r="DG68" s="53">
        <f>RANK(DD68,DD$3:DD$140)</f>
        <v>93</v>
      </c>
      <c r="DH68" s="17">
        <f t="shared" si="83"/>
        <v>176</v>
      </c>
      <c r="DI68" s="5">
        <v>80</v>
      </c>
      <c r="DJ68" s="5">
        <v>15</v>
      </c>
      <c r="DK68" s="13">
        <f t="shared" si="112"/>
        <v>0.1875</v>
      </c>
      <c r="DL68" s="53">
        <f>RANK(DK68,DK$3:DK$140)</f>
        <v>97</v>
      </c>
      <c r="DM68" s="53">
        <f>RANK(DJ68,DJ$3:DJ$140)</f>
        <v>95</v>
      </c>
      <c r="DN68" s="17">
        <f t="shared" si="93"/>
        <v>192</v>
      </c>
      <c r="DO68" s="21">
        <v>2500</v>
      </c>
      <c r="DP68" s="5">
        <v>3003.48</v>
      </c>
      <c r="DQ68" s="13">
        <v>1.201392</v>
      </c>
      <c r="DR68" s="53">
        <v>13</v>
      </c>
      <c r="DS68" s="53">
        <v>39</v>
      </c>
      <c r="DT68" s="17">
        <v>52</v>
      </c>
      <c r="DU68" s="5">
        <v>1860</v>
      </c>
      <c r="DV68" s="5">
        <v>685.2</v>
      </c>
      <c r="DW68" s="13">
        <f t="shared" si="113"/>
        <v>0.368387096774194</v>
      </c>
      <c r="DX68" s="53">
        <f>RANK(DW68,DW$3:DW$140)</f>
        <v>119</v>
      </c>
      <c r="DY68" s="53">
        <f>RANK(DV68,DV$3:DV$140)</f>
        <v>116</v>
      </c>
      <c r="DZ68" s="17">
        <f t="shared" si="64"/>
        <v>235</v>
      </c>
      <c r="EA68" s="5">
        <v>800</v>
      </c>
      <c r="EB68" s="5">
        <v>70.5</v>
      </c>
      <c r="EC68" s="13">
        <f t="shared" si="114"/>
        <v>0.088125</v>
      </c>
      <c r="ED68" s="53">
        <f>RANK(EC68,EC$3:EC$140)</f>
        <v>102</v>
      </c>
      <c r="EE68" s="53">
        <f>RANK(EB68,EB$3:EB$140)</f>
        <v>104</v>
      </c>
      <c r="EF68" s="17">
        <f t="shared" si="88"/>
        <v>206</v>
      </c>
      <c r="EG68" s="5">
        <v>1960</v>
      </c>
      <c r="EH68" s="5">
        <v>70.5</v>
      </c>
      <c r="EI68" s="13">
        <f t="shared" si="115"/>
        <v>0.035969387755102</v>
      </c>
      <c r="EJ68" s="53">
        <f>RANK(EI68,EI$3:EI$140)</f>
        <v>103</v>
      </c>
      <c r="EK68" s="53">
        <f>RANK(EH68,EH$3:EH$140)</f>
        <v>104</v>
      </c>
      <c r="EL68" s="17">
        <f t="shared" si="116"/>
        <v>207</v>
      </c>
      <c r="EM68" s="5">
        <v>3970</v>
      </c>
      <c r="EN68" s="5">
        <v>1989.9</v>
      </c>
      <c r="EO68" s="13">
        <f t="shared" si="117"/>
        <v>0.501234256926952</v>
      </c>
      <c r="EP68" s="53">
        <f>RANK(EO68,EO$3:EO$140)</f>
        <v>105</v>
      </c>
      <c r="EQ68" s="53">
        <f>RANK(EN68,EN$3:EN$140)</f>
        <v>104</v>
      </c>
      <c r="ER68" s="17">
        <f t="shared" si="69"/>
        <v>209</v>
      </c>
      <c r="ES68" s="5">
        <v>1000</v>
      </c>
      <c r="ET68" s="5">
        <v>130</v>
      </c>
      <c r="EU68" s="13">
        <f t="shared" si="118"/>
        <v>0.13</v>
      </c>
      <c r="EV68" s="53">
        <f>RANK(EU68,EU$3:EU$140)</f>
        <v>127</v>
      </c>
      <c r="EW68" s="53">
        <f>RANK(ET68,ET$3:ET$140)</f>
        <v>128</v>
      </c>
      <c r="EX68" s="17">
        <f t="shared" si="55"/>
        <v>255</v>
      </c>
      <c r="EY68" s="5">
        <v>2530</v>
      </c>
      <c r="EZ68" s="5">
        <v>1232.4</v>
      </c>
      <c r="FA68" s="13">
        <f t="shared" si="119"/>
        <v>0.487114624505929</v>
      </c>
      <c r="FB68" s="53">
        <f>RANK(FA68,FA$3:FA$140)</f>
        <v>48</v>
      </c>
      <c r="FC68" s="53">
        <f>RANK(EZ68,EZ$3:EZ$140)</f>
        <v>58</v>
      </c>
      <c r="FD68" s="17">
        <f t="shared" si="73"/>
        <v>106</v>
      </c>
    </row>
    <row r="69" ht="17.25" spans="1:160">
      <c r="A69" s="9">
        <v>67</v>
      </c>
      <c r="B69" s="10">
        <v>104428</v>
      </c>
      <c r="C69" s="11" t="s">
        <v>19</v>
      </c>
      <c r="D69" s="11" t="s">
        <v>15</v>
      </c>
      <c r="E69" s="5">
        <v>6200</v>
      </c>
      <c r="F69" s="5">
        <v>2098.42</v>
      </c>
      <c r="G69" s="13">
        <f t="shared" si="94"/>
        <v>0.338454838709677</v>
      </c>
      <c r="H69" s="53">
        <f>RANK(G69,G$3:G$140)</f>
        <v>82</v>
      </c>
      <c r="I69" s="53">
        <f>RANK(F69,F$3:F$140)</f>
        <v>83</v>
      </c>
      <c r="J69" s="17">
        <f t="shared" ref="J69:J130" si="120">H69+I69</f>
        <v>165</v>
      </c>
      <c r="K69" s="5">
        <v>1800</v>
      </c>
      <c r="L69" s="5">
        <v>1577.26</v>
      </c>
      <c r="M69" s="13">
        <f t="shared" si="95"/>
        <v>0.876255555555556</v>
      </c>
      <c r="N69" s="53">
        <f>RANK(M69,M$3:M$140)</f>
        <v>28</v>
      </c>
      <c r="O69" s="53">
        <f>RANK(L69,L$3:L$140)</f>
        <v>33</v>
      </c>
      <c r="P69" s="17">
        <f t="shared" si="67"/>
        <v>61</v>
      </c>
      <c r="Q69" s="21">
        <v>2000</v>
      </c>
      <c r="R69" s="5">
        <v>1416.8</v>
      </c>
      <c r="S69" s="13">
        <f t="shared" si="96"/>
        <v>0.7084</v>
      </c>
      <c r="T69" s="53">
        <f>RANK(S69,S$3:S$140)</f>
        <v>35</v>
      </c>
      <c r="U69" s="53">
        <f>RANK(R69,R$3:R$140)</f>
        <v>36</v>
      </c>
      <c r="V69" s="17">
        <f t="shared" si="87"/>
        <v>71</v>
      </c>
      <c r="W69" s="5">
        <v>2630</v>
      </c>
      <c r="X69" s="5">
        <v>2318.14</v>
      </c>
      <c r="Y69" s="13">
        <f t="shared" si="97"/>
        <v>0.881422053231939</v>
      </c>
      <c r="Z69" s="53">
        <f>RANK(Y69,Y$3:Y$140)</f>
        <v>36</v>
      </c>
      <c r="AA69" s="53">
        <f>RANK(X69,X$3:X$140)</f>
        <v>44</v>
      </c>
      <c r="AB69" s="17">
        <f t="shared" si="98"/>
        <v>80</v>
      </c>
      <c r="AC69" s="21">
        <f>ROUND(AD69/100,0)*100</f>
        <v>1900</v>
      </c>
      <c r="AD69" s="5">
        <v>1899.7</v>
      </c>
      <c r="AE69" s="13">
        <f t="shared" si="99"/>
        <v>0.999842105263158</v>
      </c>
      <c r="AF69" s="53">
        <f>RANK(AE69,AE$3:AE$140)</f>
        <v>24</v>
      </c>
      <c r="AG69" s="53">
        <f>RANK(AD69,AD$3:AD$140)</f>
        <v>65</v>
      </c>
      <c r="AH69" s="17">
        <f t="shared" si="92"/>
        <v>89</v>
      </c>
      <c r="AI69" s="5">
        <v>30</v>
      </c>
      <c r="AJ69" s="5">
        <v>5</v>
      </c>
      <c r="AK69" s="13">
        <f t="shared" ref="AK69:AK78" si="121">AJ69/AI69</f>
        <v>0.166666666666667</v>
      </c>
      <c r="AL69" s="53" t="e">
        <f>RANK(AK69,AK$3:AK$140)</f>
        <v>#DIV/0!</v>
      </c>
      <c r="AM69" s="53">
        <f>RANK(AJ69,AJ$3:AJ$140)</f>
        <v>88</v>
      </c>
      <c r="AN69" s="17" t="e">
        <f t="shared" si="79"/>
        <v>#DIV/0!</v>
      </c>
      <c r="AO69" s="5">
        <v>24</v>
      </c>
      <c r="AP69" s="5">
        <v>4</v>
      </c>
      <c r="AQ69" s="13">
        <f t="shared" si="100"/>
        <v>0.166666666666667</v>
      </c>
      <c r="AR69" s="53">
        <f>RANK(AQ69,AQ$3:AQ$140)</f>
        <v>56</v>
      </c>
      <c r="AS69" s="53">
        <f>RANK(AP69,AP$3:AP$140)</f>
        <v>48</v>
      </c>
      <c r="AT69" s="17">
        <f t="shared" si="89"/>
        <v>104</v>
      </c>
      <c r="AU69" s="5">
        <v>1810</v>
      </c>
      <c r="AV69" s="5">
        <v>1237.77</v>
      </c>
      <c r="AW69" s="13">
        <f t="shared" si="101"/>
        <v>0.683850828729282</v>
      </c>
      <c r="AX69" s="53">
        <f>RANK(AW69,AW$3:AW$140)</f>
        <v>103</v>
      </c>
      <c r="AY69" s="53">
        <f>RANK(AV69,AV$3:AV$140)</f>
        <v>101</v>
      </c>
      <c r="AZ69" s="17">
        <f t="shared" si="80"/>
        <v>204</v>
      </c>
      <c r="BA69" s="21">
        <v>1500</v>
      </c>
      <c r="BB69" s="5">
        <v>1162.96</v>
      </c>
      <c r="BC69" s="13">
        <f t="shared" si="102"/>
        <v>0.775306666666667</v>
      </c>
      <c r="BD69" s="53">
        <f>RANK(BC69,BC$3:BC$140)</f>
        <v>49</v>
      </c>
      <c r="BE69" s="53">
        <f>RANK(BB69,BB$3:BB$140)</f>
        <v>37</v>
      </c>
      <c r="BF69" s="17">
        <f t="shared" si="84"/>
        <v>86</v>
      </c>
      <c r="BG69" s="5">
        <v>2710</v>
      </c>
      <c r="BH69" s="5">
        <v>515.13</v>
      </c>
      <c r="BI69" s="13">
        <f t="shared" si="103"/>
        <v>0.190084870848708</v>
      </c>
      <c r="BJ69" s="53">
        <f>RANK(BI69,BI$3:BI$140)</f>
        <v>84</v>
      </c>
      <c r="BK69" s="53">
        <f>RANK(BH69,BH$3:BH$140)</f>
        <v>78</v>
      </c>
      <c r="BL69" s="17">
        <f t="shared" si="56"/>
        <v>162</v>
      </c>
      <c r="BM69" s="5">
        <v>1200</v>
      </c>
      <c r="BN69" s="5">
        <v>1375.49</v>
      </c>
      <c r="BO69" s="13">
        <f t="shared" si="104"/>
        <v>1.14624166666667</v>
      </c>
      <c r="BP69" s="53">
        <f>RANK(BO69,BO$3:BO$140)</f>
        <v>7</v>
      </c>
      <c r="BQ69" s="53">
        <f>RANK(BN69,BN$3:BN$140)</f>
        <v>58</v>
      </c>
      <c r="BR69" s="17">
        <f t="shared" si="81"/>
        <v>65</v>
      </c>
      <c r="BS69" s="21">
        <v>2000</v>
      </c>
      <c r="BT69" s="5">
        <v>2151.48</v>
      </c>
      <c r="BU69" s="13">
        <f t="shared" si="105"/>
        <v>1.07574</v>
      </c>
      <c r="BV69" s="53">
        <f>RANK(BU69,BU$3:BU$140)</f>
        <v>68</v>
      </c>
      <c r="BW69" s="53">
        <f>RANK(BT69,BT$3:BT$140)</f>
        <v>28</v>
      </c>
      <c r="BX69" s="17">
        <f t="shared" si="65"/>
        <v>96</v>
      </c>
      <c r="BY69" s="5">
        <v>1360</v>
      </c>
      <c r="BZ69" s="5">
        <v>1342.55</v>
      </c>
      <c r="CA69" s="13">
        <f t="shared" si="106"/>
        <v>0.987169117647059</v>
      </c>
      <c r="CB69" s="53">
        <f>RANK(CA69,CA$3:CA$140)</f>
        <v>10</v>
      </c>
      <c r="CC69" s="53">
        <f>RANK(BZ69,BZ$3:BZ$140)</f>
        <v>18</v>
      </c>
      <c r="CD69" s="17">
        <f t="shared" si="85"/>
        <v>28</v>
      </c>
      <c r="CE69" s="21">
        <v>1100</v>
      </c>
      <c r="CF69" s="5">
        <v>1387.54</v>
      </c>
      <c r="CG69" s="13">
        <f t="shared" si="107"/>
        <v>1.2614</v>
      </c>
      <c r="CH69" s="53">
        <f>RANK(CG69,CG$3:CG$140)</f>
        <v>10</v>
      </c>
      <c r="CI69" s="53">
        <f>RANK(CF69,CF$3:CF$140)</f>
        <v>40</v>
      </c>
      <c r="CJ69" s="17">
        <f t="shared" si="82"/>
        <v>50</v>
      </c>
      <c r="CK69" s="5">
        <v>1620</v>
      </c>
      <c r="CL69" s="5">
        <v>951.58</v>
      </c>
      <c r="CM69" s="13">
        <f t="shared" si="108"/>
        <v>0.587395061728395</v>
      </c>
      <c r="CN69" s="53">
        <f>RANK(CM69,CM$3:CM$140)</f>
        <v>20</v>
      </c>
      <c r="CO69" s="53">
        <f>RANK(CL69,CL$3:CL$140)</f>
        <v>42</v>
      </c>
      <c r="CP69" s="17">
        <f t="shared" si="90"/>
        <v>62</v>
      </c>
      <c r="CQ69" s="5">
        <v>700</v>
      </c>
      <c r="CR69" s="5">
        <v>714</v>
      </c>
      <c r="CS69" s="13">
        <f t="shared" si="109"/>
        <v>1.02</v>
      </c>
      <c r="CT69" s="53">
        <f>RANK(CS69,CS$3:CS$140)</f>
        <v>12</v>
      </c>
      <c r="CU69" s="53">
        <f>RANK(CR69,CR$3:CR$140)</f>
        <v>20</v>
      </c>
      <c r="CV69" s="17">
        <f t="shared" si="57"/>
        <v>32</v>
      </c>
      <c r="CW69" s="5">
        <v>3130</v>
      </c>
      <c r="CX69" s="5">
        <v>2200.84</v>
      </c>
      <c r="CY69" s="13">
        <f t="shared" si="110"/>
        <v>0.703143769968051</v>
      </c>
      <c r="CZ69" s="53">
        <f>RANK(CY69,CY$3:CY$140)</f>
        <v>27</v>
      </c>
      <c r="DA69" s="53">
        <f>RANK(CX69,CX$3:CX$140)</f>
        <v>43</v>
      </c>
      <c r="DB69" s="17">
        <f t="shared" si="75"/>
        <v>70</v>
      </c>
      <c r="DC69" s="5">
        <v>4920</v>
      </c>
      <c r="DD69" s="5">
        <v>5427.05</v>
      </c>
      <c r="DE69" s="13">
        <f t="shared" si="111"/>
        <v>1.10305894308943</v>
      </c>
      <c r="DF69" s="53">
        <f>RANK(DE69,DE$3:DE$140)</f>
        <v>30</v>
      </c>
      <c r="DG69" s="53">
        <f>RANK(DD69,DD$3:DD$140)</f>
        <v>42</v>
      </c>
      <c r="DH69" s="17">
        <f t="shared" si="83"/>
        <v>72</v>
      </c>
      <c r="DI69" s="5">
        <v>70</v>
      </c>
      <c r="DJ69" s="5">
        <v>17</v>
      </c>
      <c r="DK69" s="13">
        <f t="shared" si="112"/>
        <v>0.242857142857143</v>
      </c>
      <c r="DL69" s="53">
        <f>RANK(DK69,DK$3:DK$140)</f>
        <v>73</v>
      </c>
      <c r="DM69" s="53">
        <f>RANK(DJ69,DJ$3:DJ$140)</f>
        <v>80</v>
      </c>
      <c r="DN69" s="17">
        <f t="shared" si="93"/>
        <v>153</v>
      </c>
      <c r="DO69" s="5">
        <v>2090</v>
      </c>
      <c r="DP69" s="5">
        <v>1558.2</v>
      </c>
      <c r="DQ69" s="13">
        <v>0.74555023923445</v>
      </c>
      <c r="DR69" s="53">
        <v>86</v>
      </c>
      <c r="DS69" s="53">
        <v>89</v>
      </c>
      <c r="DT69" s="17">
        <v>175</v>
      </c>
      <c r="DU69" s="5">
        <v>1860</v>
      </c>
      <c r="DV69" s="5">
        <v>1512.6</v>
      </c>
      <c r="DW69" s="13">
        <f t="shared" si="113"/>
        <v>0.813225806451613</v>
      </c>
      <c r="DX69" s="53">
        <f>RANK(DW69,DW$3:DW$140)</f>
        <v>57</v>
      </c>
      <c r="DY69" s="53">
        <f>RANK(DV69,DV$3:DV$140)</f>
        <v>73</v>
      </c>
      <c r="DZ69" s="17">
        <f t="shared" si="64"/>
        <v>130</v>
      </c>
      <c r="EA69" s="5">
        <v>800</v>
      </c>
      <c r="EB69" s="5">
        <v>498.8</v>
      </c>
      <c r="EC69" s="13">
        <f t="shared" si="114"/>
        <v>0.6235</v>
      </c>
      <c r="ED69" s="53">
        <f>RANK(EC69,EC$3:EC$140)</f>
        <v>17</v>
      </c>
      <c r="EE69" s="53">
        <f>RANK(EB69,EB$3:EB$140)</f>
        <v>28</v>
      </c>
      <c r="EF69" s="17">
        <f t="shared" si="88"/>
        <v>45</v>
      </c>
      <c r="EG69" s="5">
        <v>1960</v>
      </c>
      <c r="EH69" s="5">
        <v>498.8</v>
      </c>
      <c r="EI69" s="13">
        <f t="shared" si="115"/>
        <v>0.254489795918367</v>
      </c>
      <c r="EJ69" s="53">
        <f>RANK(EI69,EI$3:EI$140)</f>
        <v>14</v>
      </c>
      <c r="EK69" s="53">
        <f>RANK(EH69,EH$3:EH$140)</f>
        <v>28</v>
      </c>
      <c r="EL69" s="17">
        <f t="shared" si="116"/>
        <v>42</v>
      </c>
      <c r="EM69" s="5">
        <v>3970</v>
      </c>
      <c r="EN69" s="5">
        <v>3275.09</v>
      </c>
      <c r="EO69" s="13">
        <f t="shared" si="117"/>
        <v>0.824959697732997</v>
      </c>
      <c r="EP69" s="53">
        <f>RANK(EO69,EO$3:EO$140)</f>
        <v>41</v>
      </c>
      <c r="EQ69" s="53">
        <f>RANK(EN69,EN$3:EN$140)</f>
        <v>58</v>
      </c>
      <c r="ER69" s="17">
        <f t="shared" si="69"/>
        <v>99</v>
      </c>
      <c r="ES69" s="5">
        <v>1000</v>
      </c>
      <c r="ET69" s="5">
        <v>857.55</v>
      </c>
      <c r="EU69" s="13">
        <f t="shared" si="118"/>
        <v>0.85755</v>
      </c>
      <c r="EV69" s="53">
        <f>RANK(EU69,EU$3:EU$140)</f>
        <v>29</v>
      </c>
      <c r="EW69" s="53">
        <f>RANK(ET69,ET$3:ET$140)</f>
        <v>49</v>
      </c>
      <c r="EX69" s="17">
        <f t="shared" si="55"/>
        <v>78</v>
      </c>
      <c r="EY69" s="5">
        <v>2530</v>
      </c>
      <c r="EZ69" s="5">
        <v>480.6</v>
      </c>
      <c r="FA69" s="13">
        <f t="shared" si="119"/>
        <v>0.1899604743083</v>
      </c>
      <c r="FB69" s="53">
        <f>RANK(FA69,FA$3:FA$140)</f>
        <v>103</v>
      </c>
      <c r="FC69" s="53">
        <f>RANK(EZ69,EZ$3:EZ$140)</f>
        <v>104</v>
      </c>
      <c r="FD69" s="17">
        <f t="shared" si="73"/>
        <v>207</v>
      </c>
    </row>
    <row r="70" ht="17.25" spans="1:160">
      <c r="A70" s="9">
        <v>68</v>
      </c>
      <c r="B70" s="10">
        <v>105910</v>
      </c>
      <c r="C70" s="11" t="s">
        <v>102</v>
      </c>
      <c r="D70" s="11" t="s">
        <v>89</v>
      </c>
      <c r="E70" s="5">
        <v>6200</v>
      </c>
      <c r="F70" s="5">
        <v>3451.29</v>
      </c>
      <c r="G70" s="13">
        <f t="shared" si="94"/>
        <v>0.556659677419355</v>
      </c>
      <c r="H70" s="53">
        <f>RANK(G70,G$3:G$140)</f>
        <v>31</v>
      </c>
      <c r="I70" s="53">
        <f>RANK(F70,F$3:F$140)</f>
        <v>36</v>
      </c>
      <c r="J70" s="17">
        <f t="shared" si="120"/>
        <v>67</v>
      </c>
      <c r="K70" s="5">
        <v>1800</v>
      </c>
      <c r="L70" s="5">
        <v>530.5</v>
      </c>
      <c r="M70" s="13">
        <f t="shared" si="95"/>
        <v>0.294722222222222</v>
      </c>
      <c r="N70" s="53">
        <f>RANK(M70,M$3:M$140)</f>
        <v>79</v>
      </c>
      <c r="O70" s="53">
        <f>RANK(L70,L$3:L$140)</f>
        <v>84</v>
      </c>
      <c r="P70" s="17">
        <f t="shared" si="67"/>
        <v>163</v>
      </c>
      <c r="Q70" s="5">
        <v>1400</v>
      </c>
      <c r="R70" s="5">
        <v>94.02</v>
      </c>
      <c r="S70" s="13">
        <f t="shared" si="96"/>
        <v>0.0671571428571429</v>
      </c>
      <c r="T70" s="53">
        <f>RANK(S70,S$3:S$140)</f>
        <v>118</v>
      </c>
      <c r="U70" s="53">
        <f>RANK(R70,R$3:R$140)</f>
        <v>114</v>
      </c>
      <c r="V70" s="17">
        <f t="shared" si="87"/>
        <v>232</v>
      </c>
      <c r="W70" s="5">
        <v>2630</v>
      </c>
      <c r="X70" s="5">
        <v>1967.03</v>
      </c>
      <c r="Y70" s="13">
        <f t="shared" si="97"/>
        <v>0.747920152091255</v>
      </c>
      <c r="Z70" s="53">
        <f>RANK(Y70,Y$3:Y$140)</f>
        <v>57</v>
      </c>
      <c r="AA70" s="53">
        <f>RANK(X70,X$3:X$140)</f>
        <v>66</v>
      </c>
      <c r="AB70" s="17">
        <f t="shared" si="98"/>
        <v>123</v>
      </c>
      <c r="AC70" s="21">
        <f>ROUND(AD70/100,0)*100</f>
        <v>1800</v>
      </c>
      <c r="AD70" s="5">
        <v>1803.19</v>
      </c>
      <c r="AE70" s="13">
        <f t="shared" si="99"/>
        <v>1.00177222222222</v>
      </c>
      <c r="AF70" s="53">
        <f>RANK(AE70,AE$3:AE$140)</f>
        <v>20</v>
      </c>
      <c r="AG70" s="53">
        <f>RANK(AD70,AD$3:AD$140)</f>
        <v>67</v>
      </c>
      <c r="AH70" s="17">
        <f t="shared" si="92"/>
        <v>87</v>
      </c>
      <c r="AI70" s="5">
        <v>30</v>
      </c>
      <c r="AJ70" s="5">
        <v>12</v>
      </c>
      <c r="AK70" s="13">
        <f t="shared" si="121"/>
        <v>0.4</v>
      </c>
      <c r="AL70" s="53" t="e">
        <f>RANK(AK70,AK$3:AK$140)</f>
        <v>#DIV/0!</v>
      </c>
      <c r="AM70" s="53">
        <f>RANK(AJ70,AJ$3:AJ$140)</f>
        <v>47</v>
      </c>
      <c r="AN70" s="17" t="e">
        <f t="shared" si="79"/>
        <v>#DIV/0!</v>
      </c>
      <c r="AO70" s="5">
        <v>22</v>
      </c>
      <c r="AP70" s="5">
        <v>9</v>
      </c>
      <c r="AQ70" s="13">
        <f t="shared" si="100"/>
        <v>0.409090909090909</v>
      </c>
      <c r="AR70" s="53">
        <f>RANK(AQ70,AQ$3:AQ$140)</f>
        <v>22</v>
      </c>
      <c r="AS70" s="53">
        <f>RANK(AP70,AP$3:AP$140)</f>
        <v>14</v>
      </c>
      <c r="AT70" s="17">
        <f t="shared" si="89"/>
        <v>36</v>
      </c>
      <c r="AU70" s="21">
        <v>3200</v>
      </c>
      <c r="AV70" s="5">
        <v>3013.95</v>
      </c>
      <c r="AW70" s="13">
        <f t="shared" si="101"/>
        <v>0.941859375</v>
      </c>
      <c r="AX70" s="53">
        <f>RANK(AW70,AW$3:AW$140)</f>
        <v>61</v>
      </c>
      <c r="AY70" s="53">
        <f>RANK(AV70,AV$3:AV$140)</f>
        <v>18</v>
      </c>
      <c r="AZ70" s="17">
        <f t="shared" si="80"/>
        <v>79</v>
      </c>
      <c r="BA70" s="21">
        <v>1500</v>
      </c>
      <c r="BB70" s="5">
        <v>1022.79</v>
      </c>
      <c r="BC70" s="13">
        <f t="shared" si="102"/>
        <v>0.68186</v>
      </c>
      <c r="BD70" s="53">
        <f>RANK(BC70,BC$3:BC$140)</f>
        <v>70</v>
      </c>
      <c r="BE70" s="53">
        <f>RANK(BB70,BB$3:BB$140)</f>
        <v>49</v>
      </c>
      <c r="BF70" s="17">
        <f t="shared" si="84"/>
        <v>119</v>
      </c>
      <c r="BG70" s="5">
        <v>2710</v>
      </c>
      <c r="BH70" s="5">
        <v>728.3</v>
      </c>
      <c r="BI70" s="13">
        <f t="shared" si="103"/>
        <v>0.268745387453874</v>
      </c>
      <c r="BJ70" s="53">
        <f>RANK(BI70,BI$3:BI$140)</f>
        <v>58</v>
      </c>
      <c r="BK70" s="53">
        <f>RANK(BH70,BH$3:BH$140)</f>
        <v>54</v>
      </c>
      <c r="BL70" s="17">
        <f t="shared" si="56"/>
        <v>112</v>
      </c>
      <c r="BM70" s="21">
        <v>1600</v>
      </c>
      <c r="BN70" s="5">
        <v>1534.79</v>
      </c>
      <c r="BO70" s="13">
        <f t="shared" si="104"/>
        <v>0.95924375</v>
      </c>
      <c r="BP70" s="53">
        <f>RANK(BO70,BO$3:BO$140)</f>
        <v>50</v>
      </c>
      <c r="BQ70" s="53">
        <f>RANK(BN70,BN$3:BN$140)</f>
        <v>53</v>
      </c>
      <c r="BR70" s="17">
        <f t="shared" si="81"/>
        <v>103</v>
      </c>
      <c r="BS70" s="21">
        <v>2200</v>
      </c>
      <c r="BT70" s="5">
        <v>2781.32</v>
      </c>
      <c r="BU70" s="13">
        <f t="shared" si="105"/>
        <v>1.26423636363636</v>
      </c>
      <c r="BV70" s="53">
        <f>RANK(BU70,BU$3:BU$140)</f>
        <v>23</v>
      </c>
      <c r="BW70" s="53">
        <f>RANK(BT70,BT$3:BT$140)</f>
        <v>10</v>
      </c>
      <c r="BX70" s="17">
        <v>3</v>
      </c>
      <c r="BY70" s="5">
        <v>1360</v>
      </c>
      <c r="BZ70" s="5">
        <v>1254.37</v>
      </c>
      <c r="CA70" s="13">
        <f t="shared" si="106"/>
        <v>0.922330882352941</v>
      </c>
      <c r="CB70" s="53">
        <f>RANK(CA70,CA$3:CA$140)</f>
        <v>14</v>
      </c>
      <c r="CC70" s="53">
        <f>RANK(BZ70,BZ$3:BZ$140)</f>
        <v>22</v>
      </c>
      <c r="CD70" s="17">
        <f t="shared" si="85"/>
        <v>36</v>
      </c>
      <c r="CE70" s="21">
        <v>1100</v>
      </c>
      <c r="CF70" s="5">
        <v>1013.91</v>
      </c>
      <c r="CG70" s="13">
        <f t="shared" si="107"/>
        <v>0.921736363636364</v>
      </c>
      <c r="CH70" s="53">
        <f>RANK(CG70,CG$3:CG$140)</f>
        <v>63</v>
      </c>
      <c r="CI70" s="53">
        <f>RANK(CF70,CF$3:CF$140)</f>
        <v>71</v>
      </c>
      <c r="CJ70" s="17">
        <f t="shared" si="82"/>
        <v>134</v>
      </c>
      <c r="CK70" s="5">
        <v>1620</v>
      </c>
      <c r="CL70" s="5">
        <v>758.47</v>
      </c>
      <c r="CM70" s="13">
        <f t="shared" si="108"/>
        <v>0.468191358024691</v>
      </c>
      <c r="CN70" s="53">
        <f>RANK(CM70,CM$3:CM$140)</f>
        <v>48</v>
      </c>
      <c r="CO70" s="53">
        <f>RANK(CL70,CL$3:CL$140)</f>
        <v>63</v>
      </c>
      <c r="CP70" s="17">
        <f t="shared" si="90"/>
        <v>111</v>
      </c>
      <c r="CQ70" s="5">
        <v>700</v>
      </c>
      <c r="CR70" s="5">
        <v>124.1</v>
      </c>
      <c r="CS70" s="13">
        <f t="shared" si="109"/>
        <v>0.177285714285714</v>
      </c>
      <c r="CT70" s="53">
        <f>RANK(CS70,CS$3:CS$140)</f>
        <v>100</v>
      </c>
      <c r="CU70" s="53">
        <f>RANK(CR70,CR$3:CR$140)</f>
        <v>102</v>
      </c>
      <c r="CV70" s="17">
        <f t="shared" si="57"/>
        <v>202</v>
      </c>
      <c r="CW70" s="5">
        <v>3130</v>
      </c>
      <c r="CX70" s="5">
        <v>1746.11</v>
      </c>
      <c r="CY70" s="13">
        <f t="shared" si="110"/>
        <v>0.557862619808307</v>
      </c>
      <c r="CZ70" s="53">
        <f>RANK(CY70,CY$3:CY$140)</f>
        <v>43</v>
      </c>
      <c r="DA70" s="53">
        <f>RANK(CX70,CX$3:CX$140)</f>
        <v>59</v>
      </c>
      <c r="DB70" s="17">
        <f t="shared" si="75"/>
        <v>102</v>
      </c>
      <c r="DC70" s="5">
        <v>6020</v>
      </c>
      <c r="DD70" s="5">
        <v>7519.19</v>
      </c>
      <c r="DE70" s="13">
        <f t="shared" si="111"/>
        <v>1.24903488372093</v>
      </c>
      <c r="DF70" s="53">
        <f>RANK(DE70,DE$3:DE$140)</f>
        <v>8</v>
      </c>
      <c r="DG70" s="53">
        <f>RANK(DD70,DD$3:DD$140)</f>
        <v>25</v>
      </c>
      <c r="DH70" s="17">
        <f t="shared" si="83"/>
        <v>33</v>
      </c>
      <c r="DI70" s="5">
        <v>70</v>
      </c>
      <c r="DJ70" s="5">
        <v>32</v>
      </c>
      <c r="DK70" s="13">
        <f t="shared" si="112"/>
        <v>0.457142857142857</v>
      </c>
      <c r="DL70" s="53">
        <f>RANK(DK70,DK$3:DK$140)</f>
        <v>17</v>
      </c>
      <c r="DM70" s="53">
        <f>RANK(DJ70,DJ$3:DJ$140)</f>
        <v>33</v>
      </c>
      <c r="DN70" s="17">
        <f t="shared" si="93"/>
        <v>50</v>
      </c>
      <c r="DO70" s="5">
        <v>2090</v>
      </c>
      <c r="DP70" s="5">
        <v>1455.05</v>
      </c>
      <c r="DQ70" s="13">
        <v>0.696196172248804</v>
      </c>
      <c r="DR70" s="53">
        <v>90</v>
      </c>
      <c r="DS70" s="53">
        <v>96</v>
      </c>
      <c r="DT70" s="17">
        <v>186</v>
      </c>
      <c r="DU70" s="5">
        <v>1860</v>
      </c>
      <c r="DV70" s="5">
        <v>2137.01</v>
      </c>
      <c r="DW70" s="13">
        <f t="shared" si="113"/>
        <v>1.14893010752688</v>
      </c>
      <c r="DX70" s="53">
        <f>RANK(DW70,DW$3:DW$140)</f>
        <v>18</v>
      </c>
      <c r="DY70" s="53">
        <f>RANK(DV70,DV$3:DV$140)</f>
        <v>48</v>
      </c>
      <c r="DZ70" s="17">
        <f t="shared" si="64"/>
        <v>66</v>
      </c>
      <c r="EA70" s="21">
        <v>1000</v>
      </c>
      <c r="EB70" s="5">
        <v>883.03</v>
      </c>
      <c r="EC70" s="13">
        <f t="shared" si="114"/>
        <v>0.88303</v>
      </c>
      <c r="ED70" s="53">
        <f>RANK(EC70,EC$3:EC$140)</f>
        <v>5</v>
      </c>
      <c r="EE70" s="53">
        <f>RANK(EB70,EB$3:EB$140)</f>
        <v>11</v>
      </c>
      <c r="EF70" s="17">
        <f t="shared" si="88"/>
        <v>16</v>
      </c>
      <c r="EG70" s="5">
        <v>1960</v>
      </c>
      <c r="EH70" s="5">
        <v>883.03</v>
      </c>
      <c r="EI70" s="13">
        <f t="shared" si="115"/>
        <v>0.450525510204082</v>
      </c>
      <c r="EJ70" s="53">
        <f>RANK(EI70,EI$3:EI$140)</f>
        <v>6</v>
      </c>
      <c r="EK70" s="53">
        <f>RANK(EH70,EH$3:EH$140)</f>
        <v>11</v>
      </c>
      <c r="EL70" s="17">
        <f t="shared" si="116"/>
        <v>17</v>
      </c>
      <c r="EM70" s="5">
        <v>3970</v>
      </c>
      <c r="EN70" s="5">
        <v>3834.7</v>
      </c>
      <c r="EO70" s="13">
        <f t="shared" si="117"/>
        <v>0.965919395465995</v>
      </c>
      <c r="EP70" s="53">
        <f>RANK(EO70,EO$3:EO$140)</f>
        <v>22</v>
      </c>
      <c r="EQ70" s="53">
        <f>RANK(EN70,EN$3:EN$140)</f>
        <v>45</v>
      </c>
      <c r="ER70" s="17">
        <f t="shared" si="69"/>
        <v>67</v>
      </c>
      <c r="ES70" s="5">
        <v>1000</v>
      </c>
      <c r="ET70" s="5">
        <v>548.45</v>
      </c>
      <c r="EU70" s="13">
        <f t="shared" si="118"/>
        <v>0.54845</v>
      </c>
      <c r="EV70" s="53">
        <f>RANK(EU70,EU$3:EU$140)</f>
        <v>59</v>
      </c>
      <c r="EW70" s="53">
        <f>RANK(ET70,ET$3:ET$140)</f>
        <v>71</v>
      </c>
      <c r="EX70" s="17">
        <f t="shared" si="55"/>
        <v>130</v>
      </c>
      <c r="EY70" s="5">
        <v>2530</v>
      </c>
      <c r="EZ70" s="5">
        <v>2036.81</v>
      </c>
      <c r="FA70" s="13">
        <f t="shared" si="119"/>
        <v>0.805063241106719</v>
      </c>
      <c r="FB70" s="53">
        <f>RANK(FA70,FA$3:FA$140)</f>
        <v>20</v>
      </c>
      <c r="FC70" s="53">
        <f>RANK(EZ70,EZ$3:EZ$140)</f>
        <v>33</v>
      </c>
      <c r="FD70" s="17">
        <f t="shared" si="73"/>
        <v>53</v>
      </c>
    </row>
    <row r="71" ht="17.25" spans="1:160">
      <c r="A71" s="9">
        <v>69</v>
      </c>
      <c r="B71" s="10">
        <v>587</v>
      </c>
      <c r="C71" s="11" t="s">
        <v>20</v>
      </c>
      <c r="D71" s="11" t="s">
        <v>15</v>
      </c>
      <c r="E71" s="5">
        <v>6100</v>
      </c>
      <c r="F71" s="5">
        <v>3067.5</v>
      </c>
      <c r="G71" s="13">
        <f t="shared" si="94"/>
        <v>0.502868852459016</v>
      </c>
      <c r="H71" s="53">
        <f>RANK(G71,G$3:G$140)</f>
        <v>45</v>
      </c>
      <c r="I71" s="53">
        <f>RANK(F71,F$3:F$140)</f>
        <v>45</v>
      </c>
      <c r="J71" s="17">
        <f t="shared" si="120"/>
        <v>90</v>
      </c>
      <c r="K71" s="5">
        <v>2000</v>
      </c>
      <c r="L71" s="5">
        <v>922.45</v>
      </c>
      <c r="M71" s="13">
        <f t="shared" si="95"/>
        <v>0.461225</v>
      </c>
      <c r="N71" s="53">
        <f>RANK(M71,M$3:M$140)</f>
        <v>54</v>
      </c>
      <c r="O71" s="53">
        <f>RANK(L71,L$3:L$140)</f>
        <v>55</v>
      </c>
      <c r="P71" s="17">
        <f t="shared" si="67"/>
        <v>109</v>
      </c>
      <c r="Q71" s="5">
        <v>1400</v>
      </c>
      <c r="R71" s="5">
        <v>1073</v>
      </c>
      <c r="S71" s="13">
        <f t="shared" si="96"/>
        <v>0.766428571428571</v>
      </c>
      <c r="T71" s="53">
        <f>RANK(S71,S$3:S$140)</f>
        <v>28</v>
      </c>
      <c r="U71" s="53">
        <f>RANK(R71,R$3:R$140)</f>
        <v>50</v>
      </c>
      <c r="V71" s="17">
        <f t="shared" si="87"/>
        <v>78</v>
      </c>
      <c r="W71" s="5">
        <v>2630</v>
      </c>
      <c r="X71" s="5">
        <v>2515.99</v>
      </c>
      <c r="Y71" s="13">
        <f t="shared" si="97"/>
        <v>0.956650190114068</v>
      </c>
      <c r="Z71" s="53">
        <f>RANK(Y71,Y$3:Y$140)</f>
        <v>19</v>
      </c>
      <c r="AA71" s="53">
        <f>RANK(X71,X$3:X$140)</f>
        <v>37</v>
      </c>
      <c r="AB71" s="17">
        <f t="shared" si="98"/>
        <v>56</v>
      </c>
      <c r="AC71" s="21">
        <f>ROUND(AD71/100,0)*100</f>
        <v>2600</v>
      </c>
      <c r="AD71" s="5">
        <v>2564.17</v>
      </c>
      <c r="AE71" s="13">
        <f t="shared" si="99"/>
        <v>0.986219230769231</v>
      </c>
      <c r="AF71" s="53">
        <f>RANK(AE71,AE$3:AE$140)</f>
        <v>54</v>
      </c>
      <c r="AG71" s="53">
        <f>RANK(AD71,AD$3:AD$140)</f>
        <v>39</v>
      </c>
      <c r="AH71" s="17">
        <f t="shared" si="92"/>
        <v>93</v>
      </c>
      <c r="AI71" s="5">
        <v>20</v>
      </c>
      <c r="AJ71" s="5">
        <v>0</v>
      </c>
      <c r="AK71" s="13">
        <f t="shared" si="121"/>
        <v>0</v>
      </c>
      <c r="AL71" s="53" t="e">
        <f>RANK(AK71,AK$3:AK$140)</f>
        <v>#DIV/0!</v>
      </c>
      <c r="AM71" s="53">
        <f>RANK(AJ71,AJ$3:AJ$140)</f>
        <v>123</v>
      </c>
      <c r="AN71" s="17" t="e">
        <f t="shared" si="79"/>
        <v>#DIV/0!</v>
      </c>
      <c r="AO71" s="5">
        <v>21</v>
      </c>
      <c r="AP71" s="5">
        <v>3</v>
      </c>
      <c r="AQ71" s="13">
        <f t="shared" si="100"/>
        <v>0.142857142857143</v>
      </c>
      <c r="AR71" s="53">
        <f>RANK(AQ71,AQ$3:AQ$140)</f>
        <v>65</v>
      </c>
      <c r="AS71" s="53">
        <f>RANK(AP71,AP$3:AP$140)</f>
        <v>66</v>
      </c>
      <c r="AT71" s="17">
        <f t="shared" si="89"/>
        <v>131</v>
      </c>
      <c r="AU71" s="5">
        <v>1810</v>
      </c>
      <c r="AV71" s="5">
        <v>1497.45</v>
      </c>
      <c r="AW71" s="13">
        <f t="shared" si="101"/>
        <v>0.82732044198895</v>
      </c>
      <c r="AX71" s="53">
        <f>RANK(AW71,AW$3:AW$140)</f>
        <v>76</v>
      </c>
      <c r="AY71" s="53">
        <f>RANK(AV71,AV$3:AV$140)</f>
        <v>78</v>
      </c>
      <c r="AZ71" s="17">
        <f t="shared" si="80"/>
        <v>154</v>
      </c>
      <c r="BA71" s="5">
        <v>1000</v>
      </c>
      <c r="BB71" s="5">
        <v>436.53</v>
      </c>
      <c r="BC71" s="13">
        <f t="shared" si="102"/>
        <v>0.43653</v>
      </c>
      <c r="BD71" s="53">
        <f>RANK(BC71,BC$3:BC$140)</f>
        <v>115</v>
      </c>
      <c r="BE71" s="53">
        <f>RANK(BB71,BB$3:BB$140)</f>
        <v>111</v>
      </c>
      <c r="BF71" s="17">
        <f t="shared" si="84"/>
        <v>226</v>
      </c>
      <c r="BG71" s="5">
        <v>2620</v>
      </c>
      <c r="BH71" s="5">
        <v>616</v>
      </c>
      <c r="BI71" s="13">
        <f t="shared" si="103"/>
        <v>0.235114503816794</v>
      </c>
      <c r="BJ71" s="53">
        <f>RANK(BI71,BI$3:BI$140)</f>
        <v>69</v>
      </c>
      <c r="BK71" s="53">
        <f>RANK(BH71,BH$3:BH$140)</f>
        <v>65</v>
      </c>
      <c r="BL71" s="17">
        <f t="shared" si="56"/>
        <v>134</v>
      </c>
      <c r="BM71" s="5">
        <v>1190</v>
      </c>
      <c r="BN71" s="5">
        <v>1258.73</v>
      </c>
      <c r="BO71" s="13">
        <f t="shared" si="104"/>
        <v>1.05775630252101</v>
      </c>
      <c r="BP71" s="53">
        <f>RANK(BO71,BO$3:BO$140)</f>
        <v>31</v>
      </c>
      <c r="BQ71" s="53">
        <f>RANK(BN71,BN$3:BN$140)</f>
        <v>65</v>
      </c>
      <c r="BR71" s="17">
        <f t="shared" si="81"/>
        <v>96</v>
      </c>
      <c r="BS71" s="21">
        <v>1100</v>
      </c>
      <c r="BT71" s="5">
        <v>1273.51</v>
      </c>
      <c r="BU71" s="13">
        <f t="shared" si="105"/>
        <v>1.15773636363636</v>
      </c>
      <c r="BV71" s="53">
        <f>RANK(BU71,BU$3:BU$140)</f>
        <v>46</v>
      </c>
      <c r="BW71" s="53">
        <f>RANK(BT71,BT$3:BT$140)</f>
        <v>78</v>
      </c>
      <c r="BX71" s="17">
        <f t="shared" ref="BX71:BX125" si="122">BV71+BW71</f>
        <v>124</v>
      </c>
      <c r="BY71" s="5">
        <v>1360</v>
      </c>
      <c r="BZ71" s="5">
        <v>620.39</v>
      </c>
      <c r="CA71" s="13">
        <f t="shared" si="106"/>
        <v>0.456169117647059</v>
      </c>
      <c r="CB71" s="53">
        <f>RANK(CA71,CA$3:CA$140)</f>
        <v>78</v>
      </c>
      <c r="CC71" s="53">
        <f>RANK(BZ71,BZ$3:BZ$140)</f>
        <v>80</v>
      </c>
      <c r="CD71" s="17">
        <f t="shared" si="85"/>
        <v>158</v>
      </c>
      <c r="CE71" s="21">
        <v>1100</v>
      </c>
      <c r="CF71" s="5">
        <v>1361.58</v>
      </c>
      <c r="CG71" s="13">
        <f t="shared" si="107"/>
        <v>1.2378</v>
      </c>
      <c r="CH71" s="53">
        <f>RANK(CG71,CG$3:CG$140)</f>
        <v>13</v>
      </c>
      <c r="CI71" s="53">
        <f>RANK(CF71,CF$3:CF$140)</f>
        <v>42</v>
      </c>
      <c r="CJ71" s="17">
        <f t="shared" si="82"/>
        <v>55</v>
      </c>
      <c r="CK71" s="5">
        <v>1620</v>
      </c>
      <c r="CL71" s="5">
        <v>967.21</v>
      </c>
      <c r="CM71" s="13">
        <f t="shared" si="108"/>
        <v>0.597043209876543</v>
      </c>
      <c r="CN71" s="53">
        <f>RANK(CM71,CM$3:CM$140)</f>
        <v>18</v>
      </c>
      <c r="CO71" s="53">
        <f>RANK(CL71,CL$3:CL$140)</f>
        <v>40</v>
      </c>
      <c r="CP71" s="17">
        <f t="shared" si="90"/>
        <v>58</v>
      </c>
      <c r="CQ71" s="5">
        <v>700</v>
      </c>
      <c r="CR71" s="5">
        <v>0</v>
      </c>
      <c r="CS71" s="13">
        <f t="shared" si="109"/>
        <v>0</v>
      </c>
      <c r="CT71" s="53">
        <f>RANK(CS71,CS$3:CS$140)</f>
        <v>109</v>
      </c>
      <c r="CU71" s="53">
        <f>RANK(CR71,CR$3:CR$140)</f>
        <v>109</v>
      </c>
      <c r="CV71" s="17">
        <f t="shared" si="57"/>
        <v>218</v>
      </c>
      <c r="CW71" s="5">
        <v>3130</v>
      </c>
      <c r="CX71" s="5">
        <v>2011.85</v>
      </c>
      <c r="CY71" s="13">
        <f t="shared" si="110"/>
        <v>0.64276357827476</v>
      </c>
      <c r="CZ71" s="53">
        <f>RANK(CY71,CY$3:CY$140)</f>
        <v>31</v>
      </c>
      <c r="DA71" s="53">
        <f>RANK(CX71,CX$3:CX$140)</f>
        <v>50</v>
      </c>
      <c r="DB71" s="17">
        <f t="shared" si="75"/>
        <v>81</v>
      </c>
      <c r="DC71" s="5">
        <v>4020</v>
      </c>
      <c r="DD71" s="5">
        <v>3244.2</v>
      </c>
      <c r="DE71" s="13">
        <f t="shared" si="111"/>
        <v>0.807014925373134</v>
      </c>
      <c r="DF71" s="53">
        <f>RANK(DE71,DE$3:DE$140)</f>
        <v>75</v>
      </c>
      <c r="DG71" s="53">
        <f>RANK(DD71,DD$3:DD$140)</f>
        <v>85</v>
      </c>
      <c r="DH71" s="17">
        <f t="shared" si="83"/>
        <v>160</v>
      </c>
      <c r="DI71" s="5">
        <v>70</v>
      </c>
      <c r="DJ71" s="5">
        <v>28</v>
      </c>
      <c r="DK71" s="13">
        <f t="shared" si="112"/>
        <v>0.4</v>
      </c>
      <c r="DL71" s="53">
        <f>RANK(DK71,DK$3:DK$140)</f>
        <v>21</v>
      </c>
      <c r="DM71" s="53">
        <f>RANK(DJ71,DJ$3:DJ$140)</f>
        <v>42</v>
      </c>
      <c r="DN71" s="17">
        <f t="shared" si="93"/>
        <v>63</v>
      </c>
      <c r="DO71" s="21">
        <v>2200</v>
      </c>
      <c r="DP71" s="5">
        <v>2748.39</v>
      </c>
      <c r="DQ71" s="13">
        <v>1.24926818181818</v>
      </c>
      <c r="DR71" s="53">
        <v>7</v>
      </c>
      <c r="DS71" s="53">
        <v>44</v>
      </c>
      <c r="DT71" s="17">
        <v>51</v>
      </c>
      <c r="DU71" s="21">
        <v>2000</v>
      </c>
      <c r="DV71" s="5">
        <v>2344.2</v>
      </c>
      <c r="DW71" s="13">
        <f t="shared" si="113"/>
        <v>1.1721</v>
      </c>
      <c r="DX71" s="53">
        <f>RANK(DW71,DW$3:DW$140)</f>
        <v>16</v>
      </c>
      <c r="DY71" s="53">
        <f>RANK(DV71,DV$3:DV$140)</f>
        <v>42</v>
      </c>
      <c r="DZ71" s="17">
        <f t="shared" si="64"/>
        <v>58</v>
      </c>
      <c r="EA71" s="5">
        <v>800</v>
      </c>
      <c r="EB71" s="5">
        <v>275.1</v>
      </c>
      <c r="EC71" s="13">
        <f t="shared" si="114"/>
        <v>0.343875</v>
      </c>
      <c r="ED71" s="53">
        <f>RANK(EC71,EC$3:EC$140)</f>
        <v>47</v>
      </c>
      <c r="EE71" s="53">
        <f>RANK(EB71,EB$3:EB$140)</f>
        <v>51</v>
      </c>
      <c r="EF71" s="17">
        <f t="shared" si="88"/>
        <v>98</v>
      </c>
      <c r="EG71" s="5">
        <v>1960</v>
      </c>
      <c r="EH71" s="5">
        <v>275.1</v>
      </c>
      <c r="EI71" s="13">
        <f t="shared" si="115"/>
        <v>0.140357142857143</v>
      </c>
      <c r="EJ71" s="53">
        <f>RANK(EI71,EI$3:EI$140)</f>
        <v>43</v>
      </c>
      <c r="EK71" s="53">
        <f>RANK(EH71,EH$3:EH$140)</f>
        <v>51</v>
      </c>
      <c r="EL71" s="17">
        <f t="shared" si="116"/>
        <v>94</v>
      </c>
      <c r="EM71" s="5">
        <v>3970</v>
      </c>
      <c r="EN71" s="5">
        <v>3782.62</v>
      </c>
      <c r="EO71" s="13">
        <f t="shared" si="117"/>
        <v>0.952801007556675</v>
      </c>
      <c r="EP71" s="53">
        <f>RANK(EO71,EO$3:EO$140)</f>
        <v>24</v>
      </c>
      <c r="EQ71" s="53">
        <f>RANK(EN71,EN$3:EN$140)</f>
        <v>47</v>
      </c>
      <c r="ER71" s="17">
        <f t="shared" si="69"/>
        <v>71</v>
      </c>
      <c r="ES71" s="5">
        <v>1000</v>
      </c>
      <c r="ET71" s="5">
        <v>151.16</v>
      </c>
      <c r="EU71" s="13">
        <f t="shared" si="118"/>
        <v>0.15116</v>
      </c>
      <c r="EV71" s="53">
        <f>RANK(EU71,EU$3:EU$140)</f>
        <v>124</v>
      </c>
      <c r="EW71" s="53">
        <f>RANK(ET71,ET$3:ET$140)</f>
        <v>124</v>
      </c>
      <c r="EX71" s="17">
        <f t="shared" si="55"/>
        <v>248</v>
      </c>
      <c r="EY71" s="5">
        <v>2530</v>
      </c>
      <c r="EZ71" s="5">
        <v>1135</v>
      </c>
      <c r="FA71" s="13">
        <f t="shared" si="119"/>
        <v>0.448616600790514</v>
      </c>
      <c r="FB71" s="53">
        <f>RANK(FA71,FA$3:FA$140)</f>
        <v>56</v>
      </c>
      <c r="FC71" s="53">
        <f>RANK(EZ71,EZ$3:EZ$140)</f>
        <v>63</v>
      </c>
      <c r="FD71" s="17">
        <f t="shared" si="73"/>
        <v>119</v>
      </c>
    </row>
    <row r="72" ht="17.25" spans="1:160">
      <c r="A72" s="9">
        <v>70</v>
      </c>
      <c r="B72" s="10">
        <v>114286</v>
      </c>
      <c r="C72" s="19" t="s">
        <v>141</v>
      </c>
      <c r="D72" s="19" t="s">
        <v>122</v>
      </c>
      <c r="E72" s="5">
        <v>6100</v>
      </c>
      <c r="F72" s="5">
        <v>1432.18</v>
      </c>
      <c r="G72" s="13">
        <f t="shared" si="94"/>
        <v>0.234783606557377</v>
      </c>
      <c r="H72" s="53">
        <f>RANK(G72,G$3:G$140)</f>
        <v>111</v>
      </c>
      <c r="I72" s="53">
        <f>RANK(F72,F$3:F$140)</f>
        <v>108</v>
      </c>
      <c r="J72" s="17">
        <f t="shared" si="120"/>
        <v>219</v>
      </c>
      <c r="K72" s="5">
        <v>2000</v>
      </c>
      <c r="L72" s="5">
        <v>731.5</v>
      </c>
      <c r="M72" s="13">
        <f t="shared" si="95"/>
        <v>0.36575</v>
      </c>
      <c r="N72" s="53">
        <f>RANK(M72,M$3:M$140)</f>
        <v>63</v>
      </c>
      <c r="O72" s="53">
        <f>RANK(L72,L$3:L$140)</f>
        <v>71</v>
      </c>
      <c r="P72" s="17">
        <f t="shared" si="67"/>
        <v>134</v>
      </c>
      <c r="Q72" s="5">
        <v>1400</v>
      </c>
      <c r="R72" s="5">
        <v>562.2</v>
      </c>
      <c r="S72" s="13">
        <f t="shared" si="96"/>
        <v>0.401571428571429</v>
      </c>
      <c r="T72" s="53">
        <f>RANK(S72,S$3:S$140)</f>
        <v>74</v>
      </c>
      <c r="U72" s="53">
        <f>RANK(R72,R$3:R$140)</f>
        <v>78</v>
      </c>
      <c r="V72" s="17">
        <f t="shared" si="87"/>
        <v>152</v>
      </c>
      <c r="W72" s="5">
        <v>2630</v>
      </c>
      <c r="X72" s="5">
        <v>1596.93</v>
      </c>
      <c r="Y72" s="13">
        <f t="shared" si="97"/>
        <v>0.607197718631179</v>
      </c>
      <c r="Z72" s="53">
        <f>RANK(Y72,Y$3:Y$140)</f>
        <v>86</v>
      </c>
      <c r="AA72" s="53">
        <f>RANK(X72,X$3:X$140)</f>
        <v>89</v>
      </c>
      <c r="AB72" s="17">
        <f t="shared" si="98"/>
        <v>175</v>
      </c>
      <c r="AC72" s="5">
        <v>1790</v>
      </c>
      <c r="AD72" s="5">
        <v>983.97</v>
      </c>
      <c r="AE72" s="13">
        <f t="shared" si="99"/>
        <v>0.549703910614525</v>
      </c>
      <c r="AF72" s="53">
        <f>RANK(AE72,AE$3:AE$140)</f>
        <v>119</v>
      </c>
      <c r="AG72" s="53">
        <f>RANK(AD72,AD$3:AD$140)</f>
        <v>111</v>
      </c>
      <c r="AH72" s="17">
        <f t="shared" si="92"/>
        <v>230</v>
      </c>
      <c r="AI72" s="5">
        <v>20</v>
      </c>
      <c r="AJ72" s="5">
        <v>5</v>
      </c>
      <c r="AK72" s="13">
        <f t="shared" si="121"/>
        <v>0.25</v>
      </c>
      <c r="AL72" s="53" t="e">
        <f>RANK(AK72,AK$3:AK$140)</f>
        <v>#DIV/0!</v>
      </c>
      <c r="AM72" s="53">
        <f>RANK(AJ72,AJ$3:AJ$140)</f>
        <v>88</v>
      </c>
      <c r="AN72" s="17" t="e">
        <f t="shared" si="79"/>
        <v>#DIV/0!</v>
      </c>
      <c r="AO72" s="5">
        <v>8</v>
      </c>
      <c r="AP72" s="5">
        <v>6</v>
      </c>
      <c r="AQ72" s="13">
        <f t="shared" si="100"/>
        <v>0.75</v>
      </c>
      <c r="AR72" s="53">
        <f>RANK(AQ72,AQ$3:AQ$140)</f>
        <v>8</v>
      </c>
      <c r="AS72" s="53">
        <f>RANK(AP72,AP$3:AP$140)</f>
        <v>32</v>
      </c>
      <c r="AT72" s="17">
        <f t="shared" si="89"/>
        <v>40</v>
      </c>
      <c r="AU72" s="5">
        <v>1810</v>
      </c>
      <c r="AV72" s="5">
        <v>1001.93</v>
      </c>
      <c r="AW72" s="13">
        <f t="shared" si="101"/>
        <v>0.553552486187845</v>
      </c>
      <c r="AX72" s="53">
        <f>RANK(AW72,AW$3:AW$140)</f>
        <v>115</v>
      </c>
      <c r="AY72" s="53">
        <f>RANK(AV72,AV$3:AV$140)</f>
        <v>112</v>
      </c>
      <c r="AZ72" s="17">
        <f t="shared" si="80"/>
        <v>227</v>
      </c>
      <c r="BA72" s="5">
        <v>1000</v>
      </c>
      <c r="BB72" s="5">
        <v>512.14</v>
      </c>
      <c r="BC72" s="13">
        <f t="shared" si="102"/>
        <v>0.51214</v>
      </c>
      <c r="BD72" s="53">
        <f>RANK(BC72,BC$3:BC$140)</f>
        <v>105</v>
      </c>
      <c r="BE72" s="53">
        <f>RANK(BB72,BB$3:BB$140)</f>
        <v>101</v>
      </c>
      <c r="BF72" s="17">
        <f t="shared" si="84"/>
        <v>206</v>
      </c>
      <c r="BG72" s="5">
        <v>2620</v>
      </c>
      <c r="BH72" s="5">
        <v>462.93</v>
      </c>
      <c r="BI72" s="13">
        <f t="shared" si="103"/>
        <v>0.176690839694656</v>
      </c>
      <c r="BJ72" s="53">
        <f>RANK(BI72,BI$3:BI$140)</f>
        <v>90</v>
      </c>
      <c r="BK72" s="53">
        <f>RANK(BH72,BH$3:BH$140)</f>
        <v>84</v>
      </c>
      <c r="BL72" s="17">
        <f t="shared" si="56"/>
        <v>174</v>
      </c>
      <c r="BM72" s="5">
        <v>1190</v>
      </c>
      <c r="BN72" s="5">
        <v>600.7</v>
      </c>
      <c r="BO72" s="13">
        <f t="shared" si="104"/>
        <v>0.504789915966387</v>
      </c>
      <c r="BP72" s="53">
        <f>RANK(BO72,BO$3:BO$140)</f>
        <v>116</v>
      </c>
      <c r="BQ72" s="53">
        <f>RANK(BN72,BN$3:BN$140)</f>
        <v>118</v>
      </c>
      <c r="BR72" s="17">
        <f t="shared" si="81"/>
        <v>234</v>
      </c>
      <c r="BS72" s="21">
        <v>1100</v>
      </c>
      <c r="BT72" s="5">
        <v>1214.4</v>
      </c>
      <c r="BU72" s="13">
        <f t="shared" si="105"/>
        <v>1.104</v>
      </c>
      <c r="BV72" s="53">
        <f>RANK(BU72,BU$3:BU$140)</f>
        <v>61</v>
      </c>
      <c r="BW72" s="53">
        <f>RANK(BT72,BT$3:BT$140)</f>
        <v>85</v>
      </c>
      <c r="BX72" s="17">
        <f t="shared" si="122"/>
        <v>146</v>
      </c>
      <c r="BY72" s="5">
        <v>1360</v>
      </c>
      <c r="BZ72" s="5">
        <v>806.86</v>
      </c>
      <c r="CA72" s="13">
        <f t="shared" si="106"/>
        <v>0.593279411764706</v>
      </c>
      <c r="CB72" s="53">
        <f>RANK(CA72,CA$3:CA$140)</f>
        <v>53</v>
      </c>
      <c r="CC72" s="53">
        <f>RANK(BZ72,BZ$3:BZ$140)</f>
        <v>59</v>
      </c>
      <c r="CD72" s="17">
        <f t="shared" si="85"/>
        <v>112</v>
      </c>
      <c r="CE72" s="21">
        <v>1100</v>
      </c>
      <c r="CF72" s="5">
        <v>1006.84</v>
      </c>
      <c r="CG72" s="13">
        <f t="shared" si="107"/>
        <v>0.915309090909091</v>
      </c>
      <c r="CH72" s="53">
        <f>RANK(CG72,CG$3:CG$140)</f>
        <v>64</v>
      </c>
      <c r="CI72" s="53">
        <f>RANK(CF72,CF$3:CF$140)</f>
        <v>72</v>
      </c>
      <c r="CJ72" s="17">
        <f t="shared" si="82"/>
        <v>136</v>
      </c>
      <c r="CK72" s="5">
        <v>1620</v>
      </c>
      <c r="CL72" s="5">
        <v>435.35</v>
      </c>
      <c r="CM72" s="13">
        <f t="shared" si="108"/>
        <v>0.268734567901235</v>
      </c>
      <c r="CN72" s="53">
        <f>RANK(CM72,CM$3:CM$140)</f>
        <v>107</v>
      </c>
      <c r="CO72" s="53">
        <f>RANK(CL72,CL$3:CL$140)</f>
        <v>102</v>
      </c>
      <c r="CP72" s="17">
        <f t="shared" si="90"/>
        <v>209</v>
      </c>
      <c r="CQ72" s="5">
        <v>700</v>
      </c>
      <c r="CR72" s="5">
        <v>593.21</v>
      </c>
      <c r="CS72" s="13">
        <f t="shared" si="109"/>
        <v>0.847442857142857</v>
      </c>
      <c r="CT72" s="53">
        <f>RANK(CS72,CS$3:CS$140)</f>
        <v>24</v>
      </c>
      <c r="CU72" s="53">
        <f>RANK(CR72,CR$3:CR$140)</f>
        <v>33</v>
      </c>
      <c r="CV72" s="17">
        <f t="shared" si="57"/>
        <v>57</v>
      </c>
      <c r="CW72" s="5">
        <v>3130</v>
      </c>
      <c r="CX72" s="5">
        <v>1611.25</v>
      </c>
      <c r="CY72" s="13">
        <f t="shared" si="110"/>
        <v>0.514776357827476</v>
      </c>
      <c r="CZ72" s="53">
        <f>RANK(CY72,CY$3:CY$140)</f>
        <v>54</v>
      </c>
      <c r="DA72" s="53">
        <f>RANK(CX72,CX$3:CX$140)</f>
        <v>66</v>
      </c>
      <c r="DB72" s="17">
        <f t="shared" si="75"/>
        <v>120</v>
      </c>
      <c r="DC72" s="5">
        <v>4020</v>
      </c>
      <c r="DD72" s="5">
        <v>1612.49</v>
      </c>
      <c r="DE72" s="13">
        <f t="shared" si="111"/>
        <v>0.401116915422886</v>
      </c>
      <c r="DF72" s="53">
        <f>RANK(DE72,DE$3:DE$140)</f>
        <v>121</v>
      </c>
      <c r="DG72" s="53">
        <f>RANK(DD72,DD$3:DD$140)</f>
        <v>120</v>
      </c>
      <c r="DH72" s="17">
        <f t="shared" si="83"/>
        <v>241</v>
      </c>
      <c r="DI72" s="5">
        <v>70</v>
      </c>
      <c r="DJ72" s="5">
        <v>21</v>
      </c>
      <c r="DK72" s="13">
        <f t="shared" si="112"/>
        <v>0.3</v>
      </c>
      <c r="DL72" s="53">
        <f>RANK(DK72,DK$3:DK$140)</f>
        <v>51</v>
      </c>
      <c r="DM72" s="53">
        <f>RANK(DJ72,DJ$3:DJ$140)</f>
        <v>62</v>
      </c>
      <c r="DN72" s="17">
        <f t="shared" si="93"/>
        <v>113</v>
      </c>
      <c r="DO72" s="21">
        <v>2300</v>
      </c>
      <c r="DP72" s="5">
        <v>2841.62</v>
      </c>
      <c r="DQ72" s="13">
        <v>1.23548695652174</v>
      </c>
      <c r="DR72" s="53">
        <v>9</v>
      </c>
      <c r="DS72" s="53">
        <v>42</v>
      </c>
      <c r="DT72" s="17">
        <v>51</v>
      </c>
      <c r="DU72" s="21">
        <v>2300</v>
      </c>
      <c r="DV72" s="5">
        <v>2837.69</v>
      </c>
      <c r="DW72" s="13">
        <f t="shared" si="113"/>
        <v>1.23377826086957</v>
      </c>
      <c r="DX72" s="53">
        <f>RANK(DW72,DW$3:DW$140)</f>
        <v>8</v>
      </c>
      <c r="DY72" s="53">
        <f>RANK(DV72,DV$3:DV$140)</f>
        <v>27</v>
      </c>
      <c r="DZ72" s="17">
        <f t="shared" si="64"/>
        <v>35</v>
      </c>
      <c r="EA72" s="5">
        <v>800</v>
      </c>
      <c r="EB72" s="5">
        <v>342.2</v>
      </c>
      <c r="EC72" s="13">
        <f t="shared" si="114"/>
        <v>0.42775</v>
      </c>
      <c r="ED72" s="53">
        <f>RANK(EC72,EC$3:EC$140)</f>
        <v>36</v>
      </c>
      <c r="EE72" s="53">
        <f>RANK(EB72,EB$3:EB$140)</f>
        <v>42</v>
      </c>
      <c r="EF72" s="17">
        <f t="shared" si="88"/>
        <v>78</v>
      </c>
      <c r="EG72" s="5">
        <v>1960</v>
      </c>
      <c r="EH72" s="5">
        <v>342.2</v>
      </c>
      <c r="EI72" s="13">
        <f t="shared" si="115"/>
        <v>0.174591836734694</v>
      </c>
      <c r="EJ72" s="53">
        <f>RANK(EI72,EI$3:EI$140)</f>
        <v>31</v>
      </c>
      <c r="EK72" s="53">
        <f>RANK(EH72,EH$3:EH$140)</f>
        <v>42</v>
      </c>
      <c r="EL72" s="17">
        <f t="shared" si="116"/>
        <v>73</v>
      </c>
      <c r="EM72" s="5">
        <v>3970</v>
      </c>
      <c r="EN72" s="5">
        <v>2762.71</v>
      </c>
      <c r="EO72" s="13">
        <f t="shared" si="117"/>
        <v>0.695896725440806</v>
      </c>
      <c r="EP72" s="53">
        <f>RANK(EO72,EO$3:EO$140)</f>
        <v>65</v>
      </c>
      <c r="EQ72" s="53">
        <f>RANK(EN72,EN$3:EN$140)</f>
        <v>71</v>
      </c>
      <c r="ER72" s="17">
        <f t="shared" si="69"/>
        <v>136</v>
      </c>
      <c r="ES72" s="5">
        <v>1000</v>
      </c>
      <c r="ET72" s="5">
        <v>672.16</v>
      </c>
      <c r="EU72" s="13">
        <f t="shared" si="118"/>
        <v>0.67216</v>
      </c>
      <c r="EV72" s="53">
        <f>RANK(EU72,EU$3:EU$140)</f>
        <v>47</v>
      </c>
      <c r="EW72" s="53">
        <f>RANK(ET72,ET$3:ET$140)</f>
        <v>62</v>
      </c>
      <c r="EX72" s="17">
        <f t="shared" si="55"/>
        <v>109</v>
      </c>
      <c r="EY72" s="21">
        <v>2530</v>
      </c>
      <c r="EZ72" s="5">
        <v>2950.22</v>
      </c>
      <c r="FA72" s="13">
        <f t="shared" si="119"/>
        <v>1.16609486166008</v>
      </c>
      <c r="FB72" s="53">
        <f>RANK(FA72,FA$3:FA$140)</f>
        <v>6</v>
      </c>
      <c r="FC72" s="53">
        <f>RANK(EZ72,EZ$3:EZ$140)</f>
        <v>20</v>
      </c>
      <c r="FD72" s="17">
        <f t="shared" si="73"/>
        <v>26</v>
      </c>
    </row>
    <row r="73" ht="17.25" spans="1:160">
      <c r="A73" s="9">
        <v>71</v>
      </c>
      <c r="B73" s="10">
        <v>743</v>
      </c>
      <c r="C73" s="11" t="s">
        <v>103</v>
      </c>
      <c r="D73" s="11" t="s">
        <v>89</v>
      </c>
      <c r="E73" s="5">
        <v>6100</v>
      </c>
      <c r="F73" s="5">
        <v>1521.7</v>
      </c>
      <c r="G73" s="13">
        <f t="shared" si="94"/>
        <v>0.249459016393443</v>
      </c>
      <c r="H73" s="53">
        <f>RANK(G73,G$3:G$140)</f>
        <v>108</v>
      </c>
      <c r="I73" s="53">
        <f>RANK(F73,F$3:F$140)</f>
        <v>103</v>
      </c>
      <c r="J73" s="17">
        <f t="shared" si="120"/>
        <v>211</v>
      </c>
      <c r="K73" s="5">
        <v>1800</v>
      </c>
      <c r="L73" s="5">
        <v>754</v>
      </c>
      <c r="M73" s="13">
        <f t="shared" si="95"/>
        <v>0.418888888888889</v>
      </c>
      <c r="N73" s="53">
        <f>RANK(M73,M$3:M$140)</f>
        <v>57</v>
      </c>
      <c r="O73" s="53">
        <f>RANK(L73,L$3:L$140)</f>
        <v>70</v>
      </c>
      <c r="P73" s="17">
        <f t="shared" si="67"/>
        <v>127</v>
      </c>
      <c r="Q73" s="5">
        <v>1400</v>
      </c>
      <c r="R73" s="5">
        <v>716</v>
      </c>
      <c r="S73" s="13">
        <f t="shared" si="96"/>
        <v>0.511428571428571</v>
      </c>
      <c r="T73" s="53">
        <f>RANK(S73,S$3:S$140)</f>
        <v>59</v>
      </c>
      <c r="U73" s="53">
        <f>RANK(R73,R$3:R$140)</f>
        <v>66</v>
      </c>
      <c r="V73" s="17">
        <f t="shared" si="87"/>
        <v>125</v>
      </c>
      <c r="W73" s="5">
        <v>2630</v>
      </c>
      <c r="X73" s="5">
        <v>1299.17</v>
      </c>
      <c r="Y73" s="13">
        <f t="shared" si="97"/>
        <v>0.493980988593156</v>
      </c>
      <c r="Z73" s="53">
        <f>RANK(Y73,Y$3:Y$140)</f>
        <v>109</v>
      </c>
      <c r="AA73" s="53">
        <f>RANK(X73,X$3:X$140)</f>
        <v>109</v>
      </c>
      <c r="AB73" s="17">
        <f t="shared" si="98"/>
        <v>218</v>
      </c>
      <c r="AC73" s="21">
        <f>ROUND(AD73/100,0)*100</f>
        <v>2400</v>
      </c>
      <c r="AD73" s="5">
        <v>2374.75</v>
      </c>
      <c r="AE73" s="13">
        <f t="shared" si="99"/>
        <v>0.989479166666667</v>
      </c>
      <c r="AF73" s="53">
        <f>RANK(AE73,AE$3:AE$140)</f>
        <v>45</v>
      </c>
      <c r="AG73" s="53">
        <f>RANK(AD73,AD$3:AD$140)</f>
        <v>45</v>
      </c>
      <c r="AH73" s="17">
        <f t="shared" si="92"/>
        <v>90</v>
      </c>
      <c r="AI73" s="5">
        <v>20</v>
      </c>
      <c r="AJ73" s="5">
        <v>7</v>
      </c>
      <c r="AK73" s="13">
        <f t="shared" si="121"/>
        <v>0.35</v>
      </c>
      <c r="AL73" s="53" t="e">
        <f>RANK(AK73,AK$3:AK$140)</f>
        <v>#DIV/0!</v>
      </c>
      <c r="AM73" s="53">
        <f>RANK(AJ73,AJ$3:AJ$140)</f>
        <v>77</v>
      </c>
      <c r="AN73" s="17" t="e">
        <f t="shared" si="79"/>
        <v>#DIV/0!</v>
      </c>
      <c r="AO73" s="5">
        <v>28</v>
      </c>
      <c r="AP73" s="5">
        <v>1</v>
      </c>
      <c r="AQ73" s="13">
        <f t="shared" si="100"/>
        <v>0.0357142857142857</v>
      </c>
      <c r="AR73" s="53">
        <f>RANK(AQ73,AQ$3:AQ$140)</f>
        <v>126</v>
      </c>
      <c r="AS73" s="53">
        <f>RANK(AP73,AP$3:AP$140)</f>
        <v>106</v>
      </c>
      <c r="AT73" s="17">
        <f t="shared" si="89"/>
        <v>232</v>
      </c>
      <c r="AU73" s="21">
        <f>ROUND(AV73/100,0)*100</f>
        <v>1900</v>
      </c>
      <c r="AV73" s="5">
        <v>1936.63</v>
      </c>
      <c r="AW73" s="13">
        <f t="shared" si="101"/>
        <v>1.01927894736842</v>
      </c>
      <c r="AX73" s="53">
        <f>RANK(AW73,AW$3:AW$140)</f>
        <v>3</v>
      </c>
      <c r="AY73" s="53">
        <f>RANK(AV73,AV$3:AV$140)</f>
        <v>54</v>
      </c>
      <c r="AZ73" s="17">
        <f t="shared" si="80"/>
        <v>57</v>
      </c>
      <c r="BA73" s="21">
        <v>1500</v>
      </c>
      <c r="BB73" s="5">
        <v>997.24</v>
      </c>
      <c r="BC73" s="13">
        <f t="shared" si="102"/>
        <v>0.664826666666667</v>
      </c>
      <c r="BD73" s="53">
        <f>RANK(BC73,BC$3:BC$140)</f>
        <v>76</v>
      </c>
      <c r="BE73" s="53">
        <f>RANK(BB73,BB$3:BB$140)</f>
        <v>52</v>
      </c>
      <c r="BF73" s="17">
        <f t="shared" si="84"/>
        <v>128</v>
      </c>
      <c r="BG73" s="5">
        <v>2620</v>
      </c>
      <c r="BH73" s="5">
        <v>520.73</v>
      </c>
      <c r="BI73" s="13">
        <f t="shared" si="103"/>
        <v>0.198751908396947</v>
      </c>
      <c r="BJ73" s="53">
        <f>RANK(BI73,BI$3:BI$140)</f>
        <v>81</v>
      </c>
      <c r="BK73" s="53">
        <f>RANK(BH73,BH$3:BH$140)</f>
        <v>75</v>
      </c>
      <c r="BL73" s="17">
        <f t="shared" si="56"/>
        <v>156</v>
      </c>
      <c r="BM73" s="5">
        <v>1190</v>
      </c>
      <c r="BN73" s="5">
        <v>1140.25</v>
      </c>
      <c r="BO73" s="13">
        <f t="shared" si="104"/>
        <v>0.958193277310924</v>
      </c>
      <c r="BP73" s="53">
        <f>RANK(BO73,BO$3:BO$140)</f>
        <v>51</v>
      </c>
      <c r="BQ73" s="53">
        <f>RANK(BN73,BN$3:BN$140)</f>
        <v>73</v>
      </c>
      <c r="BR73" s="17">
        <f t="shared" si="81"/>
        <v>124</v>
      </c>
      <c r="BS73" s="21">
        <v>1100</v>
      </c>
      <c r="BT73" s="5">
        <v>1071.56</v>
      </c>
      <c r="BU73" s="13">
        <f t="shared" si="105"/>
        <v>0.974145454545455</v>
      </c>
      <c r="BV73" s="53">
        <f>RANK(BU73,BU$3:BU$140)</f>
        <v>90</v>
      </c>
      <c r="BW73" s="53">
        <f>RANK(BT73,BT$3:BT$140)</f>
        <v>95</v>
      </c>
      <c r="BX73" s="17">
        <f t="shared" si="122"/>
        <v>185</v>
      </c>
      <c r="BY73" s="5">
        <v>1360</v>
      </c>
      <c r="BZ73" s="5">
        <v>655.47</v>
      </c>
      <c r="CA73" s="13">
        <f t="shared" si="106"/>
        <v>0.481963235294118</v>
      </c>
      <c r="CB73" s="53">
        <f>RANK(CA73,CA$3:CA$140)</f>
        <v>73</v>
      </c>
      <c r="CC73" s="53">
        <f>RANK(BZ73,BZ$3:BZ$140)</f>
        <v>74</v>
      </c>
      <c r="CD73" s="17">
        <f t="shared" si="85"/>
        <v>147</v>
      </c>
      <c r="CE73" s="21">
        <v>1100</v>
      </c>
      <c r="CF73" s="5">
        <v>1273.84</v>
      </c>
      <c r="CG73" s="13">
        <f t="shared" si="107"/>
        <v>1.15803636363636</v>
      </c>
      <c r="CH73" s="53">
        <f>RANK(CG73,CG$3:CG$140)</f>
        <v>26</v>
      </c>
      <c r="CI73" s="53">
        <f>RANK(CF73,CF$3:CF$140)</f>
        <v>50</v>
      </c>
      <c r="CJ73" s="17">
        <f t="shared" si="82"/>
        <v>76</v>
      </c>
      <c r="CK73" s="5">
        <v>1620</v>
      </c>
      <c r="CL73" s="5">
        <v>762.37</v>
      </c>
      <c r="CM73" s="13">
        <f t="shared" si="108"/>
        <v>0.470598765432099</v>
      </c>
      <c r="CN73" s="53">
        <f>RANK(CM73,CM$3:CM$140)</f>
        <v>47</v>
      </c>
      <c r="CO73" s="53">
        <f>RANK(CL73,CL$3:CL$140)</f>
        <v>62</v>
      </c>
      <c r="CP73" s="17">
        <f t="shared" si="90"/>
        <v>109</v>
      </c>
      <c r="CQ73" s="21">
        <v>1000</v>
      </c>
      <c r="CR73" s="5">
        <v>860</v>
      </c>
      <c r="CS73" s="13">
        <f t="shared" si="109"/>
        <v>0.86</v>
      </c>
      <c r="CT73" s="53">
        <f>RANK(CS73,CS$3:CS$140)</f>
        <v>22</v>
      </c>
      <c r="CU73" s="53">
        <f>RANK(CR73,CR$3:CR$140)</f>
        <v>14</v>
      </c>
      <c r="CV73" s="17">
        <f t="shared" si="57"/>
        <v>36</v>
      </c>
      <c r="CW73" s="5">
        <v>3130</v>
      </c>
      <c r="CX73" s="5">
        <v>1721.49</v>
      </c>
      <c r="CY73" s="13">
        <f t="shared" si="110"/>
        <v>0.549996805111821</v>
      </c>
      <c r="CZ73" s="53">
        <f>RANK(CY73,CY$3:CY$140)</f>
        <v>45</v>
      </c>
      <c r="DA73" s="53">
        <f>RANK(CX73,CX$3:CX$140)</f>
        <v>61</v>
      </c>
      <c r="DB73" s="17">
        <f t="shared" si="75"/>
        <v>106</v>
      </c>
      <c r="DC73" s="5">
        <v>4920</v>
      </c>
      <c r="DD73" s="5">
        <v>4340.1</v>
      </c>
      <c r="DE73" s="13">
        <f t="shared" si="111"/>
        <v>0.882134146341463</v>
      </c>
      <c r="DF73" s="53">
        <f>RANK(DE73,DE$3:DE$140)</f>
        <v>66</v>
      </c>
      <c r="DG73" s="53">
        <f>RANK(DD73,DD$3:DD$140)</f>
        <v>62</v>
      </c>
      <c r="DH73" s="17">
        <f t="shared" si="83"/>
        <v>128</v>
      </c>
      <c r="DI73" s="5">
        <v>70</v>
      </c>
      <c r="DJ73" s="5">
        <v>16</v>
      </c>
      <c r="DK73" s="13">
        <f t="shared" si="112"/>
        <v>0.228571428571429</v>
      </c>
      <c r="DL73" s="53">
        <f>RANK(DK73,DK$3:DK$140)</f>
        <v>79</v>
      </c>
      <c r="DM73" s="53">
        <f>RANK(DJ73,DJ$3:DJ$140)</f>
        <v>88</v>
      </c>
      <c r="DN73" s="17">
        <f t="shared" si="93"/>
        <v>167</v>
      </c>
      <c r="DO73" s="5">
        <v>2090</v>
      </c>
      <c r="DP73" s="5">
        <v>916.5</v>
      </c>
      <c r="DQ73" s="13">
        <v>0.438516746411483</v>
      </c>
      <c r="DR73" s="53">
        <v>120</v>
      </c>
      <c r="DS73" s="53">
        <v>115</v>
      </c>
      <c r="DT73" s="17">
        <v>235</v>
      </c>
      <c r="DU73" s="5">
        <v>1860</v>
      </c>
      <c r="DV73" s="5">
        <v>771.92</v>
      </c>
      <c r="DW73" s="13">
        <f t="shared" si="113"/>
        <v>0.415010752688172</v>
      </c>
      <c r="DX73" s="53">
        <f>RANK(DW73,DW$3:DW$140)</f>
        <v>110</v>
      </c>
      <c r="DY73" s="53">
        <f>RANK(DV73,DV$3:DV$140)</f>
        <v>112</v>
      </c>
      <c r="DZ73" s="17">
        <f t="shared" si="64"/>
        <v>222</v>
      </c>
      <c r="EA73" s="5">
        <v>800</v>
      </c>
      <c r="EB73" s="5">
        <v>189.34</v>
      </c>
      <c r="EC73" s="13">
        <f t="shared" si="114"/>
        <v>0.236675</v>
      </c>
      <c r="ED73" s="53">
        <f>RANK(EC73,EC$3:EC$140)</f>
        <v>60</v>
      </c>
      <c r="EE73" s="53">
        <f>RANK(EB73,EB$3:EB$140)</f>
        <v>63</v>
      </c>
      <c r="EF73" s="17">
        <f t="shared" si="88"/>
        <v>123</v>
      </c>
      <c r="EG73" s="5">
        <v>1960</v>
      </c>
      <c r="EH73" s="5">
        <v>189.34</v>
      </c>
      <c r="EI73" s="13">
        <f t="shared" si="115"/>
        <v>0.0966020408163265</v>
      </c>
      <c r="EJ73" s="53">
        <f>RANK(EI73,EI$3:EI$140)</f>
        <v>60</v>
      </c>
      <c r="EK73" s="53">
        <f>RANK(EH73,EH$3:EH$140)</f>
        <v>63</v>
      </c>
      <c r="EL73" s="17">
        <f t="shared" si="116"/>
        <v>123</v>
      </c>
      <c r="EM73" s="21">
        <v>4270</v>
      </c>
      <c r="EN73" s="5">
        <v>4936.9</v>
      </c>
      <c r="EO73" s="13">
        <f t="shared" si="117"/>
        <v>1.15618266978923</v>
      </c>
      <c r="EP73" s="53">
        <f>RANK(EO73,EO$3:EO$140)</f>
        <v>3</v>
      </c>
      <c r="EQ73" s="53">
        <f>RANK(EN73,EN$3:EN$140)</f>
        <v>24</v>
      </c>
      <c r="ER73" s="17">
        <f t="shared" si="69"/>
        <v>27</v>
      </c>
      <c r="ES73" s="5">
        <v>1000</v>
      </c>
      <c r="ET73" s="5">
        <v>1809.89</v>
      </c>
      <c r="EU73" s="13">
        <f t="shared" si="118"/>
        <v>1.80989</v>
      </c>
      <c r="EV73" s="53">
        <f>RANK(EU73,EU$3:EU$140)</f>
        <v>1</v>
      </c>
      <c r="EW73" s="53">
        <f>RANK(ET73,ET$3:ET$140)</f>
        <v>7</v>
      </c>
      <c r="EX73" s="17">
        <v>2</v>
      </c>
      <c r="EY73" s="5">
        <v>2530</v>
      </c>
      <c r="EZ73" s="5">
        <v>704.7</v>
      </c>
      <c r="FA73" s="13">
        <f t="shared" si="119"/>
        <v>0.278537549407115</v>
      </c>
      <c r="FB73" s="53">
        <f>RANK(FA73,FA$3:FA$140)</f>
        <v>88</v>
      </c>
      <c r="FC73" s="53">
        <f>RANK(EZ73,EZ$3:EZ$140)</f>
        <v>91</v>
      </c>
      <c r="FD73" s="17">
        <f t="shared" si="73"/>
        <v>179</v>
      </c>
    </row>
    <row r="74" ht="17.25" spans="1:160">
      <c r="A74" s="9">
        <v>72</v>
      </c>
      <c r="B74" s="10">
        <v>102935</v>
      </c>
      <c r="C74" s="11" t="s">
        <v>74</v>
      </c>
      <c r="D74" s="11" t="s">
        <v>58</v>
      </c>
      <c r="E74" s="5">
        <v>6000</v>
      </c>
      <c r="F74" s="5">
        <v>1332.38</v>
      </c>
      <c r="G74" s="13">
        <f t="shared" si="94"/>
        <v>0.222063333333333</v>
      </c>
      <c r="H74" s="53">
        <f>RANK(G74,G$3:G$140)</f>
        <v>116</v>
      </c>
      <c r="I74" s="53">
        <f>RANK(F74,F$3:F$140)</f>
        <v>113</v>
      </c>
      <c r="J74" s="17">
        <f t="shared" si="120"/>
        <v>229</v>
      </c>
      <c r="K74" s="5">
        <v>1800</v>
      </c>
      <c r="L74" s="5">
        <v>578.42</v>
      </c>
      <c r="M74" s="13">
        <f t="shared" si="95"/>
        <v>0.321344444444444</v>
      </c>
      <c r="N74" s="53">
        <f>RANK(M74,M$3:M$140)</f>
        <v>73</v>
      </c>
      <c r="O74" s="53">
        <f>RANK(L74,L$3:L$140)</f>
        <v>81</v>
      </c>
      <c r="P74" s="17">
        <f t="shared" si="67"/>
        <v>154</v>
      </c>
      <c r="Q74" s="5">
        <v>1400</v>
      </c>
      <c r="R74" s="5">
        <v>528.9</v>
      </c>
      <c r="S74" s="13">
        <f t="shared" si="96"/>
        <v>0.377785714285714</v>
      </c>
      <c r="T74" s="53">
        <f>RANK(S74,S$3:S$140)</f>
        <v>76</v>
      </c>
      <c r="U74" s="53">
        <f>RANK(R74,R$3:R$140)</f>
        <v>81</v>
      </c>
      <c r="V74" s="17">
        <f t="shared" si="87"/>
        <v>157</v>
      </c>
      <c r="W74" s="5">
        <v>2530</v>
      </c>
      <c r="X74" s="5">
        <v>1776.63</v>
      </c>
      <c r="Y74" s="13">
        <f t="shared" si="97"/>
        <v>0.702225296442688</v>
      </c>
      <c r="Z74" s="53">
        <f>RANK(Y74,Y$3:Y$140)</f>
        <v>66</v>
      </c>
      <c r="AA74" s="53">
        <f>RANK(X74,X$3:X$140)</f>
        <v>77</v>
      </c>
      <c r="AB74" s="17">
        <f t="shared" si="98"/>
        <v>143</v>
      </c>
      <c r="AC74" s="21">
        <f>ROUND(AD74/100,0)*100</f>
        <v>2700</v>
      </c>
      <c r="AD74" s="5">
        <v>2730.69</v>
      </c>
      <c r="AE74" s="13">
        <f t="shared" si="99"/>
        <v>1.01136666666667</v>
      </c>
      <c r="AF74" s="53">
        <f>RANK(AE74,AE$3:AE$140)</f>
        <v>12</v>
      </c>
      <c r="AG74" s="53">
        <f>RANK(AD74,AD$3:AD$140)</f>
        <v>38</v>
      </c>
      <c r="AH74" s="17">
        <f t="shared" si="92"/>
        <v>50</v>
      </c>
      <c r="AI74" s="5">
        <v>30</v>
      </c>
      <c r="AJ74" s="5">
        <v>19</v>
      </c>
      <c r="AK74" s="13">
        <f t="shared" si="121"/>
        <v>0.633333333333333</v>
      </c>
      <c r="AL74" s="53" t="e">
        <f>RANK(AK74,AK$3:AK$140)</f>
        <v>#DIV/0!</v>
      </c>
      <c r="AM74" s="53">
        <f>RANK(AJ74,AJ$3:AJ$140)</f>
        <v>27</v>
      </c>
      <c r="AN74" s="17" t="e">
        <f t="shared" si="79"/>
        <v>#DIV/0!</v>
      </c>
      <c r="AO74" s="5">
        <v>26</v>
      </c>
      <c r="AP74" s="5">
        <v>4</v>
      </c>
      <c r="AQ74" s="13">
        <f t="shared" si="100"/>
        <v>0.153846153846154</v>
      </c>
      <c r="AR74" s="53">
        <f>RANK(AQ74,AQ$3:AQ$140)</f>
        <v>62</v>
      </c>
      <c r="AS74" s="53">
        <f>RANK(AP74,AP$3:AP$140)</f>
        <v>48</v>
      </c>
      <c r="AT74" s="17">
        <f t="shared" si="89"/>
        <v>110</v>
      </c>
      <c r="AU74" s="21">
        <f>ROUND(AV74/100,0)*100</f>
        <v>2500</v>
      </c>
      <c r="AV74" s="5">
        <v>2515.45</v>
      </c>
      <c r="AW74" s="13">
        <f t="shared" si="101"/>
        <v>1.00618</v>
      </c>
      <c r="AX74" s="53">
        <f>RANK(AW74,AW$3:AW$140)</f>
        <v>19</v>
      </c>
      <c r="AY74" s="53">
        <f>RANK(AV74,AV$3:AV$140)</f>
        <v>34</v>
      </c>
      <c r="AZ74" s="17">
        <f t="shared" si="80"/>
        <v>53</v>
      </c>
      <c r="BA74" s="21">
        <v>1500</v>
      </c>
      <c r="BB74" s="5">
        <v>1156.6</v>
      </c>
      <c r="BC74" s="13">
        <f t="shared" si="102"/>
        <v>0.771066666666667</v>
      </c>
      <c r="BD74" s="53">
        <f>RANK(BC74,BC$3:BC$140)</f>
        <v>51</v>
      </c>
      <c r="BE74" s="53">
        <f>RANK(BB74,BB$3:BB$140)</f>
        <v>38</v>
      </c>
      <c r="BF74" s="17">
        <f t="shared" si="84"/>
        <v>89</v>
      </c>
      <c r="BG74" s="5">
        <v>2620</v>
      </c>
      <c r="BH74" s="5">
        <v>589.6</v>
      </c>
      <c r="BI74" s="13">
        <f t="shared" si="103"/>
        <v>0.225038167938931</v>
      </c>
      <c r="BJ74" s="53">
        <f>RANK(BI74,BI$3:BI$140)</f>
        <v>71</v>
      </c>
      <c r="BK74" s="53">
        <f>RANK(BH74,BH$3:BH$140)</f>
        <v>69</v>
      </c>
      <c r="BL74" s="17">
        <f t="shared" si="56"/>
        <v>140</v>
      </c>
      <c r="BM74" s="21">
        <v>1600</v>
      </c>
      <c r="BN74" s="5">
        <v>1634.73</v>
      </c>
      <c r="BO74" s="13">
        <f t="shared" si="104"/>
        <v>1.02170625</v>
      </c>
      <c r="BP74" s="53">
        <f>RANK(BO74,BO$3:BO$140)</f>
        <v>44</v>
      </c>
      <c r="BQ74" s="53">
        <f>RANK(BN74,BN$3:BN$140)</f>
        <v>46</v>
      </c>
      <c r="BR74" s="17">
        <f t="shared" si="81"/>
        <v>90</v>
      </c>
      <c r="BS74" s="21">
        <v>1100</v>
      </c>
      <c r="BT74" s="5">
        <v>1635.19</v>
      </c>
      <c r="BU74" s="13">
        <f t="shared" si="105"/>
        <v>1.48653636363636</v>
      </c>
      <c r="BV74" s="53">
        <f>RANK(BU74,BU$3:BU$140)</f>
        <v>5</v>
      </c>
      <c r="BW74" s="53">
        <f>RANK(BT74,BT$3:BT$140)</f>
        <v>53</v>
      </c>
      <c r="BX74" s="17">
        <f t="shared" si="122"/>
        <v>58</v>
      </c>
      <c r="BY74" s="5">
        <v>1360</v>
      </c>
      <c r="BZ74" s="5">
        <v>1423.69</v>
      </c>
      <c r="CA74" s="13">
        <f t="shared" si="106"/>
        <v>1.04683088235294</v>
      </c>
      <c r="CB74" s="53">
        <f>RANK(CA74,CA$3:CA$140)</f>
        <v>6</v>
      </c>
      <c r="CC74" s="53">
        <f>RANK(BZ74,BZ$3:BZ$140)</f>
        <v>15</v>
      </c>
      <c r="CD74" s="17">
        <f t="shared" si="85"/>
        <v>21</v>
      </c>
      <c r="CE74" s="21">
        <v>1200</v>
      </c>
      <c r="CF74" s="5">
        <v>1563.18</v>
      </c>
      <c r="CG74" s="13">
        <f t="shared" si="107"/>
        <v>1.30265</v>
      </c>
      <c r="CH74" s="53">
        <f>RANK(CG74,CG$3:CG$140)</f>
        <v>4</v>
      </c>
      <c r="CI74" s="53">
        <f>RANK(CF74,CF$3:CF$140)</f>
        <v>29</v>
      </c>
      <c r="CJ74" s="17">
        <f t="shared" si="82"/>
        <v>33</v>
      </c>
      <c r="CK74" s="5">
        <v>1620</v>
      </c>
      <c r="CL74" s="5">
        <v>973.01</v>
      </c>
      <c r="CM74" s="13">
        <f t="shared" si="108"/>
        <v>0.600623456790123</v>
      </c>
      <c r="CN74" s="53">
        <f>RANK(CM74,CM$3:CM$140)</f>
        <v>16</v>
      </c>
      <c r="CO74" s="53">
        <f>RANK(CL74,CL$3:CL$140)</f>
        <v>38</v>
      </c>
      <c r="CP74" s="17">
        <f t="shared" si="90"/>
        <v>54</v>
      </c>
      <c r="CQ74" s="5">
        <v>700</v>
      </c>
      <c r="CR74" s="5">
        <v>443</v>
      </c>
      <c r="CS74" s="13">
        <f t="shared" si="109"/>
        <v>0.632857142857143</v>
      </c>
      <c r="CT74" s="53">
        <f>RANK(CS74,CS$3:CS$140)</f>
        <v>38</v>
      </c>
      <c r="CU74" s="53">
        <f>RANK(CR74,CR$3:CR$140)</f>
        <v>49</v>
      </c>
      <c r="CV74" s="17">
        <f t="shared" si="57"/>
        <v>87</v>
      </c>
      <c r="CW74" s="5">
        <v>3130</v>
      </c>
      <c r="CX74" s="5">
        <v>1576.42</v>
      </c>
      <c r="CY74" s="13">
        <f t="shared" si="110"/>
        <v>0.50364856230032</v>
      </c>
      <c r="CZ74" s="53">
        <f>RANK(CY74,CY$3:CY$140)</f>
        <v>55</v>
      </c>
      <c r="DA74" s="53">
        <f>RANK(CX74,CX$3:CX$140)</f>
        <v>67</v>
      </c>
      <c r="DB74" s="17">
        <f t="shared" si="75"/>
        <v>122</v>
      </c>
      <c r="DC74" s="5">
        <v>4020</v>
      </c>
      <c r="DD74" s="5">
        <v>3843.08</v>
      </c>
      <c r="DE74" s="13">
        <f t="shared" si="111"/>
        <v>0.955990049751244</v>
      </c>
      <c r="DF74" s="53">
        <f>RANK(DE74,DE$3:DE$140)</f>
        <v>55</v>
      </c>
      <c r="DG74" s="53">
        <f>RANK(DD74,DD$3:DD$140)</f>
        <v>71</v>
      </c>
      <c r="DH74" s="17">
        <f t="shared" si="83"/>
        <v>126</v>
      </c>
      <c r="DI74" s="5">
        <v>70</v>
      </c>
      <c r="DJ74" s="5">
        <v>26</v>
      </c>
      <c r="DK74" s="13">
        <f t="shared" si="112"/>
        <v>0.371428571428571</v>
      </c>
      <c r="DL74" s="53">
        <f>RANK(DK74,DK$3:DK$140)</f>
        <v>28</v>
      </c>
      <c r="DM74" s="53">
        <f>RANK(DJ74,DJ$3:DJ$140)</f>
        <v>47</v>
      </c>
      <c r="DN74" s="17">
        <f t="shared" si="93"/>
        <v>75</v>
      </c>
      <c r="DO74" s="5">
        <v>2090</v>
      </c>
      <c r="DP74" s="5">
        <v>641.61</v>
      </c>
      <c r="DQ74" s="13">
        <v>0.30699043062201</v>
      </c>
      <c r="DR74" s="53">
        <v>130</v>
      </c>
      <c r="DS74" s="53">
        <v>125</v>
      </c>
      <c r="DT74" s="17">
        <v>255</v>
      </c>
      <c r="DU74" s="5">
        <v>1860</v>
      </c>
      <c r="DV74" s="5">
        <v>170.4</v>
      </c>
      <c r="DW74" s="13">
        <f t="shared" si="113"/>
        <v>0.0916129032258065</v>
      </c>
      <c r="DX74" s="53">
        <f>RANK(DW74,DW$3:DW$140)</f>
        <v>133</v>
      </c>
      <c r="DY74" s="53">
        <f>RANK(DV74,DV$3:DV$140)</f>
        <v>132</v>
      </c>
      <c r="DZ74" s="17">
        <f t="shared" si="64"/>
        <v>265</v>
      </c>
      <c r="EA74" s="5">
        <v>800</v>
      </c>
      <c r="EB74" s="5">
        <v>311.2</v>
      </c>
      <c r="EC74" s="13">
        <f t="shared" si="114"/>
        <v>0.389</v>
      </c>
      <c r="ED74" s="53">
        <f>RANK(EC74,EC$3:EC$140)</f>
        <v>40</v>
      </c>
      <c r="EE74" s="53">
        <f>RANK(EB74,EB$3:EB$140)</f>
        <v>45</v>
      </c>
      <c r="EF74" s="17">
        <f t="shared" si="88"/>
        <v>85</v>
      </c>
      <c r="EG74" s="5">
        <v>1960</v>
      </c>
      <c r="EH74" s="5">
        <v>311.2</v>
      </c>
      <c r="EI74" s="13">
        <f t="shared" si="115"/>
        <v>0.158775510204082</v>
      </c>
      <c r="EJ74" s="53">
        <f>RANK(EI74,EI$3:EI$140)</f>
        <v>35</v>
      </c>
      <c r="EK74" s="53">
        <f>RANK(EH74,EH$3:EH$140)</f>
        <v>45</v>
      </c>
      <c r="EL74" s="17">
        <f t="shared" si="116"/>
        <v>80</v>
      </c>
      <c r="EM74" s="21">
        <v>3970</v>
      </c>
      <c r="EN74" s="5">
        <v>3998.18</v>
      </c>
      <c r="EO74" s="13">
        <f t="shared" si="117"/>
        <v>1.00709823677582</v>
      </c>
      <c r="EP74" s="53">
        <f>RANK(EO74,EO$3:EO$140)</f>
        <v>17</v>
      </c>
      <c r="EQ74" s="53">
        <f>RANK(EN74,EN$3:EN$140)</f>
        <v>38</v>
      </c>
      <c r="ER74" s="17">
        <f t="shared" si="69"/>
        <v>55</v>
      </c>
      <c r="ES74" s="5">
        <v>1000</v>
      </c>
      <c r="ET74" s="5">
        <v>350</v>
      </c>
      <c r="EU74" s="13">
        <f t="shared" si="118"/>
        <v>0.35</v>
      </c>
      <c r="EV74" s="53">
        <f>RANK(EU74,EU$3:EU$140)</f>
        <v>82</v>
      </c>
      <c r="EW74" s="53">
        <f>RANK(ET74,ET$3:ET$140)</f>
        <v>93</v>
      </c>
      <c r="EX74" s="17">
        <f t="shared" ref="EX74:EX137" si="123">EV74+EW74</f>
        <v>175</v>
      </c>
      <c r="EY74" s="5">
        <v>2530</v>
      </c>
      <c r="EZ74" s="5">
        <v>422.2</v>
      </c>
      <c r="FA74" s="13">
        <f t="shared" si="119"/>
        <v>0.166877470355731</v>
      </c>
      <c r="FB74" s="53">
        <f>RANK(FA74,FA$3:FA$140)</f>
        <v>111</v>
      </c>
      <c r="FC74" s="53">
        <f>RANK(EZ74,EZ$3:EZ$140)</f>
        <v>108</v>
      </c>
      <c r="FD74" s="17">
        <f t="shared" si="73"/>
        <v>219</v>
      </c>
    </row>
    <row r="75" ht="17.25" spans="1:160">
      <c r="A75" s="9">
        <v>73</v>
      </c>
      <c r="B75" s="10">
        <v>102479</v>
      </c>
      <c r="C75" s="11" t="s">
        <v>75</v>
      </c>
      <c r="D75" s="11" t="s">
        <v>58</v>
      </c>
      <c r="E75" s="5">
        <v>6000</v>
      </c>
      <c r="F75" s="5">
        <v>1347.14</v>
      </c>
      <c r="G75" s="13">
        <f t="shared" si="94"/>
        <v>0.224523333333333</v>
      </c>
      <c r="H75" s="53">
        <f>RANK(G75,G$3:G$140)</f>
        <v>114</v>
      </c>
      <c r="I75" s="53">
        <f>RANK(F75,F$3:F$140)</f>
        <v>111</v>
      </c>
      <c r="J75" s="17">
        <f t="shared" si="120"/>
        <v>225</v>
      </c>
      <c r="K75" s="5">
        <v>1800</v>
      </c>
      <c r="L75" s="5">
        <v>352.32</v>
      </c>
      <c r="M75" s="13">
        <f t="shared" si="95"/>
        <v>0.195733333333333</v>
      </c>
      <c r="N75" s="53">
        <f>RANK(M75,M$3:M$140)</f>
        <v>97</v>
      </c>
      <c r="O75" s="53">
        <f>RANK(L75,L$3:L$140)</f>
        <v>99</v>
      </c>
      <c r="P75" s="17">
        <f t="shared" si="67"/>
        <v>196</v>
      </c>
      <c r="Q75" s="5">
        <v>1400</v>
      </c>
      <c r="R75" s="5">
        <v>717</v>
      </c>
      <c r="S75" s="13">
        <f t="shared" si="96"/>
        <v>0.512142857142857</v>
      </c>
      <c r="T75" s="53">
        <f>RANK(S75,S$3:S$140)</f>
        <v>58</v>
      </c>
      <c r="U75" s="53">
        <f>RANK(R75,R$3:R$140)</f>
        <v>65</v>
      </c>
      <c r="V75" s="17">
        <f t="shared" si="87"/>
        <v>123</v>
      </c>
      <c r="W75" s="5">
        <v>2530</v>
      </c>
      <c r="X75" s="5">
        <v>1987.73</v>
      </c>
      <c r="Y75" s="13">
        <f t="shared" si="97"/>
        <v>0.785664031620553</v>
      </c>
      <c r="Z75" s="53">
        <f>RANK(Y75,Y$3:Y$140)</f>
        <v>50</v>
      </c>
      <c r="AA75" s="53">
        <f>RANK(X75,X$3:X$140)</f>
        <v>65</v>
      </c>
      <c r="AB75" s="17">
        <f t="shared" si="98"/>
        <v>115</v>
      </c>
      <c r="AC75" s="5">
        <v>1790</v>
      </c>
      <c r="AD75" s="5">
        <v>1557.25</v>
      </c>
      <c r="AE75" s="13">
        <f t="shared" si="99"/>
        <v>0.869972067039106</v>
      </c>
      <c r="AF75" s="53">
        <f>RANK(AE75,AE$3:AE$140)</f>
        <v>82</v>
      </c>
      <c r="AG75" s="53">
        <f>RANK(AD75,AD$3:AD$140)</f>
        <v>75</v>
      </c>
      <c r="AH75" s="17">
        <f t="shared" si="92"/>
        <v>157</v>
      </c>
      <c r="AI75" s="5">
        <v>20</v>
      </c>
      <c r="AJ75" s="5">
        <v>13</v>
      </c>
      <c r="AK75" s="13">
        <f t="shared" si="121"/>
        <v>0.65</v>
      </c>
      <c r="AL75" s="53" t="e">
        <f>RANK(AK75,AK$3:AK$140)</f>
        <v>#DIV/0!</v>
      </c>
      <c r="AM75" s="53">
        <f>RANK(AJ75,AJ$3:AJ$140)</f>
        <v>43</v>
      </c>
      <c r="AN75" s="17" t="e">
        <f t="shared" si="79"/>
        <v>#DIV/0!</v>
      </c>
      <c r="AO75" s="5">
        <v>28</v>
      </c>
      <c r="AP75" s="5">
        <v>3</v>
      </c>
      <c r="AQ75" s="13">
        <f t="shared" si="100"/>
        <v>0.107142857142857</v>
      </c>
      <c r="AR75" s="53">
        <f>RANK(AQ75,AQ$3:AQ$140)</f>
        <v>90</v>
      </c>
      <c r="AS75" s="53">
        <f>RANK(AP75,AP$3:AP$140)</f>
        <v>66</v>
      </c>
      <c r="AT75" s="17">
        <f t="shared" si="89"/>
        <v>156</v>
      </c>
      <c r="AU75" s="21">
        <f>ROUND(AV75/100,0)*100</f>
        <v>2600</v>
      </c>
      <c r="AV75" s="5">
        <v>2562.24</v>
      </c>
      <c r="AW75" s="13">
        <f t="shared" si="101"/>
        <v>0.985476923076923</v>
      </c>
      <c r="AX75" s="53">
        <f>RANK(AW75,AW$3:AW$140)</f>
        <v>47</v>
      </c>
      <c r="AY75" s="53">
        <f>RANK(AV75,AV$3:AV$140)</f>
        <v>32</v>
      </c>
      <c r="AZ75" s="17">
        <f t="shared" si="80"/>
        <v>79</v>
      </c>
      <c r="BA75" s="21">
        <v>1500</v>
      </c>
      <c r="BB75" s="5">
        <v>1071.99</v>
      </c>
      <c r="BC75" s="13">
        <f t="shared" si="102"/>
        <v>0.71466</v>
      </c>
      <c r="BD75" s="53">
        <f>RANK(BC75,BC$3:BC$140)</f>
        <v>61</v>
      </c>
      <c r="BE75" s="53">
        <f>RANK(BB75,BB$3:BB$140)</f>
        <v>42</v>
      </c>
      <c r="BF75" s="17">
        <f t="shared" si="84"/>
        <v>103</v>
      </c>
      <c r="BG75" s="5">
        <v>2620</v>
      </c>
      <c r="BH75" s="5">
        <v>362.55</v>
      </c>
      <c r="BI75" s="13">
        <f t="shared" si="103"/>
        <v>0.13837786259542</v>
      </c>
      <c r="BJ75" s="53">
        <f>RANK(BI75,BI$3:BI$140)</f>
        <v>104</v>
      </c>
      <c r="BK75" s="53">
        <f>RANK(BH75,BH$3:BH$140)</f>
        <v>100</v>
      </c>
      <c r="BL75" s="17">
        <f t="shared" si="56"/>
        <v>204</v>
      </c>
      <c r="BM75" s="21">
        <v>1600</v>
      </c>
      <c r="BN75" s="5">
        <v>1721.65</v>
      </c>
      <c r="BO75" s="13">
        <f t="shared" si="104"/>
        <v>1.07603125</v>
      </c>
      <c r="BP75" s="53">
        <f>RANK(BO75,BO$3:BO$140)</f>
        <v>26</v>
      </c>
      <c r="BQ75" s="53">
        <f>RANK(BN75,BN$3:BN$140)</f>
        <v>39</v>
      </c>
      <c r="BR75" s="17">
        <f t="shared" si="81"/>
        <v>65</v>
      </c>
      <c r="BS75" s="21">
        <v>1200</v>
      </c>
      <c r="BT75" s="5">
        <v>1775.6</v>
      </c>
      <c r="BU75" s="13">
        <f t="shared" si="105"/>
        <v>1.47966666666667</v>
      </c>
      <c r="BV75" s="53">
        <f>RANK(BU75,BU$3:BU$140)</f>
        <v>6</v>
      </c>
      <c r="BW75" s="53">
        <f>RANK(BT75,BT$3:BT$140)</f>
        <v>47</v>
      </c>
      <c r="BX75" s="17">
        <f t="shared" si="122"/>
        <v>53</v>
      </c>
      <c r="BY75" s="5">
        <v>1360</v>
      </c>
      <c r="BZ75" s="5">
        <v>1226.42</v>
      </c>
      <c r="CA75" s="13">
        <f t="shared" si="106"/>
        <v>0.901779411764706</v>
      </c>
      <c r="CB75" s="53">
        <f>RANK(CA75,CA$3:CA$140)</f>
        <v>15</v>
      </c>
      <c r="CC75" s="53">
        <f>RANK(BZ75,BZ$3:BZ$140)</f>
        <v>25</v>
      </c>
      <c r="CD75" s="17">
        <f t="shared" si="85"/>
        <v>40</v>
      </c>
      <c r="CE75" s="21">
        <v>1100</v>
      </c>
      <c r="CF75" s="5">
        <v>1210.18</v>
      </c>
      <c r="CG75" s="13">
        <f t="shared" si="107"/>
        <v>1.10016363636364</v>
      </c>
      <c r="CH75" s="53">
        <f>RANK(CG75,CG$3:CG$140)</f>
        <v>37</v>
      </c>
      <c r="CI75" s="53">
        <f>RANK(CF75,CF$3:CF$140)</f>
        <v>55</v>
      </c>
      <c r="CJ75" s="17">
        <f t="shared" si="82"/>
        <v>92</v>
      </c>
      <c r="CK75" s="5">
        <v>1620</v>
      </c>
      <c r="CL75" s="5">
        <v>966.57</v>
      </c>
      <c r="CM75" s="13">
        <f t="shared" si="108"/>
        <v>0.596648148148148</v>
      </c>
      <c r="CN75" s="53">
        <f>RANK(CM75,CM$3:CM$140)</f>
        <v>19</v>
      </c>
      <c r="CO75" s="53">
        <f>RANK(CL75,CL$3:CL$140)</f>
        <v>41</v>
      </c>
      <c r="CP75" s="17">
        <f t="shared" si="90"/>
        <v>60</v>
      </c>
      <c r="CQ75" s="5">
        <v>700</v>
      </c>
      <c r="CR75" s="5">
        <v>544.3</v>
      </c>
      <c r="CS75" s="13">
        <f t="shared" si="109"/>
        <v>0.777571428571428</v>
      </c>
      <c r="CT75" s="53">
        <f>RANK(CS75,CS$3:CS$140)</f>
        <v>29</v>
      </c>
      <c r="CU75" s="53">
        <f>RANK(CR75,CR$3:CR$140)</f>
        <v>38</v>
      </c>
      <c r="CV75" s="17">
        <f t="shared" si="57"/>
        <v>67</v>
      </c>
      <c r="CW75" s="5">
        <v>3130</v>
      </c>
      <c r="CX75" s="5">
        <v>619.1</v>
      </c>
      <c r="CY75" s="13">
        <f t="shared" si="110"/>
        <v>0.19779552715655</v>
      </c>
      <c r="CZ75" s="53">
        <f>RANK(CY75,CY$3:CY$140)</f>
        <v>117</v>
      </c>
      <c r="DA75" s="53">
        <f>RANK(CX75,CX$3:CX$140)</f>
        <v>116</v>
      </c>
      <c r="DB75" s="17">
        <f t="shared" si="75"/>
        <v>233</v>
      </c>
      <c r="DC75" s="5">
        <v>4920</v>
      </c>
      <c r="DD75" s="5">
        <v>5081.75</v>
      </c>
      <c r="DE75" s="13">
        <f t="shared" si="111"/>
        <v>1.03287601626016</v>
      </c>
      <c r="DF75" s="53">
        <f>RANK(DE75,DE$3:DE$140)</f>
        <v>49</v>
      </c>
      <c r="DG75" s="53">
        <f>RANK(DD75,DD$3:DD$140)</f>
        <v>49</v>
      </c>
      <c r="DH75" s="17">
        <f t="shared" si="83"/>
        <v>98</v>
      </c>
      <c r="DI75" s="5">
        <v>70</v>
      </c>
      <c r="DJ75" s="5">
        <v>24</v>
      </c>
      <c r="DK75" s="13">
        <f t="shared" si="112"/>
        <v>0.342857142857143</v>
      </c>
      <c r="DL75" s="53">
        <f>RANK(DK75,DK$3:DK$140)</f>
        <v>34</v>
      </c>
      <c r="DM75" s="53">
        <f>RANK(DJ75,DJ$3:DJ$140)</f>
        <v>53</v>
      </c>
      <c r="DN75" s="17">
        <f t="shared" si="93"/>
        <v>87</v>
      </c>
      <c r="DO75" s="21">
        <v>2700</v>
      </c>
      <c r="DP75" s="5">
        <v>3152.26</v>
      </c>
      <c r="DQ75" s="13">
        <v>1.1675037037037</v>
      </c>
      <c r="DR75" s="53">
        <v>19</v>
      </c>
      <c r="DS75" s="53">
        <v>35</v>
      </c>
      <c r="DT75" s="17">
        <v>54</v>
      </c>
      <c r="DU75" s="5">
        <v>1860</v>
      </c>
      <c r="DV75" s="5">
        <v>899.6</v>
      </c>
      <c r="DW75" s="13">
        <f t="shared" si="113"/>
        <v>0.483655913978495</v>
      </c>
      <c r="DX75" s="53">
        <f>RANK(DW75,DW$3:DW$140)</f>
        <v>106</v>
      </c>
      <c r="DY75" s="53">
        <f>RANK(DV75,DV$3:DV$140)</f>
        <v>107</v>
      </c>
      <c r="DZ75" s="17">
        <f t="shared" si="64"/>
        <v>213</v>
      </c>
      <c r="EA75" s="5">
        <v>800</v>
      </c>
      <c r="EB75" s="5">
        <v>345.35</v>
      </c>
      <c r="EC75" s="13">
        <f t="shared" si="114"/>
        <v>0.4316875</v>
      </c>
      <c r="ED75" s="53">
        <f>RANK(EC75,EC$3:EC$140)</f>
        <v>34</v>
      </c>
      <c r="EE75" s="53">
        <f>RANK(EB75,EB$3:EB$140)</f>
        <v>41</v>
      </c>
      <c r="EF75" s="17">
        <f t="shared" si="88"/>
        <v>75</v>
      </c>
      <c r="EG75" s="5">
        <v>1960</v>
      </c>
      <c r="EH75" s="5">
        <v>345.35</v>
      </c>
      <c r="EI75" s="13">
        <f t="shared" si="115"/>
        <v>0.176198979591837</v>
      </c>
      <c r="EJ75" s="53">
        <f>RANK(EI75,EI$3:EI$140)</f>
        <v>30</v>
      </c>
      <c r="EK75" s="53">
        <f>RANK(EH75,EH$3:EH$140)</f>
        <v>41</v>
      </c>
      <c r="EL75" s="17">
        <f t="shared" si="116"/>
        <v>71</v>
      </c>
      <c r="EM75" s="5">
        <v>3970</v>
      </c>
      <c r="EN75" s="5">
        <v>2428.77</v>
      </c>
      <c r="EO75" s="13">
        <f t="shared" si="117"/>
        <v>0.611780856423174</v>
      </c>
      <c r="EP75" s="53">
        <f>RANK(EO75,EO$3:EO$140)</f>
        <v>85</v>
      </c>
      <c r="EQ75" s="53">
        <f>RANK(EN75,EN$3:EN$140)</f>
        <v>85</v>
      </c>
      <c r="ER75" s="17">
        <f t="shared" si="69"/>
        <v>170</v>
      </c>
      <c r="ES75" s="5">
        <v>1000</v>
      </c>
      <c r="ET75" s="5">
        <v>710.5</v>
      </c>
      <c r="EU75" s="13">
        <f t="shared" si="118"/>
        <v>0.7105</v>
      </c>
      <c r="EV75" s="53">
        <f>RANK(EU75,EU$3:EU$140)</f>
        <v>41</v>
      </c>
      <c r="EW75" s="53">
        <f>RANK(ET75,ET$3:ET$140)</f>
        <v>60</v>
      </c>
      <c r="EX75" s="17">
        <f t="shared" si="123"/>
        <v>101</v>
      </c>
      <c r="EY75" s="5">
        <v>2530</v>
      </c>
      <c r="EZ75" s="5">
        <v>1367</v>
      </c>
      <c r="FA75" s="13">
        <f t="shared" si="119"/>
        <v>0.540316205533597</v>
      </c>
      <c r="FB75" s="53">
        <f>RANK(FA75,FA$3:FA$140)</f>
        <v>39</v>
      </c>
      <c r="FC75" s="53">
        <f>RANK(EZ75,EZ$3:EZ$140)</f>
        <v>50</v>
      </c>
      <c r="FD75" s="17">
        <f t="shared" si="73"/>
        <v>89</v>
      </c>
    </row>
    <row r="76" ht="17.25" spans="1:160">
      <c r="A76" s="9">
        <v>74</v>
      </c>
      <c r="B76" s="10">
        <v>311</v>
      </c>
      <c r="C76" s="11" t="s">
        <v>142</v>
      </c>
      <c r="D76" s="11" t="s">
        <v>122</v>
      </c>
      <c r="E76" s="5">
        <v>6000</v>
      </c>
      <c r="F76" s="5">
        <v>2061.72</v>
      </c>
      <c r="G76" s="13">
        <f t="shared" si="94"/>
        <v>0.34362</v>
      </c>
      <c r="H76" s="53">
        <f>RANK(G76,G$3:G$140)</f>
        <v>78</v>
      </c>
      <c r="I76" s="53">
        <f>RANK(F76,F$3:F$140)</f>
        <v>86</v>
      </c>
      <c r="J76" s="17">
        <f t="shared" si="120"/>
        <v>164</v>
      </c>
      <c r="K76" s="21">
        <v>2500</v>
      </c>
      <c r="L76" s="5">
        <v>2581.79</v>
      </c>
      <c r="M76" s="13">
        <f t="shared" si="95"/>
        <v>1.032716</v>
      </c>
      <c r="N76" s="53">
        <f>RANK(M76,M$3:M$140)</f>
        <v>7</v>
      </c>
      <c r="O76" s="53">
        <f>RANK(L76,L$3:L$140)</f>
        <v>17</v>
      </c>
      <c r="P76" s="17">
        <f t="shared" si="67"/>
        <v>24</v>
      </c>
      <c r="Q76" s="21">
        <v>2500</v>
      </c>
      <c r="R76" s="5">
        <v>1479.6</v>
      </c>
      <c r="S76" s="13">
        <f t="shared" si="96"/>
        <v>0.59184</v>
      </c>
      <c r="T76" s="53">
        <f>RANK(S76,S$3:S$140)</f>
        <v>47</v>
      </c>
      <c r="U76" s="53">
        <f>RANK(R76,R$3:R$140)</f>
        <v>34</v>
      </c>
      <c r="V76" s="17">
        <f t="shared" si="87"/>
        <v>81</v>
      </c>
      <c r="W76" s="21">
        <v>3500</v>
      </c>
      <c r="X76" s="5">
        <v>3267.52</v>
      </c>
      <c r="Y76" s="13">
        <f t="shared" si="97"/>
        <v>0.933577142857143</v>
      </c>
      <c r="Z76" s="53">
        <f>RANK(Y76,Y$3:Y$140)</f>
        <v>23</v>
      </c>
      <c r="AA76" s="53">
        <f>RANK(X76,X$3:X$140)</f>
        <v>16</v>
      </c>
      <c r="AB76" s="17">
        <f t="shared" si="98"/>
        <v>39</v>
      </c>
      <c r="AC76" s="5">
        <v>1790</v>
      </c>
      <c r="AD76" s="5">
        <v>927.05</v>
      </c>
      <c r="AE76" s="13">
        <f t="shared" si="99"/>
        <v>0.517905027932961</v>
      </c>
      <c r="AF76" s="53">
        <f>RANK(AE76,AE$3:AE$140)</f>
        <v>122</v>
      </c>
      <c r="AG76" s="53">
        <f>RANK(AD76,AD$3:AD$140)</f>
        <v>117</v>
      </c>
      <c r="AH76" s="17">
        <f t="shared" si="92"/>
        <v>239</v>
      </c>
      <c r="AI76" s="5">
        <v>20</v>
      </c>
      <c r="AJ76" s="5">
        <v>17</v>
      </c>
      <c r="AK76" s="13">
        <f t="shared" si="121"/>
        <v>0.85</v>
      </c>
      <c r="AL76" s="53" t="e">
        <f>RANK(AK76,AK$3:AK$140)</f>
        <v>#DIV/0!</v>
      </c>
      <c r="AM76" s="53">
        <f>RANK(AJ76,AJ$3:AJ$140)</f>
        <v>31</v>
      </c>
      <c r="AN76" s="17" t="e">
        <f t="shared" si="79"/>
        <v>#DIV/0!</v>
      </c>
      <c r="AO76" s="5">
        <v>8</v>
      </c>
      <c r="AP76" s="5">
        <v>1</v>
      </c>
      <c r="AQ76" s="13">
        <f t="shared" si="100"/>
        <v>0.125</v>
      </c>
      <c r="AR76" s="53">
        <f>RANK(AQ76,AQ$3:AQ$140)</f>
        <v>76</v>
      </c>
      <c r="AS76" s="53">
        <f>RANK(AP76,AP$3:AP$140)</f>
        <v>106</v>
      </c>
      <c r="AT76" s="17">
        <f t="shared" si="89"/>
        <v>182</v>
      </c>
      <c r="AU76" s="5">
        <v>1810</v>
      </c>
      <c r="AV76" s="5">
        <v>1066.91</v>
      </c>
      <c r="AW76" s="13">
        <f t="shared" si="101"/>
        <v>0.589453038674033</v>
      </c>
      <c r="AX76" s="53">
        <f>RANK(AW76,AW$3:AW$140)</f>
        <v>110</v>
      </c>
      <c r="AY76" s="53">
        <f>RANK(AV76,AV$3:AV$140)</f>
        <v>110</v>
      </c>
      <c r="AZ76" s="17">
        <f t="shared" si="80"/>
        <v>220</v>
      </c>
      <c r="BA76" s="5">
        <v>1000</v>
      </c>
      <c r="BB76" s="5">
        <v>64.64</v>
      </c>
      <c r="BC76" s="13">
        <f t="shared" si="102"/>
        <v>0.06464</v>
      </c>
      <c r="BD76" s="53">
        <f>RANK(BC76,BC$3:BC$140)</f>
        <v>136</v>
      </c>
      <c r="BE76" s="53">
        <f>RANK(BB76,BB$3:BB$140)</f>
        <v>136</v>
      </c>
      <c r="BF76" s="17">
        <f t="shared" si="84"/>
        <v>272</v>
      </c>
      <c r="BG76" s="5">
        <v>2620</v>
      </c>
      <c r="BH76" s="5">
        <v>438.64</v>
      </c>
      <c r="BI76" s="13">
        <f t="shared" si="103"/>
        <v>0.167419847328244</v>
      </c>
      <c r="BJ76" s="53">
        <f>RANK(BI76,BI$3:BI$140)</f>
        <v>92</v>
      </c>
      <c r="BK76" s="53">
        <f>RANK(BH76,BH$3:BH$140)</f>
        <v>88</v>
      </c>
      <c r="BL76" s="17">
        <f t="shared" si="56"/>
        <v>180</v>
      </c>
      <c r="BM76" s="5">
        <v>1190</v>
      </c>
      <c r="BN76" s="5">
        <v>275</v>
      </c>
      <c r="BO76" s="13">
        <f t="shared" si="104"/>
        <v>0.23109243697479</v>
      </c>
      <c r="BP76" s="53">
        <f>RANK(BO76,BO$3:BO$140)</f>
        <v>135</v>
      </c>
      <c r="BQ76" s="53">
        <f>RANK(BN76,BN$3:BN$140)</f>
        <v>135</v>
      </c>
      <c r="BR76" s="17">
        <f t="shared" si="81"/>
        <v>270</v>
      </c>
      <c r="BS76" s="5">
        <v>1000</v>
      </c>
      <c r="BT76" s="5">
        <v>772.3</v>
      </c>
      <c r="BU76" s="13">
        <f t="shared" si="105"/>
        <v>0.7723</v>
      </c>
      <c r="BV76" s="53">
        <f>RANK(BU76,BU$3:BU$140)</f>
        <v>110</v>
      </c>
      <c r="BW76" s="53">
        <f>RANK(BT76,BT$3:BT$140)</f>
        <v>118</v>
      </c>
      <c r="BX76" s="17">
        <f t="shared" si="122"/>
        <v>228</v>
      </c>
      <c r="BY76" s="5">
        <v>1360</v>
      </c>
      <c r="BZ76" s="5">
        <v>693.06</v>
      </c>
      <c r="CA76" s="13">
        <f t="shared" si="106"/>
        <v>0.509602941176471</v>
      </c>
      <c r="CB76" s="53">
        <f>RANK(CA76,CA$3:CA$140)</f>
        <v>63</v>
      </c>
      <c r="CC76" s="53">
        <f>RANK(BZ76,BZ$3:BZ$140)</f>
        <v>69</v>
      </c>
      <c r="CD76" s="17">
        <f t="shared" si="85"/>
        <v>132</v>
      </c>
      <c r="CE76" s="5">
        <v>1000</v>
      </c>
      <c r="CF76" s="5">
        <v>497.03</v>
      </c>
      <c r="CG76" s="13">
        <f t="shared" si="107"/>
        <v>0.49703</v>
      </c>
      <c r="CH76" s="53">
        <f>RANK(CG76,CG$3:CG$140)</f>
        <v>116</v>
      </c>
      <c r="CI76" s="53">
        <f>RANK(CF76,CF$3:CF$140)</f>
        <v>119</v>
      </c>
      <c r="CJ76" s="17">
        <f t="shared" si="82"/>
        <v>235</v>
      </c>
      <c r="CK76" s="5">
        <v>1620</v>
      </c>
      <c r="CL76" s="5">
        <v>307.67</v>
      </c>
      <c r="CM76" s="13">
        <f t="shared" si="108"/>
        <v>0.18991975308642</v>
      </c>
      <c r="CN76" s="53">
        <f>RANK(CM76,CM$3:CM$140)</f>
        <v>124</v>
      </c>
      <c r="CO76" s="53">
        <f>RANK(CL76,CL$3:CL$140)</f>
        <v>118</v>
      </c>
      <c r="CP76" s="17">
        <f t="shared" si="90"/>
        <v>242</v>
      </c>
      <c r="CQ76" s="5">
        <v>700</v>
      </c>
      <c r="CR76" s="5">
        <v>411.72</v>
      </c>
      <c r="CS76" s="13">
        <f t="shared" si="109"/>
        <v>0.588171428571429</v>
      </c>
      <c r="CT76" s="53">
        <f>RANK(CS76,CS$3:CS$140)</f>
        <v>48</v>
      </c>
      <c r="CU76" s="53">
        <f>RANK(CR76,CR$3:CR$140)</f>
        <v>58</v>
      </c>
      <c r="CV76" s="17">
        <f t="shared" si="57"/>
        <v>106</v>
      </c>
      <c r="CW76" s="5">
        <v>3130</v>
      </c>
      <c r="CX76" s="5">
        <v>300.4</v>
      </c>
      <c r="CY76" s="13">
        <f t="shared" si="110"/>
        <v>0.0959744408945687</v>
      </c>
      <c r="CZ76" s="53">
        <f>RANK(CY76,CY$3:CY$140)</f>
        <v>130</v>
      </c>
      <c r="DA76" s="53">
        <f>RANK(CX76,CX$3:CX$140)</f>
        <v>130</v>
      </c>
      <c r="DB76" s="17">
        <f t="shared" si="75"/>
        <v>260</v>
      </c>
      <c r="DC76" s="5">
        <v>4020</v>
      </c>
      <c r="DD76" s="5">
        <v>1518.06</v>
      </c>
      <c r="DE76" s="13">
        <f t="shared" si="111"/>
        <v>0.377626865671642</v>
      </c>
      <c r="DF76" s="53">
        <f>RANK(DE76,DE$3:DE$140)</f>
        <v>123</v>
      </c>
      <c r="DG76" s="53">
        <f>RANK(DD76,DD$3:DD$140)</f>
        <v>122</v>
      </c>
      <c r="DH76" s="17">
        <f t="shared" si="83"/>
        <v>245</v>
      </c>
      <c r="DI76" s="5">
        <v>70</v>
      </c>
      <c r="DJ76" s="5">
        <v>39</v>
      </c>
      <c r="DK76" s="13">
        <f t="shared" si="112"/>
        <v>0.557142857142857</v>
      </c>
      <c r="DL76" s="53">
        <f>RANK(DK76,DK$3:DK$140)</f>
        <v>9</v>
      </c>
      <c r="DM76" s="53">
        <f>RANK(DJ76,DJ$3:DJ$140)</f>
        <v>22</v>
      </c>
      <c r="DN76" s="17">
        <f t="shared" si="93"/>
        <v>31</v>
      </c>
      <c r="DO76" s="5">
        <v>2090</v>
      </c>
      <c r="DP76" s="5">
        <v>1997.92</v>
      </c>
      <c r="DQ76" s="13">
        <v>0.955942583732057</v>
      </c>
      <c r="DR76" s="53">
        <v>58</v>
      </c>
      <c r="DS76" s="53">
        <v>70</v>
      </c>
      <c r="DT76" s="17">
        <v>128</v>
      </c>
      <c r="DU76" s="21">
        <v>4800</v>
      </c>
      <c r="DV76" s="5">
        <v>5123.5</v>
      </c>
      <c r="DW76" s="13">
        <f t="shared" si="113"/>
        <v>1.06739583333333</v>
      </c>
      <c r="DX76" s="53">
        <f>RANK(DW76,DW$3:DW$140)</f>
        <v>35</v>
      </c>
      <c r="DY76" s="53">
        <f>RANK(DV76,DV$3:DV$140)</f>
        <v>7</v>
      </c>
      <c r="DZ76" s="17">
        <v>2</v>
      </c>
      <c r="EA76" s="5">
        <v>800</v>
      </c>
      <c r="EB76" s="5">
        <v>0</v>
      </c>
      <c r="EC76" s="13">
        <f t="shared" si="114"/>
        <v>0</v>
      </c>
      <c r="ED76" s="53">
        <f>RANK(EC76,EC$3:EC$140)</f>
        <v>128</v>
      </c>
      <c r="EE76" s="53">
        <f>RANK(EB76,EB$3:EB$140)</f>
        <v>128</v>
      </c>
      <c r="EF76" s="17">
        <f t="shared" si="88"/>
        <v>256</v>
      </c>
      <c r="EG76" s="5">
        <v>1960</v>
      </c>
      <c r="EH76" s="5">
        <v>0</v>
      </c>
      <c r="EI76" s="13">
        <f t="shared" si="115"/>
        <v>0</v>
      </c>
      <c r="EJ76" s="53">
        <f>RANK(EI76,EI$3:EI$140)</f>
        <v>128</v>
      </c>
      <c r="EK76" s="53">
        <f>RANK(EH76,EH$3:EH$140)</f>
        <v>128</v>
      </c>
      <c r="EL76" s="17">
        <f t="shared" si="116"/>
        <v>256</v>
      </c>
      <c r="EM76" s="5">
        <v>3970</v>
      </c>
      <c r="EN76" s="5">
        <v>2711.97</v>
      </c>
      <c r="EO76" s="13">
        <f t="shared" si="117"/>
        <v>0.683115869017632</v>
      </c>
      <c r="EP76" s="53">
        <f>RANK(EO76,EO$3:EO$140)</f>
        <v>66</v>
      </c>
      <c r="EQ76" s="53">
        <f>RANK(EN76,EN$3:EN$140)</f>
        <v>73</v>
      </c>
      <c r="ER76" s="17">
        <f t="shared" si="69"/>
        <v>139</v>
      </c>
      <c r="ES76" s="5">
        <v>1000</v>
      </c>
      <c r="ET76" s="5">
        <v>261.63</v>
      </c>
      <c r="EU76" s="13">
        <f t="shared" si="118"/>
        <v>0.26163</v>
      </c>
      <c r="EV76" s="53">
        <f>RANK(EU76,EU$3:EU$140)</f>
        <v>104</v>
      </c>
      <c r="EW76" s="53">
        <f>RANK(ET76,ET$3:ET$140)</f>
        <v>110</v>
      </c>
      <c r="EX76" s="17">
        <f t="shared" si="123"/>
        <v>214</v>
      </c>
      <c r="EY76" s="21">
        <v>3000</v>
      </c>
      <c r="EZ76" s="5">
        <v>3596.1</v>
      </c>
      <c r="FA76" s="13">
        <f t="shared" si="119"/>
        <v>1.1987</v>
      </c>
      <c r="FB76" s="53">
        <f>RANK(FA76,FA$3:FA$140)</f>
        <v>3</v>
      </c>
      <c r="FC76" s="53">
        <f>RANK(EZ76,EZ$3:EZ$140)</f>
        <v>17</v>
      </c>
      <c r="FD76" s="17">
        <f t="shared" si="73"/>
        <v>20</v>
      </c>
    </row>
    <row r="77" ht="17.25" spans="1:160">
      <c r="A77" s="9">
        <v>75</v>
      </c>
      <c r="B77" s="10">
        <v>103199</v>
      </c>
      <c r="C77" s="11" t="s">
        <v>76</v>
      </c>
      <c r="D77" s="11" t="s">
        <v>58</v>
      </c>
      <c r="E77" s="5">
        <v>5900</v>
      </c>
      <c r="F77" s="5">
        <v>1773.1</v>
      </c>
      <c r="G77" s="13">
        <f t="shared" si="94"/>
        <v>0.300525423728814</v>
      </c>
      <c r="H77" s="53">
        <f>RANK(G77,G$3:G$140)</f>
        <v>93</v>
      </c>
      <c r="I77" s="53">
        <f>RANK(F77,F$3:F$140)</f>
        <v>94</v>
      </c>
      <c r="J77" s="17">
        <f t="shared" si="120"/>
        <v>187</v>
      </c>
      <c r="K77" s="5">
        <v>1600</v>
      </c>
      <c r="L77" s="5">
        <v>819</v>
      </c>
      <c r="M77" s="13">
        <f t="shared" si="95"/>
        <v>0.511875</v>
      </c>
      <c r="N77" s="53">
        <f>RANK(M77,M$3:M$140)</f>
        <v>50</v>
      </c>
      <c r="O77" s="53">
        <f>RANK(L77,L$3:L$140)</f>
        <v>67</v>
      </c>
      <c r="P77" s="17">
        <f t="shared" si="67"/>
        <v>117</v>
      </c>
      <c r="Q77" s="5">
        <v>1300</v>
      </c>
      <c r="R77" s="5">
        <v>456.8</v>
      </c>
      <c r="S77" s="13">
        <f t="shared" si="96"/>
        <v>0.351384615384615</v>
      </c>
      <c r="T77" s="53">
        <f>RANK(S77,S$3:S$140)</f>
        <v>80</v>
      </c>
      <c r="U77" s="53">
        <f>RANK(R77,R$3:R$140)</f>
        <v>89</v>
      </c>
      <c r="V77" s="17">
        <f t="shared" si="87"/>
        <v>169</v>
      </c>
      <c r="W77" s="5">
        <v>2530</v>
      </c>
      <c r="X77" s="5">
        <v>2381.2</v>
      </c>
      <c r="Y77" s="13">
        <f t="shared" si="97"/>
        <v>0.941185770750988</v>
      </c>
      <c r="Z77" s="53">
        <f>RANK(Y77,Y$3:Y$140)</f>
        <v>22</v>
      </c>
      <c r="AA77" s="53">
        <f>RANK(X77,X$3:X$140)</f>
        <v>43</v>
      </c>
      <c r="AB77" s="17">
        <f t="shared" si="98"/>
        <v>65</v>
      </c>
      <c r="AC77" s="5">
        <v>1790</v>
      </c>
      <c r="AD77" s="5">
        <v>1468.27</v>
      </c>
      <c r="AE77" s="13">
        <f t="shared" si="99"/>
        <v>0.820262569832402</v>
      </c>
      <c r="AF77" s="53">
        <f>RANK(AE77,AE$3:AE$140)</f>
        <v>87</v>
      </c>
      <c r="AG77" s="53">
        <f>RANK(AD77,AD$3:AD$140)</f>
        <v>83</v>
      </c>
      <c r="AH77" s="17">
        <f t="shared" si="92"/>
        <v>170</v>
      </c>
      <c r="AI77" s="5">
        <v>30</v>
      </c>
      <c r="AJ77" s="5">
        <v>9</v>
      </c>
      <c r="AK77" s="13">
        <f t="shared" si="121"/>
        <v>0.3</v>
      </c>
      <c r="AL77" s="53" t="e">
        <f>RANK(AK77,AK$3:AK$140)</f>
        <v>#DIV/0!</v>
      </c>
      <c r="AM77" s="53">
        <f>RANK(AJ77,AJ$3:AJ$140)</f>
        <v>67</v>
      </c>
      <c r="AN77" s="17" t="e">
        <f t="shared" si="79"/>
        <v>#DIV/0!</v>
      </c>
      <c r="AO77" s="5">
        <v>34</v>
      </c>
      <c r="AP77" s="5">
        <v>3</v>
      </c>
      <c r="AQ77" s="13">
        <f t="shared" si="100"/>
        <v>0.0882352941176471</v>
      </c>
      <c r="AR77" s="53">
        <f>RANK(AQ77,AQ$3:AQ$140)</f>
        <v>103</v>
      </c>
      <c r="AS77" s="53">
        <f>RANK(AP77,AP$3:AP$140)</f>
        <v>66</v>
      </c>
      <c r="AT77" s="17">
        <f t="shared" si="89"/>
        <v>169</v>
      </c>
      <c r="AU77" s="21">
        <f>ROUND(AV77/100,0)*100</f>
        <v>1900</v>
      </c>
      <c r="AV77" s="5">
        <v>1918.84</v>
      </c>
      <c r="AW77" s="13">
        <f t="shared" si="101"/>
        <v>1.00991578947368</v>
      </c>
      <c r="AX77" s="53">
        <f>RANK(AW77,AW$3:AW$140)</f>
        <v>13</v>
      </c>
      <c r="AY77" s="53">
        <f>RANK(AV77,AV$3:AV$140)</f>
        <v>57</v>
      </c>
      <c r="AZ77" s="17">
        <f t="shared" si="80"/>
        <v>70</v>
      </c>
      <c r="BA77" s="5">
        <v>1000</v>
      </c>
      <c r="BB77" s="5">
        <v>661.15</v>
      </c>
      <c r="BC77" s="13">
        <f t="shared" si="102"/>
        <v>0.66115</v>
      </c>
      <c r="BD77" s="53">
        <f>RANK(BC77,BC$3:BC$140)</f>
        <v>77</v>
      </c>
      <c r="BE77" s="53">
        <f>RANK(BB77,BB$3:BB$140)</f>
        <v>85</v>
      </c>
      <c r="BF77" s="17">
        <f t="shared" si="84"/>
        <v>162</v>
      </c>
      <c r="BG77" s="5">
        <v>2620</v>
      </c>
      <c r="BH77" s="5">
        <v>1098.81</v>
      </c>
      <c r="BI77" s="13">
        <f t="shared" si="103"/>
        <v>0.419393129770992</v>
      </c>
      <c r="BJ77" s="53">
        <f>RANK(BI77,BI$3:BI$140)</f>
        <v>17</v>
      </c>
      <c r="BK77" s="53">
        <f>RANK(BH77,BH$3:BH$140)</f>
        <v>33</v>
      </c>
      <c r="BL77" s="17">
        <f t="shared" si="56"/>
        <v>50</v>
      </c>
      <c r="BM77" s="5">
        <v>1300</v>
      </c>
      <c r="BN77" s="5">
        <v>1417.04</v>
      </c>
      <c r="BO77" s="13">
        <f t="shared" si="104"/>
        <v>1.09003076923077</v>
      </c>
      <c r="BP77" s="53">
        <f>RANK(BO77,BO$3:BO$140)</f>
        <v>20</v>
      </c>
      <c r="BQ77" s="53">
        <f>RANK(BN77,BN$3:BN$140)</f>
        <v>57</v>
      </c>
      <c r="BR77" s="17">
        <f t="shared" si="81"/>
        <v>77</v>
      </c>
      <c r="BS77" s="21">
        <v>1100</v>
      </c>
      <c r="BT77" s="5">
        <v>1296.76</v>
      </c>
      <c r="BU77" s="13">
        <f t="shared" si="105"/>
        <v>1.17887272727273</v>
      </c>
      <c r="BV77" s="53">
        <f>RANK(BU77,BU$3:BU$140)</f>
        <v>43</v>
      </c>
      <c r="BW77" s="53">
        <f>RANK(BT77,BT$3:BT$140)</f>
        <v>75</v>
      </c>
      <c r="BX77" s="17">
        <f t="shared" si="122"/>
        <v>118</v>
      </c>
      <c r="BY77" s="5">
        <v>1360</v>
      </c>
      <c r="BZ77" s="5">
        <v>970.24</v>
      </c>
      <c r="CA77" s="13">
        <f t="shared" si="106"/>
        <v>0.713411764705882</v>
      </c>
      <c r="CB77" s="53">
        <f>RANK(CA77,CA$3:CA$140)</f>
        <v>31</v>
      </c>
      <c r="CC77" s="53">
        <f>RANK(BZ77,BZ$3:BZ$140)</f>
        <v>44</v>
      </c>
      <c r="CD77" s="17">
        <f t="shared" si="85"/>
        <v>75</v>
      </c>
      <c r="CE77" s="21">
        <v>1100</v>
      </c>
      <c r="CF77" s="5">
        <v>1327.04</v>
      </c>
      <c r="CG77" s="13">
        <f t="shared" si="107"/>
        <v>1.2064</v>
      </c>
      <c r="CH77" s="53">
        <f>RANK(CG77,CG$3:CG$140)</f>
        <v>17</v>
      </c>
      <c r="CI77" s="53">
        <f>RANK(CF77,CF$3:CF$140)</f>
        <v>44</v>
      </c>
      <c r="CJ77" s="17">
        <f t="shared" si="82"/>
        <v>61</v>
      </c>
      <c r="CK77" s="5">
        <v>1620</v>
      </c>
      <c r="CL77" s="5">
        <v>671.22</v>
      </c>
      <c r="CM77" s="13">
        <f t="shared" si="108"/>
        <v>0.414333333333333</v>
      </c>
      <c r="CN77" s="53">
        <f>RANK(CM77,CM$3:CM$140)</f>
        <v>64</v>
      </c>
      <c r="CO77" s="53">
        <f>RANK(CL77,CL$3:CL$140)</f>
        <v>73</v>
      </c>
      <c r="CP77" s="17">
        <f t="shared" si="90"/>
        <v>137</v>
      </c>
      <c r="CQ77" s="5">
        <v>700</v>
      </c>
      <c r="CR77" s="5">
        <v>614.1</v>
      </c>
      <c r="CS77" s="13">
        <f t="shared" si="109"/>
        <v>0.877285714285714</v>
      </c>
      <c r="CT77" s="53">
        <f>RANK(CS77,CS$3:CS$140)</f>
        <v>20</v>
      </c>
      <c r="CU77" s="53">
        <f>RANK(CR77,CR$3:CR$140)</f>
        <v>28</v>
      </c>
      <c r="CV77" s="17">
        <f t="shared" si="57"/>
        <v>48</v>
      </c>
      <c r="CW77" s="5">
        <v>3130</v>
      </c>
      <c r="CX77" s="5">
        <v>1228.9</v>
      </c>
      <c r="CY77" s="13">
        <f t="shared" si="110"/>
        <v>0.392619808306709</v>
      </c>
      <c r="CZ77" s="53">
        <f>RANK(CY77,CY$3:CY$140)</f>
        <v>70</v>
      </c>
      <c r="DA77" s="53">
        <f>RANK(CX77,CX$3:CX$140)</f>
        <v>79</v>
      </c>
      <c r="DB77" s="17">
        <f t="shared" si="75"/>
        <v>149</v>
      </c>
      <c r="DC77" s="5">
        <v>6020</v>
      </c>
      <c r="DD77" s="5">
        <v>6706.5</v>
      </c>
      <c r="DE77" s="13">
        <f t="shared" si="111"/>
        <v>1.1140365448505</v>
      </c>
      <c r="DF77" s="53">
        <f>RANK(DE77,DE$3:DE$140)</f>
        <v>27</v>
      </c>
      <c r="DG77" s="53">
        <f>RANK(DD77,DD$3:DD$140)</f>
        <v>29</v>
      </c>
      <c r="DH77" s="17">
        <f t="shared" si="83"/>
        <v>56</v>
      </c>
      <c r="DI77" s="5">
        <v>70</v>
      </c>
      <c r="DJ77" s="5">
        <v>23</v>
      </c>
      <c r="DK77" s="13">
        <f t="shared" si="112"/>
        <v>0.328571428571429</v>
      </c>
      <c r="DL77" s="53">
        <f>RANK(DK77,DK$3:DK$140)</f>
        <v>39</v>
      </c>
      <c r="DM77" s="53">
        <f>RANK(DJ77,DJ$3:DJ$140)</f>
        <v>58</v>
      </c>
      <c r="DN77" s="17">
        <f t="shared" si="93"/>
        <v>97</v>
      </c>
      <c r="DO77" s="5">
        <v>2090</v>
      </c>
      <c r="DP77" s="5">
        <v>1255.3</v>
      </c>
      <c r="DQ77" s="13">
        <v>0.600622009569378</v>
      </c>
      <c r="DR77" s="53">
        <v>102</v>
      </c>
      <c r="DS77" s="53">
        <v>104</v>
      </c>
      <c r="DT77" s="17">
        <v>206</v>
      </c>
      <c r="DU77" s="5">
        <v>1860</v>
      </c>
      <c r="DV77" s="5">
        <v>1037.8</v>
      </c>
      <c r="DW77" s="13">
        <f t="shared" si="113"/>
        <v>0.557956989247312</v>
      </c>
      <c r="DX77" s="53">
        <f>RANK(DW77,DW$3:DW$140)</f>
        <v>95</v>
      </c>
      <c r="DY77" s="53">
        <f>RANK(DV77,DV$3:DV$140)</f>
        <v>99</v>
      </c>
      <c r="DZ77" s="17">
        <f t="shared" ref="DZ77:DZ140" si="124">DX77+DY77</f>
        <v>194</v>
      </c>
      <c r="EA77" s="21">
        <v>1000</v>
      </c>
      <c r="EB77" s="5">
        <v>1272.31</v>
      </c>
      <c r="EC77" s="13">
        <f t="shared" si="114"/>
        <v>1.27231</v>
      </c>
      <c r="ED77" s="53">
        <f>RANK(EC77,EC$3:EC$140)</f>
        <v>2</v>
      </c>
      <c r="EE77" s="53">
        <f>RANK(EB77,EB$3:EB$140)</f>
        <v>6</v>
      </c>
      <c r="EF77" s="17">
        <v>3</v>
      </c>
      <c r="EG77" s="5">
        <v>1960</v>
      </c>
      <c r="EH77" s="5">
        <v>1272.31</v>
      </c>
      <c r="EI77" s="13">
        <f t="shared" si="115"/>
        <v>0.649137755102041</v>
      </c>
      <c r="EJ77" s="53">
        <f>RANK(EI77,EI$3:EI$140)</f>
        <v>1</v>
      </c>
      <c r="EK77" s="53">
        <f>RANK(EH77,EH$3:EH$140)</f>
        <v>6</v>
      </c>
      <c r="EL77" s="17">
        <f t="shared" si="116"/>
        <v>7</v>
      </c>
      <c r="EM77" s="5">
        <v>3970</v>
      </c>
      <c r="EN77" s="5">
        <v>2345.46</v>
      </c>
      <c r="EO77" s="13">
        <f t="shared" si="117"/>
        <v>0.5907959697733</v>
      </c>
      <c r="EP77" s="53">
        <f>RANK(EO77,EO$3:EO$140)</f>
        <v>90</v>
      </c>
      <c r="EQ77" s="53">
        <f>RANK(EN77,EN$3:EN$140)</f>
        <v>91</v>
      </c>
      <c r="ER77" s="17">
        <f t="shared" si="69"/>
        <v>181</v>
      </c>
      <c r="ES77" s="5">
        <v>1000</v>
      </c>
      <c r="ET77" s="5">
        <v>218</v>
      </c>
      <c r="EU77" s="13">
        <f t="shared" si="118"/>
        <v>0.218</v>
      </c>
      <c r="EV77" s="53">
        <f>RANK(EU77,EU$3:EU$140)</f>
        <v>111</v>
      </c>
      <c r="EW77" s="53">
        <f>RANK(ET77,ET$3:ET$140)</f>
        <v>114</v>
      </c>
      <c r="EX77" s="17">
        <f t="shared" si="123"/>
        <v>225</v>
      </c>
      <c r="EY77" s="5">
        <v>2530</v>
      </c>
      <c r="EZ77" s="5">
        <v>461</v>
      </c>
      <c r="FA77" s="13">
        <f t="shared" si="119"/>
        <v>0.182213438735178</v>
      </c>
      <c r="FB77" s="53">
        <f>RANK(FA77,FA$3:FA$140)</f>
        <v>105</v>
      </c>
      <c r="FC77" s="53">
        <f>RANK(EZ77,EZ$3:EZ$140)</f>
        <v>107</v>
      </c>
      <c r="FD77" s="17">
        <f t="shared" si="73"/>
        <v>212</v>
      </c>
    </row>
    <row r="78" ht="17.25" spans="1:160">
      <c r="A78" s="9">
        <v>76</v>
      </c>
      <c r="B78" s="10">
        <v>102564</v>
      </c>
      <c r="C78" s="11" t="s">
        <v>47</v>
      </c>
      <c r="D78" s="11" t="s">
        <v>44</v>
      </c>
      <c r="E78" s="5">
        <v>5800</v>
      </c>
      <c r="F78" s="5">
        <v>2972.71</v>
      </c>
      <c r="G78" s="13">
        <f t="shared" si="94"/>
        <v>0.512536206896552</v>
      </c>
      <c r="H78" s="53">
        <f>RANK(G78,G$3:G$140)</f>
        <v>42</v>
      </c>
      <c r="I78" s="53">
        <f>RANK(F78,F$3:F$140)</f>
        <v>50</v>
      </c>
      <c r="J78" s="17">
        <f t="shared" si="120"/>
        <v>92</v>
      </c>
      <c r="K78" s="5">
        <v>1600</v>
      </c>
      <c r="L78" s="5">
        <v>1790.5</v>
      </c>
      <c r="M78" s="13">
        <f t="shared" si="95"/>
        <v>1.1190625</v>
      </c>
      <c r="N78" s="53">
        <f>RANK(M78,M$3:M$140)</f>
        <v>4</v>
      </c>
      <c r="O78" s="53">
        <f>RANK(L78,L$3:L$140)</f>
        <v>30</v>
      </c>
      <c r="P78" s="17">
        <f t="shared" si="67"/>
        <v>34</v>
      </c>
      <c r="Q78" s="21">
        <v>2500</v>
      </c>
      <c r="R78" s="5">
        <v>2095</v>
      </c>
      <c r="S78" s="13">
        <f t="shared" si="96"/>
        <v>0.838</v>
      </c>
      <c r="T78" s="53">
        <f>RANK(S78,S$3:S$140)</f>
        <v>19</v>
      </c>
      <c r="U78" s="53">
        <f>RANK(R78,R$3:R$140)</f>
        <v>17</v>
      </c>
      <c r="V78" s="17">
        <f t="shared" si="87"/>
        <v>36</v>
      </c>
      <c r="W78" s="5">
        <v>2530</v>
      </c>
      <c r="X78" s="5">
        <v>1035.91</v>
      </c>
      <c r="Y78" s="13">
        <f t="shared" si="97"/>
        <v>0.409450592885376</v>
      </c>
      <c r="Z78" s="53">
        <f>RANK(Y78,Y$3:Y$140)</f>
        <v>121</v>
      </c>
      <c r="AA78" s="53">
        <f>RANK(X78,X$3:X$140)</f>
        <v>123</v>
      </c>
      <c r="AB78" s="17">
        <f t="shared" si="98"/>
        <v>244</v>
      </c>
      <c r="AC78" s="5">
        <v>1680</v>
      </c>
      <c r="AD78" s="5">
        <v>1537.16</v>
      </c>
      <c r="AE78" s="13">
        <f t="shared" si="99"/>
        <v>0.91497619047619</v>
      </c>
      <c r="AF78" s="53">
        <f>RANK(AE78,AE$3:AE$140)</f>
        <v>76</v>
      </c>
      <c r="AG78" s="53">
        <f>RANK(AD78,AD$3:AD$140)</f>
        <v>76</v>
      </c>
      <c r="AH78" s="17">
        <f t="shared" si="92"/>
        <v>152</v>
      </c>
      <c r="AI78" s="5">
        <v>20</v>
      </c>
      <c r="AJ78" s="5">
        <v>7</v>
      </c>
      <c r="AK78" s="13">
        <f t="shared" si="121"/>
        <v>0.35</v>
      </c>
      <c r="AL78" s="53" t="e">
        <f>RANK(AK78,AK$3:AK$140)</f>
        <v>#DIV/0!</v>
      </c>
      <c r="AM78" s="53">
        <f>RANK(AJ78,AJ$3:AJ$140)</f>
        <v>77</v>
      </c>
      <c r="AN78" s="17" t="e">
        <f t="shared" si="79"/>
        <v>#DIV/0!</v>
      </c>
      <c r="AO78" s="5">
        <v>19</v>
      </c>
      <c r="AP78" s="5">
        <v>1</v>
      </c>
      <c r="AQ78" s="13">
        <f t="shared" si="100"/>
        <v>0.0526315789473684</v>
      </c>
      <c r="AR78" s="53">
        <f>RANK(AQ78,AQ$3:AQ$140)</f>
        <v>115</v>
      </c>
      <c r="AS78" s="53">
        <f>RANK(AP78,AP$3:AP$140)</f>
        <v>106</v>
      </c>
      <c r="AT78" s="17">
        <f t="shared" si="89"/>
        <v>221</v>
      </c>
      <c r="AU78" s="5">
        <v>1810</v>
      </c>
      <c r="AV78" s="5">
        <v>1239.46</v>
      </c>
      <c r="AW78" s="13">
        <f t="shared" si="101"/>
        <v>0.68478453038674</v>
      </c>
      <c r="AX78" s="53">
        <f>RANK(AW78,AW$3:AW$140)</f>
        <v>102</v>
      </c>
      <c r="AY78" s="53">
        <f>RANK(AV78,AV$3:AV$140)</f>
        <v>100</v>
      </c>
      <c r="AZ78" s="17">
        <f t="shared" si="80"/>
        <v>202</v>
      </c>
      <c r="BA78" s="5">
        <v>1000</v>
      </c>
      <c r="BB78" s="5">
        <v>519.4</v>
      </c>
      <c r="BC78" s="13">
        <f t="shared" si="102"/>
        <v>0.5194</v>
      </c>
      <c r="BD78" s="53">
        <f>RANK(BC78,BC$3:BC$140)</f>
        <v>103</v>
      </c>
      <c r="BE78" s="53">
        <f>RANK(BB78,BB$3:BB$140)</f>
        <v>100</v>
      </c>
      <c r="BF78" s="17">
        <f t="shared" si="84"/>
        <v>203</v>
      </c>
      <c r="BG78" s="5">
        <v>2430</v>
      </c>
      <c r="BH78" s="5">
        <v>174</v>
      </c>
      <c r="BI78" s="13">
        <f t="shared" si="103"/>
        <v>0.0716049382716049</v>
      </c>
      <c r="BJ78" s="53">
        <f>RANK(BI78,BI$3:BI$140)</f>
        <v>126</v>
      </c>
      <c r="BK78" s="53">
        <f>RANK(BH78,BH$3:BH$140)</f>
        <v>124</v>
      </c>
      <c r="BL78" s="17">
        <f t="shared" si="56"/>
        <v>250</v>
      </c>
      <c r="BM78" s="5">
        <v>1190</v>
      </c>
      <c r="BN78" s="5">
        <v>1126.51</v>
      </c>
      <c r="BO78" s="13">
        <f t="shared" si="104"/>
        <v>0.946647058823529</v>
      </c>
      <c r="BP78" s="53">
        <f>RANK(BO78,BO$3:BO$140)</f>
        <v>55</v>
      </c>
      <c r="BQ78" s="53">
        <f>RANK(BN78,BN$3:BN$140)</f>
        <v>75</v>
      </c>
      <c r="BR78" s="17">
        <f t="shared" si="81"/>
        <v>130</v>
      </c>
      <c r="BS78" s="21">
        <v>1100</v>
      </c>
      <c r="BT78" s="5">
        <v>1237.29</v>
      </c>
      <c r="BU78" s="13">
        <f t="shared" si="105"/>
        <v>1.12480909090909</v>
      </c>
      <c r="BV78" s="53">
        <f>RANK(BU78,BU$3:BU$140)</f>
        <v>54</v>
      </c>
      <c r="BW78" s="53">
        <f>RANK(BT78,BT$3:BT$140)</f>
        <v>83</v>
      </c>
      <c r="BX78" s="17">
        <f t="shared" si="122"/>
        <v>137</v>
      </c>
      <c r="BY78" s="5">
        <v>1360</v>
      </c>
      <c r="BZ78" s="5">
        <v>477.32</v>
      </c>
      <c r="CA78" s="13">
        <f t="shared" si="106"/>
        <v>0.350970588235294</v>
      </c>
      <c r="CB78" s="53">
        <f>RANK(CA78,CA$3:CA$140)</f>
        <v>98</v>
      </c>
      <c r="CC78" s="53">
        <f>RANK(BZ78,BZ$3:BZ$140)</f>
        <v>92</v>
      </c>
      <c r="CD78" s="17">
        <f t="shared" si="85"/>
        <v>190</v>
      </c>
      <c r="CE78" s="5">
        <v>1000</v>
      </c>
      <c r="CF78" s="5">
        <v>790.25</v>
      </c>
      <c r="CG78" s="13">
        <f t="shared" si="107"/>
        <v>0.79025</v>
      </c>
      <c r="CH78" s="53">
        <f>RANK(CG78,CG$3:CG$140)</f>
        <v>82</v>
      </c>
      <c r="CI78" s="53">
        <f>RANK(CF78,CF$3:CF$140)</f>
        <v>89</v>
      </c>
      <c r="CJ78" s="17">
        <f t="shared" si="82"/>
        <v>171</v>
      </c>
      <c r="CK78" s="5">
        <v>1620</v>
      </c>
      <c r="CL78" s="5">
        <v>881.47</v>
      </c>
      <c r="CM78" s="13">
        <f t="shared" si="108"/>
        <v>0.544117283950617</v>
      </c>
      <c r="CN78" s="53">
        <f>RANK(CM78,CM$3:CM$140)</f>
        <v>31</v>
      </c>
      <c r="CO78" s="53">
        <f>RANK(CL78,CL$3:CL$140)</f>
        <v>48</v>
      </c>
      <c r="CP78" s="17">
        <f t="shared" si="90"/>
        <v>79</v>
      </c>
      <c r="CQ78" s="5">
        <v>700</v>
      </c>
      <c r="CR78" s="5">
        <v>332.1</v>
      </c>
      <c r="CS78" s="13">
        <f t="shared" si="109"/>
        <v>0.474428571428571</v>
      </c>
      <c r="CT78" s="53">
        <f>RANK(CS78,CS$3:CS$140)</f>
        <v>59</v>
      </c>
      <c r="CU78" s="53">
        <f>RANK(CR78,CR$3:CR$140)</f>
        <v>69</v>
      </c>
      <c r="CV78" s="17">
        <f t="shared" si="57"/>
        <v>128</v>
      </c>
      <c r="CW78" s="5">
        <v>3130</v>
      </c>
      <c r="CX78" s="5">
        <v>554.15</v>
      </c>
      <c r="CY78" s="13">
        <f t="shared" si="110"/>
        <v>0.177044728434505</v>
      </c>
      <c r="CZ78" s="53">
        <f>RANK(CY78,CY$3:CY$140)</f>
        <v>121</v>
      </c>
      <c r="DA78" s="53">
        <f>RANK(CX78,CX$3:CX$140)</f>
        <v>120</v>
      </c>
      <c r="DB78" s="17">
        <f t="shared" si="75"/>
        <v>241</v>
      </c>
      <c r="DC78" s="5">
        <v>4920</v>
      </c>
      <c r="DD78" s="5">
        <v>4482.92</v>
      </c>
      <c r="DE78" s="13">
        <f t="shared" si="111"/>
        <v>0.911162601626016</v>
      </c>
      <c r="DF78" s="53">
        <f>RANK(DE78,DE$3:DE$140)</f>
        <v>62</v>
      </c>
      <c r="DG78" s="53">
        <f>RANK(DD78,DD$3:DD$140)</f>
        <v>59</v>
      </c>
      <c r="DH78" s="17">
        <f t="shared" si="83"/>
        <v>121</v>
      </c>
      <c r="DI78" s="5">
        <v>80</v>
      </c>
      <c r="DJ78" s="5">
        <v>20</v>
      </c>
      <c r="DK78" s="13">
        <f t="shared" si="112"/>
        <v>0.25</v>
      </c>
      <c r="DL78" s="53">
        <f>RANK(DK78,DK$3:DK$140)</f>
        <v>71</v>
      </c>
      <c r="DM78" s="53">
        <f>RANK(DJ78,DJ$3:DJ$140)</f>
        <v>68</v>
      </c>
      <c r="DN78" s="17">
        <f t="shared" si="93"/>
        <v>139</v>
      </c>
      <c r="DO78" s="5">
        <v>2090</v>
      </c>
      <c r="DP78" s="5">
        <v>751.14</v>
      </c>
      <c r="DQ78" s="13">
        <v>0.359397129186603</v>
      </c>
      <c r="DR78" s="53">
        <v>127</v>
      </c>
      <c r="DS78" s="53">
        <v>122</v>
      </c>
      <c r="DT78" s="17">
        <v>249</v>
      </c>
      <c r="DU78" s="5">
        <v>1860</v>
      </c>
      <c r="DV78" s="5">
        <v>1563.5</v>
      </c>
      <c r="DW78" s="13">
        <f t="shared" si="113"/>
        <v>0.840591397849462</v>
      </c>
      <c r="DX78" s="53">
        <f>RANK(DW78,DW$3:DW$140)</f>
        <v>55</v>
      </c>
      <c r="DY78" s="53">
        <f>RANK(DV78,DV$3:DV$140)</f>
        <v>71</v>
      </c>
      <c r="DZ78" s="17">
        <f t="shared" si="124"/>
        <v>126</v>
      </c>
      <c r="EA78" s="5">
        <v>800</v>
      </c>
      <c r="EB78" s="5">
        <v>122.8</v>
      </c>
      <c r="EC78" s="13">
        <f t="shared" si="114"/>
        <v>0.1535</v>
      </c>
      <c r="ED78" s="53">
        <f>RANK(EC78,EC$3:EC$140)</f>
        <v>82</v>
      </c>
      <c r="EE78" s="53">
        <f>RANK(EB78,EB$3:EB$140)</f>
        <v>84</v>
      </c>
      <c r="EF78" s="17">
        <f t="shared" ref="EF78:EF140" si="125">ED78+EE78</f>
        <v>166</v>
      </c>
      <c r="EG78" s="5">
        <v>1960</v>
      </c>
      <c r="EH78" s="5">
        <v>122.8</v>
      </c>
      <c r="EI78" s="13">
        <f t="shared" si="115"/>
        <v>0.0626530612244898</v>
      </c>
      <c r="EJ78" s="53">
        <f>RANK(EI78,EI$3:EI$140)</f>
        <v>82</v>
      </c>
      <c r="EK78" s="53">
        <f>RANK(EH78,EH$3:EH$140)</f>
        <v>84</v>
      </c>
      <c r="EL78" s="17">
        <f t="shared" si="116"/>
        <v>166</v>
      </c>
      <c r="EM78" s="5">
        <v>3970</v>
      </c>
      <c r="EN78" s="5">
        <v>1573.31</v>
      </c>
      <c r="EO78" s="13">
        <f t="shared" si="117"/>
        <v>0.396299748110831</v>
      </c>
      <c r="EP78" s="53">
        <f>RANK(EO78,EO$3:EO$140)</f>
        <v>119</v>
      </c>
      <c r="EQ78" s="53">
        <f>RANK(EN78,EN$3:EN$140)</f>
        <v>115</v>
      </c>
      <c r="ER78" s="17">
        <f t="shared" si="69"/>
        <v>234</v>
      </c>
      <c r="ES78" s="5">
        <v>1000</v>
      </c>
      <c r="ET78" s="5">
        <v>167</v>
      </c>
      <c r="EU78" s="13">
        <f t="shared" si="118"/>
        <v>0.167</v>
      </c>
      <c r="EV78" s="53">
        <f>RANK(EU78,EU$3:EU$140)</f>
        <v>120</v>
      </c>
      <c r="EW78" s="53">
        <f>RANK(ET78,ET$3:ET$140)</f>
        <v>120</v>
      </c>
      <c r="EX78" s="17">
        <f t="shared" si="123"/>
        <v>240</v>
      </c>
      <c r="EY78" s="5">
        <v>2530</v>
      </c>
      <c r="EZ78" s="5">
        <v>923.11</v>
      </c>
      <c r="FA78" s="13">
        <f t="shared" si="119"/>
        <v>0.364865612648221</v>
      </c>
      <c r="FB78" s="53">
        <f>RANK(FA78,FA$3:FA$140)</f>
        <v>71</v>
      </c>
      <c r="FC78" s="53">
        <f>RANK(EZ78,EZ$3:EZ$140)</f>
        <v>73</v>
      </c>
      <c r="FD78" s="17">
        <f t="shared" si="73"/>
        <v>144</v>
      </c>
    </row>
    <row r="79" ht="17.25" spans="1:160">
      <c r="A79" s="9">
        <v>77</v>
      </c>
      <c r="B79" s="15">
        <v>107728</v>
      </c>
      <c r="C79" s="16" t="s">
        <v>38</v>
      </c>
      <c r="D79" s="16" t="s">
        <v>33</v>
      </c>
      <c r="E79" s="5">
        <v>5500</v>
      </c>
      <c r="F79" s="5">
        <v>3694.64</v>
      </c>
      <c r="G79" s="13">
        <f t="shared" si="94"/>
        <v>0.671752727272727</v>
      </c>
      <c r="H79" s="53">
        <f>RANK(G79,G$3:G$140)</f>
        <v>21</v>
      </c>
      <c r="I79" s="53">
        <f>RANK(F79,F$3:F$140)</f>
        <v>32</v>
      </c>
      <c r="J79" s="17">
        <f t="shared" si="120"/>
        <v>53</v>
      </c>
      <c r="K79" s="5">
        <v>1600</v>
      </c>
      <c r="L79" s="5">
        <v>412</v>
      </c>
      <c r="M79" s="13">
        <f t="shared" si="95"/>
        <v>0.2575</v>
      </c>
      <c r="N79" s="53">
        <f>RANK(M79,M$3:M$140)</f>
        <v>89</v>
      </c>
      <c r="O79" s="53">
        <f>RANK(L79,L$3:L$140)</f>
        <v>94</v>
      </c>
      <c r="P79" s="17">
        <f t="shared" si="67"/>
        <v>183</v>
      </c>
      <c r="Q79" s="5">
        <v>1200</v>
      </c>
      <c r="R79" s="5">
        <v>997.8</v>
      </c>
      <c r="S79" s="13">
        <f t="shared" si="96"/>
        <v>0.8315</v>
      </c>
      <c r="T79" s="53">
        <f>RANK(S79,S$3:S$140)</f>
        <v>20</v>
      </c>
      <c r="U79" s="53">
        <f>RANK(R79,R$3:R$140)</f>
        <v>55</v>
      </c>
      <c r="V79" s="17">
        <f t="shared" si="87"/>
        <v>75</v>
      </c>
      <c r="W79" s="5">
        <v>2350</v>
      </c>
      <c r="X79" s="5">
        <v>1269.74</v>
      </c>
      <c r="Y79" s="13">
        <f t="shared" si="97"/>
        <v>0.540314893617021</v>
      </c>
      <c r="Z79" s="53">
        <f>RANK(Y79,Y$3:Y$140)</f>
        <v>100</v>
      </c>
      <c r="AA79" s="53">
        <f>RANK(X79,X$3:X$140)</f>
        <v>111</v>
      </c>
      <c r="AB79" s="17">
        <f t="shared" si="98"/>
        <v>211</v>
      </c>
      <c r="AC79" s="5">
        <v>1580</v>
      </c>
      <c r="AD79" s="5">
        <v>1523.52</v>
      </c>
      <c r="AE79" s="13">
        <f t="shared" si="99"/>
        <v>0.964253164556962</v>
      </c>
      <c r="AF79" s="53">
        <f>RANK(AE79,AE$3:AE$140)</f>
        <v>68</v>
      </c>
      <c r="AG79" s="53">
        <f>RANK(AD79,AD$3:AD$140)</f>
        <v>80</v>
      </c>
      <c r="AH79" s="17">
        <f t="shared" si="92"/>
        <v>148</v>
      </c>
      <c r="AI79" s="5">
        <v>0</v>
      </c>
      <c r="AJ79" s="5">
        <v>1</v>
      </c>
      <c r="AK79" s="59">
        <v>0</v>
      </c>
      <c r="AL79" s="53" t="e">
        <f>RANK(AK79,AK$3:AK$140)</f>
        <v>#DIV/0!</v>
      </c>
      <c r="AM79" s="53">
        <f>RANK(AJ79,AJ$3:AJ$140)</f>
        <v>115</v>
      </c>
      <c r="AN79" s="17" t="e">
        <f t="shared" si="79"/>
        <v>#DIV/0!</v>
      </c>
      <c r="AO79" s="5">
        <v>19</v>
      </c>
      <c r="AP79" s="5">
        <v>15</v>
      </c>
      <c r="AQ79" s="13">
        <f t="shared" si="100"/>
        <v>0.789473684210526</v>
      </c>
      <c r="AR79" s="53">
        <f>RANK(AQ79,AQ$3:AQ$140)</f>
        <v>7</v>
      </c>
      <c r="AS79" s="53">
        <f>RANK(AP79,AP$3:AP$140)</f>
        <v>5</v>
      </c>
      <c r="AT79" s="17">
        <f t="shared" si="89"/>
        <v>12</v>
      </c>
      <c r="AU79" s="5">
        <v>1810</v>
      </c>
      <c r="AV79" s="5">
        <v>631.66</v>
      </c>
      <c r="AW79" s="13">
        <f t="shared" si="101"/>
        <v>0.348983425414365</v>
      </c>
      <c r="AX79" s="53">
        <f>RANK(AW79,AW$3:AW$140)</f>
        <v>133</v>
      </c>
      <c r="AY79" s="53">
        <f>RANK(AV79,AV$3:AV$140)</f>
        <v>130</v>
      </c>
      <c r="AZ79" s="17">
        <f t="shared" si="80"/>
        <v>263</v>
      </c>
      <c r="BA79" s="5">
        <v>800</v>
      </c>
      <c r="BB79" s="5">
        <v>272.25</v>
      </c>
      <c r="BC79" s="13">
        <f t="shared" si="102"/>
        <v>0.3403125</v>
      </c>
      <c r="BD79" s="53">
        <f>RANK(BC79,BC$3:BC$140)</f>
        <v>124</v>
      </c>
      <c r="BE79" s="53">
        <f>RANK(BB79,BB$3:BB$140)</f>
        <v>127</v>
      </c>
      <c r="BF79" s="17">
        <f t="shared" si="84"/>
        <v>251</v>
      </c>
      <c r="BG79" s="5">
        <v>2340</v>
      </c>
      <c r="BH79" s="5">
        <v>816.67</v>
      </c>
      <c r="BI79" s="13">
        <f t="shared" si="103"/>
        <v>0.349004273504273</v>
      </c>
      <c r="BJ79" s="53">
        <f>RANK(BI79,BI$3:BI$140)</f>
        <v>28</v>
      </c>
      <c r="BK79" s="53">
        <f>RANK(BH79,BH$3:BH$140)</f>
        <v>50</v>
      </c>
      <c r="BL79" s="17">
        <f t="shared" si="56"/>
        <v>78</v>
      </c>
      <c r="BM79" s="5">
        <v>1190</v>
      </c>
      <c r="BN79" s="5">
        <v>703.26</v>
      </c>
      <c r="BO79" s="13">
        <f t="shared" si="104"/>
        <v>0.590974789915966</v>
      </c>
      <c r="BP79" s="53">
        <f>RANK(BO79,BO$3:BO$140)</f>
        <v>106</v>
      </c>
      <c r="BQ79" s="53">
        <f>RANK(BN79,BN$3:BN$140)</f>
        <v>106</v>
      </c>
      <c r="BR79" s="17">
        <f t="shared" si="81"/>
        <v>212</v>
      </c>
      <c r="BS79" s="21">
        <v>1100</v>
      </c>
      <c r="BT79" s="5">
        <v>1327.91</v>
      </c>
      <c r="BU79" s="13">
        <f t="shared" si="105"/>
        <v>1.20719090909091</v>
      </c>
      <c r="BV79" s="53">
        <f>RANK(BU79,BU$3:BU$140)</f>
        <v>35</v>
      </c>
      <c r="BW79" s="53">
        <f>RANK(BT79,BT$3:BT$140)</f>
        <v>72</v>
      </c>
      <c r="BX79" s="17">
        <f t="shared" si="122"/>
        <v>107</v>
      </c>
      <c r="BY79" s="5">
        <v>1360</v>
      </c>
      <c r="BZ79" s="5">
        <v>373.3</v>
      </c>
      <c r="CA79" s="13">
        <f t="shared" si="106"/>
        <v>0.274485294117647</v>
      </c>
      <c r="CB79" s="53">
        <f>RANK(CA79,CA$3:CA$140)</f>
        <v>108</v>
      </c>
      <c r="CC79" s="53">
        <f>RANK(BZ79,BZ$3:BZ$140)</f>
        <v>108</v>
      </c>
      <c r="CD79" s="17">
        <f t="shared" si="85"/>
        <v>216</v>
      </c>
      <c r="CE79" s="5">
        <v>1000</v>
      </c>
      <c r="CF79" s="5">
        <v>867.04</v>
      </c>
      <c r="CG79" s="13">
        <f t="shared" si="107"/>
        <v>0.86704</v>
      </c>
      <c r="CH79" s="53">
        <f>RANK(CG79,CG$3:CG$140)</f>
        <v>72</v>
      </c>
      <c r="CI79" s="53">
        <f>RANK(CF79,CF$3:CF$140)</f>
        <v>82</v>
      </c>
      <c r="CJ79" s="17">
        <f t="shared" si="82"/>
        <v>154</v>
      </c>
      <c r="CK79" s="5">
        <v>1620</v>
      </c>
      <c r="CL79" s="5">
        <v>657.29</v>
      </c>
      <c r="CM79" s="13">
        <f t="shared" si="108"/>
        <v>0.405734567901235</v>
      </c>
      <c r="CN79" s="53">
        <f>RANK(CM79,CM$3:CM$140)</f>
        <v>67</v>
      </c>
      <c r="CO79" s="53">
        <f>RANK(CL79,CL$3:CL$140)</f>
        <v>76</v>
      </c>
      <c r="CP79" s="17">
        <f t="shared" si="90"/>
        <v>143</v>
      </c>
      <c r="CQ79" s="5">
        <v>700</v>
      </c>
      <c r="CR79" s="5">
        <v>185.3</v>
      </c>
      <c r="CS79" s="13">
        <f t="shared" si="109"/>
        <v>0.264714285714286</v>
      </c>
      <c r="CT79" s="53">
        <f>RANK(CS79,CS$3:CS$140)</f>
        <v>83</v>
      </c>
      <c r="CU79" s="53">
        <f>RANK(CR79,CR$3:CR$140)</f>
        <v>89</v>
      </c>
      <c r="CV79" s="17">
        <f t="shared" si="57"/>
        <v>172</v>
      </c>
      <c r="CW79" s="5">
        <v>3130</v>
      </c>
      <c r="CX79" s="5">
        <v>849.2</v>
      </c>
      <c r="CY79" s="13">
        <f t="shared" si="110"/>
        <v>0.271309904153355</v>
      </c>
      <c r="CZ79" s="53">
        <f>RANK(CY79,CY$3:CY$140)</f>
        <v>91</v>
      </c>
      <c r="DA79" s="53">
        <f>RANK(CX79,CX$3:CX$140)</f>
        <v>92</v>
      </c>
      <c r="DB79" s="17">
        <f t="shared" si="75"/>
        <v>183</v>
      </c>
      <c r="DC79" s="5">
        <v>4020</v>
      </c>
      <c r="DD79" s="5">
        <v>1589</v>
      </c>
      <c r="DE79" s="13">
        <f t="shared" si="111"/>
        <v>0.395273631840796</v>
      </c>
      <c r="DF79" s="53">
        <f>RANK(DE79,DE$3:DE$140)</f>
        <v>122</v>
      </c>
      <c r="DG79" s="53">
        <f>RANK(DD79,DD$3:DD$140)</f>
        <v>121</v>
      </c>
      <c r="DH79" s="17">
        <f t="shared" si="83"/>
        <v>243</v>
      </c>
      <c r="DI79" s="5">
        <v>70</v>
      </c>
      <c r="DJ79" s="5">
        <v>11</v>
      </c>
      <c r="DK79" s="13">
        <f t="shared" si="112"/>
        <v>0.157142857142857</v>
      </c>
      <c r="DL79" s="53">
        <f>RANK(DK79,DK$3:DK$140)</f>
        <v>109</v>
      </c>
      <c r="DM79" s="53">
        <f>RANK(DJ79,DJ$3:DJ$140)</f>
        <v>111</v>
      </c>
      <c r="DN79" s="17">
        <f t="shared" si="93"/>
        <v>220</v>
      </c>
      <c r="DO79" s="21">
        <v>3700</v>
      </c>
      <c r="DP79" s="5">
        <v>4235.1</v>
      </c>
      <c r="DQ79" s="13">
        <v>1.14462162162162</v>
      </c>
      <c r="DR79" s="53">
        <v>26</v>
      </c>
      <c r="DS79" s="53">
        <v>21</v>
      </c>
      <c r="DT79" s="17">
        <v>47</v>
      </c>
      <c r="DU79" s="5">
        <v>1860</v>
      </c>
      <c r="DV79" s="5">
        <v>725.7</v>
      </c>
      <c r="DW79" s="13">
        <f t="shared" si="113"/>
        <v>0.390161290322581</v>
      </c>
      <c r="DX79" s="53">
        <f>RANK(DW79,DW$3:DW$140)</f>
        <v>115</v>
      </c>
      <c r="DY79" s="53">
        <f>RANK(DV79,DV$3:DV$140)</f>
        <v>115</v>
      </c>
      <c r="DZ79" s="17">
        <f t="shared" si="124"/>
        <v>230</v>
      </c>
      <c r="EA79" s="5">
        <v>800</v>
      </c>
      <c r="EB79" s="5">
        <v>420.22</v>
      </c>
      <c r="EC79" s="13">
        <f t="shared" si="114"/>
        <v>0.525275</v>
      </c>
      <c r="ED79" s="53">
        <f>RANK(EC79,EC$3:EC$140)</f>
        <v>23</v>
      </c>
      <c r="EE79" s="53">
        <f>RANK(EB79,EB$3:EB$140)</f>
        <v>34</v>
      </c>
      <c r="EF79" s="17">
        <f t="shared" si="125"/>
        <v>57</v>
      </c>
      <c r="EG79" s="5">
        <v>1960</v>
      </c>
      <c r="EH79" s="5">
        <v>420.22</v>
      </c>
      <c r="EI79" s="13">
        <f t="shared" si="115"/>
        <v>0.214397959183673</v>
      </c>
      <c r="EJ79" s="53">
        <f>RANK(EI79,EI$3:EI$140)</f>
        <v>21</v>
      </c>
      <c r="EK79" s="53">
        <f>RANK(EH79,EH$3:EH$140)</f>
        <v>34</v>
      </c>
      <c r="EL79" s="17">
        <f t="shared" si="116"/>
        <v>55</v>
      </c>
      <c r="EM79" s="5">
        <v>3970</v>
      </c>
      <c r="EN79" s="5">
        <v>2783.96</v>
      </c>
      <c r="EO79" s="13">
        <f t="shared" si="117"/>
        <v>0.701249370277078</v>
      </c>
      <c r="EP79" s="53">
        <f>RANK(EO79,EO$3:EO$140)</f>
        <v>64</v>
      </c>
      <c r="EQ79" s="53">
        <f>RANK(EN79,EN$3:EN$140)</f>
        <v>70</v>
      </c>
      <c r="ER79" s="17">
        <f t="shared" si="69"/>
        <v>134</v>
      </c>
      <c r="ES79" s="5">
        <v>1000</v>
      </c>
      <c r="ET79" s="5">
        <v>655.57</v>
      </c>
      <c r="EU79" s="13">
        <f t="shared" si="118"/>
        <v>0.65557</v>
      </c>
      <c r="EV79" s="53">
        <f>RANK(EU79,EU$3:EU$140)</f>
        <v>48</v>
      </c>
      <c r="EW79" s="53">
        <f>RANK(ET79,ET$3:ET$140)</f>
        <v>63</v>
      </c>
      <c r="EX79" s="17">
        <f t="shared" si="123"/>
        <v>111</v>
      </c>
      <c r="EY79" s="5">
        <v>2530</v>
      </c>
      <c r="EZ79" s="5">
        <v>233.6</v>
      </c>
      <c r="FA79" s="13">
        <f t="shared" si="119"/>
        <v>0.0923320158102767</v>
      </c>
      <c r="FB79" s="53">
        <f>RANK(FA79,FA$3:FA$140)</f>
        <v>123</v>
      </c>
      <c r="FC79" s="53">
        <f>RANK(EZ79,EZ$3:EZ$140)</f>
        <v>125</v>
      </c>
      <c r="FD79" s="17">
        <f t="shared" si="73"/>
        <v>248</v>
      </c>
    </row>
    <row r="80" ht="17.25" spans="1:160">
      <c r="A80" s="9">
        <v>78</v>
      </c>
      <c r="B80" s="10">
        <v>106485</v>
      </c>
      <c r="C80" s="11" t="s">
        <v>104</v>
      </c>
      <c r="D80" s="11" t="s">
        <v>89</v>
      </c>
      <c r="E80" s="5">
        <v>5500</v>
      </c>
      <c r="F80" s="5">
        <v>2405.91</v>
      </c>
      <c r="G80" s="13">
        <f t="shared" si="94"/>
        <v>0.437438181818182</v>
      </c>
      <c r="H80" s="53">
        <f>RANK(G80,G$3:G$140)</f>
        <v>56</v>
      </c>
      <c r="I80" s="53">
        <f>RANK(F80,F$3:F$140)</f>
        <v>70</v>
      </c>
      <c r="J80" s="17">
        <f t="shared" si="120"/>
        <v>126</v>
      </c>
      <c r="K80" s="5">
        <v>1800</v>
      </c>
      <c r="L80" s="5">
        <v>254.8</v>
      </c>
      <c r="M80" s="13">
        <f t="shared" si="95"/>
        <v>0.141555555555556</v>
      </c>
      <c r="N80" s="53">
        <f>RANK(M80,M$3:M$140)</f>
        <v>107</v>
      </c>
      <c r="O80" s="53">
        <f>RANK(L80,L$3:L$140)</f>
        <v>110</v>
      </c>
      <c r="P80" s="17">
        <f t="shared" si="67"/>
        <v>217</v>
      </c>
      <c r="Q80" s="5">
        <v>1200</v>
      </c>
      <c r="R80" s="5">
        <v>709.79</v>
      </c>
      <c r="S80" s="13">
        <f t="shared" si="96"/>
        <v>0.591491666666667</v>
      </c>
      <c r="T80" s="53">
        <f>RANK(S80,S$3:S$140)</f>
        <v>48</v>
      </c>
      <c r="U80" s="53">
        <f>RANK(R80,R$3:R$140)</f>
        <v>67</v>
      </c>
      <c r="V80" s="17">
        <f t="shared" si="87"/>
        <v>115</v>
      </c>
      <c r="W80" s="5">
        <v>2350</v>
      </c>
      <c r="X80" s="5">
        <v>1000.38</v>
      </c>
      <c r="Y80" s="13">
        <f t="shared" si="97"/>
        <v>0.425693617021277</v>
      </c>
      <c r="Z80" s="53">
        <f>RANK(Y80,Y$3:Y$140)</f>
        <v>117</v>
      </c>
      <c r="AA80" s="53">
        <f>RANK(X80,X$3:X$140)</f>
        <v>125</v>
      </c>
      <c r="AB80" s="17">
        <f t="shared" si="98"/>
        <v>242</v>
      </c>
      <c r="AC80" s="5">
        <v>1580</v>
      </c>
      <c r="AD80" s="5">
        <v>1012.01</v>
      </c>
      <c r="AE80" s="13">
        <f t="shared" si="99"/>
        <v>0.640512658227848</v>
      </c>
      <c r="AF80" s="53">
        <f>RANK(AE80,AE$3:AE$140)</f>
        <v>109</v>
      </c>
      <c r="AG80" s="53">
        <f>RANK(AD80,AD$3:AD$140)</f>
        <v>109</v>
      </c>
      <c r="AH80" s="17">
        <f t="shared" si="92"/>
        <v>218</v>
      </c>
      <c r="AI80" s="5">
        <v>20</v>
      </c>
      <c r="AJ80" s="5">
        <v>10</v>
      </c>
      <c r="AK80" s="13">
        <f t="shared" ref="AK80:AK86" si="126">AJ80/AI80</f>
        <v>0.5</v>
      </c>
      <c r="AL80" s="53" t="e">
        <f>RANK(AK80,AK$3:AK$140)</f>
        <v>#DIV/0!</v>
      </c>
      <c r="AM80" s="53">
        <f>RANK(AJ80,AJ$3:AJ$140)</f>
        <v>60</v>
      </c>
      <c r="AN80" s="17" t="e">
        <f t="shared" si="79"/>
        <v>#DIV/0!</v>
      </c>
      <c r="AO80" s="5">
        <v>20</v>
      </c>
      <c r="AP80" s="5">
        <v>3</v>
      </c>
      <c r="AQ80" s="13">
        <f t="shared" si="100"/>
        <v>0.15</v>
      </c>
      <c r="AR80" s="53">
        <f>RANK(AQ80,AQ$3:AQ$140)</f>
        <v>63</v>
      </c>
      <c r="AS80" s="53">
        <f>RANK(AP80,AP$3:AP$140)</f>
        <v>66</v>
      </c>
      <c r="AT80" s="17">
        <f t="shared" si="89"/>
        <v>129</v>
      </c>
      <c r="AU80" s="5">
        <v>1810</v>
      </c>
      <c r="AV80" s="5">
        <v>840.1</v>
      </c>
      <c r="AW80" s="13">
        <f t="shared" si="101"/>
        <v>0.46414364640884</v>
      </c>
      <c r="AX80" s="53">
        <f>RANK(AW80,AW$3:AW$140)</f>
        <v>121</v>
      </c>
      <c r="AY80" s="53">
        <f>RANK(AV80,AV$3:AV$140)</f>
        <v>120</v>
      </c>
      <c r="AZ80" s="17">
        <f t="shared" si="80"/>
        <v>241</v>
      </c>
      <c r="BA80" s="5">
        <v>800</v>
      </c>
      <c r="BB80" s="5">
        <v>368.95</v>
      </c>
      <c r="BC80" s="13">
        <f t="shared" si="102"/>
        <v>0.4611875</v>
      </c>
      <c r="BD80" s="53">
        <f>RANK(BC80,BC$3:BC$140)</f>
        <v>110</v>
      </c>
      <c r="BE80" s="53">
        <f>RANK(BB80,BB$3:BB$140)</f>
        <v>119</v>
      </c>
      <c r="BF80" s="17">
        <f t="shared" si="84"/>
        <v>229</v>
      </c>
      <c r="BG80" s="5">
        <v>2340</v>
      </c>
      <c r="BH80" s="5">
        <v>631.69</v>
      </c>
      <c r="BI80" s="13">
        <f t="shared" si="103"/>
        <v>0.269952991452991</v>
      </c>
      <c r="BJ80" s="53">
        <f>RANK(BI80,BI$3:BI$140)</f>
        <v>57</v>
      </c>
      <c r="BK80" s="53">
        <f>RANK(BH80,BH$3:BH$140)</f>
        <v>64</v>
      </c>
      <c r="BL80" s="17">
        <f t="shared" si="56"/>
        <v>121</v>
      </c>
      <c r="BM80" s="5">
        <v>1190</v>
      </c>
      <c r="BN80" s="5">
        <v>685.35</v>
      </c>
      <c r="BO80" s="13">
        <f t="shared" si="104"/>
        <v>0.575924369747899</v>
      </c>
      <c r="BP80" s="53">
        <f>RANK(BO80,BO$3:BO$140)</f>
        <v>109</v>
      </c>
      <c r="BQ80" s="53">
        <f>RANK(BN80,BN$3:BN$140)</f>
        <v>109</v>
      </c>
      <c r="BR80" s="17">
        <f t="shared" si="81"/>
        <v>218</v>
      </c>
      <c r="BS80" s="21">
        <v>1100</v>
      </c>
      <c r="BT80" s="5">
        <v>1142.58</v>
      </c>
      <c r="BU80" s="13">
        <f t="shared" si="105"/>
        <v>1.03870909090909</v>
      </c>
      <c r="BV80" s="53">
        <f>RANK(BU80,BU$3:BU$140)</f>
        <v>78</v>
      </c>
      <c r="BW80" s="53">
        <f>RANK(BT80,BT$3:BT$140)</f>
        <v>88</v>
      </c>
      <c r="BX80" s="17">
        <f t="shared" si="122"/>
        <v>166</v>
      </c>
      <c r="BY80" s="5">
        <v>1360</v>
      </c>
      <c r="BZ80" s="5">
        <v>206.42</v>
      </c>
      <c r="CA80" s="13">
        <f t="shared" si="106"/>
        <v>0.151779411764706</v>
      </c>
      <c r="CB80" s="53">
        <f>RANK(CA80,CA$3:CA$140)</f>
        <v>128</v>
      </c>
      <c r="CC80" s="53">
        <f>RANK(BZ80,BZ$3:BZ$140)</f>
        <v>130</v>
      </c>
      <c r="CD80" s="17">
        <f t="shared" si="85"/>
        <v>258</v>
      </c>
      <c r="CE80" s="5">
        <v>1000</v>
      </c>
      <c r="CF80" s="5">
        <v>795.48</v>
      </c>
      <c r="CG80" s="13">
        <f t="shared" si="107"/>
        <v>0.79548</v>
      </c>
      <c r="CH80" s="53">
        <f>RANK(CG80,CG$3:CG$140)</f>
        <v>80</v>
      </c>
      <c r="CI80" s="53">
        <f>RANK(CF80,CF$3:CF$140)</f>
        <v>87</v>
      </c>
      <c r="CJ80" s="17">
        <f t="shared" si="82"/>
        <v>167</v>
      </c>
      <c r="CK80" s="5">
        <v>1620</v>
      </c>
      <c r="CL80" s="5">
        <v>486.87</v>
      </c>
      <c r="CM80" s="13">
        <f t="shared" si="108"/>
        <v>0.300537037037037</v>
      </c>
      <c r="CN80" s="53">
        <f>RANK(CM80,CM$3:CM$140)</f>
        <v>99</v>
      </c>
      <c r="CO80" s="53">
        <f>RANK(CL80,CL$3:CL$140)</f>
        <v>94</v>
      </c>
      <c r="CP80" s="17">
        <f t="shared" si="90"/>
        <v>193</v>
      </c>
      <c r="CQ80" s="5">
        <v>700</v>
      </c>
      <c r="CR80" s="5">
        <v>163.5</v>
      </c>
      <c r="CS80" s="13">
        <f t="shared" si="109"/>
        <v>0.233571428571429</v>
      </c>
      <c r="CT80" s="53">
        <f>RANK(CS80,CS$3:CS$140)</f>
        <v>90</v>
      </c>
      <c r="CU80" s="53">
        <f>RANK(CR80,CR$3:CR$140)</f>
        <v>96</v>
      </c>
      <c r="CV80" s="17">
        <f t="shared" si="57"/>
        <v>186</v>
      </c>
      <c r="CW80" s="5">
        <v>3130</v>
      </c>
      <c r="CX80" s="5">
        <v>516.9</v>
      </c>
      <c r="CY80" s="13">
        <f t="shared" si="110"/>
        <v>0.165143769968051</v>
      </c>
      <c r="CZ80" s="53">
        <f>RANK(CY80,CY$3:CY$140)</f>
        <v>123</v>
      </c>
      <c r="DA80" s="53">
        <f>RANK(CX80,CX$3:CX$140)</f>
        <v>123</v>
      </c>
      <c r="DB80" s="17">
        <f t="shared" si="75"/>
        <v>246</v>
      </c>
      <c r="DC80" s="5">
        <v>4020</v>
      </c>
      <c r="DD80" s="5">
        <v>1134.87</v>
      </c>
      <c r="DE80" s="13">
        <f t="shared" si="111"/>
        <v>0.282305970149254</v>
      </c>
      <c r="DF80" s="53">
        <f>RANK(DE80,DE$3:DE$140)</f>
        <v>132</v>
      </c>
      <c r="DG80" s="53">
        <f>RANK(DD80,DD$3:DD$140)</f>
        <v>131</v>
      </c>
      <c r="DH80" s="17">
        <f t="shared" si="83"/>
        <v>263</v>
      </c>
      <c r="DI80" s="5">
        <v>70</v>
      </c>
      <c r="DJ80" s="5">
        <v>17</v>
      </c>
      <c r="DK80" s="13">
        <f t="shared" si="112"/>
        <v>0.242857142857143</v>
      </c>
      <c r="DL80" s="53">
        <f>RANK(DK80,DK$3:DK$140)</f>
        <v>73</v>
      </c>
      <c r="DM80" s="53">
        <f>RANK(DJ80,DJ$3:DJ$140)</f>
        <v>80</v>
      </c>
      <c r="DN80" s="17">
        <f t="shared" si="93"/>
        <v>153</v>
      </c>
      <c r="DO80" s="5">
        <v>2090</v>
      </c>
      <c r="DP80" s="5">
        <v>2301.37</v>
      </c>
      <c r="DQ80" s="13">
        <v>1.10113397129187</v>
      </c>
      <c r="DR80" s="53">
        <v>37</v>
      </c>
      <c r="DS80" s="53">
        <v>60</v>
      </c>
      <c r="DT80" s="17">
        <v>97</v>
      </c>
      <c r="DU80" s="5">
        <v>1860</v>
      </c>
      <c r="DV80" s="5">
        <v>1993.9</v>
      </c>
      <c r="DW80" s="13">
        <f t="shared" si="113"/>
        <v>1.07198924731183</v>
      </c>
      <c r="DX80" s="53">
        <f>RANK(DW80,DW$3:DW$140)</f>
        <v>34</v>
      </c>
      <c r="DY80" s="53">
        <f>RANK(DV80,DV$3:DV$140)</f>
        <v>51</v>
      </c>
      <c r="DZ80" s="17">
        <f t="shared" si="124"/>
        <v>85</v>
      </c>
      <c r="EA80" s="5">
        <v>800</v>
      </c>
      <c r="EB80" s="5">
        <v>47</v>
      </c>
      <c r="EC80" s="13">
        <f t="shared" si="114"/>
        <v>0.05875</v>
      </c>
      <c r="ED80" s="53">
        <f>RANK(EC80,EC$3:EC$140)</f>
        <v>113</v>
      </c>
      <c r="EE80" s="53">
        <f>RANK(EB80,EB$3:EB$140)</f>
        <v>114</v>
      </c>
      <c r="EF80" s="17">
        <f t="shared" si="125"/>
        <v>227</v>
      </c>
      <c r="EG80" s="5">
        <v>1960</v>
      </c>
      <c r="EH80" s="5">
        <v>47</v>
      </c>
      <c r="EI80" s="13">
        <f t="shared" si="115"/>
        <v>0.0239795918367347</v>
      </c>
      <c r="EJ80" s="53">
        <f>RANK(EI80,EI$3:EI$140)</f>
        <v>109</v>
      </c>
      <c r="EK80" s="53">
        <f>RANK(EH80,EH$3:EH$140)</f>
        <v>114</v>
      </c>
      <c r="EL80" s="17">
        <f t="shared" si="116"/>
        <v>223</v>
      </c>
      <c r="EM80" s="21">
        <v>3970</v>
      </c>
      <c r="EN80" s="5">
        <v>4422.45</v>
      </c>
      <c r="EO80" s="13">
        <f t="shared" si="117"/>
        <v>1.11396725440806</v>
      </c>
      <c r="EP80" s="53">
        <f>RANK(EO80,EO$3:EO$140)</f>
        <v>7</v>
      </c>
      <c r="EQ80" s="53">
        <f>RANK(EN80,EN$3:EN$140)</f>
        <v>31</v>
      </c>
      <c r="ER80" s="17">
        <f t="shared" si="69"/>
        <v>38</v>
      </c>
      <c r="ES80" s="5">
        <v>1000</v>
      </c>
      <c r="ET80" s="5">
        <v>280</v>
      </c>
      <c r="EU80" s="13">
        <f t="shared" si="118"/>
        <v>0.28</v>
      </c>
      <c r="EV80" s="53">
        <f>RANK(EU80,EU$3:EU$140)</f>
        <v>101</v>
      </c>
      <c r="EW80" s="53">
        <f>RANK(ET80,ET$3:ET$140)</f>
        <v>107</v>
      </c>
      <c r="EX80" s="17">
        <f t="shared" si="123"/>
        <v>208</v>
      </c>
      <c r="EY80" s="5">
        <v>2530</v>
      </c>
      <c r="EZ80" s="5">
        <v>490.5</v>
      </c>
      <c r="FA80" s="13">
        <f t="shared" si="119"/>
        <v>0.193873517786561</v>
      </c>
      <c r="FB80" s="53">
        <f>RANK(FA80,FA$3:FA$140)</f>
        <v>102</v>
      </c>
      <c r="FC80" s="53">
        <f>RANK(EZ80,EZ$3:EZ$140)</f>
        <v>102</v>
      </c>
      <c r="FD80" s="17">
        <f t="shared" si="73"/>
        <v>204</v>
      </c>
    </row>
    <row r="81" ht="17.25" spans="1:160">
      <c r="A81" s="9">
        <v>79</v>
      </c>
      <c r="B81" s="10">
        <v>727</v>
      </c>
      <c r="C81" s="11" t="s">
        <v>143</v>
      </c>
      <c r="D81" s="11" t="s">
        <v>122</v>
      </c>
      <c r="E81" s="5">
        <v>5500</v>
      </c>
      <c r="F81" s="5">
        <v>2062</v>
      </c>
      <c r="G81" s="13">
        <f t="shared" si="94"/>
        <v>0.374909090909091</v>
      </c>
      <c r="H81" s="53">
        <f>RANK(G81,G$3:G$140)</f>
        <v>69</v>
      </c>
      <c r="I81" s="53">
        <f>RANK(F81,F$3:F$140)</f>
        <v>85</v>
      </c>
      <c r="J81" s="17">
        <f t="shared" si="120"/>
        <v>154</v>
      </c>
      <c r="K81" s="5">
        <v>1600</v>
      </c>
      <c r="L81" s="5">
        <v>1375.6</v>
      </c>
      <c r="M81" s="13">
        <f t="shared" si="95"/>
        <v>0.85975</v>
      </c>
      <c r="N81" s="53">
        <f>RANK(M81,M$3:M$140)</f>
        <v>29</v>
      </c>
      <c r="O81" s="53">
        <f>RANK(L81,L$3:L$140)</f>
        <v>40</v>
      </c>
      <c r="P81" s="17">
        <f t="shared" si="67"/>
        <v>69</v>
      </c>
      <c r="Q81" s="21">
        <v>2000</v>
      </c>
      <c r="R81" s="5">
        <v>1249.2</v>
      </c>
      <c r="S81" s="13">
        <f t="shared" si="96"/>
        <v>0.6246</v>
      </c>
      <c r="T81" s="53">
        <f>RANK(S81,S$3:S$140)</f>
        <v>46</v>
      </c>
      <c r="U81" s="53">
        <f>RANK(R81,R$3:R$140)</f>
        <v>42</v>
      </c>
      <c r="V81" s="17">
        <f t="shared" si="87"/>
        <v>88</v>
      </c>
      <c r="W81" s="5">
        <v>2350</v>
      </c>
      <c r="X81" s="5">
        <v>1842.94</v>
      </c>
      <c r="Y81" s="13">
        <f t="shared" si="97"/>
        <v>0.784229787234043</v>
      </c>
      <c r="Z81" s="53">
        <f>RANK(Y81,Y$3:Y$140)</f>
        <v>51</v>
      </c>
      <c r="AA81" s="53">
        <f>RANK(X81,X$3:X$140)</f>
        <v>74</v>
      </c>
      <c r="AB81" s="17">
        <f t="shared" si="98"/>
        <v>125</v>
      </c>
      <c r="AC81" s="5">
        <v>1580</v>
      </c>
      <c r="AD81" s="5">
        <v>927.87</v>
      </c>
      <c r="AE81" s="13">
        <f t="shared" si="99"/>
        <v>0.587259493670886</v>
      </c>
      <c r="AF81" s="53">
        <f>RANK(AE81,AE$3:AE$140)</f>
        <v>117</v>
      </c>
      <c r="AG81" s="53">
        <f>RANK(AD81,AD$3:AD$140)</f>
        <v>116</v>
      </c>
      <c r="AH81" s="17">
        <f t="shared" si="92"/>
        <v>233</v>
      </c>
      <c r="AI81" s="5">
        <v>30</v>
      </c>
      <c r="AJ81" s="5">
        <v>11</v>
      </c>
      <c r="AK81" s="13">
        <f t="shared" si="126"/>
        <v>0.366666666666667</v>
      </c>
      <c r="AL81" s="53" t="e">
        <f>RANK(AK81,AK$3:AK$140)</f>
        <v>#DIV/0!</v>
      </c>
      <c r="AM81" s="53">
        <f>RANK(AJ81,AJ$3:AJ$140)</f>
        <v>54</v>
      </c>
      <c r="AN81" s="17" t="e">
        <f t="shared" si="79"/>
        <v>#DIV/0!</v>
      </c>
      <c r="AO81" s="5">
        <v>20</v>
      </c>
      <c r="AP81" s="5">
        <v>2</v>
      </c>
      <c r="AQ81" s="13">
        <f t="shared" si="100"/>
        <v>0.1</v>
      </c>
      <c r="AR81" s="53">
        <f>RANK(AQ81,AQ$3:AQ$140)</f>
        <v>96</v>
      </c>
      <c r="AS81" s="53">
        <f>RANK(AP81,AP$3:AP$140)</f>
        <v>85</v>
      </c>
      <c r="AT81" s="17">
        <f t="shared" si="89"/>
        <v>181</v>
      </c>
      <c r="AU81" s="5">
        <v>1810</v>
      </c>
      <c r="AV81" s="5">
        <v>1693.66</v>
      </c>
      <c r="AW81" s="13">
        <f t="shared" si="101"/>
        <v>0.935723756906077</v>
      </c>
      <c r="AX81" s="53">
        <f>RANK(AW81,AW$3:AW$140)</f>
        <v>63</v>
      </c>
      <c r="AY81" s="53">
        <f>RANK(AV81,AV$3:AV$140)</f>
        <v>69</v>
      </c>
      <c r="AZ81" s="17">
        <f t="shared" si="80"/>
        <v>132</v>
      </c>
      <c r="BA81" s="21">
        <v>1000</v>
      </c>
      <c r="BB81" s="5">
        <v>840.9</v>
      </c>
      <c r="BC81" s="13">
        <f t="shared" si="102"/>
        <v>0.8409</v>
      </c>
      <c r="BD81" s="53">
        <f>RANK(BC81,BC$3:BC$140)</f>
        <v>30</v>
      </c>
      <c r="BE81" s="53">
        <f>RANK(BB81,BB$3:BB$140)</f>
        <v>67</v>
      </c>
      <c r="BF81" s="17">
        <f t="shared" si="84"/>
        <v>97</v>
      </c>
      <c r="BG81" s="5">
        <v>2340</v>
      </c>
      <c r="BH81" s="5">
        <v>289.88</v>
      </c>
      <c r="BI81" s="13">
        <f t="shared" si="103"/>
        <v>0.123880341880342</v>
      </c>
      <c r="BJ81" s="53">
        <f>RANK(BI81,BI$3:BI$140)</f>
        <v>112</v>
      </c>
      <c r="BK81" s="53">
        <f>RANK(BH81,BH$3:BH$140)</f>
        <v>109</v>
      </c>
      <c r="BL81" s="17">
        <f t="shared" si="56"/>
        <v>221</v>
      </c>
      <c r="BM81" s="5">
        <v>1190</v>
      </c>
      <c r="BN81" s="5">
        <v>873.89</v>
      </c>
      <c r="BO81" s="13">
        <f t="shared" si="104"/>
        <v>0.734361344537815</v>
      </c>
      <c r="BP81" s="53">
        <f>RANK(BO81,BO$3:BO$140)</f>
        <v>87</v>
      </c>
      <c r="BQ81" s="53">
        <f>RANK(BN81,BN$3:BN$140)</f>
        <v>90</v>
      </c>
      <c r="BR81" s="17">
        <f t="shared" si="81"/>
        <v>177</v>
      </c>
      <c r="BS81" s="5">
        <v>1000</v>
      </c>
      <c r="BT81" s="5">
        <v>912.11</v>
      </c>
      <c r="BU81" s="13">
        <f t="shared" si="105"/>
        <v>0.91211</v>
      </c>
      <c r="BV81" s="53">
        <f>RANK(BU81,BU$3:BU$140)</f>
        <v>97</v>
      </c>
      <c r="BW81" s="53">
        <f>RANK(BT81,BT$3:BT$140)</f>
        <v>107</v>
      </c>
      <c r="BX81" s="17">
        <f t="shared" si="122"/>
        <v>204</v>
      </c>
      <c r="BY81" s="5">
        <v>1360</v>
      </c>
      <c r="BZ81" s="5">
        <v>392.8</v>
      </c>
      <c r="CA81" s="13">
        <f t="shared" si="106"/>
        <v>0.288823529411765</v>
      </c>
      <c r="CB81" s="53">
        <f>RANK(CA81,CA$3:CA$140)</f>
        <v>106</v>
      </c>
      <c r="CC81" s="53">
        <f>RANK(BZ81,BZ$3:BZ$140)</f>
        <v>105</v>
      </c>
      <c r="CD81" s="17">
        <f t="shared" si="85"/>
        <v>211</v>
      </c>
      <c r="CE81" s="5">
        <v>1000</v>
      </c>
      <c r="CF81" s="5">
        <v>872.13</v>
      </c>
      <c r="CG81" s="13">
        <f t="shared" si="107"/>
        <v>0.87213</v>
      </c>
      <c r="CH81" s="53">
        <f>RANK(CG81,CG$3:CG$140)</f>
        <v>70</v>
      </c>
      <c r="CI81" s="53">
        <f>RANK(CF81,CF$3:CF$140)</f>
        <v>81</v>
      </c>
      <c r="CJ81" s="17">
        <f t="shared" si="82"/>
        <v>151</v>
      </c>
      <c r="CK81" s="5">
        <v>1620</v>
      </c>
      <c r="CL81" s="5">
        <v>852.4</v>
      </c>
      <c r="CM81" s="13">
        <f t="shared" si="108"/>
        <v>0.526172839506173</v>
      </c>
      <c r="CN81" s="53">
        <f>RANK(CM81,CM$3:CM$140)</f>
        <v>35</v>
      </c>
      <c r="CO81" s="53">
        <f>RANK(CL81,CL$3:CL$140)</f>
        <v>49</v>
      </c>
      <c r="CP81" s="17">
        <f t="shared" si="90"/>
        <v>84</v>
      </c>
      <c r="CQ81" s="5">
        <v>700</v>
      </c>
      <c r="CR81" s="5">
        <v>146</v>
      </c>
      <c r="CS81" s="13">
        <f t="shared" si="109"/>
        <v>0.208571428571429</v>
      </c>
      <c r="CT81" s="53">
        <f>RANK(CS81,CS$3:CS$140)</f>
        <v>91</v>
      </c>
      <c r="CU81" s="53">
        <f>RANK(CR81,CR$3:CR$140)</f>
        <v>97</v>
      </c>
      <c r="CV81" s="17">
        <f t="shared" si="57"/>
        <v>188</v>
      </c>
      <c r="CW81" s="5">
        <v>3130</v>
      </c>
      <c r="CX81" s="5">
        <v>726.8</v>
      </c>
      <c r="CY81" s="13">
        <f t="shared" si="110"/>
        <v>0.23220447284345</v>
      </c>
      <c r="CZ81" s="53">
        <f>RANK(CY81,CY$3:CY$140)</f>
        <v>108</v>
      </c>
      <c r="DA81" s="53">
        <f>RANK(CX81,CX$3:CX$140)</f>
        <v>106</v>
      </c>
      <c r="DB81" s="17">
        <f t="shared" si="75"/>
        <v>214</v>
      </c>
      <c r="DC81" s="5">
        <v>4920</v>
      </c>
      <c r="DD81" s="5">
        <v>5671</v>
      </c>
      <c r="DE81" s="13">
        <f t="shared" si="111"/>
        <v>1.15264227642276</v>
      </c>
      <c r="DF81" s="53">
        <f>RANK(DE81,DE$3:DE$140)</f>
        <v>19</v>
      </c>
      <c r="DG81" s="53">
        <f>RANK(DD81,DD$3:DD$140)</f>
        <v>39</v>
      </c>
      <c r="DH81" s="17">
        <f t="shared" si="83"/>
        <v>58</v>
      </c>
      <c r="DI81" s="5">
        <v>70</v>
      </c>
      <c r="DJ81" s="5">
        <v>18</v>
      </c>
      <c r="DK81" s="13">
        <f t="shared" si="112"/>
        <v>0.257142857142857</v>
      </c>
      <c r="DL81" s="53">
        <f>RANK(DK81,DK$3:DK$140)</f>
        <v>67</v>
      </c>
      <c r="DM81" s="53">
        <f>RANK(DJ81,DJ$3:DJ$140)</f>
        <v>76</v>
      </c>
      <c r="DN81" s="17">
        <f t="shared" si="93"/>
        <v>143</v>
      </c>
      <c r="DO81" s="5">
        <v>2090</v>
      </c>
      <c r="DP81" s="5">
        <v>1588.02</v>
      </c>
      <c r="DQ81" s="13">
        <v>0.759818181818182</v>
      </c>
      <c r="DR81" s="53">
        <v>80</v>
      </c>
      <c r="DS81" s="53">
        <v>86</v>
      </c>
      <c r="DT81" s="17">
        <v>166</v>
      </c>
      <c r="DU81" s="5">
        <v>1860</v>
      </c>
      <c r="DV81" s="5">
        <v>1659.01</v>
      </c>
      <c r="DW81" s="13">
        <f t="shared" si="113"/>
        <v>0.891940860215054</v>
      </c>
      <c r="DX81" s="53">
        <f>RANK(DW81,DW$3:DW$140)</f>
        <v>50</v>
      </c>
      <c r="DY81" s="53">
        <f>RANK(DV81,DV$3:DV$140)</f>
        <v>67</v>
      </c>
      <c r="DZ81" s="17">
        <f t="shared" si="124"/>
        <v>117</v>
      </c>
      <c r="EA81" s="5">
        <v>800</v>
      </c>
      <c r="EB81" s="5">
        <v>70.5</v>
      </c>
      <c r="EC81" s="13">
        <f t="shared" si="114"/>
        <v>0.088125</v>
      </c>
      <c r="ED81" s="53">
        <f>RANK(EC81,EC$3:EC$140)</f>
        <v>102</v>
      </c>
      <c r="EE81" s="53">
        <f>RANK(EB81,EB$3:EB$140)</f>
        <v>104</v>
      </c>
      <c r="EF81" s="17">
        <f t="shared" si="125"/>
        <v>206</v>
      </c>
      <c r="EG81" s="5">
        <v>1960</v>
      </c>
      <c r="EH81" s="5">
        <v>70.5</v>
      </c>
      <c r="EI81" s="13">
        <f t="shared" si="115"/>
        <v>0.035969387755102</v>
      </c>
      <c r="EJ81" s="53">
        <f>RANK(EI81,EI$3:EI$140)</f>
        <v>103</v>
      </c>
      <c r="EK81" s="53">
        <f>RANK(EH81,EH$3:EH$140)</f>
        <v>104</v>
      </c>
      <c r="EL81" s="17">
        <f t="shared" si="116"/>
        <v>207</v>
      </c>
      <c r="EM81" s="5">
        <v>3970</v>
      </c>
      <c r="EN81" s="5">
        <v>2505</v>
      </c>
      <c r="EO81" s="13">
        <f t="shared" si="117"/>
        <v>0.630982367758186</v>
      </c>
      <c r="EP81" s="53">
        <f>RANK(EO81,EO$3:EO$140)</f>
        <v>79</v>
      </c>
      <c r="EQ81" s="53">
        <f>RANK(EN81,EN$3:EN$140)</f>
        <v>80</v>
      </c>
      <c r="ER81" s="17">
        <f t="shared" si="69"/>
        <v>159</v>
      </c>
      <c r="ES81" s="5">
        <v>1000</v>
      </c>
      <c r="ET81" s="5">
        <v>465</v>
      </c>
      <c r="EU81" s="13">
        <f t="shared" si="118"/>
        <v>0.465</v>
      </c>
      <c r="EV81" s="53">
        <f>RANK(EU81,EU$3:EU$140)</f>
        <v>72</v>
      </c>
      <c r="EW81" s="53">
        <f>RANK(ET81,ET$3:ET$140)</f>
        <v>83</v>
      </c>
      <c r="EX81" s="17">
        <f t="shared" si="123"/>
        <v>155</v>
      </c>
      <c r="EY81" s="5">
        <v>2530</v>
      </c>
      <c r="EZ81" s="5">
        <v>947.6</v>
      </c>
      <c r="FA81" s="13">
        <f t="shared" si="119"/>
        <v>0.374545454545455</v>
      </c>
      <c r="FB81" s="53">
        <f>RANK(FA81,FA$3:FA$140)</f>
        <v>69</v>
      </c>
      <c r="FC81" s="53">
        <f>RANK(EZ81,EZ$3:EZ$140)</f>
        <v>71</v>
      </c>
      <c r="FD81" s="17">
        <f t="shared" si="73"/>
        <v>140</v>
      </c>
    </row>
    <row r="82" ht="17.25" spans="1:160">
      <c r="A82" s="9">
        <v>80</v>
      </c>
      <c r="B82" s="10">
        <v>108277</v>
      </c>
      <c r="C82" s="11" t="s">
        <v>144</v>
      </c>
      <c r="D82" s="11" t="s">
        <v>122</v>
      </c>
      <c r="E82" s="5">
        <v>5500</v>
      </c>
      <c r="F82" s="5">
        <v>5281.03</v>
      </c>
      <c r="G82" s="13">
        <f t="shared" si="94"/>
        <v>0.960187272727273</v>
      </c>
      <c r="H82" s="53">
        <f>RANK(G82,G$3:G$140)</f>
        <v>1</v>
      </c>
      <c r="I82" s="53">
        <f>RANK(F82,F$3:F$140)</f>
        <v>17</v>
      </c>
      <c r="J82" s="17">
        <f t="shared" si="120"/>
        <v>18</v>
      </c>
      <c r="K82" s="5">
        <v>1800</v>
      </c>
      <c r="L82" s="5">
        <v>219</v>
      </c>
      <c r="M82" s="13">
        <f t="shared" si="95"/>
        <v>0.121666666666667</v>
      </c>
      <c r="N82" s="53">
        <f>RANK(M82,M$3:M$140)</f>
        <v>114</v>
      </c>
      <c r="O82" s="53">
        <f>RANK(L82,L$3:L$140)</f>
        <v>114</v>
      </c>
      <c r="P82" s="17">
        <f t="shared" si="67"/>
        <v>228</v>
      </c>
      <c r="Q82" s="5">
        <v>1200</v>
      </c>
      <c r="R82" s="5">
        <v>624.8</v>
      </c>
      <c r="S82" s="13">
        <f t="shared" si="96"/>
        <v>0.520666666666667</v>
      </c>
      <c r="T82" s="53">
        <f>RANK(S82,S$3:S$140)</f>
        <v>56</v>
      </c>
      <c r="U82" s="53">
        <f>RANK(R82,R$3:R$140)</f>
        <v>75</v>
      </c>
      <c r="V82" s="17">
        <f t="shared" si="87"/>
        <v>131</v>
      </c>
      <c r="W82" s="5">
        <v>2260</v>
      </c>
      <c r="X82" s="5">
        <v>1655.32</v>
      </c>
      <c r="Y82" s="13">
        <f t="shared" si="97"/>
        <v>0.732442477876106</v>
      </c>
      <c r="Z82" s="53">
        <f>RANK(Y82,Y$3:Y$140)</f>
        <v>61</v>
      </c>
      <c r="AA82" s="53">
        <f>RANK(X82,X$3:X$140)</f>
        <v>86</v>
      </c>
      <c r="AB82" s="17">
        <f t="shared" si="98"/>
        <v>147</v>
      </c>
      <c r="AC82" s="5">
        <v>1480</v>
      </c>
      <c r="AD82" s="5">
        <v>1146.98</v>
      </c>
      <c r="AE82" s="13">
        <f t="shared" si="99"/>
        <v>0.774986486486486</v>
      </c>
      <c r="AF82" s="53">
        <f>RANK(AE82,AE$3:AE$140)</f>
        <v>98</v>
      </c>
      <c r="AG82" s="53">
        <f>RANK(AD82,AD$3:AD$140)</f>
        <v>100</v>
      </c>
      <c r="AH82" s="17">
        <f t="shared" si="92"/>
        <v>198</v>
      </c>
      <c r="AI82" s="5">
        <v>20</v>
      </c>
      <c r="AJ82" s="5">
        <v>13</v>
      </c>
      <c r="AK82" s="13">
        <f t="shared" si="126"/>
        <v>0.65</v>
      </c>
      <c r="AL82" s="53" t="e">
        <f>RANK(AK82,AK$3:AK$140)</f>
        <v>#DIV/0!</v>
      </c>
      <c r="AM82" s="53">
        <f>RANK(AJ82,AJ$3:AJ$140)</f>
        <v>43</v>
      </c>
      <c r="AN82" s="17" t="e">
        <f t="shared" si="79"/>
        <v>#DIV/0!</v>
      </c>
      <c r="AO82" s="5">
        <v>20</v>
      </c>
      <c r="AP82" s="5">
        <v>10</v>
      </c>
      <c r="AQ82" s="13">
        <f t="shared" si="100"/>
        <v>0.5</v>
      </c>
      <c r="AR82" s="53">
        <f>RANK(AQ82,AQ$3:AQ$140)</f>
        <v>16</v>
      </c>
      <c r="AS82" s="53">
        <f>RANK(AP82,AP$3:AP$140)</f>
        <v>12</v>
      </c>
      <c r="AT82" s="17">
        <f t="shared" si="89"/>
        <v>28</v>
      </c>
      <c r="AU82" s="5">
        <v>1810</v>
      </c>
      <c r="AV82" s="5">
        <v>1243.43</v>
      </c>
      <c r="AW82" s="13">
        <f t="shared" si="101"/>
        <v>0.686977900552486</v>
      </c>
      <c r="AX82" s="53">
        <f>RANK(AW82,AW$3:AW$140)</f>
        <v>101</v>
      </c>
      <c r="AY82" s="53">
        <f>RANK(AV82,AV$3:AV$140)</f>
        <v>99</v>
      </c>
      <c r="AZ82" s="17">
        <f t="shared" si="80"/>
        <v>200</v>
      </c>
      <c r="BA82" s="21">
        <v>1000</v>
      </c>
      <c r="BB82" s="5">
        <v>769.39</v>
      </c>
      <c r="BC82" s="13">
        <f t="shared" si="102"/>
        <v>0.76939</v>
      </c>
      <c r="BD82" s="53">
        <f>RANK(BC82,BC$3:BC$140)</f>
        <v>52</v>
      </c>
      <c r="BE82" s="53">
        <f>RANK(BB82,BB$3:BB$140)</f>
        <v>76</v>
      </c>
      <c r="BF82" s="17">
        <f t="shared" si="84"/>
        <v>128</v>
      </c>
      <c r="BG82" s="5">
        <v>2240</v>
      </c>
      <c r="BH82" s="5">
        <v>719.31</v>
      </c>
      <c r="BI82" s="13">
        <f t="shared" si="103"/>
        <v>0.321120535714286</v>
      </c>
      <c r="BJ82" s="53">
        <f>RANK(BI82,BI$3:BI$140)</f>
        <v>37</v>
      </c>
      <c r="BK82" s="53">
        <f>RANK(BH82,BH$3:BH$140)</f>
        <v>55</v>
      </c>
      <c r="BL82" s="17">
        <f t="shared" si="56"/>
        <v>92</v>
      </c>
      <c r="BM82" s="5">
        <v>1190</v>
      </c>
      <c r="BN82" s="5">
        <v>699.75</v>
      </c>
      <c r="BO82" s="13">
        <f t="shared" si="104"/>
        <v>0.588025210084034</v>
      </c>
      <c r="BP82" s="53">
        <f>RANK(BO82,BO$3:BO$140)</f>
        <v>108</v>
      </c>
      <c r="BQ82" s="53">
        <f>RANK(BN82,BN$3:BN$140)</f>
        <v>107</v>
      </c>
      <c r="BR82" s="17">
        <f t="shared" si="81"/>
        <v>215</v>
      </c>
      <c r="BS82" s="21">
        <v>1200</v>
      </c>
      <c r="BT82" s="5">
        <v>1607.5</v>
      </c>
      <c r="BU82" s="13">
        <f t="shared" si="105"/>
        <v>1.33958333333333</v>
      </c>
      <c r="BV82" s="53">
        <f>RANK(BU82,BU$3:BU$140)</f>
        <v>13</v>
      </c>
      <c r="BW82" s="53">
        <f>RANK(BT82,BT$3:BT$140)</f>
        <v>55</v>
      </c>
      <c r="BX82" s="17">
        <f t="shared" si="122"/>
        <v>68</v>
      </c>
      <c r="BY82" s="5">
        <v>1360</v>
      </c>
      <c r="BZ82" s="5">
        <v>340.84</v>
      </c>
      <c r="CA82" s="13">
        <f t="shared" si="106"/>
        <v>0.250617647058824</v>
      </c>
      <c r="CB82" s="53">
        <f>RANK(CA82,CA$3:CA$140)</f>
        <v>114</v>
      </c>
      <c r="CC82" s="53">
        <f>RANK(BZ82,BZ$3:BZ$140)</f>
        <v>113</v>
      </c>
      <c r="CD82" s="17">
        <f t="shared" si="85"/>
        <v>227</v>
      </c>
      <c r="CE82" s="21">
        <v>1100</v>
      </c>
      <c r="CF82" s="5">
        <v>995.46</v>
      </c>
      <c r="CG82" s="13">
        <f t="shared" si="107"/>
        <v>0.904963636363636</v>
      </c>
      <c r="CH82" s="53">
        <f>RANK(CG82,CG$3:CG$140)</f>
        <v>66</v>
      </c>
      <c r="CI82" s="53">
        <f>RANK(CF82,CF$3:CF$140)</f>
        <v>73</v>
      </c>
      <c r="CJ82" s="17">
        <f t="shared" si="82"/>
        <v>139</v>
      </c>
      <c r="CK82" s="5">
        <v>1530</v>
      </c>
      <c r="CL82" s="5">
        <v>384.04</v>
      </c>
      <c r="CM82" s="13">
        <f t="shared" si="108"/>
        <v>0.251006535947712</v>
      </c>
      <c r="CN82" s="53">
        <f>RANK(CM82,CM$3:CM$140)</f>
        <v>111</v>
      </c>
      <c r="CO82" s="53">
        <f>RANK(CL82,CL$3:CL$140)</f>
        <v>108</v>
      </c>
      <c r="CP82" s="17">
        <f t="shared" si="90"/>
        <v>219</v>
      </c>
      <c r="CQ82" s="5">
        <v>700</v>
      </c>
      <c r="CR82" s="5">
        <v>395.59</v>
      </c>
      <c r="CS82" s="13">
        <f t="shared" si="109"/>
        <v>0.565128571428571</v>
      </c>
      <c r="CT82" s="53">
        <f>RANK(CS82,CS$3:CS$140)</f>
        <v>52</v>
      </c>
      <c r="CU82" s="53">
        <f>RANK(CR82,CR$3:CR$140)</f>
        <v>62</v>
      </c>
      <c r="CV82" s="17">
        <f t="shared" si="57"/>
        <v>114</v>
      </c>
      <c r="CW82" s="5">
        <v>3130</v>
      </c>
      <c r="CX82" s="5">
        <v>883.4</v>
      </c>
      <c r="CY82" s="13">
        <f t="shared" si="110"/>
        <v>0.28223642172524</v>
      </c>
      <c r="CZ82" s="53">
        <f>RANK(CY82,CY$3:CY$140)</f>
        <v>89</v>
      </c>
      <c r="DA82" s="53">
        <f>RANK(CX82,CX$3:CX$140)</f>
        <v>89</v>
      </c>
      <c r="DB82" s="17">
        <f t="shared" si="75"/>
        <v>178</v>
      </c>
      <c r="DC82" s="5">
        <v>4020</v>
      </c>
      <c r="DD82" s="5">
        <v>783.17</v>
      </c>
      <c r="DE82" s="13">
        <f t="shared" si="111"/>
        <v>0.194818407960199</v>
      </c>
      <c r="DF82" s="53">
        <f>RANK(DE82,DE$3:DE$140)</f>
        <v>135</v>
      </c>
      <c r="DG82" s="53">
        <f>RANK(DD82,DD$3:DD$140)</f>
        <v>134</v>
      </c>
      <c r="DH82" s="17">
        <f t="shared" si="83"/>
        <v>269</v>
      </c>
      <c r="DI82" s="5">
        <v>70</v>
      </c>
      <c r="DJ82" s="5">
        <v>12</v>
      </c>
      <c r="DK82" s="13">
        <f t="shared" si="112"/>
        <v>0.171428571428571</v>
      </c>
      <c r="DL82" s="53">
        <f>RANK(DK82,DK$3:DK$140)</f>
        <v>103</v>
      </c>
      <c r="DM82" s="53">
        <f>RANK(DJ82,DJ$3:DJ$140)</f>
        <v>106</v>
      </c>
      <c r="DN82" s="17">
        <f t="shared" si="93"/>
        <v>209</v>
      </c>
      <c r="DO82" s="21">
        <v>7600</v>
      </c>
      <c r="DP82" s="5">
        <v>8081.35</v>
      </c>
      <c r="DQ82" s="13">
        <v>1.06333552631579</v>
      </c>
      <c r="DR82" s="53">
        <v>48</v>
      </c>
      <c r="DS82" s="53">
        <v>9</v>
      </c>
      <c r="DT82" s="17">
        <v>1</v>
      </c>
      <c r="DU82" s="5">
        <v>1860</v>
      </c>
      <c r="DV82" s="5">
        <v>995.06</v>
      </c>
      <c r="DW82" s="13">
        <f t="shared" si="113"/>
        <v>0.534978494623656</v>
      </c>
      <c r="DX82" s="53">
        <f>RANK(DW82,DW$3:DW$140)</f>
        <v>101</v>
      </c>
      <c r="DY82" s="53">
        <f>RANK(DV82,DV$3:DV$140)</f>
        <v>104</v>
      </c>
      <c r="DZ82" s="17">
        <f t="shared" si="124"/>
        <v>205</v>
      </c>
      <c r="EA82" s="5">
        <v>800</v>
      </c>
      <c r="EB82" s="5">
        <v>79.72</v>
      </c>
      <c r="EC82" s="13">
        <f t="shared" si="114"/>
        <v>0.09965</v>
      </c>
      <c r="ED82" s="53">
        <f>RANK(EC82,EC$3:EC$140)</f>
        <v>99</v>
      </c>
      <c r="EE82" s="53">
        <f>RANK(EB82,EB$3:EB$140)</f>
        <v>103</v>
      </c>
      <c r="EF82" s="17">
        <f t="shared" si="125"/>
        <v>202</v>
      </c>
      <c r="EG82" s="5">
        <v>1960</v>
      </c>
      <c r="EH82" s="5">
        <v>79.72</v>
      </c>
      <c r="EI82" s="13">
        <f t="shared" si="115"/>
        <v>0.0406734693877551</v>
      </c>
      <c r="EJ82" s="53">
        <f>RANK(EI82,EI$3:EI$140)</f>
        <v>99</v>
      </c>
      <c r="EK82" s="53">
        <f>RANK(EH82,EH$3:EH$140)</f>
        <v>103</v>
      </c>
      <c r="EL82" s="17">
        <f t="shared" si="116"/>
        <v>202</v>
      </c>
      <c r="EM82" s="5">
        <v>3880</v>
      </c>
      <c r="EN82" s="5">
        <v>2762.21</v>
      </c>
      <c r="EO82" s="13">
        <f t="shared" si="117"/>
        <v>0.711909793814433</v>
      </c>
      <c r="EP82" s="53">
        <f>RANK(EO82,EO$3:EO$140)</f>
        <v>60</v>
      </c>
      <c r="EQ82" s="53">
        <f>RANK(EN82,EN$3:EN$140)</f>
        <v>72</v>
      </c>
      <c r="ER82" s="17">
        <f t="shared" si="69"/>
        <v>132</v>
      </c>
      <c r="ES82" s="5">
        <v>1000</v>
      </c>
      <c r="ET82" s="5">
        <v>508.27</v>
      </c>
      <c r="EU82" s="13">
        <f t="shared" si="118"/>
        <v>0.50827</v>
      </c>
      <c r="EV82" s="53">
        <f>RANK(EU82,EU$3:EU$140)</f>
        <v>67</v>
      </c>
      <c r="EW82" s="53">
        <f>RANK(ET82,ET$3:ET$140)</f>
        <v>78</v>
      </c>
      <c r="EX82" s="17">
        <f t="shared" si="123"/>
        <v>145</v>
      </c>
      <c r="EY82" s="5">
        <v>2430</v>
      </c>
      <c r="EZ82" s="5">
        <v>1060.58</v>
      </c>
      <c r="FA82" s="13">
        <f t="shared" si="119"/>
        <v>0.436452674897119</v>
      </c>
      <c r="FB82" s="53">
        <f>RANK(FA82,FA$3:FA$140)</f>
        <v>59</v>
      </c>
      <c r="FC82" s="53">
        <f>RANK(EZ82,EZ$3:EZ$140)</f>
        <v>66</v>
      </c>
      <c r="FD82" s="17">
        <f t="shared" si="73"/>
        <v>125</v>
      </c>
    </row>
    <row r="83" ht="17.25" spans="1:160">
      <c r="A83" s="9">
        <v>81</v>
      </c>
      <c r="B83" s="10">
        <v>704</v>
      </c>
      <c r="C83" s="11" t="s">
        <v>21</v>
      </c>
      <c r="D83" s="11" t="s">
        <v>15</v>
      </c>
      <c r="E83" s="5">
        <v>5100</v>
      </c>
      <c r="F83" s="5">
        <v>1337.63</v>
      </c>
      <c r="G83" s="13">
        <f t="shared" si="94"/>
        <v>0.262280392156863</v>
      </c>
      <c r="H83" s="53">
        <f>RANK(G83,G$3:G$140)</f>
        <v>104</v>
      </c>
      <c r="I83" s="53">
        <f>RANK(F83,F$3:F$140)</f>
        <v>112</v>
      </c>
      <c r="J83" s="17">
        <f t="shared" si="120"/>
        <v>216</v>
      </c>
      <c r="K83" s="21">
        <v>2200</v>
      </c>
      <c r="L83" s="5">
        <v>2174.67</v>
      </c>
      <c r="M83" s="13">
        <f t="shared" si="95"/>
        <v>0.988486363636364</v>
      </c>
      <c r="N83" s="53">
        <f>RANK(M83,M$3:M$140)</f>
        <v>14</v>
      </c>
      <c r="O83" s="53">
        <f>RANK(L83,L$3:L$140)</f>
        <v>23</v>
      </c>
      <c r="P83" s="17">
        <f t="shared" si="67"/>
        <v>37</v>
      </c>
      <c r="Q83" s="5">
        <v>1200</v>
      </c>
      <c r="R83" s="5">
        <v>583.6</v>
      </c>
      <c r="S83" s="13">
        <f t="shared" si="96"/>
        <v>0.486333333333333</v>
      </c>
      <c r="T83" s="53">
        <f>RANK(S83,S$3:S$140)</f>
        <v>64</v>
      </c>
      <c r="U83" s="53">
        <f>RANK(R83,R$3:R$140)</f>
        <v>77</v>
      </c>
      <c r="V83" s="17">
        <f t="shared" si="87"/>
        <v>141</v>
      </c>
      <c r="W83" s="5">
        <v>2260</v>
      </c>
      <c r="X83" s="5">
        <v>1488.47</v>
      </c>
      <c r="Y83" s="13">
        <f t="shared" si="97"/>
        <v>0.658615044247788</v>
      </c>
      <c r="Z83" s="53">
        <f>RANK(Y83,Y$3:Y$140)</f>
        <v>76</v>
      </c>
      <c r="AA83" s="53">
        <f>RANK(X83,X$3:X$140)</f>
        <v>96</v>
      </c>
      <c r="AB83" s="17">
        <f t="shared" si="98"/>
        <v>172</v>
      </c>
      <c r="AC83" s="5">
        <v>1480</v>
      </c>
      <c r="AD83" s="5">
        <v>1313.49</v>
      </c>
      <c r="AE83" s="13">
        <f t="shared" si="99"/>
        <v>0.887493243243243</v>
      </c>
      <c r="AF83" s="53">
        <f>RANK(AE83,AE$3:AE$140)</f>
        <v>79</v>
      </c>
      <c r="AG83" s="53">
        <f>RANK(AD83,AD$3:AD$140)</f>
        <v>88</v>
      </c>
      <c r="AH83" s="17">
        <f t="shared" si="92"/>
        <v>167</v>
      </c>
      <c r="AI83" s="5">
        <v>30</v>
      </c>
      <c r="AJ83" s="5">
        <v>22</v>
      </c>
      <c r="AK83" s="13">
        <f t="shared" si="126"/>
        <v>0.733333333333333</v>
      </c>
      <c r="AL83" s="53" t="e">
        <f>RANK(AK83,AK$3:AK$140)</f>
        <v>#DIV/0!</v>
      </c>
      <c r="AM83" s="53">
        <f>RANK(AJ83,AJ$3:AJ$140)</f>
        <v>19</v>
      </c>
      <c r="AN83" s="17" t="e">
        <f t="shared" si="79"/>
        <v>#DIV/0!</v>
      </c>
      <c r="AO83" s="5">
        <v>19</v>
      </c>
      <c r="AP83" s="5">
        <v>2</v>
      </c>
      <c r="AQ83" s="13">
        <f t="shared" si="100"/>
        <v>0.105263157894737</v>
      </c>
      <c r="AR83" s="53">
        <f>RANK(AQ83,AQ$3:AQ$140)</f>
        <v>92</v>
      </c>
      <c r="AS83" s="53">
        <f>RANK(AP83,AP$3:AP$140)</f>
        <v>85</v>
      </c>
      <c r="AT83" s="17">
        <f t="shared" si="89"/>
        <v>177</v>
      </c>
      <c r="AU83" s="5">
        <v>1810</v>
      </c>
      <c r="AV83" s="5">
        <v>1126.16</v>
      </c>
      <c r="AW83" s="13">
        <f t="shared" si="101"/>
        <v>0.622187845303868</v>
      </c>
      <c r="AX83" s="53">
        <f>RANK(AW83,AW$3:AW$140)</f>
        <v>106</v>
      </c>
      <c r="AY83" s="53">
        <f>RANK(AV83,AV$3:AV$140)</f>
        <v>107</v>
      </c>
      <c r="AZ83" s="17">
        <f t="shared" si="80"/>
        <v>213</v>
      </c>
      <c r="BA83" s="5">
        <v>800</v>
      </c>
      <c r="BB83" s="5">
        <v>289.43</v>
      </c>
      <c r="BC83" s="13">
        <f t="shared" si="102"/>
        <v>0.3617875</v>
      </c>
      <c r="BD83" s="53">
        <f>RANK(BC83,BC$3:BC$140)</f>
        <v>122</v>
      </c>
      <c r="BE83" s="53">
        <f>RANK(BB83,BB$3:BB$140)</f>
        <v>126</v>
      </c>
      <c r="BF83" s="17">
        <f t="shared" si="84"/>
        <v>248</v>
      </c>
      <c r="BG83" s="5">
        <v>2240</v>
      </c>
      <c r="BH83" s="5">
        <v>526.82</v>
      </c>
      <c r="BI83" s="13">
        <f t="shared" si="103"/>
        <v>0.2351875</v>
      </c>
      <c r="BJ83" s="53">
        <f>RANK(BI83,BI$3:BI$140)</f>
        <v>68</v>
      </c>
      <c r="BK83" s="53">
        <f>RANK(BH83,BH$3:BH$140)</f>
        <v>73</v>
      </c>
      <c r="BL83" s="17">
        <f t="shared" si="56"/>
        <v>141</v>
      </c>
      <c r="BM83" s="5">
        <v>1200</v>
      </c>
      <c r="BN83" s="5">
        <v>1295.47</v>
      </c>
      <c r="BO83" s="13">
        <f t="shared" si="104"/>
        <v>1.07955833333333</v>
      </c>
      <c r="BP83" s="53">
        <f>RANK(BO83,BO$3:BO$140)</f>
        <v>24</v>
      </c>
      <c r="BQ83" s="53">
        <f>RANK(BN83,BN$3:BN$140)</f>
        <v>62</v>
      </c>
      <c r="BR83" s="17">
        <f t="shared" si="81"/>
        <v>86</v>
      </c>
      <c r="BS83" s="21">
        <v>1100</v>
      </c>
      <c r="BT83" s="5">
        <v>1572.99</v>
      </c>
      <c r="BU83" s="13">
        <f t="shared" si="105"/>
        <v>1.42999090909091</v>
      </c>
      <c r="BV83" s="53">
        <f>RANK(BU83,BU$3:BU$140)</f>
        <v>9</v>
      </c>
      <c r="BW83" s="53">
        <f>RANK(BT83,BT$3:BT$140)</f>
        <v>58</v>
      </c>
      <c r="BX83" s="17">
        <f t="shared" si="122"/>
        <v>67</v>
      </c>
      <c r="BY83" s="5">
        <v>1360</v>
      </c>
      <c r="BZ83" s="5">
        <v>429.35</v>
      </c>
      <c r="CA83" s="13">
        <f t="shared" si="106"/>
        <v>0.315698529411765</v>
      </c>
      <c r="CB83" s="53">
        <f>RANK(CA83,CA$3:CA$140)</f>
        <v>102</v>
      </c>
      <c r="CC83" s="53">
        <f>RANK(BZ83,BZ$3:BZ$140)</f>
        <v>99</v>
      </c>
      <c r="CD83" s="17">
        <f t="shared" si="85"/>
        <v>201</v>
      </c>
      <c r="CE83" s="21">
        <v>1100</v>
      </c>
      <c r="CF83" s="5">
        <v>1084.47</v>
      </c>
      <c r="CG83" s="13">
        <f t="shared" si="107"/>
        <v>0.985881818181818</v>
      </c>
      <c r="CH83" s="53">
        <f>RANK(CG83,CG$3:CG$140)</f>
        <v>59</v>
      </c>
      <c r="CI83" s="53">
        <f>RANK(CF83,CF$3:CF$140)</f>
        <v>67</v>
      </c>
      <c r="CJ83" s="17">
        <f t="shared" si="82"/>
        <v>126</v>
      </c>
      <c r="CK83" s="5">
        <v>1530</v>
      </c>
      <c r="CL83" s="5">
        <v>356.49</v>
      </c>
      <c r="CM83" s="13">
        <f t="shared" si="108"/>
        <v>0.233</v>
      </c>
      <c r="CN83" s="53">
        <f>RANK(CM83,CM$3:CM$140)</f>
        <v>121</v>
      </c>
      <c r="CO83" s="53">
        <f>RANK(CL83,CL$3:CL$140)</f>
        <v>112</v>
      </c>
      <c r="CP83" s="17">
        <f t="shared" si="90"/>
        <v>233</v>
      </c>
      <c r="CQ83" s="5">
        <v>700</v>
      </c>
      <c r="CR83" s="5">
        <v>0</v>
      </c>
      <c r="CS83" s="13">
        <f t="shared" si="109"/>
        <v>0</v>
      </c>
      <c r="CT83" s="53">
        <f>RANK(CS83,CS$3:CS$140)</f>
        <v>109</v>
      </c>
      <c r="CU83" s="53">
        <f>RANK(CR83,CR$3:CR$140)</f>
        <v>109</v>
      </c>
      <c r="CV83" s="17">
        <f t="shared" si="57"/>
        <v>218</v>
      </c>
      <c r="CW83" s="5">
        <v>3130</v>
      </c>
      <c r="CX83" s="5">
        <v>1029.29</v>
      </c>
      <c r="CY83" s="13">
        <f t="shared" si="110"/>
        <v>0.328846645367412</v>
      </c>
      <c r="CZ83" s="53">
        <f>RANK(CY83,CY$3:CY$140)</f>
        <v>78</v>
      </c>
      <c r="DA83" s="53">
        <f>RANK(CX83,CX$3:CX$140)</f>
        <v>82</v>
      </c>
      <c r="DB83" s="17">
        <f t="shared" si="75"/>
        <v>160</v>
      </c>
      <c r="DC83" s="5">
        <v>4020</v>
      </c>
      <c r="DD83" s="5">
        <v>2357.16</v>
      </c>
      <c r="DE83" s="13">
        <f t="shared" si="111"/>
        <v>0.586358208955224</v>
      </c>
      <c r="DF83" s="53">
        <f>RANK(DE83,DE$3:DE$140)</f>
        <v>101</v>
      </c>
      <c r="DG83" s="53">
        <f>RANK(DD83,DD$3:DD$140)</f>
        <v>105</v>
      </c>
      <c r="DH83" s="17">
        <f t="shared" si="83"/>
        <v>206</v>
      </c>
      <c r="DI83" s="5">
        <v>70</v>
      </c>
      <c r="DJ83" s="5">
        <v>15</v>
      </c>
      <c r="DK83" s="13">
        <f t="shared" si="112"/>
        <v>0.214285714285714</v>
      </c>
      <c r="DL83" s="53">
        <f>RANK(DK83,DK$3:DK$140)</f>
        <v>84</v>
      </c>
      <c r="DM83" s="53">
        <f>RANK(DJ83,DJ$3:DJ$140)</f>
        <v>95</v>
      </c>
      <c r="DN83" s="17">
        <f t="shared" si="93"/>
        <v>179</v>
      </c>
      <c r="DO83" s="21">
        <v>2800</v>
      </c>
      <c r="DP83" s="5">
        <v>3336.7</v>
      </c>
      <c r="DQ83" s="13">
        <v>1.19167857142857</v>
      </c>
      <c r="DR83" s="53">
        <v>15</v>
      </c>
      <c r="DS83" s="53">
        <v>30</v>
      </c>
      <c r="DT83" s="17">
        <v>45</v>
      </c>
      <c r="DU83" s="5">
        <v>1860</v>
      </c>
      <c r="DV83" s="5">
        <v>464.6</v>
      </c>
      <c r="DW83" s="13">
        <f t="shared" si="113"/>
        <v>0.249784946236559</v>
      </c>
      <c r="DX83" s="53">
        <f>RANK(DW83,DW$3:DW$140)</f>
        <v>128</v>
      </c>
      <c r="DY83" s="53">
        <f>RANK(DV83,DV$3:DV$140)</f>
        <v>124</v>
      </c>
      <c r="DZ83" s="17">
        <f t="shared" si="124"/>
        <v>252</v>
      </c>
      <c r="EA83" s="5">
        <v>800</v>
      </c>
      <c r="EB83" s="5">
        <v>19.97</v>
      </c>
      <c r="EC83" s="13">
        <f t="shared" si="114"/>
        <v>0.0249625</v>
      </c>
      <c r="ED83" s="53">
        <f>RANK(EC83,EC$3:EC$140)</f>
        <v>123</v>
      </c>
      <c r="EE83" s="53">
        <f>RANK(EB83,EB$3:EB$140)</f>
        <v>123</v>
      </c>
      <c r="EF83" s="17">
        <f t="shared" si="125"/>
        <v>246</v>
      </c>
      <c r="EG83" s="5">
        <v>1870</v>
      </c>
      <c r="EH83" s="5">
        <v>19.97</v>
      </c>
      <c r="EI83" s="13">
        <f t="shared" si="115"/>
        <v>0.0106791443850267</v>
      </c>
      <c r="EJ83" s="53">
        <f>RANK(EI83,EI$3:EI$140)</f>
        <v>122</v>
      </c>
      <c r="EK83" s="53">
        <f>RANK(EH83,EH$3:EH$140)</f>
        <v>123</v>
      </c>
      <c r="EL83" s="17">
        <f t="shared" si="116"/>
        <v>245</v>
      </c>
      <c r="EM83" s="5">
        <v>3880</v>
      </c>
      <c r="EN83" s="5">
        <v>1315.81</v>
      </c>
      <c r="EO83" s="13">
        <f t="shared" si="117"/>
        <v>0.339126288659794</v>
      </c>
      <c r="EP83" s="53">
        <f>RANK(EO83,EO$3:EO$140)</f>
        <v>124</v>
      </c>
      <c r="EQ83" s="53">
        <f>RANK(EN83,EN$3:EN$140)</f>
        <v>121</v>
      </c>
      <c r="ER83" s="17">
        <f t="shared" si="69"/>
        <v>245</v>
      </c>
      <c r="ES83" s="5">
        <v>1000</v>
      </c>
      <c r="ET83" s="5">
        <v>263</v>
      </c>
      <c r="EU83" s="13">
        <f t="shared" si="118"/>
        <v>0.263</v>
      </c>
      <c r="EV83" s="53">
        <f>RANK(EU83,EU$3:EU$140)</f>
        <v>103</v>
      </c>
      <c r="EW83" s="53">
        <f>RANK(ET83,ET$3:ET$140)</f>
        <v>109</v>
      </c>
      <c r="EX83" s="17">
        <f t="shared" si="123"/>
        <v>212</v>
      </c>
      <c r="EY83" s="5">
        <v>2430</v>
      </c>
      <c r="EZ83" s="5">
        <v>562.1</v>
      </c>
      <c r="FA83" s="13">
        <f t="shared" si="119"/>
        <v>0.231316872427984</v>
      </c>
      <c r="FB83" s="53">
        <f>RANK(FA83,FA$3:FA$140)</f>
        <v>94</v>
      </c>
      <c r="FC83" s="53">
        <f>RANK(EZ83,EZ$3:EZ$140)</f>
        <v>98</v>
      </c>
      <c r="FD83" s="17">
        <f t="shared" si="73"/>
        <v>192</v>
      </c>
    </row>
    <row r="84" ht="17.25" spans="1:160">
      <c r="A84" s="9">
        <v>82</v>
      </c>
      <c r="B84" s="10">
        <v>733</v>
      </c>
      <c r="C84" s="11" t="s">
        <v>105</v>
      </c>
      <c r="D84" s="11" t="s">
        <v>89</v>
      </c>
      <c r="E84" s="5">
        <v>5100</v>
      </c>
      <c r="F84" s="5">
        <v>1892.7</v>
      </c>
      <c r="G84" s="13">
        <f t="shared" si="94"/>
        <v>0.371117647058824</v>
      </c>
      <c r="H84" s="53">
        <f>RANK(G84,G$3:G$140)</f>
        <v>70</v>
      </c>
      <c r="I84" s="53">
        <f>RANK(F84,F$3:F$140)</f>
        <v>90</v>
      </c>
      <c r="J84" s="17">
        <f t="shared" si="120"/>
        <v>160</v>
      </c>
      <c r="K84" s="5">
        <v>1800</v>
      </c>
      <c r="L84" s="5">
        <v>206</v>
      </c>
      <c r="M84" s="13">
        <f t="shared" si="95"/>
        <v>0.114444444444444</v>
      </c>
      <c r="N84" s="53">
        <f>RANK(M84,M$3:M$140)</f>
        <v>116</v>
      </c>
      <c r="O84" s="53">
        <f>RANK(L84,L$3:L$140)</f>
        <v>116</v>
      </c>
      <c r="P84" s="17">
        <f t="shared" si="67"/>
        <v>232</v>
      </c>
      <c r="Q84" s="5">
        <v>1200</v>
      </c>
      <c r="R84" s="5">
        <v>129.5</v>
      </c>
      <c r="S84" s="13">
        <f t="shared" si="96"/>
        <v>0.107916666666667</v>
      </c>
      <c r="T84" s="53">
        <f>RANK(S84,S$3:S$140)</f>
        <v>107</v>
      </c>
      <c r="U84" s="53">
        <f>RANK(R84,R$3:R$140)</f>
        <v>113</v>
      </c>
      <c r="V84" s="17">
        <f t="shared" si="87"/>
        <v>220</v>
      </c>
      <c r="W84" s="5">
        <v>2260</v>
      </c>
      <c r="X84" s="5">
        <v>2217.15</v>
      </c>
      <c r="Y84" s="13">
        <f t="shared" si="97"/>
        <v>0.98103982300885</v>
      </c>
      <c r="Z84" s="53">
        <f>RANK(Y84,Y$3:Y$140)</f>
        <v>9</v>
      </c>
      <c r="AA84" s="53">
        <f>RANK(X84,X$3:X$140)</f>
        <v>49</v>
      </c>
      <c r="AB84" s="17">
        <f t="shared" si="98"/>
        <v>58</v>
      </c>
      <c r="AC84" s="5">
        <v>1480</v>
      </c>
      <c r="AD84" s="5">
        <v>1207.07</v>
      </c>
      <c r="AE84" s="13">
        <f t="shared" si="99"/>
        <v>0.815587837837838</v>
      </c>
      <c r="AF84" s="53">
        <f>RANK(AE84,AE$3:AE$140)</f>
        <v>90</v>
      </c>
      <c r="AG84" s="53">
        <f>RANK(AD84,AD$3:AD$140)</f>
        <v>97</v>
      </c>
      <c r="AH84" s="17">
        <f t="shared" si="92"/>
        <v>187</v>
      </c>
      <c r="AI84" s="5">
        <v>20</v>
      </c>
      <c r="AJ84" s="5">
        <v>2</v>
      </c>
      <c r="AK84" s="13">
        <f t="shared" si="126"/>
        <v>0.1</v>
      </c>
      <c r="AL84" s="53" t="e">
        <f>RANK(AK84,AK$3:AK$140)</f>
        <v>#DIV/0!</v>
      </c>
      <c r="AM84" s="53">
        <f>RANK(AJ84,AJ$3:AJ$140)</f>
        <v>108</v>
      </c>
      <c r="AN84" s="17" t="e">
        <f t="shared" si="79"/>
        <v>#DIV/0!</v>
      </c>
      <c r="AO84" s="5">
        <v>25</v>
      </c>
      <c r="AP84" s="5">
        <v>1</v>
      </c>
      <c r="AQ84" s="13">
        <f t="shared" si="100"/>
        <v>0.04</v>
      </c>
      <c r="AR84" s="53">
        <f>RANK(AQ84,AQ$3:AQ$140)</f>
        <v>123</v>
      </c>
      <c r="AS84" s="53">
        <f>RANK(AP84,AP$3:AP$140)</f>
        <v>106</v>
      </c>
      <c r="AT84" s="17">
        <f t="shared" si="89"/>
        <v>229</v>
      </c>
      <c r="AU84" s="5">
        <v>1810</v>
      </c>
      <c r="AV84" s="5">
        <v>930</v>
      </c>
      <c r="AW84" s="13">
        <f t="shared" si="101"/>
        <v>0.513812154696133</v>
      </c>
      <c r="AX84" s="53">
        <f>RANK(AW84,AW$3:AW$140)</f>
        <v>119</v>
      </c>
      <c r="AY84" s="53">
        <f>RANK(AV84,AV$3:AV$140)</f>
        <v>116</v>
      </c>
      <c r="AZ84" s="17">
        <f t="shared" si="80"/>
        <v>235</v>
      </c>
      <c r="BA84" s="21">
        <v>1000</v>
      </c>
      <c r="BB84" s="5">
        <v>1340.76</v>
      </c>
      <c r="BC84" s="13">
        <f t="shared" si="102"/>
        <v>1.34076</v>
      </c>
      <c r="BD84" s="53">
        <f>RANK(BC84,BC$3:BC$140)</f>
        <v>1</v>
      </c>
      <c r="BE84" s="53">
        <f>RANK(BB84,BB$3:BB$140)</f>
        <v>27</v>
      </c>
      <c r="BF84" s="17">
        <f t="shared" si="84"/>
        <v>28</v>
      </c>
      <c r="BG84" s="5">
        <v>2240</v>
      </c>
      <c r="BH84" s="5">
        <v>171.3</v>
      </c>
      <c r="BI84" s="13">
        <f t="shared" si="103"/>
        <v>0.0764732142857143</v>
      </c>
      <c r="BJ84" s="53">
        <f>RANK(BI84,BI$3:BI$140)</f>
        <v>124</v>
      </c>
      <c r="BK84" s="53">
        <f>RANK(BH84,BH$3:BH$140)</f>
        <v>125</v>
      </c>
      <c r="BL84" s="17">
        <f t="shared" ref="BL84:BL104" si="127">BJ84+BK84</f>
        <v>249</v>
      </c>
      <c r="BM84" s="5">
        <v>1200</v>
      </c>
      <c r="BN84" s="5">
        <v>1238.98</v>
      </c>
      <c r="BO84" s="13">
        <f t="shared" si="104"/>
        <v>1.03248333333333</v>
      </c>
      <c r="BP84" s="53">
        <f>RANK(BO84,BO$3:BO$140)</f>
        <v>40</v>
      </c>
      <c r="BQ84" s="53">
        <f>RANK(BN84,BN$3:BN$140)</f>
        <v>66</v>
      </c>
      <c r="BR84" s="17">
        <f t="shared" si="81"/>
        <v>106</v>
      </c>
      <c r="BS84" s="21">
        <v>1100</v>
      </c>
      <c r="BT84" s="5">
        <v>1587.71</v>
      </c>
      <c r="BU84" s="13">
        <f t="shared" si="105"/>
        <v>1.44337272727273</v>
      </c>
      <c r="BV84" s="53">
        <f>RANK(BU84,BU$3:BU$140)</f>
        <v>8</v>
      </c>
      <c r="BW84" s="53">
        <f>RANK(BT84,BT$3:BT$140)</f>
        <v>57</v>
      </c>
      <c r="BX84" s="17">
        <f t="shared" si="122"/>
        <v>65</v>
      </c>
      <c r="BY84" s="5">
        <v>1360</v>
      </c>
      <c r="BZ84" s="5">
        <v>1125.53</v>
      </c>
      <c r="CA84" s="13">
        <f t="shared" si="106"/>
        <v>0.827595588235294</v>
      </c>
      <c r="CB84" s="53">
        <f>RANK(CA84,CA$3:CA$140)</f>
        <v>21</v>
      </c>
      <c r="CC84" s="53">
        <f>RANK(BZ84,BZ$3:BZ$140)</f>
        <v>30</v>
      </c>
      <c r="CD84" s="17">
        <f t="shared" si="85"/>
        <v>51</v>
      </c>
      <c r="CE84" s="21">
        <v>1100</v>
      </c>
      <c r="CF84" s="5">
        <v>1156.31</v>
      </c>
      <c r="CG84" s="13">
        <f t="shared" si="107"/>
        <v>1.05119090909091</v>
      </c>
      <c r="CH84" s="53">
        <f>RANK(CG84,CG$3:CG$140)</f>
        <v>47</v>
      </c>
      <c r="CI84" s="53">
        <f>RANK(CF84,CF$3:CF$140)</f>
        <v>61</v>
      </c>
      <c r="CJ84" s="17">
        <f t="shared" si="82"/>
        <v>108</v>
      </c>
      <c r="CK84" s="5">
        <v>1530</v>
      </c>
      <c r="CL84" s="5">
        <v>892.43</v>
      </c>
      <c r="CM84" s="13">
        <f t="shared" si="108"/>
        <v>0.583287581699346</v>
      </c>
      <c r="CN84" s="53">
        <f>RANK(CM84,CM$3:CM$140)</f>
        <v>21</v>
      </c>
      <c r="CO84" s="53">
        <f>RANK(CL84,CL$3:CL$140)</f>
        <v>47</v>
      </c>
      <c r="CP84" s="17">
        <f t="shared" si="90"/>
        <v>68</v>
      </c>
      <c r="CQ84" s="5">
        <v>700</v>
      </c>
      <c r="CR84" s="5">
        <v>0</v>
      </c>
      <c r="CS84" s="13">
        <f t="shared" si="109"/>
        <v>0</v>
      </c>
      <c r="CT84" s="53">
        <f>RANK(CS84,CS$3:CS$140)</f>
        <v>109</v>
      </c>
      <c r="CU84" s="53">
        <f>RANK(CR84,CR$3:CR$140)</f>
        <v>109</v>
      </c>
      <c r="CV84" s="17">
        <f t="shared" ref="CV84:CV140" si="128">CT84+CU84</f>
        <v>218</v>
      </c>
      <c r="CW84" s="5">
        <v>3130</v>
      </c>
      <c r="CX84" s="5">
        <v>2422.46</v>
      </c>
      <c r="CY84" s="13">
        <f t="shared" si="110"/>
        <v>0.773948881789137</v>
      </c>
      <c r="CZ84" s="53">
        <f>RANK(CY84,CY$3:CY$140)</f>
        <v>19</v>
      </c>
      <c r="DA84" s="53">
        <f>RANK(CX84,CX$3:CX$140)</f>
        <v>36</v>
      </c>
      <c r="DB84" s="17">
        <f t="shared" si="75"/>
        <v>55</v>
      </c>
      <c r="DC84" s="5">
        <v>4020</v>
      </c>
      <c r="DD84" s="5">
        <v>3249.51</v>
      </c>
      <c r="DE84" s="13">
        <f t="shared" si="111"/>
        <v>0.808335820895522</v>
      </c>
      <c r="DF84" s="53">
        <f>RANK(DE84,DE$3:DE$140)</f>
        <v>74</v>
      </c>
      <c r="DG84" s="53">
        <f>RANK(DD84,DD$3:DD$140)</f>
        <v>84</v>
      </c>
      <c r="DH84" s="17">
        <f t="shared" si="83"/>
        <v>158</v>
      </c>
      <c r="DI84" s="5">
        <v>70</v>
      </c>
      <c r="DJ84" s="5">
        <v>13</v>
      </c>
      <c r="DK84" s="13">
        <f t="shared" si="112"/>
        <v>0.185714285714286</v>
      </c>
      <c r="DL84" s="53">
        <f>RANK(DK84,DK$3:DK$140)</f>
        <v>99</v>
      </c>
      <c r="DM84" s="53">
        <f>RANK(DJ84,DJ$3:DJ$140)</f>
        <v>102</v>
      </c>
      <c r="DN84" s="17">
        <f t="shared" si="93"/>
        <v>201</v>
      </c>
      <c r="DO84" s="5">
        <v>2010</v>
      </c>
      <c r="DP84" s="5">
        <v>1531.7</v>
      </c>
      <c r="DQ84" s="13">
        <v>0.762039800995025</v>
      </c>
      <c r="DR84" s="53">
        <v>78</v>
      </c>
      <c r="DS84" s="53">
        <v>91</v>
      </c>
      <c r="DT84" s="17">
        <v>169</v>
      </c>
      <c r="DU84" s="5">
        <v>1860</v>
      </c>
      <c r="DV84" s="5">
        <v>1017.2</v>
      </c>
      <c r="DW84" s="13">
        <f t="shared" si="113"/>
        <v>0.546881720430108</v>
      </c>
      <c r="DX84" s="53">
        <f>RANK(DW84,DW$3:DW$140)</f>
        <v>98</v>
      </c>
      <c r="DY84" s="53">
        <f>RANK(DV84,DV$3:DV$140)</f>
        <v>101</v>
      </c>
      <c r="DZ84" s="17">
        <f t="shared" si="124"/>
        <v>199</v>
      </c>
      <c r="EA84" s="5">
        <v>800</v>
      </c>
      <c r="EB84" s="5">
        <v>45.27</v>
      </c>
      <c r="EC84" s="13">
        <f t="shared" si="114"/>
        <v>0.0565875</v>
      </c>
      <c r="ED84" s="53">
        <f>RANK(EC84,EC$3:EC$140)</f>
        <v>114</v>
      </c>
      <c r="EE84" s="53">
        <f>RANK(EB84,EB$3:EB$140)</f>
        <v>116</v>
      </c>
      <c r="EF84" s="17">
        <f t="shared" si="125"/>
        <v>230</v>
      </c>
      <c r="EG84" s="5">
        <v>1870</v>
      </c>
      <c r="EH84" s="5">
        <v>45.27</v>
      </c>
      <c r="EI84" s="13">
        <f t="shared" si="115"/>
        <v>0.0242085561497326</v>
      </c>
      <c r="EJ84" s="53">
        <f>RANK(EI84,EI$3:EI$140)</f>
        <v>108</v>
      </c>
      <c r="EK84" s="53">
        <f>RANK(EH84,EH$3:EH$140)</f>
        <v>116</v>
      </c>
      <c r="EL84" s="17">
        <f t="shared" si="116"/>
        <v>224</v>
      </c>
      <c r="EM84" s="21">
        <v>3880</v>
      </c>
      <c r="EN84" s="5">
        <v>3949.68</v>
      </c>
      <c r="EO84" s="13">
        <f t="shared" si="117"/>
        <v>1.0179587628866</v>
      </c>
      <c r="EP84" s="53">
        <f>RANK(EO84,EO$3:EO$140)</f>
        <v>16</v>
      </c>
      <c r="EQ84" s="53">
        <f>RANK(EN84,EN$3:EN$140)</f>
        <v>40</v>
      </c>
      <c r="ER84" s="17">
        <f t="shared" si="69"/>
        <v>56</v>
      </c>
      <c r="ES84" s="5">
        <v>1000</v>
      </c>
      <c r="ET84" s="5">
        <v>531</v>
      </c>
      <c r="EU84" s="13">
        <f t="shared" si="118"/>
        <v>0.531</v>
      </c>
      <c r="EV84" s="53">
        <f>RANK(EU84,EU$3:EU$140)</f>
        <v>61</v>
      </c>
      <c r="EW84" s="53">
        <f>RANK(ET84,ET$3:ET$140)</f>
        <v>72</v>
      </c>
      <c r="EX84" s="17">
        <f t="shared" si="123"/>
        <v>133</v>
      </c>
      <c r="EY84" s="5">
        <v>2430</v>
      </c>
      <c r="EZ84" s="5">
        <v>358.8</v>
      </c>
      <c r="FA84" s="13">
        <f t="shared" si="119"/>
        <v>0.147654320987654</v>
      </c>
      <c r="FB84" s="53">
        <f>RANK(FA84,FA$3:FA$140)</f>
        <v>114</v>
      </c>
      <c r="FC84" s="53">
        <f>RANK(EZ84,EZ$3:EZ$140)</f>
        <v>114</v>
      </c>
      <c r="FD84" s="17">
        <f t="shared" si="73"/>
        <v>228</v>
      </c>
    </row>
    <row r="85" ht="17.25" spans="1:160">
      <c r="A85" s="9">
        <v>83</v>
      </c>
      <c r="B85" s="15">
        <v>573</v>
      </c>
      <c r="C85" s="16" t="s">
        <v>106</v>
      </c>
      <c r="D85" s="16" t="s">
        <v>89</v>
      </c>
      <c r="E85" s="5">
        <v>5100</v>
      </c>
      <c r="F85" s="5">
        <v>1502.5</v>
      </c>
      <c r="G85" s="13">
        <f t="shared" si="94"/>
        <v>0.294607843137255</v>
      </c>
      <c r="H85" s="53">
        <f>RANK(G85,G$3:G$140)</f>
        <v>95</v>
      </c>
      <c r="I85" s="53">
        <f>RANK(F85,F$3:F$140)</f>
        <v>104</v>
      </c>
      <c r="J85" s="17">
        <f t="shared" si="120"/>
        <v>199</v>
      </c>
      <c r="K85" s="5">
        <v>1800</v>
      </c>
      <c r="L85" s="5">
        <v>512.31</v>
      </c>
      <c r="M85" s="13">
        <f t="shared" si="95"/>
        <v>0.284616666666667</v>
      </c>
      <c r="N85" s="53">
        <f>RANK(M85,M$3:M$140)</f>
        <v>83</v>
      </c>
      <c r="O85" s="53">
        <f>RANK(L85,L$3:L$140)</f>
        <v>85</v>
      </c>
      <c r="P85" s="17">
        <f t="shared" si="67"/>
        <v>168</v>
      </c>
      <c r="Q85" s="5">
        <v>1200</v>
      </c>
      <c r="R85" s="5">
        <v>275.8</v>
      </c>
      <c r="S85" s="13">
        <f t="shared" si="96"/>
        <v>0.229833333333333</v>
      </c>
      <c r="T85" s="53">
        <f>RANK(S85,S$3:S$140)</f>
        <v>99</v>
      </c>
      <c r="U85" s="53">
        <f>RANK(R85,R$3:R$140)</f>
        <v>102</v>
      </c>
      <c r="V85" s="17">
        <f t="shared" si="87"/>
        <v>201</v>
      </c>
      <c r="W85" s="5">
        <v>2260</v>
      </c>
      <c r="X85" s="5">
        <v>2232.33</v>
      </c>
      <c r="Y85" s="13">
        <f t="shared" si="97"/>
        <v>0.987756637168142</v>
      </c>
      <c r="Z85" s="53">
        <f>RANK(Y85,Y$3:Y$140)</f>
        <v>4</v>
      </c>
      <c r="AA85" s="53">
        <f>RANK(X85,X$3:X$140)</f>
        <v>48</v>
      </c>
      <c r="AB85" s="17">
        <f t="shared" si="98"/>
        <v>52</v>
      </c>
      <c r="AC85" s="21">
        <f>ROUND(AD85/100,0)*100</f>
        <v>2400</v>
      </c>
      <c r="AD85" s="5">
        <v>2428.87</v>
      </c>
      <c r="AE85" s="13">
        <f t="shared" si="99"/>
        <v>1.01202916666667</v>
      </c>
      <c r="AF85" s="53">
        <f>RANK(AE85,AE$3:AE$140)</f>
        <v>11</v>
      </c>
      <c r="AG85" s="53">
        <f>RANK(AD85,AD$3:AD$140)</f>
        <v>43</v>
      </c>
      <c r="AH85" s="17">
        <f t="shared" si="92"/>
        <v>54</v>
      </c>
      <c r="AI85" s="5">
        <v>20</v>
      </c>
      <c r="AJ85" s="5">
        <v>7</v>
      </c>
      <c r="AK85" s="13">
        <f t="shared" si="126"/>
        <v>0.35</v>
      </c>
      <c r="AL85" s="53" t="e">
        <f>RANK(AK85,AK$3:AK$140)</f>
        <v>#DIV/0!</v>
      </c>
      <c r="AM85" s="53">
        <f>RANK(AJ85,AJ$3:AJ$140)</f>
        <v>77</v>
      </c>
      <c r="AN85" s="17" t="e">
        <f t="shared" si="79"/>
        <v>#DIV/0!</v>
      </c>
      <c r="AO85" s="5">
        <v>21</v>
      </c>
      <c r="AP85" s="5">
        <v>1</v>
      </c>
      <c r="AQ85" s="13">
        <f t="shared" si="100"/>
        <v>0.0476190476190476</v>
      </c>
      <c r="AR85" s="53">
        <f>RANK(AQ85,AQ$3:AQ$140)</f>
        <v>120</v>
      </c>
      <c r="AS85" s="53">
        <f>RANK(AP85,AP$3:AP$140)</f>
        <v>106</v>
      </c>
      <c r="AT85" s="17">
        <f t="shared" si="89"/>
        <v>226</v>
      </c>
      <c r="AU85" s="5">
        <v>1810</v>
      </c>
      <c r="AV85" s="5">
        <v>1605.15</v>
      </c>
      <c r="AW85" s="13">
        <f t="shared" si="101"/>
        <v>0.88682320441989</v>
      </c>
      <c r="AX85" s="53">
        <f>RANK(AW85,AW$3:AW$140)</f>
        <v>72</v>
      </c>
      <c r="AY85" s="53">
        <f>RANK(AV85,AV$3:AV$140)</f>
        <v>74</v>
      </c>
      <c r="AZ85" s="17">
        <f t="shared" si="80"/>
        <v>146</v>
      </c>
      <c r="BA85" s="21">
        <v>1000</v>
      </c>
      <c r="BB85" s="5">
        <v>850.6</v>
      </c>
      <c r="BC85" s="13">
        <f t="shared" si="102"/>
        <v>0.8506</v>
      </c>
      <c r="BD85" s="53">
        <f>RANK(BC85,BC$3:BC$140)</f>
        <v>28</v>
      </c>
      <c r="BE85" s="53">
        <f>RANK(BB85,BB$3:BB$140)</f>
        <v>66</v>
      </c>
      <c r="BF85" s="17">
        <f t="shared" si="84"/>
        <v>94</v>
      </c>
      <c r="BG85" s="5">
        <v>2240</v>
      </c>
      <c r="BH85" s="5">
        <v>237.66</v>
      </c>
      <c r="BI85" s="13">
        <f t="shared" si="103"/>
        <v>0.106098214285714</v>
      </c>
      <c r="BJ85" s="53">
        <f>RANK(BI85,BI$3:BI$140)</f>
        <v>117</v>
      </c>
      <c r="BK85" s="53">
        <f>RANK(BH85,BH$3:BH$140)</f>
        <v>115</v>
      </c>
      <c r="BL85" s="17">
        <f t="shared" si="127"/>
        <v>232</v>
      </c>
      <c r="BM85" s="5">
        <v>1140</v>
      </c>
      <c r="BN85" s="5">
        <v>1196.49</v>
      </c>
      <c r="BO85" s="13">
        <f t="shared" si="104"/>
        <v>1.04955263157895</v>
      </c>
      <c r="BP85" s="53">
        <f>RANK(BO85,BO$3:BO$140)</f>
        <v>32</v>
      </c>
      <c r="BQ85" s="53">
        <f>RANK(BN85,BN$3:BN$140)</f>
        <v>69</v>
      </c>
      <c r="BR85" s="17">
        <f t="shared" si="81"/>
        <v>101</v>
      </c>
      <c r="BS85" s="21">
        <v>1700</v>
      </c>
      <c r="BT85" s="5">
        <v>2096.7</v>
      </c>
      <c r="BU85" s="13">
        <f t="shared" si="105"/>
        <v>1.23335294117647</v>
      </c>
      <c r="BV85" s="53">
        <f>RANK(BU85,BU$3:BU$140)</f>
        <v>28</v>
      </c>
      <c r="BW85" s="53">
        <f>RANK(BT85,BT$3:BT$140)</f>
        <v>30</v>
      </c>
      <c r="BX85" s="17">
        <f t="shared" si="122"/>
        <v>58</v>
      </c>
      <c r="BY85" s="5">
        <v>1360</v>
      </c>
      <c r="BZ85" s="5">
        <v>606.35</v>
      </c>
      <c r="CA85" s="13">
        <f t="shared" si="106"/>
        <v>0.445845588235294</v>
      </c>
      <c r="CB85" s="53">
        <f>RANK(CA85,CA$3:CA$140)</f>
        <v>79</v>
      </c>
      <c r="CC85" s="53">
        <f>RANK(BZ85,BZ$3:BZ$140)</f>
        <v>82</v>
      </c>
      <c r="CD85" s="17">
        <f t="shared" si="85"/>
        <v>161</v>
      </c>
      <c r="CE85" s="5">
        <v>1000</v>
      </c>
      <c r="CF85" s="5">
        <v>692.32</v>
      </c>
      <c r="CG85" s="13">
        <f t="shared" si="107"/>
        <v>0.69232</v>
      </c>
      <c r="CH85" s="53">
        <f>RANK(CG85,CG$3:CG$140)</f>
        <v>96</v>
      </c>
      <c r="CI85" s="53">
        <f>RANK(CF85,CF$3:CF$140)</f>
        <v>101</v>
      </c>
      <c r="CJ85" s="17">
        <f t="shared" si="82"/>
        <v>197</v>
      </c>
      <c r="CK85" s="5">
        <v>1530</v>
      </c>
      <c r="CL85" s="5">
        <v>828.88</v>
      </c>
      <c r="CM85" s="13">
        <f t="shared" si="108"/>
        <v>0.541751633986928</v>
      </c>
      <c r="CN85" s="53">
        <f>RANK(CM85,CM$3:CM$140)</f>
        <v>34</v>
      </c>
      <c r="CO85" s="53">
        <f>RANK(CL85,CL$3:CL$140)</f>
        <v>54</v>
      </c>
      <c r="CP85" s="17">
        <f t="shared" si="90"/>
        <v>88</v>
      </c>
      <c r="CQ85" s="5">
        <v>700</v>
      </c>
      <c r="CR85" s="5">
        <v>146</v>
      </c>
      <c r="CS85" s="13">
        <f t="shared" si="109"/>
        <v>0.208571428571429</v>
      </c>
      <c r="CT85" s="53">
        <f>RANK(CS85,CS$3:CS$140)</f>
        <v>91</v>
      </c>
      <c r="CU85" s="53">
        <f>RANK(CR85,CR$3:CR$140)</f>
        <v>97</v>
      </c>
      <c r="CV85" s="17">
        <f t="shared" si="128"/>
        <v>188</v>
      </c>
      <c r="CW85" s="5">
        <v>3130</v>
      </c>
      <c r="CX85" s="5">
        <v>1854.6</v>
      </c>
      <c r="CY85" s="13">
        <f t="shared" si="110"/>
        <v>0.592523961661342</v>
      </c>
      <c r="CZ85" s="53">
        <f>RANK(CY85,CY$3:CY$140)</f>
        <v>36</v>
      </c>
      <c r="DA85" s="53">
        <f>RANK(CX85,CX$3:CX$140)</f>
        <v>54</v>
      </c>
      <c r="DB85" s="17">
        <f t="shared" si="75"/>
        <v>90</v>
      </c>
      <c r="DC85" s="5">
        <v>4020</v>
      </c>
      <c r="DD85" s="5">
        <v>2073.59</v>
      </c>
      <c r="DE85" s="13">
        <f t="shared" si="111"/>
        <v>0.515818407960199</v>
      </c>
      <c r="DF85" s="53">
        <f>RANK(DE85,DE$3:DE$140)</f>
        <v>111</v>
      </c>
      <c r="DG85" s="53">
        <f>RANK(DD85,DD$3:DD$140)</f>
        <v>113</v>
      </c>
      <c r="DH85" s="17">
        <f t="shared" si="83"/>
        <v>224</v>
      </c>
      <c r="DI85" s="5">
        <v>70</v>
      </c>
      <c r="DJ85" s="5">
        <v>78</v>
      </c>
      <c r="DK85" s="13">
        <f t="shared" si="112"/>
        <v>1.11428571428571</v>
      </c>
      <c r="DL85" s="53">
        <f>RANK(DK85,DK$3:DK$140)</f>
        <v>2</v>
      </c>
      <c r="DM85" s="53">
        <f>RANK(DJ85,DJ$3:DJ$140)</f>
        <v>6</v>
      </c>
      <c r="DN85" s="17">
        <v>3</v>
      </c>
      <c r="DO85" s="5">
        <v>2010</v>
      </c>
      <c r="DP85" s="5">
        <v>1024.2</v>
      </c>
      <c r="DQ85" s="13">
        <v>0.50955223880597</v>
      </c>
      <c r="DR85" s="53">
        <v>113</v>
      </c>
      <c r="DS85" s="53">
        <v>109</v>
      </c>
      <c r="DT85" s="17">
        <v>222</v>
      </c>
      <c r="DU85" s="5">
        <v>1860</v>
      </c>
      <c r="DV85" s="5">
        <v>1181</v>
      </c>
      <c r="DW85" s="13">
        <f t="shared" si="113"/>
        <v>0.63494623655914</v>
      </c>
      <c r="DX85" s="53">
        <f>RANK(DW85,DW$3:DW$140)</f>
        <v>84</v>
      </c>
      <c r="DY85" s="53">
        <f>RANK(DV85,DV$3:DV$140)</f>
        <v>92</v>
      </c>
      <c r="DZ85" s="17">
        <f t="shared" si="124"/>
        <v>176</v>
      </c>
      <c r="EA85" s="5">
        <v>800</v>
      </c>
      <c r="EB85" s="5">
        <v>125.5</v>
      </c>
      <c r="EC85" s="13">
        <f t="shared" si="114"/>
        <v>0.156875</v>
      </c>
      <c r="ED85" s="53">
        <f>RANK(EC85,EC$3:EC$140)</f>
        <v>80</v>
      </c>
      <c r="EE85" s="53">
        <f>RANK(EB85,EB$3:EB$140)</f>
        <v>82</v>
      </c>
      <c r="EF85" s="17">
        <f t="shared" si="125"/>
        <v>162</v>
      </c>
      <c r="EG85" s="5">
        <v>1870</v>
      </c>
      <c r="EH85" s="5">
        <v>125.5</v>
      </c>
      <c r="EI85" s="13">
        <f t="shared" si="115"/>
        <v>0.0671122994652406</v>
      </c>
      <c r="EJ85" s="53">
        <f>RANK(EI85,EI$3:EI$140)</f>
        <v>79</v>
      </c>
      <c r="EK85" s="53">
        <f>RANK(EH85,EH$3:EH$140)</f>
        <v>82</v>
      </c>
      <c r="EL85" s="17">
        <f t="shared" si="116"/>
        <v>161</v>
      </c>
      <c r="EM85" s="5">
        <v>3880</v>
      </c>
      <c r="EN85" s="5">
        <v>2022.61</v>
      </c>
      <c r="EO85" s="13">
        <f t="shared" si="117"/>
        <v>0.521291237113402</v>
      </c>
      <c r="EP85" s="53">
        <f>RANK(EO85,EO$3:EO$140)</f>
        <v>100</v>
      </c>
      <c r="EQ85" s="53">
        <f>RANK(EN85,EN$3:EN$140)</f>
        <v>102</v>
      </c>
      <c r="ER85" s="17">
        <f t="shared" si="69"/>
        <v>202</v>
      </c>
      <c r="ES85" s="5">
        <v>1000</v>
      </c>
      <c r="ET85" s="5">
        <v>866.8</v>
      </c>
      <c r="EU85" s="13">
        <f t="shared" si="118"/>
        <v>0.8668</v>
      </c>
      <c r="EV85" s="53">
        <f>RANK(EU85,EU$3:EU$140)</f>
        <v>27</v>
      </c>
      <c r="EW85" s="53">
        <f>RANK(ET85,ET$3:ET$140)</f>
        <v>46</v>
      </c>
      <c r="EX85" s="17">
        <f t="shared" si="123"/>
        <v>73</v>
      </c>
      <c r="EY85" s="5">
        <v>2430</v>
      </c>
      <c r="EZ85" s="5">
        <v>777.51</v>
      </c>
      <c r="FA85" s="13">
        <f t="shared" si="119"/>
        <v>0.319962962962963</v>
      </c>
      <c r="FB85" s="53">
        <f>RANK(FA85,FA$3:FA$140)</f>
        <v>81</v>
      </c>
      <c r="FC85" s="53">
        <f>RANK(EZ85,EZ$3:EZ$140)</f>
        <v>82</v>
      </c>
      <c r="FD85" s="17">
        <f t="shared" si="73"/>
        <v>163</v>
      </c>
    </row>
    <row r="86" ht="17.25" spans="1:160">
      <c r="A86" s="9">
        <v>84</v>
      </c>
      <c r="B86" s="10">
        <v>56</v>
      </c>
      <c r="C86" s="11" t="s">
        <v>22</v>
      </c>
      <c r="D86" s="11" t="s">
        <v>15</v>
      </c>
      <c r="E86" s="5">
        <v>5100</v>
      </c>
      <c r="F86" s="5">
        <v>989.77</v>
      </c>
      <c r="G86" s="13">
        <f t="shared" si="94"/>
        <v>0.194072549019608</v>
      </c>
      <c r="H86" s="53">
        <f>RANK(G86,G$3:G$140)</f>
        <v>122</v>
      </c>
      <c r="I86" s="53">
        <f>RANK(F86,F$3:F$140)</f>
        <v>119</v>
      </c>
      <c r="J86" s="17">
        <f t="shared" si="120"/>
        <v>241</v>
      </c>
      <c r="K86" s="5">
        <v>1600</v>
      </c>
      <c r="L86" s="5">
        <v>372.5</v>
      </c>
      <c r="M86" s="13">
        <f t="shared" si="95"/>
        <v>0.2328125</v>
      </c>
      <c r="N86" s="53">
        <f>RANK(M86,M$3:M$140)</f>
        <v>94</v>
      </c>
      <c r="O86" s="53">
        <f>RANK(L86,L$3:L$140)</f>
        <v>97</v>
      </c>
      <c r="P86" s="17">
        <f t="shared" si="67"/>
        <v>191</v>
      </c>
      <c r="Q86" s="5">
        <v>1200</v>
      </c>
      <c r="R86" s="5">
        <v>0</v>
      </c>
      <c r="S86" s="13">
        <f t="shared" si="96"/>
        <v>0</v>
      </c>
      <c r="T86" s="53">
        <f>RANK(S86,S$3:S$140)</f>
        <v>127</v>
      </c>
      <c r="U86" s="53">
        <f>RANK(R86,R$3:R$140)</f>
        <v>127</v>
      </c>
      <c r="V86" s="17">
        <f t="shared" si="87"/>
        <v>254</v>
      </c>
      <c r="W86" s="5">
        <v>2170</v>
      </c>
      <c r="X86" s="5">
        <v>1441.04</v>
      </c>
      <c r="Y86" s="13">
        <f t="shared" si="97"/>
        <v>0.664073732718894</v>
      </c>
      <c r="Z86" s="53">
        <f>RANK(Y86,Y$3:Y$140)</f>
        <v>73</v>
      </c>
      <c r="AA86" s="53">
        <f>RANK(X86,X$3:X$140)</f>
        <v>99</v>
      </c>
      <c r="AB86" s="17">
        <f t="shared" si="98"/>
        <v>172</v>
      </c>
      <c r="AC86" s="21">
        <f>ROUND(AD86/100,0)*100</f>
        <v>1500</v>
      </c>
      <c r="AD86" s="5">
        <v>1483.83</v>
      </c>
      <c r="AE86" s="13">
        <f t="shared" si="99"/>
        <v>0.98922</v>
      </c>
      <c r="AF86" s="53">
        <f>RANK(AE86,AE$3:AE$140)</f>
        <v>47</v>
      </c>
      <c r="AG86" s="53">
        <f>RANK(AD86,AD$3:AD$140)</f>
        <v>82</v>
      </c>
      <c r="AH86" s="17">
        <f t="shared" si="92"/>
        <v>129</v>
      </c>
      <c r="AI86" s="5">
        <v>30</v>
      </c>
      <c r="AJ86" s="5">
        <v>19</v>
      </c>
      <c r="AK86" s="13">
        <f t="shared" si="126"/>
        <v>0.633333333333333</v>
      </c>
      <c r="AL86" s="53" t="e">
        <f>RANK(AK86,AK$3:AK$140)</f>
        <v>#DIV/0!</v>
      </c>
      <c r="AM86" s="53">
        <f>RANK(AJ86,AJ$3:AJ$140)</f>
        <v>27</v>
      </c>
      <c r="AN86" s="17" t="e">
        <f t="shared" si="79"/>
        <v>#DIV/0!</v>
      </c>
      <c r="AO86" s="5">
        <v>14</v>
      </c>
      <c r="AP86" s="5">
        <v>2</v>
      </c>
      <c r="AQ86" s="13">
        <f t="shared" si="100"/>
        <v>0.142857142857143</v>
      </c>
      <c r="AR86" s="53">
        <f>RANK(AQ86,AQ$3:AQ$140)</f>
        <v>65</v>
      </c>
      <c r="AS86" s="53">
        <f>RANK(AP86,AP$3:AP$140)</f>
        <v>85</v>
      </c>
      <c r="AT86" s="17">
        <f t="shared" si="89"/>
        <v>150</v>
      </c>
      <c r="AU86" s="5">
        <v>1810</v>
      </c>
      <c r="AV86" s="5">
        <v>689</v>
      </c>
      <c r="AW86" s="13">
        <f t="shared" si="101"/>
        <v>0.380662983425414</v>
      </c>
      <c r="AX86" s="53">
        <f>RANK(AW86,AW$3:AW$140)</f>
        <v>132</v>
      </c>
      <c r="AY86" s="53">
        <f>RANK(AV86,AV$3:AV$140)</f>
        <v>128</v>
      </c>
      <c r="AZ86" s="17">
        <f t="shared" si="80"/>
        <v>260</v>
      </c>
      <c r="BA86" s="5">
        <v>800</v>
      </c>
      <c r="BB86" s="5">
        <v>480</v>
      </c>
      <c r="BC86" s="13">
        <f t="shared" si="102"/>
        <v>0.6</v>
      </c>
      <c r="BD86" s="53">
        <f>RANK(BC86,BC$3:BC$140)</f>
        <v>94</v>
      </c>
      <c r="BE86" s="53">
        <f>RANK(BB86,BB$3:BB$140)</f>
        <v>107</v>
      </c>
      <c r="BF86" s="17">
        <f t="shared" si="84"/>
        <v>201</v>
      </c>
      <c r="BG86" s="5">
        <v>2240</v>
      </c>
      <c r="BH86" s="5">
        <v>82.4</v>
      </c>
      <c r="BI86" s="13">
        <f t="shared" si="103"/>
        <v>0.0367857142857143</v>
      </c>
      <c r="BJ86" s="53">
        <f>RANK(BI86,BI$3:BI$140)</f>
        <v>135</v>
      </c>
      <c r="BK86" s="53">
        <f>RANK(BH86,BH$3:BH$140)</f>
        <v>132</v>
      </c>
      <c r="BL86" s="17">
        <f t="shared" si="127"/>
        <v>267</v>
      </c>
      <c r="BM86" s="5">
        <v>1140</v>
      </c>
      <c r="BN86" s="5">
        <v>344.07</v>
      </c>
      <c r="BO86" s="13">
        <f t="shared" si="104"/>
        <v>0.301815789473684</v>
      </c>
      <c r="BP86" s="53">
        <f>RANK(BO86,BO$3:BO$140)</f>
        <v>133</v>
      </c>
      <c r="BQ86" s="53">
        <f>RANK(BN86,BN$3:BN$140)</f>
        <v>132</v>
      </c>
      <c r="BR86" s="17">
        <f t="shared" si="81"/>
        <v>265</v>
      </c>
      <c r="BS86" s="21">
        <v>1100</v>
      </c>
      <c r="BT86" s="5">
        <v>1096.49</v>
      </c>
      <c r="BU86" s="13">
        <f t="shared" si="105"/>
        <v>0.996809090909091</v>
      </c>
      <c r="BV86" s="53">
        <f>RANK(BU86,BU$3:BU$140)</f>
        <v>87</v>
      </c>
      <c r="BW86" s="53">
        <f>RANK(BT86,BT$3:BT$140)</f>
        <v>92</v>
      </c>
      <c r="BX86" s="17">
        <f t="shared" si="122"/>
        <v>179</v>
      </c>
      <c r="BY86" s="5">
        <v>1360</v>
      </c>
      <c r="BZ86" s="5">
        <v>328.64</v>
      </c>
      <c r="CA86" s="13">
        <f t="shared" si="106"/>
        <v>0.241647058823529</v>
      </c>
      <c r="CB86" s="53">
        <f>RANK(CA86,CA$3:CA$140)</f>
        <v>116</v>
      </c>
      <c r="CC86" s="53">
        <f>RANK(BZ86,BZ$3:BZ$140)</f>
        <v>115</v>
      </c>
      <c r="CD86" s="17">
        <f t="shared" si="85"/>
        <v>231</v>
      </c>
      <c r="CE86" s="5">
        <v>1000</v>
      </c>
      <c r="CF86" s="5">
        <v>565.24</v>
      </c>
      <c r="CG86" s="13">
        <f t="shared" si="107"/>
        <v>0.56524</v>
      </c>
      <c r="CH86" s="53">
        <f>RANK(CG86,CG$3:CG$140)</f>
        <v>111</v>
      </c>
      <c r="CI86" s="53">
        <f>RANK(CF86,CF$3:CF$140)</f>
        <v>114</v>
      </c>
      <c r="CJ86" s="17">
        <f t="shared" si="82"/>
        <v>225</v>
      </c>
      <c r="CK86" s="5">
        <v>1530</v>
      </c>
      <c r="CL86" s="5">
        <v>280.09</v>
      </c>
      <c r="CM86" s="13">
        <f t="shared" si="108"/>
        <v>0.183065359477124</v>
      </c>
      <c r="CN86" s="53">
        <f>RANK(CM86,CM$3:CM$140)</f>
        <v>126</v>
      </c>
      <c r="CO86" s="53">
        <f>RANK(CL86,CL$3:CL$140)</f>
        <v>124</v>
      </c>
      <c r="CP86" s="17">
        <f t="shared" si="90"/>
        <v>250</v>
      </c>
      <c r="CQ86" s="5">
        <v>700</v>
      </c>
      <c r="CR86" s="5">
        <v>433.3</v>
      </c>
      <c r="CS86" s="13">
        <f t="shared" si="109"/>
        <v>0.619</v>
      </c>
      <c r="CT86" s="53">
        <f>RANK(CS86,CS$3:CS$140)</f>
        <v>41</v>
      </c>
      <c r="CU86" s="53">
        <f>RANK(CR86,CR$3:CR$140)</f>
        <v>54</v>
      </c>
      <c r="CV86" s="17">
        <f t="shared" si="128"/>
        <v>95</v>
      </c>
      <c r="CW86" s="5">
        <v>3130</v>
      </c>
      <c r="CX86" s="5">
        <v>925.46</v>
      </c>
      <c r="CY86" s="13">
        <f t="shared" si="110"/>
        <v>0.295674121405751</v>
      </c>
      <c r="CZ86" s="53">
        <f>RANK(CY86,CY$3:CY$140)</f>
        <v>84</v>
      </c>
      <c r="DA86" s="53">
        <f>RANK(CX86,CX$3:CX$140)</f>
        <v>86</v>
      </c>
      <c r="DB86" s="17">
        <f t="shared" si="75"/>
        <v>170</v>
      </c>
      <c r="DC86" s="5">
        <v>4020</v>
      </c>
      <c r="DD86" s="5">
        <v>1451.86</v>
      </c>
      <c r="DE86" s="13">
        <f t="shared" si="111"/>
        <v>0.361159203980099</v>
      </c>
      <c r="DF86" s="53">
        <f>RANK(DE86,DE$3:DE$140)</f>
        <v>126</v>
      </c>
      <c r="DG86" s="53">
        <f>RANK(DD86,DD$3:DD$140)</f>
        <v>125</v>
      </c>
      <c r="DH86" s="17">
        <f t="shared" si="83"/>
        <v>251</v>
      </c>
      <c r="DI86" s="5">
        <v>70</v>
      </c>
      <c r="DJ86" s="5">
        <v>21</v>
      </c>
      <c r="DK86" s="13">
        <f t="shared" si="112"/>
        <v>0.3</v>
      </c>
      <c r="DL86" s="53">
        <f>RANK(DK86,DK$3:DK$140)</f>
        <v>51</v>
      </c>
      <c r="DM86" s="53">
        <f>RANK(DJ86,DJ$3:DJ$140)</f>
        <v>62</v>
      </c>
      <c r="DN86" s="17">
        <f t="shared" ref="DN86:DN140" si="129">DL86+DM86</f>
        <v>113</v>
      </c>
      <c r="DO86" s="5">
        <v>2010</v>
      </c>
      <c r="DP86" s="5">
        <v>2022.59</v>
      </c>
      <c r="DQ86" s="13">
        <v>1.00626368159204</v>
      </c>
      <c r="DR86" s="53">
        <v>51</v>
      </c>
      <c r="DS86" s="53">
        <v>68</v>
      </c>
      <c r="DT86" s="17">
        <v>119</v>
      </c>
      <c r="DU86" s="5">
        <v>1860</v>
      </c>
      <c r="DV86" s="5">
        <v>751.41</v>
      </c>
      <c r="DW86" s="13">
        <f t="shared" si="113"/>
        <v>0.403983870967742</v>
      </c>
      <c r="DX86" s="53">
        <f>RANK(DW86,DW$3:DW$140)</f>
        <v>112</v>
      </c>
      <c r="DY86" s="53">
        <f>RANK(DV86,DV$3:DV$140)</f>
        <v>114</v>
      </c>
      <c r="DZ86" s="17">
        <f t="shared" si="124"/>
        <v>226</v>
      </c>
      <c r="EA86" s="5">
        <v>800</v>
      </c>
      <c r="EB86" s="5">
        <v>182.35</v>
      </c>
      <c r="EC86" s="13">
        <f t="shared" si="114"/>
        <v>0.2279375</v>
      </c>
      <c r="ED86" s="53">
        <f>RANK(EC86,EC$3:EC$140)</f>
        <v>62</v>
      </c>
      <c r="EE86" s="53">
        <f>RANK(EB86,EB$3:EB$140)</f>
        <v>65</v>
      </c>
      <c r="EF86" s="17">
        <f t="shared" si="125"/>
        <v>127</v>
      </c>
      <c r="EG86" s="5">
        <v>1870</v>
      </c>
      <c r="EH86" s="5">
        <v>182.35</v>
      </c>
      <c r="EI86" s="13">
        <f t="shared" si="115"/>
        <v>0.0975133689839572</v>
      </c>
      <c r="EJ86" s="53">
        <f>RANK(EI86,EI$3:EI$140)</f>
        <v>59</v>
      </c>
      <c r="EK86" s="53">
        <f>RANK(EH86,EH$3:EH$140)</f>
        <v>65</v>
      </c>
      <c r="EL86" s="17">
        <f t="shared" si="116"/>
        <v>124</v>
      </c>
      <c r="EM86" s="5">
        <v>3780</v>
      </c>
      <c r="EN86" s="5">
        <v>875.89</v>
      </c>
      <c r="EO86" s="13">
        <f t="shared" si="117"/>
        <v>0.231716931216931</v>
      </c>
      <c r="EP86" s="53">
        <f>RANK(EO86,EO$3:EO$140)</f>
        <v>129</v>
      </c>
      <c r="EQ86" s="53">
        <f>RANK(EN86,EN$3:EN$140)</f>
        <v>128</v>
      </c>
      <c r="ER86" s="17">
        <f t="shared" si="69"/>
        <v>257</v>
      </c>
      <c r="ES86" s="5">
        <v>1000</v>
      </c>
      <c r="ET86" s="5">
        <v>313.64</v>
      </c>
      <c r="EU86" s="13">
        <f t="shared" si="118"/>
        <v>0.31364</v>
      </c>
      <c r="EV86" s="53">
        <f>RANK(EU86,EU$3:EU$140)</f>
        <v>90</v>
      </c>
      <c r="EW86" s="53">
        <f>RANK(ET86,ET$3:ET$140)</f>
        <v>98</v>
      </c>
      <c r="EX86" s="17">
        <f t="shared" si="123"/>
        <v>188</v>
      </c>
      <c r="EY86" s="5">
        <v>2330</v>
      </c>
      <c r="EZ86" s="5">
        <v>563.87</v>
      </c>
      <c r="FA86" s="13">
        <f t="shared" si="119"/>
        <v>0.242004291845494</v>
      </c>
      <c r="FB86" s="53">
        <f>RANK(FA86,FA$3:FA$140)</f>
        <v>93</v>
      </c>
      <c r="FC86" s="53">
        <f>RANK(EZ86,EZ$3:EZ$140)</f>
        <v>97</v>
      </c>
      <c r="FD86" s="17">
        <f t="shared" si="73"/>
        <v>190</v>
      </c>
    </row>
    <row r="87" ht="17.25" spans="1:160">
      <c r="A87" s="9">
        <v>85</v>
      </c>
      <c r="B87" s="10">
        <v>720</v>
      </c>
      <c r="C87" s="11" t="s">
        <v>39</v>
      </c>
      <c r="D87" s="11" t="s">
        <v>33</v>
      </c>
      <c r="E87" s="5">
        <v>5100</v>
      </c>
      <c r="F87" s="5">
        <v>796.86</v>
      </c>
      <c r="G87" s="13">
        <f t="shared" si="94"/>
        <v>0.156247058823529</v>
      </c>
      <c r="H87" s="53">
        <f>RANK(G87,G$3:G$140)</f>
        <v>129</v>
      </c>
      <c r="I87" s="53">
        <f>RANK(F87,F$3:F$140)</f>
        <v>127</v>
      </c>
      <c r="J87" s="17">
        <f t="shared" si="120"/>
        <v>256</v>
      </c>
      <c r="K87" s="5">
        <v>1600</v>
      </c>
      <c r="L87" s="5">
        <v>222.06</v>
      </c>
      <c r="M87" s="13">
        <f t="shared" si="95"/>
        <v>0.1387875</v>
      </c>
      <c r="N87" s="53">
        <f>RANK(M87,M$3:M$140)</f>
        <v>108</v>
      </c>
      <c r="O87" s="53">
        <f>RANK(L87,L$3:L$140)</f>
        <v>113</v>
      </c>
      <c r="P87" s="17">
        <f t="shared" si="67"/>
        <v>221</v>
      </c>
      <c r="Q87" s="5">
        <v>1200</v>
      </c>
      <c r="R87" s="5">
        <v>371</v>
      </c>
      <c r="S87" s="13">
        <f t="shared" si="96"/>
        <v>0.309166666666667</v>
      </c>
      <c r="T87" s="53">
        <f>RANK(S87,S$3:S$140)</f>
        <v>86</v>
      </c>
      <c r="U87" s="53">
        <f>RANK(R87,R$3:R$140)</f>
        <v>94</v>
      </c>
      <c r="V87" s="17">
        <f t="shared" si="87"/>
        <v>180</v>
      </c>
      <c r="W87" s="5">
        <v>2170</v>
      </c>
      <c r="X87" s="5">
        <v>1679.05</v>
      </c>
      <c r="Y87" s="13">
        <f t="shared" si="97"/>
        <v>0.773755760368664</v>
      </c>
      <c r="Z87" s="53">
        <f>RANK(Y87,Y$3:Y$140)</f>
        <v>54</v>
      </c>
      <c r="AA87" s="53">
        <f>RANK(X87,X$3:X$140)</f>
        <v>83</v>
      </c>
      <c r="AB87" s="17">
        <f t="shared" si="98"/>
        <v>137</v>
      </c>
      <c r="AC87" s="5">
        <v>1480</v>
      </c>
      <c r="AD87" s="5">
        <v>691.97</v>
      </c>
      <c r="AE87" s="13">
        <f t="shared" si="99"/>
        <v>0.467547297297297</v>
      </c>
      <c r="AF87" s="53">
        <f>RANK(AE87,AE$3:AE$140)</f>
        <v>129</v>
      </c>
      <c r="AG87" s="53">
        <f>RANK(AD87,AD$3:AD$140)</f>
        <v>126</v>
      </c>
      <c r="AH87" s="17">
        <f t="shared" si="92"/>
        <v>255</v>
      </c>
      <c r="AI87" s="5">
        <v>0</v>
      </c>
      <c r="AJ87" s="5">
        <v>0</v>
      </c>
      <c r="AK87" s="59">
        <v>0</v>
      </c>
      <c r="AL87" s="53" t="e">
        <f>RANK(AK87,AK$3:AK$140)</f>
        <v>#DIV/0!</v>
      </c>
      <c r="AM87" s="53">
        <f>RANK(AJ87,AJ$3:AJ$140)</f>
        <v>123</v>
      </c>
      <c r="AN87" s="17" t="e">
        <f t="shared" si="79"/>
        <v>#DIV/0!</v>
      </c>
      <c r="AO87" s="5">
        <v>18</v>
      </c>
      <c r="AP87" s="5">
        <v>0</v>
      </c>
      <c r="AQ87" s="13">
        <f t="shared" si="100"/>
        <v>0</v>
      </c>
      <c r="AR87" s="53">
        <f>RANK(AQ87,AQ$3:AQ$140)</f>
        <v>129</v>
      </c>
      <c r="AS87" s="53">
        <f>RANK(AP87,AP$3:AP$140)</f>
        <v>129</v>
      </c>
      <c r="AT87" s="17">
        <f t="shared" si="89"/>
        <v>258</v>
      </c>
      <c r="AU87" s="5">
        <v>1810</v>
      </c>
      <c r="AV87" s="5">
        <v>1712.66</v>
      </c>
      <c r="AW87" s="13">
        <f t="shared" si="101"/>
        <v>0.946220994475138</v>
      </c>
      <c r="AX87" s="53">
        <f>RANK(AW87,AW$3:AW$140)</f>
        <v>60</v>
      </c>
      <c r="AY87" s="53">
        <f>RANK(AV87,AV$3:AV$140)</f>
        <v>68</v>
      </c>
      <c r="AZ87" s="17">
        <f t="shared" si="80"/>
        <v>128</v>
      </c>
      <c r="BA87" s="5">
        <v>800</v>
      </c>
      <c r="BB87" s="5">
        <v>642.5</v>
      </c>
      <c r="BC87" s="13">
        <f t="shared" si="102"/>
        <v>0.803125</v>
      </c>
      <c r="BD87" s="53">
        <f>RANK(BC87,BC$3:BC$140)</f>
        <v>43</v>
      </c>
      <c r="BE87" s="53">
        <f>RANK(BB87,BB$3:BB$140)</f>
        <v>88</v>
      </c>
      <c r="BF87" s="17">
        <f t="shared" si="84"/>
        <v>131</v>
      </c>
      <c r="BG87" s="5">
        <v>2240</v>
      </c>
      <c r="BH87" s="5">
        <v>428.62</v>
      </c>
      <c r="BI87" s="13">
        <f t="shared" si="103"/>
        <v>0.191348214285714</v>
      </c>
      <c r="BJ87" s="53">
        <f>RANK(BI87,BI$3:BI$140)</f>
        <v>82</v>
      </c>
      <c r="BK87" s="53">
        <f>RANK(BH87,BH$3:BH$140)</f>
        <v>89</v>
      </c>
      <c r="BL87" s="17">
        <f t="shared" si="127"/>
        <v>171</v>
      </c>
      <c r="BM87" s="5">
        <v>1140</v>
      </c>
      <c r="BN87" s="5">
        <v>1001.12</v>
      </c>
      <c r="BO87" s="13">
        <f t="shared" si="104"/>
        <v>0.878175438596491</v>
      </c>
      <c r="BP87" s="53">
        <f>RANK(BO87,BO$3:BO$140)</f>
        <v>67</v>
      </c>
      <c r="BQ87" s="53">
        <f>RANK(BN87,BN$3:BN$140)</f>
        <v>80</v>
      </c>
      <c r="BR87" s="17">
        <f t="shared" si="81"/>
        <v>147</v>
      </c>
      <c r="BS87" s="21">
        <v>1100</v>
      </c>
      <c r="BT87" s="5">
        <v>1342.89</v>
      </c>
      <c r="BU87" s="13">
        <f t="shared" si="105"/>
        <v>1.22080909090909</v>
      </c>
      <c r="BV87" s="53">
        <f>RANK(BU87,BU$3:BU$140)</f>
        <v>32</v>
      </c>
      <c r="BW87" s="53">
        <f>RANK(BT87,BT$3:BT$140)</f>
        <v>71</v>
      </c>
      <c r="BX87" s="17">
        <f t="shared" si="122"/>
        <v>103</v>
      </c>
      <c r="BY87" s="5">
        <v>1360</v>
      </c>
      <c r="BZ87" s="5">
        <v>425.24</v>
      </c>
      <c r="CA87" s="13">
        <f t="shared" si="106"/>
        <v>0.312676470588235</v>
      </c>
      <c r="CB87" s="53">
        <f>RANK(CA87,CA$3:CA$140)</f>
        <v>103</v>
      </c>
      <c r="CC87" s="53">
        <f>RANK(BZ87,BZ$3:BZ$140)</f>
        <v>100</v>
      </c>
      <c r="CD87" s="17">
        <f t="shared" si="85"/>
        <v>203</v>
      </c>
      <c r="CE87" s="21">
        <v>1100</v>
      </c>
      <c r="CF87" s="5">
        <v>1104.72</v>
      </c>
      <c r="CG87" s="13">
        <f t="shared" si="107"/>
        <v>1.00429090909091</v>
      </c>
      <c r="CH87" s="53">
        <f>RANK(CG87,CG$3:CG$140)</f>
        <v>57</v>
      </c>
      <c r="CI87" s="53">
        <f>RANK(CF87,CF$3:CF$140)</f>
        <v>66</v>
      </c>
      <c r="CJ87" s="17">
        <f t="shared" si="82"/>
        <v>123</v>
      </c>
      <c r="CK87" s="5">
        <v>1530</v>
      </c>
      <c r="CL87" s="5">
        <v>1368.63</v>
      </c>
      <c r="CM87" s="13">
        <f t="shared" si="108"/>
        <v>0.894529411764706</v>
      </c>
      <c r="CN87" s="53">
        <f>RANK(CM87,CM$3:CM$140)</f>
        <v>6</v>
      </c>
      <c r="CO87" s="53">
        <f>RANK(CL87,CL$3:CL$140)</f>
        <v>17</v>
      </c>
      <c r="CP87" s="17">
        <v>3</v>
      </c>
      <c r="CQ87" s="5">
        <v>700</v>
      </c>
      <c r="CR87" s="5">
        <v>124.1</v>
      </c>
      <c r="CS87" s="13">
        <f t="shared" si="109"/>
        <v>0.177285714285714</v>
      </c>
      <c r="CT87" s="53">
        <f>RANK(CS87,CS$3:CS$140)</f>
        <v>100</v>
      </c>
      <c r="CU87" s="53">
        <f>RANK(CR87,CR$3:CR$140)</f>
        <v>102</v>
      </c>
      <c r="CV87" s="17">
        <f t="shared" si="128"/>
        <v>202</v>
      </c>
      <c r="CW87" s="5">
        <v>3130</v>
      </c>
      <c r="CX87" s="5">
        <v>1410.29</v>
      </c>
      <c r="CY87" s="13">
        <f t="shared" si="110"/>
        <v>0.450571884984026</v>
      </c>
      <c r="CZ87" s="53">
        <f>RANK(CY87,CY$3:CY$140)</f>
        <v>61</v>
      </c>
      <c r="DA87" s="53">
        <f>RANK(CX87,CX$3:CX$140)</f>
        <v>72</v>
      </c>
      <c r="DB87" s="17">
        <f t="shared" si="75"/>
        <v>133</v>
      </c>
      <c r="DC87" s="5">
        <v>4020</v>
      </c>
      <c r="DD87" s="5">
        <v>1515.1</v>
      </c>
      <c r="DE87" s="13">
        <f t="shared" si="111"/>
        <v>0.376890547263682</v>
      </c>
      <c r="DF87" s="53">
        <f>RANK(DE87,DE$3:DE$140)</f>
        <v>124</v>
      </c>
      <c r="DG87" s="53">
        <f>RANK(DD87,DD$3:DD$140)</f>
        <v>123</v>
      </c>
      <c r="DH87" s="17">
        <f t="shared" si="83"/>
        <v>247</v>
      </c>
      <c r="DI87" s="5">
        <v>100</v>
      </c>
      <c r="DJ87" s="5">
        <v>13</v>
      </c>
      <c r="DK87" s="13">
        <f t="shared" si="112"/>
        <v>0.13</v>
      </c>
      <c r="DL87" s="53">
        <f>RANK(DK87,DK$3:DK$140)</f>
        <v>119</v>
      </c>
      <c r="DM87" s="53">
        <f>RANK(DJ87,DJ$3:DJ$140)</f>
        <v>102</v>
      </c>
      <c r="DN87" s="17">
        <f t="shared" si="129"/>
        <v>221</v>
      </c>
      <c r="DO87" s="21">
        <v>1900</v>
      </c>
      <c r="DP87" s="5">
        <v>2434.25</v>
      </c>
      <c r="DQ87" s="13">
        <v>1.28118421052632</v>
      </c>
      <c r="DR87" s="53">
        <v>4</v>
      </c>
      <c r="DS87" s="53">
        <v>53</v>
      </c>
      <c r="DT87" s="17">
        <v>57</v>
      </c>
      <c r="DU87" s="5">
        <v>1860</v>
      </c>
      <c r="DV87" s="5">
        <v>1005.4</v>
      </c>
      <c r="DW87" s="13">
        <f t="shared" si="113"/>
        <v>0.540537634408602</v>
      </c>
      <c r="DX87" s="53">
        <f>RANK(DW87,DW$3:DW$140)</f>
        <v>100</v>
      </c>
      <c r="DY87" s="53">
        <f>RANK(DV87,DV$3:DV$140)</f>
        <v>103</v>
      </c>
      <c r="DZ87" s="17">
        <f t="shared" si="124"/>
        <v>203</v>
      </c>
      <c r="EA87" s="5">
        <v>800</v>
      </c>
      <c r="EB87" s="5">
        <v>147.3</v>
      </c>
      <c r="EC87" s="13">
        <f t="shared" si="114"/>
        <v>0.184125</v>
      </c>
      <c r="ED87" s="53">
        <f>RANK(EC87,EC$3:EC$140)</f>
        <v>71</v>
      </c>
      <c r="EE87" s="53">
        <f>RANK(EB87,EB$3:EB$140)</f>
        <v>75</v>
      </c>
      <c r="EF87" s="17">
        <f t="shared" si="125"/>
        <v>146</v>
      </c>
      <c r="EG87" s="5">
        <v>1870</v>
      </c>
      <c r="EH87" s="5">
        <v>147.3</v>
      </c>
      <c r="EI87" s="13">
        <f t="shared" si="115"/>
        <v>0.0787700534759358</v>
      </c>
      <c r="EJ87" s="53">
        <f>RANK(EI87,EI$3:EI$140)</f>
        <v>73</v>
      </c>
      <c r="EK87" s="53">
        <f>RANK(EH87,EH$3:EH$140)</f>
        <v>75</v>
      </c>
      <c r="EL87" s="17">
        <f t="shared" si="116"/>
        <v>148</v>
      </c>
      <c r="EM87" s="5">
        <v>3780</v>
      </c>
      <c r="EN87" s="5">
        <v>2531.46</v>
      </c>
      <c r="EO87" s="13">
        <f t="shared" si="117"/>
        <v>0.669698412698413</v>
      </c>
      <c r="EP87" s="53">
        <f>RANK(EO87,EO$3:EO$140)</f>
        <v>71</v>
      </c>
      <c r="EQ87" s="53">
        <f>RANK(EN87,EN$3:EN$140)</f>
        <v>78</v>
      </c>
      <c r="ER87" s="17">
        <f t="shared" si="69"/>
        <v>149</v>
      </c>
      <c r="ES87" s="5">
        <v>1000</v>
      </c>
      <c r="ET87" s="5">
        <v>377.49</v>
      </c>
      <c r="EU87" s="13">
        <f t="shared" si="118"/>
        <v>0.37749</v>
      </c>
      <c r="EV87" s="53">
        <f>RANK(EU87,EU$3:EU$140)</f>
        <v>78</v>
      </c>
      <c r="EW87" s="53">
        <f>RANK(ET87,ET$3:ET$140)</f>
        <v>88</v>
      </c>
      <c r="EX87" s="17">
        <f t="shared" si="123"/>
        <v>166</v>
      </c>
      <c r="EY87" s="5">
        <v>2330</v>
      </c>
      <c r="EZ87" s="5">
        <v>2077.4</v>
      </c>
      <c r="FA87" s="13">
        <f t="shared" si="119"/>
        <v>0.891587982832618</v>
      </c>
      <c r="FB87" s="53">
        <f>RANK(FA87,FA$3:FA$140)</f>
        <v>15</v>
      </c>
      <c r="FC87" s="53">
        <f>RANK(EZ87,EZ$3:EZ$140)</f>
        <v>31</v>
      </c>
      <c r="FD87" s="17">
        <f t="shared" si="73"/>
        <v>46</v>
      </c>
    </row>
    <row r="88" ht="17.25" spans="1:160">
      <c r="A88" s="9">
        <v>86</v>
      </c>
      <c r="B88" s="15">
        <v>349</v>
      </c>
      <c r="C88" s="16" t="s">
        <v>77</v>
      </c>
      <c r="D88" s="16" t="s">
        <v>58</v>
      </c>
      <c r="E88" s="5">
        <v>5100</v>
      </c>
      <c r="F88" s="5">
        <v>1797.9</v>
      </c>
      <c r="G88" s="13">
        <f t="shared" si="94"/>
        <v>0.352529411764706</v>
      </c>
      <c r="H88" s="53">
        <f>RANK(G88,G$3:G$140)</f>
        <v>75</v>
      </c>
      <c r="I88" s="53">
        <f>RANK(F88,F$3:F$140)</f>
        <v>93</v>
      </c>
      <c r="J88" s="17">
        <f t="shared" si="120"/>
        <v>168</v>
      </c>
      <c r="K88" s="5">
        <v>1600</v>
      </c>
      <c r="L88" s="5">
        <v>462</v>
      </c>
      <c r="M88" s="13">
        <f t="shared" si="95"/>
        <v>0.28875</v>
      </c>
      <c r="N88" s="53">
        <f>RANK(M88,M$3:M$140)</f>
        <v>80</v>
      </c>
      <c r="O88" s="53">
        <f>RANK(L88,L$3:L$140)</f>
        <v>90</v>
      </c>
      <c r="P88" s="17">
        <f t="shared" si="67"/>
        <v>170</v>
      </c>
      <c r="Q88" s="5">
        <v>1200</v>
      </c>
      <c r="R88" s="5">
        <v>1189</v>
      </c>
      <c r="S88" s="13">
        <f t="shared" si="96"/>
        <v>0.990833333333333</v>
      </c>
      <c r="T88" s="53">
        <f>RANK(S88,S$3:S$140)</f>
        <v>4</v>
      </c>
      <c r="U88" s="53">
        <f>RANK(R88,R$3:R$140)</f>
        <v>44</v>
      </c>
      <c r="V88" s="17">
        <f t="shared" si="87"/>
        <v>48</v>
      </c>
      <c r="W88" s="5">
        <v>2170</v>
      </c>
      <c r="X88" s="5">
        <v>1989.72</v>
      </c>
      <c r="Y88" s="13">
        <f t="shared" si="97"/>
        <v>0.916921658986175</v>
      </c>
      <c r="Z88" s="53">
        <f>RANK(Y88,Y$3:Y$140)</f>
        <v>27</v>
      </c>
      <c r="AA88" s="53">
        <f>RANK(X88,X$3:X$140)</f>
        <v>64</v>
      </c>
      <c r="AB88" s="17">
        <f t="shared" si="98"/>
        <v>91</v>
      </c>
      <c r="AC88" s="21">
        <f>ROUND(AD88/100,0)*100</f>
        <v>2100</v>
      </c>
      <c r="AD88" s="5">
        <v>2103.13</v>
      </c>
      <c r="AE88" s="13">
        <f t="shared" si="99"/>
        <v>1.00149047619048</v>
      </c>
      <c r="AF88" s="53">
        <f>RANK(AE88,AE$3:AE$140)</f>
        <v>21</v>
      </c>
      <c r="AG88" s="53">
        <f>RANK(AD88,AD$3:AD$140)</f>
        <v>57</v>
      </c>
      <c r="AH88" s="17">
        <f t="shared" si="92"/>
        <v>78</v>
      </c>
      <c r="AI88" s="5">
        <v>30</v>
      </c>
      <c r="AJ88" s="5">
        <v>21</v>
      </c>
      <c r="AK88" s="13">
        <f t="shared" ref="AK88:AK104" si="130">AJ88/AI88</f>
        <v>0.7</v>
      </c>
      <c r="AL88" s="53" t="e">
        <f>RANK(AK88,AK$3:AK$140)</f>
        <v>#DIV/0!</v>
      </c>
      <c r="AM88" s="53">
        <f>RANK(AJ88,AJ$3:AJ$140)</f>
        <v>23</v>
      </c>
      <c r="AN88" s="17" t="e">
        <f t="shared" si="79"/>
        <v>#DIV/0!</v>
      </c>
      <c r="AO88" s="5">
        <v>23</v>
      </c>
      <c r="AP88" s="5">
        <v>3</v>
      </c>
      <c r="AQ88" s="13">
        <f t="shared" si="100"/>
        <v>0.130434782608696</v>
      </c>
      <c r="AR88" s="53">
        <f>RANK(AQ88,AQ$3:AQ$140)</f>
        <v>74</v>
      </c>
      <c r="AS88" s="53">
        <f>RANK(AP88,AP$3:AP$140)</f>
        <v>66</v>
      </c>
      <c r="AT88" s="17">
        <f t="shared" si="89"/>
        <v>140</v>
      </c>
      <c r="AU88" s="21">
        <f>ROUND(AV88/100,0)*100</f>
        <v>2400</v>
      </c>
      <c r="AV88" s="5">
        <v>2368.24</v>
      </c>
      <c r="AW88" s="13">
        <f t="shared" si="101"/>
        <v>0.986766666666667</v>
      </c>
      <c r="AX88" s="53">
        <f>RANK(AW88,AW$3:AW$140)</f>
        <v>43</v>
      </c>
      <c r="AY88" s="53">
        <f>RANK(AV88,AV$3:AV$140)</f>
        <v>41</v>
      </c>
      <c r="AZ88" s="17">
        <f t="shared" si="80"/>
        <v>84</v>
      </c>
      <c r="BA88" s="21">
        <v>1000</v>
      </c>
      <c r="BB88" s="5">
        <v>1054.53</v>
      </c>
      <c r="BC88" s="13">
        <f t="shared" si="102"/>
        <v>1.05453</v>
      </c>
      <c r="BD88" s="53">
        <f>RANK(BC88,BC$3:BC$140)</f>
        <v>6</v>
      </c>
      <c r="BE88" s="53">
        <f>RANK(BB88,BB$3:BB$140)</f>
        <v>44</v>
      </c>
      <c r="BF88" s="17">
        <f t="shared" si="84"/>
        <v>50</v>
      </c>
      <c r="BG88" s="5">
        <v>2240</v>
      </c>
      <c r="BH88" s="5">
        <v>711.68</v>
      </c>
      <c r="BI88" s="13">
        <f t="shared" si="103"/>
        <v>0.317714285714286</v>
      </c>
      <c r="BJ88" s="53">
        <f>RANK(BI88,BI$3:BI$140)</f>
        <v>39</v>
      </c>
      <c r="BK88" s="53">
        <f>RANK(BH88,BH$3:BH$140)</f>
        <v>56</v>
      </c>
      <c r="BL88" s="17">
        <f t="shared" si="127"/>
        <v>95</v>
      </c>
      <c r="BM88" s="21">
        <v>1600</v>
      </c>
      <c r="BN88" s="5">
        <v>1886.5</v>
      </c>
      <c r="BO88" s="13">
        <f t="shared" si="104"/>
        <v>1.1790625</v>
      </c>
      <c r="BP88" s="53">
        <f>RANK(BO88,BO$3:BO$140)</f>
        <v>3</v>
      </c>
      <c r="BQ88" s="53">
        <f>RANK(BN88,BN$3:BN$140)</f>
        <v>33</v>
      </c>
      <c r="BR88" s="17">
        <f t="shared" si="81"/>
        <v>36</v>
      </c>
      <c r="BS88" s="21">
        <v>1200</v>
      </c>
      <c r="BT88" s="5">
        <v>1794.39</v>
      </c>
      <c r="BU88" s="13">
        <f t="shared" si="105"/>
        <v>1.495325</v>
      </c>
      <c r="BV88" s="53">
        <f>RANK(BU88,BU$3:BU$140)</f>
        <v>4</v>
      </c>
      <c r="BW88" s="53">
        <f>RANK(BT88,BT$3:BT$140)</f>
        <v>45</v>
      </c>
      <c r="BX88" s="17">
        <f t="shared" si="122"/>
        <v>49</v>
      </c>
      <c r="BY88" s="5">
        <v>1090</v>
      </c>
      <c r="BZ88" s="5">
        <v>762.29</v>
      </c>
      <c r="CA88" s="13">
        <f t="shared" si="106"/>
        <v>0.699348623853211</v>
      </c>
      <c r="CB88" s="53">
        <f>RANK(CA88,CA$3:CA$140)</f>
        <v>34</v>
      </c>
      <c r="CC88" s="53">
        <f>RANK(BZ88,BZ$3:BZ$140)</f>
        <v>64</v>
      </c>
      <c r="CD88" s="17">
        <f t="shared" si="85"/>
        <v>98</v>
      </c>
      <c r="CE88" s="21">
        <v>1500</v>
      </c>
      <c r="CF88" s="5">
        <v>1907.31</v>
      </c>
      <c r="CG88" s="13">
        <f t="shared" si="107"/>
        <v>1.27154</v>
      </c>
      <c r="CH88" s="53">
        <f>RANK(CG88,CG$3:CG$140)</f>
        <v>8</v>
      </c>
      <c r="CI88" s="53">
        <f>RANK(CF88,CF$3:CF$140)</f>
        <v>17</v>
      </c>
      <c r="CJ88" s="17">
        <f t="shared" si="82"/>
        <v>25</v>
      </c>
      <c r="CK88" s="5">
        <v>1530</v>
      </c>
      <c r="CL88" s="5">
        <v>357.5</v>
      </c>
      <c r="CM88" s="13">
        <f t="shared" si="108"/>
        <v>0.233660130718954</v>
      </c>
      <c r="CN88" s="53">
        <f>RANK(CM88,CM$3:CM$140)</f>
        <v>120</v>
      </c>
      <c r="CO88" s="53">
        <f>RANK(CL88,CL$3:CL$140)</f>
        <v>111</v>
      </c>
      <c r="CP88" s="17">
        <f t="shared" ref="CP88:CP98" si="131">CN88+CO88</f>
        <v>231</v>
      </c>
      <c r="CQ88" s="5">
        <v>700</v>
      </c>
      <c r="CR88" s="5">
        <v>248</v>
      </c>
      <c r="CS88" s="13">
        <f t="shared" si="109"/>
        <v>0.354285714285714</v>
      </c>
      <c r="CT88" s="53">
        <f>RANK(CS88,CS$3:CS$140)</f>
        <v>69</v>
      </c>
      <c r="CU88" s="53">
        <f>RANK(CR88,CR$3:CR$140)</f>
        <v>72</v>
      </c>
      <c r="CV88" s="17">
        <f t="shared" si="128"/>
        <v>141</v>
      </c>
      <c r="CW88" s="5">
        <v>3130</v>
      </c>
      <c r="CX88" s="5">
        <v>1645.26</v>
      </c>
      <c r="CY88" s="13">
        <f t="shared" si="110"/>
        <v>0.525642172523962</v>
      </c>
      <c r="CZ88" s="53">
        <f>RANK(CY88,CY$3:CY$140)</f>
        <v>50</v>
      </c>
      <c r="DA88" s="53">
        <f>RANK(CX88,CX$3:CX$140)</f>
        <v>63</v>
      </c>
      <c r="DB88" s="17">
        <f t="shared" si="75"/>
        <v>113</v>
      </c>
      <c r="DC88" s="5">
        <v>6020</v>
      </c>
      <c r="DD88" s="5">
        <v>8071.06</v>
      </c>
      <c r="DE88" s="13">
        <f t="shared" si="111"/>
        <v>1.34070764119601</v>
      </c>
      <c r="DF88" s="53">
        <f>RANK(DE88,DE$3:DE$140)</f>
        <v>3</v>
      </c>
      <c r="DG88" s="53">
        <f>RANK(DD88,DD$3:DD$140)</f>
        <v>17</v>
      </c>
      <c r="DH88" s="17">
        <f t="shared" si="83"/>
        <v>20</v>
      </c>
      <c r="DI88" s="5">
        <v>70</v>
      </c>
      <c r="DJ88" s="5">
        <v>34</v>
      </c>
      <c r="DK88" s="13">
        <f t="shared" si="112"/>
        <v>0.485714285714286</v>
      </c>
      <c r="DL88" s="53">
        <f>RANK(DK88,DK$3:DK$140)</f>
        <v>15</v>
      </c>
      <c r="DM88" s="53">
        <f>RANK(DJ88,DJ$3:DJ$140)</f>
        <v>29</v>
      </c>
      <c r="DN88" s="17">
        <f t="shared" si="129"/>
        <v>44</v>
      </c>
      <c r="DO88" s="5">
        <v>2010</v>
      </c>
      <c r="DP88" s="5">
        <v>1981.2</v>
      </c>
      <c r="DQ88" s="13">
        <v>0.985671641791045</v>
      </c>
      <c r="DR88" s="53">
        <v>55</v>
      </c>
      <c r="DS88" s="53">
        <v>72</v>
      </c>
      <c r="DT88" s="17">
        <v>127</v>
      </c>
      <c r="DU88" s="21">
        <v>2300</v>
      </c>
      <c r="DV88" s="5">
        <v>2790.11</v>
      </c>
      <c r="DW88" s="13">
        <f t="shared" si="113"/>
        <v>1.21309130434783</v>
      </c>
      <c r="DX88" s="53">
        <f>RANK(DW88,DW$3:DW$140)</f>
        <v>10</v>
      </c>
      <c r="DY88" s="53">
        <f>RANK(DV88,DV$3:DV$140)</f>
        <v>29</v>
      </c>
      <c r="DZ88" s="17">
        <f t="shared" si="124"/>
        <v>39</v>
      </c>
      <c r="EA88" s="5">
        <v>800</v>
      </c>
      <c r="EB88" s="5">
        <v>194.3</v>
      </c>
      <c r="EC88" s="13">
        <f t="shared" si="114"/>
        <v>0.242875</v>
      </c>
      <c r="ED88" s="53">
        <f>RANK(EC88,EC$3:EC$140)</f>
        <v>58</v>
      </c>
      <c r="EE88" s="53">
        <f>RANK(EB88,EB$3:EB$140)</f>
        <v>60</v>
      </c>
      <c r="EF88" s="17">
        <f t="shared" si="125"/>
        <v>118</v>
      </c>
      <c r="EG88" s="5">
        <v>1870</v>
      </c>
      <c r="EH88" s="5">
        <v>194.3</v>
      </c>
      <c r="EI88" s="13">
        <f t="shared" si="115"/>
        <v>0.103903743315508</v>
      </c>
      <c r="EJ88" s="53">
        <f>RANK(EI88,EI$3:EI$140)</f>
        <v>58</v>
      </c>
      <c r="EK88" s="53">
        <f>RANK(EH88,EH$3:EH$140)</f>
        <v>60</v>
      </c>
      <c r="EL88" s="17">
        <f t="shared" si="116"/>
        <v>118</v>
      </c>
      <c r="EM88" s="5">
        <v>3780</v>
      </c>
      <c r="EN88" s="5">
        <v>3253.06</v>
      </c>
      <c r="EO88" s="13">
        <f t="shared" si="117"/>
        <v>0.860597883597884</v>
      </c>
      <c r="EP88" s="53">
        <f>RANK(EO88,EO$3:EO$140)</f>
        <v>35</v>
      </c>
      <c r="EQ88" s="53">
        <f>RANK(EN88,EN$3:EN$140)</f>
        <v>59</v>
      </c>
      <c r="ER88" s="17">
        <f t="shared" si="69"/>
        <v>94</v>
      </c>
      <c r="ES88" s="5">
        <v>1000</v>
      </c>
      <c r="ET88" s="5">
        <v>585</v>
      </c>
      <c r="EU88" s="13">
        <f t="shared" si="118"/>
        <v>0.585</v>
      </c>
      <c r="EV88" s="53">
        <f>RANK(EU88,EU$3:EU$140)</f>
        <v>53</v>
      </c>
      <c r="EW88" s="53">
        <f>RANK(ET88,ET$3:ET$140)</f>
        <v>68</v>
      </c>
      <c r="EX88" s="17">
        <f t="shared" si="123"/>
        <v>121</v>
      </c>
      <c r="EY88" s="5">
        <v>2330</v>
      </c>
      <c r="EZ88" s="5">
        <v>727.6</v>
      </c>
      <c r="FA88" s="13">
        <f t="shared" si="119"/>
        <v>0.312274678111588</v>
      </c>
      <c r="FB88" s="53">
        <f>RANK(FA88,FA$3:FA$140)</f>
        <v>82</v>
      </c>
      <c r="FC88" s="53">
        <f>RANK(EZ88,EZ$3:EZ$140)</f>
        <v>86</v>
      </c>
      <c r="FD88" s="17">
        <f t="shared" si="73"/>
        <v>168</v>
      </c>
    </row>
    <row r="89" ht="17.25" spans="1:160">
      <c r="A89" s="9">
        <v>87</v>
      </c>
      <c r="B89" s="10">
        <v>549</v>
      </c>
      <c r="C89" s="11" t="s">
        <v>40</v>
      </c>
      <c r="D89" s="11" t="s">
        <v>33</v>
      </c>
      <c r="E89" s="5">
        <v>5000</v>
      </c>
      <c r="F89" s="5">
        <v>3496.75</v>
      </c>
      <c r="G89" s="13">
        <f t="shared" si="94"/>
        <v>0.69935</v>
      </c>
      <c r="H89" s="53">
        <f>RANK(G89,G$3:G$140)</f>
        <v>18</v>
      </c>
      <c r="I89" s="53">
        <f>RANK(F89,F$3:F$140)</f>
        <v>35</v>
      </c>
      <c r="J89" s="17">
        <f t="shared" si="120"/>
        <v>53</v>
      </c>
      <c r="K89" s="5">
        <v>1600</v>
      </c>
      <c r="L89" s="5">
        <v>474.8</v>
      </c>
      <c r="M89" s="13">
        <f t="shared" si="95"/>
        <v>0.29675</v>
      </c>
      <c r="N89" s="53">
        <f>RANK(M89,M$3:M$140)</f>
        <v>78</v>
      </c>
      <c r="O89" s="53">
        <f>RANK(L89,L$3:L$140)</f>
        <v>87</v>
      </c>
      <c r="P89" s="17">
        <f t="shared" si="67"/>
        <v>165</v>
      </c>
      <c r="Q89" s="21">
        <v>2000</v>
      </c>
      <c r="R89" s="5">
        <v>1316.4</v>
      </c>
      <c r="S89" s="13">
        <f t="shared" si="96"/>
        <v>0.6582</v>
      </c>
      <c r="T89" s="53">
        <f>RANK(S89,S$3:S$140)</f>
        <v>42</v>
      </c>
      <c r="U89" s="53">
        <f>RANK(R89,R$3:R$140)</f>
        <v>41</v>
      </c>
      <c r="V89" s="17">
        <f t="shared" si="87"/>
        <v>83</v>
      </c>
      <c r="W89" s="5">
        <v>2170</v>
      </c>
      <c r="X89" s="5">
        <v>1516.79</v>
      </c>
      <c r="Y89" s="13">
        <f t="shared" si="97"/>
        <v>0.698981566820276</v>
      </c>
      <c r="Z89" s="53">
        <f>RANK(Y89,Y$3:Y$140)</f>
        <v>67</v>
      </c>
      <c r="AA89" s="53">
        <f>RANK(X89,X$3:X$140)</f>
        <v>94</v>
      </c>
      <c r="AB89" s="17">
        <f t="shared" si="98"/>
        <v>161</v>
      </c>
      <c r="AC89" s="5">
        <v>1480</v>
      </c>
      <c r="AD89" s="5">
        <v>1161.46</v>
      </c>
      <c r="AE89" s="13">
        <f t="shared" si="99"/>
        <v>0.78477027027027</v>
      </c>
      <c r="AF89" s="53">
        <f>RANK(AE89,AE$3:AE$140)</f>
        <v>96</v>
      </c>
      <c r="AG89" s="53">
        <f>RANK(AD89,AD$3:AD$140)</f>
        <v>99</v>
      </c>
      <c r="AH89" s="17">
        <f t="shared" si="92"/>
        <v>195</v>
      </c>
      <c r="AI89" s="5">
        <v>0</v>
      </c>
      <c r="AJ89" s="5">
        <v>0</v>
      </c>
      <c r="AK89" s="59">
        <v>0</v>
      </c>
      <c r="AL89" s="53" t="e">
        <f>RANK(AK89,AK$3:AK$140)</f>
        <v>#DIV/0!</v>
      </c>
      <c r="AM89" s="53">
        <f>RANK(AJ89,AJ$3:AJ$140)</f>
        <v>123</v>
      </c>
      <c r="AN89" s="17" t="e">
        <f t="shared" si="79"/>
        <v>#DIV/0!</v>
      </c>
      <c r="AO89" s="5">
        <v>18</v>
      </c>
      <c r="AP89" s="5">
        <v>2</v>
      </c>
      <c r="AQ89" s="13">
        <f t="shared" si="100"/>
        <v>0.111111111111111</v>
      </c>
      <c r="AR89" s="53">
        <f>RANK(AQ89,AQ$3:AQ$140)</f>
        <v>84</v>
      </c>
      <c r="AS89" s="53">
        <f>RANK(AP89,AP$3:AP$140)</f>
        <v>85</v>
      </c>
      <c r="AT89" s="17">
        <f t="shared" si="89"/>
        <v>169</v>
      </c>
      <c r="AU89" s="5">
        <v>1810</v>
      </c>
      <c r="AV89" s="5">
        <v>896.06</v>
      </c>
      <c r="AW89" s="13">
        <f t="shared" si="101"/>
        <v>0.495060773480663</v>
      </c>
      <c r="AX89" s="53">
        <f>RANK(AW89,AW$3:AW$140)</f>
        <v>120</v>
      </c>
      <c r="AY89" s="53">
        <f>RANK(AV89,AV$3:AV$140)</f>
        <v>118</v>
      </c>
      <c r="AZ89" s="17">
        <f t="shared" si="80"/>
        <v>238</v>
      </c>
      <c r="BA89" s="5">
        <v>800</v>
      </c>
      <c r="BB89" s="5">
        <v>193.2</v>
      </c>
      <c r="BC89" s="13">
        <f t="shared" si="102"/>
        <v>0.2415</v>
      </c>
      <c r="BD89" s="53">
        <f>RANK(BC89,BC$3:BC$140)</f>
        <v>133</v>
      </c>
      <c r="BE89" s="53">
        <f>RANK(BB89,BB$3:BB$140)</f>
        <v>133</v>
      </c>
      <c r="BF89" s="17">
        <f t="shared" si="84"/>
        <v>266</v>
      </c>
      <c r="BG89" s="5">
        <v>2240</v>
      </c>
      <c r="BH89" s="5">
        <v>490.03</v>
      </c>
      <c r="BI89" s="13">
        <f t="shared" si="103"/>
        <v>0.218763392857143</v>
      </c>
      <c r="BJ89" s="53">
        <f>RANK(BI89,BI$3:BI$140)</f>
        <v>75</v>
      </c>
      <c r="BK89" s="53">
        <f>RANK(BH89,BH$3:BH$140)</f>
        <v>81</v>
      </c>
      <c r="BL89" s="17">
        <f t="shared" si="127"/>
        <v>156</v>
      </c>
      <c r="BM89" s="5">
        <v>1140</v>
      </c>
      <c r="BN89" s="5">
        <v>1171.62</v>
      </c>
      <c r="BO89" s="13">
        <f t="shared" si="104"/>
        <v>1.02773684210526</v>
      </c>
      <c r="BP89" s="53">
        <f>RANK(BO89,BO$3:BO$140)</f>
        <v>42</v>
      </c>
      <c r="BQ89" s="53">
        <f>RANK(BN89,BN$3:BN$140)</f>
        <v>71</v>
      </c>
      <c r="BR89" s="17">
        <f t="shared" si="81"/>
        <v>113</v>
      </c>
      <c r="BS89" s="21">
        <v>1100</v>
      </c>
      <c r="BT89" s="5">
        <v>978.83</v>
      </c>
      <c r="BU89" s="13">
        <f t="shared" si="105"/>
        <v>0.889845454545455</v>
      </c>
      <c r="BV89" s="53">
        <f>RANK(BU89,BU$3:BU$140)</f>
        <v>101</v>
      </c>
      <c r="BW89" s="53">
        <f>RANK(BT89,BT$3:BT$140)</f>
        <v>104</v>
      </c>
      <c r="BX89" s="17">
        <f t="shared" si="122"/>
        <v>205</v>
      </c>
      <c r="BY89" s="5">
        <v>1090</v>
      </c>
      <c r="BZ89" s="5">
        <v>290.37</v>
      </c>
      <c r="CA89" s="13">
        <f t="shared" si="106"/>
        <v>0.266394495412844</v>
      </c>
      <c r="CB89" s="53">
        <f>RANK(CA89,CA$3:CA$140)</f>
        <v>110</v>
      </c>
      <c r="CC89" s="53">
        <f>RANK(BZ89,BZ$3:BZ$140)</f>
        <v>118</v>
      </c>
      <c r="CD89" s="17">
        <f t="shared" si="85"/>
        <v>228</v>
      </c>
      <c r="CE89" s="5">
        <v>1000</v>
      </c>
      <c r="CF89" s="5">
        <v>566.33</v>
      </c>
      <c r="CG89" s="13">
        <f t="shared" si="107"/>
        <v>0.56633</v>
      </c>
      <c r="CH89" s="53">
        <f>RANK(CG89,CG$3:CG$140)</f>
        <v>110</v>
      </c>
      <c r="CI89" s="53">
        <f>RANK(CF89,CF$3:CF$140)</f>
        <v>113</v>
      </c>
      <c r="CJ89" s="17">
        <f t="shared" si="82"/>
        <v>223</v>
      </c>
      <c r="CK89" s="5">
        <v>1530</v>
      </c>
      <c r="CL89" s="5">
        <v>529.85</v>
      </c>
      <c r="CM89" s="13">
        <f t="shared" si="108"/>
        <v>0.346307189542484</v>
      </c>
      <c r="CN89" s="53">
        <f>RANK(CM89,CM$3:CM$140)</f>
        <v>86</v>
      </c>
      <c r="CO89" s="53">
        <f>RANK(CL89,CL$3:CL$140)</f>
        <v>90</v>
      </c>
      <c r="CP89" s="17">
        <f t="shared" si="131"/>
        <v>176</v>
      </c>
      <c r="CQ89" s="5">
        <v>700</v>
      </c>
      <c r="CR89" s="5">
        <v>0</v>
      </c>
      <c r="CS89" s="13">
        <f t="shared" si="109"/>
        <v>0</v>
      </c>
      <c r="CT89" s="53">
        <f>RANK(CS89,CS$3:CS$140)</f>
        <v>109</v>
      </c>
      <c r="CU89" s="53">
        <f>RANK(CR89,CR$3:CR$140)</f>
        <v>109</v>
      </c>
      <c r="CV89" s="17">
        <f t="shared" si="128"/>
        <v>218</v>
      </c>
      <c r="CW89" s="5">
        <v>3130</v>
      </c>
      <c r="CX89" s="5">
        <v>907.7</v>
      </c>
      <c r="CY89" s="13">
        <f t="shared" si="110"/>
        <v>0.29</v>
      </c>
      <c r="CZ89" s="53">
        <f>RANK(CY89,CY$3:CY$140)</f>
        <v>85</v>
      </c>
      <c r="DA89" s="53">
        <f>RANK(CX89,CX$3:CX$140)</f>
        <v>87</v>
      </c>
      <c r="DB89" s="17">
        <f t="shared" si="75"/>
        <v>172</v>
      </c>
      <c r="DC89" s="5">
        <v>4920</v>
      </c>
      <c r="DD89" s="5">
        <v>4611.73</v>
      </c>
      <c r="DE89" s="13">
        <f t="shared" si="111"/>
        <v>0.937343495934959</v>
      </c>
      <c r="DF89" s="53">
        <f>RANK(DE89,DE$3:DE$140)</f>
        <v>61</v>
      </c>
      <c r="DG89" s="53">
        <f>RANK(DD89,DD$3:DD$140)</f>
        <v>56</v>
      </c>
      <c r="DH89" s="17">
        <f t="shared" si="83"/>
        <v>117</v>
      </c>
      <c r="DI89" s="5">
        <v>70</v>
      </c>
      <c r="DJ89" s="5">
        <v>10</v>
      </c>
      <c r="DK89" s="13">
        <f t="shared" si="112"/>
        <v>0.142857142857143</v>
      </c>
      <c r="DL89" s="53">
        <f>RANK(DK89,DK$3:DK$140)</f>
        <v>112</v>
      </c>
      <c r="DM89" s="53">
        <f>RANK(DJ89,DJ$3:DJ$140)</f>
        <v>115</v>
      </c>
      <c r="DN89" s="17">
        <f t="shared" si="129"/>
        <v>227</v>
      </c>
      <c r="DO89" s="21">
        <v>3000</v>
      </c>
      <c r="DP89" s="5">
        <v>3499.3</v>
      </c>
      <c r="DQ89" s="13">
        <v>1.16643333333333</v>
      </c>
      <c r="DR89" s="53">
        <v>20</v>
      </c>
      <c r="DS89" s="53">
        <v>29</v>
      </c>
      <c r="DT89" s="17">
        <v>49</v>
      </c>
      <c r="DU89" s="21">
        <v>2300</v>
      </c>
      <c r="DV89" s="5">
        <v>2717</v>
      </c>
      <c r="DW89" s="13">
        <f t="shared" si="113"/>
        <v>1.18130434782609</v>
      </c>
      <c r="DX89" s="53">
        <f>RANK(DW89,DW$3:DW$140)</f>
        <v>15</v>
      </c>
      <c r="DY89" s="53">
        <f>RANK(DV89,DV$3:DV$140)</f>
        <v>33</v>
      </c>
      <c r="DZ89" s="17">
        <f t="shared" si="124"/>
        <v>48</v>
      </c>
      <c r="EA89" s="5">
        <v>800</v>
      </c>
      <c r="EB89" s="5">
        <v>152.44</v>
      </c>
      <c r="EC89" s="13">
        <f t="shared" si="114"/>
        <v>0.19055</v>
      </c>
      <c r="ED89" s="53">
        <f>RANK(EC89,EC$3:EC$140)</f>
        <v>69</v>
      </c>
      <c r="EE89" s="53">
        <f>RANK(EB89,EB$3:EB$140)</f>
        <v>73</v>
      </c>
      <c r="EF89" s="17">
        <f t="shared" si="125"/>
        <v>142</v>
      </c>
      <c r="EG89" s="5">
        <v>1870</v>
      </c>
      <c r="EH89" s="5">
        <v>152.44</v>
      </c>
      <c r="EI89" s="13">
        <f t="shared" si="115"/>
        <v>0.0815187165775401</v>
      </c>
      <c r="EJ89" s="53">
        <f>RANK(EI89,EI$3:EI$140)</f>
        <v>71</v>
      </c>
      <c r="EK89" s="53">
        <f>RANK(EH89,EH$3:EH$140)</f>
        <v>73</v>
      </c>
      <c r="EL89" s="17">
        <f t="shared" si="116"/>
        <v>144</v>
      </c>
      <c r="EM89" s="5">
        <v>3780</v>
      </c>
      <c r="EN89" s="5">
        <v>2136.23</v>
      </c>
      <c r="EO89" s="13">
        <f t="shared" si="117"/>
        <v>0.565140211640212</v>
      </c>
      <c r="EP89" s="53">
        <f>RANK(EO89,EO$3:EO$140)</f>
        <v>97</v>
      </c>
      <c r="EQ89" s="53">
        <f>RANK(EN89,EN$3:EN$140)</f>
        <v>98</v>
      </c>
      <c r="ER89" s="17">
        <f t="shared" si="69"/>
        <v>195</v>
      </c>
      <c r="ES89" s="5">
        <v>1000</v>
      </c>
      <c r="ET89" s="5">
        <v>476.2</v>
      </c>
      <c r="EU89" s="13">
        <f t="shared" si="118"/>
        <v>0.4762</v>
      </c>
      <c r="EV89" s="53">
        <f>RANK(EU89,EU$3:EU$140)</f>
        <v>70</v>
      </c>
      <c r="EW89" s="53">
        <f>RANK(ET89,ET$3:ET$140)</f>
        <v>82</v>
      </c>
      <c r="EX89" s="17">
        <f t="shared" si="123"/>
        <v>152</v>
      </c>
      <c r="EY89" s="5">
        <v>2330</v>
      </c>
      <c r="EZ89" s="5">
        <v>914.4</v>
      </c>
      <c r="FA89" s="13">
        <f t="shared" si="119"/>
        <v>0.39244635193133</v>
      </c>
      <c r="FB89" s="53">
        <f>RANK(FA89,FA$3:FA$140)</f>
        <v>67</v>
      </c>
      <c r="FC89" s="53">
        <f>RANK(EZ89,EZ$3:EZ$140)</f>
        <v>74</v>
      </c>
      <c r="FD89" s="17">
        <f t="shared" si="73"/>
        <v>141</v>
      </c>
    </row>
    <row r="90" ht="17.25" spans="1:160">
      <c r="A90" s="9">
        <v>88</v>
      </c>
      <c r="B90" s="10">
        <v>104533</v>
      </c>
      <c r="C90" s="11" t="s">
        <v>41</v>
      </c>
      <c r="D90" s="11" t="s">
        <v>33</v>
      </c>
      <c r="E90" s="5">
        <v>5000</v>
      </c>
      <c r="F90" s="5">
        <v>2052.33</v>
      </c>
      <c r="G90" s="13">
        <f t="shared" si="94"/>
        <v>0.410466</v>
      </c>
      <c r="H90" s="53">
        <f>RANK(G90,G$3:G$140)</f>
        <v>62</v>
      </c>
      <c r="I90" s="53">
        <f>RANK(F90,F$3:F$140)</f>
        <v>87</v>
      </c>
      <c r="J90" s="17">
        <f t="shared" si="120"/>
        <v>149</v>
      </c>
      <c r="K90" s="5">
        <v>1600</v>
      </c>
      <c r="L90" s="5">
        <v>209</v>
      </c>
      <c r="M90" s="13">
        <f t="shared" si="95"/>
        <v>0.130625</v>
      </c>
      <c r="N90" s="53">
        <f>RANK(M90,M$3:M$140)</f>
        <v>109</v>
      </c>
      <c r="O90" s="53">
        <f>RANK(L90,L$3:L$140)</f>
        <v>115</v>
      </c>
      <c r="P90" s="17">
        <f t="shared" si="67"/>
        <v>224</v>
      </c>
      <c r="Q90" s="5">
        <v>1200</v>
      </c>
      <c r="R90" s="5">
        <v>838.8</v>
      </c>
      <c r="S90" s="13">
        <f t="shared" si="96"/>
        <v>0.699</v>
      </c>
      <c r="T90" s="53">
        <f>RANK(S90,S$3:S$140)</f>
        <v>36</v>
      </c>
      <c r="U90" s="53">
        <f>RANK(R90,R$3:R$140)</f>
        <v>63</v>
      </c>
      <c r="V90" s="17">
        <f t="shared" si="87"/>
        <v>99</v>
      </c>
      <c r="W90" s="5">
        <v>2170</v>
      </c>
      <c r="X90" s="5">
        <v>1140.89</v>
      </c>
      <c r="Y90" s="13">
        <f t="shared" si="97"/>
        <v>0.525755760368664</v>
      </c>
      <c r="Z90" s="53">
        <f>RANK(Y90,Y$3:Y$140)</f>
        <v>103</v>
      </c>
      <c r="AA90" s="53">
        <f>RANK(X90,X$3:X$140)</f>
        <v>119</v>
      </c>
      <c r="AB90" s="17">
        <f t="shared" si="98"/>
        <v>222</v>
      </c>
      <c r="AC90" s="5">
        <v>1480</v>
      </c>
      <c r="AD90" s="5">
        <v>1251.35</v>
      </c>
      <c r="AE90" s="13">
        <f t="shared" si="99"/>
        <v>0.845506756756757</v>
      </c>
      <c r="AF90" s="53">
        <f>RANK(AE90,AE$3:AE$140)</f>
        <v>85</v>
      </c>
      <c r="AG90" s="53">
        <f>RANK(AD90,AD$3:AD$140)</f>
        <v>93</v>
      </c>
      <c r="AH90" s="17">
        <f t="shared" si="92"/>
        <v>178</v>
      </c>
      <c r="AI90" s="5">
        <v>0</v>
      </c>
      <c r="AJ90" s="5">
        <v>0</v>
      </c>
      <c r="AK90" s="59">
        <v>0</v>
      </c>
      <c r="AL90" s="53" t="e">
        <f>RANK(AK90,AK$3:AK$140)</f>
        <v>#DIV/0!</v>
      </c>
      <c r="AM90" s="53">
        <f>RANK(AJ90,AJ$3:AJ$140)</f>
        <v>123</v>
      </c>
      <c r="AN90" s="17" t="e">
        <f t="shared" si="79"/>
        <v>#DIV/0!</v>
      </c>
      <c r="AO90" s="5">
        <v>19</v>
      </c>
      <c r="AP90" s="5">
        <v>1</v>
      </c>
      <c r="AQ90" s="13">
        <f t="shared" si="100"/>
        <v>0.0526315789473684</v>
      </c>
      <c r="AR90" s="53">
        <f>RANK(AQ90,AQ$3:AQ$140)</f>
        <v>115</v>
      </c>
      <c r="AS90" s="53">
        <f>RANK(AP90,AP$3:AP$140)</f>
        <v>106</v>
      </c>
      <c r="AT90" s="17">
        <f t="shared" si="89"/>
        <v>221</v>
      </c>
      <c r="AU90" s="5">
        <v>1810</v>
      </c>
      <c r="AV90" s="5">
        <v>1385.86</v>
      </c>
      <c r="AW90" s="13">
        <f t="shared" si="101"/>
        <v>0.765668508287293</v>
      </c>
      <c r="AX90" s="53">
        <f>RANK(AW90,AW$3:AW$140)</f>
        <v>90</v>
      </c>
      <c r="AY90" s="53">
        <f>RANK(AV90,AV$3:AV$140)</f>
        <v>89</v>
      </c>
      <c r="AZ90" s="17">
        <f t="shared" si="80"/>
        <v>179</v>
      </c>
      <c r="BA90" s="21">
        <v>1000</v>
      </c>
      <c r="BB90" s="5">
        <v>711.3</v>
      </c>
      <c r="BC90" s="13">
        <f t="shared" si="102"/>
        <v>0.7113</v>
      </c>
      <c r="BD90" s="53">
        <f>RANK(BC90,BC$3:BC$140)</f>
        <v>63</v>
      </c>
      <c r="BE90" s="53">
        <f>RANK(BB90,BB$3:BB$140)</f>
        <v>81</v>
      </c>
      <c r="BF90" s="17">
        <f t="shared" si="84"/>
        <v>144</v>
      </c>
      <c r="BG90" s="5">
        <v>2150</v>
      </c>
      <c r="BH90" s="5">
        <v>218.5</v>
      </c>
      <c r="BI90" s="13">
        <f t="shared" si="103"/>
        <v>0.101627906976744</v>
      </c>
      <c r="BJ90" s="53">
        <f>RANK(BI90,BI$3:BI$140)</f>
        <v>119</v>
      </c>
      <c r="BK90" s="53">
        <f>RANK(BH90,BH$3:BH$140)</f>
        <v>117</v>
      </c>
      <c r="BL90" s="17">
        <f t="shared" si="127"/>
        <v>236</v>
      </c>
      <c r="BM90" s="5">
        <v>1140</v>
      </c>
      <c r="BN90" s="5">
        <v>856.2</v>
      </c>
      <c r="BO90" s="13">
        <f t="shared" si="104"/>
        <v>0.751052631578947</v>
      </c>
      <c r="BP90" s="53">
        <f>RANK(BO90,BO$3:BO$140)</f>
        <v>84</v>
      </c>
      <c r="BQ90" s="53">
        <f>RANK(BN90,BN$3:BN$140)</f>
        <v>96</v>
      </c>
      <c r="BR90" s="17">
        <f t="shared" si="81"/>
        <v>180</v>
      </c>
      <c r="BS90" s="21">
        <v>1100</v>
      </c>
      <c r="BT90" s="5">
        <v>935</v>
      </c>
      <c r="BU90" s="13">
        <f t="shared" si="105"/>
        <v>0.85</v>
      </c>
      <c r="BV90" s="53">
        <f>RANK(BU90,BU$3:BU$140)</f>
        <v>103</v>
      </c>
      <c r="BW90" s="53">
        <f>RANK(BT90,BT$3:BT$140)</f>
        <v>106</v>
      </c>
      <c r="BX90" s="17">
        <f t="shared" si="122"/>
        <v>209</v>
      </c>
      <c r="BY90" s="5">
        <v>1090</v>
      </c>
      <c r="BZ90" s="5">
        <v>424.6</v>
      </c>
      <c r="CA90" s="13">
        <f t="shared" si="106"/>
        <v>0.38954128440367</v>
      </c>
      <c r="CB90" s="53">
        <f>RANK(CA90,CA$3:CA$140)</f>
        <v>90</v>
      </c>
      <c r="CC90" s="53">
        <f>RANK(BZ90,BZ$3:BZ$140)</f>
        <v>101</v>
      </c>
      <c r="CD90" s="17">
        <f t="shared" si="85"/>
        <v>191</v>
      </c>
      <c r="CE90" s="5">
        <v>1000</v>
      </c>
      <c r="CF90" s="5">
        <v>767.02</v>
      </c>
      <c r="CG90" s="13">
        <f t="shared" si="107"/>
        <v>0.76702</v>
      </c>
      <c r="CH90" s="53">
        <f>RANK(CG90,CG$3:CG$140)</f>
        <v>88</v>
      </c>
      <c r="CI90" s="53">
        <f>RANK(CF90,CF$3:CF$140)</f>
        <v>92</v>
      </c>
      <c r="CJ90" s="17">
        <f t="shared" si="82"/>
        <v>180</v>
      </c>
      <c r="CK90" s="5">
        <v>1530</v>
      </c>
      <c r="CL90" s="5">
        <v>236.61</v>
      </c>
      <c r="CM90" s="13">
        <f t="shared" si="108"/>
        <v>0.154647058823529</v>
      </c>
      <c r="CN90" s="53">
        <f>RANK(CM90,CM$3:CM$140)</f>
        <v>129</v>
      </c>
      <c r="CO90" s="53">
        <f>RANK(CL90,CL$3:CL$140)</f>
        <v>128</v>
      </c>
      <c r="CP90" s="17">
        <f t="shared" si="131"/>
        <v>257</v>
      </c>
      <c r="CQ90" s="5">
        <v>700</v>
      </c>
      <c r="CR90" s="5">
        <v>146</v>
      </c>
      <c r="CS90" s="13">
        <f t="shared" si="109"/>
        <v>0.208571428571429</v>
      </c>
      <c r="CT90" s="53">
        <f>RANK(CS90,CS$3:CS$140)</f>
        <v>91</v>
      </c>
      <c r="CU90" s="53">
        <f>RANK(CR90,CR$3:CR$140)</f>
        <v>97</v>
      </c>
      <c r="CV90" s="17">
        <f t="shared" si="128"/>
        <v>188</v>
      </c>
      <c r="CW90" s="5">
        <v>3130</v>
      </c>
      <c r="CX90" s="5">
        <v>1526.72</v>
      </c>
      <c r="CY90" s="13">
        <f t="shared" si="110"/>
        <v>0.487769968051118</v>
      </c>
      <c r="CZ90" s="53">
        <f>RANK(CY90,CY$3:CY$140)</f>
        <v>56</v>
      </c>
      <c r="DA90" s="53">
        <f>RANK(CX90,CX$3:CX$140)</f>
        <v>70</v>
      </c>
      <c r="DB90" s="17">
        <f t="shared" si="75"/>
        <v>126</v>
      </c>
      <c r="DC90" s="5">
        <v>4020</v>
      </c>
      <c r="DD90" s="5">
        <v>1421</v>
      </c>
      <c r="DE90" s="13">
        <f t="shared" si="111"/>
        <v>0.353482587064677</v>
      </c>
      <c r="DF90" s="53">
        <f>RANK(DE90,DE$3:DE$140)</f>
        <v>128</v>
      </c>
      <c r="DG90" s="53">
        <f>RANK(DD90,DD$3:DD$140)</f>
        <v>127</v>
      </c>
      <c r="DH90" s="17">
        <f t="shared" si="83"/>
        <v>255</v>
      </c>
      <c r="DI90" s="5">
        <v>70</v>
      </c>
      <c r="DJ90" s="5">
        <v>7</v>
      </c>
      <c r="DK90" s="13">
        <f t="shared" si="112"/>
        <v>0.1</v>
      </c>
      <c r="DL90" s="53">
        <f>RANK(DK90,DK$3:DK$140)</f>
        <v>124</v>
      </c>
      <c r="DM90" s="53">
        <f>RANK(DJ90,DJ$3:DJ$140)</f>
        <v>121</v>
      </c>
      <c r="DN90" s="17">
        <f t="shared" si="129"/>
        <v>245</v>
      </c>
      <c r="DO90" s="5">
        <v>1930</v>
      </c>
      <c r="DP90" s="5">
        <v>1451.46</v>
      </c>
      <c r="DQ90" s="13">
        <v>0.752051813471503</v>
      </c>
      <c r="DR90" s="53">
        <v>84</v>
      </c>
      <c r="DS90" s="53">
        <v>97</v>
      </c>
      <c r="DT90" s="17">
        <v>181</v>
      </c>
      <c r="DU90" s="5">
        <v>1860</v>
      </c>
      <c r="DV90" s="5">
        <v>640.38</v>
      </c>
      <c r="DW90" s="13">
        <f t="shared" si="113"/>
        <v>0.344290322580645</v>
      </c>
      <c r="DX90" s="53">
        <f>RANK(DW90,DW$3:DW$140)</f>
        <v>121</v>
      </c>
      <c r="DY90" s="53">
        <f>RANK(DV90,DV$3:DV$140)</f>
        <v>117</v>
      </c>
      <c r="DZ90" s="17">
        <f t="shared" si="124"/>
        <v>238</v>
      </c>
      <c r="EA90" s="21">
        <v>1000</v>
      </c>
      <c r="EB90" s="5">
        <v>561.81</v>
      </c>
      <c r="EC90" s="13">
        <f t="shared" si="114"/>
        <v>0.56181</v>
      </c>
      <c r="ED90" s="53">
        <f>RANK(EC90,EC$3:EC$140)</f>
        <v>21</v>
      </c>
      <c r="EE90" s="53">
        <f>RANK(EB90,EB$3:EB$140)</f>
        <v>19</v>
      </c>
      <c r="EF90" s="17">
        <f t="shared" si="125"/>
        <v>40</v>
      </c>
      <c r="EG90" s="5">
        <v>1870</v>
      </c>
      <c r="EH90" s="5">
        <v>561.81</v>
      </c>
      <c r="EI90" s="13">
        <f t="shared" si="115"/>
        <v>0.300433155080214</v>
      </c>
      <c r="EJ90" s="53">
        <f>RANK(EI90,EI$3:EI$140)</f>
        <v>8</v>
      </c>
      <c r="EK90" s="53">
        <f>RANK(EH90,EH$3:EH$140)</f>
        <v>19</v>
      </c>
      <c r="EL90" s="17">
        <f t="shared" si="116"/>
        <v>27</v>
      </c>
      <c r="EM90" s="5">
        <v>3780</v>
      </c>
      <c r="EN90" s="5">
        <v>2575.89</v>
      </c>
      <c r="EO90" s="13">
        <f t="shared" si="117"/>
        <v>0.681452380952381</v>
      </c>
      <c r="EP90" s="53">
        <f>RANK(EO90,EO$3:EO$140)</f>
        <v>67</v>
      </c>
      <c r="EQ90" s="53">
        <f>RANK(EN90,EN$3:EN$140)</f>
        <v>75</v>
      </c>
      <c r="ER90" s="17">
        <f t="shared" si="69"/>
        <v>142</v>
      </c>
      <c r="ES90" s="5">
        <v>1000</v>
      </c>
      <c r="ET90" s="5">
        <v>552</v>
      </c>
      <c r="EU90" s="13">
        <f t="shared" si="118"/>
        <v>0.552</v>
      </c>
      <c r="EV90" s="53">
        <f>RANK(EU90,EU$3:EU$140)</f>
        <v>58</v>
      </c>
      <c r="EW90" s="53">
        <f>RANK(ET90,ET$3:ET$140)</f>
        <v>70</v>
      </c>
      <c r="EX90" s="17">
        <f t="shared" si="123"/>
        <v>128</v>
      </c>
      <c r="EY90" s="5">
        <v>2330</v>
      </c>
      <c r="EZ90" s="5">
        <v>410</v>
      </c>
      <c r="FA90" s="13">
        <f t="shared" si="119"/>
        <v>0.175965665236052</v>
      </c>
      <c r="FB90" s="53">
        <f>RANK(FA90,FA$3:FA$140)</f>
        <v>107</v>
      </c>
      <c r="FC90" s="53">
        <f>RANK(EZ90,EZ$3:EZ$140)</f>
        <v>110</v>
      </c>
      <c r="FD90" s="17">
        <f t="shared" si="73"/>
        <v>217</v>
      </c>
    </row>
    <row r="91" ht="17.25" spans="1:160">
      <c r="A91" s="9">
        <v>89</v>
      </c>
      <c r="B91" s="15">
        <v>106865</v>
      </c>
      <c r="C91" s="16" t="s">
        <v>78</v>
      </c>
      <c r="D91" s="16" t="s">
        <v>58</v>
      </c>
      <c r="E91" s="5">
        <v>5000</v>
      </c>
      <c r="F91" s="5">
        <v>3346.38</v>
      </c>
      <c r="G91" s="13">
        <f t="shared" si="94"/>
        <v>0.669276</v>
      </c>
      <c r="H91" s="53">
        <f>RANK(G91,G$3:G$140)</f>
        <v>22</v>
      </c>
      <c r="I91" s="53">
        <f>RANK(F91,F$3:F$140)</f>
        <v>39</v>
      </c>
      <c r="J91" s="17">
        <f t="shared" si="120"/>
        <v>61</v>
      </c>
      <c r="K91" s="5">
        <v>1400</v>
      </c>
      <c r="L91" s="5">
        <v>320.8</v>
      </c>
      <c r="M91" s="13">
        <f t="shared" si="95"/>
        <v>0.229142857142857</v>
      </c>
      <c r="N91" s="53">
        <f>RANK(M91,M$3:M$140)</f>
        <v>95</v>
      </c>
      <c r="O91" s="53">
        <f>RANK(L91,L$3:L$140)</f>
        <v>103</v>
      </c>
      <c r="P91" s="17">
        <f t="shared" si="67"/>
        <v>198</v>
      </c>
      <c r="Q91" s="5">
        <v>1200</v>
      </c>
      <c r="R91" s="5">
        <v>625.8</v>
      </c>
      <c r="S91" s="13">
        <f t="shared" si="96"/>
        <v>0.5215</v>
      </c>
      <c r="T91" s="53">
        <f>RANK(S91,S$3:S$140)</f>
        <v>54</v>
      </c>
      <c r="U91" s="53">
        <f>RANK(R91,R$3:R$140)</f>
        <v>74</v>
      </c>
      <c r="V91" s="17">
        <f t="shared" si="87"/>
        <v>128</v>
      </c>
      <c r="W91" s="5">
        <v>2170</v>
      </c>
      <c r="X91" s="5">
        <v>1655.25</v>
      </c>
      <c r="Y91" s="13">
        <f t="shared" si="97"/>
        <v>0.76278801843318</v>
      </c>
      <c r="Z91" s="53">
        <f>RANK(Y91,Y$3:Y$140)</f>
        <v>56</v>
      </c>
      <c r="AA91" s="53">
        <f>RANK(X91,X$3:X$140)</f>
        <v>87</v>
      </c>
      <c r="AB91" s="17">
        <f t="shared" si="98"/>
        <v>143</v>
      </c>
      <c r="AC91" s="5">
        <v>1480</v>
      </c>
      <c r="AD91" s="5">
        <v>1404.23</v>
      </c>
      <c r="AE91" s="13">
        <f t="shared" si="99"/>
        <v>0.948804054054054</v>
      </c>
      <c r="AF91" s="53">
        <f>RANK(AE91,AE$3:AE$140)</f>
        <v>72</v>
      </c>
      <c r="AG91" s="53">
        <f>RANK(AD91,AD$3:AD$140)</f>
        <v>85</v>
      </c>
      <c r="AH91" s="17">
        <f t="shared" si="92"/>
        <v>157</v>
      </c>
      <c r="AI91" s="5">
        <v>30</v>
      </c>
      <c r="AJ91" s="5">
        <v>6</v>
      </c>
      <c r="AK91" s="13">
        <f t="shared" si="130"/>
        <v>0.2</v>
      </c>
      <c r="AL91" s="53" t="e">
        <f>RANK(AK91,AK$3:AK$140)</f>
        <v>#DIV/0!</v>
      </c>
      <c r="AM91" s="53">
        <f>RANK(AJ91,AJ$3:AJ$140)</f>
        <v>84</v>
      </c>
      <c r="AN91" s="17" t="e">
        <f t="shared" si="79"/>
        <v>#DIV/0!</v>
      </c>
      <c r="AO91" s="5">
        <v>19</v>
      </c>
      <c r="AP91" s="5">
        <v>2</v>
      </c>
      <c r="AQ91" s="13">
        <f t="shared" si="100"/>
        <v>0.105263157894737</v>
      </c>
      <c r="AR91" s="53">
        <f>RANK(AQ91,AQ$3:AQ$140)</f>
        <v>92</v>
      </c>
      <c r="AS91" s="53">
        <f>RANK(AP91,AP$3:AP$140)</f>
        <v>85</v>
      </c>
      <c r="AT91" s="17">
        <f t="shared" si="89"/>
        <v>177</v>
      </c>
      <c r="AU91" s="21">
        <f>ROUND(AV91/100,0)*100</f>
        <v>1800</v>
      </c>
      <c r="AV91" s="5">
        <v>1827.16</v>
      </c>
      <c r="AW91" s="13">
        <f t="shared" si="101"/>
        <v>1.01508888888889</v>
      </c>
      <c r="AX91" s="53">
        <f>RANK(AW91,AW$3:AW$140)</f>
        <v>8</v>
      </c>
      <c r="AY91" s="53">
        <f>RANK(AV91,AV$3:AV$140)</f>
        <v>61</v>
      </c>
      <c r="AZ91" s="17">
        <f t="shared" si="80"/>
        <v>69</v>
      </c>
      <c r="BA91" s="21">
        <v>1000</v>
      </c>
      <c r="BB91" s="5">
        <v>981.35</v>
      </c>
      <c r="BC91" s="13">
        <f t="shared" si="102"/>
        <v>0.98135</v>
      </c>
      <c r="BD91" s="53">
        <f>RANK(BC91,BC$3:BC$140)</f>
        <v>13</v>
      </c>
      <c r="BE91" s="53">
        <f>RANK(BB91,BB$3:BB$140)</f>
        <v>55</v>
      </c>
      <c r="BF91" s="17">
        <f t="shared" si="84"/>
        <v>68</v>
      </c>
      <c r="BG91" s="5">
        <v>2150</v>
      </c>
      <c r="BH91" s="5">
        <v>227.63</v>
      </c>
      <c r="BI91" s="13">
        <f t="shared" si="103"/>
        <v>0.105874418604651</v>
      </c>
      <c r="BJ91" s="53">
        <f>RANK(BI91,BI$3:BI$140)</f>
        <v>118</v>
      </c>
      <c r="BK91" s="53">
        <f>RANK(BH91,BH$3:BH$140)</f>
        <v>116</v>
      </c>
      <c r="BL91" s="17">
        <f t="shared" si="127"/>
        <v>234</v>
      </c>
      <c r="BM91" s="5">
        <v>1090</v>
      </c>
      <c r="BN91" s="5">
        <v>999.35</v>
      </c>
      <c r="BO91" s="13">
        <f t="shared" si="104"/>
        <v>0.916834862385321</v>
      </c>
      <c r="BP91" s="53">
        <f>RANK(BO91,BO$3:BO$140)</f>
        <v>63</v>
      </c>
      <c r="BQ91" s="53">
        <f>RANK(BN91,BN$3:BN$140)</f>
        <v>81</v>
      </c>
      <c r="BR91" s="17">
        <f t="shared" si="81"/>
        <v>144</v>
      </c>
      <c r="BS91" s="21">
        <v>1100</v>
      </c>
      <c r="BT91" s="5">
        <v>1436.56</v>
      </c>
      <c r="BU91" s="13">
        <f t="shared" si="105"/>
        <v>1.30596363636364</v>
      </c>
      <c r="BV91" s="53">
        <f>RANK(BU91,BU$3:BU$140)</f>
        <v>17</v>
      </c>
      <c r="BW91" s="53">
        <f>RANK(BT91,BT$3:BT$140)</f>
        <v>66</v>
      </c>
      <c r="BX91" s="17">
        <f t="shared" si="122"/>
        <v>83</v>
      </c>
      <c r="BY91" s="5">
        <v>1100</v>
      </c>
      <c r="BZ91" s="5">
        <v>1216.92</v>
      </c>
      <c r="CA91" s="13">
        <f t="shared" si="106"/>
        <v>1.10629090909091</v>
      </c>
      <c r="CB91" s="53">
        <f>RANK(CA91,CA$3:CA$140)</f>
        <v>3</v>
      </c>
      <c r="CC91" s="53">
        <f>RANK(BZ91,BZ$3:BZ$140)</f>
        <v>26</v>
      </c>
      <c r="CD91" s="17">
        <f t="shared" si="85"/>
        <v>29</v>
      </c>
      <c r="CE91" s="5">
        <v>1000</v>
      </c>
      <c r="CF91" s="5">
        <v>795.19</v>
      </c>
      <c r="CG91" s="13">
        <f t="shared" si="107"/>
        <v>0.79519</v>
      </c>
      <c r="CH91" s="53">
        <f>RANK(CG91,CG$3:CG$140)</f>
        <v>81</v>
      </c>
      <c r="CI91" s="53">
        <f>RANK(CF91,CF$3:CF$140)</f>
        <v>88</v>
      </c>
      <c r="CJ91" s="17">
        <f t="shared" si="82"/>
        <v>169</v>
      </c>
      <c r="CK91" s="5">
        <v>1530</v>
      </c>
      <c r="CL91" s="5">
        <v>539.75</v>
      </c>
      <c r="CM91" s="13">
        <f t="shared" si="108"/>
        <v>0.352777777777778</v>
      </c>
      <c r="CN91" s="53">
        <f>RANK(CM91,CM$3:CM$140)</f>
        <v>84</v>
      </c>
      <c r="CO91" s="53">
        <f>RANK(CL91,CL$3:CL$140)</f>
        <v>88</v>
      </c>
      <c r="CP91" s="17">
        <f t="shared" si="131"/>
        <v>172</v>
      </c>
      <c r="CQ91" s="5">
        <v>700</v>
      </c>
      <c r="CR91" s="5">
        <v>0</v>
      </c>
      <c r="CS91" s="13">
        <f t="shared" si="109"/>
        <v>0</v>
      </c>
      <c r="CT91" s="53">
        <f>RANK(CS91,CS$3:CS$140)</f>
        <v>109</v>
      </c>
      <c r="CU91" s="53">
        <f>RANK(CR91,CR$3:CR$140)</f>
        <v>109</v>
      </c>
      <c r="CV91" s="17">
        <f t="shared" si="128"/>
        <v>218</v>
      </c>
      <c r="CW91" s="5">
        <v>3130</v>
      </c>
      <c r="CX91" s="5">
        <v>702.3</v>
      </c>
      <c r="CY91" s="13">
        <f t="shared" si="110"/>
        <v>0.224376996805112</v>
      </c>
      <c r="CZ91" s="53">
        <f>RANK(CY91,CY$3:CY$140)</f>
        <v>111</v>
      </c>
      <c r="DA91" s="53">
        <f>RANK(CX91,CX$3:CX$140)</f>
        <v>110</v>
      </c>
      <c r="DB91" s="17">
        <f t="shared" si="75"/>
        <v>221</v>
      </c>
      <c r="DC91" s="5">
        <v>4020</v>
      </c>
      <c r="DD91" s="5">
        <v>3651.85</v>
      </c>
      <c r="DE91" s="13">
        <f t="shared" si="111"/>
        <v>0.90842039800995</v>
      </c>
      <c r="DF91" s="53">
        <f>RANK(DE91,DE$3:DE$140)</f>
        <v>63</v>
      </c>
      <c r="DG91" s="53">
        <f>RANK(DD91,DD$3:DD$140)</f>
        <v>78</v>
      </c>
      <c r="DH91" s="17">
        <f t="shared" si="83"/>
        <v>141</v>
      </c>
      <c r="DI91" s="5">
        <v>70</v>
      </c>
      <c r="DJ91" s="5">
        <v>20</v>
      </c>
      <c r="DK91" s="13">
        <f t="shared" si="112"/>
        <v>0.285714285714286</v>
      </c>
      <c r="DL91" s="53">
        <f>RANK(DK91,DK$3:DK$140)</f>
        <v>60</v>
      </c>
      <c r="DM91" s="53">
        <f>RANK(DJ91,DJ$3:DJ$140)</f>
        <v>68</v>
      </c>
      <c r="DN91" s="17">
        <f t="shared" si="129"/>
        <v>128</v>
      </c>
      <c r="DO91" s="5">
        <v>1930</v>
      </c>
      <c r="DP91" s="5">
        <v>1819.1</v>
      </c>
      <c r="DQ91" s="13">
        <v>0.942538860103627</v>
      </c>
      <c r="DR91" s="53">
        <v>60</v>
      </c>
      <c r="DS91" s="53">
        <v>78</v>
      </c>
      <c r="DT91" s="17">
        <v>138</v>
      </c>
      <c r="DU91" s="5">
        <v>1860</v>
      </c>
      <c r="DV91" s="5">
        <v>1430.01</v>
      </c>
      <c r="DW91" s="13">
        <f t="shared" si="113"/>
        <v>0.768822580645161</v>
      </c>
      <c r="DX91" s="53">
        <f>RANK(DW91,DW$3:DW$140)</f>
        <v>65</v>
      </c>
      <c r="DY91" s="53">
        <f>RANK(DV91,DV$3:DV$140)</f>
        <v>80</v>
      </c>
      <c r="DZ91" s="17">
        <f t="shared" si="124"/>
        <v>145</v>
      </c>
      <c r="EA91" s="5">
        <v>800</v>
      </c>
      <c r="EB91" s="5">
        <v>58.76</v>
      </c>
      <c r="EC91" s="13">
        <f t="shared" si="114"/>
        <v>0.07345</v>
      </c>
      <c r="ED91" s="53">
        <f>RANK(EC91,EC$3:EC$140)</f>
        <v>107</v>
      </c>
      <c r="EE91" s="53">
        <f>RANK(EB91,EB$3:EB$140)</f>
        <v>110</v>
      </c>
      <c r="EF91" s="17">
        <f t="shared" si="125"/>
        <v>217</v>
      </c>
      <c r="EG91" s="5">
        <v>1780</v>
      </c>
      <c r="EH91" s="5">
        <v>58.76</v>
      </c>
      <c r="EI91" s="13">
        <f t="shared" si="115"/>
        <v>0.0330112359550562</v>
      </c>
      <c r="EJ91" s="53">
        <f>RANK(EI91,EI$3:EI$140)</f>
        <v>106</v>
      </c>
      <c r="EK91" s="53">
        <f>RANK(EH91,EH$3:EH$140)</f>
        <v>110</v>
      </c>
      <c r="EL91" s="17">
        <f t="shared" si="116"/>
        <v>216</v>
      </c>
      <c r="EM91" s="21">
        <v>4090</v>
      </c>
      <c r="EN91" s="5">
        <v>4274.8</v>
      </c>
      <c r="EO91" s="13">
        <f t="shared" si="117"/>
        <v>1.04518337408313</v>
      </c>
      <c r="EP91" s="53">
        <f>RANK(EO91,EO$3:EO$140)</f>
        <v>13</v>
      </c>
      <c r="EQ91" s="53">
        <f>RANK(EN91,EN$3:EN$140)</f>
        <v>35</v>
      </c>
      <c r="ER91" s="17">
        <f t="shared" si="69"/>
        <v>48</v>
      </c>
      <c r="ES91" s="5">
        <v>1000</v>
      </c>
      <c r="ET91" s="5">
        <v>305.5</v>
      </c>
      <c r="EU91" s="13">
        <f t="shared" si="118"/>
        <v>0.3055</v>
      </c>
      <c r="EV91" s="53">
        <f>RANK(EU91,EU$3:EU$140)</f>
        <v>92</v>
      </c>
      <c r="EW91" s="53">
        <f>RANK(ET91,ET$3:ET$140)</f>
        <v>100</v>
      </c>
      <c r="EX91" s="17">
        <f t="shared" si="123"/>
        <v>192</v>
      </c>
      <c r="EY91" s="5">
        <v>2330</v>
      </c>
      <c r="EZ91" s="5">
        <v>894.3</v>
      </c>
      <c r="FA91" s="13">
        <f t="shared" si="119"/>
        <v>0.38381974248927</v>
      </c>
      <c r="FB91" s="53">
        <f>RANK(FA91,FA$3:FA$140)</f>
        <v>68</v>
      </c>
      <c r="FC91" s="53">
        <f>RANK(EZ91,EZ$3:EZ$140)</f>
        <v>76</v>
      </c>
      <c r="FD91" s="17">
        <f t="shared" si="73"/>
        <v>144</v>
      </c>
    </row>
    <row r="92" ht="17.25" spans="1:160">
      <c r="A92" s="9">
        <v>90</v>
      </c>
      <c r="B92" s="10">
        <v>752</v>
      </c>
      <c r="C92" s="11" t="s">
        <v>145</v>
      </c>
      <c r="D92" s="11" t="s">
        <v>122</v>
      </c>
      <c r="E92" s="5">
        <v>4800</v>
      </c>
      <c r="F92" s="5">
        <v>2855.24</v>
      </c>
      <c r="G92" s="13">
        <f t="shared" si="94"/>
        <v>0.594841666666667</v>
      </c>
      <c r="H92" s="53">
        <f>RANK(G92,G$3:G$140)</f>
        <v>27</v>
      </c>
      <c r="I92" s="53">
        <f>RANK(F92,F$3:F$140)</f>
        <v>56</v>
      </c>
      <c r="J92" s="17">
        <f t="shared" si="120"/>
        <v>83</v>
      </c>
      <c r="K92" s="5">
        <v>1500</v>
      </c>
      <c r="L92" s="5">
        <v>856</v>
      </c>
      <c r="M92" s="13">
        <f t="shared" si="95"/>
        <v>0.570666666666667</v>
      </c>
      <c r="N92" s="53">
        <f>RANK(M92,M$3:M$140)</f>
        <v>43</v>
      </c>
      <c r="O92" s="53">
        <f>RANK(L92,L$3:L$140)</f>
        <v>63</v>
      </c>
      <c r="P92" s="17">
        <f t="shared" si="67"/>
        <v>106</v>
      </c>
      <c r="Q92" s="5">
        <v>1200</v>
      </c>
      <c r="R92" s="5">
        <v>385</v>
      </c>
      <c r="S92" s="13">
        <f t="shared" si="96"/>
        <v>0.320833333333333</v>
      </c>
      <c r="T92" s="53">
        <f>RANK(S92,S$3:S$140)</f>
        <v>85</v>
      </c>
      <c r="U92" s="53">
        <f>RANK(R92,R$3:R$140)</f>
        <v>93</v>
      </c>
      <c r="V92" s="17">
        <f t="shared" si="87"/>
        <v>178</v>
      </c>
      <c r="W92" s="5">
        <v>2080</v>
      </c>
      <c r="X92" s="5">
        <v>2017.41</v>
      </c>
      <c r="Y92" s="13">
        <f t="shared" si="97"/>
        <v>0.969908653846154</v>
      </c>
      <c r="Z92" s="53">
        <f>RANK(Y92,Y$3:Y$140)</f>
        <v>12</v>
      </c>
      <c r="AA92" s="53">
        <f>RANK(X92,X$3:X$140)</f>
        <v>60</v>
      </c>
      <c r="AB92" s="17">
        <f t="shared" si="98"/>
        <v>72</v>
      </c>
      <c r="AC92" s="5">
        <v>1370</v>
      </c>
      <c r="AD92" s="5">
        <v>1214.88</v>
      </c>
      <c r="AE92" s="13">
        <f t="shared" si="99"/>
        <v>0.886773722627737</v>
      </c>
      <c r="AF92" s="53">
        <f>RANK(AE92,AE$3:AE$140)</f>
        <v>80</v>
      </c>
      <c r="AG92" s="53">
        <f>RANK(AD92,AD$3:AD$140)</f>
        <v>96</v>
      </c>
      <c r="AH92" s="17">
        <f t="shared" si="92"/>
        <v>176</v>
      </c>
      <c r="AI92" s="5">
        <v>20</v>
      </c>
      <c r="AJ92" s="5">
        <v>0</v>
      </c>
      <c r="AK92" s="13">
        <f t="shared" si="130"/>
        <v>0</v>
      </c>
      <c r="AL92" s="53" t="e">
        <f>RANK(AK92,AK$3:AK$140)</f>
        <v>#DIV/0!</v>
      </c>
      <c r="AM92" s="53">
        <f>RANK(AJ92,AJ$3:AJ$140)</f>
        <v>123</v>
      </c>
      <c r="AN92" s="17" t="e">
        <f t="shared" si="79"/>
        <v>#DIV/0!</v>
      </c>
      <c r="AO92" s="5">
        <v>19</v>
      </c>
      <c r="AP92" s="5">
        <v>0</v>
      </c>
      <c r="AQ92" s="13">
        <f t="shared" si="100"/>
        <v>0</v>
      </c>
      <c r="AR92" s="53">
        <f>RANK(AQ92,AQ$3:AQ$140)</f>
        <v>129</v>
      </c>
      <c r="AS92" s="53">
        <f>RANK(AP92,AP$3:AP$140)</f>
        <v>129</v>
      </c>
      <c r="AT92" s="17">
        <f t="shared" si="89"/>
        <v>258</v>
      </c>
      <c r="AU92" s="5">
        <v>1810</v>
      </c>
      <c r="AV92" s="5">
        <v>1429.28</v>
      </c>
      <c r="AW92" s="13">
        <f t="shared" si="101"/>
        <v>0.789657458563536</v>
      </c>
      <c r="AX92" s="53">
        <f>RANK(AW92,AW$3:AW$140)</f>
        <v>85</v>
      </c>
      <c r="AY92" s="53">
        <f>RANK(AV92,AV$3:AV$140)</f>
        <v>85</v>
      </c>
      <c r="AZ92" s="17">
        <f t="shared" si="80"/>
        <v>170</v>
      </c>
      <c r="BA92" s="21">
        <v>1000</v>
      </c>
      <c r="BB92" s="5">
        <v>924.2</v>
      </c>
      <c r="BC92" s="13">
        <f t="shared" si="102"/>
        <v>0.9242</v>
      </c>
      <c r="BD92" s="53">
        <f>RANK(BC92,BC$3:BC$140)</f>
        <v>18</v>
      </c>
      <c r="BE92" s="53">
        <f>RANK(BB92,BB$3:BB$140)</f>
        <v>59</v>
      </c>
      <c r="BF92" s="17">
        <f t="shared" si="84"/>
        <v>77</v>
      </c>
      <c r="BG92" s="5">
        <v>2150</v>
      </c>
      <c r="BH92" s="5">
        <v>604.4</v>
      </c>
      <c r="BI92" s="13">
        <f t="shared" si="103"/>
        <v>0.281116279069767</v>
      </c>
      <c r="BJ92" s="53">
        <f>RANK(BI92,BI$3:BI$140)</f>
        <v>54</v>
      </c>
      <c r="BK92" s="53">
        <f>RANK(BH92,BH$3:BH$140)</f>
        <v>66</v>
      </c>
      <c r="BL92" s="17">
        <f t="shared" si="127"/>
        <v>120</v>
      </c>
      <c r="BM92" s="5">
        <v>1090</v>
      </c>
      <c r="BN92" s="5">
        <v>866.19</v>
      </c>
      <c r="BO92" s="13">
        <f t="shared" si="104"/>
        <v>0.794669724770642</v>
      </c>
      <c r="BP92" s="53">
        <f>RANK(BO92,BO$3:BO$140)</f>
        <v>79</v>
      </c>
      <c r="BQ92" s="53">
        <f>RANK(BN92,BN$3:BN$140)</f>
        <v>92</v>
      </c>
      <c r="BR92" s="17">
        <f t="shared" si="81"/>
        <v>171</v>
      </c>
      <c r="BS92" s="5">
        <v>1000</v>
      </c>
      <c r="BT92" s="5">
        <v>781.41</v>
      </c>
      <c r="BU92" s="13">
        <f t="shared" si="105"/>
        <v>0.78141</v>
      </c>
      <c r="BV92" s="53">
        <f>RANK(BU92,BU$3:BU$140)</f>
        <v>108</v>
      </c>
      <c r="BW92" s="53">
        <f>RANK(BT92,BT$3:BT$140)</f>
        <v>116</v>
      </c>
      <c r="BX92" s="17">
        <f t="shared" si="122"/>
        <v>224</v>
      </c>
      <c r="BY92" s="5">
        <v>1090</v>
      </c>
      <c r="BZ92" s="5">
        <v>454.11</v>
      </c>
      <c r="CA92" s="13">
        <f t="shared" si="106"/>
        <v>0.416614678899083</v>
      </c>
      <c r="CB92" s="53">
        <f>RANK(CA92,CA$3:CA$140)</f>
        <v>86</v>
      </c>
      <c r="CC92" s="53">
        <f>RANK(BZ92,BZ$3:BZ$140)</f>
        <v>97</v>
      </c>
      <c r="CD92" s="17">
        <f t="shared" si="85"/>
        <v>183</v>
      </c>
      <c r="CE92" s="5">
        <v>1000</v>
      </c>
      <c r="CF92" s="5">
        <v>532.46</v>
      </c>
      <c r="CG92" s="13">
        <f t="shared" si="107"/>
        <v>0.53246</v>
      </c>
      <c r="CH92" s="53">
        <f>RANK(CG92,CG$3:CG$140)</f>
        <v>114</v>
      </c>
      <c r="CI92" s="53">
        <f>RANK(CF92,CF$3:CF$140)</f>
        <v>117</v>
      </c>
      <c r="CJ92" s="17">
        <f t="shared" si="82"/>
        <v>231</v>
      </c>
      <c r="CK92" s="5">
        <v>1350</v>
      </c>
      <c r="CL92" s="5">
        <v>402.59</v>
      </c>
      <c r="CM92" s="13">
        <f t="shared" si="108"/>
        <v>0.298214814814815</v>
      </c>
      <c r="CN92" s="53">
        <f>RANK(CM92,CM$3:CM$140)</f>
        <v>101</v>
      </c>
      <c r="CO92" s="53">
        <f>RANK(CL92,CL$3:CL$140)</f>
        <v>106</v>
      </c>
      <c r="CP92" s="17">
        <f t="shared" si="131"/>
        <v>207</v>
      </c>
      <c r="CQ92" s="5">
        <v>700</v>
      </c>
      <c r="CR92" s="5">
        <v>146</v>
      </c>
      <c r="CS92" s="13">
        <f t="shared" si="109"/>
        <v>0.208571428571429</v>
      </c>
      <c r="CT92" s="53">
        <f>RANK(CS92,CS$3:CS$140)</f>
        <v>91</v>
      </c>
      <c r="CU92" s="53">
        <f>RANK(CR92,CR$3:CR$140)</f>
        <v>97</v>
      </c>
      <c r="CV92" s="17">
        <f t="shared" si="128"/>
        <v>188</v>
      </c>
      <c r="CW92" s="5">
        <v>3130</v>
      </c>
      <c r="CX92" s="5">
        <v>1804.08</v>
      </c>
      <c r="CY92" s="13">
        <f t="shared" si="110"/>
        <v>0.57638338658147</v>
      </c>
      <c r="CZ92" s="53">
        <f>RANK(CY92,CY$3:CY$140)</f>
        <v>38</v>
      </c>
      <c r="DA92" s="53">
        <f>RANK(CX92,CX$3:CX$140)</f>
        <v>56</v>
      </c>
      <c r="DB92" s="17">
        <f t="shared" si="75"/>
        <v>94</v>
      </c>
      <c r="DC92" s="5">
        <v>4920</v>
      </c>
      <c r="DD92" s="5">
        <v>4222.7</v>
      </c>
      <c r="DE92" s="13">
        <f t="shared" si="111"/>
        <v>0.858272357723577</v>
      </c>
      <c r="DF92" s="53">
        <f>RANK(DE92,DE$3:DE$140)</f>
        <v>69</v>
      </c>
      <c r="DG92" s="53">
        <f>RANK(DD92,DD$3:DD$140)</f>
        <v>66</v>
      </c>
      <c r="DH92" s="17">
        <f t="shared" si="83"/>
        <v>135</v>
      </c>
      <c r="DI92" s="5">
        <v>70</v>
      </c>
      <c r="DJ92" s="5">
        <v>15</v>
      </c>
      <c r="DK92" s="13">
        <f t="shared" si="112"/>
        <v>0.214285714285714</v>
      </c>
      <c r="DL92" s="53">
        <f>RANK(DK92,DK$3:DK$140)</f>
        <v>84</v>
      </c>
      <c r="DM92" s="53">
        <f>RANK(DJ92,DJ$3:DJ$140)</f>
        <v>95</v>
      </c>
      <c r="DN92" s="17">
        <f t="shared" si="129"/>
        <v>179</v>
      </c>
      <c r="DO92" s="5">
        <v>1930</v>
      </c>
      <c r="DP92" s="5">
        <v>1466.33</v>
      </c>
      <c r="DQ92" s="13">
        <v>0.759756476683938</v>
      </c>
      <c r="DR92" s="53">
        <v>81</v>
      </c>
      <c r="DS92" s="53">
        <v>95</v>
      </c>
      <c r="DT92" s="17">
        <v>176</v>
      </c>
      <c r="DU92" s="5">
        <v>1750</v>
      </c>
      <c r="DV92" s="5">
        <v>421.8</v>
      </c>
      <c r="DW92" s="13">
        <f t="shared" si="113"/>
        <v>0.241028571428571</v>
      </c>
      <c r="DX92" s="53">
        <f>RANK(DW92,DW$3:DW$140)</f>
        <v>129</v>
      </c>
      <c r="DY92" s="53">
        <f>RANK(DV92,DV$3:DV$140)</f>
        <v>127</v>
      </c>
      <c r="DZ92" s="17">
        <f t="shared" si="124"/>
        <v>256</v>
      </c>
      <c r="EA92" s="5">
        <v>800</v>
      </c>
      <c r="EB92" s="5">
        <v>127.8</v>
      </c>
      <c r="EC92" s="13">
        <f t="shared" si="114"/>
        <v>0.15975</v>
      </c>
      <c r="ED92" s="53">
        <f>RANK(EC92,EC$3:EC$140)</f>
        <v>77</v>
      </c>
      <c r="EE92" s="53">
        <f>RANK(EB92,EB$3:EB$140)</f>
        <v>81</v>
      </c>
      <c r="EF92" s="17">
        <f t="shared" si="125"/>
        <v>158</v>
      </c>
      <c r="EG92" s="5">
        <v>1780</v>
      </c>
      <c r="EH92" s="5">
        <v>127.8</v>
      </c>
      <c r="EI92" s="13">
        <f t="shared" si="115"/>
        <v>0.0717977528089888</v>
      </c>
      <c r="EJ92" s="53">
        <f>RANK(EI92,EI$3:EI$140)</f>
        <v>77</v>
      </c>
      <c r="EK92" s="53">
        <f>RANK(EH92,EH$3:EH$140)</f>
        <v>81</v>
      </c>
      <c r="EL92" s="17">
        <f t="shared" si="116"/>
        <v>158</v>
      </c>
      <c r="EM92" s="21">
        <v>3590</v>
      </c>
      <c r="EN92" s="5">
        <v>3612.63</v>
      </c>
      <c r="EO92" s="13">
        <f t="shared" si="117"/>
        <v>1.00630362116992</v>
      </c>
      <c r="EP92" s="53">
        <f>RANK(EO92,EO$3:EO$140)</f>
        <v>18</v>
      </c>
      <c r="EQ92" s="53">
        <f>RANK(EN92,EN$3:EN$140)</f>
        <v>53</v>
      </c>
      <c r="ER92" s="17">
        <f t="shared" si="69"/>
        <v>71</v>
      </c>
      <c r="ES92" s="5">
        <v>1000</v>
      </c>
      <c r="ET92" s="5">
        <v>1121.15</v>
      </c>
      <c r="EU92" s="13">
        <f t="shared" si="118"/>
        <v>1.12115</v>
      </c>
      <c r="EV92" s="53">
        <f>RANK(EU92,EU$3:EU$140)</f>
        <v>8</v>
      </c>
      <c r="EW92" s="53">
        <f>RANK(ET92,ET$3:ET$140)</f>
        <v>27</v>
      </c>
      <c r="EX92" s="17">
        <f t="shared" si="123"/>
        <v>35</v>
      </c>
      <c r="EY92" s="5">
        <v>2330</v>
      </c>
      <c r="EZ92" s="5">
        <v>763.7</v>
      </c>
      <c r="FA92" s="13">
        <f t="shared" si="119"/>
        <v>0.327768240343348</v>
      </c>
      <c r="FB92" s="53">
        <f>RANK(FA92,FA$3:FA$140)</f>
        <v>77</v>
      </c>
      <c r="FC92" s="53">
        <f>RANK(EZ92,EZ$3:EZ$140)</f>
        <v>83</v>
      </c>
      <c r="FD92" s="17">
        <f t="shared" si="73"/>
        <v>160</v>
      </c>
    </row>
    <row r="93" ht="17.25" spans="1:160">
      <c r="A93" s="9">
        <v>91</v>
      </c>
      <c r="B93" s="10">
        <v>740</v>
      </c>
      <c r="C93" s="11" t="s">
        <v>107</v>
      </c>
      <c r="D93" s="11" t="s">
        <v>89</v>
      </c>
      <c r="E93" s="5">
        <v>4800</v>
      </c>
      <c r="F93" s="5">
        <v>2596.61</v>
      </c>
      <c r="G93" s="13">
        <f t="shared" si="94"/>
        <v>0.540960416666667</v>
      </c>
      <c r="H93" s="53">
        <f>RANK(G93,G$3:G$140)</f>
        <v>38</v>
      </c>
      <c r="I93" s="53">
        <f>RANK(F93,F$3:F$140)</f>
        <v>66</v>
      </c>
      <c r="J93" s="17">
        <f t="shared" si="120"/>
        <v>104</v>
      </c>
      <c r="K93" s="5">
        <v>1300</v>
      </c>
      <c r="L93" s="5">
        <v>319.5</v>
      </c>
      <c r="M93" s="13">
        <f t="shared" si="95"/>
        <v>0.245769230769231</v>
      </c>
      <c r="N93" s="53">
        <f>RANK(M93,M$3:M$140)</f>
        <v>91</v>
      </c>
      <c r="O93" s="53">
        <f>RANK(L93,L$3:L$140)</f>
        <v>104</v>
      </c>
      <c r="P93" s="17">
        <f t="shared" si="67"/>
        <v>195</v>
      </c>
      <c r="Q93" s="5">
        <v>1200</v>
      </c>
      <c r="R93" s="5">
        <v>550</v>
      </c>
      <c r="S93" s="13">
        <f t="shared" si="96"/>
        <v>0.458333333333333</v>
      </c>
      <c r="T93" s="53">
        <f>RANK(S93,S$3:S$140)</f>
        <v>69</v>
      </c>
      <c r="U93" s="53">
        <f>RANK(R93,R$3:R$140)</f>
        <v>80</v>
      </c>
      <c r="V93" s="17">
        <f t="shared" si="87"/>
        <v>149</v>
      </c>
      <c r="W93" s="21">
        <v>2800</v>
      </c>
      <c r="X93" s="5">
        <v>2486.18</v>
      </c>
      <c r="Y93" s="13">
        <f t="shared" si="97"/>
        <v>0.887921428571429</v>
      </c>
      <c r="Z93" s="53">
        <f>RANK(Y93,Y$3:Y$140)</f>
        <v>33</v>
      </c>
      <c r="AA93" s="53">
        <f>RANK(X93,X$3:X$140)</f>
        <v>39</v>
      </c>
      <c r="AB93" s="17">
        <f t="shared" si="98"/>
        <v>72</v>
      </c>
      <c r="AC93" s="21">
        <f>ROUND(AD93/100,0)*100</f>
        <v>2800</v>
      </c>
      <c r="AD93" s="5">
        <v>2836.78</v>
      </c>
      <c r="AE93" s="13">
        <f t="shared" si="99"/>
        <v>1.01313571428571</v>
      </c>
      <c r="AF93" s="53">
        <f>RANK(AE93,AE$3:AE$140)</f>
        <v>9</v>
      </c>
      <c r="AG93" s="53">
        <f>RANK(AD93,AD$3:AD$140)</f>
        <v>36</v>
      </c>
      <c r="AH93" s="17">
        <f t="shared" si="92"/>
        <v>45</v>
      </c>
      <c r="AI93" s="5">
        <v>20</v>
      </c>
      <c r="AJ93" s="5">
        <v>15</v>
      </c>
      <c r="AK93" s="13">
        <f t="shared" si="130"/>
        <v>0.75</v>
      </c>
      <c r="AL93" s="53" t="e">
        <f>RANK(AK93,AK$3:AK$140)</f>
        <v>#DIV/0!</v>
      </c>
      <c r="AM93" s="53">
        <f>RANK(AJ93,AJ$3:AJ$140)</f>
        <v>37</v>
      </c>
      <c r="AN93" s="17" t="e">
        <f t="shared" si="79"/>
        <v>#DIV/0!</v>
      </c>
      <c r="AO93" s="5">
        <v>19</v>
      </c>
      <c r="AP93" s="5">
        <v>2</v>
      </c>
      <c r="AQ93" s="13">
        <f t="shared" si="100"/>
        <v>0.105263157894737</v>
      </c>
      <c r="AR93" s="53">
        <f>RANK(AQ93,AQ$3:AQ$140)</f>
        <v>92</v>
      </c>
      <c r="AS93" s="53">
        <f>RANK(AP93,AP$3:AP$140)</f>
        <v>85</v>
      </c>
      <c r="AT93" s="17">
        <f t="shared" si="89"/>
        <v>177</v>
      </c>
      <c r="AU93" s="5">
        <v>1810</v>
      </c>
      <c r="AV93" s="5">
        <v>1607.23</v>
      </c>
      <c r="AW93" s="13">
        <f t="shared" si="101"/>
        <v>0.887972375690608</v>
      </c>
      <c r="AX93" s="53">
        <f>RANK(AW93,AW$3:AW$140)</f>
        <v>71</v>
      </c>
      <c r="AY93" s="53">
        <f>RANK(AV93,AV$3:AV$140)</f>
        <v>73</v>
      </c>
      <c r="AZ93" s="17">
        <f t="shared" si="80"/>
        <v>144</v>
      </c>
      <c r="BA93" s="21">
        <v>1000</v>
      </c>
      <c r="BB93" s="5">
        <v>914.66</v>
      </c>
      <c r="BC93" s="13">
        <f t="shared" si="102"/>
        <v>0.91466</v>
      </c>
      <c r="BD93" s="53">
        <f>RANK(BC93,BC$3:BC$140)</f>
        <v>20</v>
      </c>
      <c r="BE93" s="53">
        <f>RANK(BB93,BB$3:BB$140)</f>
        <v>60</v>
      </c>
      <c r="BF93" s="17">
        <f t="shared" si="84"/>
        <v>80</v>
      </c>
      <c r="BG93" s="5">
        <v>2150</v>
      </c>
      <c r="BH93" s="5">
        <v>283.61</v>
      </c>
      <c r="BI93" s="13">
        <f t="shared" si="103"/>
        <v>0.131911627906977</v>
      </c>
      <c r="BJ93" s="53">
        <f>RANK(BI93,BI$3:BI$140)</f>
        <v>107</v>
      </c>
      <c r="BK93" s="53">
        <f>RANK(BH93,BH$3:BH$140)</f>
        <v>111</v>
      </c>
      <c r="BL93" s="17">
        <f t="shared" si="127"/>
        <v>218</v>
      </c>
      <c r="BM93" s="21">
        <v>1600</v>
      </c>
      <c r="BN93" s="5">
        <v>1861.41</v>
      </c>
      <c r="BO93" s="13">
        <f t="shared" si="104"/>
        <v>1.16338125</v>
      </c>
      <c r="BP93" s="53">
        <f>RANK(BO93,BO$3:BO$140)</f>
        <v>6</v>
      </c>
      <c r="BQ93" s="53">
        <f>RANK(BN93,BN$3:BN$140)</f>
        <v>35</v>
      </c>
      <c r="BR93" s="17">
        <f t="shared" si="81"/>
        <v>41</v>
      </c>
      <c r="BS93" s="21">
        <v>1100</v>
      </c>
      <c r="BT93" s="5">
        <v>1055.11</v>
      </c>
      <c r="BU93" s="13">
        <f t="shared" si="105"/>
        <v>0.959190909090909</v>
      </c>
      <c r="BV93" s="53">
        <f>RANK(BU93,BU$3:BU$140)</f>
        <v>94</v>
      </c>
      <c r="BW93" s="53">
        <f>RANK(BT93,BT$3:BT$140)</f>
        <v>100</v>
      </c>
      <c r="BX93" s="17">
        <f t="shared" si="122"/>
        <v>194</v>
      </c>
      <c r="BY93" s="5">
        <v>1090</v>
      </c>
      <c r="BZ93" s="5">
        <v>917.95</v>
      </c>
      <c r="CA93" s="13">
        <f t="shared" si="106"/>
        <v>0.842155963302752</v>
      </c>
      <c r="CB93" s="53">
        <f>RANK(CA93,CA$3:CA$140)</f>
        <v>20</v>
      </c>
      <c r="CC93" s="53">
        <f>RANK(BZ93,BZ$3:BZ$140)</f>
        <v>51</v>
      </c>
      <c r="CD93" s="17">
        <f t="shared" si="85"/>
        <v>71</v>
      </c>
      <c r="CE93" s="21">
        <v>1100</v>
      </c>
      <c r="CF93" s="5">
        <v>1230.29</v>
      </c>
      <c r="CG93" s="13">
        <f t="shared" si="107"/>
        <v>1.11844545454545</v>
      </c>
      <c r="CH93" s="53">
        <f>RANK(CG93,CG$3:CG$140)</f>
        <v>35</v>
      </c>
      <c r="CI93" s="53">
        <f>RANK(CF93,CF$3:CF$140)</f>
        <v>53</v>
      </c>
      <c r="CJ93" s="17">
        <f t="shared" si="82"/>
        <v>88</v>
      </c>
      <c r="CK93" s="5">
        <v>1350</v>
      </c>
      <c r="CL93" s="5">
        <v>482.91</v>
      </c>
      <c r="CM93" s="13">
        <f t="shared" si="108"/>
        <v>0.357711111111111</v>
      </c>
      <c r="CN93" s="53">
        <f>RANK(CM93,CM$3:CM$140)</f>
        <v>81</v>
      </c>
      <c r="CO93" s="53">
        <f>RANK(CL93,CL$3:CL$140)</f>
        <v>95</v>
      </c>
      <c r="CP93" s="17">
        <f t="shared" si="131"/>
        <v>176</v>
      </c>
      <c r="CQ93" s="5">
        <v>700</v>
      </c>
      <c r="CR93" s="5">
        <v>598</v>
      </c>
      <c r="CS93" s="13">
        <f t="shared" si="109"/>
        <v>0.854285714285714</v>
      </c>
      <c r="CT93" s="53">
        <f>RANK(CS93,CS$3:CS$140)</f>
        <v>23</v>
      </c>
      <c r="CU93" s="53">
        <f>RANK(CR93,CR$3:CR$140)</f>
        <v>31</v>
      </c>
      <c r="CV93" s="17">
        <f t="shared" si="128"/>
        <v>54</v>
      </c>
      <c r="CW93" s="5">
        <v>3130</v>
      </c>
      <c r="CX93" s="5">
        <v>2131.57</v>
      </c>
      <c r="CY93" s="13">
        <f t="shared" si="110"/>
        <v>0.681012779552716</v>
      </c>
      <c r="CZ93" s="53">
        <f>RANK(CY93,CY$3:CY$140)</f>
        <v>28</v>
      </c>
      <c r="DA93" s="53">
        <f>RANK(CX93,CX$3:CX$140)</f>
        <v>46</v>
      </c>
      <c r="DB93" s="17">
        <f t="shared" si="75"/>
        <v>74</v>
      </c>
      <c r="DC93" s="5">
        <v>4920</v>
      </c>
      <c r="DD93" s="5">
        <v>4351.03</v>
      </c>
      <c r="DE93" s="13">
        <f t="shared" si="111"/>
        <v>0.88435569105691</v>
      </c>
      <c r="DF93" s="53">
        <f>RANK(DE93,DE$3:DE$140)</f>
        <v>65</v>
      </c>
      <c r="DG93" s="53">
        <f>RANK(DD93,DD$3:DD$140)</f>
        <v>61</v>
      </c>
      <c r="DH93" s="17">
        <f t="shared" si="83"/>
        <v>126</v>
      </c>
      <c r="DI93" s="5">
        <v>70</v>
      </c>
      <c r="DJ93" s="5">
        <v>28</v>
      </c>
      <c r="DK93" s="13">
        <f t="shared" si="112"/>
        <v>0.4</v>
      </c>
      <c r="DL93" s="53">
        <f>RANK(DK93,DK$3:DK$140)</f>
        <v>21</v>
      </c>
      <c r="DM93" s="53">
        <f>RANK(DJ93,DJ$3:DJ$140)</f>
        <v>42</v>
      </c>
      <c r="DN93" s="17">
        <f t="shared" si="129"/>
        <v>63</v>
      </c>
      <c r="DO93" s="5">
        <v>1930</v>
      </c>
      <c r="DP93" s="5">
        <v>966.3</v>
      </c>
      <c r="DQ93" s="13">
        <v>0.500673575129534</v>
      </c>
      <c r="DR93" s="53">
        <v>114</v>
      </c>
      <c r="DS93" s="53">
        <v>113</v>
      </c>
      <c r="DT93" s="17">
        <v>227</v>
      </c>
      <c r="DU93" s="5">
        <v>1750</v>
      </c>
      <c r="DV93" s="5">
        <v>1171.01</v>
      </c>
      <c r="DW93" s="13">
        <f t="shared" si="113"/>
        <v>0.669148571428571</v>
      </c>
      <c r="DX93" s="53">
        <f>RANK(DW93,DW$3:DW$140)</f>
        <v>80</v>
      </c>
      <c r="DY93" s="53">
        <f>RANK(DV93,DV$3:DV$140)</f>
        <v>93</v>
      </c>
      <c r="DZ93" s="17">
        <f t="shared" si="124"/>
        <v>173</v>
      </c>
      <c r="EA93" s="5">
        <v>800</v>
      </c>
      <c r="EB93" s="5">
        <v>104.8</v>
      </c>
      <c r="EC93" s="13">
        <f t="shared" si="114"/>
        <v>0.131</v>
      </c>
      <c r="ED93" s="53">
        <f>RANK(EC93,EC$3:EC$140)</f>
        <v>88</v>
      </c>
      <c r="EE93" s="53">
        <f>RANK(EB93,EB$3:EB$140)</f>
        <v>89</v>
      </c>
      <c r="EF93" s="17">
        <f t="shared" si="125"/>
        <v>177</v>
      </c>
      <c r="EG93" s="5">
        <v>1780</v>
      </c>
      <c r="EH93" s="5">
        <v>104.8</v>
      </c>
      <c r="EI93" s="13">
        <f t="shared" si="115"/>
        <v>0.058876404494382</v>
      </c>
      <c r="EJ93" s="53">
        <f>RANK(EI93,EI$3:EI$140)</f>
        <v>87</v>
      </c>
      <c r="EK93" s="53">
        <f>RANK(EH93,EH$3:EH$140)</f>
        <v>89</v>
      </c>
      <c r="EL93" s="17">
        <f t="shared" si="116"/>
        <v>176</v>
      </c>
      <c r="EM93" s="5">
        <v>3590</v>
      </c>
      <c r="EN93" s="5">
        <v>3559.75</v>
      </c>
      <c r="EO93" s="13">
        <f t="shared" si="117"/>
        <v>0.991573816155989</v>
      </c>
      <c r="EP93" s="53">
        <f>RANK(EO93,EO$3:EO$140)</f>
        <v>20</v>
      </c>
      <c r="EQ93" s="53">
        <f>RANK(EN93,EN$3:EN$140)</f>
        <v>54</v>
      </c>
      <c r="ER93" s="17">
        <f t="shared" si="69"/>
        <v>74</v>
      </c>
      <c r="ES93" s="5">
        <v>1000</v>
      </c>
      <c r="ET93" s="5">
        <v>324</v>
      </c>
      <c r="EU93" s="13">
        <f t="shared" si="118"/>
        <v>0.324</v>
      </c>
      <c r="EV93" s="53">
        <f>RANK(EU93,EU$3:EU$140)</f>
        <v>87</v>
      </c>
      <c r="EW93" s="53">
        <f>RANK(ET93,ET$3:ET$140)</f>
        <v>96</v>
      </c>
      <c r="EX93" s="17">
        <f t="shared" si="123"/>
        <v>183</v>
      </c>
      <c r="EY93" s="5">
        <v>2330</v>
      </c>
      <c r="EZ93" s="5">
        <v>714.7</v>
      </c>
      <c r="FA93" s="13">
        <f t="shared" si="119"/>
        <v>0.306738197424893</v>
      </c>
      <c r="FB93" s="53">
        <f>RANK(FA93,FA$3:FA$140)</f>
        <v>84</v>
      </c>
      <c r="FC93" s="53">
        <f>RANK(EZ93,EZ$3:EZ$140)</f>
        <v>89</v>
      </c>
      <c r="FD93" s="17">
        <f t="shared" si="73"/>
        <v>173</v>
      </c>
    </row>
    <row r="94" ht="17.25" spans="1:160">
      <c r="A94" s="9">
        <v>92</v>
      </c>
      <c r="B94" s="10">
        <v>570</v>
      </c>
      <c r="C94" s="11" t="s">
        <v>146</v>
      </c>
      <c r="D94" s="11" t="s">
        <v>122</v>
      </c>
      <c r="E94" s="5">
        <v>4700</v>
      </c>
      <c r="F94" s="5">
        <v>3020</v>
      </c>
      <c r="G94" s="13">
        <f t="shared" si="94"/>
        <v>0.642553191489362</v>
      </c>
      <c r="H94" s="53">
        <f>RANK(G94,G$3:G$140)</f>
        <v>24</v>
      </c>
      <c r="I94" s="53">
        <f>RANK(F94,F$3:F$140)</f>
        <v>48</v>
      </c>
      <c r="J94" s="17">
        <f t="shared" si="120"/>
        <v>72</v>
      </c>
      <c r="K94" s="5">
        <v>1300</v>
      </c>
      <c r="L94" s="5">
        <v>0</v>
      </c>
      <c r="M94" s="13">
        <f t="shared" si="95"/>
        <v>0</v>
      </c>
      <c r="N94" s="53">
        <f>RANK(M94,M$3:M$140)</f>
        <v>124</v>
      </c>
      <c r="O94" s="53">
        <f>RANK(L94,L$3:L$140)</f>
        <v>124</v>
      </c>
      <c r="P94" s="17">
        <f t="shared" si="67"/>
        <v>248</v>
      </c>
      <c r="Q94" s="5">
        <v>1200</v>
      </c>
      <c r="R94" s="5">
        <v>270</v>
      </c>
      <c r="S94" s="13">
        <f t="shared" si="96"/>
        <v>0.225</v>
      </c>
      <c r="T94" s="53">
        <f>RANK(S94,S$3:S$140)</f>
        <v>100</v>
      </c>
      <c r="U94" s="53">
        <f>RANK(R94,R$3:R$140)</f>
        <v>103</v>
      </c>
      <c r="V94" s="17">
        <f t="shared" si="87"/>
        <v>203</v>
      </c>
      <c r="W94" s="5">
        <v>2080</v>
      </c>
      <c r="X94" s="5">
        <v>2015.91</v>
      </c>
      <c r="Y94" s="13">
        <f t="shared" si="97"/>
        <v>0.9691875</v>
      </c>
      <c r="Z94" s="53">
        <f>RANK(Y94,Y$3:Y$140)</f>
        <v>13</v>
      </c>
      <c r="AA94" s="53">
        <f>RANK(X94,X$3:X$140)</f>
        <v>61</v>
      </c>
      <c r="AB94" s="17">
        <f t="shared" si="98"/>
        <v>74</v>
      </c>
      <c r="AC94" s="21">
        <f>ROUND(AD94/100,0)*100</f>
        <v>1400</v>
      </c>
      <c r="AD94" s="5">
        <v>1373.15</v>
      </c>
      <c r="AE94" s="13">
        <f t="shared" si="99"/>
        <v>0.980821428571429</v>
      </c>
      <c r="AF94" s="53">
        <f>RANK(AE94,AE$3:AE$140)</f>
        <v>61</v>
      </c>
      <c r="AG94" s="53">
        <f>RANK(AD94,AD$3:AD$140)</f>
        <v>86</v>
      </c>
      <c r="AH94" s="17">
        <f t="shared" si="92"/>
        <v>147</v>
      </c>
      <c r="AI94" s="5">
        <v>20</v>
      </c>
      <c r="AJ94" s="5">
        <v>5</v>
      </c>
      <c r="AK94" s="13">
        <f t="shared" si="130"/>
        <v>0.25</v>
      </c>
      <c r="AL94" s="53" t="e">
        <f>RANK(AK94,AK$3:AK$140)</f>
        <v>#DIV/0!</v>
      </c>
      <c r="AM94" s="53">
        <f>RANK(AJ94,AJ$3:AJ$140)</f>
        <v>88</v>
      </c>
      <c r="AN94" s="17" t="e">
        <f t="shared" si="79"/>
        <v>#DIV/0!</v>
      </c>
      <c r="AO94" s="5">
        <v>20</v>
      </c>
      <c r="AP94" s="5">
        <v>3</v>
      </c>
      <c r="AQ94" s="13">
        <f t="shared" si="100"/>
        <v>0.15</v>
      </c>
      <c r="AR94" s="53">
        <f>RANK(AQ94,AQ$3:AQ$140)</f>
        <v>63</v>
      </c>
      <c r="AS94" s="53">
        <f>RANK(AP94,AP$3:AP$140)</f>
        <v>66</v>
      </c>
      <c r="AT94" s="17">
        <f t="shared" si="89"/>
        <v>129</v>
      </c>
      <c r="AU94" s="21">
        <f>ROUND(AV94/100,0)*100</f>
        <v>1900</v>
      </c>
      <c r="AV94" s="5">
        <v>1930.74</v>
      </c>
      <c r="AW94" s="13">
        <f t="shared" si="101"/>
        <v>1.01617894736842</v>
      </c>
      <c r="AX94" s="53">
        <f>RANK(AW94,AW$3:AW$140)</f>
        <v>7</v>
      </c>
      <c r="AY94" s="53">
        <f>RANK(AV94,AV$3:AV$140)</f>
        <v>56</v>
      </c>
      <c r="AZ94" s="17">
        <f t="shared" si="80"/>
        <v>63</v>
      </c>
      <c r="BA94" s="21">
        <v>1000</v>
      </c>
      <c r="BB94" s="5">
        <v>728.1</v>
      </c>
      <c r="BC94" s="13">
        <f t="shared" si="102"/>
        <v>0.7281</v>
      </c>
      <c r="BD94" s="53">
        <f>RANK(BC94,BC$3:BC$140)</f>
        <v>59</v>
      </c>
      <c r="BE94" s="53">
        <f>RANK(BB94,BB$3:BB$140)</f>
        <v>80</v>
      </c>
      <c r="BF94" s="17">
        <f t="shared" si="84"/>
        <v>139</v>
      </c>
      <c r="BG94" s="5">
        <v>2150</v>
      </c>
      <c r="BH94" s="5">
        <v>260.8</v>
      </c>
      <c r="BI94" s="13">
        <f t="shared" si="103"/>
        <v>0.121302325581395</v>
      </c>
      <c r="BJ94" s="53">
        <f>RANK(BI94,BI$3:BI$140)</f>
        <v>114</v>
      </c>
      <c r="BK94" s="53">
        <f>RANK(BH94,BH$3:BH$140)</f>
        <v>112</v>
      </c>
      <c r="BL94" s="17">
        <f t="shared" si="127"/>
        <v>226</v>
      </c>
      <c r="BM94" s="5">
        <v>1040</v>
      </c>
      <c r="BN94" s="5">
        <v>922.5</v>
      </c>
      <c r="BO94" s="13">
        <f t="shared" si="104"/>
        <v>0.887019230769231</v>
      </c>
      <c r="BP94" s="53">
        <f>RANK(BO94,BO$3:BO$140)</f>
        <v>66</v>
      </c>
      <c r="BQ94" s="53">
        <f>RANK(BN94,BN$3:BN$140)</f>
        <v>84</v>
      </c>
      <c r="BR94" s="17">
        <f t="shared" si="81"/>
        <v>150</v>
      </c>
      <c r="BS94" s="21">
        <v>1100</v>
      </c>
      <c r="BT94" s="5">
        <v>1147.56</v>
      </c>
      <c r="BU94" s="13">
        <f t="shared" si="105"/>
        <v>1.04323636363636</v>
      </c>
      <c r="BV94" s="53">
        <f>RANK(BU94,BU$3:BU$140)</f>
        <v>77</v>
      </c>
      <c r="BW94" s="53">
        <f>RANK(BT94,BT$3:BT$140)</f>
        <v>87</v>
      </c>
      <c r="BX94" s="17">
        <f t="shared" si="122"/>
        <v>164</v>
      </c>
      <c r="BY94" s="5">
        <v>1090</v>
      </c>
      <c r="BZ94" s="5">
        <v>1077.65</v>
      </c>
      <c r="CA94" s="13">
        <f t="shared" si="106"/>
        <v>0.988669724770642</v>
      </c>
      <c r="CB94" s="53">
        <f>RANK(CA94,CA$3:CA$140)</f>
        <v>9</v>
      </c>
      <c r="CC94" s="53">
        <f>RANK(BZ94,BZ$3:BZ$140)</f>
        <v>33</v>
      </c>
      <c r="CD94" s="17">
        <f t="shared" si="85"/>
        <v>42</v>
      </c>
      <c r="CE94" s="5">
        <v>1000</v>
      </c>
      <c r="CF94" s="5">
        <v>686.31</v>
      </c>
      <c r="CG94" s="13">
        <f t="shared" si="107"/>
        <v>0.68631</v>
      </c>
      <c r="CH94" s="53">
        <f>RANK(CG94,CG$3:CG$140)</f>
        <v>97</v>
      </c>
      <c r="CI94" s="53">
        <f>RANK(CF94,CF$3:CF$140)</f>
        <v>102</v>
      </c>
      <c r="CJ94" s="17">
        <f t="shared" si="82"/>
        <v>199</v>
      </c>
      <c r="CK94" s="5">
        <v>1350</v>
      </c>
      <c r="CL94" s="5">
        <v>676.61</v>
      </c>
      <c r="CM94" s="13">
        <f t="shared" si="108"/>
        <v>0.501192592592593</v>
      </c>
      <c r="CN94" s="53">
        <f>RANK(CM94,CM$3:CM$140)</f>
        <v>38</v>
      </c>
      <c r="CO94" s="53">
        <f>RANK(CL94,CL$3:CL$140)</f>
        <v>72</v>
      </c>
      <c r="CP94" s="17">
        <f t="shared" si="131"/>
        <v>110</v>
      </c>
      <c r="CQ94" s="5">
        <v>700</v>
      </c>
      <c r="CR94" s="5">
        <v>336</v>
      </c>
      <c r="CS94" s="13">
        <f t="shared" si="109"/>
        <v>0.48</v>
      </c>
      <c r="CT94" s="53">
        <f>RANK(CS94,CS$3:CS$140)</f>
        <v>58</v>
      </c>
      <c r="CU94" s="53">
        <f>RANK(CR94,CR$3:CR$140)</f>
        <v>68</v>
      </c>
      <c r="CV94" s="17">
        <f t="shared" si="128"/>
        <v>126</v>
      </c>
      <c r="CW94" s="5">
        <v>3130</v>
      </c>
      <c r="CX94" s="5">
        <v>630.59</v>
      </c>
      <c r="CY94" s="13">
        <f t="shared" si="110"/>
        <v>0.201466453674121</v>
      </c>
      <c r="CZ94" s="53">
        <f>RANK(CY94,CY$3:CY$140)</f>
        <v>115</v>
      </c>
      <c r="DA94" s="53">
        <f>RANK(CX94,CX$3:CX$140)</f>
        <v>114</v>
      </c>
      <c r="DB94" s="17">
        <f t="shared" si="75"/>
        <v>229</v>
      </c>
      <c r="DC94" s="5">
        <v>6820</v>
      </c>
      <c r="DD94" s="5">
        <v>8101.50000000001</v>
      </c>
      <c r="DE94" s="13">
        <f t="shared" si="111"/>
        <v>1.18790322580645</v>
      </c>
      <c r="DF94" s="53">
        <f>RANK(DE94,DE$3:DE$140)</f>
        <v>14</v>
      </c>
      <c r="DG94" s="53">
        <f>RANK(DD94,DD$3:DD$140)</f>
        <v>16</v>
      </c>
      <c r="DH94" s="17">
        <f t="shared" si="83"/>
        <v>30</v>
      </c>
      <c r="DI94" s="5">
        <v>70</v>
      </c>
      <c r="DJ94" s="5">
        <v>20</v>
      </c>
      <c r="DK94" s="13">
        <f t="shared" si="112"/>
        <v>0.285714285714286</v>
      </c>
      <c r="DL94" s="53">
        <f>RANK(DK94,DK$3:DK$140)</f>
        <v>60</v>
      </c>
      <c r="DM94" s="53">
        <f>RANK(DJ94,DJ$3:DJ$140)</f>
        <v>68</v>
      </c>
      <c r="DN94" s="17">
        <f t="shared" si="129"/>
        <v>128</v>
      </c>
      <c r="DO94" s="5">
        <v>1930</v>
      </c>
      <c r="DP94" s="5">
        <v>866.3</v>
      </c>
      <c r="DQ94" s="13">
        <v>0.448860103626943</v>
      </c>
      <c r="DR94" s="53">
        <v>119</v>
      </c>
      <c r="DS94" s="53">
        <v>119</v>
      </c>
      <c r="DT94" s="17">
        <v>238</v>
      </c>
      <c r="DU94" s="5">
        <v>1750</v>
      </c>
      <c r="DV94" s="5">
        <v>1033.6</v>
      </c>
      <c r="DW94" s="13">
        <f t="shared" si="113"/>
        <v>0.590628571428571</v>
      </c>
      <c r="DX94" s="53">
        <f>RANK(DW94,DW$3:DW$140)</f>
        <v>91</v>
      </c>
      <c r="DY94" s="53">
        <f>RANK(DV94,DV$3:DV$140)</f>
        <v>100</v>
      </c>
      <c r="DZ94" s="17">
        <f t="shared" si="124"/>
        <v>191</v>
      </c>
      <c r="EA94" s="5">
        <v>800</v>
      </c>
      <c r="EB94" s="5">
        <v>108.5</v>
      </c>
      <c r="EC94" s="13">
        <f t="shared" si="114"/>
        <v>0.135625</v>
      </c>
      <c r="ED94" s="53">
        <f>RANK(EC94,EC$3:EC$140)</f>
        <v>84</v>
      </c>
      <c r="EE94" s="53">
        <f>RANK(EB94,EB$3:EB$140)</f>
        <v>86</v>
      </c>
      <c r="EF94" s="17">
        <f t="shared" si="125"/>
        <v>170</v>
      </c>
      <c r="EG94" s="5">
        <v>1690</v>
      </c>
      <c r="EH94" s="5">
        <v>108.5</v>
      </c>
      <c r="EI94" s="13">
        <f t="shared" si="115"/>
        <v>0.0642011834319527</v>
      </c>
      <c r="EJ94" s="53">
        <f>RANK(EI94,EI$3:EI$140)</f>
        <v>81</v>
      </c>
      <c r="EK94" s="53">
        <f>RANK(EH94,EH$3:EH$140)</f>
        <v>86</v>
      </c>
      <c r="EL94" s="17">
        <f t="shared" si="116"/>
        <v>167</v>
      </c>
      <c r="EM94" s="5">
        <v>3590</v>
      </c>
      <c r="EN94" s="5">
        <v>3321.77</v>
      </c>
      <c r="EO94" s="13">
        <f t="shared" si="117"/>
        <v>0.925284122562674</v>
      </c>
      <c r="EP94" s="53">
        <f>RANK(EO94,EO$3:EO$140)</f>
        <v>27</v>
      </c>
      <c r="EQ94" s="53">
        <f>RANK(EN94,EN$3:EN$140)</f>
        <v>56</v>
      </c>
      <c r="ER94" s="17">
        <f t="shared" si="69"/>
        <v>83</v>
      </c>
      <c r="ES94" s="5">
        <v>1000</v>
      </c>
      <c r="ET94" s="5">
        <v>514.83</v>
      </c>
      <c r="EU94" s="13">
        <f t="shared" si="118"/>
        <v>0.51483</v>
      </c>
      <c r="EV94" s="53">
        <f>RANK(EU94,EU$3:EU$140)</f>
        <v>64</v>
      </c>
      <c r="EW94" s="53">
        <f>RANK(ET94,ET$3:ET$140)</f>
        <v>75</v>
      </c>
      <c r="EX94" s="17">
        <f t="shared" si="123"/>
        <v>139</v>
      </c>
      <c r="EY94" s="5">
        <v>2230</v>
      </c>
      <c r="EZ94" s="5">
        <v>926.13</v>
      </c>
      <c r="FA94" s="13">
        <f t="shared" si="119"/>
        <v>0.415304932735426</v>
      </c>
      <c r="FB94" s="53">
        <f>RANK(FA94,FA$3:FA$140)</f>
        <v>61</v>
      </c>
      <c r="FC94" s="53">
        <f>RANK(EZ94,EZ$3:EZ$140)</f>
        <v>72</v>
      </c>
      <c r="FD94" s="17">
        <f t="shared" si="73"/>
        <v>133</v>
      </c>
    </row>
    <row r="95" ht="17.25" spans="1:160">
      <c r="A95" s="9">
        <v>93</v>
      </c>
      <c r="B95" s="10">
        <v>723</v>
      </c>
      <c r="C95" s="11" t="s">
        <v>79</v>
      </c>
      <c r="D95" s="11" t="s">
        <v>58</v>
      </c>
      <c r="E95" s="5">
        <v>4700</v>
      </c>
      <c r="F95" s="5">
        <v>1554.8</v>
      </c>
      <c r="G95" s="13">
        <f t="shared" si="94"/>
        <v>0.330808510638298</v>
      </c>
      <c r="H95" s="53">
        <f>RANK(G95,G$3:G$140)</f>
        <v>86</v>
      </c>
      <c r="I95" s="53">
        <f>RANK(F95,F$3:F$140)</f>
        <v>101</v>
      </c>
      <c r="J95" s="17">
        <f t="shared" si="120"/>
        <v>187</v>
      </c>
      <c r="K95" s="5">
        <v>1200</v>
      </c>
      <c r="L95" s="5">
        <v>206</v>
      </c>
      <c r="M95" s="13">
        <f t="shared" si="95"/>
        <v>0.171666666666667</v>
      </c>
      <c r="N95" s="53">
        <f>RANK(M95,M$3:M$140)</f>
        <v>104</v>
      </c>
      <c r="O95" s="53">
        <f>RANK(L95,L$3:L$140)</f>
        <v>116</v>
      </c>
      <c r="P95" s="17">
        <f t="shared" si="67"/>
        <v>220</v>
      </c>
      <c r="Q95" s="5">
        <v>1200</v>
      </c>
      <c r="R95" s="5">
        <v>0</v>
      </c>
      <c r="S95" s="13">
        <f t="shared" si="96"/>
        <v>0</v>
      </c>
      <c r="T95" s="53">
        <f>RANK(S95,S$3:S$140)</f>
        <v>127</v>
      </c>
      <c r="U95" s="53">
        <f>RANK(R95,R$3:R$140)</f>
        <v>127</v>
      </c>
      <c r="V95" s="17">
        <f t="shared" si="87"/>
        <v>254</v>
      </c>
      <c r="W95" s="21">
        <v>2800</v>
      </c>
      <c r="X95" s="5">
        <v>2681.08</v>
      </c>
      <c r="Y95" s="13">
        <f t="shared" si="97"/>
        <v>0.957528571428571</v>
      </c>
      <c r="Z95" s="53">
        <f>RANK(Y95,Y$3:Y$140)</f>
        <v>18</v>
      </c>
      <c r="AA95" s="53">
        <f>RANK(X95,X$3:X$140)</f>
        <v>27</v>
      </c>
      <c r="AB95" s="17">
        <f t="shared" si="98"/>
        <v>45</v>
      </c>
      <c r="AC95" s="5">
        <v>1370</v>
      </c>
      <c r="AD95" s="5">
        <v>1093.29</v>
      </c>
      <c r="AE95" s="13">
        <f t="shared" si="99"/>
        <v>0.798021897810219</v>
      </c>
      <c r="AF95" s="53">
        <f>RANK(AE95,AE$3:AE$140)</f>
        <v>92</v>
      </c>
      <c r="AG95" s="53">
        <f>RANK(AD95,AD$3:AD$140)</f>
        <v>102</v>
      </c>
      <c r="AH95" s="17">
        <f t="shared" si="92"/>
        <v>194</v>
      </c>
      <c r="AI95" s="5">
        <v>20</v>
      </c>
      <c r="AJ95" s="5">
        <v>2</v>
      </c>
      <c r="AK95" s="13">
        <f t="shared" si="130"/>
        <v>0.1</v>
      </c>
      <c r="AL95" s="53" t="e">
        <f>RANK(AK95,AK$3:AK$140)</f>
        <v>#DIV/0!</v>
      </c>
      <c r="AM95" s="53">
        <f>RANK(AJ95,AJ$3:AJ$140)</f>
        <v>108</v>
      </c>
      <c r="AN95" s="17" t="e">
        <f t="shared" si="79"/>
        <v>#DIV/0!</v>
      </c>
      <c r="AO95" s="5">
        <v>20</v>
      </c>
      <c r="AP95" s="5">
        <v>2</v>
      </c>
      <c r="AQ95" s="13">
        <f t="shared" si="100"/>
        <v>0.1</v>
      </c>
      <c r="AR95" s="53">
        <f>RANK(AQ95,AQ$3:AQ$140)</f>
        <v>96</v>
      </c>
      <c r="AS95" s="53">
        <f>RANK(AP95,AP$3:AP$140)</f>
        <v>85</v>
      </c>
      <c r="AT95" s="17">
        <f t="shared" si="89"/>
        <v>181</v>
      </c>
      <c r="AU95" s="5">
        <v>1810</v>
      </c>
      <c r="AV95" s="5">
        <v>1760.61</v>
      </c>
      <c r="AW95" s="13">
        <f t="shared" si="101"/>
        <v>0.97271270718232</v>
      </c>
      <c r="AX95" s="53">
        <f>RANK(AW95,AW$3:AW$140)</f>
        <v>55</v>
      </c>
      <c r="AY95" s="53">
        <f>RANK(AV95,AV$3:AV$140)</f>
        <v>64</v>
      </c>
      <c r="AZ95" s="17">
        <f t="shared" si="80"/>
        <v>119</v>
      </c>
      <c r="BA95" s="5">
        <v>800</v>
      </c>
      <c r="BB95" s="5">
        <v>563.73</v>
      </c>
      <c r="BC95" s="13">
        <f t="shared" si="102"/>
        <v>0.7046625</v>
      </c>
      <c r="BD95" s="53">
        <f>RANK(BC95,BC$3:BC$140)</f>
        <v>67</v>
      </c>
      <c r="BE95" s="53">
        <f>RANK(BB95,BB$3:BB$140)</f>
        <v>95</v>
      </c>
      <c r="BF95" s="17">
        <f t="shared" si="84"/>
        <v>162</v>
      </c>
      <c r="BG95" s="5">
        <v>2150</v>
      </c>
      <c r="BH95" s="5">
        <v>290</v>
      </c>
      <c r="BI95" s="13">
        <f t="shared" si="103"/>
        <v>0.134883720930233</v>
      </c>
      <c r="BJ95" s="53">
        <f>RANK(BI95,BI$3:BI$140)</f>
        <v>106</v>
      </c>
      <c r="BK95" s="53">
        <f>RANK(BH95,BH$3:BH$140)</f>
        <v>108</v>
      </c>
      <c r="BL95" s="17">
        <f t="shared" si="127"/>
        <v>214</v>
      </c>
      <c r="BM95" s="5">
        <v>1040</v>
      </c>
      <c r="BN95" s="5">
        <v>636.64</v>
      </c>
      <c r="BO95" s="13">
        <f t="shared" si="104"/>
        <v>0.612153846153846</v>
      </c>
      <c r="BP95" s="53">
        <f>RANK(BO95,BO$3:BO$140)</f>
        <v>101</v>
      </c>
      <c r="BQ95" s="53">
        <f>RANK(BN95,BN$3:BN$140)</f>
        <v>114</v>
      </c>
      <c r="BR95" s="17">
        <f t="shared" si="81"/>
        <v>215</v>
      </c>
      <c r="BS95" s="21">
        <v>1100</v>
      </c>
      <c r="BT95" s="5">
        <v>1068.42</v>
      </c>
      <c r="BU95" s="13">
        <f t="shared" si="105"/>
        <v>0.971290909090909</v>
      </c>
      <c r="BV95" s="53">
        <f>RANK(BU95,BU$3:BU$140)</f>
        <v>92</v>
      </c>
      <c r="BW95" s="53">
        <f>RANK(BT95,BT$3:BT$140)</f>
        <v>97</v>
      </c>
      <c r="BX95" s="17">
        <f t="shared" si="122"/>
        <v>189</v>
      </c>
      <c r="BY95" s="5">
        <v>1090</v>
      </c>
      <c r="BZ95" s="5">
        <v>408.68</v>
      </c>
      <c r="CA95" s="13">
        <f t="shared" si="106"/>
        <v>0.374935779816514</v>
      </c>
      <c r="CB95" s="53">
        <f>RANK(CA95,CA$3:CA$140)</f>
        <v>93</v>
      </c>
      <c r="CC95" s="53">
        <f>RANK(BZ95,BZ$3:BZ$140)</f>
        <v>103</v>
      </c>
      <c r="CD95" s="17">
        <f t="shared" si="85"/>
        <v>196</v>
      </c>
      <c r="CE95" s="21">
        <v>1100</v>
      </c>
      <c r="CF95" s="5">
        <v>1014.87</v>
      </c>
      <c r="CG95" s="13">
        <f t="shared" si="107"/>
        <v>0.922609090909091</v>
      </c>
      <c r="CH95" s="53">
        <f>RANK(CG95,CG$3:CG$140)</f>
        <v>62</v>
      </c>
      <c r="CI95" s="53">
        <f>RANK(CF95,CF$3:CF$140)</f>
        <v>70</v>
      </c>
      <c r="CJ95" s="17">
        <f t="shared" si="82"/>
        <v>132</v>
      </c>
      <c r="CK95" s="5">
        <v>1350</v>
      </c>
      <c r="CL95" s="5">
        <v>437.49</v>
      </c>
      <c r="CM95" s="13">
        <f t="shared" si="108"/>
        <v>0.324066666666667</v>
      </c>
      <c r="CN95" s="53">
        <f>RANK(CM95,CM$3:CM$140)</f>
        <v>94</v>
      </c>
      <c r="CO95" s="53">
        <f>RANK(CL95,CL$3:CL$140)</f>
        <v>101</v>
      </c>
      <c r="CP95" s="17">
        <f t="shared" si="131"/>
        <v>195</v>
      </c>
      <c r="CQ95" s="5">
        <v>700</v>
      </c>
      <c r="CR95" s="5">
        <v>436</v>
      </c>
      <c r="CS95" s="13">
        <f t="shared" si="109"/>
        <v>0.622857142857143</v>
      </c>
      <c r="CT95" s="53">
        <f>RANK(CS95,CS$3:CS$140)</f>
        <v>40</v>
      </c>
      <c r="CU95" s="53">
        <f>RANK(CR95,CR$3:CR$140)</f>
        <v>50</v>
      </c>
      <c r="CV95" s="17">
        <f t="shared" si="128"/>
        <v>90</v>
      </c>
      <c r="CW95" s="5">
        <v>3130</v>
      </c>
      <c r="CX95" s="5">
        <v>1177.23</v>
      </c>
      <c r="CY95" s="13">
        <f t="shared" si="110"/>
        <v>0.376111821086262</v>
      </c>
      <c r="CZ95" s="53">
        <f>RANK(CY95,CY$3:CY$140)</f>
        <v>75</v>
      </c>
      <c r="DA95" s="53">
        <f>RANK(CX95,CX$3:CX$140)</f>
        <v>80</v>
      </c>
      <c r="DB95" s="17">
        <f t="shared" si="75"/>
        <v>155</v>
      </c>
      <c r="DC95" s="5">
        <v>4920</v>
      </c>
      <c r="DD95" s="5">
        <v>4684</v>
      </c>
      <c r="DE95" s="13">
        <f t="shared" si="111"/>
        <v>0.952032520325203</v>
      </c>
      <c r="DF95" s="53">
        <f>RANK(DE95,DE$3:DE$140)</f>
        <v>57</v>
      </c>
      <c r="DG95" s="53">
        <f>RANK(DD95,DD$3:DD$140)</f>
        <v>55</v>
      </c>
      <c r="DH95" s="17">
        <f t="shared" si="83"/>
        <v>112</v>
      </c>
      <c r="DI95" s="5">
        <v>70</v>
      </c>
      <c r="DJ95" s="5">
        <v>19</v>
      </c>
      <c r="DK95" s="13">
        <f t="shared" si="112"/>
        <v>0.271428571428571</v>
      </c>
      <c r="DL95" s="53">
        <f>RANK(DK95,DK$3:DK$140)</f>
        <v>63</v>
      </c>
      <c r="DM95" s="53">
        <f>RANK(DJ95,DJ$3:DJ$140)</f>
        <v>73</v>
      </c>
      <c r="DN95" s="17">
        <f t="shared" si="129"/>
        <v>136</v>
      </c>
      <c r="DO95" s="5">
        <v>1930</v>
      </c>
      <c r="DP95" s="5">
        <v>1602.85</v>
      </c>
      <c r="DQ95" s="13">
        <v>0.830492227979275</v>
      </c>
      <c r="DR95" s="53">
        <v>72</v>
      </c>
      <c r="DS95" s="53">
        <v>85</v>
      </c>
      <c r="DT95" s="17">
        <v>157</v>
      </c>
      <c r="DU95" s="5">
        <v>1750</v>
      </c>
      <c r="DV95" s="5">
        <v>1959.4</v>
      </c>
      <c r="DW95" s="13">
        <f t="shared" si="113"/>
        <v>1.11965714285714</v>
      </c>
      <c r="DX95" s="53">
        <f>RANK(DW95,DW$3:DW$140)</f>
        <v>26</v>
      </c>
      <c r="DY95" s="53">
        <f>RANK(DV95,DV$3:DV$140)</f>
        <v>52</v>
      </c>
      <c r="DZ95" s="17">
        <f t="shared" si="124"/>
        <v>78</v>
      </c>
      <c r="EA95" s="5">
        <v>800</v>
      </c>
      <c r="EB95" s="5">
        <v>98</v>
      </c>
      <c r="EC95" s="13">
        <f t="shared" si="114"/>
        <v>0.1225</v>
      </c>
      <c r="ED95" s="53">
        <f>RANK(EC95,EC$3:EC$140)</f>
        <v>92</v>
      </c>
      <c r="EE95" s="53">
        <f>RANK(EB95,EB$3:EB$140)</f>
        <v>93</v>
      </c>
      <c r="EF95" s="17">
        <f t="shared" si="125"/>
        <v>185</v>
      </c>
      <c r="EG95" s="5">
        <v>1690</v>
      </c>
      <c r="EH95" s="5">
        <v>98</v>
      </c>
      <c r="EI95" s="13">
        <f t="shared" si="115"/>
        <v>0.0579881656804734</v>
      </c>
      <c r="EJ95" s="53">
        <f>RANK(EI95,EI$3:EI$140)</f>
        <v>89</v>
      </c>
      <c r="EK95" s="53">
        <f>RANK(EH95,EH$3:EH$140)</f>
        <v>93</v>
      </c>
      <c r="EL95" s="17">
        <f t="shared" si="116"/>
        <v>182</v>
      </c>
      <c r="EM95" s="5">
        <v>3500</v>
      </c>
      <c r="EN95" s="5">
        <v>2288</v>
      </c>
      <c r="EO95" s="13">
        <f t="shared" si="117"/>
        <v>0.653714285714286</v>
      </c>
      <c r="EP95" s="53">
        <f>RANK(EO95,EO$3:EO$140)</f>
        <v>76</v>
      </c>
      <c r="EQ95" s="53">
        <f>RANK(EN95,EN$3:EN$140)</f>
        <v>93</v>
      </c>
      <c r="ER95" s="17">
        <f t="shared" si="69"/>
        <v>169</v>
      </c>
      <c r="ES95" s="5">
        <v>1000</v>
      </c>
      <c r="ET95" s="5">
        <v>512.5</v>
      </c>
      <c r="EU95" s="13">
        <f t="shared" si="118"/>
        <v>0.5125</v>
      </c>
      <c r="EV95" s="53">
        <f>RANK(EU95,EU$3:EU$140)</f>
        <v>65</v>
      </c>
      <c r="EW95" s="53">
        <f>RANK(ET95,ET$3:ET$140)</f>
        <v>76</v>
      </c>
      <c r="EX95" s="17">
        <f t="shared" si="123"/>
        <v>141</v>
      </c>
      <c r="EY95" s="5">
        <v>2230</v>
      </c>
      <c r="EZ95" s="5">
        <v>1298.51</v>
      </c>
      <c r="FA95" s="13">
        <f t="shared" si="119"/>
        <v>0.582291479820628</v>
      </c>
      <c r="FB95" s="53">
        <f>RANK(FA95,FA$3:FA$140)</f>
        <v>37</v>
      </c>
      <c r="FC95" s="53">
        <f>RANK(EZ95,EZ$3:EZ$140)</f>
        <v>53</v>
      </c>
      <c r="FD95" s="17">
        <f t="shared" si="73"/>
        <v>90</v>
      </c>
    </row>
    <row r="96" ht="17.25" spans="1:160">
      <c r="A96" s="9">
        <v>94</v>
      </c>
      <c r="B96" s="10">
        <v>104838</v>
      </c>
      <c r="C96" s="11" t="s">
        <v>23</v>
      </c>
      <c r="D96" s="11" t="s">
        <v>15</v>
      </c>
      <c r="E96" s="5">
        <v>4700</v>
      </c>
      <c r="F96" s="5">
        <v>1802.64</v>
      </c>
      <c r="G96" s="13">
        <f t="shared" si="94"/>
        <v>0.383540425531915</v>
      </c>
      <c r="H96" s="53">
        <f>RANK(G96,G$3:G$140)</f>
        <v>67</v>
      </c>
      <c r="I96" s="53">
        <f>RANK(F96,F$3:F$140)</f>
        <v>92</v>
      </c>
      <c r="J96" s="17">
        <f t="shared" si="120"/>
        <v>159</v>
      </c>
      <c r="K96" s="5">
        <v>1500</v>
      </c>
      <c r="L96" s="5">
        <v>896.8</v>
      </c>
      <c r="M96" s="13">
        <f t="shared" si="95"/>
        <v>0.597866666666667</v>
      </c>
      <c r="N96" s="53">
        <f>RANK(M96,M$3:M$140)</f>
        <v>40</v>
      </c>
      <c r="O96" s="53">
        <f>RANK(L96,L$3:L$140)</f>
        <v>58</v>
      </c>
      <c r="P96" s="17">
        <f t="shared" si="67"/>
        <v>98</v>
      </c>
      <c r="Q96" s="5">
        <v>1200</v>
      </c>
      <c r="R96" s="5">
        <v>26.8</v>
      </c>
      <c r="S96" s="13">
        <f t="shared" si="96"/>
        <v>0.0223333333333333</v>
      </c>
      <c r="T96" s="53">
        <f>RANK(S96,S$3:S$140)</f>
        <v>125</v>
      </c>
      <c r="U96" s="53">
        <f>RANK(R96,R$3:R$140)</f>
        <v>122</v>
      </c>
      <c r="V96" s="17">
        <f t="shared" si="87"/>
        <v>247</v>
      </c>
      <c r="W96" s="5">
        <v>2080</v>
      </c>
      <c r="X96" s="5">
        <v>1858.17</v>
      </c>
      <c r="Y96" s="13">
        <f t="shared" si="97"/>
        <v>0.893350961538462</v>
      </c>
      <c r="Z96" s="53">
        <f>RANK(Y96,Y$3:Y$140)</f>
        <v>32</v>
      </c>
      <c r="AA96" s="53">
        <f>RANK(X96,X$3:X$140)</f>
        <v>72</v>
      </c>
      <c r="AB96" s="17">
        <f t="shared" si="98"/>
        <v>104</v>
      </c>
      <c r="AC96" s="21">
        <f>ROUND(AD96/100,0)*100</f>
        <v>2200</v>
      </c>
      <c r="AD96" s="5">
        <v>2184.86</v>
      </c>
      <c r="AE96" s="13">
        <f t="shared" si="99"/>
        <v>0.993118181818182</v>
      </c>
      <c r="AF96" s="53">
        <f>RANK(AE96,AE$3:AE$140)</f>
        <v>37</v>
      </c>
      <c r="AG96" s="53">
        <f>RANK(AD96,AD$3:AD$140)</f>
        <v>54</v>
      </c>
      <c r="AH96" s="17">
        <f t="shared" si="92"/>
        <v>91</v>
      </c>
      <c r="AI96" s="5">
        <v>20</v>
      </c>
      <c r="AJ96" s="5">
        <v>4</v>
      </c>
      <c r="AK96" s="13">
        <f t="shared" si="130"/>
        <v>0.2</v>
      </c>
      <c r="AL96" s="53" t="e">
        <f>RANK(AK96,AK$3:AK$140)</f>
        <v>#DIV/0!</v>
      </c>
      <c r="AM96" s="53">
        <f>RANK(AJ96,AJ$3:AJ$140)</f>
        <v>95</v>
      </c>
      <c r="AN96" s="17" t="e">
        <f t="shared" si="79"/>
        <v>#DIV/0!</v>
      </c>
      <c r="AO96" s="5">
        <v>21</v>
      </c>
      <c r="AP96" s="5">
        <v>3</v>
      </c>
      <c r="AQ96" s="13">
        <f t="shared" si="100"/>
        <v>0.142857142857143</v>
      </c>
      <c r="AR96" s="53">
        <f>RANK(AQ96,AQ$3:AQ$140)</f>
        <v>65</v>
      </c>
      <c r="AS96" s="53">
        <f>RANK(AP96,AP$3:AP$140)</f>
        <v>66</v>
      </c>
      <c r="AT96" s="17">
        <f t="shared" si="89"/>
        <v>131</v>
      </c>
      <c r="AU96" s="5">
        <v>1810</v>
      </c>
      <c r="AV96" s="5">
        <v>1485.4</v>
      </c>
      <c r="AW96" s="13">
        <f t="shared" si="101"/>
        <v>0.820662983425414</v>
      </c>
      <c r="AX96" s="53">
        <f>RANK(AW96,AW$3:AW$140)</f>
        <v>79</v>
      </c>
      <c r="AY96" s="53">
        <f>RANK(AV96,AV$3:AV$140)</f>
        <v>81</v>
      </c>
      <c r="AZ96" s="17">
        <f t="shared" si="80"/>
        <v>160</v>
      </c>
      <c r="BA96" s="5">
        <v>800</v>
      </c>
      <c r="BB96" s="5">
        <v>652.69</v>
      </c>
      <c r="BC96" s="13">
        <f t="shared" si="102"/>
        <v>0.8158625</v>
      </c>
      <c r="BD96" s="53">
        <f>RANK(BC96,BC$3:BC$140)</f>
        <v>37</v>
      </c>
      <c r="BE96" s="53">
        <f>RANK(BB96,BB$3:BB$140)</f>
        <v>86</v>
      </c>
      <c r="BF96" s="17">
        <f t="shared" si="84"/>
        <v>123</v>
      </c>
      <c r="BG96" s="5">
        <v>2150</v>
      </c>
      <c r="BH96" s="5">
        <v>308.77</v>
      </c>
      <c r="BI96" s="13">
        <f t="shared" si="103"/>
        <v>0.143613953488372</v>
      </c>
      <c r="BJ96" s="53">
        <f>RANK(BI96,BI$3:BI$140)</f>
        <v>100</v>
      </c>
      <c r="BK96" s="53">
        <f>RANK(BH96,BH$3:BH$140)</f>
        <v>107</v>
      </c>
      <c r="BL96" s="17">
        <f t="shared" si="127"/>
        <v>207</v>
      </c>
      <c r="BM96" s="5">
        <v>1040</v>
      </c>
      <c r="BN96" s="5">
        <v>539.63</v>
      </c>
      <c r="BO96" s="13">
        <f t="shared" si="104"/>
        <v>0.518875</v>
      </c>
      <c r="BP96" s="53">
        <f>RANK(BO96,BO$3:BO$140)</f>
        <v>114</v>
      </c>
      <c r="BQ96" s="53">
        <f>RANK(BN96,BN$3:BN$140)</f>
        <v>121</v>
      </c>
      <c r="BR96" s="17">
        <f t="shared" si="81"/>
        <v>235</v>
      </c>
      <c r="BS96" s="21">
        <v>1100</v>
      </c>
      <c r="BT96" s="5">
        <v>1141.96</v>
      </c>
      <c r="BU96" s="13">
        <f t="shared" si="105"/>
        <v>1.03814545454545</v>
      </c>
      <c r="BV96" s="53">
        <f>RANK(BU96,BU$3:BU$140)</f>
        <v>79</v>
      </c>
      <c r="BW96" s="53">
        <f>RANK(BT96,BT$3:BT$140)</f>
        <v>89</v>
      </c>
      <c r="BX96" s="17">
        <f t="shared" si="122"/>
        <v>168</v>
      </c>
      <c r="BY96" s="5">
        <v>1090</v>
      </c>
      <c r="BZ96" s="5">
        <v>514.92</v>
      </c>
      <c r="CA96" s="13">
        <f t="shared" si="106"/>
        <v>0.472403669724771</v>
      </c>
      <c r="CB96" s="53">
        <f>RANK(CA96,CA$3:CA$140)</f>
        <v>74</v>
      </c>
      <c r="CC96" s="53">
        <f>RANK(BZ96,BZ$3:BZ$140)</f>
        <v>89</v>
      </c>
      <c r="CD96" s="17">
        <f t="shared" si="85"/>
        <v>163</v>
      </c>
      <c r="CE96" s="5">
        <v>1000</v>
      </c>
      <c r="CF96" s="5">
        <v>613.5</v>
      </c>
      <c r="CG96" s="13">
        <f t="shared" si="107"/>
        <v>0.6135</v>
      </c>
      <c r="CH96" s="53">
        <f>RANK(CG96,CG$3:CG$140)</f>
        <v>102</v>
      </c>
      <c r="CI96" s="53">
        <f>RANK(CF96,CF$3:CF$140)</f>
        <v>106</v>
      </c>
      <c r="CJ96" s="17">
        <f t="shared" si="82"/>
        <v>208</v>
      </c>
      <c r="CK96" s="5">
        <v>1350</v>
      </c>
      <c r="CL96" s="5">
        <v>278.9</v>
      </c>
      <c r="CM96" s="13">
        <f t="shared" si="108"/>
        <v>0.206592592592593</v>
      </c>
      <c r="CN96" s="53">
        <f>RANK(CM96,CM$3:CM$140)</f>
        <v>123</v>
      </c>
      <c r="CO96" s="53">
        <f>RANK(CL96,CL$3:CL$140)</f>
        <v>125</v>
      </c>
      <c r="CP96" s="17">
        <f t="shared" si="131"/>
        <v>248</v>
      </c>
      <c r="CQ96" s="5">
        <v>700</v>
      </c>
      <c r="CR96" s="5">
        <v>0</v>
      </c>
      <c r="CS96" s="13">
        <f t="shared" si="109"/>
        <v>0</v>
      </c>
      <c r="CT96" s="53">
        <f>RANK(CS96,CS$3:CS$140)</f>
        <v>109</v>
      </c>
      <c r="CU96" s="53">
        <f>RANK(CR96,CR$3:CR$140)</f>
        <v>109</v>
      </c>
      <c r="CV96" s="17">
        <f t="shared" si="128"/>
        <v>218</v>
      </c>
      <c r="CW96" s="5">
        <v>3130</v>
      </c>
      <c r="CX96" s="5">
        <v>1254.09</v>
      </c>
      <c r="CY96" s="13">
        <f t="shared" si="110"/>
        <v>0.400667731629393</v>
      </c>
      <c r="CZ96" s="53">
        <f>RANK(CY96,CY$3:CY$140)</f>
        <v>69</v>
      </c>
      <c r="DA96" s="53">
        <f>RANK(CX96,CX$3:CX$140)</f>
        <v>78</v>
      </c>
      <c r="DB96" s="17">
        <f t="shared" si="75"/>
        <v>147</v>
      </c>
      <c r="DC96" s="5">
        <v>4020</v>
      </c>
      <c r="DD96" s="5">
        <v>2299.45</v>
      </c>
      <c r="DE96" s="13">
        <f t="shared" si="111"/>
        <v>0.572002487562189</v>
      </c>
      <c r="DF96" s="53">
        <f>RANK(DE96,DE$3:DE$140)</f>
        <v>104</v>
      </c>
      <c r="DG96" s="53">
        <f>RANK(DD96,DD$3:DD$140)</f>
        <v>106</v>
      </c>
      <c r="DH96" s="17">
        <f t="shared" si="83"/>
        <v>210</v>
      </c>
      <c r="DI96" s="5">
        <v>70</v>
      </c>
      <c r="DJ96" s="5">
        <v>10</v>
      </c>
      <c r="DK96" s="13">
        <f t="shared" si="112"/>
        <v>0.142857142857143</v>
      </c>
      <c r="DL96" s="53">
        <f>RANK(DK96,DK$3:DK$140)</f>
        <v>112</v>
      </c>
      <c r="DM96" s="53">
        <f>RANK(DJ96,DJ$3:DJ$140)</f>
        <v>115</v>
      </c>
      <c r="DN96" s="17">
        <f t="shared" si="129"/>
        <v>227</v>
      </c>
      <c r="DO96" s="5">
        <v>1930</v>
      </c>
      <c r="DP96" s="5">
        <v>2120.97</v>
      </c>
      <c r="DQ96" s="13">
        <v>1.0989481865285</v>
      </c>
      <c r="DR96" s="53">
        <v>38</v>
      </c>
      <c r="DS96" s="53">
        <v>64</v>
      </c>
      <c r="DT96" s="17">
        <v>102</v>
      </c>
      <c r="DU96" s="5">
        <v>1750</v>
      </c>
      <c r="DV96" s="5">
        <v>560</v>
      </c>
      <c r="DW96" s="13">
        <f t="shared" si="113"/>
        <v>0.32</v>
      </c>
      <c r="DX96" s="53">
        <f>RANK(DW96,DW$3:DW$140)</f>
        <v>122</v>
      </c>
      <c r="DY96" s="53">
        <f>RANK(DV96,DV$3:DV$140)</f>
        <v>121</v>
      </c>
      <c r="DZ96" s="17">
        <f t="shared" si="124"/>
        <v>243</v>
      </c>
      <c r="EA96" s="5">
        <v>800</v>
      </c>
      <c r="EB96" s="5">
        <v>105</v>
      </c>
      <c r="EC96" s="13">
        <f t="shared" si="114"/>
        <v>0.13125</v>
      </c>
      <c r="ED96" s="53">
        <f>RANK(EC96,EC$3:EC$140)</f>
        <v>87</v>
      </c>
      <c r="EE96" s="53">
        <f>RANK(EB96,EB$3:EB$140)</f>
        <v>88</v>
      </c>
      <c r="EF96" s="17">
        <f t="shared" si="125"/>
        <v>175</v>
      </c>
      <c r="EG96" s="5">
        <v>1690</v>
      </c>
      <c r="EH96" s="5">
        <v>105</v>
      </c>
      <c r="EI96" s="13">
        <f t="shared" si="115"/>
        <v>0.0621301775147929</v>
      </c>
      <c r="EJ96" s="53">
        <f>RANK(EI96,EI$3:EI$140)</f>
        <v>83</v>
      </c>
      <c r="EK96" s="53">
        <f>RANK(EH96,EH$3:EH$140)</f>
        <v>88</v>
      </c>
      <c r="EL96" s="17">
        <f t="shared" si="116"/>
        <v>171</v>
      </c>
      <c r="EM96" s="5">
        <v>3590</v>
      </c>
      <c r="EN96" s="5">
        <v>3247.61</v>
      </c>
      <c r="EO96" s="13">
        <f t="shared" si="117"/>
        <v>0.904626740947075</v>
      </c>
      <c r="EP96" s="53">
        <f>RANK(EO96,EO$3:EO$140)</f>
        <v>31</v>
      </c>
      <c r="EQ96" s="53">
        <f>RANK(EN96,EN$3:EN$140)</f>
        <v>60</v>
      </c>
      <c r="ER96" s="17">
        <f t="shared" si="69"/>
        <v>91</v>
      </c>
      <c r="ES96" s="5">
        <v>1000</v>
      </c>
      <c r="ET96" s="5">
        <v>280.12</v>
      </c>
      <c r="EU96" s="13">
        <f t="shared" si="118"/>
        <v>0.28012</v>
      </c>
      <c r="EV96" s="53">
        <f>RANK(EU96,EU$3:EU$140)</f>
        <v>100</v>
      </c>
      <c r="EW96" s="53">
        <f>RANK(ET96,ET$3:ET$140)</f>
        <v>106</v>
      </c>
      <c r="EX96" s="17">
        <f t="shared" si="123"/>
        <v>206</v>
      </c>
      <c r="EY96" s="5">
        <v>2230</v>
      </c>
      <c r="EZ96" s="5">
        <v>729.4</v>
      </c>
      <c r="FA96" s="13">
        <f t="shared" si="119"/>
        <v>0.327085201793722</v>
      </c>
      <c r="FB96" s="53">
        <f>RANK(FA96,FA$3:FA$140)</f>
        <v>78</v>
      </c>
      <c r="FC96" s="53">
        <f>RANK(EZ96,EZ$3:EZ$140)</f>
        <v>85</v>
      </c>
      <c r="FD96" s="17">
        <f t="shared" si="73"/>
        <v>163</v>
      </c>
    </row>
    <row r="97" ht="17.25" spans="1:160">
      <c r="A97" s="9">
        <v>95</v>
      </c>
      <c r="B97" s="10">
        <v>706</v>
      </c>
      <c r="C97" s="11" t="s">
        <v>24</v>
      </c>
      <c r="D97" s="11" t="s">
        <v>15</v>
      </c>
      <c r="E97" s="5">
        <v>4600</v>
      </c>
      <c r="F97" s="5">
        <v>1100.95</v>
      </c>
      <c r="G97" s="13">
        <f t="shared" si="94"/>
        <v>0.239336956521739</v>
      </c>
      <c r="H97" s="53">
        <f>RANK(G97,G$3:G$140)</f>
        <v>110</v>
      </c>
      <c r="I97" s="53">
        <f>RANK(F97,F$3:F$140)</f>
        <v>117</v>
      </c>
      <c r="J97" s="17">
        <f t="shared" si="120"/>
        <v>227</v>
      </c>
      <c r="K97" s="5">
        <v>1500</v>
      </c>
      <c r="L97" s="5">
        <v>1512.7</v>
      </c>
      <c r="M97" s="13">
        <f t="shared" si="95"/>
        <v>1.00846666666667</v>
      </c>
      <c r="N97" s="53">
        <f>RANK(M97,M$3:M$140)</f>
        <v>11</v>
      </c>
      <c r="O97" s="53">
        <f>RANK(L97,L$3:L$140)</f>
        <v>35</v>
      </c>
      <c r="P97" s="17">
        <f t="shared" ref="P97:P109" si="132">N97+O97</f>
        <v>46</v>
      </c>
      <c r="Q97" s="21">
        <v>2500</v>
      </c>
      <c r="R97" s="5">
        <v>2060.9</v>
      </c>
      <c r="S97" s="13">
        <f t="shared" si="96"/>
        <v>0.82436</v>
      </c>
      <c r="T97" s="53">
        <f>RANK(S97,S$3:S$140)</f>
        <v>21</v>
      </c>
      <c r="U97" s="53">
        <f>RANK(R97,R$3:R$140)</f>
        <v>19</v>
      </c>
      <c r="V97" s="17">
        <f t="shared" si="87"/>
        <v>40</v>
      </c>
      <c r="W97" s="5">
        <v>2080</v>
      </c>
      <c r="X97" s="5">
        <v>1736.29</v>
      </c>
      <c r="Y97" s="13">
        <f t="shared" si="97"/>
        <v>0.834754807692308</v>
      </c>
      <c r="Z97" s="53">
        <f>RANK(Y97,Y$3:Y$140)</f>
        <v>41</v>
      </c>
      <c r="AA97" s="53">
        <f>RANK(X97,X$3:X$140)</f>
        <v>80</v>
      </c>
      <c r="AB97" s="17">
        <f t="shared" si="98"/>
        <v>121</v>
      </c>
      <c r="AC97" s="21">
        <f>ROUND(AD97/100,0)*100</f>
        <v>1500</v>
      </c>
      <c r="AD97" s="5">
        <v>1501.88</v>
      </c>
      <c r="AE97" s="13">
        <f t="shared" si="99"/>
        <v>1.00125333333333</v>
      </c>
      <c r="AF97" s="53">
        <f>RANK(AE97,AE$3:AE$140)</f>
        <v>22</v>
      </c>
      <c r="AG97" s="53">
        <f>RANK(AD97,AD$3:AD$140)</f>
        <v>81</v>
      </c>
      <c r="AH97" s="17">
        <f t="shared" si="92"/>
        <v>103</v>
      </c>
      <c r="AI97" s="5">
        <v>20</v>
      </c>
      <c r="AJ97" s="5">
        <v>12</v>
      </c>
      <c r="AK97" s="13">
        <f t="shared" si="130"/>
        <v>0.6</v>
      </c>
      <c r="AL97" s="53" t="e">
        <f>RANK(AK97,AK$3:AK$140)</f>
        <v>#DIV/0!</v>
      </c>
      <c r="AM97" s="53">
        <f>RANK(AJ97,AJ$3:AJ$140)</f>
        <v>47</v>
      </c>
      <c r="AN97" s="17" t="e">
        <f t="shared" si="79"/>
        <v>#DIV/0!</v>
      </c>
      <c r="AO97" s="5">
        <v>16</v>
      </c>
      <c r="AP97" s="5">
        <v>4</v>
      </c>
      <c r="AQ97" s="13">
        <f t="shared" si="100"/>
        <v>0.25</v>
      </c>
      <c r="AR97" s="53">
        <f>RANK(AQ97,AQ$3:AQ$140)</f>
        <v>32</v>
      </c>
      <c r="AS97" s="53">
        <f>RANK(AP97,AP$3:AP$140)</f>
        <v>48</v>
      </c>
      <c r="AT97" s="17">
        <f t="shared" si="89"/>
        <v>80</v>
      </c>
      <c r="AU97" s="5">
        <v>1810</v>
      </c>
      <c r="AV97" s="5">
        <v>1260.04</v>
      </c>
      <c r="AW97" s="13">
        <f t="shared" si="101"/>
        <v>0.696154696132597</v>
      </c>
      <c r="AX97" s="53">
        <f>RANK(AW97,AW$3:AW$140)</f>
        <v>98</v>
      </c>
      <c r="AY97" s="53">
        <f>RANK(AV97,AV$3:AV$140)</f>
        <v>98</v>
      </c>
      <c r="AZ97" s="17">
        <f t="shared" si="80"/>
        <v>196</v>
      </c>
      <c r="BA97" s="21">
        <v>1000</v>
      </c>
      <c r="BB97" s="5">
        <v>862.14</v>
      </c>
      <c r="BC97" s="13">
        <f t="shared" si="102"/>
        <v>0.86214</v>
      </c>
      <c r="BD97" s="53">
        <f>RANK(BC97,BC$3:BC$140)</f>
        <v>26</v>
      </c>
      <c r="BE97" s="53">
        <f>RANK(BB97,BB$3:BB$140)</f>
        <v>65</v>
      </c>
      <c r="BF97" s="17">
        <f t="shared" si="84"/>
        <v>91</v>
      </c>
      <c r="BG97" s="5">
        <v>1960</v>
      </c>
      <c r="BH97" s="5">
        <v>674.19</v>
      </c>
      <c r="BI97" s="13">
        <f t="shared" si="103"/>
        <v>0.343974489795918</v>
      </c>
      <c r="BJ97" s="53">
        <f>RANK(BI97,BI$3:BI$140)</f>
        <v>31</v>
      </c>
      <c r="BK97" s="53">
        <f>RANK(BH97,BH$3:BH$140)</f>
        <v>60</v>
      </c>
      <c r="BL97" s="17">
        <f t="shared" si="127"/>
        <v>91</v>
      </c>
      <c r="BM97" s="5">
        <v>1040</v>
      </c>
      <c r="BN97" s="5">
        <v>1157.31</v>
      </c>
      <c r="BO97" s="13">
        <f t="shared" si="104"/>
        <v>1.11279807692308</v>
      </c>
      <c r="BP97" s="53">
        <f>RANK(BO97,BO$3:BO$140)</f>
        <v>13</v>
      </c>
      <c r="BQ97" s="53">
        <f>RANK(BN97,BN$3:BN$140)</f>
        <v>72</v>
      </c>
      <c r="BR97" s="17">
        <f t="shared" si="81"/>
        <v>85</v>
      </c>
      <c r="BS97" s="21">
        <v>1700</v>
      </c>
      <c r="BT97" s="5">
        <v>2031.8</v>
      </c>
      <c r="BU97" s="13">
        <f t="shared" si="105"/>
        <v>1.19517647058824</v>
      </c>
      <c r="BV97" s="53">
        <f>RANK(BU97,BU$3:BU$140)</f>
        <v>40</v>
      </c>
      <c r="BW97" s="53">
        <f>RANK(BT97,BT$3:BT$140)</f>
        <v>35</v>
      </c>
      <c r="BX97" s="17">
        <f t="shared" si="122"/>
        <v>75</v>
      </c>
      <c r="BY97" s="5">
        <v>1090</v>
      </c>
      <c r="BZ97" s="5">
        <v>650.05</v>
      </c>
      <c r="CA97" s="13">
        <f t="shared" si="106"/>
        <v>0.596376146788991</v>
      </c>
      <c r="CB97" s="53">
        <f>RANK(CA97,CA$3:CA$140)</f>
        <v>52</v>
      </c>
      <c r="CC97" s="53">
        <f>RANK(BZ97,BZ$3:BZ$140)</f>
        <v>75</v>
      </c>
      <c r="CD97" s="17">
        <f t="shared" si="85"/>
        <v>127</v>
      </c>
      <c r="CE97" s="5">
        <v>1000</v>
      </c>
      <c r="CF97" s="5">
        <v>578.78</v>
      </c>
      <c r="CG97" s="13">
        <f t="shared" si="107"/>
        <v>0.57878</v>
      </c>
      <c r="CH97" s="53">
        <f>RANK(CG97,CG$3:CG$140)</f>
        <v>109</v>
      </c>
      <c r="CI97" s="53">
        <f>RANK(CF97,CF$3:CF$140)</f>
        <v>112</v>
      </c>
      <c r="CJ97" s="17">
        <f t="shared" si="82"/>
        <v>221</v>
      </c>
      <c r="CK97" s="5">
        <v>1350</v>
      </c>
      <c r="CL97" s="5">
        <v>460.2</v>
      </c>
      <c r="CM97" s="13">
        <f t="shared" si="108"/>
        <v>0.340888888888889</v>
      </c>
      <c r="CN97" s="53">
        <f>RANK(CM97,CM$3:CM$140)</f>
        <v>89</v>
      </c>
      <c r="CO97" s="53">
        <f>RANK(CL97,CL$3:CL$140)</f>
        <v>97</v>
      </c>
      <c r="CP97" s="17">
        <f t="shared" si="131"/>
        <v>186</v>
      </c>
      <c r="CQ97" s="5">
        <v>700</v>
      </c>
      <c r="CR97" s="5">
        <v>627.3</v>
      </c>
      <c r="CS97" s="13">
        <f t="shared" si="109"/>
        <v>0.896142857142857</v>
      </c>
      <c r="CT97" s="53">
        <f>RANK(CS97,CS$3:CS$140)</f>
        <v>18</v>
      </c>
      <c r="CU97" s="53">
        <f>RANK(CR97,CR$3:CR$140)</f>
        <v>25</v>
      </c>
      <c r="CV97" s="17">
        <f t="shared" si="128"/>
        <v>43</v>
      </c>
      <c r="CW97" s="5">
        <v>3130</v>
      </c>
      <c r="CX97" s="5">
        <v>703.22</v>
      </c>
      <c r="CY97" s="13">
        <f t="shared" si="110"/>
        <v>0.224670926517572</v>
      </c>
      <c r="CZ97" s="53">
        <f>RANK(CY97,CY$3:CY$140)</f>
        <v>110</v>
      </c>
      <c r="DA97" s="53">
        <f>RANK(CX97,CX$3:CX$140)</f>
        <v>109</v>
      </c>
      <c r="DB97" s="17">
        <f t="shared" si="75"/>
        <v>219</v>
      </c>
      <c r="DC97" s="5">
        <v>4020</v>
      </c>
      <c r="DD97" s="5">
        <v>2418</v>
      </c>
      <c r="DE97" s="13">
        <f t="shared" si="111"/>
        <v>0.601492537313433</v>
      </c>
      <c r="DF97" s="53">
        <f>RANK(DE97,DE$3:DE$140)</f>
        <v>97</v>
      </c>
      <c r="DG97" s="53">
        <f>RANK(DD97,DD$3:DD$140)</f>
        <v>103</v>
      </c>
      <c r="DH97" s="17">
        <f t="shared" si="83"/>
        <v>200</v>
      </c>
      <c r="DI97" s="5">
        <v>60</v>
      </c>
      <c r="DJ97" s="5">
        <v>12</v>
      </c>
      <c r="DK97" s="13">
        <f t="shared" si="112"/>
        <v>0.2</v>
      </c>
      <c r="DL97" s="53">
        <f>RANK(DK97,DK$3:DK$140)</f>
        <v>89</v>
      </c>
      <c r="DM97" s="53">
        <f>RANK(DJ97,DJ$3:DJ$140)</f>
        <v>106</v>
      </c>
      <c r="DN97" s="17">
        <f t="shared" si="129"/>
        <v>195</v>
      </c>
      <c r="DO97" s="5">
        <v>1850</v>
      </c>
      <c r="DP97" s="5">
        <v>1632.5</v>
      </c>
      <c r="DQ97" s="13">
        <v>0.882432432432432</v>
      </c>
      <c r="DR97" s="53">
        <v>67</v>
      </c>
      <c r="DS97" s="53">
        <v>84</v>
      </c>
      <c r="DT97" s="17">
        <v>151</v>
      </c>
      <c r="DU97" s="5">
        <v>1750</v>
      </c>
      <c r="DV97" s="5">
        <v>1702.3</v>
      </c>
      <c r="DW97" s="13">
        <f t="shared" si="113"/>
        <v>0.972742857142857</v>
      </c>
      <c r="DX97" s="53">
        <f>RANK(DW97,DW$3:DW$140)</f>
        <v>43</v>
      </c>
      <c r="DY97" s="53">
        <f>RANK(DV97,DV$3:DV$140)</f>
        <v>65</v>
      </c>
      <c r="DZ97" s="17">
        <f t="shared" si="124"/>
        <v>108</v>
      </c>
      <c r="EA97" s="5">
        <v>800</v>
      </c>
      <c r="EB97" s="5">
        <v>154.9</v>
      </c>
      <c r="EC97" s="13">
        <f t="shared" si="114"/>
        <v>0.193625</v>
      </c>
      <c r="ED97" s="53">
        <f>RANK(EC97,EC$3:EC$140)</f>
        <v>67</v>
      </c>
      <c r="EE97" s="53">
        <f>RANK(EB97,EB$3:EB$140)</f>
        <v>71</v>
      </c>
      <c r="EF97" s="17">
        <f t="shared" si="125"/>
        <v>138</v>
      </c>
      <c r="EG97" s="5">
        <v>1690</v>
      </c>
      <c r="EH97" s="5">
        <v>154.9</v>
      </c>
      <c r="EI97" s="13">
        <f t="shared" si="115"/>
        <v>0.0916568047337278</v>
      </c>
      <c r="EJ97" s="53">
        <f>RANK(EI97,EI$3:EI$140)</f>
        <v>65</v>
      </c>
      <c r="EK97" s="53">
        <f>RANK(EH97,EH$3:EH$140)</f>
        <v>71</v>
      </c>
      <c r="EL97" s="17">
        <f t="shared" si="116"/>
        <v>136</v>
      </c>
      <c r="EM97" s="21">
        <v>3900</v>
      </c>
      <c r="EN97" s="5">
        <v>4743</v>
      </c>
      <c r="EO97" s="13">
        <f t="shared" si="117"/>
        <v>1.21615384615385</v>
      </c>
      <c r="EP97" s="53">
        <f>RANK(EO97,EO$3:EO$140)</f>
        <v>1</v>
      </c>
      <c r="EQ97" s="53">
        <f>RANK(EN97,EN$3:EN$140)</f>
        <v>27</v>
      </c>
      <c r="ER97" s="17">
        <f t="shared" si="69"/>
        <v>28</v>
      </c>
      <c r="ES97" s="5">
        <v>1000</v>
      </c>
      <c r="ET97" s="5">
        <v>1077.71</v>
      </c>
      <c r="EU97" s="13">
        <f t="shared" si="118"/>
        <v>1.07771</v>
      </c>
      <c r="EV97" s="53">
        <f>RANK(EU97,EU$3:EU$140)</f>
        <v>9</v>
      </c>
      <c r="EW97" s="53">
        <f>RANK(ET97,ET$3:ET$140)</f>
        <v>31</v>
      </c>
      <c r="EX97" s="17">
        <f t="shared" si="123"/>
        <v>40</v>
      </c>
      <c r="EY97" s="5">
        <v>2230</v>
      </c>
      <c r="EZ97" s="5">
        <v>547.4</v>
      </c>
      <c r="FA97" s="13">
        <f t="shared" si="119"/>
        <v>0.245470852017937</v>
      </c>
      <c r="FB97" s="53">
        <f>RANK(FA97,FA$3:FA$140)</f>
        <v>92</v>
      </c>
      <c r="FC97" s="53">
        <f>RANK(EZ97,EZ$3:EZ$140)</f>
        <v>100</v>
      </c>
      <c r="FD97" s="17">
        <f t="shared" si="73"/>
        <v>192</v>
      </c>
    </row>
    <row r="98" ht="17.25" spans="1:160">
      <c r="A98" s="9">
        <v>96</v>
      </c>
      <c r="B98" s="10">
        <v>339</v>
      </c>
      <c r="C98" s="11" t="s">
        <v>147</v>
      </c>
      <c r="D98" s="11" t="s">
        <v>122</v>
      </c>
      <c r="E98" s="5">
        <v>4600</v>
      </c>
      <c r="F98" s="5">
        <v>2722.54</v>
      </c>
      <c r="G98" s="13">
        <f t="shared" si="94"/>
        <v>0.59185652173913</v>
      </c>
      <c r="H98" s="53">
        <f>RANK(G98,G$3:G$140)</f>
        <v>28</v>
      </c>
      <c r="I98" s="53">
        <f>RANK(F98,F$3:F$140)</f>
        <v>63</v>
      </c>
      <c r="J98" s="17">
        <f t="shared" si="120"/>
        <v>91</v>
      </c>
      <c r="K98" s="5">
        <v>1200</v>
      </c>
      <c r="L98" s="5">
        <v>59.5</v>
      </c>
      <c r="M98" s="13">
        <f t="shared" si="95"/>
        <v>0.0495833333333333</v>
      </c>
      <c r="N98" s="53">
        <f>RANK(M98,M$3:M$140)</f>
        <v>120</v>
      </c>
      <c r="O98" s="53">
        <f>RANK(L98,L$3:L$140)</f>
        <v>121</v>
      </c>
      <c r="P98" s="17">
        <f t="shared" si="132"/>
        <v>241</v>
      </c>
      <c r="Q98" s="5">
        <v>1100</v>
      </c>
      <c r="R98" s="5">
        <v>336.68</v>
      </c>
      <c r="S98" s="13">
        <f t="shared" si="96"/>
        <v>0.306072727272727</v>
      </c>
      <c r="T98" s="53">
        <f>RANK(S98,S$3:S$140)</f>
        <v>87</v>
      </c>
      <c r="U98" s="53">
        <f>RANK(R98,R$3:R$140)</f>
        <v>98</v>
      </c>
      <c r="V98" s="17">
        <f t="shared" si="87"/>
        <v>185</v>
      </c>
      <c r="W98" s="5">
        <v>1990</v>
      </c>
      <c r="X98" s="5">
        <v>1325.52</v>
      </c>
      <c r="Y98" s="13">
        <f t="shared" si="97"/>
        <v>0.666090452261306</v>
      </c>
      <c r="Z98" s="53">
        <f>RANK(Y98,Y$3:Y$140)</f>
        <v>72</v>
      </c>
      <c r="AA98" s="53">
        <f>RANK(X98,X$3:X$140)</f>
        <v>105</v>
      </c>
      <c r="AB98" s="17">
        <f t="shared" si="98"/>
        <v>177</v>
      </c>
      <c r="AC98" s="21">
        <f>ROUND(AD98/100,0)*100</f>
        <v>1500</v>
      </c>
      <c r="AD98" s="5">
        <v>1525.86</v>
      </c>
      <c r="AE98" s="13">
        <f t="shared" si="99"/>
        <v>1.01724</v>
      </c>
      <c r="AF98" s="53">
        <f>RANK(AE98,AE$3:AE$140)</f>
        <v>3</v>
      </c>
      <c r="AG98" s="53">
        <f>RANK(AD98,AD$3:AD$140)</f>
        <v>78</v>
      </c>
      <c r="AH98" s="17">
        <f t="shared" si="92"/>
        <v>81</v>
      </c>
      <c r="AI98" s="5">
        <v>30</v>
      </c>
      <c r="AJ98" s="5">
        <v>9</v>
      </c>
      <c r="AK98" s="13">
        <f t="shared" si="130"/>
        <v>0.3</v>
      </c>
      <c r="AL98" s="53" t="e">
        <f>RANK(AK98,AK$3:AK$140)</f>
        <v>#DIV/0!</v>
      </c>
      <c r="AM98" s="53">
        <f>RANK(AJ98,AJ$3:AJ$140)</f>
        <v>67</v>
      </c>
      <c r="AN98" s="17" t="e">
        <f t="shared" si="79"/>
        <v>#DIV/0!</v>
      </c>
      <c r="AO98" s="5">
        <v>19</v>
      </c>
      <c r="AP98" s="5">
        <v>1</v>
      </c>
      <c r="AQ98" s="13">
        <f t="shared" si="100"/>
        <v>0.0526315789473684</v>
      </c>
      <c r="AR98" s="53">
        <f>RANK(AQ98,AQ$3:AQ$140)</f>
        <v>115</v>
      </c>
      <c r="AS98" s="53">
        <f>RANK(AP98,AP$3:AP$140)</f>
        <v>106</v>
      </c>
      <c r="AT98" s="17">
        <f t="shared" si="89"/>
        <v>221</v>
      </c>
      <c r="AU98" s="5">
        <v>1810</v>
      </c>
      <c r="AV98" s="5">
        <v>1482</v>
      </c>
      <c r="AW98" s="13">
        <f t="shared" si="101"/>
        <v>0.81878453038674</v>
      </c>
      <c r="AX98" s="53">
        <f>RANK(AW98,AW$3:AW$140)</f>
        <v>81</v>
      </c>
      <c r="AY98" s="53">
        <f>RANK(AV98,AV$3:AV$140)</f>
        <v>83</v>
      </c>
      <c r="AZ98" s="17">
        <f t="shared" si="80"/>
        <v>164</v>
      </c>
      <c r="BA98" s="21">
        <v>1000</v>
      </c>
      <c r="BB98" s="5">
        <v>942.43</v>
      </c>
      <c r="BC98" s="13">
        <f t="shared" si="102"/>
        <v>0.94243</v>
      </c>
      <c r="BD98" s="53">
        <f>RANK(BC98,BC$3:BC$140)</f>
        <v>15</v>
      </c>
      <c r="BE98" s="53">
        <f>RANK(BB98,BB$3:BB$140)</f>
        <v>58</v>
      </c>
      <c r="BF98" s="17">
        <f t="shared" si="84"/>
        <v>73</v>
      </c>
      <c r="BG98" s="5">
        <v>1960</v>
      </c>
      <c r="BH98" s="5">
        <v>355</v>
      </c>
      <c r="BI98" s="13">
        <f t="shared" si="103"/>
        <v>0.181122448979592</v>
      </c>
      <c r="BJ98" s="53">
        <f>RANK(BI98,BI$3:BI$140)</f>
        <v>88</v>
      </c>
      <c r="BK98" s="53">
        <f>RANK(BH98,BH$3:BH$140)</f>
        <v>101</v>
      </c>
      <c r="BL98" s="17">
        <f t="shared" si="127"/>
        <v>189</v>
      </c>
      <c r="BM98" s="5">
        <v>1040</v>
      </c>
      <c r="BN98" s="5">
        <v>683.88</v>
      </c>
      <c r="BO98" s="13">
        <f t="shared" si="104"/>
        <v>0.657576923076923</v>
      </c>
      <c r="BP98" s="53">
        <f>RANK(BO98,BO$3:BO$140)</f>
        <v>95</v>
      </c>
      <c r="BQ98" s="53">
        <f>RANK(BN98,BN$3:BN$140)</f>
        <v>111</v>
      </c>
      <c r="BR98" s="17">
        <f t="shared" si="81"/>
        <v>206</v>
      </c>
      <c r="BS98" s="21">
        <v>1100</v>
      </c>
      <c r="BT98" s="5">
        <v>1230.35</v>
      </c>
      <c r="BU98" s="13">
        <f t="shared" si="105"/>
        <v>1.1185</v>
      </c>
      <c r="BV98" s="53">
        <f>RANK(BU98,BU$3:BU$140)</f>
        <v>55</v>
      </c>
      <c r="BW98" s="53">
        <f>RANK(BT98,BT$3:BT$140)</f>
        <v>84</v>
      </c>
      <c r="BX98" s="17">
        <f t="shared" si="122"/>
        <v>139</v>
      </c>
      <c r="BY98" s="5">
        <v>1090</v>
      </c>
      <c r="BZ98" s="5">
        <v>554.95</v>
      </c>
      <c r="CA98" s="13">
        <f t="shared" si="106"/>
        <v>0.509128440366972</v>
      </c>
      <c r="CB98" s="53">
        <f>RANK(CA98,CA$3:CA$140)</f>
        <v>65</v>
      </c>
      <c r="CC98" s="53">
        <f>RANK(BZ98,BZ$3:BZ$140)</f>
        <v>84</v>
      </c>
      <c r="CD98" s="17">
        <f t="shared" si="85"/>
        <v>149</v>
      </c>
      <c r="CE98" s="5">
        <v>1000</v>
      </c>
      <c r="CF98" s="5">
        <v>454.16</v>
      </c>
      <c r="CG98" s="13">
        <f t="shared" si="107"/>
        <v>0.45416</v>
      </c>
      <c r="CH98" s="53">
        <f>RANK(CG98,CG$3:CG$140)</f>
        <v>122</v>
      </c>
      <c r="CI98" s="53">
        <f>RANK(CF98,CF$3:CF$140)</f>
        <v>123</v>
      </c>
      <c r="CJ98" s="17">
        <f t="shared" si="82"/>
        <v>245</v>
      </c>
      <c r="CK98" s="5">
        <v>1350</v>
      </c>
      <c r="CL98" s="5">
        <v>313.8</v>
      </c>
      <c r="CM98" s="13">
        <f t="shared" si="108"/>
        <v>0.232444444444444</v>
      </c>
      <c r="CN98" s="53">
        <f>RANK(CM98,CM$3:CM$140)</f>
        <v>122</v>
      </c>
      <c r="CO98" s="53">
        <f>RANK(CL98,CL$3:CL$140)</f>
        <v>117</v>
      </c>
      <c r="CP98" s="17">
        <f t="shared" si="131"/>
        <v>239</v>
      </c>
      <c r="CQ98" s="5">
        <v>700</v>
      </c>
      <c r="CR98" s="5">
        <v>185.3</v>
      </c>
      <c r="CS98" s="13">
        <f t="shared" si="109"/>
        <v>0.264714285714286</v>
      </c>
      <c r="CT98" s="53">
        <f>RANK(CS98,CS$3:CS$140)</f>
        <v>83</v>
      </c>
      <c r="CU98" s="53">
        <f>RANK(CR98,CR$3:CR$140)</f>
        <v>89</v>
      </c>
      <c r="CV98" s="17">
        <f t="shared" si="128"/>
        <v>172</v>
      </c>
      <c r="CW98" s="5">
        <v>3130</v>
      </c>
      <c r="CX98" s="5">
        <v>2269.59</v>
      </c>
      <c r="CY98" s="13">
        <f t="shared" si="110"/>
        <v>0.725108626198083</v>
      </c>
      <c r="CZ98" s="53">
        <f>RANK(CY98,CY$3:CY$140)</f>
        <v>26</v>
      </c>
      <c r="DA98" s="53">
        <f>RANK(CX98,CX$3:CX$140)</f>
        <v>40</v>
      </c>
      <c r="DB98" s="17">
        <f t="shared" si="75"/>
        <v>66</v>
      </c>
      <c r="DC98" s="21">
        <v>8000</v>
      </c>
      <c r="DD98" s="5">
        <v>9983.95</v>
      </c>
      <c r="DE98" s="13">
        <f t="shared" si="111"/>
        <v>1.24799375</v>
      </c>
      <c r="DF98" s="53">
        <f>RANK(DE98,DE$3:DE$140)</f>
        <v>9</v>
      </c>
      <c r="DG98" s="53">
        <f>RANK(DD98,DD$3:DD$140)</f>
        <v>10</v>
      </c>
      <c r="DH98" s="17">
        <v>3</v>
      </c>
      <c r="DI98" s="5">
        <v>60</v>
      </c>
      <c r="DJ98" s="5">
        <v>15</v>
      </c>
      <c r="DK98" s="13">
        <f t="shared" si="112"/>
        <v>0.25</v>
      </c>
      <c r="DL98" s="53">
        <f>RANK(DK98,DK$3:DK$140)</f>
        <v>71</v>
      </c>
      <c r="DM98" s="53">
        <f>RANK(DJ98,DJ$3:DJ$140)</f>
        <v>95</v>
      </c>
      <c r="DN98" s="17">
        <f t="shared" si="129"/>
        <v>166</v>
      </c>
      <c r="DO98" s="5">
        <v>1850</v>
      </c>
      <c r="DP98" s="5">
        <v>1750.43</v>
      </c>
      <c r="DQ98" s="13">
        <v>0.946178378378378</v>
      </c>
      <c r="DR98" s="53">
        <v>59</v>
      </c>
      <c r="DS98" s="53">
        <v>81</v>
      </c>
      <c r="DT98" s="17">
        <v>140</v>
      </c>
      <c r="DU98" s="5">
        <v>1640</v>
      </c>
      <c r="DV98" s="5">
        <v>1016.8</v>
      </c>
      <c r="DW98" s="13">
        <f t="shared" si="113"/>
        <v>0.62</v>
      </c>
      <c r="DX98" s="53">
        <f>RANK(DW98,DW$3:DW$140)</f>
        <v>86</v>
      </c>
      <c r="DY98" s="53">
        <f>RANK(DV98,DV$3:DV$140)</f>
        <v>102</v>
      </c>
      <c r="DZ98" s="17">
        <f t="shared" si="124"/>
        <v>188</v>
      </c>
      <c r="EA98" s="5">
        <v>800</v>
      </c>
      <c r="EB98" s="5">
        <v>312.4</v>
      </c>
      <c r="EC98" s="13">
        <f t="shared" si="114"/>
        <v>0.3905</v>
      </c>
      <c r="ED98" s="53">
        <f>RANK(EC98,EC$3:EC$140)</f>
        <v>39</v>
      </c>
      <c r="EE98" s="53">
        <f>RANK(EB98,EB$3:EB$140)</f>
        <v>44</v>
      </c>
      <c r="EF98" s="17">
        <f t="shared" si="125"/>
        <v>83</v>
      </c>
      <c r="EG98" s="5">
        <v>1690</v>
      </c>
      <c r="EH98" s="5">
        <v>312.4</v>
      </c>
      <c r="EI98" s="13">
        <f t="shared" si="115"/>
        <v>0.184852071005917</v>
      </c>
      <c r="EJ98" s="53">
        <f>RANK(EI98,EI$3:EI$140)</f>
        <v>28</v>
      </c>
      <c r="EK98" s="53">
        <f>RANK(EH98,EH$3:EH$140)</f>
        <v>44</v>
      </c>
      <c r="EL98" s="17">
        <f t="shared" si="116"/>
        <v>72</v>
      </c>
      <c r="EM98" s="5">
        <v>3500</v>
      </c>
      <c r="EN98" s="5">
        <v>2175.06</v>
      </c>
      <c r="EO98" s="13">
        <f t="shared" si="117"/>
        <v>0.621445714285714</v>
      </c>
      <c r="EP98" s="53">
        <f>RANK(EO98,EO$3:EO$140)</f>
        <v>83</v>
      </c>
      <c r="EQ98" s="53">
        <f>RANK(EN98,EN$3:EN$140)</f>
        <v>97</v>
      </c>
      <c r="ER98" s="17">
        <f t="shared" si="69"/>
        <v>180</v>
      </c>
      <c r="ES98" s="5">
        <v>1000</v>
      </c>
      <c r="ET98" s="5">
        <v>442.5</v>
      </c>
      <c r="EU98" s="13">
        <f t="shared" si="118"/>
        <v>0.4425</v>
      </c>
      <c r="EV98" s="53">
        <f>RANK(EU98,EU$3:EU$140)</f>
        <v>74</v>
      </c>
      <c r="EW98" s="53">
        <f>RANK(ET98,ET$3:ET$140)</f>
        <v>84</v>
      </c>
      <c r="EX98" s="17">
        <f t="shared" si="123"/>
        <v>158</v>
      </c>
      <c r="EY98" s="5">
        <v>2230</v>
      </c>
      <c r="EZ98" s="5">
        <v>2217.12</v>
      </c>
      <c r="FA98" s="13">
        <f t="shared" si="119"/>
        <v>0.994224215246637</v>
      </c>
      <c r="FB98" s="53">
        <f>RANK(FA98,FA$3:FA$140)</f>
        <v>14</v>
      </c>
      <c r="FC98" s="53">
        <f>RANK(EZ98,EZ$3:EZ$140)</f>
        <v>28</v>
      </c>
      <c r="FD98" s="17">
        <f t="shared" si="73"/>
        <v>42</v>
      </c>
    </row>
    <row r="99" ht="17.25" spans="1:160">
      <c r="A99" s="9">
        <v>97</v>
      </c>
      <c r="B99" s="10">
        <v>710</v>
      </c>
      <c r="C99" s="11" t="s">
        <v>25</v>
      </c>
      <c r="D99" s="11" t="s">
        <v>15</v>
      </c>
      <c r="E99" s="5">
        <v>4500</v>
      </c>
      <c r="F99" s="5">
        <v>985.6</v>
      </c>
      <c r="G99" s="13">
        <f t="shared" si="94"/>
        <v>0.219022222222222</v>
      </c>
      <c r="H99" s="53">
        <f>RANK(G99,G$3:G$140)</f>
        <v>118</v>
      </c>
      <c r="I99" s="53">
        <f>RANK(F99,F$3:F$140)</f>
        <v>120</v>
      </c>
      <c r="J99" s="17">
        <f t="shared" si="120"/>
        <v>238</v>
      </c>
      <c r="K99" s="5">
        <v>1200</v>
      </c>
      <c r="L99" s="5">
        <v>0</v>
      </c>
      <c r="M99" s="13">
        <f t="shared" si="95"/>
        <v>0</v>
      </c>
      <c r="N99" s="53">
        <f>RANK(M99,M$3:M$140)</f>
        <v>124</v>
      </c>
      <c r="O99" s="53">
        <f>RANK(L99,L$3:L$140)</f>
        <v>124</v>
      </c>
      <c r="P99" s="17">
        <f t="shared" si="132"/>
        <v>248</v>
      </c>
      <c r="Q99" s="5">
        <v>1100</v>
      </c>
      <c r="R99" s="5">
        <v>0</v>
      </c>
      <c r="S99" s="13">
        <f t="shared" si="96"/>
        <v>0</v>
      </c>
      <c r="T99" s="53">
        <f>RANK(S99,S$3:S$140)</f>
        <v>127</v>
      </c>
      <c r="U99" s="53">
        <f>RANK(R99,R$3:R$140)</f>
        <v>127</v>
      </c>
      <c r="V99" s="17">
        <f t="shared" si="87"/>
        <v>254</v>
      </c>
      <c r="W99" s="5">
        <v>1990</v>
      </c>
      <c r="X99" s="5">
        <v>1907.57</v>
      </c>
      <c r="Y99" s="13">
        <f t="shared" si="97"/>
        <v>0.958577889447236</v>
      </c>
      <c r="Z99" s="53">
        <f>RANK(Y99,Y$3:Y$140)</f>
        <v>17</v>
      </c>
      <c r="AA99" s="53">
        <f>RANK(X99,X$3:X$140)</f>
        <v>68</v>
      </c>
      <c r="AB99" s="17">
        <f t="shared" si="98"/>
        <v>85</v>
      </c>
      <c r="AC99" s="21">
        <f>ROUND(AD99/100,0)*100</f>
        <v>2900</v>
      </c>
      <c r="AD99" s="5">
        <v>2884.46</v>
      </c>
      <c r="AE99" s="13">
        <f t="shared" si="99"/>
        <v>0.994641379310345</v>
      </c>
      <c r="AF99" s="53">
        <f>RANK(AE99,AE$3:AE$140)</f>
        <v>32</v>
      </c>
      <c r="AG99" s="53">
        <f>RANK(AD99,AD$3:AD$140)</f>
        <v>33</v>
      </c>
      <c r="AH99" s="17">
        <f t="shared" si="92"/>
        <v>65</v>
      </c>
      <c r="AI99" s="5">
        <v>20</v>
      </c>
      <c r="AJ99" s="5">
        <v>4</v>
      </c>
      <c r="AK99" s="13">
        <f t="shared" si="130"/>
        <v>0.2</v>
      </c>
      <c r="AL99" s="53" t="e">
        <f>RANK(AK99,AK$3:AK$140)</f>
        <v>#DIV/0!</v>
      </c>
      <c r="AM99" s="53">
        <f>RANK(AJ99,AJ$3:AJ$140)</f>
        <v>95</v>
      </c>
      <c r="AN99" s="17" t="e">
        <f t="shared" si="79"/>
        <v>#DIV/0!</v>
      </c>
      <c r="AO99" s="5">
        <v>21</v>
      </c>
      <c r="AP99" s="5">
        <v>3</v>
      </c>
      <c r="AQ99" s="13">
        <f t="shared" si="100"/>
        <v>0.142857142857143</v>
      </c>
      <c r="AR99" s="53">
        <f>RANK(AQ99,AQ$3:AQ$140)</f>
        <v>65</v>
      </c>
      <c r="AS99" s="53">
        <f>RANK(AP99,AP$3:AP$140)</f>
        <v>66</v>
      </c>
      <c r="AT99" s="17">
        <f t="shared" si="89"/>
        <v>131</v>
      </c>
      <c r="AU99" s="21">
        <f>ROUND(AV99/100,0)*100</f>
        <v>2300</v>
      </c>
      <c r="AV99" s="5">
        <v>2274.6</v>
      </c>
      <c r="AW99" s="13">
        <f t="shared" si="101"/>
        <v>0.98895652173913</v>
      </c>
      <c r="AX99" s="53">
        <f>RANK(AW99,AW$3:AW$140)</f>
        <v>37</v>
      </c>
      <c r="AY99" s="53">
        <f>RANK(AV99,AV$3:AV$140)</f>
        <v>46</v>
      </c>
      <c r="AZ99" s="17">
        <f t="shared" si="80"/>
        <v>83</v>
      </c>
      <c r="BA99" s="21">
        <v>1000</v>
      </c>
      <c r="BB99" s="5">
        <v>784.72</v>
      </c>
      <c r="BC99" s="13">
        <f t="shared" si="102"/>
        <v>0.78472</v>
      </c>
      <c r="BD99" s="53">
        <f>RANK(BC99,BC$3:BC$140)</f>
        <v>46</v>
      </c>
      <c r="BE99" s="53">
        <f>RANK(BB99,BB$3:BB$140)</f>
        <v>73</v>
      </c>
      <c r="BF99" s="17">
        <f t="shared" si="84"/>
        <v>119</v>
      </c>
      <c r="BG99" s="5">
        <v>1960</v>
      </c>
      <c r="BH99" s="5">
        <v>347.5</v>
      </c>
      <c r="BI99" s="13">
        <f t="shared" si="103"/>
        <v>0.177295918367347</v>
      </c>
      <c r="BJ99" s="53">
        <f>RANK(BI99,BI$3:BI$140)</f>
        <v>89</v>
      </c>
      <c r="BK99" s="53">
        <f>RANK(BH99,BH$3:BH$140)</f>
        <v>102</v>
      </c>
      <c r="BL99" s="17">
        <f t="shared" si="127"/>
        <v>191</v>
      </c>
      <c r="BM99" s="21">
        <v>1800</v>
      </c>
      <c r="BN99" s="5">
        <v>2211.92</v>
      </c>
      <c r="BO99" s="13">
        <f t="shared" si="104"/>
        <v>1.22884444444444</v>
      </c>
      <c r="BP99" s="53">
        <f>RANK(BO99,BO$3:BO$140)</f>
        <v>2</v>
      </c>
      <c r="BQ99" s="53">
        <f>RANK(BN99,BN$3:BN$140)</f>
        <v>23</v>
      </c>
      <c r="BR99" s="17">
        <f t="shared" si="81"/>
        <v>25</v>
      </c>
      <c r="BS99" s="21">
        <v>1700</v>
      </c>
      <c r="BT99" s="5">
        <v>2076.42</v>
      </c>
      <c r="BU99" s="13">
        <f t="shared" si="105"/>
        <v>1.22142352941176</v>
      </c>
      <c r="BV99" s="53">
        <f>RANK(BU99,BU$3:BU$140)</f>
        <v>31</v>
      </c>
      <c r="BW99" s="53">
        <f>RANK(BT99,BT$3:BT$140)</f>
        <v>32</v>
      </c>
      <c r="BX99" s="17">
        <f t="shared" si="122"/>
        <v>63</v>
      </c>
      <c r="BY99" s="5">
        <v>1090</v>
      </c>
      <c r="BZ99" s="5">
        <v>466.46</v>
      </c>
      <c r="CA99" s="13">
        <f t="shared" si="106"/>
        <v>0.42794495412844</v>
      </c>
      <c r="CB99" s="53">
        <f>RANK(CA99,CA$3:CA$140)</f>
        <v>83</v>
      </c>
      <c r="CC99" s="53">
        <f>RANK(BZ99,BZ$3:BZ$140)</f>
        <v>95</v>
      </c>
      <c r="CD99" s="17">
        <f t="shared" si="85"/>
        <v>178</v>
      </c>
      <c r="CE99" s="21">
        <v>1100</v>
      </c>
      <c r="CF99" s="5">
        <v>1106.22</v>
      </c>
      <c r="CG99" s="13">
        <f t="shared" si="107"/>
        <v>1.00565454545455</v>
      </c>
      <c r="CH99" s="53">
        <f>RANK(CG99,CG$3:CG$140)</f>
        <v>56</v>
      </c>
      <c r="CI99" s="53">
        <f>RANK(CF99,CF$3:CF$140)</f>
        <v>65</v>
      </c>
      <c r="CJ99" s="17">
        <f t="shared" si="82"/>
        <v>121</v>
      </c>
      <c r="CK99" s="5">
        <v>1260</v>
      </c>
      <c r="CL99" s="5">
        <v>1243.57</v>
      </c>
      <c r="CM99" s="13">
        <f t="shared" si="108"/>
        <v>0.986960317460317</v>
      </c>
      <c r="CN99" s="53">
        <f>RANK(CM99,CM$3:CM$140)</f>
        <v>4</v>
      </c>
      <c r="CO99" s="53">
        <f>RANK(CL99,CL$3:CL$140)</f>
        <v>21</v>
      </c>
      <c r="CP99" s="17">
        <v>4</v>
      </c>
      <c r="CQ99" s="5">
        <v>700</v>
      </c>
      <c r="CR99" s="5">
        <v>0</v>
      </c>
      <c r="CS99" s="13">
        <f t="shared" si="109"/>
        <v>0</v>
      </c>
      <c r="CT99" s="53">
        <f>RANK(CS99,CS$3:CS$140)</f>
        <v>109</v>
      </c>
      <c r="CU99" s="53">
        <f>RANK(CR99,CR$3:CR$140)</f>
        <v>109</v>
      </c>
      <c r="CV99" s="17">
        <f t="shared" si="128"/>
        <v>218</v>
      </c>
      <c r="CW99" s="5">
        <v>3130</v>
      </c>
      <c r="CX99" s="5">
        <v>1966.4</v>
      </c>
      <c r="CY99" s="13">
        <f t="shared" si="110"/>
        <v>0.628242811501597</v>
      </c>
      <c r="CZ99" s="53">
        <f>RANK(CY99,CY$3:CY$140)</f>
        <v>32</v>
      </c>
      <c r="DA99" s="53">
        <f>RANK(CX99,CX$3:CX$140)</f>
        <v>51</v>
      </c>
      <c r="DB99" s="17">
        <f t="shared" si="75"/>
        <v>83</v>
      </c>
      <c r="DC99" s="5">
        <v>4020</v>
      </c>
      <c r="DD99" s="5">
        <v>3194.7</v>
      </c>
      <c r="DE99" s="13">
        <f t="shared" si="111"/>
        <v>0.794701492537313</v>
      </c>
      <c r="DF99" s="53">
        <f>RANK(DE99,DE$3:DE$140)</f>
        <v>78</v>
      </c>
      <c r="DG99" s="53">
        <f>RANK(DD99,DD$3:DD$140)</f>
        <v>86</v>
      </c>
      <c r="DH99" s="17">
        <f t="shared" ref="DH99:DH110" si="133">DF99+DG99</f>
        <v>164</v>
      </c>
      <c r="DI99" s="5">
        <v>60</v>
      </c>
      <c r="DJ99" s="5">
        <v>21</v>
      </c>
      <c r="DK99" s="13">
        <f t="shared" si="112"/>
        <v>0.35</v>
      </c>
      <c r="DL99" s="53">
        <f>RANK(DK99,DK$3:DK$140)</f>
        <v>31</v>
      </c>
      <c r="DM99" s="53">
        <f>RANK(DJ99,DJ$3:DJ$140)</f>
        <v>62</v>
      </c>
      <c r="DN99" s="17">
        <f t="shared" si="129"/>
        <v>93</v>
      </c>
      <c r="DO99" s="21">
        <v>2000</v>
      </c>
      <c r="DP99" s="5">
        <v>2494.72</v>
      </c>
      <c r="DQ99" s="13">
        <v>1.24736</v>
      </c>
      <c r="DR99" s="53">
        <v>8</v>
      </c>
      <c r="DS99" s="53">
        <v>50</v>
      </c>
      <c r="DT99" s="17">
        <v>58</v>
      </c>
      <c r="DU99" s="5">
        <v>1640</v>
      </c>
      <c r="DV99" s="5">
        <v>1084.3</v>
      </c>
      <c r="DW99" s="13">
        <f t="shared" si="113"/>
        <v>0.661158536585366</v>
      </c>
      <c r="DX99" s="53">
        <f>RANK(DW99,DW$3:DW$140)</f>
        <v>81</v>
      </c>
      <c r="DY99" s="53">
        <f>RANK(DV99,DV$3:DV$140)</f>
        <v>97</v>
      </c>
      <c r="DZ99" s="17">
        <f t="shared" si="124"/>
        <v>178</v>
      </c>
      <c r="EA99" s="5">
        <v>800</v>
      </c>
      <c r="EB99" s="5">
        <v>29.8</v>
      </c>
      <c r="EC99" s="13">
        <f t="shared" si="114"/>
        <v>0.03725</v>
      </c>
      <c r="ED99" s="53">
        <f>RANK(EC99,EC$3:EC$140)</f>
        <v>117</v>
      </c>
      <c r="EE99" s="53">
        <f>RANK(EB99,EB$3:EB$140)</f>
        <v>119</v>
      </c>
      <c r="EF99" s="17">
        <f t="shared" si="125"/>
        <v>236</v>
      </c>
      <c r="EG99" s="5">
        <v>1690</v>
      </c>
      <c r="EH99" s="5">
        <v>29.8</v>
      </c>
      <c r="EI99" s="13">
        <f t="shared" si="115"/>
        <v>0.0176331360946746</v>
      </c>
      <c r="EJ99" s="53">
        <f>RANK(EI99,EI$3:EI$140)</f>
        <v>116</v>
      </c>
      <c r="EK99" s="53">
        <f>RANK(EH99,EH$3:EH$140)</f>
        <v>119</v>
      </c>
      <c r="EL99" s="17">
        <f t="shared" si="116"/>
        <v>235</v>
      </c>
      <c r="EM99" s="5">
        <v>3400</v>
      </c>
      <c r="EN99" s="5">
        <v>1692.89</v>
      </c>
      <c r="EO99" s="13">
        <f t="shared" si="117"/>
        <v>0.497908823529412</v>
      </c>
      <c r="EP99" s="53">
        <f>RANK(EO99,EO$3:EO$140)</f>
        <v>108</v>
      </c>
      <c r="EQ99" s="53">
        <f>RANK(EN99,EN$3:EN$140)</f>
        <v>114</v>
      </c>
      <c r="ER99" s="17">
        <f t="shared" ref="ER99:ER140" si="134">EP99+EQ99</f>
        <v>222</v>
      </c>
      <c r="ES99" s="5">
        <v>1000</v>
      </c>
      <c r="ET99" s="5">
        <v>608.45</v>
      </c>
      <c r="EU99" s="13">
        <f t="shared" si="118"/>
        <v>0.60845</v>
      </c>
      <c r="EV99" s="53">
        <f>RANK(EU99,EU$3:EU$140)</f>
        <v>49</v>
      </c>
      <c r="EW99" s="53">
        <f>RANK(ET99,ET$3:ET$140)</f>
        <v>65</v>
      </c>
      <c r="EX99" s="17">
        <f t="shared" si="123"/>
        <v>114</v>
      </c>
      <c r="EY99" s="5">
        <v>2130</v>
      </c>
      <c r="EZ99" s="5">
        <v>471.3</v>
      </c>
      <c r="FA99" s="13">
        <f t="shared" si="119"/>
        <v>0.221267605633803</v>
      </c>
      <c r="FB99" s="53">
        <f>RANK(FA99,FA$3:FA$140)</f>
        <v>98</v>
      </c>
      <c r="FC99" s="53">
        <f>RANK(EZ99,EZ$3:EZ$140)</f>
        <v>105</v>
      </c>
      <c r="FD99" s="17">
        <f t="shared" si="73"/>
        <v>203</v>
      </c>
    </row>
    <row r="100" ht="17.25" spans="1:160">
      <c r="A100" s="9">
        <v>98</v>
      </c>
      <c r="B100" s="10">
        <v>738</v>
      </c>
      <c r="C100" s="11" t="s">
        <v>26</v>
      </c>
      <c r="D100" s="11" t="s">
        <v>15</v>
      </c>
      <c r="E100" s="5">
        <v>4500</v>
      </c>
      <c r="F100" s="5">
        <v>2012.18</v>
      </c>
      <c r="G100" s="13">
        <f t="shared" si="94"/>
        <v>0.447151111111111</v>
      </c>
      <c r="H100" s="53">
        <f>RANK(G100,G$3:G$140)</f>
        <v>54</v>
      </c>
      <c r="I100" s="53">
        <f>RANK(F100,F$3:F$140)</f>
        <v>88</v>
      </c>
      <c r="J100" s="17">
        <f t="shared" si="120"/>
        <v>142</v>
      </c>
      <c r="K100" s="21">
        <v>2000</v>
      </c>
      <c r="L100" s="5">
        <v>1966.61</v>
      </c>
      <c r="M100" s="13">
        <f t="shared" si="95"/>
        <v>0.983305</v>
      </c>
      <c r="N100" s="53">
        <f>RANK(M100,M$3:M$140)</f>
        <v>15</v>
      </c>
      <c r="O100" s="53">
        <f>RANK(L100,L$3:L$140)</f>
        <v>26</v>
      </c>
      <c r="P100" s="17">
        <f t="shared" si="132"/>
        <v>41</v>
      </c>
      <c r="Q100" s="21">
        <v>2000</v>
      </c>
      <c r="R100" s="5">
        <v>1423.09</v>
      </c>
      <c r="S100" s="13">
        <f t="shared" si="96"/>
        <v>0.711545</v>
      </c>
      <c r="T100" s="53">
        <f>RANK(S100,S$3:S$140)</f>
        <v>34</v>
      </c>
      <c r="U100" s="53">
        <f>RANK(R100,R$3:R$140)</f>
        <v>35</v>
      </c>
      <c r="V100" s="17">
        <f t="shared" si="87"/>
        <v>69</v>
      </c>
      <c r="W100" s="21">
        <v>2800</v>
      </c>
      <c r="X100" s="5">
        <v>2659.64</v>
      </c>
      <c r="Y100" s="13">
        <f t="shared" si="97"/>
        <v>0.949871428571428</v>
      </c>
      <c r="Z100" s="53">
        <f>RANK(Y100,Y$3:Y$140)</f>
        <v>20</v>
      </c>
      <c r="AA100" s="53">
        <f>RANK(X100,X$3:X$140)</f>
        <v>29</v>
      </c>
      <c r="AB100" s="17">
        <f t="shared" si="98"/>
        <v>49</v>
      </c>
      <c r="AC100" s="5">
        <v>1270</v>
      </c>
      <c r="AD100" s="5">
        <v>1244.47</v>
      </c>
      <c r="AE100" s="13">
        <f t="shared" si="99"/>
        <v>0.979897637795276</v>
      </c>
      <c r="AF100" s="53">
        <f>RANK(AE100,AE$3:AE$140)</f>
        <v>62</v>
      </c>
      <c r="AG100" s="53">
        <f>RANK(AD100,AD$3:AD$140)</f>
        <v>94</v>
      </c>
      <c r="AH100" s="17">
        <f t="shared" si="92"/>
        <v>156</v>
      </c>
      <c r="AI100" s="5">
        <v>30</v>
      </c>
      <c r="AJ100" s="5">
        <v>14</v>
      </c>
      <c r="AK100" s="13">
        <f t="shared" si="130"/>
        <v>0.466666666666667</v>
      </c>
      <c r="AL100" s="53" t="e">
        <f>RANK(AK100,AK$3:AK$140)</f>
        <v>#DIV/0!</v>
      </c>
      <c r="AM100" s="53">
        <f>RANK(AJ100,AJ$3:AJ$140)</f>
        <v>39</v>
      </c>
      <c r="AN100" s="17" t="e">
        <f t="shared" si="79"/>
        <v>#DIV/0!</v>
      </c>
      <c r="AO100" s="5">
        <v>15</v>
      </c>
      <c r="AP100" s="5">
        <v>1</v>
      </c>
      <c r="AQ100" s="13">
        <f t="shared" si="100"/>
        <v>0.0666666666666667</v>
      </c>
      <c r="AR100" s="53">
        <f>RANK(AQ100,AQ$3:AQ$140)</f>
        <v>108</v>
      </c>
      <c r="AS100" s="53">
        <f>RANK(AP100,AP$3:AP$140)</f>
        <v>106</v>
      </c>
      <c r="AT100" s="17">
        <f t="shared" si="89"/>
        <v>214</v>
      </c>
      <c r="AU100" s="5">
        <v>1810</v>
      </c>
      <c r="AV100" s="5">
        <v>968.57</v>
      </c>
      <c r="AW100" s="13">
        <f t="shared" si="101"/>
        <v>0.535121546961326</v>
      </c>
      <c r="AX100" s="53">
        <f>RANK(AW100,AW$3:AW$140)</f>
        <v>116</v>
      </c>
      <c r="AY100" s="53">
        <f>RANK(AV100,AV$3:AV$140)</f>
        <v>114</v>
      </c>
      <c r="AZ100" s="17">
        <f t="shared" si="80"/>
        <v>230</v>
      </c>
      <c r="BA100" s="5">
        <v>800</v>
      </c>
      <c r="BB100" s="5">
        <v>582.01</v>
      </c>
      <c r="BC100" s="13">
        <f t="shared" si="102"/>
        <v>0.7275125</v>
      </c>
      <c r="BD100" s="53">
        <f>RANK(BC100,BC$3:BC$140)</f>
        <v>60</v>
      </c>
      <c r="BE100" s="53">
        <f>RANK(BB100,BB$3:BB$140)</f>
        <v>93</v>
      </c>
      <c r="BF100" s="17">
        <f t="shared" si="84"/>
        <v>153</v>
      </c>
      <c r="BG100" s="5">
        <v>1960</v>
      </c>
      <c r="BH100" s="5">
        <v>115.5</v>
      </c>
      <c r="BI100" s="13">
        <f t="shared" si="103"/>
        <v>0.0589285714285714</v>
      </c>
      <c r="BJ100" s="53">
        <f>RANK(BI100,BI$3:BI$140)</f>
        <v>130</v>
      </c>
      <c r="BK100" s="53">
        <f>RANK(BH100,BH$3:BH$140)</f>
        <v>128</v>
      </c>
      <c r="BL100" s="17">
        <f t="shared" si="127"/>
        <v>258</v>
      </c>
      <c r="BM100" s="5">
        <v>1000</v>
      </c>
      <c r="BN100" s="5">
        <v>799.64</v>
      </c>
      <c r="BO100" s="13">
        <f t="shared" si="104"/>
        <v>0.79964</v>
      </c>
      <c r="BP100" s="53">
        <f>RANK(BO100,BO$3:BO$140)</f>
        <v>76</v>
      </c>
      <c r="BQ100" s="53">
        <f>RANK(BN100,BN$3:BN$140)</f>
        <v>100</v>
      </c>
      <c r="BR100" s="17">
        <f t="shared" si="81"/>
        <v>176</v>
      </c>
      <c r="BS100" s="21">
        <v>1100</v>
      </c>
      <c r="BT100" s="5">
        <v>1306.34</v>
      </c>
      <c r="BU100" s="13">
        <f t="shared" si="105"/>
        <v>1.18758181818182</v>
      </c>
      <c r="BV100" s="53">
        <f>RANK(BU100,BU$3:BU$140)</f>
        <v>41</v>
      </c>
      <c r="BW100" s="53">
        <f>RANK(BT100,BT$3:BT$140)</f>
        <v>74</v>
      </c>
      <c r="BX100" s="17">
        <f t="shared" si="122"/>
        <v>115</v>
      </c>
      <c r="BY100" s="5">
        <v>1090</v>
      </c>
      <c r="BZ100" s="5">
        <v>468.4</v>
      </c>
      <c r="CA100" s="13">
        <f t="shared" si="106"/>
        <v>0.429724770642202</v>
      </c>
      <c r="CB100" s="53">
        <f>RANK(CA100,CA$3:CA$140)</f>
        <v>82</v>
      </c>
      <c r="CC100" s="53">
        <f>RANK(BZ100,BZ$3:BZ$140)</f>
        <v>94</v>
      </c>
      <c r="CD100" s="17">
        <f t="shared" si="85"/>
        <v>176</v>
      </c>
      <c r="CE100" s="5">
        <v>1000</v>
      </c>
      <c r="CF100" s="5">
        <v>584.34</v>
      </c>
      <c r="CG100" s="13">
        <f t="shared" si="107"/>
        <v>0.58434</v>
      </c>
      <c r="CH100" s="53">
        <f>RANK(CG100,CG$3:CG$140)</f>
        <v>108</v>
      </c>
      <c r="CI100" s="53">
        <f>RANK(CF100,CF$3:CF$140)</f>
        <v>111</v>
      </c>
      <c r="CJ100" s="17">
        <f t="shared" si="82"/>
        <v>219</v>
      </c>
      <c r="CK100" s="5">
        <v>1260</v>
      </c>
      <c r="CL100" s="5">
        <v>727.48</v>
      </c>
      <c r="CM100" s="13">
        <f t="shared" si="108"/>
        <v>0.577365079365079</v>
      </c>
      <c r="CN100" s="53">
        <f>RANK(CM100,CM$3:CM$140)</f>
        <v>22</v>
      </c>
      <c r="CO100" s="53">
        <f>RANK(CL100,CL$3:CL$140)</f>
        <v>65</v>
      </c>
      <c r="CP100" s="17">
        <f t="shared" ref="CP100:CP104" si="135">CN100+CO100</f>
        <v>87</v>
      </c>
      <c r="CQ100" s="5">
        <v>700</v>
      </c>
      <c r="CR100" s="5">
        <v>193</v>
      </c>
      <c r="CS100" s="13">
        <f t="shared" si="109"/>
        <v>0.275714285714286</v>
      </c>
      <c r="CT100" s="53">
        <f>RANK(CS100,CS$3:CS$140)</f>
        <v>82</v>
      </c>
      <c r="CU100" s="53">
        <f>RANK(CR100,CR$3:CR$140)</f>
        <v>88</v>
      </c>
      <c r="CV100" s="17">
        <f t="shared" si="128"/>
        <v>170</v>
      </c>
      <c r="CW100" s="5">
        <v>3130</v>
      </c>
      <c r="CX100" s="5">
        <v>481.68</v>
      </c>
      <c r="CY100" s="13">
        <f t="shared" si="110"/>
        <v>0.153891373801917</v>
      </c>
      <c r="CZ100" s="53">
        <f>RANK(CY100,CY$3:CY$140)</f>
        <v>125</v>
      </c>
      <c r="DA100" s="53">
        <f>RANK(CX100,CX$3:CX$140)</f>
        <v>124</v>
      </c>
      <c r="DB100" s="17">
        <f t="shared" si="75"/>
        <v>249</v>
      </c>
      <c r="DC100" s="5">
        <v>4020</v>
      </c>
      <c r="DD100" s="5">
        <v>2394.64</v>
      </c>
      <c r="DE100" s="13">
        <f t="shared" si="111"/>
        <v>0.595681592039801</v>
      </c>
      <c r="DF100" s="53">
        <f>RANK(DE100,DE$3:DE$140)</f>
        <v>99</v>
      </c>
      <c r="DG100" s="53">
        <f>RANK(DD100,DD$3:DD$140)</f>
        <v>104</v>
      </c>
      <c r="DH100" s="17">
        <f t="shared" si="133"/>
        <v>203</v>
      </c>
      <c r="DI100" s="5">
        <v>60</v>
      </c>
      <c r="DJ100" s="5">
        <v>7</v>
      </c>
      <c r="DK100" s="13">
        <f t="shared" si="112"/>
        <v>0.116666666666667</v>
      </c>
      <c r="DL100" s="53">
        <f>RANK(DK100,DK$3:DK$140)</f>
        <v>122</v>
      </c>
      <c r="DM100" s="53">
        <f>RANK(DJ100,DJ$3:DJ$140)</f>
        <v>121</v>
      </c>
      <c r="DN100" s="17">
        <f t="shared" si="129"/>
        <v>243</v>
      </c>
      <c r="DO100" s="21">
        <v>2800</v>
      </c>
      <c r="DP100" s="5">
        <v>3319.52</v>
      </c>
      <c r="DQ100" s="13">
        <v>1.18554285714286</v>
      </c>
      <c r="DR100" s="53">
        <v>17</v>
      </c>
      <c r="DS100" s="53">
        <v>31</v>
      </c>
      <c r="DT100" s="17">
        <v>48</v>
      </c>
      <c r="DU100" s="5">
        <v>1640</v>
      </c>
      <c r="DV100" s="5">
        <v>636.7</v>
      </c>
      <c r="DW100" s="13">
        <f t="shared" si="113"/>
        <v>0.388231707317073</v>
      </c>
      <c r="DX100" s="53">
        <f>RANK(DW100,DW$3:DW$140)</f>
        <v>116</v>
      </c>
      <c r="DY100" s="53">
        <f>RANK(DV100,DV$3:DV$140)</f>
        <v>118</v>
      </c>
      <c r="DZ100" s="17">
        <f t="shared" si="124"/>
        <v>234</v>
      </c>
      <c r="EA100" s="21">
        <v>1000</v>
      </c>
      <c r="EB100" s="5">
        <v>858.53</v>
      </c>
      <c r="EC100" s="13">
        <f t="shared" si="114"/>
        <v>0.85853</v>
      </c>
      <c r="ED100" s="53">
        <f>RANK(EC100,EC$3:EC$140)</f>
        <v>7</v>
      </c>
      <c r="EE100" s="53">
        <f>RANK(EB100,EB$3:EB$140)</f>
        <v>12</v>
      </c>
      <c r="EF100" s="17">
        <f t="shared" si="125"/>
        <v>19</v>
      </c>
      <c r="EG100" s="5">
        <v>1690</v>
      </c>
      <c r="EH100" s="5">
        <v>858.53</v>
      </c>
      <c r="EI100" s="13">
        <f t="shared" si="115"/>
        <v>0.508005917159763</v>
      </c>
      <c r="EJ100" s="53">
        <f>RANK(EI100,EI$3:EI$140)</f>
        <v>4</v>
      </c>
      <c r="EK100" s="53">
        <f>RANK(EH100,EH$3:EH$140)</f>
        <v>12</v>
      </c>
      <c r="EL100" s="17">
        <f t="shared" si="116"/>
        <v>16</v>
      </c>
      <c r="EM100" s="5">
        <v>3400</v>
      </c>
      <c r="EN100" s="5">
        <v>2178.9</v>
      </c>
      <c r="EO100" s="13">
        <f t="shared" si="117"/>
        <v>0.640852941176471</v>
      </c>
      <c r="EP100" s="53">
        <f>RANK(EO100,EO$3:EO$140)</f>
        <v>77</v>
      </c>
      <c r="EQ100" s="53">
        <f>RANK(EN100,EN$3:EN$140)</f>
        <v>96</v>
      </c>
      <c r="ER100" s="17">
        <f t="shared" si="134"/>
        <v>173</v>
      </c>
      <c r="ES100" s="5">
        <v>1000</v>
      </c>
      <c r="ET100" s="5">
        <v>297.8</v>
      </c>
      <c r="EU100" s="13">
        <f t="shared" si="118"/>
        <v>0.2978</v>
      </c>
      <c r="EV100" s="53">
        <f>RANK(EU100,EU$3:EU$140)</f>
        <v>94</v>
      </c>
      <c r="EW100" s="53">
        <f>RANK(ET100,ET$3:ET$140)</f>
        <v>102</v>
      </c>
      <c r="EX100" s="17">
        <f t="shared" si="123"/>
        <v>196</v>
      </c>
      <c r="EY100" s="5">
        <v>2130</v>
      </c>
      <c r="EZ100" s="5">
        <v>1054.7</v>
      </c>
      <c r="FA100" s="13">
        <f t="shared" si="119"/>
        <v>0.495164319248826</v>
      </c>
      <c r="FB100" s="53">
        <f>RANK(FA100,FA$3:FA$140)</f>
        <v>46</v>
      </c>
      <c r="FC100" s="53">
        <f>RANK(EZ100,EZ$3:EZ$140)</f>
        <v>68</v>
      </c>
      <c r="FD100" s="17">
        <f t="shared" si="73"/>
        <v>114</v>
      </c>
    </row>
    <row r="101" ht="17.25" spans="1:160">
      <c r="A101" s="9">
        <v>99</v>
      </c>
      <c r="B101" s="10">
        <v>713</v>
      </c>
      <c r="C101" s="11" t="s">
        <v>27</v>
      </c>
      <c r="D101" s="11" t="s">
        <v>15</v>
      </c>
      <c r="E101" s="5">
        <v>4500</v>
      </c>
      <c r="F101" s="5">
        <v>975.64</v>
      </c>
      <c r="G101" s="13">
        <f t="shared" si="94"/>
        <v>0.216808888888889</v>
      </c>
      <c r="H101" s="53">
        <f>RANK(G101,G$3:G$140)</f>
        <v>119</v>
      </c>
      <c r="I101" s="53">
        <f>RANK(F101,F$3:F$140)</f>
        <v>122</v>
      </c>
      <c r="J101" s="17">
        <f t="shared" si="120"/>
        <v>241</v>
      </c>
      <c r="K101" s="5">
        <v>1200</v>
      </c>
      <c r="L101" s="5">
        <v>1249.64</v>
      </c>
      <c r="M101" s="13">
        <f t="shared" si="95"/>
        <v>1.04136666666667</v>
      </c>
      <c r="N101" s="53">
        <f>RANK(M101,M$3:M$140)</f>
        <v>6</v>
      </c>
      <c r="O101" s="53">
        <f>RANK(L101,L$3:L$140)</f>
        <v>43</v>
      </c>
      <c r="P101" s="17">
        <f t="shared" si="132"/>
        <v>49</v>
      </c>
      <c r="Q101" s="5">
        <v>1100</v>
      </c>
      <c r="R101" s="5">
        <v>843.91</v>
      </c>
      <c r="S101" s="13">
        <f t="shared" si="96"/>
        <v>0.767190909090909</v>
      </c>
      <c r="T101" s="53">
        <f>RANK(S101,S$3:S$140)</f>
        <v>27</v>
      </c>
      <c r="U101" s="53">
        <f>RANK(R101,R$3:R$140)</f>
        <v>62</v>
      </c>
      <c r="V101" s="17">
        <f t="shared" si="87"/>
        <v>89</v>
      </c>
      <c r="W101" s="5">
        <v>1990</v>
      </c>
      <c r="X101" s="5">
        <v>1700.15</v>
      </c>
      <c r="Y101" s="13">
        <f t="shared" si="97"/>
        <v>0.854346733668342</v>
      </c>
      <c r="Z101" s="53">
        <f>RANK(Y101,Y$3:Y$140)</f>
        <v>40</v>
      </c>
      <c r="AA101" s="53">
        <f>RANK(X101,X$3:X$140)</f>
        <v>82</v>
      </c>
      <c r="AB101" s="17">
        <f t="shared" si="98"/>
        <v>122</v>
      </c>
      <c r="AC101" s="5">
        <v>1270</v>
      </c>
      <c r="AD101" s="5">
        <v>1254.48</v>
      </c>
      <c r="AE101" s="13">
        <f t="shared" si="99"/>
        <v>0.987779527559055</v>
      </c>
      <c r="AF101" s="53">
        <f>RANK(AE101,AE$3:AE$140)</f>
        <v>51</v>
      </c>
      <c r="AG101" s="53">
        <f>RANK(AD101,AD$3:AD$140)</f>
        <v>92</v>
      </c>
      <c r="AH101" s="17">
        <f t="shared" si="92"/>
        <v>143</v>
      </c>
      <c r="AI101" s="5">
        <v>20</v>
      </c>
      <c r="AJ101" s="5">
        <v>11</v>
      </c>
      <c r="AK101" s="13">
        <f t="shared" si="130"/>
        <v>0.55</v>
      </c>
      <c r="AL101" s="53" t="e">
        <f>RANK(AK101,AK$3:AK$140)</f>
        <v>#DIV/0!</v>
      </c>
      <c r="AM101" s="53">
        <f>RANK(AJ101,AJ$3:AJ$140)</f>
        <v>54</v>
      </c>
      <c r="AN101" s="17" t="e">
        <f t="shared" si="79"/>
        <v>#DIV/0!</v>
      </c>
      <c r="AO101" s="5">
        <v>11</v>
      </c>
      <c r="AP101" s="5">
        <v>1</v>
      </c>
      <c r="AQ101" s="13">
        <f t="shared" si="100"/>
        <v>0.0909090909090909</v>
      </c>
      <c r="AR101" s="53">
        <f>RANK(AQ101,AQ$3:AQ$140)</f>
        <v>101</v>
      </c>
      <c r="AS101" s="53">
        <f>RANK(AP101,AP$3:AP$140)</f>
        <v>106</v>
      </c>
      <c r="AT101" s="17">
        <f t="shared" si="89"/>
        <v>207</v>
      </c>
      <c r="AU101" s="5">
        <v>1810</v>
      </c>
      <c r="AV101" s="5">
        <v>968.56</v>
      </c>
      <c r="AW101" s="13">
        <f t="shared" si="101"/>
        <v>0.535116022099448</v>
      </c>
      <c r="AX101" s="53">
        <f>RANK(AW101,AW$3:AW$140)</f>
        <v>117</v>
      </c>
      <c r="AY101" s="53">
        <f>RANK(AV101,AV$3:AV$140)</f>
        <v>115</v>
      </c>
      <c r="AZ101" s="17">
        <f t="shared" si="80"/>
        <v>232</v>
      </c>
      <c r="BA101" s="21">
        <v>1000</v>
      </c>
      <c r="BB101" s="5">
        <v>808.9</v>
      </c>
      <c r="BC101" s="13">
        <f t="shared" si="102"/>
        <v>0.8089</v>
      </c>
      <c r="BD101" s="53">
        <f>RANK(BC101,BC$3:BC$140)</f>
        <v>42</v>
      </c>
      <c r="BE101" s="53">
        <f>RANK(BB101,BB$3:BB$140)</f>
        <v>72</v>
      </c>
      <c r="BF101" s="17">
        <f t="shared" si="84"/>
        <v>114</v>
      </c>
      <c r="BG101" s="5">
        <v>1960</v>
      </c>
      <c r="BH101" s="5">
        <v>1320.24</v>
      </c>
      <c r="BI101" s="13">
        <f t="shared" si="103"/>
        <v>0.673591836734694</v>
      </c>
      <c r="BJ101" s="53">
        <f>RANK(BI101,BI$3:BI$140)</f>
        <v>5</v>
      </c>
      <c r="BK101" s="53">
        <f>RANK(BH101,BH$3:BH$140)</f>
        <v>21</v>
      </c>
      <c r="BL101" s="17">
        <f t="shared" si="127"/>
        <v>26</v>
      </c>
      <c r="BM101" s="5">
        <v>1000</v>
      </c>
      <c r="BN101" s="5">
        <v>720.79</v>
      </c>
      <c r="BO101" s="13">
        <f t="shared" si="104"/>
        <v>0.72079</v>
      </c>
      <c r="BP101" s="53">
        <f>RANK(BO101,BO$3:BO$140)</f>
        <v>91</v>
      </c>
      <c r="BQ101" s="53">
        <f>RANK(BN101,BN$3:BN$140)</f>
        <v>105</v>
      </c>
      <c r="BR101" s="17">
        <f t="shared" si="81"/>
        <v>196</v>
      </c>
      <c r="BS101" s="21">
        <v>1100</v>
      </c>
      <c r="BT101" s="5">
        <v>1520.92</v>
      </c>
      <c r="BU101" s="13">
        <f t="shared" si="105"/>
        <v>1.38265454545455</v>
      </c>
      <c r="BV101" s="53">
        <f>RANK(BU101,BU$3:BU$140)</f>
        <v>10</v>
      </c>
      <c r="BW101" s="53">
        <f>RANK(BT101,BT$3:BT$140)</f>
        <v>61</v>
      </c>
      <c r="BX101" s="17">
        <f t="shared" si="122"/>
        <v>71</v>
      </c>
      <c r="BY101" s="5">
        <v>1090</v>
      </c>
      <c r="BZ101" s="5">
        <v>218.84</v>
      </c>
      <c r="CA101" s="13">
        <f t="shared" si="106"/>
        <v>0.200770642201835</v>
      </c>
      <c r="CB101" s="53">
        <f>RANK(CA101,CA$3:CA$140)</f>
        <v>122</v>
      </c>
      <c r="CC101" s="53">
        <f>RANK(BZ101,BZ$3:BZ$140)</f>
        <v>126</v>
      </c>
      <c r="CD101" s="17">
        <f t="shared" si="85"/>
        <v>248</v>
      </c>
      <c r="CE101" s="5">
        <v>1000</v>
      </c>
      <c r="CF101" s="5">
        <v>777.04</v>
      </c>
      <c r="CG101" s="13">
        <f t="shared" si="107"/>
        <v>0.77704</v>
      </c>
      <c r="CH101" s="53">
        <f>RANK(CG101,CG$3:CG$140)</f>
        <v>86</v>
      </c>
      <c r="CI101" s="53">
        <f>RANK(CF101,CF$3:CF$140)</f>
        <v>91</v>
      </c>
      <c r="CJ101" s="17">
        <f t="shared" si="82"/>
        <v>177</v>
      </c>
      <c r="CK101" s="5">
        <v>1260</v>
      </c>
      <c r="CL101" s="5">
        <v>508.68</v>
      </c>
      <c r="CM101" s="13">
        <f t="shared" si="108"/>
        <v>0.403714285714286</v>
      </c>
      <c r="CN101" s="53">
        <f>RANK(CM101,CM$3:CM$140)</f>
        <v>68</v>
      </c>
      <c r="CO101" s="53">
        <f>RANK(CL101,CL$3:CL$140)</f>
        <v>91</v>
      </c>
      <c r="CP101" s="17">
        <f t="shared" si="135"/>
        <v>159</v>
      </c>
      <c r="CQ101" s="5">
        <v>700</v>
      </c>
      <c r="CR101" s="5">
        <v>124.1</v>
      </c>
      <c r="CS101" s="13">
        <f t="shared" si="109"/>
        <v>0.177285714285714</v>
      </c>
      <c r="CT101" s="53">
        <f>RANK(CS101,CS$3:CS$140)</f>
        <v>100</v>
      </c>
      <c r="CU101" s="53">
        <f>RANK(CR101,CR$3:CR$140)</f>
        <v>102</v>
      </c>
      <c r="CV101" s="17">
        <f t="shared" si="128"/>
        <v>202</v>
      </c>
      <c r="CW101" s="5">
        <v>3130</v>
      </c>
      <c r="CX101" s="5">
        <v>667.4</v>
      </c>
      <c r="CY101" s="13">
        <f t="shared" si="110"/>
        <v>0.213226837060703</v>
      </c>
      <c r="CZ101" s="53">
        <f>RANK(CY101,CY$3:CY$140)</f>
        <v>112</v>
      </c>
      <c r="DA101" s="53">
        <f>RANK(CX101,CX$3:CX$140)</f>
        <v>111</v>
      </c>
      <c r="DB101" s="17">
        <f t="shared" si="75"/>
        <v>223</v>
      </c>
      <c r="DC101" s="5">
        <v>4020</v>
      </c>
      <c r="DD101" s="5">
        <v>2199.77</v>
      </c>
      <c r="DE101" s="13">
        <f t="shared" si="111"/>
        <v>0.547206467661692</v>
      </c>
      <c r="DF101" s="53">
        <f>RANK(DE101,DE$3:DE$140)</f>
        <v>108</v>
      </c>
      <c r="DG101" s="53">
        <f>RANK(DD101,DD$3:DD$140)</f>
        <v>108</v>
      </c>
      <c r="DH101" s="17">
        <f t="shared" si="133"/>
        <v>216</v>
      </c>
      <c r="DI101" s="5">
        <v>80</v>
      </c>
      <c r="DJ101" s="5">
        <v>26</v>
      </c>
      <c r="DK101" s="13">
        <f t="shared" si="112"/>
        <v>0.325</v>
      </c>
      <c r="DL101" s="53">
        <f>RANK(DK101,DK$3:DK$140)</f>
        <v>40</v>
      </c>
      <c r="DM101" s="53">
        <f>RANK(DJ101,DJ$3:DJ$140)</f>
        <v>47</v>
      </c>
      <c r="DN101" s="17">
        <f t="shared" si="129"/>
        <v>87</v>
      </c>
      <c r="DO101" s="5">
        <v>1770</v>
      </c>
      <c r="DP101" s="5">
        <v>1580.04</v>
      </c>
      <c r="DQ101" s="13">
        <v>0.892677966101695</v>
      </c>
      <c r="DR101" s="53">
        <v>64</v>
      </c>
      <c r="DS101" s="53">
        <v>87</v>
      </c>
      <c r="DT101" s="17">
        <v>151</v>
      </c>
      <c r="DU101" s="5">
        <v>1640</v>
      </c>
      <c r="DV101" s="5">
        <v>367.26</v>
      </c>
      <c r="DW101" s="13">
        <f t="shared" si="113"/>
        <v>0.223939024390244</v>
      </c>
      <c r="DX101" s="53">
        <f>RANK(DW101,DW$3:DW$140)</f>
        <v>130</v>
      </c>
      <c r="DY101" s="53">
        <f>RANK(DV101,DV$3:DV$140)</f>
        <v>129</v>
      </c>
      <c r="DZ101" s="17">
        <f t="shared" si="124"/>
        <v>259</v>
      </c>
      <c r="EA101" s="5">
        <v>800</v>
      </c>
      <c r="EB101" s="5">
        <v>17.36</v>
      </c>
      <c r="EC101" s="13">
        <f t="shared" si="114"/>
        <v>0.0217</v>
      </c>
      <c r="ED101" s="53">
        <f>RANK(EC101,EC$3:EC$140)</f>
        <v>124</v>
      </c>
      <c r="EE101" s="53">
        <f>RANK(EB101,EB$3:EB$140)</f>
        <v>125</v>
      </c>
      <c r="EF101" s="17">
        <f t="shared" si="125"/>
        <v>249</v>
      </c>
      <c r="EG101" s="5">
        <v>1690</v>
      </c>
      <c r="EH101" s="5">
        <v>17.36</v>
      </c>
      <c r="EI101" s="13">
        <f t="shared" si="115"/>
        <v>0.0102721893491124</v>
      </c>
      <c r="EJ101" s="53">
        <f>RANK(EI101,EI$3:EI$140)</f>
        <v>123</v>
      </c>
      <c r="EK101" s="53">
        <f>RANK(EH101,EH$3:EH$140)</f>
        <v>125</v>
      </c>
      <c r="EL101" s="17">
        <f t="shared" si="116"/>
        <v>248</v>
      </c>
      <c r="EM101" s="5">
        <v>3400</v>
      </c>
      <c r="EN101" s="5">
        <v>2008.23</v>
      </c>
      <c r="EO101" s="13">
        <f t="shared" si="117"/>
        <v>0.590655882352941</v>
      </c>
      <c r="EP101" s="53">
        <f>RANK(EO101,EO$3:EO$140)</f>
        <v>91</v>
      </c>
      <c r="EQ101" s="53">
        <f>RANK(EN101,EN$3:EN$140)</f>
        <v>103</v>
      </c>
      <c r="ER101" s="17">
        <f t="shared" si="134"/>
        <v>194</v>
      </c>
      <c r="ES101" s="5">
        <v>1000</v>
      </c>
      <c r="ET101" s="5">
        <v>58</v>
      </c>
      <c r="EU101" s="13">
        <f t="shared" si="118"/>
        <v>0.058</v>
      </c>
      <c r="EV101" s="53">
        <f>RANK(EU101,EU$3:EU$140)</f>
        <v>135</v>
      </c>
      <c r="EW101" s="53">
        <f>RANK(ET101,ET$3:ET$140)</f>
        <v>135</v>
      </c>
      <c r="EX101" s="17">
        <f t="shared" si="123"/>
        <v>270</v>
      </c>
      <c r="EY101" s="5">
        <v>2130</v>
      </c>
      <c r="EZ101" s="5">
        <v>698.6</v>
      </c>
      <c r="FA101" s="13">
        <f t="shared" si="119"/>
        <v>0.327981220657277</v>
      </c>
      <c r="FB101" s="53">
        <f>RANK(FA101,FA$3:FA$140)</f>
        <v>76</v>
      </c>
      <c r="FC101" s="53">
        <f>RANK(EZ101,EZ$3:EZ$140)</f>
        <v>92</v>
      </c>
      <c r="FD101" s="17">
        <f t="shared" si="73"/>
        <v>168</v>
      </c>
    </row>
    <row r="102" ht="17.25" spans="1:160">
      <c r="A102" s="9">
        <v>100</v>
      </c>
      <c r="B102" s="10">
        <v>347</v>
      </c>
      <c r="C102" s="11" t="s">
        <v>148</v>
      </c>
      <c r="D102" s="11" t="s">
        <v>122</v>
      </c>
      <c r="E102" s="5">
        <v>4500</v>
      </c>
      <c r="F102" s="5">
        <v>3846.25</v>
      </c>
      <c r="G102" s="13">
        <f t="shared" si="94"/>
        <v>0.854722222222222</v>
      </c>
      <c r="H102" s="53">
        <f>RANK(G102,G$3:G$140)</f>
        <v>4</v>
      </c>
      <c r="I102" s="53">
        <f>RANK(F102,F$3:F$140)</f>
        <v>30</v>
      </c>
      <c r="J102" s="17">
        <f t="shared" si="120"/>
        <v>34</v>
      </c>
      <c r="K102" s="5">
        <v>1300</v>
      </c>
      <c r="L102" s="5">
        <v>439.19</v>
      </c>
      <c r="M102" s="13">
        <f t="shared" si="95"/>
        <v>0.337838461538462</v>
      </c>
      <c r="N102" s="53">
        <f>RANK(M102,M$3:M$140)</f>
        <v>72</v>
      </c>
      <c r="O102" s="53">
        <f>RANK(L102,L$3:L$140)</f>
        <v>92</v>
      </c>
      <c r="P102" s="17">
        <f t="shared" si="132"/>
        <v>164</v>
      </c>
      <c r="Q102" s="5">
        <v>1100</v>
      </c>
      <c r="R102" s="5">
        <v>0</v>
      </c>
      <c r="S102" s="13">
        <f t="shared" si="96"/>
        <v>0</v>
      </c>
      <c r="T102" s="53">
        <f>RANK(S102,S$3:S$140)</f>
        <v>127</v>
      </c>
      <c r="U102" s="53">
        <f>RANK(R102,R$3:R$140)</f>
        <v>127</v>
      </c>
      <c r="V102" s="17">
        <f t="shared" si="87"/>
        <v>254</v>
      </c>
      <c r="W102" s="21">
        <v>2200</v>
      </c>
      <c r="X102" s="5">
        <v>2151.23</v>
      </c>
      <c r="Y102" s="13">
        <f t="shared" si="97"/>
        <v>0.977831818181818</v>
      </c>
      <c r="Z102" s="53">
        <f>RANK(Y102,Y$3:Y$140)</f>
        <v>10</v>
      </c>
      <c r="AA102" s="53">
        <f>RANK(X102,X$3:X$140)</f>
        <v>51</v>
      </c>
      <c r="AB102" s="17">
        <f t="shared" si="98"/>
        <v>61</v>
      </c>
      <c r="AC102" s="21">
        <f>ROUND(AD102/100,0)*100</f>
        <v>1300</v>
      </c>
      <c r="AD102" s="5">
        <v>1271.21</v>
      </c>
      <c r="AE102" s="13">
        <f t="shared" si="99"/>
        <v>0.977853846153846</v>
      </c>
      <c r="AF102" s="53">
        <f>RANK(AE102,AE$3:AE$140)</f>
        <v>65</v>
      </c>
      <c r="AG102" s="53">
        <f>RANK(AD102,AD$3:AD$140)</f>
        <v>91</v>
      </c>
      <c r="AH102" s="17">
        <f t="shared" si="92"/>
        <v>156</v>
      </c>
      <c r="AI102" s="5">
        <v>20</v>
      </c>
      <c r="AJ102" s="5">
        <v>6</v>
      </c>
      <c r="AK102" s="13">
        <f t="shared" si="130"/>
        <v>0.3</v>
      </c>
      <c r="AL102" s="53" t="e">
        <f>RANK(AK102,AK$3:AK$140)</f>
        <v>#DIV/0!</v>
      </c>
      <c r="AM102" s="53">
        <f>RANK(AJ102,AJ$3:AJ$140)</f>
        <v>84</v>
      </c>
      <c r="AN102" s="17" t="e">
        <f t="shared" si="79"/>
        <v>#DIV/0!</v>
      </c>
      <c r="AO102" s="5">
        <v>18</v>
      </c>
      <c r="AP102" s="5">
        <v>1</v>
      </c>
      <c r="AQ102" s="13">
        <f t="shared" si="100"/>
        <v>0.0555555555555556</v>
      </c>
      <c r="AR102" s="53">
        <f>RANK(AQ102,AQ$3:AQ$140)</f>
        <v>114</v>
      </c>
      <c r="AS102" s="53">
        <f>RANK(AP102,AP$3:AP$140)</f>
        <v>106</v>
      </c>
      <c r="AT102" s="17">
        <f t="shared" si="89"/>
        <v>220</v>
      </c>
      <c r="AU102" s="5">
        <v>1810</v>
      </c>
      <c r="AV102" s="5">
        <v>1484.85</v>
      </c>
      <c r="AW102" s="13">
        <f t="shared" si="101"/>
        <v>0.820359116022099</v>
      </c>
      <c r="AX102" s="53">
        <f>RANK(AW102,AW$3:AW$140)</f>
        <v>80</v>
      </c>
      <c r="AY102" s="53">
        <f>RANK(AV102,AV$3:AV$140)</f>
        <v>82</v>
      </c>
      <c r="AZ102" s="17">
        <f t="shared" si="80"/>
        <v>162</v>
      </c>
      <c r="BA102" s="5">
        <v>800</v>
      </c>
      <c r="BB102" s="5">
        <v>267.8</v>
      </c>
      <c r="BC102" s="13">
        <f t="shared" si="102"/>
        <v>0.33475</v>
      </c>
      <c r="BD102" s="53">
        <f>RANK(BC102,BC$3:BC$140)</f>
        <v>125</v>
      </c>
      <c r="BE102" s="53">
        <f>RANK(BB102,BB$3:BB$140)</f>
        <v>128</v>
      </c>
      <c r="BF102" s="17">
        <f t="shared" si="84"/>
        <v>253</v>
      </c>
      <c r="BG102" s="5">
        <v>1960</v>
      </c>
      <c r="BH102" s="5">
        <v>416</v>
      </c>
      <c r="BI102" s="13">
        <f t="shared" si="103"/>
        <v>0.212244897959184</v>
      </c>
      <c r="BJ102" s="53">
        <f>RANK(BI102,BI$3:BI$140)</f>
        <v>76</v>
      </c>
      <c r="BK102" s="53">
        <f>RANK(BH102,BH$3:BH$140)</f>
        <v>91</v>
      </c>
      <c r="BL102" s="17">
        <f t="shared" si="127"/>
        <v>167</v>
      </c>
      <c r="BM102" s="5">
        <v>1000</v>
      </c>
      <c r="BN102" s="5">
        <v>465.6</v>
      </c>
      <c r="BO102" s="13">
        <f t="shared" si="104"/>
        <v>0.4656</v>
      </c>
      <c r="BP102" s="53">
        <f>RANK(BO102,BO$3:BO$140)</f>
        <v>119</v>
      </c>
      <c r="BQ102" s="53">
        <f>RANK(BN102,BN$3:BN$140)</f>
        <v>126</v>
      </c>
      <c r="BR102" s="17">
        <f t="shared" si="81"/>
        <v>245</v>
      </c>
      <c r="BS102" s="5">
        <v>1000</v>
      </c>
      <c r="BT102" s="5">
        <v>588.35</v>
      </c>
      <c r="BU102" s="13">
        <f t="shared" si="105"/>
        <v>0.58835</v>
      </c>
      <c r="BV102" s="53">
        <f>RANK(BU102,BU$3:BU$140)</f>
        <v>129</v>
      </c>
      <c r="BW102" s="53">
        <f>RANK(BT102,BT$3:BT$140)</f>
        <v>131</v>
      </c>
      <c r="BX102" s="17">
        <f t="shared" si="122"/>
        <v>260</v>
      </c>
      <c r="BY102" s="5">
        <v>1090</v>
      </c>
      <c r="BZ102" s="5">
        <v>629.59</v>
      </c>
      <c r="CA102" s="13">
        <f t="shared" si="106"/>
        <v>0.577605504587156</v>
      </c>
      <c r="CB102" s="53">
        <f>RANK(CA102,CA$3:CA$140)</f>
        <v>56</v>
      </c>
      <c r="CC102" s="53">
        <f>RANK(BZ102,BZ$3:BZ$140)</f>
        <v>78</v>
      </c>
      <c r="CD102" s="17">
        <f t="shared" si="85"/>
        <v>134</v>
      </c>
      <c r="CE102" s="21">
        <v>1100</v>
      </c>
      <c r="CF102" s="5">
        <v>834.12</v>
      </c>
      <c r="CG102" s="13">
        <f t="shared" si="107"/>
        <v>0.758290909090909</v>
      </c>
      <c r="CH102" s="53">
        <f>RANK(CG102,CG$3:CG$140)</f>
        <v>89</v>
      </c>
      <c r="CI102" s="53">
        <f>RANK(CF102,CF$3:CF$140)</f>
        <v>85</v>
      </c>
      <c r="CJ102" s="17">
        <f t="shared" si="82"/>
        <v>174</v>
      </c>
      <c r="CK102" s="5">
        <v>1260</v>
      </c>
      <c r="CL102" s="5">
        <v>690.99</v>
      </c>
      <c r="CM102" s="13">
        <f t="shared" si="108"/>
        <v>0.548404761904762</v>
      </c>
      <c r="CN102" s="53">
        <f>RANK(CM102,CM$3:CM$140)</f>
        <v>28</v>
      </c>
      <c r="CO102" s="53">
        <f>RANK(CL102,CL$3:CL$140)</f>
        <v>69</v>
      </c>
      <c r="CP102" s="17">
        <f t="shared" si="135"/>
        <v>97</v>
      </c>
      <c r="CQ102" s="5">
        <v>700</v>
      </c>
      <c r="CR102" s="5">
        <v>0</v>
      </c>
      <c r="CS102" s="13">
        <f t="shared" si="109"/>
        <v>0</v>
      </c>
      <c r="CT102" s="53">
        <f>RANK(CS102,CS$3:CS$140)</f>
        <v>109</v>
      </c>
      <c r="CU102" s="53">
        <f>RANK(CR102,CR$3:CR$140)</f>
        <v>109</v>
      </c>
      <c r="CV102" s="17">
        <f t="shared" si="128"/>
        <v>218</v>
      </c>
      <c r="CW102" s="5">
        <v>3130</v>
      </c>
      <c r="CX102" s="5">
        <v>582.41</v>
      </c>
      <c r="CY102" s="13">
        <f t="shared" si="110"/>
        <v>0.186073482428115</v>
      </c>
      <c r="CZ102" s="53">
        <f>RANK(CY102,CY$3:CY$140)</f>
        <v>119</v>
      </c>
      <c r="DA102" s="53">
        <f>RANK(CX102,CX$3:CX$140)</f>
        <v>117</v>
      </c>
      <c r="DB102" s="17">
        <f t="shared" si="75"/>
        <v>236</v>
      </c>
      <c r="DC102" s="5">
        <v>4020</v>
      </c>
      <c r="DD102" s="5">
        <v>2900.35</v>
      </c>
      <c r="DE102" s="13">
        <f t="shared" si="111"/>
        <v>0.721480099502488</v>
      </c>
      <c r="DF102" s="53">
        <f>RANK(DE102,DE$3:DE$140)</f>
        <v>85</v>
      </c>
      <c r="DG102" s="53">
        <f>RANK(DD102,DD$3:DD$140)</f>
        <v>94</v>
      </c>
      <c r="DH102" s="17">
        <f t="shared" si="133"/>
        <v>179</v>
      </c>
      <c r="DI102" s="5">
        <v>60</v>
      </c>
      <c r="DJ102" s="5">
        <v>17</v>
      </c>
      <c r="DK102" s="13">
        <f t="shared" si="112"/>
        <v>0.283333333333333</v>
      </c>
      <c r="DL102" s="53">
        <f>RANK(DK102,DK$3:DK$140)</f>
        <v>62</v>
      </c>
      <c r="DM102" s="53">
        <f>RANK(DJ102,DJ$3:DJ$140)</f>
        <v>80</v>
      </c>
      <c r="DN102" s="17">
        <f t="shared" si="129"/>
        <v>142</v>
      </c>
      <c r="DO102" s="5">
        <v>1770</v>
      </c>
      <c r="DP102" s="5">
        <v>1538.65</v>
      </c>
      <c r="DQ102" s="13">
        <v>0.869293785310735</v>
      </c>
      <c r="DR102" s="53">
        <v>68</v>
      </c>
      <c r="DS102" s="53">
        <v>90</v>
      </c>
      <c r="DT102" s="17">
        <v>158</v>
      </c>
      <c r="DU102" s="5">
        <v>1640</v>
      </c>
      <c r="DV102" s="5">
        <v>858.38</v>
      </c>
      <c r="DW102" s="13">
        <f t="shared" si="113"/>
        <v>0.52340243902439</v>
      </c>
      <c r="DX102" s="53">
        <f>RANK(DW102,DW$3:DW$140)</f>
        <v>103</v>
      </c>
      <c r="DY102" s="53">
        <f>RANK(DV102,DV$3:DV$140)</f>
        <v>108</v>
      </c>
      <c r="DZ102" s="17">
        <f t="shared" si="124"/>
        <v>211</v>
      </c>
      <c r="EA102" s="5">
        <v>800</v>
      </c>
      <c r="EB102" s="5">
        <v>220</v>
      </c>
      <c r="EC102" s="13">
        <f t="shared" si="114"/>
        <v>0.275</v>
      </c>
      <c r="ED102" s="53">
        <f>RANK(EC102,EC$3:EC$140)</f>
        <v>53</v>
      </c>
      <c r="EE102" s="53">
        <f>RANK(EB102,EB$3:EB$140)</f>
        <v>57</v>
      </c>
      <c r="EF102" s="17">
        <f t="shared" si="125"/>
        <v>110</v>
      </c>
      <c r="EG102" s="5">
        <v>1690</v>
      </c>
      <c r="EH102" s="5">
        <v>220</v>
      </c>
      <c r="EI102" s="13">
        <f t="shared" si="115"/>
        <v>0.130177514792899</v>
      </c>
      <c r="EJ102" s="53">
        <f>RANK(EI102,EI$3:EI$140)</f>
        <v>46</v>
      </c>
      <c r="EK102" s="53">
        <f>RANK(EH102,EH$3:EH$140)</f>
        <v>57</v>
      </c>
      <c r="EL102" s="17">
        <f t="shared" si="116"/>
        <v>103</v>
      </c>
      <c r="EM102" s="5">
        <v>3400</v>
      </c>
      <c r="EN102" s="5">
        <v>3154.25</v>
      </c>
      <c r="EO102" s="13">
        <f t="shared" si="117"/>
        <v>0.927720588235294</v>
      </c>
      <c r="EP102" s="53">
        <f>RANK(EO102,EO$3:EO$140)</f>
        <v>26</v>
      </c>
      <c r="EQ102" s="53">
        <f>RANK(EN102,EN$3:EN$140)</f>
        <v>64</v>
      </c>
      <c r="ER102" s="17">
        <f t="shared" si="134"/>
        <v>90</v>
      </c>
      <c r="ES102" s="5">
        <v>1000</v>
      </c>
      <c r="ET102" s="5">
        <v>719.71</v>
      </c>
      <c r="EU102" s="13">
        <f t="shared" si="118"/>
        <v>0.71971</v>
      </c>
      <c r="EV102" s="53">
        <f>RANK(EU102,EU$3:EU$140)</f>
        <v>39</v>
      </c>
      <c r="EW102" s="53">
        <f>RANK(ET102,ET$3:ET$140)</f>
        <v>59</v>
      </c>
      <c r="EX102" s="17">
        <f t="shared" si="123"/>
        <v>98</v>
      </c>
      <c r="EY102" s="5">
        <v>2130</v>
      </c>
      <c r="EZ102" s="5">
        <v>1098.63</v>
      </c>
      <c r="FA102" s="13">
        <f t="shared" si="119"/>
        <v>0.515788732394366</v>
      </c>
      <c r="FB102" s="53">
        <f>RANK(FA102,FA$3:FA$140)</f>
        <v>42</v>
      </c>
      <c r="FC102" s="53">
        <f>RANK(EZ102,EZ$3:EZ$140)</f>
        <v>65</v>
      </c>
      <c r="FD102" s="17">
        <f t="shared" si="73"/>
        <v>107</v>
      </c>
    </row>
    <row r="103" ht="17.25" spans="1:160">
      <c r="A103" s="9">
        <v>101</v>
      </c>
      <c r="B103" s="10">
        <v>732</v>
      </c>
      <c r="C103" s="11" t="s">
        <v>48</v>
      </c>
      <c r="D103" s="11" t="s">
        <v>44</v>
      </c>
      <c r="E103" s="5">
        <v>4400</v>
      </c>
      <c r="F103" s="5">
        <v>2108.81</v>
      </c>
      <c r="G103" s="13">
        <f t="shared" si="94"/>
        <v>0.479275</v>
      </c>
      <c r="H103" s="53">
        <f>RANK(G103,G$3:G$140)</f>
        <v>50</v>
      </c>
      <c r="I103" s="53">
        <f>RANK(F103,F$3:F$140)</f>
        <v>81</v>
      </c>
      <c r="J103" s="17">
        <f t="shared" si="120"/>
        <v>131</v>
      </c>
      <c r="K103" s="5">
        <v>1300</v>
      </c>
      <c r="L103" s="5">
        <v>1571.2</v>
      </c>
      <c r="M103" s="13">
        <f t="shared" si="95"/>
        <v>1.20861538461538</v>
      </c>
      <c r="N103" s="53">
        <f>RANK(M103,M$3:M$140)</f>
        <v>3</v>
      </c>
      <c r="O103" s="53">
        <f>RANK(L103,L$3:L$140)</f>
        <v>34</v>
      </c>
      <c r="P103" s="17">
        <f t="shared" si="132"/>
        <v>37</v>
      </c>
      <c r="Q103" s="5">
        <v>1100</v>
      </c>
      <c r="R103" s="5">
        <v>732</v>
      </c>
      <c r="S103" s="13">
        <f t="shared" si="96"/>
        <v>0.665454545454545</v>
      </c>
      <c r="T103" s="53">
        <f>RANK(S103,S$3:S$140)</f>
        <v>40</v>
      </c>
      <c r="U103" s="53">
        <f>RANK(R103,R$3:R$140)</f>
        <v>64</v>
      </c>
      <c r="V103" s="17">
        <f t="shared" si="87"/>
        <v>104</v>
      </c>
      <c r="W103" s="21">
        <v>2200</v>
      </c>
      <c r="X103" s="5">
        <v>2001.5</v>
      </c>
      <c r="Y103" s="13">
        <f t="shared" si="97"/>
        <v>0.909772727272727</v>
      </c>
      <c r="Z103" s="53">
        <f>RANK(Y103,Y$3:Y$140)</f>
        <v>29</v>
      </c>
      <c r="AA103" s="53">
        <f>RANK(X103,X$3:X$140)</f>
        <v>62</v>
      </c>
      <c r="AB103" s="17">
        <f t="shared" si="98"/>
        <v>91</v>
      </c>
      <c r="AC103" s="5">
        <v>1270</v>
      </c>
      <c r="AD103" s="5">
        <v>1086.15</v>
      </c>
      <c r="AE103" s="13">
        <f t="shared" si="99"/>
        <v>0.855236220472441</v>
      </c>
      <c r="AF103" s="53">
        <f>RANK(AE103,AE$3:AE$140)</f>
        <v>84</v>
      </c>
      <c r="AG103" s="53">
        <f>RANK(AD103,AD$3:AD$140)</f>
        <v>104</v>
      </c>
      <c r="AH103" s="17">
        <f t="shared" si="92"/>
        <v>188</v>
      </c>
      <c r="AI103" s="5">
        <v>20</v>
      </c>
      <c r="AJ103" s="5">
        <v>1</v>
      </c>
      <c r="AK103" s="13">
        <f t="shared" si="130"/>
        <v>0.05</v>
      </c>
      <c r="AL103" s="53" t="e">
        <f>RANK(AK103,AK$3:AK$140)</f>
        <v>#DIV/0!</v>
      </c>
      <c r="AM103" s="53">
        <f>RANK(AJ103,AJ$3:AJ$140)</f>
        <v>115</v>
      </c>
      <c r="AN103" s="17" t="e">
        <f t="shared" si="79"/>
        <v>#DIV/0!</v>
      </c>
      <c r="AO103" s="5">
        <v>17</v>
      </c>
      <c r="AP103" s="5">
        <v>2</v>
      </c>
      <c r="AQ103" s="13">
        <f t="shared" si="100"/>
        <v>0.117647058823529</v>
      </c>
      <c r="AR103" s="53">
        <f>RANK(AQ103,AQ$3:AQ$140)</f>
        <v>81</v>
      </c>
      <c r="AS103" s="53">
        <f>RANK(AP103,AP$3:AP$140)</f>
        <v>85</v>
      </c>
      <c r="AT103" s="17">
        <f t="shared" si="89"/>
        <v>166</v>
      </c>
      <c r="AU103" s="5">
        <v>1810</v>
      </c>
      <c r="AV103" s="5">
        <v>748.33</v>
      </c>
      <c r="AW103" s="13">
        <f t="shared" si="101"/>
        <v>0.413441988950276</v>
      </c>
      <c r="AX103" s="53">
        <f>RANK(AW103,AW$3:AW$140)</f>
        <v>126</v>
      </c>
      <c r="AY103" s="53">
        <f>RANK(AV103,AV$3:AV$140)</f>
        <v>125</v>
      </c>
      <c r="AZ103" s="17">
        <f t="shared" si="80"/>
        <v>251</v>
      </c>
      <c r="BA103" s="5">
        <v>800</v>
      </c>
      <c r="BB103" s="5">
        <v>302</v>
      </c>
      <c r="BC103" s="13">
        <f t="shared" si="102"/>
        <v>0.3775</v>
      </c>
      <c r="BD103" s="53">
        <f>RANK(BC103,BC$3:BC$140)</f>
        <v>120</v>
      </c>
      <c r="BE103" s="53">
        <f>RANK(BB103,BB$3:BB$140)</f>
        <v>125</v>
      </c>
      <c r="BF103" s="17">
        <f t="shared" si="84"/>
        <v>245</v>
      </c>
      <c r="BG103" s="5">
        <v>1870</v>
      </c>
      <c r="BH103" s="5">
        <v>314.2</v>
      </c>
      <c r="BI103" s="13">
        <f t="shared" si="103"/>
        <v>0.168021390374332</v>
      </c>
      <c r="BJ103" s="53">
        <f>RANK(BI103,BI$3:BI$140)</f>
        <v>91</v>
      </c>
      <c r="BK103" s="53">
        <f>RANK(BH103,BH$3:BH$140)</f>
        <v>106</v>
      </c>
      <c r="BL103" s="17">
        <f t="shared" si="127"/>
        <v>197</v>
      </c>
      <c r="BM103" s="5">
        <v>1000</v>
      </c>
      <c r="BN103" s="5">
        <v>795.7</v>
      </c>
      <c r="BO103" s="13">
        <f t="shared" si="104"/>
        <v>0.7957</v>
      </c>
      <c r="BP103" s="53">
        <f>RANK(BO103,BO$3:BO$140)</f>
        <v>77</v>
      </c>
      <c r="BQ103" s="53">
        <f>RANK(BN103,BN$3:BN$140)</f>
        <v>101</v>
      </c>
      <c r="BR103" s="17">
        <f t="shared" si="81"/>
        <v>178</v>
      </c>
      <c r="BS103" s="21">
        <v>1100</v>
      </c>
      <c r="BT103" s="5">
        <v>860.55</v>
      </c>
      <c r="BU103" s="13">
        <f t="shared" si="105"/>
        <v>0.782318181818182</v>
      </c>
      <c r="BV103" s="53">
        <f>RANK(BU103,BU$3:BU$140)</f>
        <v>106</v>
      </c>
      <c r="BW103" s="53">
        <f>RANK(BT103,BT$3:BT$140)</f>
        <v>110</v>
      </c>
      <c r="BX103" s="17">
        <f t="shared" si="122"/>
        <v>216</v>
      </c>
      <c r="BY103" s="5">
        <v>1090</v>
      </c>
      <c r="BZ103" s="5">
        <v>359.46</v>
      </c>
      <c r="CA103" s="13">
        <f t="shared" si="106"/>
        <v>0.329779816513761</v>
      </c>
      <c r="CB103" s="53">
        <f>RANK(CA103,CA$3:CA$140)</f>
        <v>99</v>
      </c>
      <c r="CC103" s="53">
        <f>RANK(BZ103,BZ$3:BZ$140)</f>
        <v>112</v>
      </c>
      <c r="CD103" s="17">
        <f t="shared" si="85"/>
        <v>211</v>
      </c>
      <c r="CE103" s="5">
        <v>1000</v>
      </c>
      <c r="CF103" s="5">
        <v>541.1</v>
      </c>
      <c r="CG103" s="13">
        <f t="shared" si="107"/>
        <v>0.5411</v>
      </c>
      <c r="CH103" s="53">
        <f>RANK(CG103,CG$3:CG$140)</f>
        <v>113</v>
      </c>
      <c r="CI103" s="53">
        <f>RANK(CF103,CF$3:CF$140)</f>
        <v>116</v>
      </c>
      <c r="CJ103" s="17">
        <f t="shared" si="82"/>
        <v>229</v>
      </c>
      <c r="CK103" s="5">
        <v>1260</v>
      </c>
      <c r="CL103" s="5">
        <v>305.75</v>
      </c>
      <c r="CM103" s="13">
        <f t="shared" si="108"/>
        <v>0.24265873015873</v>
      </c>
      <c r="CN103" s="53">
        <f>RANK(CM103,CM$3:CM$140)</f>
        <v>113</v>
      </c>
      <c r="CO103" s="53">
        <f>RANK(CL103,CL$3:CL$140)</f>
        <v>119</v>
      </c>
      <c r="CP103" s="17">
        <f t="shared" si="135"/>
        <v>232</v>
      </c>
      <c r="CQ103" s="5">
        <v>700</v>
      </c>
      <c r="CR103" s="5">
        <v>403.3</v>
      </c>
      <c r="CS103" s="13">
        <f t="shared" si="109"/>
        <v>0.576142857142857</v>
      </c>
      <c r="CT103" s="53">
        <f>RANK(CS103,CS$3:CS$140)</f>
        <v>49</v>
      </c>
      <c r="CU103" s="53">
        <f>RANK(CR103,CR$3:CR$140)</f>
        <v>59</v>
      </c>
      <c r="CV103" s="17">
        <f t="shared" si="128"/>
        <v>108</v>
      </c>
      <c r="CW103" s="5">
        <v>3130</v>
      </c>
      <c r="CX103" s="5">
        <v>875.5</v>
      </c>
      <c r="CY103" s="13">
        <f t="shared" si="110"/>
        <v>0.279712460063898</v>
      </c>
      <c r="CZ103" s="53">
        <f>RANK(CY103,CY$3:CY$140)</f>
        <v>90</v>
      </c>
      <c r="DA103" s="53">
        <f>RANK(CX103,CX$3:CX$140)</f>
        <v>90</v>
      </c>
      <c r="DB103" s="17">
        <f t="shared" si="75"/>
        <v>180</v>
      </c>
      <c r="DC103" s="5">
        <v>4020</v>
      </c>
      <c r="DD103" s="5">
        <v>904</v>
      </c>
      <c r="DE103" s="13">
        <f t="shared" si="111"/>
        <v>0.224875621890547</v>
      </c>
      <c r="DF103" s="53">
        <f>RANK(DE103,DE$3:DE$140)</f>
        <v>134</v>
      </c>
      <c r="DG103" s="53">
        <f>RANK(DD103,DD$3:DD$140)</f>
        <v>132</v>
      </c>
      <c r="DH103" s="17">
        <f t="shared" si="133"/>
        <v>266</v>
      </c>
      <c r="DI103" s="5">
        <v>70</v>
      </c>
      <c r="DJ103" s="5">
        <v>17</v>
      </c>
      <c r="DK103" s="13">
        <f t="shared" si="112"/>
        <v>0.242857142857143</v>
      </c>
      <c r="DL103" s="53">
        <f>RANK(DK103,DK$3:DK$140)</f>
        <v>73</v>
      </c>
      <c r="DM103" s="53">
        <f>RANK(DJ103,DJ$3:DJ$140)</f>
        <v>80</v>
      </c>
      <c r="DN103" s="17">
        <f t="shared" si="129"/>
        <v>153</v>
      </c>
      <c r="DO103" s="5">
        <v>1770</v>
      </c>
      <c r="DP103" s="5">
        <v>1717.5</v>
      </c>
      <c r="DQ103" s="13">
        <v>0.970338983050847</v>
      </c>
      <c r="DR103" s="53">
        <v>57</v>
      </c>
      <c r="DS103" s="53">
        <v>82</v>
      </c>
      <c r="DT103" s="17">
        <v>139</v>
      </c>
      <c r="DU103" s="5">
        <v>1640</v>
      </c>
      <c r="DV103" s="5">
        <v>604.4</v>
      </c>
      <c r="DW103" s="13">
        <f t="shared" si="113"/>
        <v>0.368536585365854</v>
      </c>
      <c r="DX103" s="53">
        <f>RANK(DW103,DW$3:DW$140)</f>
        <v>118</v>
      </c>
      <c r="DY103" s="53">
        <f>RANK(DV103,DV$3:DV$140)</f>
        <v>119</v>
      </c>
      <c r="DZ103" s="17">
        <f t="shared" si="124"/>
        <v>237</v>
      </c>
      <c r="EA103" s="5">
        <v>800</v>
      </c>
      <c r="EB103" s="5">
        <v>375</v>
      </c>
      <c r="EC103" s="13">
        <f t="shared" si="114"/>
        <v>0.46875</v>
      </c>
      <c r="ED103" s="53">
        <f>RANK(EC103,EC$3:EC$140)</f>
        <v>28</v>
      </c>
      <c r="EE103" s="53">
        <f>RANK(EB103,EB$3:EB$140)</f>
        <v>37</v>
      </c>
      <c r="EF103" s="17">
        <f t="shared" si="125"/>
        <v>65</v>
      </c>
      <c r="EG103" s="5">
        <v>1690</v>
      </c>
      <c r="EH103" s="5">
        <v>375</v>
      </c>
      <c r="EI103" s="13">
        <f t="shared" si="115"/>
        <v>0.22189349112426</v>
      </c>
      <c r="EJ103" s="53">
        <f>RANK(EI103,EI$3:EI$140)</f>
        <v>19</v>
      </c>
      <c r="EK103" s="53">
        <f>RANK(EH103,EH$3:EH$140)</f>
        <v>37</v>
      </c>
      <c r="EL103" s="17">
        <f t="shared" si="116"/>
        <v>56</v>
      </c>
      <c r="EM103" s="5">
        <v>3310</v>
      </c>
      <c r="EN103" s="5">
        <v>2352.6</v>
      </c>
      <c r="EO103" s="13">
        <f t="shared" si="117"/>
        <v>0.710755287009063</v>
      </c>
      <c r="EP103" s="53">
        <f>RANK(EO103,EO$3:EO$140)</f>
        <v>61</v>
      </c>
      <c r="EQ103" s="53">
        <f>RANK(EN103,EN$3:EN$140)</f>
        <v>90</v>
      </c>
      <c r="ER103" s="17">
        <f t="shared" si="134"/>
        <v>151</v>
      </c>
      <c r="ES103" s="5">
        <v>1000</v>
      </c>
      <c r="ET103" s="5">
        <v>297</v>
      </c>
      <c r="EU103" s="13">
        <f t="shared" si="118"/>
        <v>0.297</v>
      </c>
      <c r="EV103" s="53">
        <f>RANK(EU103,EU$3:EU$140)</f>
        <v>95</v>
      </c>
      <c r="EW103" s="53">
        <f>RANK(ET103,ET$3:ET$140)</f>
        <v>103</v>
      </c>
      <c r="EX103" s="17">
        <f t="shared" si="123"/>
        <v>198</v>
      </c>
      <c r="EY103" s="5">
        <v>2020</v>
      </c>
      <c r="EZ103" s="5">
        <v>351.8</v>
      </c>
      <c r="FA103" s="13">
        <f t="shared" si="119"/>
        <v>0.174158415841584</v>
      </c>
      <c r="FB103" s="53">
        <f>RANK(FA103,FA$3:FA$140)</f>
        <v>108</v>
      </c>
      <c r="FC103" s="53">
        <f>RANK(EZ103,EZ$3:EZ$140)</f>
        <v>115</v>
      </c>
      <c r="FD103" s="17">
        <f t="shared" si="73"/>
        <v>223</v>
      </c>
    </row>
    <row r="104" ht="17.25" spans="1:160">
      <c r="A104" s="9">
        <v>102</v>
      </c>
      <c r="B104" s="10">
        <v>351</v>
      </c>
      <c r="C104" s="11" t="s">
        <v>28</v>
      </c>
      <c r="D104" s="11" t="s">
        <v>15</v>
      </c>
      <c r="E104" s="5">
        <v>4400</v>
      </c>
      <c r="F104" s="5">
        <v>2066</v>
      </c>
      <c r="G104" s="13">
        <f t="shared" si="94"/>
        <v>0.469545454545455</v>
      </c>
      <c r="H104" s="53">
        <f>RANK(G104,G$3:G$140)</f>
        <v>51</v>
      </c>
      <c r="I104" s="53">
        <f>RANK(F104,F$3:F$140)</f>
        <v>84</v>
      </c>
      <c r="J104" s="17">
        <f t="shared" si="120"/>
        <v>135</v>
      </c>
      <c r="K104" s="5">
        <v>1400</v>
      </c>
      <c r="L104" s="5">
        <v>1371.8</v>
      </c>
      <c r="M104" s="13">
        <f t="shared" si="95"/>
        <v>0.979857142857143</v>
      </c>
      <c r="N104" s="53">
        <f>RANK(M104,M$3:M$140)</f>
        <v>16</v>
      </c>
      <c r="O104" s="53">
        <f>RANK(L104,L$3:L$140)</f>
        <v>41</v>
      </c>
      <c r="P104" s="17">
        <f t="shared" si="132"/>
        <v>57</v>
      </c>
      <c r="Q104" s="21">
        <v>2000</v>
      </c>
      <c r="R104" s="5">
        <v>963.16</v>
      </c>
      <c r="S104" s="13">
        <f t="shared" si="96"/>
        <v>0.48158</v>
      </c>
      <c r="T104" s="53">
        <f>RANK(S104,S$3:S$140)</f>
        <v>65</v>
      </c>
      <c r="U104" s="53">
        <f>RANK(R104,R$3:R$140)</f>
        <v>58</v>
      </c>
      <c r="V104" s="17">
        <f t="shared" si="87"/>
        <v>123</v>
      </c>
      <c r="W104" s="5">
        <v>1900</v>
      </c>
      <c r="X104" s="5">
        <v>1378.85</v>
      </c>
      <c r="Y104" s="13">
        <f t="shared" si="97"/>
        <v>0.725710526315789</v>
      </c>
      <c r="Z104" s="53">
        <f>RANK(Y104,Y$3:Y$140)</f>
        <v>63</v>
      </c>
      <c r="AA104" s="53">
        <f>RANK(X104,X$3:X$140)</f>
        <v>101</v>
      </c>
      <c r="AB104" s="17">
        <f t="shared" si="98"/>
        <v>164</v>
      </c>
      <c r="AC104" s="5">
        <v>1150</v>
      </c>
      <c r="AD104" s="5">
        <v>1108.03</v>
      </c>
      <c r="AE104" s="13">
        <f t="shared" si="99"/>
        <v>0.963504347826087</v>
      </c>
      <c r="AF104" s="53">
        <f>RANK(AE104,AE$3:AE$140)</f>
        <v>69</v>
      </c>
      <c r="AG104" s="53">
        <f>RANK(AD104,AD$3:AD$140)</f>
        <v>101</v>
      </c>
      <c r="AH104" s="17">
        <f t="shared" si="92"/>
        <v>170</v>
      </c>
      <c r="AI104" s="5">
        <v>20</v>
      </c>
      <c r="AJ104" s="5">
        <v>4</v>
      </c>
      <c r="AK104" s="13">
        <f t="shared" si="130"/>
        <v>0.2</v>
      </c>
      <c r="AL104" s="53" t="e">
        <f>RANK(AK104,AK$3:AK$140)</f>
        <v>#DIV/0!</v>
      </c>
      <c r="AM104" s="53">
        <f>RANK(AJ104,AJ$3:AJ$140)</f>
        <v>95</v>
      </c>
      <c r="AN104" s="17" t="e">
        <f t="shared" si="79"/>
        <v>#DIV/0!</v>
      </c>
      <c r="AO104" s="5">
        <v>14</v>
      </c>
      <c r="AP104" s="5">
        <v>0</v>
      </c>
      <c r="AQ104" s="13">
        <f t="shared" si="100"/>
        <v>0</v>
      </c>
      <c r="AR104" s="53">
        <f>RANK(AQ104,AQ$3:AQ$140)</f>
        <v>129</v>
      </c>
      <c r="AS104" s="53">
        <f>RANK(AP104,AP$3:AP$140)</f>
        <v>129</v>
      </c>
      <c r="AT104" s="17">
        <f t="shared" si="89"/>
        <v>258</v>
      </c>
      <c r="AU104" s="5">
        <v>1810</v>
      </c>
      <c r="AV104" s="5">
        <v>1085.27</v>
      </c>
      <c r="AW104" s="13">
        <f t="shared" si="101"/>
        <v>0.599596685082873</v>
      </c>
      <c r="AX104" s="53">
        <f>RANK(AW104,AW$3:AW$140)</f>
        <v>108</v>
      </c>
      <c r="AY104" s="53">
        <f>RANK(AV104,AV$3:AV$140)</f>
        <v>109</v>
      </c>
      <c r="AZ104" s="17">
        <f t="shared" si="80"/>
        <v>217</v>
      </c>
      <c r="BA104" s="5">
        <v>800</v>
      </c>
      <c r="BB104" s="5">
        <v>480.7</v>
      </c>
      <c r="BC104" s="13">
        <f t="shared" si="102"/>
        <v>0.600875</v>
      </c>
      <c r="BD104" s="53">
        <f>RANK(BC104,BC$3:BC$140)</f>
        <v>93</v>
      </c>
      <c r="BE104" s="53">
        <f>RANK(BB104,BB$3:BB$140)</f>
        <v>106</v>
      </c>
      <c r="BF104" s="17">
        <f t="shared" si="84"/>
        <v>199</v>
      </c>
      <c r="BG104" s="5">
        <v>1870</v>
      </c>
      <c r="BH104" s="5">
        <v>1143</v>
      </c>
      <c r="BI104" s="13">
        <f t="shared" si="103"/>
        <v>0.611229946524064</v>
      </c>
      <c r="BJ104" s="53">
        <f>RANK(BI104,BI$3:BI$140)</f>
        <v>7</v>
      </c>
      <c r="BK104" s="53">
        <f>RANK(BH104,BH$3:BH$140)</f>
        <v>29</v>
      </c>
      <c r="BL104" s="17">
        <f t="shared" si="127"/>
        <v>36</v>
      </c>
      <c r="BM104" s="5">
        <v>1000</v>
      </c>
      <c r="BN104" s="5">
        <v>924.7</v>
      </c>
      <c r="BO104" s="13">
        <f t="shared" si="104"/>
        <v>0.9247</v>
      </c>
      <c r="BP104" s="53">
        <f>RANK(BO104,BO$3:BO$140)</f>
        <v>60</v>
      </c>
      <c r="BQ104" s="53">
        <f>RANK(BN104,BN$3:BN$140)</f>
        <v>83</v>
      </c>
      <c r="BR104" s="17">
        <f t="shared" si="81"/>
        <v>143</v>
      </c>
      <c r="BS104" s="5">
        <v>1000</v>
      </c>
      <c r="BT104" s="5">
        <v>516.11</v>
      </c>
      <c r="BU104" s="13">
        <f t="shared" si="105"/>
        <v>0.51611</v>
      </c>
      <c r="BV104" s="53">
        <f>RANK(BU104,BU$3:BU$140)</f>
        <v>132</v>
      </c>
      <c r="BW104" s="53">
        <f>RANK(BT104,BT$3:BT$140)</f>
        <v>133</v>
      </c>
      <c r="BX104" s="17">
        <f t="shared" si="122"/>
        <v>265</v>
      </c>
      <c r="BY104" s="5">
        <v>1090</v>
      </c>
      <c r="BZ104" s="5">
        <v>252.6</v>
      </c>
      <c r="CA104" s="13">
        <f t="shared" si="106"/>
        <v>0.231743119266055</v>
      </c>
      <c r="CB104" s="53">
        <f>RANK(CA104,CA$3:CA$140)</f>
        <v>117</v>
      </c>
      <c r="CC104" s="53">
        <f>RANK(BZ104,BZ$3:BZ$140)</f>
        <v>121</v>
      </c>
      <c r="CD104" s="17">
        <f t="shared" si="85"/>
        <v>238</v>
      </c>
      <c r="CE104" s="5">
        <v>1000</v>
      </c>
      <c r="CF104" s="5">
        <v>778.38</v>
      </c>
      <c r="CG104" s="13">
        <f t="shared" si="107"/>
        <v>0.77838</v>
      </c>
      <c r="CH104" s="53">
        <f>RANK(CG104,CG$3:CG$140)</f>
        <v>85</v>
      </c>
      <c r="CI104" s="53">
        <f>RANK(CF104,CF$3:CF$140)</f>
        <v>90</v>
      </c>
      <c r="CJ104" s="17">
        <f t="shared" si="82"/>
        <v>175</v>
      </c>
      <c r="CK104" s="5">
        <v>1260</v>
      </c>
      <c r="CL104" s="5">
        <v>105.11</v>
      </c>
      <c r="CM104" s="13">
        <f t="shared" si="108"/>
        <v>0.0834206349206349</v>
      </c>
      <c r="CN104" s="53">
        <f>RANK(CM104,CM$3:CM$140)</f>
        <v>134</v>
      </c>
      <c r="CO104" s="53">
        <f>RANK(CL104,CL$3:CL$140)</f>
        <v>134</v>
      </c>
      <c r="CP104" s="17">
        <f t="shared" si="135"/>
        <v>268</v>
      </c>
      <c r="CQ104" s="5">
        <v>700</v>
      </c>
      <c r="CR104" s="5">
        <v>218</v>
      </c>
      <c r="CS104" s="13">
        <f t="shared" si="109"/>
        <v>0.311428571428571</v>
      </c>
      <c r="CT104" s="53">
        <f>RANK(CS104,CS$3:CS$140)</f>
        <v>75</v>
      </c>
      <c r="CU104" s="53">
        <f>RANK(CR104,CR$3:CR$140)</f>
        <v>76</v>
      </c>
      <c r="CV104" s="17">
        <f t="shared" si="128"/>
        <v>151</v>
      </c>
      <c r="CW104" s="5">
        <v>3130</v>
      </c>
      <c r="CX104" s="5">
        <v>775.7</v>
      </c>
      <c r="CY104" s="13">
        <f t="shared" si="110"/>
        <v>0.247827476038339</v>
      </c>
      <c r="CZ104" s="53">
        <f>RANK(CY104,CY$3:CY$140)</f>
        <v>101</v>
      </c>
      <c r="DA104" s="53">
        <f>RANK(CX104,CX$3:CX$140)</f>
        <v>102</v>
      </c>
      <c r="DB104" s="17">
        <f t="shared" si="75"/>
        <v>203</v>
      </c>
      <c r="DC104" s="5">
        <v>4020</v>
      </c>
      <c r="DD104" s="5">
        <v>1431.82</v>
      </c>
      <c r="DE104" s="13">
        <f t="shared" si="111"/>
        <v>0.356174129353234</v>
      </c>
      <c r="DF104" s="53">
        <f>RANK(DE104,DE$3:DE$140)</f>
        <v>127</v>
      </c>
      <c r="DG104" s="53">
        <f>RANK(DD104,DD$3:DD$140)</f>
        <v>126</v>
      </c>
      <c r="DH104" s="17">
        <f t="shared" si="133"/>
        <v>253</v>
      </c>
      <c r="DI104" s="5">
        <v>60</v>
      </c>
      <c r="DJ104" s="5">
        <v>10</v>
      </c>
      <c r="DK104" s="13">
        <f t="shared" si="112"/>
        <v>0.166666666666667</v>
      </c>
      <c r="DL104" s="53">
        <f>RANK(DK104,DK$3:DK$140)</f>
        <v>105</v>
      </c>
      <c r="DM104" s="53">
        <f>RANK(DJ104,DJ$3:DJ$140)</f>
        <v>115</v>
      </c>
      <c r="DN104" s="17">
        <f t="shared" si="129"/>
        <v>220</v>
      </c>
      <c r="DO104" s="5">
        <v>1770</v>
      </c>
      <c r="DP104" s="5">
        <v>608.5</v>
      </c>
      <c r="DQ104" s="13">
        <v>0.343785310734463</v>
      </c>
      <c r="DR104" s="53">
        <v>128</v>
      </c>
      <c r="DS104" s="53">
        <v>128</v>
      </c>
      <c r="DT104" s="17">
        <v>256</v>
      </c>
      <c r="DU104" s="21">
        <v>3000</v>
      </c>
      <c r="DV104" s="5">
        <v>4674</v>
      </c>
      <c r="DW104" s="13">
        <f t="shared" si="113"/>
        <v>1.558</v>
      </c>
      <c r="DX104" s="53">
        <f>RANK(DW104,DW$3:DW$140)</f>
        <v>3</v>
      </c>
      <c r="DY104" s="53">
        <f>RANK(DV104,DV$3:DV$140)</f>
        <v>11</v>
      </c>
      <c r="DZ104" s="17">
        <f t="shared" si="124"/>
        <v>14</v>
      </c>
      <c r="EA104" s="5">
        <v>800</v>
      </c>
      <c r="EB104" s="5">
        <v>151.1</v>
      </c>
      <c r="EC104" s="13">
        <f t="shared" si="114"/>
        <v>0.188875</v>
      </c>
      <c r="ED104" s="53">
        <f>RANK(EC104,EC$3:EC$140)</f>
        <v>70</v>
      </c>
      <c r="EE104" s="53">
        <f>RANK(EB104,EB$3:EB$140)</f>
        <v>74</v>
      </c>
      <c r="EF104" s="17">
        <f t="shared" si="125"/>
        <v>144</v>
      </c>
      <c r="EG104" s="5">
        <v>1690</v>
      </c>
      <c r="EH104" s="5">
        <v>151.1</v>
      </c>
      <c r="EI104" s="13">
        <f t="shared" si="115"/>
        <v>0.0894082840236686</v>
      </c>
      <c r="EJ104" s="53">
        <f>RANK(EI104,EI$3:EI$140)</f>
        <v>66</v>
      </c>
      <c r="EK104" s="53">
        <f>RANK(EH104,EH$3:EH$140)</f>
        <v>74</v>
      </c>
      <c r="EL104" s="17">
        <f t="shared" si="116"/>
        <v>140</v>
      </c>
      <c r="EM104" s="5">
        <v>3310</v>
      </c>
      <c r="EN104" s="5">
        <v>1245.68</v>
      </c>
      <c r="EO104" s="13">
        <f t="shared" si="117"/>
        <v>0.37633836858006</v>
      </c>
      <c r="EP104" s="53">
        <f>RANK(EO104,EO$3:EO$140)</f>
        <v>121</v>
      </c>
      <c r="EQ104" s="53">
        <f>RANK(EN104,EN$3:EN$140)</f>
        <v>125</v>
      </c>
      <c r="ER104" s="17">
        <f t="shared" si="134"/>
        <v>246</v>
      </c>
      <c r="ES104" s="5">
        <v>1000</v>
      </c>
      <c r="ET104" s="5">
        <v>196.03</v>
      </c>
      <c r="EU104" s="13">
        <f t="shared" si="118"/>
        <v>0.19603</v>
      </c>
      <c r="EV104" s="53">
        <f>RANK(EU104,EU$3:EU$140)</f>
        <v>117</v>
      </c>
      <c r="EW104" s="53">
        <f>RANK(ET104,ET$3:ET$140)</f>
        <v>119</v>
      </c>
      <c r="EX104" s="17">
        <f t="shared" si="123"/>
        <v>236</v>
      </c>
      <c r="EY104" s="5">
        <v>2020</v>
      </c>
      <c r="EZ104" s="5">
        <v>243.33</v>
      </c>
      <c r="FA104" s="13">
        <f t="shared" si="119"/>
        <v>0.120460396039604</v>
      </c>
      <c r="FB104" s="53">
        <f>RANK(FA104,FA$3:FA$140)</f>
        <v>119</v>
      </c>
      <c r="FC104" s="53">
        <f>RANK(EZ104,EZ$3:EZ$140)</f>
        <v>124</v>
      </c>
      <c r="FD104" s="17">
        <f t="shared" ref="FD104:FD109" si="136">FB104+FC104</f>
        <v>243</v>
      </c>
    </row>
    <row r="105" ht="17.25" spans="1:160">
      <c r="A105" s="9">
        <v>103</v>
      </c>
      <c r="B105" s="10">
        <v>594</v>
      </c>
      <c r="C105" s="11" t="s">
        <v>42</v>
      </c>
      <c r="D105" s="11" t="s">
        <v>33</v>
      </c>
      <c r="E105" s="5">
        <v>4300</v>
      </c>
      <c r="F105" s="5">
        <v>2332.83</v>
      </c>
      <c r="G105" s="13">
        <f t="shared" si="94"/>
        <v>0.542518604651163</v>
      </c>
      <c r="H105" s="53">
        <f>RANK(G105,G$3:G$140)</f>
        <v>36</v>
      </c>
      <c r="I105" s="53">
        <f>RANK(F105,F$3:F$140)</f>
        <v>73</v>
      </c>
      <c r="J105" s="17">
        <f t="shared" si="120"/>
        <v>109</v>
      </c>
      <c r="K105" s="5">
        <v>1400</v>
      </c>
      <c r="L105" s="5">
        <v>269.8</v>
      </c>
      <c r="M105" s="13">
        <f t="shared" si="95"/>
        <v>0.192714285714286</v>
      </c>
      <c r="N105" s="53">
        <f>RANK(M105,M$3:M$140)</f>
        <v>100</v>
      </c>
      <c r="O105" s="53">
        <f>RANK(L105,L$3:L$140)</f>
        <v>109</v>
      </c>
      <c r="P105" s="17">
        <f t="shared" si="132"/>
        <v>209</v>
      </c>
      <c r="Q105" s="21">
        <v>2000</v>
      </c>
      <c r="R105" s="5">
        <v>1352.6</v>
      </c>
      <c r="S105" s="13">
        <f t="shared" si="96"/>
        <v>0.6763</v>
      </c>
      <c r="T105" s="53">
        <f>RANK(S105,S$3:S$140)</f>
        <v>39</v>
      </c>
      <c r="U105" s="53">
        <f>RANK(R105,R$3:R$140)</f>
        <v>38</v>
      </c>
      <c r="V105" s="17">
        <f t="shared" si="87"/>
        <v>77</v>
      </c>
      <c r="W105" s="5">
        <v>2000</v>
      </c>
      <c r="X105" s="5">
        <v>1891.84</v>
      </c>
      <c r="Y105" s="13">
        <f t="shared" si="97"/>
        <v>0.94592</v>
      </c>
      <c r="Z105" s="53">
        <f>RANK(Y105,Y$3:Y$140)</f>
        <v>21</v>
      </c>
      <c r="AA105" s="53">
        <f>RANK(X105,X$3:X$140)</f>
        <v>69</v>
      </c>
      <c r="AB105" s="17">
        <f t="shared" si="98"/>
        <v>90</v>
      </c>
      <c r="AC105" s="21">
        <f>ROUND(AD105/100,0)*100</f>
        <v>1500</v>
      </c>
      <c r="AD105" s="5">
        <v>1524.54</v>
      </c>
      <c r="AE105" s="13">
        <f t="shared" si="99"/>
        <v>1.01636</v>
      </c>
      <c r="AF105" s="53">
        <f>RANK(AE105,AE$3:AE$140)</f>
        <v>6</v>
      </c>
      <c r="AG105" s="53">
        <f>RANK(AD105,AD$3:AD$140)</f>
        <v>79</v>
      </c>
      <c r="AH105" s="17">
        <f t="shared" si="92"/>
        <v>85</v>
      </c>
      <c r="AI105" s="5">
        <v>0</v>
      </c>
      <c r="AJ105" s="5">
        <v>16</v>
      </c>
      <c r="AK105" s="59">
        <v>0</v>
      </c>
      <c r="AL105" s="53" t="e">
        <f>RANK(AK105,AK$3:AK$140)</f>
        <v>#DIV/0!</v>
      </c>
      <c r="AM105" s="53">
        <f>RANK(AJ105,AJ$3:AJ$140)</f>
        <v>34</v>
      </c>
      <c r="AN105" s="17" t="e">
        <f t="shared" si="79"/>
        <v>#DIV/0!</v>
      </c>
      <c r="AO105" s="5">
        <v>16</v>
      </c>
      <c r="AP105" s="5">
        <v>2</v>
      </c>
      <c r="AQ105" s="13">
        <f t="shared" si="100"/>
        <v>0.125</v>
      </c>
      <c r="AR105" s="53">
        <f>RANK(AQ105,AQ$3:AQ$140)</f>
        <v>76</v>
      </c>
      <c r="AS105" s="53">
        <f>RANK(AP105,AP$3:AP$140)</f>
        <v>85</v>
      </c>
      <c r="AT105" s="17">
        <f t="shared" si="89"/>
        <v>161</v>
      </c>
      <c r="AU105" s="21">
        <f>ROUND(AV105/100,0)*100</f>
        <v>2400</v>
      </c>
      <c r="AV105" s="5">
        <v>2379.99</v>
      </c>
      <c r="AW105" s="13">
        <f t="shared" si="101"/>
        <v>0.9916625</v>
      </c>
      <c r="AX105" s="53">
        <f>RANK(AW105,AW$3:AW$140)</f>
        <v>30</v>
      </c>
      <c r="AY105" s="53">
        <f>RANK(AV105,AV$3:AV$140)</f>
        <v>40</v>
      </c>
      <c r="AZ105" s="17">
        <f t="shared" si="80"/>
        <v>70</v>
      </c>
      <c r="BA105" s="5">
        <v>800</v>
      </c>
      <c r="BB105" s="5">
        <v>537.97</v>
      </c>
      <c r="BC105" s="13">
        <f t="shared" si="102"/>
        <v>0.6724625</v>
      </c>
      <c r="BD105" s="53">
        <f>RANK(BC105,BC$3:BC$140)</f>
        <v>72</v>
      </c>
      <c r="BE105" s="53">
        <f>RANK(BB105,BB$3:BB$140)</f>
        <v>99</v>
      </c>
      <c r="BF105" s="17">
        <f t="shared" si="84"/>
        <v>171</v>
      </c>
      <c r="BG105" s="5">
        <v>1870</v>
      </c>
      <c r="BH105" s="5">
        <v>2018.1</v>
      </c>
      <c r="BI105" s="13">
        <f t="shared" si="103"/>
        <v>1.07919786096257</v>
      </c>
      <c r="BJ105" s="53">
        <f>RANK(BI105,BI$3:BI$140)</f>
        <v>1</v>
      </c>
      <c r="BK105" s="53">
        <f>RANK(BH105,BH$3:BH$140)</f>
        <v>10</v>
      </c>
      <c r="BL105" s="17">
        <v>3</v>
      </c>
      <c r="BM105" s="21">
        <v>1400</v>
      </c>
      <c r="BN105" s="5">
        <v>1467.71</v>
      </c>
      <c r="BO105" s="13">
        <f t="shared" si="104"/>
        <v>1.04836428571429</v>
      </c>
      <c r="BP105" s="53">
        <f>RANK(BO105,BO$3:BO$140)</f>
        <v>33</v>
      </c>
      <c r="BQ105" s="53">
        <f>RANK(BN105,BN$3:BN$140)</f>
        <v>56</v>
      </c>
      <c r="BR105" s="17">
        <f t="shared" si="81"/>
        <v>89</v>
      </c>
      <c r="BS105" s="21">
        <v>1500</v>
      </c>
      <c r="BT105" s="5">
        <v>1969.24</v>
      </c>
      <c r="BU105" s="13">
        <f t="shared" si="105"/>
        <v>1.31282666666667</v>
      </c>
      <c r="BV105" s="53">
        <f>RANK(BU105,BU$3:BU$140)</f>
        <v>16</v>
      </c>
      <c r="BW105" s="53">
        <f>RANK(BT105,BT$3:BT$140)</f>
        <v>38</v>
      </c>
      <c r="BX105" s="17">
        <f t="shared" si="122"/>
        <v>54</v>
      </c>
      <c r="BY105" s="5">
        <v>1090</v>
      </c>
      <c r="BZ105" s="5">
        <v>796.26</v>
      </c>
      <c r="CA105" s="13">
        <f t="shared" si="106"/>
        <v>0.73051376146789</v>
      </c>
      <c r="CB105" s="53">
        <f>RANK(CA105,CA$3:CA$140)</f>
        <v>30</v>
      </c>
      <c r="CC105" s="53">
        <f>RANK(BZ105,BZ$3:BZ$140)</f>
        <v>61</v>
      </c>
      <c r="CD105" s="17">
        <f t="shared" si="85"/>
        <v>91</v>
      </c>
      <c r="CE105" s="21">
        <v>1100</v>
      </c>
      <c r="CF105" s="5">
        <v>1035.51</v>
      </c>
      <c r="CG105" s="13">
        <f t="shared" si="107"/>
        <v>0.941372727272727</v>
      </c>
      <c r="CH105" s="53">
        <f>RANK(CG105,CG$3:CG$140)</f>
        <v>60</v>
      </c>
      <c r="CI105" s="53">
        <f>RANK(CF105,CF$3:CF$140)</f>
        <v>68</v>
      </c>
      <c r="CJ105" s="17">
        <f t="shared" si="82"/>
        <v>128</v>
      </c>
      <c r="CK105" s="5">
        <v>1260</v>
      </c>
      <c r="CL105" s="5">
        <v>1081.26</v>
      </c>
      <c r="CM105" s="13">
        <f t="shared" si="108"/>
        <v>0.858142857142857</v>
      </c>
      <c r="CN105" s="53">
        <f>RANK(CM105,CM$3:CM$140)</f>
        <v>7</v>
      </c>
      <c r="CO105" s="53">
        <f>RANK(CL105,CL$3:CL$140)</f>
        <v>28</v>
      </c>
      <c r="CP105" s="17">
        <v>6</v>
      </c>
      <c r="CQ105" s="21">
        <v>1000</v>
      </c>
      <c r="CR105" s="5">
        <v>1260.6</v>
      </c>
      <c r="CS105" s="13">
        <f t="shared" si="109"/>
        <v>1.2606</v>
      </c>
      <c r="CT105" s="53">
        <f>RANK(CS105,CS$3:CS$140)</f>
        <v>3</v>
      </c>
      <c r="CU105" s="53">
        <f>RANK(CR105,CR$3:CR$140)</f>
        <v>10</v>
      </c>
      <c r="CV105" s="17">
        <f t="shared" si="128"/>
        <v>13</v>
      </c>
      <c r="CW105" s="5">
        <v>3130</v>
      </c>
      <c r="CX105" s="5">
        <v>1351.84</v>
      </c>
      <c r="CY105" s="13">
        <f t="shared" si="110"/>
        <v>0.431897763578275</v>
      </c>
      <c r="CZ105" s="53">
        <f>RANK(CY105,CY$3:CY$140)</f>
        <v>66</v>
      </c>
      <c r="DA105" s="53">
        <f>RANK(CX105,CX$3:CX$140)</f>
        <v>75</v>
      </c>
      <c r="DB105" s="17">
        <f t="shared" si="75"/>
        <v>141</v>
      </c>
      <c r="DC105" s="5">
        <v>4020</v>
      </c>
      <c r="DD105" s="5">
        <v>2498.2</v>
      </c>
      <c r="DE105" s="13">
        <f t="shared" si="111"/>
        <v>0.621442786069652</v>
      </c>
      <c r="DF105" s="53">
        <f>RANK(DE105,DE$3:DE$140)</f>
        <v>95</v>
      </c>
      <c r="DG105" s="53">
        <f>RANK(DD105,DD$3:DD$140)</f>
        <v>101</v>
      </c>
      <c r="DH105" s="17">
        <f t="shared" si="133"/>
        <v>196</v>
      </c>
      <c r="DI105" s="5">
        <v>70</v>
      </c>
      <c r="DJ105" s="5">
        <v>14</v>
      </c>
      <c r="DK105" s="13">
        <f t="shared" si="112"/>
        <v>0.2</v>
      </c>
      <c r="DL105" s="53">
        <f>RANK(DK105,DK$3:DK$140)</f>
        <v>89</v>
      </c>
      <c r="DM105" s="53">
        <f>RANK(DJ105,DJ$3:DJ$140)</f>
        <v>101</v>
      </c>
      <c r="DN105" s="17">
        <f t="shared" si="129"/>
        <v>190</v>
      </c>
      <c r="DO105" s="21">
        <v>1800</v>
      </c>
      <c r="DP105" s="5">
        <v>2345</v>
      </c>
      <c r="DQ105" s="13">
        <v>1.30277777777778</v>
      </c>
      <c r="DR105" s="53">
        <v>2</v>
      </c>
      <c r="DS105" s="53">
        <v>57</v>
      </c>
      <c r="DT105" s="17">
        <v>59</v>
      </c>
      <c r="DU105" s="5">
        <v>1530</v>
      </c>
      <c r="DV105" s="5">
        <v>1433</v>
      </c>
      <c r="DW105" s="13">
        <f t="shared" si="113"/>
        <v>0.936601307189542</v>
      </c>
      <c r="DX105" s="53">
        <f>RANK(DW105,DW$3:DW$140)</f>
        <v>46</v>
      </c>
      <c r="DY105" s="53">
        <f>RANK(DV105,DV$3:DV$140)</f>
        <v>79</v>
      </c>
      <c r="DZ105" s="17">
        <f t="shared" si="124"/>
        <v>125</v>
      </c>
      <c r="EA105" s="5">
        <v>800</v>
      </c>
      <c r="EB105" s="5">
        <v>137.11</v>
      </c>
      <c r="EC105" s="13">
        <f t="shared" si="114"/>
        <v>0.1713875</v>
      </c>
      <c r="ED105" s="53">
        <f>RANK(EC105,EC$3:EC$140)</f>
        <v>75</v>
      </c>
      <c r="EE105" s="53">
        <f>RANK(EB105,EB$3:EB$140)</f>
        <v>78</v>
      </c>
      <c r="EF105" s="17">
        <f t="shared" si="125"/>
        <v>153</v>
      </c>
      <c r="EG105" s="5">
        <v>1600</v>
      </c>
      <c r="EH105" s="5">
        <v>137.11</v>
      </c>
      <c r="EI105" s="13">
        <f t="shared" si="115"/>
        <v>0.08569375</v>
      </c>
      <c r="EJ105" s="53">
        <f>RANK(EI105,EI$3:EI$140)</f>
        <v>68</v>
      </c>
      <c r="EK105" s="53">
        <f>RANK(EH105,EH$3:EH$140)</f>
        <v>78</v>
      </c>
      <c r="EL105" s="17">
        <f t="shared" si="116"/>
        <v>146</v>
      </c>
      <c r="EM105" s="5">
        <v>3310</v>
      </c>
      <c r="EN105" s="5">
        <v>2516.98</v>
      </c>
      <c r="EO105" s="13">
        <f t="shared" si="117"/>
        <v>0.760416918429003</v>
      </c>
      <c r="EP105" s="53">
        <f>RANK(EO105,EO$3:EO$140)</f>
        <v>48</v>
      </c>
      <c r="EQ105" s="53">
        <f>RANK(EN105,EN$3:EN$140)</f>
        <v>79</v>
      </c>
      <c r="ER105" s="17">
        <f t="shared" si="134"/>
        <v>127</v>
      </c>
      <c r="ES105" s="5">
        <v>1000</v>
      </c>
      <c r="ET105" s="5">
        <v>721.98</v>
      </c>
      <c r="EU105" s="13">
        <f t="shared" si="118"/>
        <v>0.72198</v>
      </c>
      <c r="EV105" s="53">
        <f>RANK(EU105,EU$3:EU$140)</f>
        <v>38</v>
      </c>
      <c r="EW105" s="53">
        <f>RANK(ET105,ET$3:ET$140)</f>
        <v>58</v>
      </c>
      <c r="EX105" s="17">
        <f t="shared" si="123"/>
        <v>96</v>
      </c>
      <c r="EY105" s="5">
        <v>2020</v>
      </c>
      <c r="EZ105" s="5">
        <v>913.6</v>
      </c>
      <c r="FA105" s="13">
        <f t="shared" si="119"/>
        <v>0.452277227722772</v>
      </c>
      <c r="FB105" s="53">
        <f>RANK(FA105,FA$3:FA$140)</f>
        <v>55</v>
      </c>
      <c r="FC105" s="53">
        <f>RANK(EZ105,EZ$3:EZ$140)</f>
        <v>75</v>
      </c>
      <c r="FD105" s="17">
        <f t="shared" si="136"/>
        <v>130</v>
      </c>
    </row>
    <row r="106" ht="17.25" spans="1:160">
      <c r="A106" s="9">
        <v>104</v>
      </c>
      <c r="B106" s="15">
        <v>112888</v>
      </c>
      <c r="C106" s="28" t="s">
        <v>149</v>
      </c>
      <c r="D106" s="28" t="s">
        <v>122</v>
      </c>
      <c r="E106" s="5">
        <v>4300</v>
      </c>
      <c r="F106" s="5">
        <v>809.8</v>
      </c>
      <c r="G106" s="13">
        <f t="shared" si="94"/>
        <v>0.188325581395349</v>
      </c>
      <c r="H106" s="53">
        <f>RANK(G106,G$3:G$140)</f>
        <v>124</v>
      </c>
      <c r="I106" s="53">
        <f>RANK(F106,F$3:F$140)</f>
        <v>125</v>
      </c>
      <c r="J106" s="17">
        <f t="shared" si="120"/>
        <v>249</v>
      </c>
      <c r="K106" s="5">
        <v>1200</v>
      </c>
      <c r="L106" s="5">
        <v>474.14</v>
      </c>
      <c r="M106" s="13">
        <f t="shared" si="95"/>
        <v>0.395116666666667</v>
      </c>
      <c r="N106" s="53">
        <f>RANK(M106,M$3:M$140)</f>
        <v>58</v>
      </c>
      <c r="O106" s="53">
        <f>RANK(L106,L$3:L$140)</f>
        <v>88</v>
      </c>
      <c r="P106" s="17">
        <f t="shared" si="132"/>
        <v>146</v>
      </c>
      <c r="Q106" s="5">
        <v>1100</v>
      </c>
      <c r="R106" s="5">
        <v>0.01</v>
      </c>
      <c r="S106" s="13">
        <f t="shared" si="96"/>
        <v>9.09090909090909e-6</v>
      </c>
      <c r="T106" s="53">
        <f>RANK(S106,S$3:S$140)</f>
        <v>126</v>
      </c>
      <c r="U106" s="53">
        <f>RANK(R106,R$3:R$140)</f>
        <v>126</v>
      </c>
      <c r="V106" s="17">
        <f t="shared" si="87"/>
        <v>252</v>
      </c>
      <c r="W106" s="5">
        <v>1900</v>
      </c>
      <c r="X106" s="5">
        <v>1518.43</v>
      </c>
      <c r="Y106" s="13">
        <f t="shared" si="97"/>
        <v>0.799173684210526</v>
      </c>
      <c r="Z106" s="53">
        <f>RANK(Y106,Y$3:Y$140)</f>
        <v>48</v>
      </c>
      <c r="AA106" s="53">
        <f>RANK(X106,X$3:X$140)</f>
        <v>93</v>
      </c>
      <c r="AB106" s="17">
        <f t="shared" si="98"/>
        <v>141</v>
      </c>
      <c r="AC106" s="21">
        <f>ROUND(AD106/100,0)*100</f>
        <v>1300</v>
      </c>
      <c r="AD106" s="5">
        <v>1276.62</v>
      </c>
      <c r="AE106" s="13">
        <f t="shared" si="99"/>
        <v>0.982015384615385</v>
      </c>
      <c r="AF106" s="53">
        <f>RANK(AE106,AE$3:AE$140)</f>
        <v>59</v>
      </c>
      <c r="AG106" s="53">
        <f>RANK(AD106,AD$3:AD$140)</f>
        <v>90</v>
      </c>
      <c r="AH106" s="17">
        <f t="shared" si="92"/>
        <v>149</v>
      </c>
      <c r="AI106" s="5">
        <v>20</v>
      </c>
      <c r="AJ106" s="5">
        <v>7</v>
      </c>
      <c r="AK106" s="13">
        <f t="shared" ref="AK106:AK140" si="137">AJ106/AI106</f>
        <v>0.35</v>
      </c>
      <c r="AL106" s="53" t="e">
        <f>RANK(AK106,AK$3:AK$140)</f>
        <v>#DIV/0!</v>
      </c>
      <c r="AM106" s="53">
        <f>RANK(AJ106,AJ$3:AJ$140)</f>
        <v>77</v>
      </c>
      <c r="AN106" s="17" t="e">
        <f t="shared" si="79"/>
        <v>#DIV/0!</v>
      </c>
      <c r="AO106" s="5">
        <v>10</v>
      </c>
      <c r="AP106" s="5">
        <v>0</v>
      </c>
      <c r="AQ106" s="13">
        <f t="shared" si="100"/>
        <v>0</v>
      </c>
      <c r="AR106" s="53">
        <f>RANK(AQ106,AQ$3:AQ$140)</f>
        <v>129</v>
      </c>
      <c r="AS106" s="53">
        <f>RANK(AP106,AP$3:AP$140)</f>
        <v>129</v>
      </c>
      <c r="AT106" s="17">
        <f t="shared" si="89"/>
        <v>258</v>
      </c>
      <c r="AU106" s="5">
        <v>1810</v>
      </c>
      <c r="AV106" s="5">
        <v>1492.04</v>
      </c>
      <c r="AW106" s="13">
        <f t="shared" si="101"/>
        <v>0.824331491712707</v>
      </c>
      <c r="AX106" s="53">
        <f>RANK(AW106,AW$3:AW$140)</f>
        <v>77</v>
      </c>
      <c r="AY106" s="53">
        <f>RANK(AV106,AV$3:AV$140)</f>
        <v>79</v>
      </c>
      <c r="AZ106" s="17">
        <f t="shared" si="80"/>
        <v>156</v>
      </c>
      <c r="BA106" s="5">
        <v>800</v>
      </c>
      <c r="BB106" s="5">
        <v>495.7</v>
      </c>
      <c r="BC106" s="13">
        <f t="shared" si="102"/>
        <v>0.619625</v>
      </c>
      <c r="BD106" s="53">
        <f>RANK(BC106,BC$3:BC$140)</f>
        <v>87</v>
      </c>
      <c r="BE106" s="53">
        <f>RANK(BB106,BB$3:BB$140)</f>
        <v>103</v>
      </c>
      <c r="BF106" s="17">
        <f t="shared" si="84"/>
        <v>190</v>
      </c>
      <c r="BG106" s="5">
        <v>1870</v>
      </c>
      <c r="BH106" s="5">
        <v>517.65</v>
      </c>
      <c r="BI106" s="13">
        <f t="shared" si="103"/>
        <v>0.276818181818182</v>
      </c>
      <c r="BJ106" s="53">
        <f>RANK(BI106,BI$3:BI$140)</f>
        <v>55</v>
      </c>
      <c r="BK106" s="53">
        <f>RANK(BH106,BH$3:BH$140)</f>
        <v>77</v>
      </c>
      <c r="BL106" s="17">
        <f t="shared" ref="BL106:BL140" si="138">BJ106+BK106</f>
        <v>132</v>
      </c>
      <c r="BM106" s="21">
        <v>1200</v>
      </c>
      <c r="BN106" s="5">
        <v>1226.7</v>
      </c>
      <c r="BO106" s="13">
        <f t="shared" si="104"/>
        <v>1.02225</v>
      </c>
      <c r="BP106" s="53">
        <f>RANK(BO106,BO$3:BO$140)</f>
        <v>43</v>
      </c>
      <c r="BQ106" s="53">
        <f>RANK(BN106,BN$3:BN$140)</f>
        <v>67</v>
      </c>
      <c r="BR106" s="17">
        <f t="shared" si="81"/>
        <v>110</v>
      </c>
      <c r="BS106" s="21">
        <v>1100</v>
      </c>
      <c r="BT106" s="5">
        <v>1253.01</v>
      </c>
      <c r="BU106" s="13">
        <f t="shared" si="105"/>
        <v>1.1391</v>
      </c>
      <c r="BV106" s="53">
        <f>RANK(BU106,BU$3:BU$140)</f>
        <v>51</v>
      </c>
      <c r="BW106" s="53">
        <f>RANK(BT106,BT$3:BT$140)</f>
        <v>82</v>
      </c>
      <c r="BX106" s="17">
        <f t="shared" si="122"/>
        <v>133</v>
      </c>
      <c r="BY106" s="5">
        <v>1090</v>
      </c>
      <c r="BZ106" s="5">
        <v>803.12</v>
      </c>
      <c r="CA106" s="13">
        <f t="shared" si="106"/>
        <v>0.736807339449541</v>
      </c>
      <c r="CB106" s="53">
        <f>RANK(CA106,CA$3:CA$140)</f>
        <v>29</v>
      </c>
      <c r="CC106" s="53">
        <f>RANK(BZ106,BZ$3:BZ$140)</f>
        <v>60</v>
      </c>
      <c r="CD106" s="17">
        <f t="shared" si="85"/>
        <v>89</v>
      </c>
      <c r="CE106" s="5">
        <v>1000</v>
      </c>
      <c r="CF106" s="5">
        <v>739.15</v>
      </c>
      <c r="CG106" s="13">
        <f t="shared" si="107"/>
        <v>0.73915</v>
      </c>
      <c r="CH106" s="53">
        <f>RANK(CG106,CG$3:CG$140)</f>
        <v>91</v>
      </c>
      <c r="CI106" s="53">
        <f>RANK(CF106,CF$3:CF$140)</f>
        <v>96</v>
      </c>
      <c r="CJ106" s="17">
        <f t="shared" si="82"/>
        <v>187</v>
      </c>
      <c r="CK106" s="5">
        <v>1260</v>
      </c>
      <c r="CL106" s="5">
        <v>718.04</v>
      </c>
      <c r="CM106" s="13">
        <f t="shared" si="108"/>
        <v>0.569873015873016</v>
      </c>
      <c r="CN106" s="53">
        <f>RANK(CM106,CM$3:CM$140)</f>
        <v>24</v>
      </c>
      <c r="CO106" s="53">
        <f>RANK(CL106,CL$3:CL$140)</f>
        <v>66</v>
      </c>
      <c r="CP106" s="17">
        <f t="shared" ref="CP106:CP125" si="139">CN106+CO106</f>
        <v>90</v>
      </c>
      <c r="CQ106" s="5">
        <v>700</v>
      </c>
      <c r="CR106" s="5">
        <v>386</v>
      </c>
      <c r="CS106" s="13">
        <f t="shared" si="109"/>
        <v>0.551428571428571</v>
      </c>
      <c r="CT106" s="53">
        <f>RANK(CS106,CS$3:CS$140)</f>
        <v>53</v>
      </c>
      <c r="CU106" s="53">
        <f>RANK(CR106,CR$3:CR$140)</f>
        <v>64</v>
      </c>
      <c r="CV106" s="17">
        <f t="shared" si="128"/>
        <v>117</v>
      </c>
      <c r="CW106" s="5">
        <v>3130</v>
      </c>
      <c r="CX106" s="5">
        <v>620.2</v>
      </c>
      <c r="CY106" s="13">
        <f t="shared" si="110"/>
        <v>0.19814696485623</v>
      </c>
      <c r="CZ106" s="53">
        <f>RANK(CY106,CY$3:CY$140)</f>
        <v>116</v>
      </c>
      <c r="DA106" s="53">
        <f>RANK(CX106,CX$3:CX$140)</f>
        <v>115</v>
      </c>
      <c r="DB106" s="17">
        <f t="shared" si="75"/>
        <v>231</v>
      </c>
      <c r="DC106" s="5">
        <v>4020</v>
      </c>
      <c r="DD106" s="5">
        <v>5639.55</v>
      </c>
      <c r="DE106" s="13">
        <f t="shared" si="111"/>
        <v>1.40287313432836</v>
      </c>
      <c r="DF106" s="53">
        <f>RANK(DE106,DE$3:DE$140)</f>
        <v>1</v>
      </c>
      <c r="DG106" s="53">
        <f>RANK(DD106,DD$3:DD$140)</f>
        <v>40</v>
      </c>
      <c r="DH106" s="17">
        <f t="shared" si="133"/>
        <v>41</v>
      </c>
      <c r="DI106" s="5">
        <v>60</v>
      </c>
      <c r="DJ106" s="5">
        <v>13</v>
      </c>
      <c r="DK106" s="13">
        <f t="shared" si="112"/>
        <v>0.216666666666667</v>
      </c>
      <c r="DL106" s="53">
        <f>RANK(DK106,DK$3:DK$140)</f>
        <v>83</v>
      </c>
      <c r="DM106" s="53">
        <f>RANK(DJ106,DJ$3:DJ$140)</f>
        <v>102</v>
      </c>
      <c r="DN106" s="17">
        <f t="shared" si="129"/>
        <v>185</v>
      </c>
      <c r="DO106" s="21">
        <v>2100</v>
      </c>
      <c r="DP106" s="5">
        <v>2593.65</v>
      </c>
      <c r="DQ106" s="13">
        <v>1.23507142857143</v>
      </c>
      <c r="DR106" s="53">
        <v>10</v>
      </c>
      <c r="DS106" s="53">
        <v>48</v>
      </c>
      <c r="DT106" s="17">
        <v>58</v>
      </c>
      <c r="DU106" s="5">
        <v>1530</v>
      </c>
      <c r="DV106" s="5">
        <v>-118.5</v>
      </c>
      <c r="DW106" s="13">
        <f t="shared" si="113"/>
        <v>-0.0774509803921569</v>
      </c>
      <c r="DX106" s="53">
        <f>RANK(DW106,DW$3:DW$140)</f>
        <v>138</v>
      </c>
      <c r="DY106" s="53">
        <f>RANK(DV106,DV$3:DV$140)</f>
        <v>138</v>
      </c>
      <c r="DZ106" s="17">
        <f t="shared" si="124"/>
        <v>276</v>
      </c>
      <c r="EA106" s="5">
        <v>800</v>
      </c>
      <c r="EB106" s="5">
        <v>85</v>
      </c>
      <c r="EC106" s="13">
        <f t="shared" si="114"/>
        <v>0.10625</v>
      </c>
      <c r="ED106" s="53">
        <f>RANK(EC106,EC$3:EC$140)</f>
        <v>97</v>
      </c>
      <c r="EE106" s="53">
        <f>RANK(EB106,EB$3:EB$140)</f>
        <v>101</v>
      </c>
      <c r="EF106" s="17">
        <f t="shared" si="125"/>
        <v>198</v>
      </c>
      <c r="EG106" s="5">
        <v>1600</v>
      </c>
      <c r="EH106" s="5">
        <v>85</v>
      </c>
      <c r="EI106" s="13">
        <f t="shared" si="115"/>
        <v>0.053125</v>
      </c>
      <c r="EJ106" s="53">
        <f>RANK(EI106,EI$3:EI$140)</f>
        <v>91</v>
      </c>
      <c r="EK106" s="53">
        <f>RANK(EH106,EH$3:EH$140)</f>
        <v>101</v>
      </c>
      <c r="EL106" s="17">
        <f t="shared" si="116"/>
        <v>192</v>
      </c>
      <c r="EM106" s="5">
        <v>3310</v>
      </c>
      <c r="EN106" s="5">
        <v>2687.72</v>
      </c>
      <c r="EO106" s="13">
        <f t="shared" si="117"/>
        <v>0.812</v>
      </c>
      <c r="EP106" s="53">
        <f>RANK(EO106,EO$3:EO$140)</f>
        <v>42</v>
      </c>
      <c r="EQ106" s="53">
        <f>RANK(EN106,EN$3:EN$140)</f>
        <v>74</v>
      </c>
      <c r="ER106" s="17">
        <f t="shared" si="134"/>
        <v>116</v>
      </c>
      <c r="ES106" s="5">
        <v>1000</v>
      </c>
      <c r="ET106" s="5">
        <v>405</v>
      </c>
      <c r="EU106" s="13">
        <f t="shared" si="118"/>
        <v>0.405</v>
      </c>
      <c r="EV106" s="53">
        <f>RANK(EU106,EU$3:EU$140)</f>
        <v>76</v>
      </c>
      <c r="EW106" s="53">
        <f>RANK(ET106,ET$3:ET$140)</f>
        <v>85</v>
      </c>
      <c r="EX106" s="17">
        <f t="shared" si="123"/>
        <v>161</v>
      </c>
      <c r="EY106" s="5">
        <v>2020</v>
      </c>
      <c r="EZ106" s="5">
        <v>243.5</v>
      </c>
      <c r="FA106" s="13">
        <f t="shared" si="119"/>
        <v>0.120544554455446</v>
      </c>
      <c r="FB106" s="53">
        <f>RANK(FA106,FA$3:FA$140)</f>
        <v>118</v>
      </c>
      <c r="FC106" s="53">
        <f>RANK(EZ106,EZ$3:EZ$140)</f>
        <v>123</v>
      </c>
      <c r="FD106" s="17">
        <f t="shared" si="136"/>
        <v>241</v>
      </c>
    </row>
    <row r="107" ht="17.25" spans="1:160">
      <c r="A107" s="9">
        <v>105</v>
      </c>
      <c r="B107" s="15">
        <v>112415</v>
      </c>
      <c r="C107" s="28" t="s">
        <v>150</v>
      </c>
      <c r="D107" s="28" t="s">
        <v>122</v>
      </c>
      <c r="E107" s="5">
        <v>4200</v>
      </c>
      <c r="F107" s="5">
        <v>2268.8</v>
      </c>
      <c r="G107" s="13">
        <f t="shared" si="94"/>
        <v>0.540190476190476</v>
      </c>
      <c r="H107" s="53">
        <f>RANK(G107,G$3:G$140)</f>
        <v>39</v>
      </c>
      <c r="I107" s="53">
        <f>RANK(F107,F$3:F$140)</f>
        <v>76</v>
      </c>
      <c r="J107" s="17">
        <f t="shared" si="120"/>
        <v>115</v>
      </c>
      <c r="K107" s="5">
        <v>1200</v>
      </c>
      <c r="L107" s="5">
        <v>50.5</v>
      </c>
      <c r="M107" s="13">
        <f t="shared" si="95"/>
        <v>0.0420833333333333</v>
      </c>
      <c r="N107" s="53">
        <f>RANK(M107,M$3:M$140)</f>
        <v>122</v>
      </c>
      <c r="O107" s="53">
        <f>RANK(L107,L$3:L$140)</f>
        <v>123</v>
      </c>
      <c r="P107" s="17">
        <f t="shared" si="132"/>
        <v>245</v>
      </c>
      <c r="Q107" s="5">
        <v>1100</v>
      </c>
      <c r="R107" s="5">
        <v>285</v>
      </c>
      <c r="S107" s="13">
        <f t="shared" si="96"/>
        <v>0.259090909090909</v>
      </c>
      <c r="T107" s="53">
        <f>RANK(S107,S$3:S$140)</f>
        <v>96</v>
      </c>
      <c r="U107" s="53">
        <f>RANK(R107,R$3:R$140)</f>
        <v>101</v>
      </c>
      <c r="V107" s="17">
        <f t="shared" si="87"/>
        <v>197</v>
      </c>
      <c r="W107" s="5">
        <v>1900</v>
      </c>
      <c r="X107" s="5">
        <v>1656.28</v>
      </c>
      <c r="Y107" s="13">
        <f t="shared" si="97"/>
        <v>0.871726315789474</v>
      </c>
      <c r="Z107" s="53">
        <f>RANK(Y107,Y$3:Y$140)</f>
        <v>38</v>
      </c>
      <c r="AA107" s="53">
        <f>RANK(X107,X$3:X$140)</f>
        <v>85</v>
      </c>
      <c r="AB107" s="17">
        <f t="shared" si="98"/>
        <v>123</v>
      </c>
      <c r="AC107" s="5">
        <v>1150</v>
      </c>
      <c r="AD107" s="5">
        <v>1087.86</v>
      </c>
      <c r="AE107" s="13">
        <f t="shared" si="99"/>
        <v>0.945965217391304</v>
      </c>
      <c r="AF107" s="53">
        <f>RANK(AE107,AE$3:AE$140)</f>
        <v>73</v>
      </c>
      <c r="AG107" s="53">
        <f>RANK(AD107,AD$3:AD$140)</f>
        <v>103</v>
      </c>
      <c r="AH107" s="17">
        <f t="shared" si="92"/>
        <v>176</v>
      </c>
      <c r="AI107" s="5">
        <v>20</v>
      </c>
      <c r="AJ107" s="5">
        <v>2</v>
      </c>
      <c r="AK107" s="13">
        <f t="shared" si="137"/>
        <v>0.1</v>
      </c>
      <c r="AL107" s="53" t="e">
        <f>RANK(AK107,AK$3:AK$140)</f>
        <v>#DIV/0!</v>
      </c>
      <c r="AM107" s="53">
        <f>RANK(AJ107,AJ$3:AJ$140)</f>
        <v>108</v>
      </c>
      <c r="AN107" s="17" t="e">
        <f t="shared" si="79"/>
        <v>#DIV/0!</v>
      </c>
      <c r="AO107" s="5">
        <v>12</v>
      </c>
      <c r="AP107" s="5">
        <v>0</v>
      </c>
      <c r="AQ107" s="13">
        <f t="shared" si="100"/>
        <v>0</v>
      </c>
      <c r="AR107" s="53">
        <f>RANK(AQ107,AQ$3:AQ$140)</f>
        <v>129</v>
      </c>
      <c r="AS107" s="53">
        <f>RANK(AP107,AP$3:AP$140)</f>
        <v>129</v>
      </c>
      <c r="AT107" s="17">
        <f t="shared" si="89"/>
        <v>258</v>
      </c>
      <c r="AU107" s="5">
        <v>1810</v>
      </c>
      <c r="AV107" s="5">
        <v>1425.27</v>
      </c>
      <c r="AW107" s="13">
        <f t="shared" si="101"/>
        <v>0.787441988950276</v>
      </c>
      <c r="AX107" s="53">
        <f>RANK(AW107,AW$3:AW$140)</f>
        <v>86</v>
      </c>
      <c r="AY107" s="53">
        <f>RANK(AV107,AV$3:AV$140)</f>
        <v>86</v>
      </c>
      <c r="AZ107" s="17">
        <f t="shared" si="80"/>
        <v>172</v>
      </c>
      <c r="BA107" s="5">
        <v>800</v>
      </c>
      <c r="BB107" s="5">
        <v>409.84</v>
      </c>
      <c r="BC107" s="13">
        <f t="shared" si="102"/>
        <v>0.5123</v>
      </c>
      <c r="BD107" s="53">
        <f>RANK(BC107,BC$3:BC$140)</f>
        <v>104</v>
      </c>
      <c r="BE107" s="53">
        <f>RANK(BB107,BB$3:BB$140)</f>
        <v>113</v>
      </c>
      <c r="BF107" s="17">
        <f t="shared" si="84"/>
        <v>217</v>
      </c>
      <c r="BG107" s="5">
        <v>1870</v>
      </c>
      <c r="BH107" s="5">
        <v>216.6</v>
      </c>
      <c r="BI107" s="13">
        <f t="shared" si="103"/>
        <v>0.115828877005348</v>
      </c>
      <c r="BJ107" s="53">
        <f>RANK(BI107,BI$3:BI$140)</f>
        <v>115</v>
      </c>
      <c r="BK107" s="53">
        <f>RANK(BH107,BH$3:BH$140)</f>
        <v>118</v>
      </c>
      <c r="BL107" s="17">
        <f t="shared" si="138"/>
        <v>233</v>
      </c>
      <c r="BM107" s="5">
        <v>1000</v>
      </c>
      <c r="BN107" s="5">
        <v>684.3</v>
      </c>
      <c r="BO107" s="13">
        <f t="shared" si="104"/>
        <v>0.6843</v>
      </c>
      <c r="BP107" s="53">
        <f>RANK(BO107,BO$3:BO$140)</f>
        <v>93</v>
      </c>
      <c r="BQ107" s="53">
        <f>RANK(BN107,BN$3:BN$140)</f>
        <v>110</v>
      </c>
      <c r="BR107" s="17">
        <f t="shared" si="81"/>
        <v>203</v>
      </c>
      <c r="BS107" s="5">
        <v>1000</v>
      </c>
      <c r="BT107" s="5">
        <v>785.3</v>
      </c>
      <c r="BU107" s="13">
        <f t="shared" si="105"/>
        <v>0.7853</v>
      </c>
      <c r="BV107" s="53">
        <f>RANK(BU107,BU$3:BU$140)</f>
        <v>105</v>
      </c>
      <c r="BW107" s="53">
        <f>RANK(BT107,BT$3:BT$140)</f>
        <v>115</v>
      </c>
      <c r="BX107" s="17">
        <f t="shared" si="122"/>
        <v>220</v>
      </c>
      <c r="BY107" s="5">
        <v>1090</v>
      </c>
      <c r="BZ107" s="5">
        <v>527.04</v>
      </c>
      <c r="CA107" s="13">
        <f t="shared" si="106"/>
        <v>0.483522935779816</v>
      </c>
      <c r="CB107" s="53">
        <f>RANK(CA107,CA$3:CA$140)</f>
        <v>72</v>
      </c>
      <c r="CC107" s="53">
        <f>RANK(BZ107,BZ$3:BZ$140)</f>
        <v>86</v>
      </c>
      <c r="CD107" s="17">
        <f t="shared" si="85"/>
        <v>158</v>
      </c>
      <c r="CE107" s="5">
        <v>1000</v>
      </c>
      <c r="CF107" s="5">
        <v>239.88</v>
      </c>
      <c r="CG107" s="13">
        <f t="shared" si="107"/>
        <v>0.23988</v>
      </c>
      <c r="CH107" s="53">
        <f>RANK(CG107,CG$3:CG$140)</f>
        <v>133</v>
      </c>
      <c r="CI107" s="53">
        <f>RANK(CF107,CF$3:CF$140)</f>
        <v>133</v>
      </c>
      <c r="CJ107" s="17">
        <f t="shared" si="82"/>
        <v>266</v>
      </c>
      <c r="CK107" s="5">
        <v>1170</v>
      </c>
      <c r="CL107" s="5">
        <v>339.37</v>
      </c>
      <c r="CM107" s="13">
        <f t="shared" si="108"/>
        <v>0.290059829059829</v>
      </c>
      <c r="CN107" s="53">
        <f>RANK(CM107,CM$3:CM$140)</f>
        <v>104</v>
      </c>
      <c r="CO107" s="53">
        <f>RANK(CL107,CL$3:CL$140)</f>
        <v>114</v>
      </c>
      <c r="CP107" s="17">
        <f t="shared" si="139"/>
        <v>218</v>
      </c>
      <c r="CQ107" s="21">
        <v>1000</v>
      </c>
      <c r="CR107" s="5">
        <v>1023.5</v>
      </c>
      <c r="CS107" s="13">
        <f t="shared" si="109"/>
        <v>1.0235</v>
      </c>
      <c r="CT107" s="53">
        <f>RANK(CS107,CS$3:CS$140)</f>
        <v>11</v>
      </c>
      <c r="CU107" s="53">
        <f>RANK(CR107,CR$3:CR$140)</f>
        <v>11</v>
      </c>
      <c r="CV107" s="17">
        <f t="shared" si="128"/>
        <v>22</v>
      </c>
      <c r="CW107" s="5">
        <v>3130</v>
      </c>
      <c r="CX107" s="5">
        <v>1005.56</v>
      </c>
      <c r="CY107" s="13">
        <f t="shared" si="110"/>
        <v>0.32126517571885</v>
      </c>
      <c r="CZ107" s="53">
        <f>RANK(CY107,CY$3:CY$140)</f>
        <v>81</v>
      </c>
      <c r="DA107" s="53">
        <f>RANK(CX107,CX$3:CX$140)</f>
        <v>84</v>
      </c>
      <c r="DB107" s="17">
        <f t="shared" ref="DB107:DB140" si="140">CZ107+DA107</f>
        <v>165</v>
      </c>
      <c r="DC107" s="5">
        <v>6820</v>
      </c>
      <c r="DD107" s="5">
        <v>7646.66</v>
      </c>
      <c r="DE107" s="13">
        <f t="shared" si="111"/>
        <v>1.12121114369501</v>
      </c>
      <c r="DF107" s="53">
        <f>RANK(DE107,DE$3:DE$140)</f>
        <v>25</v>
      </c>
      <c r="DG107" s="53">
        <f>RANK(DD107,DD$3:DD$140)</f>
        <v>21</v>
      </c>
      <c r="DH107" s="17">
        <f t="shared" si="133"/>
        <v>46</v>
      </c>
      <c r="DI107" s="5">
        <v>60</v>
      </c>
      <c r="DJ107" s="5">
        <v>16</v>
      </c>
      <c r="DK107" s="13">
        <f t="shared" si="112"/>
        <v>0.266666666666667</v>
      </c>
      <c r="DL107" s="53">
        <f>RANK(DK107,DK$3:DK$140)</f>
        <v>64</v>
      </c>
      <c r="DM107" s="53">
        <f>RANK(DJ107,DJ$3:DJ$140)</f>
        <v>88</v>
      </c>
      <c r="DN107" s="17">
        <f t="shared" si="129"/>
        <v>152</v>
      </c>
      <c r="DO107" s="21">
        <v>3700</v>
      </c>
      <c r="DP107" s="5">
        <v>4154.76</v>
      </c>
      <c r="DQ107" s="13">
        <v>1.12290810810811</v>
      </c>
      <c r="DR107" s="53">
        <v>29</v>
      </c>
      <c r="DS107" s="53">
        <v>22</v>
      </c>
      <c r="DT107" s="17">
        <v>51</v>
      </c>
      <c r="DU107" s="21">
        <v>1530</v>
      </c>
      <c r="DV107" s="5">
        <v>1867.88</v>
      </c>
      <c r="DW107" s="13">
        <f t="shared" si="113"/>
        <v>1.22083660130719</v>
      </c>
      <c r="DX107" s="53">
        <f>RANK(DW107,DW$3:DW$140)</f>
        <v>9</v>
      </c>
      <c r="DY107" s="53">
        <f>RANK(DV107,DV$3:DV$140)</f>
        <v>56</v>
      </c>
      <c r="DZ107" s="17">
        <f t="shared" si="124"/>
        <v>65</v>
      </c>
      <c r="EA107" s="5">
        <v>800</v>
      </c>
      <c r="EB107" s="5">
        <v>94.12</v>
      </c>
      <c r="EC107" s="13">
        <f t="shared" si="114"/>
        <v>0.11765</v>
      </c>
      <c r="ED107" s="53">
        <f>RANK(EC107,EC$3:EC$140)</f>
        <v>95</v>
      </c>
      <c r="EE107" s="53">
        <f>RANK(EB107,EB$3:EB$140)</f>
        <v>98</v>
      </c>
      <c r="EF107" s="17">
        <f t="shared" si="125"/>
        <v>193</v>
      </c>
      <c r="EG107" s="5">
        <v>1600</v>
      </c>
      <c r="EH107" s="5">
        <v>94.12</v>
      </c>
      <c r="EI107" s="13">
        <f t="shared" si="115"/>
        <v>0.058825</v>
      </c>
      <c r="EJ107" s="53">
        <f>RANK(EI107,EI$3:EI$140)</f>
        <v>88</v>
      </c>
      <c r="EK107" s="53">
        <f>RANK(EH107,EH$3:EH$140)</f>
        <v>98</v>
      </c>
      <c r="EL107" s="17">
        <f t="shared" si="116"/>
        <v>186</v>
      </c>
      <c r="EM107" s="5">
        <v>3210</v>
      </c>
      <c r="EN107" s="5">
        <v>1848.1</v>
      </c>
      <c r="EO107" s="13">
        <f t="shared" si="117"/>
        <v>0.575732087227414</v>
      </c>
      <c r="EP107" s="53">
        <f>RANK(EO107,EO$3:EO$140)</f>
        <v>93</v>
      </c>
      <c r="EQ107" s="53">
        <f>RANK(EN107,EN$3:EN$140)</f>
        <v>108</v>
      </c>
      <c r="ER107" s="17">
        <f t="shared" si="134"/>
        <v>201</v>
      </c>
      <c r="ES107" s="5">
        <v>1000</v>
      </c>
      <c r="ET107" s="5">
        <v>917.85</v>
      </c>
      <c r="EU107" s="13">
        <f t="shared" si="118"/>
        <v>0.91785</v>
      </c>
      <c r="EV107" s="53">
        <f>RANK(EU107,EU$3:EU$140)</f>
        <v>18</v>
      </c>
      <c r="EW107" s="53">
        <f>RANK(ET107,ET$3:ET$140)</f>
        <v>41</v>
      </c>
      <c r="EX107" s="17">
        <f t="shared" si="123"/>
        <v>59</v>
      </c>
      <c r="EY107" s="21">
        <v>2200</v>
      </c>
      <c r="EZ107" s="5">
        <v>2813.65</v>
      </c>
      <c r="FA107" s="13">
        <f t="shared" si="119"/>
        <v>1.27893181818182</v>
      </c>
      <c r="FB107" s="53">
        <f>RANK(FA107,FA$3:FA$140)</f>
        <v>2</v>
      </c>
      <c r="FC107" s="53">
        <f>RANK(EZ107,EZ$3:EZ$140)</f>
        <v>23</v>
      </c>
      <c r="FD107" s="17">
        <f t="shared" si="136"/>
        <v>25</v>
      </c>
    </row>
    <row r="108" ht="17.25" spans="1:160">
      <c r="A108" s="9">
        <v>106</v>
      </c>
      <c r="B108" s="10">
        <v>105396</v>
      </c>
      <c r="C108" s="11" t="s">
        <v>108</v>
      </c>
      <c r="D108" s="11" t="s">
        <v>89</v>
      </c>
      <c r="E108" s="5">
        <v>4100</v>
      </c>
      <c r="F108" s="5">
        <v>716.01</v>
      </c>
      <c r="G108" s="13">
        <f t="shared" si="94"/>
        <v>0.174636585365854</v>
      </c>
      <c r="H108" s="53">
        <f>RANK(G108,G$3:G$140)</f>
        <v>126</v>
      </c>
      <c r="I108" s="53">
        <f>RANK(F108,F$3:F$140)</f>
        <v>129</v>
      </c>
      <c r="J108" s="17">
        <f t="shared" si="120"/>
        <v>255</v>
      </c>
      <c r="K108" s="5">
        <v>1200</v>
      </c>
      <c r="L108" s="5">
        <v>0</v>
      </c>
      <c r="M108" s="13">
        <f t="shared" si="95"/>
        <v>0</v>
      </c>
      <c r="N108" s="53">
        <f>RANK(M108,M$3:M$140)</f>
        <v>124</v>
      </c>
      <c r="O108" s="53">
        <f>RANK(L108,L$3:L$140)</f>
        <v>124</v>
      </c>
      <c r="P108" s="17">
        <f t="shared" si="132"/>
        <v>248</v>
      </c>
      <c r="Q108" s="5">
        <v>1100</v>
      </c>
      <c r="R108" s="5">
        <v>0</v>
      </c>
      <c r="S108" s="13">
        <f t="shared" si="96"/>
        <v>0</v>
      </c>
      <c r="T108" s="53">
        <f>RANK(S108,S$3:S$140)</f>
        <v>127</v>
      </c>
      <c r="U108" s="53">
        <f>RANK(R108,R$3:R$140)</f>
        <v>127</v>
      </c>
      <c r="V108" s="17">
        <f t="shared" si="87"/>
        <v>254</v>
      </c>
      <c r="W108" s="5">
        <v>1810</v>
      </c>
      <c r="X108" s="5">
        <v>1343.79</v>
      </c>
      <c r="Y108" s="13">
        <f t="shared" si="97"/>
        <v>0.742425414364641</v>
      </c>
      <c r="Z108" s="53">
        <f>RANK(Y108,Y$3:Y$140)</f>
        <v>58</v>
      </c>
      <c r="AA108" s="53">
        <f>RANK(X108,X$3:X$140)</f>
        <v>102</v>
      </c>
      <c r="AB108" s="17">
        <f t="shared" si="98"/>
        <v>160</v>
      </c>
      <c r="AC108" s="5">
        <v>1150</v>
      </c>
      <c r="AD108" s="5">
        <v>822.47</v>
      </c>
      <c r="AE108" s="13">
        <f t="shared" si="99"/>
        <v>0.715191304347826</v>
      </c>
      <c r="AF108" s="53">
        <f>RANK(AE108,AE$3:AE$140)</f>
        <v>102</v>
      </c>
      <c r="AG108" s="53">
        <f>RANK(AD108,AD$3:AD$140)</f>
        <v>120</v>
      </c>
      <c r="AH108" s="17">
        <f t="shared" si="92"/>
        <v>222</v>
      </c>
      <c r="AI108" s="5">
        <v>30</v>
      </c>
      <c r="AJ108" s="5">
        <v>16</v>
      </c>
      <c r="AK108" s="13">
        <f t="shared" si="137"/>
        <v>0.533333333333333</v>
      </c>
      <c r="AL108" s="53" t="e">
        <f>RANK(AK108,AK$3:AK$140)</f>
        <v>#DIV/0!</v>
      </c>
      <c r="AM108" s="53">
        <f>RANK(AJ108,AJ$3:AJ$140)</f>
        <v>34</v>
      </c>
      <c r="AN108" s="17" t="e">
        <f t="shared" si="79"/>
        <v>#DIV/0!</v>
      </c>
      <c r="AO108" s="5">
        <v>14</v>
      </c>
      <c r="AP108" s="5">
        <v>2</v>
      </c>
      <c r="AQ108" s="13">
        <f t="shared" si="100"/>
        <v>0.142857142857143</v>
      </c>
      <c r="AR108" s="53">
        <f>RANK(AQ108,AQ$3:AQ$140)</f>
        <v>65</v>
      </c>
      <c r="AS108" s="53">
        <f>RANK(AP108,AP$3:AP$140)</f>
        <v>85</v>
      </c>
      <c r="AT108" s="17">
        <f t="shared" si="89"/>
        <v>150</v>
      </c>
      <c r="AU108" s="5">
        <v>1810</v>
      </c>
      <c r="AV108" s="5">
        <v>1735.32</v>
      </c>
      <c r="AW108" s="13">
        <f t="shared" si="101"/>
        <v>0.958740331491713</v>
      </c>
      <c r="AX108" s="53">
        <f>RANK(AW108,AW$3:AW$140)</f>
        <v>58</v>
      </c>
      <c r="AY108" s="53">
        <f>RANK(AV108,AV$3:AV$140)</f>
        <v>66</v>
      </c>
      <c r="AZ108" s="17">
        <f t="shared" si="80"/>
        <v>124</v>
      </c>
      <c r="BA108" s="21">
        <v>1000</v>
      </c>
      <c r="BB108" s="5">
        <v>773.71</v>
      </c>
      <c r="BC108" s="13">
        <f t="shared" si="102"/>
        <v>0.77371</v>
      </c>
      <c r="BD108" s="53">
        <f>RANK(BC108,BC$3:BC$140)</f>
        <v>50</v>
      </c>
      <c r="BE108" s="53">
        <f>RANK(BB108,BB$3:BB$140)</f>
        <v>75</v>
      </c>
      <c r="BF108" s="17">
        <f t="shared" si="84"/>
        <v>125</v>
      </c>
      <c r="BG108" s="5">
        <v>1780</v>
      </c>
      <c r="BH108" s="5">
        <v>0</v>
      </c>
      <c r="BI108" s="13">
        <f t="shared" si="103"/>
        <v>0</v>
      </c>
      <c r="BJ108" s="53">
        <f>RANK(BI108,BI$3:BI$140)</f>
        <v>136</v>
      </c>
      <c r="BK108" s="53">
        <f>RANK(BH108,BH$3:BH$140)</f>
        <v>136</v>
      </c>
      <c r="BL108" s="17">
        <f t="shared" si="138"/>
        <v>272</v>
      </c>
      <c r="BM108" s="21">
        <v>1800</v>
      </c>
      <c r="BN108" s="5">
        <v>2265.47</v>
      </c>
      <c r="BO108" s="13">
        <f t="shared" si="104"/>
        <v>1.25859444444444</v>
      </c>
      <c r="BP108" s="53">
        <f>RANK(BO108,BO$3:BO$140)</f>
        <v>1</v>
      </c>
      <c r="BQ108" s="53">
        <f>RANK(BN108,BN$3:BN$140)</f>
        <v>20</v>
      </c>
      <c r="BR108" s="17">
        <f t="shared" si="81"/>
        <v>21</v>
      </c>
      <c r="BS108" s="21">
        <v>1100</v>
      </c>
      <c r="BT108" s="5">
        <v>1069.31</v>
      </c>
      <c r="BU108" s="13">
        <f t="shared" si="105"/>
        <v>0.9721</v>
      </c>
      <c r="BV108" s="53">
        <f>RANK(BU108,BU$3:BU$140)</f>
        <v>91</v>
      </c>
      <c r="BW108" s="53">
        <f>RANK(BT108,BT$3:BT$140)</f>
        <v>96</v>
      </c>
      <c r="BX108" s="17">
        <f t="shared" si="122"/>
        <v>187</v>
      </c>
      <c r="BY108" s="5">
        <v>1090</v>
      </c>
      <c r="BZ108" s="5">
        <v>703.7</v>
      </c>
      <c r="CA108" s="13">
        <f t="shared" si="106"/>
        <v>0.645596330275229</v>
      </c>
      <c r="CB108" s="53">
        <f>RANK(CA108,CA$3:CA$140)</f>
        <v>44</v>
      </c>
      <c r="CC108" s="53">
        <f>RANK(BZ108,BZ$3:BZ$140)</f>
        <v>68</v>
      </c>
      <c r="CD108" s="17">
        <f t="shared" si="85"/>
        <v>112</v>
      </c>
      <c r="CE108" s="21">
        <v>1100</v>
      </c>
      <c r="CF108" s="5">
        <v>930.01</v>
      </c>
      <c r="CG108" s="13">
        <f t="shared" si="107"/>
        <v>0.845463636363636</v>
      </c>
      <c r="CH108" s="53">
        <f>RANK(CG108,CG$3:CG$140)</f>
        <v>75</v>
      </c>
      <c r="CI108" s="53">
        <f>RANK(CF108,CF$3:CF$140)</f>
        <v>77</v>
      </c>
      <c r="CJ108" s="17">
        <f t="shared" si="82"/>
        <v>152</v>
      </c>
      <c r="CK108" s="5">
        <v>1300</v>
      </c>
      <c r="CL108" s="5">
        <v>1708.46</v>
      </c>
      <c r="CM108" s="13">
        <f t="shared" si="108"/>
        <v>1.3142</v>
      </c>
      <c r="CN108" s="53">
        <f>RANK(CM108,CM$3:CM$140)</f>
        <v>1</v>
      </c>
      <c r="CO108" s="53">
        <f>RANK(CL108,CL$3:CL$140)</f>
        <v>7</v>
      </c>
      <c r="CP108" s="17">
        <v>1</v>
      </c>
      <c r="CQ108" s="5">
        <v>700</v>
      </c>
      <c r="CR108" s="5">
        <v>0</v>
      </c>
      <c r="CS108" s="13">
        <f t="shared" si="109"/>
        <v>0</v>
      </c>
      <c r="CT108" s="53">
        <f>RANK(CS108,CS$3:CS$140)</f>
        <v>109</v>
      </c>
      <c r="CU108" s="53">
        <f>RANK(CR108,CR$3:CR$140)</f>
        <v>109</v>
      </c>
      <c r="CV108" s="17">
        <f t="shared" si="128"/>
        <v>218</v>
      </c>
      <c r="CW108" s="5">
        <v>3130</v>
      </c>
      <c r="CX108" s="5">
        <v>1520.28</v>
      </c>
      <c r="CY108" s="13">
        <f t="shared" si="110"/>
        <v>0.485712460063898</v>
      </c>
      <c r="CZ108" s="53">
        <f>RANK(CY108,CY$3:CY$140)</f>
        <v>57</v>
      </c>
      <c r="DA108" s="53">
        <f>RANK(CX108,CX$3:CX$140)</f>
        <v>71</v>
      </c>
      <c r="DB108" s="17">
        <f t="shared" si="140"/>
        <v>128</v>
      </c>
      <c r="DC108" s="5">
        <v>4020</v>
      </c>
      <c r="DD108" s="5">
        <v>3069.25</v>
      </c>
      <c r="DE108" s="13">
        <f t="shared" si="111"/>
        <v>0.763495024875622</v>
      </c>
      <c r="DF108" s="53">
        <f>RANK(DE108,DE$3:DE$140)</f>
        <v>82</v>
      </c>
      <c r="DG108" s="53">
        <f>RANK(DD108,DD$3:DD$140)</f>
        <v>91</v>
      </c>
      <c r="DH108" s="17">
        <f t="shared" si="133"/>
        <v>173</v>
      </c>
      <c r="DI108" s="5">
        <v>60</v>
      </c>
      <c r="DJ108" s="5">
        <v>28</v>
      </c>
      <c r="DK108" s="13">
        <f t="shared" si="112"/>
        <v>0.466666666666667</v>
      </c>
      <c r="DL108" s="53">
        <f>RANK(DK108,DK$3:DK$140)</f>
        <v>16</v>
      </c>
      <c r="DM108" s="53">
        <f>RANK(DJ108,DJ$3:DJ$140)</f>
        <v>42</v>
      </c>
      <c r="DN108" s="17">
        <f t="shared" si="129"/>
        <v>58</v>
      </c>
      <c r="DO108" s="5">
        <v>1690</v>
      </c>
      <c r="DP108" s="5">
        <v>178.8</v>
      </c>
      <c r="DQ108" s="13">
        <v>0.105798816568047</v>
      </c>
      <c r="DR108" s="53">
        <v>135</v>
      </c>
      <c r="DS108" s="53">
        <v>133</v>
      </c>
      <c r="DT108" s="17">
        <v>268</v>
      </c>
      <c r="DU108" s="5">
        <v>1530</v>
      </c>
      <c r="DV108" s="5">
        <v>1241.2</v>
      </c>
      <c r="DW108" s="13">
        <f t="shared" si="113"/>
        <v>0.81124183006536</v>
      </c>
      <c r="DX108" s="53">
        <f>RANK(DW108,DW$3:DW$140)</f>
        <v>58</v>
      </c>
      <c r="DY108" s="53">
        <f>RANK(DV108,DV$3:DV$140)</f>
        <v>89</v>
      </c>
      <c r="DZ108" s="17">
        <f t="shared" si="124"/>
        <v>147</v>
      </c>
      <c r="EA108" s="5">
        <v>800</v>
      </c>
      <c r="EB108" s="5">
        <v>23.5</v>
      </c>
      <c r="EC108" s="13">
        <f t="shared" si="114"/>
        <v>0.029375</v>
      </c>
      <c r="ED108" s="53">
        <f>RANK(EC108,EC$3:EC$140)</f>
        <v>120</v>
      </c>
      <c r="EE108" s="53">
        <f>RANK(EB108,EB$3:EB$140)</f>
        <v>120</v>
      </c>
      <c r="EF108" s="17">
        <f t="shared" si="125"/>
        <v>240</v>
      </c>
      <c r="EG108" s="5">
        <v>1600</v>
      </c>
      <c r="EH108" s="5">
        <v>23.5</v>
      </c>
      <c r="EI108" s="13">
        <f t="shared" si="115"/>
        <v>0.0146875</v>
      </c>
      <c r="EJ108" s="53">
        <f>RANK(EI108,EI$3:EI$140)</f>
        <v>120</v>
      </c>
      <c r="EK108" s="53">
        <f>RANK(EH108,EH$3:EH$140)</f>
        <v>120</v>
      </c>
      <c r="EL108" s="17">
        <f t="shared" si="116"/>
        <v>240</v>
      </c>
      <c r="EM108" s="5">
        <v>3020</v>
      </c>
      <c r="EN108" s="5">
        <v>148.5</v>
      </c>
      <c r="EO108" s="13">
        <f t="shared" si="117"/>
        <v>0.0491721854304636</v>
      </c>
      <c r="EP108" s="53">
        <f>RANK(EO108,EO$3:EO$140)</f>
        <v>136</v>
      </c>
      <c r="EQ108" s="53">
        <f>RANK(EN108,EN$3:EN$140)</f>
        <v>136</v>
      </c>
      <c r="ER108" s="17">
        <f t="shared" si="134"/>
        <v>272</v>
      </c>
      <c r="ES108" s="5">
        <v>1000</v>
      </c>
      <c r="ET108" s="5">
        <v>291.08</v>
      </c>
      <c r="EU108" s="13">
        <f t="shared" si="118"/>
        <v>0.29108</v>
      </c>
      <c r="EV108" s="53">
        <f>RANK(EU108,EU$3:EU$140)</f>
        <v>98</v>
      </c>
      <c r="EW108" s="53">
        <f>RANK(ET108,ET$3:ET$140)</f>
        <v>105</v>
      </c>
      <c r="EX108" s="17">
        <f t="shared" si="123"/>
        <v>203</v>
      </c>
      <c r="EY108" s="5">
        <v>1920</v>
      </c>
      <c r="EZ108" s="5">
        <v>0</v>
      </c>
      <c r="FA108" s="13">
        <f t="shared" si="119"/>
        <v>0</v>
      </c>
      <c r="FB108" s="53">
        <f>RANK(FA108,FA$3:FA$140)</f>
        <v>133</v>
      </c>
      <c r="FC108" s="53">
        <f>RANK(EZ108,EZ$3:EZ$140)</f>
        <v>133</v>
      </c>
      <c r="FD108" s="17">
        <f t="shared" si="136"/>
        <v>266</v>
      </c>
    </row>
    <row r="109" ht="17.25" spans="1:160">
      <c r="A109" s="9">
        <v>107</v>
      </c>
      <c r="B109" s="10">
        <v>106568</v>
      </c>
      <c r="C109" s="11" t="s">
        <v>109</v>
      </c>
      <c r="D109" s="11" t="s">
        <v>89</v>
      </c>
      <c r="E109" s="5">
        <v>4100</v>
      </c>
      <c r="F109" s="5">
        <v>412.2</v>
      </c>
      <c r="G109" s="13">
        <f t="shared" si="94"/>
        <v>0.100536585365854</v>
      </c>
      <c r="H109" s="53">
        <f>RANK(G109,G$3:G$140)</f>
        <v>134</v>
      </c>
      <c r="I109" s="53">
        <f>RANK(F109,F$3:F$140)</f>
        <v>131</v>
      </c>
      <c r="J109" s="17">
        <f t="shared" si="120"/>
        <v>265</v>
      </c>
      <c r="K109" s="5">
        <v>1300</v>
      </c>
      <c r="L109" s="5">
        <v>1670.12</v>
      </c>
      <c r="M109" s="13">
        <f t="shared" si="95"/>
        <v>1.28470769230769</v>
      </c>
      <c r="N109" s="53">
        <f>RANK(M109,M$3:M$140)</f>
        <v>1</v>
      </c>
      <c r="O109" s="53">
        <f>RANK(L109,L$3:L$140)</f>
        <v>32</v>
      </c>
      <c r="P109" s="17">
        <f t="shared" si="132"/>
        <v>33</v>
      </c>
      <c r="Q109" s="5">
        <v>1100</v>
      </c>
      <c r="R109" s="5">
        <v>26.8</v>
      </c>
      <c r="S109" s="13">
        <f t="shared" si="96"/>
        <v>0.0243636363636364</v>
      </c>
      <c r="T109" s="53">
        <f>RANK(S109,S$3:S$140)</f>
        <v>124</v>
      </c>
      <c r="U109" s="53">
        <f>RANK(R109,R$3:R$140)</f>
        <v>122</v>
      </c>
      <c r="V109" s="17">
        <f t="shared" si="87"/>
        <v>246</v>
      </c>
      <c r="W109" s="5">
        <v>1810</v>
      </c>
      <c r="X109" s="5">
        <v>884.71</v>
      </c>
      <c r="Y109" s="13">
        <f t="shared" si="97"/>
        <v>0.488790055248619</v>
      </c>
      <c r="Z109" s="53">
        <f>RANK(Y109,Y$3:Y$140)</f>
        <v>110</v>
      </c>
      <c r="AA109" s="53">
        <f>RANK(X109,X$3:X$140)</f>
        <v>127</v>
      </c>
      <c r="AB109" s="17">
        <f t="shared" si="98"/>
        <v>237</v>
      </c>
      <c r="AC109" s="5">
        <v>1150</v>
      </c>
      <c r="AD109" s="5">
        <v>752.66</v>
      </c>
      <c r="AE109" s="13">
        <f t="shared" si="99"/>
        <v>0.654486956521739</v>
      </c>
      <c r="AF109" s="53">
        <f>RANK(AE109,AE$3:AE$140)</f>
        <v>107</v>
      </c>
      <c r="AG109" s="53">
        <f>RANK(AD109,AD$3:AD$140)</f>
        <v>125</v>
      </c>
      <c r="AH109" s="17">
        <f t="shared" si="92"/>
        <v>232</v>
      </c>
      <c r="AI109" s="5">
        <v>20</v>
      </c>
      <c r="AJ109" s="5">
        <v>3</v>
      </c>
      <c r="AK109" s="13">
        <f t="shared" si="137"/>
        <v>0.15</v>
      </c>
      <c r="AL109" s="53" t="e">
        <f>RANK(AK109,AK$3:AK$140)</f>
        <v>#DIV/0!</v>
      </c>
      <c r="AM109" s="53">
        <f>RANK(AJ109,AJ$3:AJ$140)</f>
        <v>103</v>
      </c>
      <c r="AN109" s="17" t="e">
        <f t="shared" si="79"/>
        <v>#DIV/0!</v>
      </c>
      <c r="AO109" s="5">
        <v>14</v>
      </c>
      <c r="AP109" s="5">
        <v>2</v>
      </c>
      <c r="AQ109" s="13">
        <f t="shared" si="100"/>
        <v>0.142857142857143</v>
      </c>
      <c r="AR109" s="53">
        <f>RANK(AQ109,AQ$3:AQ$140)</f>
        <v>65</v>
      </c>
      <c r="AS109" s="53">
        <f>RANK(AP109,AP$3:AP$140)</f>
        <v>85</v>
      </c>
      <c r="AT109" s="17">
        <f t="shared" si="89"/>
        <v>150</v>
      </c>
      <c r="AU109" s="5">
        <v>1810</v>
      </c>
      <c r="AV109" s="5">
        <v>829.27</v>
      </c>
      <c r="AW109" s="13">
        <f t="shared" si="101"/>
        <v>0.458160220994475</v>
      </c>
      <c r="AX109" s="53">
        <f>RANK(AW109,AW$3:AW$140)</f>
        <v>123</v>
      </c>
      <c r="AY109" s="53">
        <f>RANK(AV109,AV$3:AV$140)</f>
        <v>121</v>
      </c>
      <c r="AZ109" s="17">
        <f t="shared" si="80"/>
        <v>244</v>
      </c>
      <c r="BA109" s="21">
        <v>1000</v>
      </c>
      <c r="BB109" s="5">
        <v>709.23</v>
      </c>
      <c r="BC109" s="13">
        <f t="shared" si="102"/>
        <v>0.70923</v>
      </c>
      <c r="BD109" s="53">
        <f>RANK(BC109,BC$3:BC$140)</f>
        <v>64</v>
      </c>
      <c r="BE109" s="53">
        <f>RANK(BB109,BB$3:BB$140)</f>
        <v>82</v>
      </c>
      <c r="BF109" s="17">
        <f t="shared" si="84"/>
        <v>146</v>
      </c>
      <c r="BG109" s="5">
        <v>1780</v>
      </c>
      <c r="BH109" s="5">
        <v>448</v>
      </c>
      <c r="BI109" s="13">
        <f t="shared" si="103"/>
        <v>0.251685393258427</v>
      </c>
      <c r="BJ109" s="53">
        <f>RANK(BI109,BI$3:BI$140)</f>
        <v>64</v>
      </c>
      <c r="BK109" s="53">
        <f>RANK(BH109,BH$3:BH$140)</f>
        <v>86</v>
      </c>
      <c r="BL109" s="17">
        <f t="shared" si="138"/>
        <v>150</v>
      </c>
      <c r="BM109" s="5">
        <v>1000</v>
      </c>
      <c r="BN109" s="5">
        <v>795.15</v>
      </c>
      <c r="BO109" s="13">
        <f t="shared" si="104"/>
        <v>0.79515</v>
      </c>
      <c r="BP109" s="53">
        <f>RANK(BO109,BO$3:BO$140)</f>
        <v>78</v>
      </c>
      <c r="BQ109" s="53">
        <f>RANK(BN109,BN$3:BN$140)</f>
        <v>102</v>
      </c>
      <c r="BR109" s="17">
        <f t="shared" si="81"/>
        <v>180</v>
      </c>
      <c r="BS109" s="21">
        <v>1100</v>
      </c>
      <c r="BT109" s="5">
        <v>1026.62</v>
      </c>
      <c r="BU109" s="13">
        <f t="shared" si="105"/>
        <v>0.933290909090909</v>
      </c>
      <c r="BV109" s="53">
        <f>RANK(BU109,BU$3:BU$140)</f>
        <v>96</v>
      </c>
      <c r="BW109" s="53">
        <f>RANK(BT109,BT$3:BT$140)</f>
        <v>102</v>
      </c>
      <c r="BX109" s="17">
        <f t="shared" si="122"/>
        <v>198</v>
      </c>
      <c r="BY109" s="5">
        <v>1090</v>
      </c>
      <c r="BZ109" s="5">
        <v>451.56</v>
      </c>
      <c r="CA109" s="13">
        <f t="shared" si="106"/>
        <v>0.414275229357798</v>
      </c>
      <c r="CB109" s="53">
        <f>RANK(CA109,CA$3:CA$140)</f>
        <v>87</v>
      </c>
      <c r="CC109" s="53">
        <f>RANK(BZ109,BZ$3:BZ$140)</f>
        <v>98</v>
      </c>
      <c r="CD109" s="17">
        <f t="shared" si="85"/>
        <v>185</v>
      </c>
      <c r="CE109" s="5">
        <v>1000</v>
      </c>
      <c r="CF109" s="5">
        <v>316.15</v>
      </c>
      <c r="CG109" s="13">
        <f t="shared" si="107"/>
        <v>0.31615</v>
      </c>
      <c r="CH109" s="53">
        <f>RANK(CG109,CG$3:CG$140)</f>
        <v>129</v>
      </c>
      <c r="CI109" s="53">
        <f>RANK(CF109,CF$3:CF$140)</f>
        <v>129</v>
      </c>
      <c r="CJ109" s="17">
        <f t="shared" si="82"/>
        <v>258</v>
      </c>
      <c r="CK109" s="5">
        <v>1170</v>
      </c>
      <c r="CL109" s="5">
        <v>300.58</v>
      </c>
      <c r="CM109" s="13">
        <f t="shared" si="108"/>
        <v>0.256905982905983</v>
      </c>
      <c r="CN109" s="53">
        <f>RANK(CM109,CM$3:CM$140)</f>
        <v>110</v>
      </c>
      <c r="CO109" s="53">
        <f>RANK(CL109,CL$3:CL$140)</f>
        <v>121</v>
      </c>
      <c r="CP109" s="17">
        <f t="shared" si="139"/>
        <v>231</v>
      </c>
      <c r="CQ109" s="5">
        <v>700</v>
      </c>
      <c r="CR109" s="5">
        <v>185.3</v>
      </c>
      <c r="CS109" s="13">
        <f t="shared" si="109"/>
        <v>0.264714285714286</v>
      </c>
      <c r="CT109" s="53">
        <f>RANK(CS109,CS$3:CS$140)</f>
        <v>83</v>
      </c>
      <c r="CU109" s="53">
        <f>RANK(CR109,CR$3:CR$140)</f>
        <v>89</v>
      </c>
      <c r="CV109" s="17">
        <f t="shared" si="128"/>
        <v>172</v>
      </c>
      <c r="CW109" s="5">
        <v>3130</v>
      </c>
      <c r="CX109" s="5">
        <v>392.7</v>
      </c>
      <c r="CY109" s="13">
        <f t="shared" si="110"/>
        <v>0.125463258785942</v>
      </c>
      <c r="CZ109" s="53">
        <f>RANK(CY109,CY$3:CY$140)</f>
        <v>129</v>
      </c>
      <c r="DA109" s="53">
        <f>RANK(CX109,CX$3:CX$140)</f>
        <v>128</v>
      </c>
      <c r="DB109" s="17">
        <f t="shared" si="140"/>
        <v>257</v>
      </c>
      <c r="DC109" s="5">
        <v>4020</v>
      </c>
      <c r="DD109" s="5">
        <v>1349.35</v>
      </c>
      <c r="DE109" s="13">
        <f t="shared" si="111"/>
        <v>0.335659203980099</v>
      </c>
      <c r="DF109" s="53">
        <f>RANK(DE109,DE$3:DE$140)</f>
        <v>130</v>
      </c>
      <c r="DG109" s="53">
        <f>RANK(DD109,DD$3:DD$140)</f>
        <v>128</v>
      </c>
      <c r="DH109" s="17">
        <f t="shared" si="133"/>
        <v>258</v>
      </c>
      <c r="DI109" s="5">
        <v>60</v>
      </c>
      <c r="DJ109" s="5">
        <v>6</v>
      </c>
      <c r="DK109" s="13">
        <f t="shared" si="112"/>
        <v>0.1</v>
      </c>
      <c r="DL109" s="53">
        <f>RANK(DK109,DK$3:DK$140)</f>
        <v>124</v>
      </c>
      <c r="DM109" s="53">
        <f>RANK(DJ109,DJ$3:DJ$140)</f>
        <v>127</v>
      </c>
      <c r="DN109" s="17">
        <f t="shared" si="129"/>
        <v>251</v>
      </c>
      <c r="DO109" s="5">
        <v>1610</v>
      </c>
      <c r="DP109" s="5">
        <v>891.21</v>
      </c>
      <c r="DQ109" s="13">
        <v>0.553546583850932</v>
      </c>
      <c r="DR109" s="53">
        <v>107</v>
      </c>
      <c r="DS109" s="53">
        <v>117</v>
      </c>
      <c r="DT109" s="17">
        <v>224</v>
      </c>
      <c r="DU109" s="5">
        <v>1420</v>
      </c>
      <c r="DV109" s="5">
        <v>560</v>
      </c>
      <c r="DW109" s="13">
        <f t="shared" si="113"/>
        <v>0.394366197183099</v>
      </c>
      <c r="DX109" s="53">
        <f>RANK(DW109,DW$3:DW$140)</f>
        <v>114</v>
      </c>
      <c r="DY109" s="53">
        <f>RANK(DV109,DV$3:DV$140)</f>
        <v>121</v>
      </c>
      <c r="DZ109" s="17">
        <f t="shared" si="124"/>
        <v>235</v>
      </c>
      <c r="EA109" s="5">
        <v>800</v>
      </c>
      <c r="EB109" s="5">
        <v>184.4</v>
      </c>
      <c r="EC109" s="13">
        <f t="shared" si="114"/>
        <v>0.2305</v>
      </c>
      <c r="ED109" s="53">
        <f>RANK(EC109,EC$3:EC$140)</f>
        <v>61</v>
      </c>
      <c r="EE109" s="53">
        <f>RANK(EB109,EB$3:EB$140)</f>
        <v>64</v>
      </c>
      <c r="EF109" s="17">
        <f t="shared" si="125"/>
        <v>125</v>
      </c>
      <c r="EG109" s="5">
        <v>1510</v>
      </c>
      <c r="EH109" s="5">
        <v>184.4</v>
      </c>
      <c r="EI109" s="13">
        <f t="shared" si="115"/>
        <v>0.122119205298013</v>
      </c>
      <c r="EJ109" s="53">
        <f>RANK(EI109,EI$3:EI$140)</f>
        <v>49</v>
      </c>
      <c r="EK109" s="53">
        <f>RANK(EH109,EH$3:EH$140)</f>
        <v>64</v>
      </c>
      <c r="EL109" s="17">
        <f t="shared" si="116"/>
        <v>113</v>
      </c>
      <c r="EM109" s="5">
        <v>3020</v>
      </c>
      <c r="EN109" s="5">
        <v>620.9</v>
      </c>
      <c r="EO109" s="13">
        <f t="shared" si="117"/>
        <v>0.205596026490066</v>
      </c>
      <c r="EP109" s="53">
        <f>RANK(EO109,EO$3:EO$140)</f>
        <v>131</v>
      </c>
      <c r="EQ109" s="53">
        <f>RANK(EN109,EN$3:EN$140)</f>
        <v>131</v>
      </c>
      <c r="ER109" s="17">
        <f t="shared" si="134"/>
        <v>262</v>
      </c>
      <c r="ES109" s="5">
        <v>1000</v>
      </c>
      <c r="ET109" s="5">
        <v>516.5</v>
      </c>
      <c r="EU109" s="13">
        <f t="shared" si="118"/>
        <v>0.5165</v>
      </c>
      <c r="EV109" s="53">
        <f>RANK(EU109,EU$3:EU$140)</f>
        <v>62</v>
      </c>
      <c r="EW109" s="53">
        <f>RANK(ET109,ET$3:ET$140)</f>
        <v>73</v>
      </c>
      <c r="EX109" s="17">
        <f t="shared" si="123"/>
        <v>135</v>
      </c>
      <c r="EY109" s="5">
        <v>1920</v>
      </c>
      <c r="EZ109" s="5">
        <v>231.8</v>
      </c>
      <c r="FA109" s="13">
        <f t="shared" si="119"/>
        <v>0.120729166666667</v>
      </c>
      <c r="FB109" s="53">
        <f>RANK(FA109,FA$3:FA$140)</f>
        <v>117</v>
      </c>
      <c r="FC109" s="53">
        <f>RANK(EZ109,EZ$3:EZ$140)</f>
        <v>126</v>
      </c>
      <c r="FD109" s="17">
        <f t="shared" si="136"/>
        <v>243</v>
      </c>
    </row>
    <row r="110" ht="17.25" spans="1:160">
      <c r="A110" s="9">
        <v>108</v>
      </c>
      <c r="B110" s="10">
        <v>329</v>
      </c>
      <c r="C110" s="11" t="s">
        <v>29</v>
      </c>
      <c r="D110" s="11" t="s">
        <v>15</v>
      </c>
      <c r="E110" s="5">
        <v>4100</v>
      </c>
      <c r="F110" s="5">
        <v>1135.41</v>
      </c>
      <c r="G110" s="13">
        <f t="shared" si="94"/>
        <v>0.276929268292683</v>
      </c>
      <c r="H110" s="53">
        <f>RANK(G110,G$3:G$140)</f>
        <v>100</v>
      </c>
      <c r="I110" s="53">
        <f>RANK(F110,F$3:F$140)</f>
        <v>116</v>
      </c>
      <c r="J110" s="17">
        <f t="shared" si="120"/>
        <v>216</v>
      </c>
      <c r="K110" s="21">
        <v>4500</v>
      </c>
      <c r="L110" s="5">
        <v>4216.82</v>
      </c>
      <c r="M110" s="13">
        <f t="shared" si="95"/>
        <v>0.937071111111111</v>
      </c>
      <c r="N110" s="53">
        <f>RANK(M110,M$3:M$140)</f>
        <v>19</v>
      </c>
      <c r="O110" s="53">
        <f>RANK(L110,L$3:L$140)</f>
        <v>9</v>
      </c>
      <c r="P110" s="17">
        <v>2</v>
      </c>
      <c r="Q110" s="21">
        <v>2000</v>
      </c>
      <c r="R110" s="5">
        <v>1595</v>
      </c>
      <c r="S110" s="13">
        <f t="shared" si="96"/>
        <v>0.7975</v>
      </c>
      <c r="T110" s="53">
        <f>RANK(S110,S$3:S$140)</f>
        <v>24</v>
      </c>
      <c r="U110" s="53">
        <f>RANK(R110,R$3:R$140)</f>
        <v>32</v>
      </c>
      <c r="V110" s="17">
        <f t="shared" si="87"/>
        <v>56</v>
      </c>
      <c r="W110" s="5">
        <v>1810</v>
      </c>
      <c r="X110" s="5">
        <v>1462.06</v>
      </c>
      <c r="Y110" s="13">
        <f t="shared" si="97"/>
        <v>0.807767955801105</v>
      </c>
      <c r="Z110" s="53">
        <f>RANK(Y110,Y$3:Y$140)</f>
        <v>46</v>
      </c>
      <c r="AA110" s="53">
        <f>RANK(X110,X$3:X$140)</f>
        <v>97</v>
      </c>
      <c r="AB110" s="17">
        <f t="shared" si="98"/>
        <v>143</v>
      </c>
      <c r="AC110" s="21">
        <f>ROUND(AD110/100,0)*100</f>
        <v>2400</v>
      </c>
      <c r="AD110" s="5">
        <v>2374.2</v>
      </c>
      <c r="AE110" s="13">
        <f t="shared" si="99"/>
        <v>0.98925</v>
      </c>
      <c r="AF110" s="53">
        <f>RANK(AE110,AE$3:AE$140)</f>
        <v>46</v>
      </c>
      <c r="AG110" s="53">
        <f>RANK(AD110,AD$3:AD$140)</f>
        <v>46</v>
      </c>
      <c r="AH110" s="17">
        <f t="shared" si="92"/>
        <v>92</v>
      </c>
      <c r="AI110" s="5">
        <v>30</v>
      </c>
      <c r="AJ110" s="5">
        <v>17</v>
      </c>
      <c r="AK110" s="13">
        <f t="shared" si="137"/>
        <v>0.566666666666667</v>
      </c>
      <c r="AL110" s="53" t="e">
        <f>RANK(AK110,AK$3:AK$140)</f>
        <v>#DIV/0!</v>
      </c>
      <c r="AM110" s="53">
        <f>RANK(AJ110,AJ$3:AJ$140)</f>
        <v>31</v>
      </c>
      <c r="AN110" s="17" t="e">
        <f t="shared" si="79"/>
        <v>#DIV/0!</v>
      </c>
      <c r="AO110" s="5">
        <v>12</v>
      </c>
      <c r="AP110" s="5">
        <v>2</v>
      </c>
      <c r="AQ110" s="13">
        <f t="shared" si="100"/>
        <v>0.166666666666667</v>
      </c>
      <c r="AR110" s="53">
        <f>RANK(AQ110,AQ$3:AQ$140)</f>
        <v>56</v>
      </c>
      <c r="AS110" s="53">
        <f>RANK(AP110,AP$3:AP$140)</f>
        <v>85</v>
      </c>
      <c r="AT110" s="17">
        <f t="shared" si="89"/>
        <v>141</v>
      </c>
      <c r="AU110" s="5">
        <v>1810</v>
      </c>
      <c r="AV110" s="5">
        <v>1224.08</v>
      </c>
      <c r="AW110" s="13">
        <f t="shared" si="101"/>
        <v>0.67628729281768</v>
      </c>
      <c r="AX110" s="53">
        <f>RANK(AW110,AW$3:AW$140)</f>
        <v>104</v>
      </c>
      <c r="AY110" s="53">
        <f>RANK(AV110,AV$3:AV$140)</f>
        <v>103</v>
      </c>
      <c r="AZ110" s="17">
        <f t="shared" si="80"/>
        <v>207</v>
      </c>
      <c r="BA110" s="21">
        <v>1000</v>
      </c>
      <c r="BB110" s="5">
        <v>823.14</v>
      </c>
      <c r="BC110" s="13">
        <f t="shared" si="102"/>
        <v>0.82314</v>
      </c>
      <c r="BD110" s="53">
        <f>RANK(BC110,BC$3:BC$140)</f>
        <v>34</v>
      </c>
      <c r="BE110" s="53">
        <f>RANK(BB110,BB$3:BB$140)</f>
        <v>68</v>
      </c>
      <c r="BF110" s="17">
        <f t="shared" si="84"/>
        <v>102</v>
      </c>
      <c r="BG110" s="5">
        <v>1780</v>
      </c>
      <c r="BH110" s="5">
        <v>486.08</v>
      </c>
      <c r="BI110" s="13">
        <f t="shared" si="103"/>
        <v>0.273078651685393</v>
      </c>
      <c r="BJ110" s="53">
        <f>RANK(BI110,BI$3:BI$140)</f>
        <v>56</v>
      </c>
      <c r="BK110" s="53">
        <f>RANK(BH110,BH$3:BH$140)</f>
        <v>83</v>
      </c>
      <c r="BL110" s="17">
        <f t="shared" si="138"/>
        <v>139</v>
      </c>
      <c r="BM110" s="21">
        <v>1100</v>
      </c>
      <c r="BN110" s="5">
        <v>1208.9</v>
      </c>
      <c r="BO110" s="13">
        <f t="shared" si="104"/>
        <v>1.099</v>
      </c>
      <c r="BP110" s="53">
        <f>RANK(BO110,BO$3:BO$140)</f>
        <v>16</v>
      </c>
      <c r="BQ110" s="53">
        <f>RANK(BN110,BN$3:BN$140)</f>
        <v>68</v>
      </c>
      <c r="BR110" s="17">
        <f t="shared" si="81"/>
        <v>84</v>
      </c>
      <c r="BS110" s="21">
        <v>1200</v>
      </c>
      <c r="BT110" s="5">
        <v>1742.83</v>
      </c>
      <c r="BU110" s="13">
        <f t="shared" si="105"/>
        <v>1.45235833333333</v>
      </c>
      <c r="BV110" s="53">
        <f>RANK(BU110,BU$3:BU$140)</f>
        <v>7</v>
      </c>
      <c r="BW110" s="53">
        <f>RANK(BT110,BT$3:BT$140)</f>
        <v>48</v>
      </c>
      <c r="BX110" s="17">
        <f t="shared" si="122"/>
        <v>55</v>
      </c>
      <c r="BY110" s="5">
        <v>1090</v>
      </c>
      <c r="BZ110" s="5">
        <v>281.76</v>
      </c>
      <c r="CA110" s="13">
        <f t="shared" si="106"/>
        <v>0.258495412844037</v>
      </c>
      <c r="CB110" s="53">
        <f>RANK(CA110,CA$3:CA$140)</f>
        <v>112</v>
      </c>
      <c r="CC110" s="53">
        <f>RANK(BZ110,BZ$3:BZ$140)</f>
        <v>119</v>
      </c>
      <c r="CD110" s="17">
        <f t="shared" si="85"/>
        <v>231</v>
      </c>
      <c r="CE110" s="5">
        <v>1000</v>
      </c>
      <c r="CF110" s="5">
        <v>482.34</v>
      </c>
      <c r="CG110" s="13">
        <f t="shared" si="107"/>
        <v>0.48234</v>
      </c>
      <c r="CH110" s="53">
        <f>RANK(CG110,CG$3:CG$140)</f>
        <v>119</v>
      </c>
      <c r="CI110" s="53">
        <f>RANK(CF110,CF$3:CF$140)</f>
        <v>121</v>
      </c>
      <c r="CJ110" s="17">
        <f t="shared" si="82"/>
        <v>240</v>
      </c>
      <c r="CK110" s="5">
        <v>1170</v>
      </c>
      <c r="CL110" s="5">
        <v>547.12</v>
      </c>
      <c r="CM110" s="13">
        <f t="shared" si="108"/>
        <v>0.467623931623932</v>
      </c>
      <c r="CN110" s="53">
        <f>RANK(CM110,CM$3:CM$140)</f>
        <v>49</v>
      </c>
      <c r="CO110" s="53">
        <f>RANK(CL110,CL$3:CL$140)</f>
        <v>87</v>
      </c>
      <c r="CP110" s="17">
        <f t="shared" si="139"/>
        <v>136</v>
      </c>
      <c r="CQ110" s="5">
        <v>700</v>
      </c>
      <c r="CR110" s="5">
        <v>0</v>
      </c>
      <c r="CS110" s="13">
        <f t="shared" si="109"/>
        <v>0</v>
      </c>
      <c r="CT110" s="53">
        <f>RANK(CS110,CS$3:CS$140)</f>
        <v>109</v>
      </c>
      <c r="CU110" s="53">
        <f>RANK(CR110,CR$3:CR$140)</f>
        <v>109</v>
      </c>
      <c r="CV110" s="17">
        <f t="shared" si="128"/>
        <v>218</v>
      </c>
      <c r="CW110" s="5">
        <v>3130</v>
      </c>
      <c r="CX110" s="5">
        <v>2349.42</v>
      </c>
      <c r="CY110" s="13">
        <f t="shared" si="110"/>
        <v>0.750613418530351</v>
      </c>
      <c r="CZ110" s="53">
        <f>RANK(CY110,CY$3:CY$140)</f>
        <v>24</v>
      </c>
      <c r="DA110" s="53">
        <f>RANK(CX110,CX$3:CX$140)</f>
        <v>39</v>
      </c>
      <c r="DB110" s="17">
        <f t="shared" si="140"/>
        <v>63</v>
      </c>
      <c r="DC110" s="5">
        <v>4020</v>
      </c>
      <c r="DD110" s="5">
        <v>4237.86</v>
      </c>
      <c r="DE110" s="13">
        <f t="shared" si="111"/>
        <v>1.05419402985075</v>
      </c>
      <c r="DF110" s="53">
        <f>RANK(DE110,DE$3:DE$140)</f>
        <v>45</v>
      </c>
      <c r="DG110" s="53">
        <f>RANK(DD110,DD$3:DD$140)</f>
        <v>65</v>
      </c>
      <c r="DH110" s="17">
        <f t="shared" si="133"/>
        <v>110</v>
      </c>
      <c r="DI110" s="5">
        <v>60</v>
      </c>
      <c r="DJ110" s="5">
        <v>42</v>
      </c>
      <c r="DK110" s="13">
        <f t="shared" si="112"/>
        <v>0.7</v>
      </c>
      <c r="DL110" s="53">
        <f>RANK(DK110,DK$3:DK$140)</f>
        <v>5</v>
      </c>
      <c r="DM110" s="53">
        <f>RANK(DJ110,DJ$3:DJ$140)</f>
        <v>16</v>
      </c>
      <c r="DN110" s="17">
        <f t="shared" si="129"/>
        <v>21</v>
      </c>
      <c r="DO110" s="21">
        <v>1800</v>
      </c>
      <c r="DP110" s="5">
        <v>2292.4</v>
      </c>
      <c r="DQ110" s="13">
        <v>1.27355555555556</v>
      </c>
      <c r="DR110" s="53">
        <v>5</v>
      </c>
      <c r="DS110" s="53">
        <v>62</v>
      </c>
      <c r="DT110" s="17">
        <v>67</v>
      </c>
      <c r="DU110" s="5">
        <v>1420</v>
      </c>
      <c r="DV110" s="5">
        <v>1121.5</v>
      </c>
      <c r="DW110" s="13">
        <f t="shared" si="113"/>
        <v>0.789788732394366</v>
      </c>
      <c r="DX110" s="53">
        <f>RANK(DW110,DW$3:DW$140)</f>
        <v>60</v>
      </c>
      <c r="DY110" s="53">
        <f>RANK(DV110,DV$3:DV$140)</f>
        <v>95</v>
      </c>
      <c r="DZ110" s="17">
        <f t="shared" si="124"/>
        <v>155</v>
      </c>
      <c r="EA110" s="5">
        <v>800</v>
      </c>
      <c r="EB110" s="5">
        <v>191.63</v>
      </c>
      <c r="EC110" s="13">
        <f t="shared" si="114"/>
        <v>0.2395375</v>
      </c>
      <c r="ED110" s="53">
        <f>RANK(EC110,EC$3:EC$140)</f>
        <v>59</v>
      </c>
      <c r="EE110" s="53">
        <f>RANK(EB110,EB$3:EB$140)</f>
        <v>61</v>
      </c>
      <c r="EF110" s="17">
        <f t="shared" si="125"/>
        <v>120</v>
      </c>
      <c r="EG110" s="5">
        <v>1510</v>
      </c>
      <c r="EH110" s="5">
        <v>191.63</v>
      </c>
      <c r="EI110" s="13">
        <f t="shared" si="115"/>
        <v>0.126907284768212</v>
      </c>
      <c r="EJ110" s="53">
        <f>RANK(EI110,EI$3:EI$140)</f>
        <v>48</v>
      </c>
      <c r="EK110" s="53">
        <f>RANK(EH110,EH$3:EH$140)</f>
        <v>61</v>
      </c>
      <c r="EL110" s="17">
        <f t="shared" si="116"/>
        <v>109</v>
      </c>
      <c r="EM110" s="5">
        <v>3020</v>
      </c>
      <c r="EN110" s="5">
        <v>2828.62</v>
      </c>
      <c r="EO110" s="13">
        <f t="shared" si="117"/>
        <v>0.936629139072848</v>
      </c>
      <c r="EP110" s="53">
        <f>RANK(EO110,EO$3:EO$140)</f>
        <v>25</v>
      </c>
      <c r="EQ110" s="53">
        <f>RANK(EN110,EN$3:EN$140)</f>
        <v>68</v>
      </c>
      <c r="ER110" s="17">
        <f t="shared" si="134"/>
        <v>93</v>
      </c>
      <c r="ES110" s="5">
        <v>1000</v>
      </c>
      <c r="ET110" s="5">
        <v>68</v>
      </c>
      <c r="EU110" s="13">
        <f t="shared" si="118"/>
        <v>0.068</v>
      </c>
      <c r="EV110" s="53">
        <f>RANK(EU110,EU$3:EU$140)</f>
        <v>133</v>
      </c>
      <c r="EW110" s="53">
        <f>RANK(ET110,ET$3:ET$140)</f>
        <v>133</v>
      </c>
      <c r="EX110" s="17">
        <f t="shared" si="123"/>
        <v>266</v>
      </c>
      <c r="EY110" s="21">
        <v>2000</v>
      </c>
      <c r="EZ110" s="5">
        <v>8685.46</v>
      </c>
      <c r="FA110" s="13">
        <f t="shared" si="119"/>
        <v>4.34273</v>
      </c>
      <c r="FB110" s="53">
        <f>RANK(FA110,FA$3:FA$140)</f>
        <v>1</v>
      </c>
      <c r="FC110" s="53">
        <f>RANK(EZ110,EZ$3:EZ$140)</f>
        <v>3</v>
      </c>
      <c r="FD110" s="17">
        <v>1</v>
      </c>
    </row>
    <row r="111" ht="17.25" spans="1:160">
      <c r="A111" s="9">
        <v>109</v>
      </c>
      <c r="B111" s="15">
        <v>116482</v>
      </c>
      <c r="C111" s="28" t="s">
        <v>80</v>
      </c>
      <c r="D111" s="28" t="s">
        <v>58</v>
      </c>
      <c r="E111" s="5">
        <v>4000</v>
      </c>
      <c r="F111" s="5">
        <v>3380.84</v>
      </c>
      <c r="G111" s="13">
        <f t="shared" si="94"/>
        <v>0.84521</v>
      </c>
      <c r="H111" s="53">
        <f>RANK(G111,G$3:G$140)</f>
        <v>6</v>
      </c>
      <c r="I111" s="53">
        <f>RANK(F111,F$3:F$140)</f>
        <v>37</v>
      </c>
      <c r="J111" s="17">
        <f t="shared" si="120"/>
        <v>43</v>
      </c>
      <c r="K111" s="5">
        <v>1200</v>
      </c>
      <c r="L111" s="5">
        <v>471.5</v>
      </c>
      <c r="M111" s="13">
        <f t="shared" si="95"/>
        <v>0.392916666666667</v>
      </c>
      <c r="N111" s="53">
        <f>RANK(M111,M$3:M$140)</f>
        <v>59</v>
      </c>
      <c r="O111" s="53">
        <f>RANK(L111,L$3:L$140)</f>
        <v>89</v>
      </c>
      <c r="P111" s="17">
        <f t="shared" ref="P111:P130" si="141">N111+O111</f>
        <v>148</v>
      </c>
      <c r="Q111" s="5">
        <v>1100</v>
      </c>
      <c r="R111" s="5">
        <v>80.4</v>
      </c>
      <c r="S111" s="13">
        <f t="shared" si="96"/>
        <v>0.0730909090909091</v>
      </c>
      <c r="T111" s="53">
        <f>RANK(S111,S$3:S$140)</f>
        <v>117</v>
      </c>
      <c r="U111" s="53">
        <f>RANK(R111,R$3:R$140)</f>
        <v>115</v>
      </c>
      <c r="V111" s="17">
        <f t="shared" si="87"/>
        <v>232</v>
      </c>
      <c r="W111" s="21">
        <v>2000</v>
      </c>
      <c r="X111" s="5">
        <v>1991.1</v>
      </c>
      <c r="Y111" s="13">
        <f t="shared" si="97"/>
        <v>0.99555</v>
      </c>
      <c r="Z111" s="53">
        <f>RANK(Y111,Y$3:Y$140)</f>
        <v>3</v>
      </c>
      <c r="AA111" s="53">
        <f>RANK(X111,X$3:X$140)</f>
        <v>63</v>
      </c>
      <c r="AB111" s="17">
        <f t="shared" si="98"/>
        <v>66</v>
      </c>
      <c r="AC111" s="21">
        <f>ROUND(AD111/100,0)*100</f>
        <v>1700</v>
      </c>
      <c r="AD111" s="5">
        <v>1683.17</v>
      </c>
      <c r="AE111" s="13">
        <f t="shared" si="99"/>
        <v>0.9901</v>
      </c>
      <c r="AF111" s="53">
        <f>RANK(AE111,AE$3:AE$140)</f>
        <v>42</v>
      </c>
      <c r="AG111" s="53">
        <f>RANK(AD111,AD$3:AD$140)</f>
        <v>73</v>
      </c>
      <c r="AH111" s="17">
        <f t="shared" si="92"/>
        <v>115</v>
      </c>
      <c r="AI111" s="5">
        <v>20</v>
      </c>
      <c r="AJ111" s="5">
        <v>14</v>
      </c>
      <c r="AK111" s="13">
        <f t="shared" si="137"/>
        <v>0.7</v>
      </c>
      <c r="AL111" s="53" t="e">
        <f>RANK(AK111,AK$3:AK$140)</f>
        <v>#DIV/0!</v>
      </c>
      <c r="AM111" s="53">
        <f>RANK(AJ111,AJ$3:AJ$140)</f>
        <v>39</v>
      </c>
      <c r="AN111" s="17" t="e">
        <f t="shared" si="79"/>
        <v>#DIV/0!</v>
      </c>
      <c r="AO111" s="5">
        <v>7</v>
      </c>
      <c r="AP111" s="5">
        <v>13</v>
      </c>
      <c r="AQ111" s="13">
        <f t="shared" si="100"/>
        <v>1.85714285714286</v>
      </c>
      <c r="AR111" s="53">
        <f>RANK(AQ111,AQ$3:AQ$140)</f>
        <v>1</v>
      </c>
      <c r="AS111" s="53">
        <f>RANK(AP111,AP$3:AP$140)</f>
        <v>7</v>
      </c>
      <c r="AT111" s="17">
        <v>1</v>
      </c>
      <c r="AU111" s="5">
        <v>1810</v>
      </c>
      <c r="AV111" s="5">
        <v>1787.77</v>
      </c>
      <c r="AW111" s="13">
        <f t="shared" si="101"/>
        <v>0.987718232044199</v>
      </c>
      <c r="AX111" s="53">
        <f>RANK(AW111,AW$3:AW$140)</f>
        <v>40</v>
      </c>
      <c r="AY111" s="53">
        <f>RANK(AV111,AV$3:AV$140)</f>
        <v>63</v>
      </c>
      <c r="AZ111" s="17">
        <f t="shared" si="80"/>
        <v>103</v>
      </c>
      <c r="BA111" s="21">
        <v>1000</v>
      </c>
      <c r="BB111" s="5">
        <v>1053.73</v>
      </c>
      <c r="BC111" s="13">
        <f t="shared" si="102"/>
        <v>1.05373</v>
      </c>
      <c r="BD111" s="53">
        <f>RANK(BC111,BC$3:BC$140)</f>
        <v>7</v>
      </c>
      <c r="BE111" s="53">
        <f>RANK(BB111,BB$3:BB$140)</f>
        <v>45</v>
      </c>
      <c r="BF111" s="17">
        <f t="shared" si="84"/>
        <v>52</v>
      </c>
      <c r="BG111" s="5">
        <v>1780</v>
      </c>
      <c r="BH111" s="5">
        <v>108</v>
      </c>
      <c r="BI111" s="13">
        <f t="shared" si="103"/>
        <v>0.0606741573033708</v>
      </c>
      <c r="BJ111" s="53">
        <f>RANK(BI111,BI$3:BI$140)</f>
        <v>129</v>
      </c>
      <c r="BK111" s="53">
        <f>RANK(BH111,BH$3:BH$140)</f>
        <v>129</v>
      </c>
      <c r="BL111" s="17">
        <f t="shared" si="138"/>
        <v>258</v>
      </c>
      <c r="BM111" s="21">
        <v>1800</v>
      </c>
      <c r="BN111" s="5">
        <v>1983.91</v>
      </c>
      <c r="BO111" s="13">
        <f t="shared" si="104"/>
        <v>1.10217222222222</v>
      </c>
      <c r="BP111" s="53">
        <f>RANK(BO111,BO$3:BO$140)</f>
        <v>15</v>
      </c>
      <c r="BQ111" s="53">
        <f>RANK(BN111,BN$3:BN$140)</f>
        <v>30</v>
      </c>
      <c r="BR111" s="17">
        <f t="shared" si="81"/>
        <v>45</v>
      </c>
      <c r="BS111" s="21">
        <v>1200</v>
      </c>
      <c r="BT111" s="5">
        <v>1847.52</v>
      </c>
      <c r="BU111" s="13">
        <f t="shared" si="105"/>
        <v>1.5396</v>
      </c>
      <c r="BV111" s="53">
        <f>RANK(BU111,BU$3:BU$140)</f>
        <v>2</v>
      </c>
      <c r="BW111" s="53">
        <f>RANK(BT111,BT$3:BT$140)</f>
        <v>44</v>
      </c>
      <c r="BX111" s="17">
        <f t="shared" si="122"/>
        <v>46</v>
      </c>
      <c r="BY111" s="5">
        <v>1090</v>
      </c>
      <c r="BZ111" s="5">
        <v>930.32</v>
      </c>
      <c r="CA111" s="13">
        <f t="shared" si="106"/>
        <v>0.853504587155963</v>
      </c>
      <c r="CB111" s="53">
        <f>RANK(CA111,CA$3:CA$140)</f>
        <v>18</v>
      </c>
      <c r="CC111" s="53">
        <f>RANK(BZ111,BZ$3:BZ$140)</f>
        <v>50</v>
      </c>
      <c r="CD111" s="17">
        <f t="shared" si="85"/>
        <v>68</v>
      </c>
      <c r="CE111" s="21">
        <v>1100</v>
      </c>
      <c r="CF111" s="5">
        <v>1242.29</v>
      </c>
      <c r="CG111" s="13">
        <f t="shared" si="107"/>
        <v>1.12935454545455</v>
      </c>
      <c r="CH111" s="53">
        <f>RANK(CG111,CG$3:CG$140)</f>
        <v>32</v>
      </c>
      <c r="CI111" s="53">
        <f>RANK(CF111,CF$3:CF$140)</f>
        <v>52</v>
      </c>
      <c r="CJ111" s="17">
        <f t="shared" si="82"/>
        <v>84</v>
      </c>
      <c r="CK111" s="5">
        <v>1170</v>
      </c>
      <c r="CL111" s="5">
        <v>664.96</v>
      </c>
      <c r="CM111" s="13">
        <f t="shared" si="108"/>
        <v>0.56834188034188</v>
      </c>
      <c r="CN111" s="53">
        <f>RANK(CM111,CM$3:CM$140)</f>
        <v>25</v>
      </c>
      <c r="CO111" s="53">
        <f>RANK(CL111,CL$3:CL$140)</f>
        <v>74</v>
      </c>
      <c r="CP111" s="17">
        <f t="shared" si="139"/>
        <v>99</v>
      </c>
      <c r="CQ111" s="5">
        <v>700</v>
      </c>
      <c r="CR111" s="5">
        <v>815.6</v>
      </c>
      <c r="CS111" s="13">
        <f t="shared" si="109"/>
        <v>1.16514285714286</v>
      </c>
      <c r="CT111" s="53">
        <f>RANK(CS111,CS$3:CS$140)</f>
        <v>7</v>
      </c>
      <c r="CU111" s="53">
        <f>RANK(CR111,CR$3:CR$140)</f>
        <v>15</v>
      </c>
      <c r="CV111" s="17">
        <f t="shared" si="128"/>
        <v>22</v>
      </c>
      <c r="CW111" s="5">
        <v>3130</v>
      </c>
      <c r="CX111" s="5">
        <v>2652.59</v>
      </c>
      <c r="CY111" s="13">
        <f t="shared" si="110"/>
        <v>0.847472843450479</v>
      </c>
      <c r="CZ111" s="53">
        <f>RANK(CY111,CY$3:CY$140)</f>
        <v>16</v>
      </c>
      <c r="DA111" s="53">
        <f>RANK(CX111,CX$3:CX$140)</f>
        <v>31</v>
      </c>
      <c r="DB111" s="17">
        <f t="shared" si="140"/>
        <v>47</v>
      </c>
      <c r="DC111" s="21">
        <v>8000</v>
      </c>
      <c r="DD111" s="5">
        <v>10084.93</v>
      </c>
      <c r="DE111" s="13">
        <f t="shared" si="111"/>
        <v>1.26061625</v>
      </c>
      <c r="DF111" s="53">
        <f>RANK(DE111,DE$3:DE$140)</f>
        <v>6</v>
      </c>
      <c r="DG111" s="53">
        <f>RANK(DD111,DD$3:DD$140)</f>
        <v>9</v>
      </c>
      <c r="DH111" s="17">
        <v>1</v>
      </c>
      <c r="DI111" s="5">
        <v>60</v>
      </c>
      <c r="DJ111" s="5">
        <v>19</v>
      </c>
      <c r="DK111" s="13">
        <f t="shared" si="112"/>
        <v>0.316666666666667</v>
      </c>
      <c r="DL111" s="53">
        <f>RANK(DK111,DK$3:DK$140)</f>
        <v>45</v>
      </c>
      <c r="DM111" s="53">
        <f>RANK(DJ111,DJ$3:DJ$140)</f>
        <v>73</v>
      </c>
      <c r="DN111" s="17">
        <f t="shared" si="129"/>
        <v>118</v>
      </c>
      <c r="DO111" s="21">
        <v>2600</v>
      </c>
      <c r="DP111" s="5">
        <v>3110.16</v>
      </c>
      <c r="DQ111" s="13">
        <v>1.19621538461538</v>
      </c>
      <c r="DR111" s="53">
        <v>14</v>
      </c>
      <c r="DS111" s="53">
        <v>37</v>
      </c>
      <c r="DT111" s="17">
        <v>51</v>
      </c>
      <c r="DU111" s="21">
        <v>3000</v>
      </c>
      <c r="DV111" s="5">
        <v>4384.6</v>
      </c>
      <c r="DW111" s="13">
        <f t="shared" si="113"/>
        <v>1.46153333333333</v>
      </c>
      <c r="DX111" s="53">
        <f>RANK(DW111,DW$3:DW$140)</f>
        <v>4</v>
      </c>
      <c r="DY111" s="53">
        <f>RANK(DV111,DV$3:DV$140)</f>
        <v>14</v>
      </c>
      <c r="DZ111" s="17">
        <f t="shared" si="124"/>
        <v>18</v>
      </c>
      <c r="EA111" s="5">
        <v>800</v>
      </c>
      <c r="EB111" s="5">
        <v>321.83</v>
      </c>
      <c r="EC111" s="13">
        <f t="shared" si="114"/>
        <v>0.4022875</v>
      </c>
      <c r="ED111" s="53">
        <f>RANK(EC111,EC$3:EC$140)</f>
        <v>38</v>
      </c>
      <c r="EE111" s="53">
        <f>RANK(EB111,EB$3:EB$140)</f>
        <v>43</v>
      </c>
      <c r="EF111" s="17">
        <f t="shared" si="125"/>
        <v>81</v>
      </c>
      <c r="EG111" s="5">
        <v>1510</v>
      </c>
      <c r="EH111" s="5">
        <v>321.83</v>
      </c>
      <c r="EI111" s="13">
        <f t="shared" si="115"/>
        <v>0.213132450331126</v>
      </c>
      <c r="EJ111" s="53">
        <f>RANK(EI111,EI$3:EI$140)</f>
        <v>23</v>
      </c>
      <c r="EK111" s="53">
        <f>RANK(EH111,EH$3:EH$140)</f>
        <v>43</v>
      </c>
      <c r="EL111" s="17">
        <f t="shared" si="116"/>
        <v>66</v>
      </c>
      <c r="EM111" s="5">
        <v>3020</v>
      </c>
      <c r="EN111" s="5">
        <v>2130.75</v>
      </c>
      <c r="EO111" s="13">
        <f t="shared" si="117"/>
        <v>0.705546357615894</v>
      </c>
      <c r="EP111" s="53">
        <f>RANK(EO111,EO$3:EO$140)</f>
        <v>63</v>
      </c>
      <c r="EQ111" s="53">
        <f>RANK(EN111,EN$3:EN$140)</f>
        <v>99</v>
      </c>
      <c r="ER111" s="17">
        <f t="shared" si="134"/>
        <v>162</v>
      </c>
      <c r="ES111" s="5">
        <v>1000</v>
      </c>
      <c r="ET111" s="5">
        <v>65</v>
      </c>
      <c r="EU111" s="13">
        <f t="shared" si="118"/>
        <v>0.065</v>
      </c>
      <c r="EV111" s="53">
        <f>RANK(EU111,EU$3:EU$140)</f>
        <v>134</v>
      </c>
      <c r="EW111" s="53">
        <f>RANK(ET111,ET$3:ET$140)</f>
        <v>134</v>
      </c>
      <c r="EX111" s="17">
        <f t="shared" si="123"/>
        <v>268</v>
      </c>
      <c r="EY111" s="5">
        <v>1920</v>
      </c>
      <c r="EZ111" s="5">
        <v>1015</v>
      </c>
      <c r="FA111" s="13">
        <f t="shared" si="119"/>
        <v>0.528645833333333</v>
      </c>
      <c r="FB111" s="53">
        <f>RANK(FA111,FA$3:FA$140)</f>
        <v>41</v>
      </c>
      <c r="FC111" s="53">
        <f>RANK(EZ111,EZ$3:EZ$140)</f>
        <v>69</v>
      </c>
      <c r="FD111" s="17">
        <f t="shared" ref="FD111:FD140" si="142">FB111+FC111</f>
        <v>110</v>
      </c>
    </row>
    <row r="112" ht="17.25" spans="1:160">
      <c r="A112" s="9">
        <v>110</v>
      </c>
      <c r="B112" s="10">
        <v>308</v>
      </c>
      <c r="C112" s="11" t="s">
        <v>81</v>
      </c>
      <c r="D112" s="11" t="s">
        <v>58</v>
      </c>
      <c r="E112" s="5">
        <v>4000</v>
      </c>
      <c r="F112" s="5">
        <v>1357</v>
      </c>
      <c r="G112" s="13">
        <f t="shared" si="94"/>
        <v>0.33925</v>
      </c>
      <c r="H112" s="53">
        <f>RANK(G112,G$3:G$140)</f>
        <v>80</v>
      </c>
      <c r="I112" s="53">
        <f>RANK(F112,F$3:F$140)</f>
        <v>110</v>
      </c>
      <c r="J112" s="17">
        <f t="shared" si="120"/>
        <v>190</v>
      </c>
      <c r="K112" s="5">
        <v>1200</v>
      </c>
      <c r="L112" s="5">
        <v>206</v>
      </c>
      <c r="M112" s="13">
        <f t="shared" si="95"/>
        <v>0.171666666666667</v>
      </c>
      <c r="N112" s="53">
        <f>RANK(M112,M$3:M$140)</f>
        <v>104</v>
      </c>
      <c r="O112" s="53">
        <f>RANK(L112,L$3:L$140)</f>
        <v>116</v>
      </c>
      <c r="P112" s="17">
        <f t="shared" si="141"/>
        <v>220</v>
      </c>
      <c r="Q112" s="21">
        <v>2000</v>
      </c>
      <c r="R112" s="5">
        <v>924.3</v>
      </c>
      <c r="S112" s="13">
        <f t="shared" si="96"/>
        <v>0.46215</v>
      </c>
      <c r="T112" s="53">
        <f>RANK(S112,S$3:S$140)</f>
        <v>68</v>
      </c>
      <c r="U112" s="53">
        <f>RANK(R112,R$3:R$140)</f>
        <v>60</v>
      </c>
      <c r="V112" s="17">
        <f t="shared" si="87"/>
        <v>128</v>
      </c>
      <c r="W112" s="21">
        <v>2300</v>
      </c>
      <c r="X112" s="5">
        <v>2269.66</v>
      </c>
      <c r="Y112" s="13">
        <f t="shared" si="97"/>
        <v>0.986808695652174</v>
      </c>
      <c r="Z112" s="53">
        <f>RANK(Y112,Y$3:Y$140)</f>
        <v>5</v>
      </c>
      <c r="AA112" s="53">
        <f>RANK(X112,X$3:X$140)</f>
        <v>46</v>
      </c>
      <c r="AB112" s="17">
        <f t="shared" si="98"/>
        <v>51</v>
      </c>
      <c r="AC112" s="5">
        <v>1150</v>
      </c>
      <c r="AD112" s="5">
        <v>789.24</v>
      </c>
      <c r="AE112" s="13">
        <f t="shared" si="99"/>
        <v>0.686295652173913</v>
      </c>
      <c r="AF112" s="53">
        <f>RANK(AE112,AE$3:AE$140)</f>
        <v>105</v>
      </c>
      <c r="AG112" s="53">
        <f>RANK(AD112,AD$3:AD$140)</f>
        <v>123</v>
      </c>
      <c r="AH112" s="17">
        <f t="shared" si="92"/>
        <v>228</v>
      </c>
      <c r="AI112" s="5">
        <v>30</v>
      </c>
      <c r="AJ112" s="5">
        <v>16.8</v>
      </c>
      <c r="AK112" s="13">
        <f t="shared" si="137"/>
        <v>0.56</v>
      </c>
      <c r="AL112" s="53" t="e">
        <f>RANK(AK112,AK$3:AK$140)</f>
        <v>#DIV/0!</v>
      </c>
      <c r="AM112" s="53">
        <f>RANK(AJ112,AJ$3:AJ$140)</f>
        <v>33</v>
      </c>
      <c r="AN112" s="17" t="e">
        <f t="shared" si="79"/>
        <v>#DIV/0!</v>
      </c>
      <c r="AO112" s="5">
        <v>23</v>
      </c>
      <c r="AP112" s="5">
        <v>7</v>
      </c>
      <c r="AQ112" s="13">
        <f t="shared" si="100"/>
        <v>0.304347826086957</v>
      </c>
      <c r="AR112" s="53">
        <f>RANK(AQ112,AQ$3:AQ$140)</f>
        <v>28</v>
      </c>
      <c r="AS112" s="53">
        <f>RANK(AP112,AP$3:AP$140)</f>
        <v>20</v>
      </c>
      <c r="AT112" s="17">
        <f t="shared" ref="AT112:AT135" si="143">AR112+AS112</f>
        <v>48</v>
      </c>
      <c r="AU112" s="5">
        <v>1810</v>
      </c>
      <c r="AV112" s="5">
        <v>1126.2</v>
      </c>
      <c r="AW112" s="13">
        <f t="shared" si="101"/>
        <v>0.622209944751381</v>
      </c>
      <c r="AX112" s="53">
        <f>RANK(AW112,AW$3:AW$140)</f>
        <v>105</v>
      </c>
      <c r="AY112" s="53">
        <f>RANK(AV112,AV$3:AV$140)</f>
        <v>106</v>
      </c>
      <c r="AZ112" s="17">
        <f t="shared" si="80"/>
        <v>211</v>
      </c>
      <c r="BA112" s="21">
        <v>1000</v>
      </c>
      <c r="BB112" s="5">
        <v>865.86</v>
      </c>
      <c r="BC112" s="13">
        <f t="shared" si="102"/>
        <v>0.86586</v>
      </c>
      <c r="BD112" s="53">
        <f>RANK(BC112,BC$3:BC$140)</f>
        <v>25</v>
      </c>
      <c r="BE112" s="53">
        <f>RANK(BB112,BB$3:BB$140)</f>
        <v>64</v>
      </c>
      <c r="BF112" s="17">
        <f t="shared" si="84"/>
        <v>89</v>
      </c>
      <c r="BG112" s="5">
        <v>1780</v>
      </c>
      <c r="BH112" s="5">
        <v>175.9</v>
      </c>
      <c r="BI112" s="13">
        <f t="shared" si="103"/>
        <v>0.0988202247191011</v>
      </c>
      <c r="BJ112" s="53">
        <f>RANK(BI112,BI$3:BI$140)</f>
        <v>120</v>
      </c>
      <c r="BK112" s="53">
        <f>RANK(BH112,BH$3:BH$140)</f>
        <v>123</v>
      </c>
      <c r="BL112" s="17">
        <f t="shared" si="138"/>
        <v>243</v>
      </c>
      <c r="BM112" s="5">
        <v>1000</v>
      </c>
      <c r="BN112" s="5">
        <v>429.23</v>
      </c>
      <c r="BO112" s="13">
        <f t="shared" si="104"/>
        <v>0.42923</v>
      </c>
      <c r="BP112" s="53">
        <f>RANK(BO112,BO$3:BO$140)</f>
        <v>122</v>
      </c>
      <c r="BQ112" s="53">
        <f>RANK(BN112,BN$3:BN$140)</f>
        <v>128</v>
      </c>
      <c r="BR112" s="17">
        <f t="shared" si="81"/>
        <v>250</v>
      </c>
      <c r="BS112" s="5">
        <v>1000</v>
      </c>
      <c r="BT112" s="5">
        <v>694.35</v>
      </c>
      <c r="BU112" s="13">
        <f t="shared" si="105"/>
        <v>0.69435</v>
      </c>
      <c r="BV112" s="53">
        <f>RANK(BU112,BU$3:BU$140)</f>
        <v>119</v>
      </c>
      <c r="BW112" s="53">
        <f>RANK(BT112,BT$3:BT$140)</f>
        <v>124</v>
      </c>
      <c r="BX112" s="17">
        <f t="shared" si="122"/>
        <v>243</v>
      </c>
      <c r="BY112" s="5">
        <v>1090</v>
      </c>
      <c r="BZ112" s="5">
        <v>981.24</v>
      </c>
      <c r="CA112" s="13">
        <f t="shared" si="106"/>
        <v>0.900220183486239</v>
      </c>
      <c r="CB112" s="53">
        <f>RANK(CA112,CA$3:CA$140)</f>
        <v>16</v>
      </c>
      <c r="CC112" s="53">
        <f>RANK(BZ112,BZ$3:BZ$140)</f>
        <v>40</v>
      </c>
      <c r="CD112" s="17">
        <f t="shared" si="85"/>
        <v>56</v>
      </c>
      <c r="CE112" s="5">
        <v>1000</v>
      </c>
      <c r="CF112" s="5">
        <v>699.26</v>
      </c>
      <c r="CG112" s="13">
        <f t="shared" si="107"/>
        <v>0.69926</v>
      </c>
      <c r="CH112" s="53">
        <f>RANK(CG112,CG$3:CG$140)</f>
        <v>94</v>
      </c>
      <c r="CI112" s="53">
        <f>RANK(CF112,CF$3:CF$140)</f>
        <v>100</v>
      </c>
      <c r="CJ112" s="17">
        <f t="shared" si="82"/>
        <v>194</v>
      </c>
      <c r="CK112" s="5">
        <v>1170</v>
      </c>
      <c r="CL112" s="5">
        <v>444.7</v>
      </c>
      <c r="CM112" s="13">
        <f t="shared" si="108"/>
        <v>0.38008547008547</v>
      </c>
      <c r="CN112" s="53">
        <f>RANK(CM112,CM$3:CM$140)</f>
        <v>72</v>
      </c>
      <c r="CO112" s="53">
        <f>RANK(CL112,CL$3:CL$140)</f>
        <v>100</v>
      </c>
      <c r="CP112" s="17">
        <f t="shared" si="139"/>
        <v>172</v>
      </c>
      <c r="CQ112" s="5">
        <v>700</v>
      </c>
      <c r="CR112" s="5">
        <v>0</v>
      </c>
      <c r="CS112" s="13">
        <f t="shared" si="109"/>
        <v>0</v>
      </c>
      <c r="CT112" s="53">
        <f>RANK(CS112,CS$3:CS$140)</f>
        <v>109</v>
      </c>
      <c r="CU112" s="53">
        <f>RANK(CR112,CR$3:CR$140)</f>
        <v>109</v>
      </c>
      <c r="CV112" s="17">
        <f t="shared" si="128"/>
        <v>218</v>
      </c>
      <c r="CW112" s="5">
        <v>3130</v>
      </c>
      <c r="CX112" s="5">
        <v>658.19</v>
      </c>
      <c r="CY112" s="13">
        <f t="shared" si="110"/>
        <v>0.210284345047923</v>
      </c>
      <c r="CZ112" s="53">
        <f>RANK(CY112,CY$3:CY$140)</f>
        <v>113</v>
      </c>
      <c r="DA112" s="53">
        <f>RANK(CX112,CX$3:CX$140)</f>
        <v>112</v>
      </c>
      <c r="DB112" s="17">
        <f t="shared" si="140"/>
        <v>225</v>
      </c>
      <c r="DC112" s="5">
        <v>4020</v>
      </c>
      <c r="DD112" s="5">
        <v>4813.42</v>
      </c>
      <c r="DE112" s="13">
        <f t="shared" si="111"/>
        <v>1.19736815920398</v>
      </c>
      <c r="DF112" s="53">
        <f>RANK(DE112,DE$3:DE$140)</f>
        <v>12</v>
      </c>
      <c r="DG112" s="53">
        <f>RANK(DD112,DD$3:DD$140)</f>
        <v>53</v>
      </c>
      <c r="DH112" s="17">
        <f t="shared" ref="DH112:DH140" si="144">DF112+DG112</f>
        <v>65</v>
      </c>
      <c r="DI112" s="5">
        <v>60</v>
      </c>
      <c r="DJ112" s="5">
        <v>24</v>
      </c>
      <c r="DK112" s="13">
        <f t="shared" si="112"/>
        <v>0.4</v>
      </c>
      <c r="DL112" s="53">
        <f>RANK(DK112,DK$3:DK$140)</f>
        <v>21</v>
      </c>
      <c r="DM112" s="53">
        <f>RANK(DJ112,DJ$3:DJ$140)</f>
        <v>53</v>
      </c>
      <c r="DN112" s="17">
        <f t="shared" si="129"/>
        <v>74</v>
      </c>
      <c r="DO112" s="5">
        <v>1610</v>
      </c>
      <c r="DP112" s="5">
        <v>621.1</v>
      </c>
      <c r="DQ112" s="13">
        <v>0.385776397515528</v>
      </c>
      <c r="DR112" s="53">
        <v>124</v>
      </c>
      <c r="DS112" s="53">
        <v>127</v>
      </c>
      <c r="DT112" s="17">
        <v>251</v>
      </c>
      <c r="DU112" s="5">
        <v>1420</v>
      </c>
      <c r="DV112" s="5">
        <v>1044.62</v>
      </c>
      <c r="DW112" s="13">
        <f t="shared" si="113"/>
        <v>0.735647887323944</v>
      </c>
      <c r="DX112" s="53">
        <f>RANK(DW112,DW$3:DW$140)</f>
        <v>70</v>
      </c>
      <c r="DY112" s="53">
        <f>RANK(DV112,DV$3:DV$140)</f>
        <v>98</v>
      </c>
      <c r="DZ112" s="17">
        <f t="shared" si="124"/>
        <v>168</v>
      </c>
      <c r="EA112" s="5">
        <v>800</v>
      </c>
      <c r="EB112" s="5">
        <v>0</v>
      </c>
      <c r="EC112" s="13">
        <f t="shared" si="114"/>
        <v>0</v>
      </c>
      <c r="ED112" s="53">
        <f>RANK(EC112,EC$3:EC$140)</f>
        <v>128</v>
      </c>
      <c r="EE112" s="53">
        <f>RANK(EB112,EB$3:EB$140)</f>
        <v>128</v>
      </c>
      <c r="EF112" s="17">
        <f t="shared" si="125"/>
        <v>256</v>
      </c>
      <c r="EG112" s="5">
        <v>1510</v>
      </c>
      <c r="EH112" s="5">
        <v>0</v>
      </c>
      <c r="EI112" s="13">
        <f t="shared" si="115"/>
        <v>0</v>
      </c>
      <c r="EJ112" s="53">
        <f>RANK(EI112,EI$3:EI$140)</f>
        <v>128</v>
      </c>
      <c r="EK112" s="53">
        <f>RANK(EH112,EH$3:EH$140)</f>
        <v>128</v>
      </c>
      <c r="EL112" s="17">
        <f t="shared" si="116"/>
        <v>256</v>
      </c>
      <c r="EM112" s="5">
        <v>3020</v>
      </c>
      <c r="EN112" s="5">
        <v>1259.19</v>
      </c>
      <c r="EO112" s="13">
        <f t="shared" si="117"/>
        <v>0.416950331125828</v>
      </c>
      <c r="EP112" s="53">
        <f>RANK(EO112,EO$3:EO$140)</f>
        <v>118</v>
      </c>
      <c r="EQ112" s="53">
        <f>RANK(EN112,EN$3:EN$140)</f>
        <v>123</v>
      </c>
      <c r="ER112" s="17">
        <f t="shared" si="134"/>
        <v>241</v>
      </c>
      <c r="ES112" s="5">
        <v>1000</v>
      </c>
      <c r="ET112" s="5">
        <v>269</v>
      </c>
      <c r="EU112" s="13">
        <f t="shared" si="118"/>
        <v>0.269</v>
      </c>
      <c r="EV112" s="53">
        <f>RANK(EU112,EU$3:EU$140)</f>
        <v>102</v>
      </c>
      <c r="EW112" s="53">
        <f>RANK(ET112,ET$3:ET$140)</f>
        <v>108</v>
      </c>
      <c r="EX112" s="17">
        <f t="shared" si="123"/>
        <v>210</v>
      </c>
      <c r="EY112" s="5">
        <v>1920</v>
      </c>
      <c r="EZ112" s="5">
        <v>107</v>
      </c>
      <c r="FA112" s="13">
        <f t="shared" si="119"/>
        <v>0.0557291666666667</v>
      </c>
      <c r="FB112" s="53">
        <f>RANK(FA112,FA$3:FA$140)</f>
        <v>128</v>
      </c>
      <c r="FC112" s="53">
        <f>RANK(EZ112,EZ$3:EZ$140)</f>
        <v>128</v>
      </c>
      <c r="FD112" s="17">
        <f t="shared" si="142"/>
        <v>256</v>
      </c>
    </row>
    <row r="113" ht="17.25" spans="1:160">
      <c r="A113" s="9">
        <v>111</v>
      </c>
      <c r="B113" s="10">
        <v>104430</v>
      </c>
      <c r="C113" s="11" t="s">
        <v>110</v>
      </c>
      <c r="D113" s="11" t="s">
        <v>89</v>
      </c>
      <c r="E113" s="5">
        <v>4000</v>
      </c>
      <c r="F113" s="5">
        <v>736.8</v>
      </c>
      <c r="G113" s="13">
        <f t="shared" si="94"/>
        <v>0.1842</v>
      </c>
      <c r="H113" s="53">
        <f>RANK(G113,G$3:G$140)</f>
        <v>125</v>
      </c>
      <c r="I113" s="53">
        <f>RANK(F113,F$3:F$140)</f>
        <v>128</v>
      </c>
      <c r="J113" s="17">
        <f t="shared" si="120"/>
        <v>253</v>
      </c>
      <c r="K113" s="5">
        <v>2100</v>
      </c>
      <c r="L113" s="5">
        <v>627</v>
      </c>
      <c r="M113" s="13">
        <f t="shared" si="95"/>
        <v>0.298571428571429</v>
      </c>
      <c r="N113" s="53">
        <f>RANK(M113,M$3:M$140)</f>
        <v>77</v>
      </c>
      <c r="O113" s="53">
        <f>RANK(L113,L$3:L$140)</f>
        <v>77</v>
      </c>
      <c r="P113" s="17">
        <f t="shared" si="141"/>
        <v>154</v>
      </c>
      <c r="Q113" s="5">
        <v>1100</v>
      </c>
      <c r="R113" s="5">
        <v>486.6</v>
      </c>
      <c r="S113" s="13">
        <f t="shared" si="96"/>
        <v>0.442363636363636</v>
      </c>
      <c r="T113" s="53">
        <f>RANK(S113,S$3:S$140)</f>
        <v>71</v>
      </c>
      <c r="U113" s="53">
        <f>RANK(R113,R$3:R$140)</f>
        <v>83</v>
      </c>
      <c r="V113" s="17">
        <f t="shared" si="87"/>
        <v>154</v>
      </c>
      <c r="W113" s="5">
        <v>1720</v>
      </c>
      <c r="X113" s="5">
        <v>1115.83</v>
      </c>
      <c r="Y113" s="13">
        <f t="shared" si="97"/>
        <v>0.648738372093023</v>
      </c>
      <c r="Z113" s="53">
        <f>RANK(Y113,Y$3:Y$140)</f>
        <v>80</v>
      </c>
      <c r="AA113" s="53">
        <f>RANK(X113,X$3:X$140)</f>
        <v>121</v>
      </c>
      <c r="AB113" s="17">
        <f t="shared" si="98"/>
        <v>201</v>
      </c>
      <c r="AC113" s="21">
        <f>ROUND(AD113/100,0)*100</f>
        <v>1200</v>
      </c>
      <c r="AD113" s="5">
        <v>1220.98</v>
      </c>
      <c r="AE113" s="13">
        <f t="shared" si="99"/>
        <v>1.01748333333333</v>
      </c>
      <c r="AF113" s="53">
        <f>RANK(AE113,AE$3:AE$140)</f>
        <v>2</v>
      </c>
      <c r="AG113" s="53">
        <f>RANK(AD113,AD$3:AD$140)</f>
        <v>95</v>
      </c>
      <c r="AH113" s="17">
        <f t="shared" si="92"/>
        <v>97</v>
      </c>
      <c r="AI113" s="5">
        <v>20</v>
      </c>
      <c r="AJ113" s="5">
        <v>2</v>
      </c>
      <c r="AK113" s="13">
        <f t="shared" si="137"/>
        <v>0.1</v>
      </c>
      <c r="AL113" s="53" t="e">
        <f>RANK(AK113,AK$3:AK$140)</f>
        <v>#DIV/0!</v>
      </c>
      <c r="AM113" s="53">
        <f>RANK(AJ113,AJ$3:AJ$140)</f>
        <v>108</v>
      </c>
      <c r="AN113" s="17" t="e">
        <f t="shared" si="79"/>
        <v>#DIV/0!</v>
      </c>
      <c r="AO113" s="5">
        <v>16</v>
      </c>
      <c r="AP113" s="5">
        <v>4</v>
      </c>
      <c r="AQ113" s="13">
        <f t="shared" si="100"/>
        <v>0.25</v>
      </c>
      <c r="AR113" s="53">
        <f>RANK(AQ113,AQ$3:AQ$140)</f>
        <v>32</v>
      </c>
      <c r="AS113" s="53">
        <f>RANK(AP113,AP$3:AP$140)</f>
        <v>48</v>
      </c>
      <c r="AT113" s="17">
        <f t="shared" si="143"/>
        <v>80</v>
      </c>
      <c r="AU113" s="5">
        <v>1810</v>
      </c>
      <c r="AV113" s="5">
        <v>778.93</v>
      </c>
      <c r="AW113" s="13">
        <f t="shared" si="101"/>
        <v>0.430348066298342</v>
      </c>
      <c r="AX113" s="53">
        <f>RANK(AW113,AW$3:AW$140)</f>
        <v>125</v>
      </c>
      <c r="AY113" s="53">
        <f>RANK(AV113,AV$3:AV$140)</f>
        <v>124</v>
      </c>
      <c r="AZ113" s="17">
        <f t="shared" si="80"/>
        <v>249</v>
      </c>
      <c r="BA113" s="5">
        <v>800</v>
      </c>
      <c r="BB113" s="5">
        <v>565.2</v>
      </c>
      <c r="BC113" s="13">
        <f t="shared" si="102"/>
        <v>0.7065</v>
      </c>
      <c r="BD113" s="53">
        <f>RANK(BC113,BC$3:BC$140)</f>
        <v>66</v>
      </c>
      <c r="BE113" s="53">
        <f>RANK(BB113,BB$3:BB$140)</f>
        <v>94</v>
      </c>
      <c r="BF113" s="17">
        <f t="shared" si="84"/>
        <v>160</v>
      </c>
      <c r="BG113" s="5">
        <v>1780</v>
      </c>
      <c r="BH113" s="5">
        <v>391.05</v>
      </c>
      <c r="BI113" s="13">
        <f t="shared" si="103"/>
        <v>0.219691011235955</v>
      </c>
      <c r="BJ113" s="53">
        <f>RANK(BI113,BI$3:BI$140)</f>
        <v>74</v>
      </c>
      <c r="BK113" s="53">
        <f>RANK(BH113,BH$3:BH$140)</f>
        <v>97</v>
      </c>
      <c r="BL113" s="17">
        <f t="shared" si="138"/>
        <v>171</v>
      </c>
      <c r="BM113" s="5">
        <v>1000</v>
      </c>
      <c r="BN113" s="5">
        <v>861</v>
      </c>
      <c r="BO113" s="13">
        <f t="shared" si="104"/>
        <v>0.861</v>
      </c>
      <c r="BP113" s="53">
        <f>RANK(BO113,BO$3:BO$140)</f>
        <v>72</v>
      </c>
      <c r="BQ113" s="53">
        <f>RANK(BN113,BN$3:BN$140)</f>
        <v>94</v>
      </c>
      <c r="BR113" s="17">
        <f t="shared" si="81"/>
        <v>166</v>
      </c>
      <c r="BS113" s="21">
        <v>1100</v>
      </c>
      <c r="BT113" s="5">
        <v>1316.27</v>
      </c>
      <c r="BU113" s="13">
        <f t="shared" si="105"/>
        <v>1.19660909090909</v>
      </c>
      <c r="BV113" s="53">
        <f>RANK(BU113,BU$3:BU$140)</f>
        <v>38</v>
      </c>
      <c r="BW113" s="53">
        <f>RANK(BT113,BT$3:BT$140)</f>
        <v>73</v>
      </c>
      <c r="BX113" s="17">
        <f t="shared" si="122"/>
        <v>111</v>
      </c>
      <c r="BY113" s="5">
        <v>1090</v>
      </c>
      <c r="BZ113" s="5">
        <v>326.24</v>
      </c>
      <c r="CA113" s="13">
        <f t="shared" si="106"/>
        <v>0.299302752293578</v>
      </c>
      <c r="CB113" s="53">
        <f>RANK(CA113,CA$3:CA$140)</f>
        <v>104</v>
      </c>
      <c r="CC113" s="53">
        <f>RANK(BZ113,BZ$3:BZ$140)</f>
        <v>116</v>
      </c>
      <c r="CD113" s="17">
        <f t="shared" si="85"/>
        <v>220</v>
      </c>
      <c r="CE113" s="5">
        <v>1000</v>
      </c>
      <c r="CF113" s="5">
        <v>738.11</v>
      </c>
      <c r="CG113" s="13">
        <f t="shared" si="107"/>
        <v>0.73811</v>
      </c>
      <c r="CH113" s="53">
        <f>RANK(CG113,CG$3:CG$140)</f>
        <v>92</v>
      </c>
      <c r="CI113" s="53">
        <f>RANK(CF113,CF$3:CF$140)</f>
        <v>97</v>
      </c>
      <c r="CJ113" s="17">
        <f t="shared" si="82"/>
        <v>189</v>
      </c>
      <c r="CK113" s="5">
        <v>1170</v>
      </c>
      <c r="CL113" s="5">
        <v>382.28</v>
      </c>
      <c r="CM113" s="13">
        <f t="shared" si="108"/>
        <v>0.326735042735043</v>
      </c>
      <c r="CN113" s="53">
        <f>RANK(CM113,CM$3:CM$140)</f>
        <v>92</v>
      </c>
      <c r="CO113" s="53">
        <f>RANK(CL113,CL$3:CL$140)</f>
        <v>109</v>
      </c>
      <c r="CP113" s="17">
        <f t="shared" si="139"/>
        <v>201</v>
      </c>
      <c r="CQ113" s="5">
        <v>700</v>
      </c>
      <c r="CR113" s="5">
        <v>746</v>
      </c>
      <c r="CS113" s="13">
        <f t="shared" si="109"/>
        <v>1.06571428571429</v>
      </c>
      <c r="CT113" s="53">
        <f>RANK(CS113,CS$3:CS$140)</f>
        <v>9</v>
      </c>
      <c r="CU113" s="53">
        <f>RANK(CR113,CR$3:CR$140)</f>
        <v>17</v>
      </c>
      <c r="CV113" s="17">
        <f t="shared" si="128"/>
        <v>26</v>
      </c>
      <c r="CW113" s="5">
        <v>3130</v>
      </c>
      <c r="CX113" s="5">
        <v>1798.5</v>
      </c>
      <c r="CY113" s="13">
        <f t="shared" si="110"/>
        <v>0.574600638977636</v>
      </c>
      <c r="CZ113" s="53">
        <f>RANK(CY113,CY$3:CY$140)</f>
        <v>39</v>
      </c>
      <c r="DA113" s="53">
        <f>RANK(CX113,CX$3:CX$140)</f>
        <v>57</v>
      </c>
      <c r="DB113" s="17">
        <f t="shared" si="140"/>
        <v>96</v>
      </c>
      <c r="DC113" s="5">
        <v>4020</v>
      </c>
      <c r="DD113" s="5">
        <v>4847.26</v>
      </c>
      <c r="DE113" s="13">
        <f t="shared" si="111"/>
        <v>1.20578606965174</v>
      </c>
      <c r="DF113" s="53">
        <f>RANK(DE113,DE$3:DE$140)</f>
        <v>11</v>
      </c>
      <c r="DG113" s="53">
        <f>RANK(DD113,DD$3:DD$140)</f>
        <v>52</v>
      </c>
      <c r="DH113" s="17">
        <f t="shared" si="144"/>
        <v>63</v>
      </c>
      <c r="DI113" s="5">
        <v>60</v>
      </c>
      <c r="DJ113" s="5">
        <v>6</v>
      </c>
      <c r="DK113" s="13">
        <f t="shared" si="112"/>
        <v>0.1</v>
      </c>
      <c r="DL113" s="53">
        <f>RANK(DK113,DK$3:DK$140)</f>
        <v>124</v>
      </c>
      <c r="DM113" s="53">
        <f>RANK(DJ113,DJ$3:DJ$140)</f>
        <v>127</v>
      </c>
      <c r="DN113" s="17">
        <f t="shared" si="129"/>
        <v>251</v>
      </c>
      <c r="DO113" s="5">
        <v>1610</v>
      </c>
      <c r="DP113" s="5">
        <v>843.2</v>
      </c>
      <c r="DQ113" s="13">
        <v>0.523726708074534</v>
      </c>
      <c r="DR113" s="53">
        <v>109</v>
      </c>
      <c r="DS113" s="53">
        <v>120</v>
      </c>
      <c r="DT113" s="17">
        <v>229</v>
      </c>
      <c r="DU113" s="21">
        <v>1420</v>
      </c>
      <c r="DV113" s="5">
        <v>1791</v>
      </c>
      <c r="DW113" s="13">
        <f t="shared" si="113"/>
        <v>1.2612676056338</v>
      </c>
      <c r="DX113" s="53">
        <f>RANK(DW113,DW$3:DW$140)</f>
        <v>5</v>
      </c>
      <c r="DY113" s="53">
        <f>RANK(DV113,DV$3:DV$140)</f>
        <v>62</v>
      </c>
      <c r="DZ113" s="17">
        <f t="shared" si="124"/>
        <v>67</v>
      </c>
      <c r="EA113" s="5">
        <v>800</v>
      </c>
      <c r="EB113" s="5">
        <v>141.78</v>
      </c>
      <c r="EC113" s="13">
        <f t="shared" si="114"/>
        <v>0.177225</v>
      </c>
      <c r="ED113" s="53">
        <f>RANK(EC113,EC$3:EC$140)</f>
        <v>74</v>
      </c>
      <c r="EE113" s="53">
        <f>RANK(EB113,EB$3:EB$140)</f>
        <v>77</v>
      </c>
      <c r="EF113" s="17">
        <f t="shared" si="125"/>
        <v>151</v>
      </c>
      <c r="EG113" s="5">
        <v>1510</v>
      </c>
      <c r="EH113" s="5">
        <v>141.78</v>
      </c>
      <c r="EI113" s="13">
        <f t="shared" si="115"/>
        <v>0.0938940397350993</v>
      </c>
      <c r="EJ113" s="53">
        <f>RANK(EI113,EI$3:EI$140)</f>
        <v>62</v>
      </c>
      <c r="EK113" s="53">
        <f>RANK(EH113,EH$3:EH$140)</f>
        <v>77</v>
      </c>
      <c r="EL113" s="17">
        <f t="shared" si="116"/>
        <v>139</v>
      </c>
      <c r="EM113" s="5">
        <v>3020</v>
      </c>
      <c r="EN113" s="5">
        <v>1715.11</v>
      </c>
      <c r="EO113" s="13">
        <f t="shared" si="117"/>
        <v>0.567917218543046</v>
      </c>
      <c r="EP113" s="53">
        <f>RANK(EO113,EO$3:EO$140)</f>
        <v>95</v>
      </c>
      <c r="EQ113" s="53">
        <f>RANK(EN113,EN$3:EN$140)</f>
        <v>112</v>
      </c>
      <c r="ER113" s="17">
        <f t="shared" si="134"/>
        <v>207</v>
      </c>
      <c r="ES113" s="5">
        <v>1000</v>
      </c>
      <c r="ET113" s="5">
        <v>489.63</v>
      </c>
      <c r="EU113" s="13">
        <f t="shared" si="118"/>
        <v>0.48963</v>
      </c>
      <c r="EV113" s="53">
        <f>RANK(EU113,EU$3:EU$140)</f>
        <v>69</v>
      </c>
      <c r="EW113" s="53">
        <f>RANK(ET113,ET$3:ET$140)</f>
        <v>80</v>
      </c>
      <c r="EX113" s="17">
        <f t="shared" si="123"/>
        <v>149</v>
      </c>
      <c r="EY113" s="5">
        <v>1920</v>
      </c>
      <c r="EZ113" s="5">
        <v>383</v>
      </c>
      <c r="FA113" s="13">
        <f t="shared" si="119"/>
        <v>0.199479166666667</v>
      </c>
      <c r="FB113" s="53">
        <f>RANK(FA113,FA$3:FA$140)</f>
        <v>100</v>
      </c>
      <c r="FC113" s="53">
        <f>RANK(EZ113,EZ$3:EZ$140)</f>
        <v>112</v>
      </c>
      <c r="FD113" s="17">
        <f t="shared" si="142"/>
        <v>212</v>
      </c>
    </row>
    <row r="114" ht="17.25" spans="1:160">
      <c r="A114" s="9">
        <v>112</v>
      </c>
      <c r="B114" s="10">
        <v>113299</v>
      </c>
      <c r="C114" s="19" t="s">
        <v>82</v>
      </c>
      <c r="D114" s="19" t="s">
        <v>58</v>
      </c>
      <c r="E114" s="5">
        <v>3900</v>
      </c>
      <c r="F114" s="5">
        <v>1916.66</v>
      </c>
      <c r="G114" s="13">
        <f t="shared" si="94"/>
        <v>0.491451282051282</v>
      </c>
      <c r="H114" s="53">
        <f>RANK(G114,G$3:G$140)</f>
        <v>49</v>
      </c>
      <c r="I114" s="53">
        <f>RANK(F114,F$3:F$140)</f>
        <v>89</v>
      </c>
      <c r="J114" s="17">
        <f t="shared" si="120"/>
        <v>138</v>
      </c>
      <c r="K114" s="5">
        <v>2300</v>
      </c>
      <c r="L114" s="5">
        <v>282.4</v>
      </c>
      <c r="M114" s="13">
        <f t="shared" si="95"/>
        <v>0.122782608695652</v>
      </c>
      <c r="N114" s="53">
        <f>RANK(M114,M$3:M$140)</f>
        <v>113</v>
      </c>
      <c r="O114" s="53">
        <f>RANK(L114,L$3:L$140)</f>
        <v>108</v>
      </c>
      <c r="P114" s="17">
        <f t="shared" si="141"/>
        <v>221</v>
      </c>
      <c r="Q114" s="21">
        <v>2000</v>
      </c>
      <c r="R114" s="5">
        <v>985.8</v>
      </c>
      <c r="S114" s="13">
        <f t="shared" si="96"/>
        <v>0.4929</v>
      </c>
      <c r="T114" s="53">
        <f>RANK(S114,S$3:S$140)</f>
        <v>62</v>
      </c>
      <c r="U114" s="53">
        <f>RANK(R114,R$3:R$140)</f>
        <v>56</v>
      </c>
      <c r="V114" s="17">
        <f t="shared" si="87"/>
        <v>118</v>
      </c>
      <c r="W114" s="5">
        <v>1720</v>
      </c>
      <c r="X114" s="5">
        <v>1027.72</v>
      </c>
      <c r="Y114" s="13">
        <f t="shared" si="97"/>
        <v>0.597511627906977</v>
      </c>
      <c r="Z114" s="53">
        <f>RANK(Y114,Y$3:Y$140)</f>
        <v>88</v>
      </c>
      <c r="AA114" s="53">
        <f>RANK(X114,X$3:X$140)</f>
        <v>124</v>
      </c>
      <c r="AB114" s="17">
        <f t="shared" si="98"/>
        <v>212</v>
      </c>
      <c r="AC114" s="21">
        <f>ROUND(AD114/100,0)*100</f>
        <v>2000</v>
      </c>
      <c r="AD114" s="5">
        <v>2024.48</v>
      </c>
      <c r="AE114" s="13">
        <f t="shared" si="99"/>
        <v>1.01224</v>
      </c>
      <c r="AF114" s="53">
        <f>RANK(AE114,AE$3:AE$140)</f>
        <v>10</v>
      </c>
      <c r="AG114" s="53">
        <f>RANK(AD114,AD$3:AD$140)</f>
        <v>61</v>
      </c>
      <c r="AH114" s="17">
        <f t="shared" si="92"/>
        <v>71</v>
      </c>
      <c r="AI114" s="5">
        <v>20</v>
      </c>
      <c r="AJ114" s="5">
        <v>3</v>
      </c>
      <c r="AK114" s="13">
        <f t="shared" si="137"/>
        <v>0.15</v>
      </c>
      <c r="AL114" s="53" t="e">
        <f>RANK(AK114,AK$3:AK$140)</f>
        <v>#DIV/0!</v>
      </c>
      <c r="AM114" s="53">
        <f>RANK(AJ114,AJ$3:AJ$140)</f>
        <v>103</v>
      </c>
      <c r="AN114" s="17" t="e">
        <f t="shared" si="79"/>
        <v>#DIV/0!</v>
      </c>
      <c r="AO114" s="5">
        <v>8</v>
      </c>
      <c r="AP114" s="5">
        <v>6</v>
      </c>
      <c r="AQ114" s="13">
        <f t="shared" si="100"/>
        <v>0.75</v>
      </c>
      <c r="AR114" s="53">
        <f>RANK(AQ114,AQ$3:AQ$140)</f>
        <v>8</v>
      </c>
      <c r="AS114" s="53">
        <f>RANK(AP114,AP$3:AP$140)</f>
        <v>32</v>
      </c>
      <c r="AT114" s="17">
        <f t="shared" si="143"/>
        <v>40</v>
      </c>
      <c r="AU114" s="5">
        <v>1810</v>
      </c>
      <c r="AV114" s="5">
        <v>1284.72</v>
      </c>
      <c r="AW114" s="13">
        <f t="shared" si="101"/>
        <v>0.709790055248619</v>
      </c>
      <c r="AX114" s="53">
        <f>RANK(AW114,AW$3:AW$140)</f>
        <v>94</v>
      </c>
      <c r="AY114" s="53">
        <f>RANK(AV114,AV$3:AV$140)</f>
        <v>93</v>
      </c>
      <c r="AZ114" s="17">
        <f t="shared" si="80"/>
        <v>187</v>
      </c>
      <c r="BA114" s="21">
        <v>1000</v>
      </c>
      <c r="BB114" s="5">
        <v>731.65</v>
      </c>
      <c r="BC114" s="13">
        <f t="shared" si="102"/>
        <v>0.73165</v>
      </c>
      <c r="BD114" s="53">
        <f>RANK(BC114,BC$3:BC$140)</f>
        <v>58</v>
      </c>
      <c r="BE114" s="53">
        <f>RANK(BB114,BB$3:BB$140)</f>
        <v>79</v>
      </c>
      <c r="BF114" s="17">
        <f t="shared" si="84"/>
        <v>137</v>
      </c>
      <c r="BG114" s="5">
        <v>1680</v>
      </c>
      <c r="BH114" s="5">
        <v>831.22</v>
      </c>
      <c r="BI114" s="13">
        <f t="shared" si="103"/>
        <v>0.49477380952381</v>
      </c>
      <c r="BJ114" s="53">
        <f>RANK(BI114,BI$3:BI$140)</f>
        <v>13</v>
      </c>
      <c r="BK114" s="53">
        <f>RANK(BH114,BH$3:BH$140)</f>
        <v>48</v>
      </c>
      <c r="BL114" s="17">
        <f t="shared" si="138"/>
        <v>61</v>
      </c>
      <c r="BM114" s="21">
        <v>1400</v>
      </c>
      <c r="BN114" s="5">
        <v>1525.44</v>
      </c>
      <c r="BO114" s="13">
        <f t="shared" si="104"/>
        <v>1.0896</v>
      </c>
      <c r="BP114" s="53">
        <f>RANK(BO114,BO$3:BO$140)</f>
        <v>21</v>
      </c>
      <c r="BQ114" s="53">
        <f>RANK(BN114,BN$3:BN$140)</f>
        <v>54</v>
      </c>
      <c r="BR114" s="17">
        <f t="shared" si="81"/>
        <v>75</v>
      </c>
      <c r="BS114" s="21">
        <v>1100</v>
      </c>
      <c r="BT114" s="5">
        <v>1415.97</v>
      </c>
      <c r="BU114" s="13">
        <f t="shared" si="105"/>
        <v>1.28724545454545</v>
      </c>
      <c r="BV114" s="53">
        <f>RANK(BU114,BU$3:BU$140)</f>
        <v>20</v>
      </c>
      <c r="BW114" s="53">
        <f>RANK(BT114,BT$3:BT$140)</f>
        <v>67</v>
      </c>
      <c r="BX114" s="17">
        <f t="shared" si="122"/>
        <v>87</v>
      </c>
      <c r="BY114" s="5">
        <v>1090</v>
      </c>
      <c r="BZ114" s="5">
        <v>1083.21</v>
      </c>
      <c r="CA114" s="13">
        <f t="shared" si="106"/>
        <v>0.993770642201835</v>
      </c>
      <c r="CB114" s="53">
        <f>RANK(CA114,CA$3:CA$140)</f>
        <v>8</v>
      </c>
      <c r="CC114" s="53">
        <f>RANK(BZ114,BZ$3:BZ$140)</f>
        <v>32</v>
      </c>
      <c r="CD114" s="17">
        <f t="shared" si="85"/>
        <v>40</v>
      </c>
      <c r="CE114" s="21">
        <v>1100</v>
      </c>
      <c r="CF114" s="5">
        <v>851.77</v>
      </c>
      <c r="CG114" s="13">
        <f t="shared" si="107"/>
        <v>0.774336363636364</v>
      </c>
      <c r="CH114" s="53">
        <f>RANK(CG114,CG$3:CG$140)</f>
        <v>87</v>
      </c>
      <c r="CI114" s="53">
        <f>RANK(CF114,CF$3:CF$140)</f>
        <v>84</v>
      </c>
      <c r="CJ114" s="17">
        <f t="shared" si="82"/>
        <v>171</v>
      </c>
      <c r="CK114" s="5">
        <v>1080</v>
      </c>
      <c r="CL114" s="5">
        <v>536.7</v>
      </c>
      <c r="CM114" s="13">
        <f t="shared" si="108"/>
        <v>0.496944444444444</v>
      </c>
      <c r="CN114" s="53">
        <f>RANK(CM114,CM$3:CM$140)</f>
        <v>41</v>
      </c>
      <c r="CO114" s="53">
        <f>RANK(CL114,CL$3:CL$140)</f>
        <v>89</v>
      </c>
      <c r="CP114" s="17">
        <f t="shared" si="139"/>
        <v>130</v>
      </c>
      <c r="CQ114" s="5">
        <v>700</v>
      </c>
      <c r="CR114" s="5">
        <v>651.3</v>
      </c>
      <c r="CS114" s="13">
        <f t="shared" si="109"/>
        <v>0.930428571428571</v>
      </c>
      <c r="CT114" s="53">
        <f>RANK(CS114,CS$3:CS$140)</f>
        <v>16</v>
      </c>
      <c r="CU114" s="53">
        <f>RANK(CR114,CR$3:CR$140)</f>
        <v>22</v>
      </c>
      <c r="CV114" s="17">
        <f t="shared" si="128"/>
        <v>38</v>
      </c>
      <c r="CW114" s="5">
        <v>3130</v>
      </c>
      <c r="CX114" s="5">
        <v>795.31</v>
      </c>
      <c r="CY114" s="13">
        <f t="shared" si="110"/>
        <v>0.254092651757188</v>
      </c>
      <c r="CZ114" s="53">
        <f>RANK(CY114,CY$3:CY$140)</f>
        <v>96</v>
      </c>
      <c r="DA114" s="53">
        <f>RANK(CX114,CX$3:CX$140)</f>
        <v>99</v>
      </c>
      <c r="DB114" s="17">
        <f t="shared" si="140"/>
        <v>195</v>
      </c>
      <c r="DC114" s="5">
        <v>4020</v>
      </c>
      <c r="DD114" s="5">
        <v>3440.86</v>
      </c>
      <c r="DE114" s="13">
        <f t="shared" si="111"/>
        <v>0.855935323383085</v>
      </c>
      <c r="DF114" s="53">
        <f>RANK(DE114,DE$3:DE$140)</f>
        <v>70</v>
      </c>
      <c r="DG114" s="53">
        <f>RANK(DD114,DD$3:DD$140)</f>
        <v>80</v>
      </c>
      <c r="DH114" s="17">
        <f t="shared" si="144"/>
        <v>150</v>
      </c>
      <c r="DI114" s="5">
        <v>60</v>
      </c>
      <c r="DJ114" s="5">
        <v>16</v>
      </c>
      <c r="DK114" s="13">
        <f t="shared" si="112"/>
        <v>0.266666666666667</v>
      </c>
      <c r="DL114" s="53">
        <f>RANK(DK114,DK$3:DK$140)</f>
        <v>64</v>
      </c>
      <c r="DM114" s="53">
        <f>RANK(DJ114,DJ$3:DJ$140)</f>
        <v>88</v>
      </c>
      <c r="DN114" s="17">
        <f t="shared" si="129"/>
        <v>152</v>
      </c>
      <c r="DO114" s="21">
        <v>2000</v>
      </c>
      <c r="DP114" s="5">
        <v>2468.74</v>
      </c>
      <c r="DQ114" s="13">
        <v>1.23437</v>
      </c>
      <c r="DR114" s="53">
        <v>11</v>
      </c>
      <c r="DS114" s="53">
        <v>51</v>
      </c>
      <c r="DT114" s="17">
        <v>62</v>
      </c>
      <c r="DU114" s="5">
        <v>1420</v>
      </c>
      <c r="DV114" s="5">
        <v>1120.15</v>
      </c>
      <c r="DW114" s="13">
        <f t="shared" si="113"/>
        <v>0.788838028169014</v>
      </c>
      <c r="DX114" s="53">
        <f>RANK(DW114,DW$3:DW$140)</f>
        <v>61</v>
      </c>
      <c r="DY114" s="53">
        <f>RANK(DV114,DV$3:DV$140)</f>
        <v>96</v>
      </c>
      <c r="DZ114" s="17">
        <f t="shared" si="124"/>
        <v>157</v>
      </c>
      <c r="EA114" s="5">
        <v>800</v>
      </c>
      <c r="EB114" s="5">
        <v>153.42</v>
      </c>
      <c r="EC114" s="13">
        <f t="shared" si="114"/>
        <v>0.191775</v>
      </c>
      <c r="ED114" s="53">
        <f>RANK(EC114,EC$3:EC$140)</f>
        <v>68</v>
      </c>
      <c r="EE114" s="53">
        <f>RANK(EB114,EB$3:EB$140)</f>
        <v>72</v>
      </c>
      <c r="EF114" s="17">
        <f t="shared" si="125"/>
        <v>140</v>
      </c>
      <c r="EG114" s="5">
        <v>1420</v>
      </c>
      <c r="EH114" s="5">
        <v>153.42</v>
      </c>
      <c r="EI114" s="13">
        <f t="shared" si="115"/>
        <v>0.108042253521127</v>
      </c>
      <c r="EJ114" s="53">
        <f>RANK(EI114,EI$3:EI$140)</f>
        <v>57</v>
      </c>
      <c r="EK114" s="53">
        <f>RANK(EH114,EH$3:EH$140)</f>
        <v>72</v>
      </c>
      <c r="EL114" s="17">
        <f t="shared" si="116"/>
        <v>129</v>
      </c>
      <c r="EM114" s="5">
        <v>3020</v>
      </c>
      <c r="EN114" s="5">
        <v>2552.08</v>
      </c>
      <c r="EO114" s="13">
        <f t="shared" si="117"/>
        <v>0.845059602649007</v>
      </c>
      <c r="EP114" s="53">
        <f>RANK(EO114,EO$3:EO$140)</f>
        <v>39</v>
      </c>
      <c r="EQ114" s="53">
        <f>RANK(EN114,EN$3:EN$140)</f>
        <v>77</v>
      </c>
      <c r="ER114" s="17">
        <f t="shared" si="134"/>
        <v>116</v>
      </c>
      <c r="ES114" s="5">
        <v>1000</v>
      </c>
      <c r="ET114" s="5">
        <v>306</v>
      </c>
      <c r="EU114" s="13">
        <f t="shared" si="118"/>
        <v>0.306</v>
      </c>
      <c r="EV114" s="53">
        <f>RANK(EU114,EU$3:EU$140)</f>
        <v>91</v>
      </c>
      <c r="EW114" s="53">
        <f>RANK(ET114,ET$3:ET$140)</f>
        <v>99</v>
      </c>
      <c r="EX114" s="17">
        <f t="shared" si="123"/>
        <v>190</v>
      </c>
      <c r="EY114" s="5">
        <v>1920</v>
      </c>
      <c r="EZ114" s="5">
        <v>693.12</v>
      </c>
      <c r="FA114" s="13">
        <f t="shared" si="119"/>
        <v>0.361</v>
      </c>
      <c r="FB114" s="53">
        <f>RANK(FA114,FA$3:FA$140)</f>
        <v>73</v>
      </c>
      <c r="FC114" s="53">
        <f>RANK(EZ114,EZ$3:EZ$140)</f>
        <v>93</v>
      </c>
      <c r="FD114" s="17">
        <f t="shared" si="142"/>
        <v>166</v>
      </c>
    </row>
    <row r="115" ht="17.25" spans="1:160">
      <c r="A115" s="9">
        <v>113</v>
      </c>
      <c r="B115" s="10">
        <v>52</v>
      </c>
      <c r="C115" s="11" t="s">
        <v>30</v>
      </c>
      <c r="D115" s="11" t="s">
        <v>15</v>
      </c>
      <c r="E115" s="5">
        <v>3900</v>
      </c>
      <c r="F115" s="5">
        <v>2295.8</v>
      </c>
      <c r="G115" s="13">
        <f t="shared" si="94"/>
        <v>0.588666666666667</v>
      </c>
      <c r="H115" s="53">
        <f>RANK(G115,G$3:G$140)</f>
        <v>29</v>
      </c>
      <c r="I115" s="53">
        <f>RANK(F115,F$3:F$140)</f>
        <v>74</v>
      </c>
      <c r="J115" s="17">
        <f t="shared" si="120"/>
        <v>103</v>
      </c>
      <c r="K115" s="5">
        <v>1200</v>
      </c>
      <c r="L115" s="5">
        <v>1091.83</v>
      </c>
      <c r="M115" s="13">
        <f t="shared" si="95"/>
        <v>0.909858333333333</v>
      </c>
      <c r="N115" s="53">
        <f>RANK(M115,M$3:M$140)</f>
        <v>23</v>
      </c>
      <c r="O115" s="53">
        <f>RANK(L115,L$3:L$140)</f>
        <v>47</v>
      </c>
      <c r="P115" s="17">
        <f t="shared" si="141"/>
        <v>70</v>
      </c>
      <c r="Q115" s="5">
        <v>900</v>
      </c>
      <c r="R115" s="5">
        <v>688</v>
      </c>
      <c r="S115" s="13">
        <f t="shared" si="96"/>
        <v>0.764444444444444</v>
      </c>
      <c r="T115" s="53">
        <f>RANK(S115,S$3:S$140)</f>
        <v>29</v>
      </c>
      <c r="U115" s="53">
        <f>RANK(R115,R$3:R$140)</f>
        <v>69</v>
      </c>
      <c r="V115" s="17">
        <f t="shared" si="87"/>
        <v>98</v>
      </c>
      <c r="W115" s="5">
        <v>1720</v>
      </c>
      <c r="X115" s="5">
        <v>1201</v>
      </c>
      <c r="Y115" s="13">
        <f t="shared" si="97"/>
        <v>0.698255813953488</v>
      </c>
      <c r="Z115" s="53">
        <f>RANK(Y115,Y$3:Y$140)</f>
        <v>68</v>
      </c>
      <c r="AA115" s="53">
        <f>RANK(X115,X$3:X$140)</f>
        <v>117</v>
      </c>
      <c r="AB115" s="17">
        <f t="shared" si="98"/>
        <v>185</v>
      </c>
      <c r="AC115" s="21">
        <f>ROUND(AD115/100,0)*100</f>
        <v>1700</v>
      </c>
      <c r="AD115" s="5">
        <v>1729.27</v>
      </c>
      <c r="AE115" s="13">
        <f t="shared" si="99"/>
        <v>1.01721764705882</v>
      </c>
      <c r="AF115" s="53">
        <f>RANK(AE115,AE$3:AE$140)</f>
        <v>4</v>
      </c>
      <c r="AG115" s="53">
        <f>RANK(AD115,AD$3:AD$140)</f>
        <v>70</v>
      </c>
      <c r="AH115" s="17">
        <f t="shared" si="92"/>
        <v>74</v>
      </c>
      <c r="AI115" s="5">
        <v>20</v>
      </c>
      <c r="AJ115" s="5">
        <v>1</v>
      </c>
      <c r="AK115" s="13">
        <f t="shared" si="137"/>
        <v>0.05</v>
      </c>
      <c r="AL115" s="53" t="e">
        <f>RANK(AK115,AK$3:AK$140)</f>
        <v>#DIV/0!</v>
      </c>
      <c r="AM115" s="53">
        <f>RANK(AJ115,AJ$3:AJ$140)</f>
        <v>115</v>
      </c>
      <c r="AN115" s="17" t="e">
        <f t="shared" si="79"/>
        <v>#DIV/0!</v>
      </c>
      <c r="AO115" s="5">
        <v>18</v>
      </c>
      <c r="AP115" s="5">
        <v>5</v>
      </c>
      <c r="AQ115" s="13">
        <f t="shared" si="100"/>
        <v>0.277777777777778</v>
      </c>
      <c r="AR115" s="53">
        <f>RANK(AQ115,AQ$3:AQ$140)</f>
        <v>30</v>
      </c>
      <c r="AS115" s="53">
        <f>RANK(AP115,AP$3:AP$140)</f>
        <v>39</v>
      </c>
      <c r="AT115" s="17">
        <f t="shared" si="143"/>
        <v>69</v>
      </c>
      <c r="AU115" s="5">
        <v>1810</v>
      </c>
      <c r="AV115" s="5">
        <v>1011.37</v>
      </c>
      <c r="AW115" s="13">
        <f t="shared" si="101"/>
        <v>0.558767955801105</v>
      </c>
      <c r="AX115" s="53">
        <f>RANK(AW115,AW$3:AW$140)</f>
        <v>114</v>
      </c>
      <c r="AY115" s="53">
        <f>RANK(AV115,AV$3:AV$140)</f>
        <v>111</v>
      </c>
      <c r="AZ115" s="17">
        <f t="shared" si="80"/>
        <v>225</v>
      </c>
      <c r="BA115" s="5">
        <v>800</v>
      </c>
      <c r="BB115" s="5">
        <v>326.45</v>
      </c>
      <c r="BC115" s="13">
        <f t="shared" si="102"/>
        <v>0.4080625</v>
      </c>
      <c r="BD115" s="53">
        <f>RANK(BC115,BC$3:BC$140)</f>
        <v>119</v>
      </c>
      <c r="BE115" s="53">
        <f>RANK(BB115,BB$3:BB$140)</f>
        <v>124</v>
      </c>
      <c r="BF115" s="17">
        <f t="shared" si="84"/>
        <v>243</v>
      </c>
      <c r="BG115" s="5">
        <v>1680</v>
      </c>
      <c r="BH115" s="5">
        <v>819.79</v>
      </c>
      <c r="BI115" s="13">
        <f t="shared" si="103"/>
        <v>0.487970238095238</v>
      </c>
      <c r="BJ115" s="53">
        <f>RANK(BI115,BI$3:BI$140)</f>
        <v>14</v>
      </c>
      <c r="BK115" s="53">
        <f>RANK(BH115,BH$3:BH$140)</f>
        <v>49</v>
      </c>
      <c r="BL115" s="17">
        <f t="shared" si="138"/>
        <v>63</v>
      </c>
      <c r="BM115" s="5">
        <v>1000</v>
      </c>
      <c r="BN115" s="5">
        <v>862.09</v>
      </c>
      <c r="BO115" s="13">
        <f t="shared" si="104"/>
        <v>0.86209</v>
      </c>
      <c r="BP115" s="53">
        <f>RANK(BO115,BO$3:BO$140)</f>
        <v>71</v>
      </c>
      <c r="BQ115" s="53">
        <f>RANK(BN115,BN$3:BN$140)</f>
        <v>93</v>
      </c>
      <c r="BR115" s="17">
        <f t="shared" si="81"/>
        <v>164</v>
      </c>
      <c r="BS115" s="5">
        <v>1000</v>
      </c>
      <c r="BT115" s="5">
        <v>704.95</v>
      </c>
      <c r="BU115" s="13">
        <f t="shared" si="105"/>
        <v>0.70495</v>
      </c>
      <c r="BV115" s="53">
        <f>RANK(BU115,BU$3:BU$140)</f>
        <v>116</v>
      </c>
      <c r="BW115" s="53">
        <f>RANK(BT115,BT$3:BT$140)</f>
        <v>122</v>
      </c>
      <c r="BX115" s="17">
        <f t="shared" si="122"/>
        <v>238</v>
      </c>
      <c r="BY115" s="5">
        <v>1090</v>
      </c>
      <c r="BZ115" s="5">
        <v>67.78</v>
      </c>
      <c r="CA115" s="13">
        <f t="shared" si="106"/>
        <v>0.0621834862385321</v>
      </c>
      <c r="CB115" s="53">
        <f>RANK(CA115,CA$3:CA$140)</f>
        <v>135</v>
      </c>
      <c r="CC115" s="53">
        <f>RANK(BZ115,BZ$3:BZ$140)</f>
        <v>135</v>
      </c>
      <c r="CD115" s="17">
        <f t="shared" si="85"/>
        <v>270</v>
      </c>
      <c r="CE115" s="5">
        <v>1000</v>
      </c>
      <c r="CF115" s="5">
        <v>608.04</v>
      </c>
      <c r="CG115" s="13">
        <f t="shared" si="107"/>
        <v>0.60804</v>
      </c>
      <c r="CH115" s="53">
        <f>RANK(CG115,CG$3:CG$140)</f>
        <v>104</v>
      </c>
      <c r="CI115" s="53">
        <f>RANK(CF115,CF$3:CF$140)</f>
        <v>108</v>
      </c>
      <c r="CJ115" s="17">
        <f t="shared" si="82"/>
        <v>212</v>
      </c>
      <c r="CK115" s="5">
        <v>1080</v>
      </c>
      <c r="CL115" s="5">
        <v>406.25</v>
      </c>
      <c r="CM115" s="13">
        <f t="shared" si="108"/>
        <v>0.376157407407407</v>
      </c>
      <c r="CN115" s="53">
        <f>RANK(CM115,CM$3:CM$140)</f>
        <v>75</v>
      </c>
      <c r="CO115" s="53">
        <f>RANK(CL115,CL$3:CL$140)</f>
        <v>105</v>
      </c>
      <c r="CP115" s="17">
        <f t="shared" si="139"/>
        <v>180</v>
      </c>
      <c r="CQ115" s="5">
        <v>700</v>
      </c>
      <c r="CR115" s="5">
        <v>427.94</v>
      </c>
      <c r="CS115" s="13">
        <f t="shared" si="109"/>
        <v>0.611342857142857</v>
      </c>
      <c r="CT115" s="53">
        <f>RANK(CS115,CS$3:CS$140)</f>
        <v>43</v>
      </c>
      <c r="CU115" s="53">
        <f>RANK(CR115,CR$3:CR$140)</f>
        <v>56</v>
      </c>
      <c r="CV115" s="17">
        <f t="shared" si="128"/>
        <v>99</v>
      </c>
      <c r="CW115" s="5">
        <v>3130</v>
      </c>
      <c r="CX115" s="5">
        <v>107.4</v>
      </c>
      <c r="CY115" s="13">
        <f t="shared" si="110"/>
        <v>0.0343130990415335</v>
      </c>
      <c r="CZ115" s="53">
        <f>RANK(CY115,CY$3:CY$140)</f>
        <v>134</v>
      </c>
      <c r="DA115" s="53">
        <f>RANK(CX115,CX$3:CX$140)</f>
        <v>134</v>
      </c>
      <c r="DB115" s="17">
        <f t="shared" si="140"/>
        <v>268</v>
      </c>
      <c r="DC115" s="5">
        <v>4020</v>
      </c>
      <c r="DD115" s="5">
        <v>2760.44</v>
      </c>
      <c r="DE115" s="13">
        <f t="shared" si="111"/>
        <v>0.686676616915423</v>
      </c>
      <c r="DF115" s="53">
        <f>RANK(DE115,DE$3:DE$140)</f>
        <v>88</v>
      </c>
      <c r="DG115" s="53">
        <f>RANK(DD115,DD$3:DD$140)</f>
        <v>97</v>
      </c>
      <c r="DH115" s="17">
        <f t="shared" si="144"/>
        <v>185</v>
      </c>
      <c r="DI115" s="5">
        <v>50</v>
      </c>
      <c r="DJ115" s="5">
        <v>19</v>
      </c>
      <c r="DK115" s="13">
        <f t="shared" si="112"/>
        <v>0.38</v>
      </c>
      <c r="DL115" s="53">
        <f>RANK(DK115,DK$3:DK$140)</f>
        <v>27</v>
      </c>
      <c r="DM115" s="53">
        <f>RANK(DJ115,DJ$3:DJ$140)</f>
        <v>73</v>
      </c>
      <c r="DN115" s="17">
        <f t="shared" si="129"/>
        <v>100</v>
      </c>
      <c r="DO115" s="5">
        <v>1530</v>
      </c>
      <c r="DP115" s="5">
        <v>485.2</v>
      </c>
      <c r="DQ115" s="13">
        <v>0.317124183006536</v>
      </c>
      <c r="DR115" s="53">
        <v>129</v>
      </c>
      <c r="DS115" s="53">
        <v>131</v>
      </c>
      <c r="DT115" s="17">
        <v>260</v>
      </c>
      <c r="DU115" s="5">
        <v>1420</v>
      </c>
      <c r="DV115" s="5">
        <v>819.6</v>
      </c>
      <c r="DW115" s="13">
        <f t="shared" si="113"/>
        <v>0.577183098591549</v>
      </c>
      <c r="DX115" s="53">
        <f>RANK(DW115,DW$3:DW$140)</f>
        <v>94</v>
      </c>
      <c r="DY115" s="53">
        <f>RANK(DV115,DV$3:DV$140)</f>
        <v>109</v>
      </c>
      <c r="DZ115" s="17">
        <f t="shared" si="124"/>
        <v>203</v>
      </c>
      <c r="EA115" s="5">
        <v>800</v>
      </c>
      <c r="EB115" s="5">
        <v>0</v>
      </c>
      <c r="EC115" s="13">
        <f t="shared" si="114"/>
        <v>0</v>
      </c>
      <c r="ED115" s="53">
        <f>RANK(EC115,EC$3:EC$140)</f>
        <v>128</v>
      </c>
      <c r="EE115" s="53">
        <f>RANK(EB115,EB$3:EB$140)</f>
        <v>128</v>
      </c>
      <c r="EF115" s="17">
        <f t="shared" si="125"/>
        <v>256</v>
      </c>
      <c r="EG115" s="5">
        <v>1420</v>
      </c>
      <c r="EH115" s="5">
        <v>0</v>
      </c>
      <c r="EI115" s="13">
        <f t="shared" si="115"/>
        <v>0</v>
      </c>
      <c r="EJ115" s="53">
        <f>RANK(EI115,EI$3:EI$140)</f>
        <v>128</v>
      </c>
      <c r="EK115" s="53">
        <f>RANK(EH115,EH$3:EH$140)</f>
        <v>128</v>
      </c>
      <c r="EL115" s="17">
        <f t="shared" si="116"/>
        <v>256</v>
      </c>
      <c r="EM115" s="5">
        <v>3020</v>
      </c>
      <c r="EN115" s="5">
        <v>2361.17</v>
      </c>
      <c r="EO115" s="13">
        <f t="shared" si="117"/>
        <v>0.781844370860927</v>
      </c>
      <c r="EP115" s="53">
        <f>RANK(EO115,EO$3:EO$140)</f>
        <v>47</v>
      </c>
      <c r="EQ115" s="53">
        <f>RANK(EN115,EN$3:EN$140)</f>
        <v>89</v>
      </c>
      <c r="ER115" s="17">
        <f t="shared" si="134"/>
        <v>136</v>
      </c>
      <c r="ES115" s="5">
        <v>1000</v>
      </c>
      <c r="ET115" s="5">
        <v>201.5</v>
      </c>
      <c r="EU115" s="13">
        <f t="shared" si="118"/>
        <v>0.2015</v>
      </c>
      <c r="EV115" s="53">
        <f>RANK(EU115,EU$3:EU$140)</f>
        <v>116</v>
      </c>
      <c r="EW115" s="53">
        <f>RANK(ET115,ET$3:ET$140)</f>
        <v>118</v>
      </c>
      <c r="EX115" s="17">
        <f t="shared" si="123"/>
        <v>234</v>
      </c>
      <c r="EY115" s="5">
        <v>1820</v>
      </c>
      <c r="EZ115" s="5">
        <v>609</v>
      </c>
      <c r="FA115" s="13">
        <f t="shared" si="119"/>
        <v>0.334615384615385</v>
      </c>
      <c r="FB115" s="53">
        <f>RANK(FA115,FA$3:FA$140)</f>
        <v>75</v>
      </c>
      <c r="FC115" s="53">
        <f>RANK(EZ115,EZ$3:EZ$140)</f>
        <v>96</v>
      </c>
      <c r="FD115" s="17">
        <f t="shared" si="142"/>
        <v>171</v>
      </c>
    </row>
    <row r="116" ht="17.25" spans="1:160">
      <c r="A116" s="9">
        <v>114</v>
      </c>
      <c r="B116" s="10">
        <v>102567</v>
      </c>
      <c r="C116" s="11" t="s">
        <v>55</v>
      </c>
      <c r="D116" s="11" t="s">
        <v>52</v>
      </c>
      <c r="E116" s="5">
        <v>3900</v>
      </c>
      <c r="F116" s="5">
        <v>2110.68</v>
      </c>
      <c r="G116" s="13">
        <f t="shared" si="94"/>
        <v>0.5412</v>
      </c>
      <c r="H116" s="53">
        <f>RANK(G116,G$3:G$140)</f>
        <v>37</v>
      </c>
      <c r="I116" s="53">
        <f>RANK(F116,F$3:F$140)</f>
        <v>80</v>
      </c>
      <c r="J116" s="17">
        <f t="shared" si="120"/>
        <v>117</v>
      </c>
      <c r="K116" s="5">
        <v>1200</v>
      </c>
      <c r="L116" s="5">
        <v>925.4</v>
      </c>
      <c r="M116" s="13">
        <f t="shared" si="95"/>
        <v>0.771166666666667</v>
      </c>
      <c r="N116" s="53">
        <f>RANK(M116,M$3:M$140)</f>
        <v>31</v>
      </c>
      <c r="O116" s="53">
        <f>RANK(L116,L$3:L$140)</f>
        <v>54</v>
      </c>
      <c r="P116" s="17">
        <f t="shared" si="141"/>
        <v>85</v>
      </c>
      <c r="Q116" s="21">
        <v>2500</v>
      </c>
      <c r="R116" s="5">
        <v>2546.6</v>
      </c>
      <c r="S116" s="13">
        <f t="shared" si="96"/>
        <v>1.01864</v>
      </c>
      <c r="T116" s="53">
        <f>RANK(S116,S$3:S$140)</f>
        <v>1</v>
      </c>
      <c r="U116" s="53">
        <f>RANK(R116,R$3:R$140)</f>
        <v>14</v>
      </c>
      <c r="V116" s="17">
        <v>3</v>
      </c>
      <c r="W116" s="5">
        <v>1720</v>
      </c>
      <c r="X116" s="5">
        <v>666.12</v>
      </c>
      <c r="Y116" s="13">
        <f t="shared" si="97"/>
        <v>0.387279069767442</v>
      </c>
      <c r="Z116" s="53">
        <f>RANK(Y116,Y$3:Y$140)</f>
        <v>124</v>
      </c>
      <c r="AA116" s="53">
        <f>RANK(X116,X$3:X$140)</f>
        <v>131</v>
      </c>
      <c r="AB116" s="17">
        <f t="shared" si="98"/>
        <v>255</v>
      </c>
      <c r="AC116" s="5">
        <v>1000</v>
      </c>
      <c r="AD116" s="5">
        <v>819.41</v>
      </c>
      <c r="AE116" s="13">
        <f t="shared" si="99"/>
        <v>0.81941</v>
      </c>
      <c r="AF116" s="53">
        <f>RANK(AE116,AE$3:AE$140)</f>
        <v>88</v>
      </c>
      <c r="AG116" s="53">
        <f>RANK(AD116,AD$3:AD$140)</f>
        <v>121</v>
      </c>
      <c r="AH116" s="17">
        <f t="shared" si="92"/>
        <v>209</v>
      </c>
      <c r="AI116" s="5">
        <v>20</v>
      </c>
      <c r="AJ116" s="5">
        <v>1</v>
      </c>
      <c r="AK116" s="13">
        <f t="shared" si="137"/>
        <v>0.05</v>
      </c>
      <c r="AL116" s="53" t="e">
        <f>RANK(AK116,AK$3:AK$140)</f>
        <v>#DIV/0!</v>
      </c>
      <c r="AM116" s="53">
        <f>RANK(AJ116,AJ$3:AJ$140)</f>
        <v>115</v>
      </c>
      <c r="AN116" s="17" t="e">
        <f t="shared" ref="AN116:AN140" si="145">AL116+AM116</f>
        <v>#DIV/0!</v>
      </c>
      <c r="AO116" s="5">
        <v>12</v>
      </c>
      <c r="AP116" s="5">
        <v>1</v>
      </c>
      <c r="AQ116" s="13">
        <f t="shared" si="100"/>
        <v>0.0833333333333333</v>
      </c>
      <c r="AR116" s="53">
        <f>RANK(AQ116,AQ$3:AQ$140)</f>
        <v>106</v>
      </c>
      <c r="AS116" s="53">
        <f>RANK(AP116,AP$3:AP$140)</f>
        <v>106</v>
      </c>
      <c r="AT116" s="17">
        <f t="shared" si="143"/>
        <v>212</v>
      </c>
      <c r="AU116" s="5">
        <v>1810</v>
      </c>
      <c r="AV116" s="5">
        <v>717.87</v>
      </c>
      <c r="AW116" s="13">
        <f t="shared" si="101"/>
        <v>0.396613259668508</v>
      </c>
      <c r="AX116" s="53">
        <f>RANK(AW116,AW$3:AW$140)</f>
        <v>129</v>
      </c>
      <c r="AY116" s="53">
        <f>RANK(AV116,AV$3:AV$140)</f>
        <v>127</v>
      </c>
      <c r="AZ116" s="17">
        <f t="shared" ref="AZ116:AZ140" si="146">AX116+AY116</f>
        <v>256</v>
      </c>
      <c r="BA116" s="5">
        <v>800</v>
      </c>
      <c r="BB116" s="5">
        <v>390.78</v>
      </c>
      <c r="BC116" s="13">
        <f t="shared" si="102"/>
        <v>0.488475</v>
      </c>
      <c r="BD116" s="53">
        <f>RANK(BC116,BC$3:BC$140)</f>
        <v>108</v>
      </c>
      <c r="BE116" s="53">
        <f>RANK(BB116,BB$3:BB$140)</f>
        <v>118</v>
      </c>
      <c r="BF116" s="17">
        <f t="shared" si="84"/>
        <v>226</v>
      </c>
      <c r="BG116" s="5">
        <v>1680</v>
      </c>
      <c r="BH116" s="5">
        <v>489.99</v>
      </c>
      <c r="BI116" s="13">
        <f t="shared" si="103"/>
        <v>0.291660714285714</v>
      </c>
      <c r="BJ116" s="53">
        <f>RANK(BI116,BI$3:BI$140)</f>
        <v>49</v>
      </c>
      <c r="BK116" s="53">
        <f>RANK(BH116,BH$3:BH$140)</f>
        <v>82</v>
      </c>
      <c r="BL116" s="17">
        <f t="shared" si="138"/>
        <v>131</v>
      </c>
      <c r="BM116" s="5">
        <v>1000</v>
      </c>
      <c r="BN116" s="5">
        <v>417.36</v>
      </c>
      <c r="BO116" s="13">
        <f t="shared" si="104"/>
        <v>0.41736</v>
      </c>
      <c r="BP116" s="53">
        <f>RANK(BO116,BO$3:BO$140)</f>
        <v>123</v>
      </c>
      <c r="BQ116" s="53">
        <f>RANK(BN116,BN$3:BN$140)</f>
        <v>129</v>
      </c>
      <c r="BR116" s="17">
        <f t="shared" ref="BR116:BR140" si="147">BP116+BQ116</f>
        <v>252</v>
      </c>
      <c r="BS116" s="5">
        <v>1000</v>
      </c>
      <c r="BT116" s="5">
        <v>612.36</v>
      </c>
      <c r="BU116" s="13">
        <f t="shared" si="105"/>
        <v>0.61236</v>
      </c>
      <c r="BV116" s="53">
        <f>RANK(BU116,BU$3:BU$140)</f>
        <v>127</v>
      </c>
      <c r="BW116" s="53">
        <f>RANK(BT116,BT$3:BT$140)</f>
        <v>130</v>
      </c>
      <c r="BX116" s="17">
        <f t="shared" si="122"/>
        <v>257</v>
      </c>
      <c r="BY116" s="5">
        <v>1090</v>
      </c>
      <c r="BZ116" s="5">
        <v>187.45</v>
      </c>
      <c r="CA116" s="13">
        <f t="shared" si="106"/>
        <v>0.17197247706422</v>
      </c>
      <c r="CB116" s="53">
        <f>RANK(CA116,CA$3:CA$140)</f>
        <v>127</v>
      </c>
      <c r="CC116" s="53">
        <f>RANK(BZ116,BZ$3:BZ$140)</f>
        <v>133</v>
      </c>
      <c r="CD116" s="17">
        <f t="shared" si="85"/>
        <v>260</v>
      </c>
      <c r="CE116" s="5">
        <v>1000</v>
      </c>
      <c r="CF116" s="5">
        <v>379.9</v>
      </c>
      <c r="CG116" s="13">
        <f t="shared" si="107"/>
        <v>0.3799</v>
      </c>
      <c r="CH116" s="53">
        <f>RANK(CG116,CG$3:CG$140)</f>
        <v>125</v>
      </c>
      <c r="CI116" s="53">
        <f>RANK(CF116,CF$3:CF$140)</f>
        <v>126</v>
      </c>
      <c r="CJ116" s="17">
        <f t="shared" ref="CJ116:CJ140" si="148">CH116+CI116</f>
        <v>251</v>
      </c>
      <c r="CK116" s="5">
        <v>1080</v>
      </c>
      <c r="CL116" s="5">
        <v>564.09</v>
      </c>
      <c r="CM116" s="13">
        <f t="shared" si="108"/>
        <v>0.522305555555556</v>
      </c>
      <c r="CN116" s="53">
        <f>RANK(CM116,CM$3:CM$140)</f>
        <v>36</v>
      </c>
      <c r="CO116" s="53">
        <f>RANK(CL116,CL$3:CL$140)</f>
        <v>83</v>
      </c>
      <c r="CP116" s="17">
        <f t="shared" si="139"/>
        <v>119</v>
      </c>
      <c r="CQ116" s="5">
        <v>700</v>
      </c>
      <c r="CR116" s="5">
        <v>423.3</v>
      </c>
      <c r="CS116" s="13">
        <f t="shared" si="109"/>
        <v>0.604714285714286</v>
      </c>
      <c r="CT116" s="53">
        <f>RANK(CS116,CS$3:CS$140)</f>
        <v>45</v>
      </c>
      <c r="CU116" s="53">
        <f>RANK(CR116,CR$3:CR$140)</f>
        <v>57</v>
      </c>
      <c r="CV116" s="17">
        <f t="shared" si="128"/>
        <v>102</v>
      </c>
      <c r="CW116" s="5">
        <v>3130</v>
      </c>
      <c r="CX116" s="5">
        <v>820.44</v>
      </c>
      <c r="CY116" s="13">
        <f t="shared" si="110"/>
        <v>0.262121405750799</v>
      </c>
      <c r="CZ116" s="53">
        <f>RANK(CY116,CY$3:CY$140)</f>
        <v>94</v>
      </c>
      <c r="DA116" s="53">
        <f>RANK(CX116,CX$3:CX$140)</f>
        <v>95</v>
      </c>
      <c r="DB116" s="17">
        <f t="shared" si="140"/>
        <v>189</v>
      </c>
      <c r="DC116" s="5">
        <v>4020</v>
      </c>
      <c r="DD116" s="5">
        <v>2660.04</v>
      </c>
      <c r="DE116" s="13">
        <f t="shared" si="111"/>
        <v>0.661701492537313</v>
      </c>
      <c r="DF116" s="53">
        <f>RANK(DE116,DE$3:DE$140)</f>
        <v>91</v>
      </c>
      <c r="DG116" s="53">
        <f>RANK(DD116,DD$3:DD$140)</f>
        <v>99</v>
      </c>
      <c r="DH116" s="17">
        <f t="shared" si="144"/>
        <v>190</v>
      </c>
      <c r="DI116" s="5">
        <v>50</v>
      </c>
      <c r="DJ116" s="5">
        <v>2</v>
      </c>
      <c r="DK116" s="13">
        <f t="shared" si="112"/>
        <v>0.04</v>
      </c>
      <c r="DL116" s="53">
        <f>RANK(DK116,DK$3:DK$140)</f>
        <v>136</v>
      </c>
      <c r="DM116" s="53">
        <f>RANK(DJ116,DJ$3:DJ$140)</f>
        <v>135</v>
      </c>
      <c r="DN116" s="17">
        <f t="shared" si="129"/>
        <v>271</v>
      </c>
      <c r="DO116" s="21">
        <v>2300</v>
      </c>
      <c r="DP116" s="5">
        <v>2838.46</v>
      </c>
      <c r="DQ116" s="13">
        <v>1.23411304347826</v>
      </c>
      <c r="DR116" s="53">
        <v>12</v>
      </c>
      <c r="DS116" s="53">
        <v>43</v>
      </c>
      <c r="DT116" s="17">
        <v>55</v>
      </c>
      <c r="DU116" s="5">
        <v>1310</v>
      </c>
      <c r="DV116" s="5">
        <v>1436.02</v>
      </c>
      <c r="DW116" s="13">
        <f t="shared" si="113"/>
        <v>1.09619847328244</v>
      </c>
      <c r="DX116" s="53">
        <f>RANK(DW116,DW$3:DW$140)</f>
        <v>31</v>
      </c>
      <c r="DY116" s="53">
        <f>RANK(DV116,DV$3:DV$140)</f>
        <v>78</v>
      </c>
      <c r="DZ116" s="17">
        <f t="shared" si="124"/>
        <v>109</v>
      </c>
      <c r="EA116" s="5">
        <v>800</v>
      </c>
      <c r="EB116" s="5">
        <v>23.5</v>
      </c>
      <c r="EC116" s="13">
        <f t="shared" si="114"/>
        <v>0.029375</v>
      </c>
      <c r="ED116" s="53">
        <f>RANK(EC116,EC$3:EC$140)</f>
        <v>120</v>
      </c>
      <c r="EE116" s="53">
        <f>RANK(EB116,EB$3:EB$140)</f>
        <v>120</v>
      </c>
      <c r="EF116" s="17">
        <f t="shared" si="125"/>
        <v>240</v>
      </c>
      <c r="EG116" s="5">
        <v>1420</v>
      </c>
      <c r="EH116" s="5">
        <v>23.5</v>
      </c>
      <c r="EI116" s="13">
        <f t="shared" si="115"/>
        <v>0.0165492957746479</v>
      </c>
      <c r="EJ116" s="53">
        <f>RANK(EI116,EI$3:EI$140)</f>
        <v>117</v>
      </c>
      <c r="EK116" s="53">
        <f>RANK(EH116,EH$3:EH$140)</f>
        <v>120</v>
      </c>
      <c r="EL116" s="17">
        <f t="shared" si="116"/>
        <v>237</v>
      </c>
      <c r="EM116" s="5">
        <v>3020</v>
      </c>
      <c r="EN116" s="5">
        <v>1851.68</v>
      </c>
      <c r="EO116" s="13">
        <f t="shared" si="117"/>
        <v>0.613139072847682</v>
      </c>
      <c r="EP116" s="53">
        <f>RANK(EO116,EO$3:EO$140)</f>
        <v>84</v>
      </c>
      <c r="EQ116" s="53">
        <f>RANK(EN116,EN$3:EN$140)</f>
        <v>107</v>
      </c>
      <c r="ER116" s="17">
        <f t="shared" si="134"/>
        <v>191</v>
      </c>
      <c r="ES116" s="5">
        <v>1000</v>
      </c>
      <c r="ET116" s="5">
        <v>220</v>
      </c>
      <c r="EU116" s="13">
        <f t="shared" si="118"/>
        <v>0.22</v>
      </c>
      <c r="EV116" s="53">
        <f>RANK(EU116,EU$3:EU$140)</f>
        <v>108</v>
      </c>
      <c r="EW116" s="53">
        <f>RANK(ET116,ET$3:ET$140)</f>
        <v>112</v>
      </c>
      <c r="EX116" s="17">
        <f t="shared" si="123"/>
        <v>220</v>
      </c>
      <c r="EY116" s="5">
        <v>1820</v>
      </c>
      <c r="EZ116" s="5">
        <v>983</v>
      </c>
      <c r="FA116" s="13">
        <f t="shared" si="119"/>
        <v>0.54010989010989</v>
      </c>
      <c r="FB116" s="53">
        <f>RANK(FA116,FA$3:FA$140)</f>
        <v>40</v>
      </c>
      <c r="FC116" s="53">
        <f>RANK(EZ116,EZ$3:EZ$140)</f>
        <v>70</v>
      </c>
      <c r="FD116" s="17">
        <f t="shared" si="142"/>
        <v>110</v>
      </c>
    </row>
    <row r="117" ht="17.25" spans="1:160">
      <c r="A117" s="9">
        <v>115</v>
      </c>
      <c r="B117" s="15">
        <v>113025</v>
      </c>
      <c r="C117" s="28" t="s">
        <v>151</v>
      </c>
      <c r="D117" s="28" t="s">
        <v>122</v>
      </c>
      <c r="E117" s="5">
        <v>3700</v>
      </c>
      <c r="F117" s="5">
        <v>1676.02</v>
      </c>
      <c r="G117" s="13">
        <f t="shared" si="94"/>
        <v>0.452978378378378</v>
      </c>
      <c r="H117" s="53">
        <f>RANK(G117,G$3:G$140)</f>
        <v>53</v>
      </c>
      <c r="I117" s="53">
        <f>RANK(F117,F$3:F$140)</f>
        <v>98</v>
      </c>
      <c r="J117" s="17">
        <f t="shared" si="120"/>
        <v>151</v>
      </c>
      <c r="K117" s="21">
        <v>1500</v>
      </c>
      <c r="L117" s="5">
        <v>1509.52</v>
      </c>
      <c r="M117" s="13">
        <f t="shared" si="95"/>
        <v>1.00634666666667</v>
      </c>
      <c r="N117" s="53">
        <f>RANK(M117,M$3:M$140)</f>
        <v>13</v>
      </c>
      <c r="O117" s="53">
        <f>RANK(L117,L$3:L$140)</f>
        <v>36</v>
      </c>
      <c r="P117" s="17">
        <f t="shared" si="141"/>
        <v>49</v>
      </c>
      <c r="Q117" s="5">
        <v>1100</v>
      </c>
      <c r="R117" s="5">
        <v>890.8</v>
      </c>
      <c r="S117" s="13">
        <f t="shared" si="96"/>
        <v>0.809818181818182</v>
      </c>
      <c r="T117" s="53">
        <f>RANK(S117,S$3:S$140)</f>
        <v>23</v>
      </c>
      <c r="U117" s="53">
        <f>RANK(R117,R$3:R$140)</f>
        <v>61</v>
      </c>
      <c r="V117" s="17">
        <f t="shared" ref="V117:V140" si="149">T117+U117</f>
        <v>84</v>
      </c>
      <c r="W117" s="21">
        <v>2600</v>
      </c>
      <c r="X117" s="5">
        <v>2519.88</v>
      </c>
      <c r="Y117" s="13">
        <f t="shared" si="97"/>
        <v>0.969184615384615</v>
      </c>
      <c r="Z117" s="53">
        <f>RANK(Y117,Y$3:Y$140)</f>
        <v>14</v>
      </c>
      <c r="AA117" s="53">
        <f>RANK(X117,X$3:X$140)</f>
        <v>36</v>
      </c>
      <c r="AB117" s="17">
        <f t="shared" si="98"/>
        <v>50</v>
      </c>
      <c r="AC117" s="5">
        <v>1050</v>
      </c>
      <c r="AD117" s="5">
        <v>671.36</v>
      </c>
      <c r="AE117" s="13">
        <f t="shared" si="99"/>
        <v>0.639390476190476</v>
      </c>
      <c r="AF117" s="53">
        <f>RANK(AE117,AE$3:AE$140)</f>
        <v>110</v>
      </c>
      <c r="AG117" s="53">
        <f>RANK(AD117,AD$3:AD$140)</f>
        <v>127</v>
      </c>
      <c r="AH117" s="17">
        <f t="shared" si="92"/>
        <v>237</v>
      </c>
      <c r="AI117" s="5">
        <v>20</v>
      </c>
      <c r="AJ117" s="5">
        <v>10</v>
      </c>
      <c r="AK117" s="13">
        <f t="shared" si="137"/>
        <v>0.5</v>
      </c>
      <c r="AL117" s="53" t="e">
        <f>RANK(AK117,AK$3:AK$140)</f>
        <v>#DIV/0!</v>
      </c>
      <c r="AM117" s="53">
        <f>RANK(AJ117,AJ$3:AJ$140)</f>
        <v>60</v>
      </c>
      <c r="AN117" s="17" t="e">
        <f t="shared" si="145"/>
        <v>#DIV/0!</v>
      </c>
      <c r="AO117" s="5">
        <v>7</v>
      </c>
      <c r="AP117" s="5">
        <v>5</v>
      </c>
      <c r="AQ117" s="13">
        <f t="shared" si="100"/>
        <v>0.714285714285714</v>
      </c>
      <c r="AR117" s="53">
        <f>RANK(AQ117,AQ$3:AQ$140)</f>
        <v>12</v>
      </c>
      <c r="AS117" s="53">
        <f>RANK(AP117,AP$3:AP$140)</f>
        <v>39</v>
      </c>
      <c r="AT117" s="17">
        <f t="shared" si="143"/>
        <v>51</v>
      </c>
      <c r="AU117" s="5">
        <v>1810</v>
      </c>
      <c r="AV117" s="5">
        <v>1632.89</v>
      </c>
      <c r="AW117" s="13">
        <f t="shared" si="101"/>
        <v>0.902149171270718</v>
      </c>
      <c r="AX117" s="53">
        <f>RANK(AW117,AW$3:AW$140)</f>
        <v>69</v>
      </c>
      <c r="AY117" s="53">
        <f>RANK(AV117,AV$3:AV$140)</f>
        <v>72</v>
      </c>
      <c r="AZ117" s="17">
        <f t="shared" si="146"/>
        <v>141</v>
      </c>
      <c r="BA117" s="5">
        <v>800</v>
      </c>
      <c r="BB117" s="5">
        <v>651.67</v>
      </c>
      <c r="BC117" s="13">
        <f t="shared" si="102"/>
        <v>0.8145875</v>
      </c>
      <c r="BD117" s="53">
        <f>RANK(BC117,BC$3:BC$140)</f>
        <v>38</v>
      </c>
      <c r="BE117" s="53">
        <f>RANK(BB117,BB$3:BB$140)</f>
        <v>87</v>
      </c>
      <c r="BF117" s="17">
        <f t="shared" si="84"/>
        <v>125</v>
      </c>
      <c r="BG117" s="5">
        <v>1680</v>
      </c>
      <c r="BH117" s="5">
        <v>439.5</v>
      </c>
      <c r="BI117" s="13">
        <f t="shared" si="103"/>
        <v>0.261607142857143</v>
      </c>
      <c r="BJ117" s="53">
        <f>RANK(BI117,BI$3:BI$140)</f>
        <v>61</v>
      </c>
      <c r="BK117" s="53">
        <f>RANK(BH117,BH$3:BH$140)</f>
        <v>87</v>
      </c>
      <c r="BL117" s="17">
        <f t="shared" si="138"/>
        <v>148</v>
      </c>
      <c r="BM117" s="5">
        <v>1000</v>
      </c>
      <c r="BN117" s="5">
        <v>638.7</v>
      </c>
      <c r="BO117" s="13">
        <f t="shared" si="104"/>
        <v>0.6387</v>
      </c>
      <c r="BP117" s="53">
        <f>RANK(BO117,BO$3:BO$140)</f>
        <v>100</v>
      </c>
      <c r="BQ117" s="53">
        <f>RANK(BN117,BN$3:BN$140)</f>
        <v>113</v>
      </c>
      <c r="BR117" s="17">
        <f t="shared" si="147"/>
        <v>213</v>
      </c>
      <c r="BS117" s="21">
        <v>1100</v>
      </c>
      <c r="BT117" s="5">
        <v>1095</v>
      </c>
      <c r="BU117" s="13">
        <f t="shared" si="105"/>
        <v>0.995454545454545</v>
      </c>
      <c r="BV117" s="53">
        <f>RANK(BU117,BU$3:BU$140)</f>
        <v>88</v>
      </c>
      <c r="BW117" s="53">
        <f>RANK(BT117,BT$3:BT$140)</f>
        <v>93</v>
      </c>
      <c r="BX117" s="17">
        <f t="shared" si="122"/>
        <v>181</v>
      </c>
      <c r="BY117" s="5">
        <v>1090</v>
      </c>
      <c r="BZ117" s="5">
        <v>472.05</v>
      </c>
      <c r="CA117" s="13">
        <f t="shared" si="106"/>
        <v>0.433073394495413</v>
      </c>
      <c r="CB117" s="53">
        <f>RANK(CA117,CA$3:CA$140)</f>
        <v>81</v>
      </c>
      <c r="CC117" s="53">
        <f>RANK(BZ117,BZ$3:BZ$140)</f>
        <v>93</v>
      </c>
      <c r="CD117" s="17">
        <f t="shared" si="85"/>
        <v>174</v>
      </c>
      <c r="CE117" s="5">
        <v>1000</v>
      </c>
      <c r="CF117" s="5">
        <v>752.33</v>
      </c>
      <c r="CG117" s="13">
        <f t="shared" si="107"/>
        <v>0.75233</v>
      </c>
      <c r="CH117" s="53">
        <f>RANK(CG117,CG$3:CG$140)</f>
        <v>90</v>
      </c>
      <c r="CI117" s="53">
        <f>RANK(CF117,CF$3:CF$140)</f>
        <v>95</v>
      </c>
      <c r="CJ117" s="17">
        <f t="shared" si="148"/>
        <v>185</v>
      </c>
      <c r="CK117" s="5">
        <v>1080</v>
      </c>
      <c r="CL117" s="5">
        <v>590.8</v>
      </c>
      <c r="CM117" s="13">
        <f t="shared" si="108"/>
        <v>0.547037037037037</v>
      </c>
      <c r="CN117" s="53">
        <f>RANK(CM117,CM$3:CM$140)</f>
        <v>29</v>
      </c>
      <c r="CO117" s="53">
        <f>RANK(CL117,CL$3:CL$140)</f>
        <v>79</v>
      </c>
      <c r="CP117" s="17">
        <f t="shared" si="139"/>
        <v>108</v>
      </c>
      <c r="CQ117" s="5">
        <v>700</v>
      </c>
      <c r="CR117" s="5">
        <v>381.5</v>
      </c>
      <c r="CS117" s="13">
        <f t="shared" si="109"/>
        <v>0.545</v>
      </c>
      <c r="CT117" s="53">
        <f>RANK(CS117,CS$3:CS$140)</f>
        <v>54</v>
      </c>
      <c r="CU117" s="53">
        <f>RANK(CR117,CR$3:CR$140)</f>
        <v>65</v>
      </c>
      <c r="CV117" s="17">
        <f t="shared" si="128"/>
        <v>119</v>
      </c>
      <c r="CW117" s="5">
        <v>3130</v>
      </c>
      <c r="CX117" s="5">
        <v>2361.78</v>
      </c>
      <c r="CY117" s="13">
        <f t="shared" si="110"/>
        <v>0.754562300319489</v>
      </c>
      <c r="CZ117" s="53">
        <f>RANK(CY117,CY$3:CY$140)</f>
        <v>23</v>
      </c>
      <c r="DA117" s="53">
        <f>RANK(CX117,CX$3:CX$140)</f>
        <v>38</v>
      </c>
      <c r="DB117" s="17">
        <f t="shared" si="140"/>
        <v>61</v>
      </c>
      <c r="DC117" s="5">
        <v>5020</v>
      </c>
      <c r="DD117" s="5">
        <v>6301.55</v>
      </c>
      <c r="DE117" s="13">
        <f t="shared" si="111"/>
        <v>1.25528884462151</v>
      </c>
      <c r="DF117" s="53">
        <f>RANK(DE117,DE$3:DE$140)</f>
        <v>7</v>
      </c>
      <c r="DG117" s="53">
        <f>RANK(DD117,DD$3:DD$140)</f>
        <v>35</v>
      </c>
      <c r="DH117" s="17">
        <f t="shared" si="144"/>
        <v>42</v>
      </c>
      <c r="DI117" s="5">
        <v>50</v>
      </c>
      <c r="DJ117" s="5">
        <v>6</v>
      </c>
      <c r="DK117" s="13">
        <f t="shared" si="112"/>
        <v>0.12</v>
      </c>
      <c r="DL117" s="53">
        <f>RANK(DK117,DK$3:DK$140)</f>
        <v>121</v>
      </c>
      <c r="DM117" s="53">
        <f>RANK(DJ117,DJ$3:DJ$140)</f>
        <v>127</v>
      </c>
      <c r="DN117" s="17">
        <f t="shared" si="129"/>
        <v>248</v>
      </c>
      <c r="DO117" s="5">
        <v>1450</v>
      </c>
      <c r="DP117" s="5">
        <v>985.8</v>
      </c>
      <c r="DQ117" s="13">
        <v>0.679862068965517</v>
      </c>
      <c r="DR117" s="53">
        <v>94</v>
      </c>
      <c r="DS117" s="53">
        <v>111</v>
      </c>
      <c r="DT117" s="17">
        <v>205</v>
      </c>
      <c r="DU117" s="5">
        <v>1310</v>
      </c>
      <c r="DV117" s="5">
        <v>1330.3</v>
      </c>
      <c r="DW117" s="13">
        <f t="shared" si="113"/>
        <v>1.01549618320611</v>
      </c>
      <c r="DX117" s="53">
        <f>RANK(DW117,DW$3:DW$140)</f>
        <v>41</v>
      </c>
      <c r="DY117" s="53">
        <f>RANK(DV117,DV$3:DV$140)</f>
        <v>85</v>
      </c>
      <c r="DZ117" s="17">
        <f t="shared" si="124"/>
        <v>126</v>
      </c>
      <c r="EA117" s="5">
        <v>800</v>
      </c>
      <c r="EB117" s="5">
        <v>223.05</v>
      </c>
      <c r="EC117" s="13">
        <f t="shared" si="114"/>
        <v>0.2788125</v>
      </c>
      <c r="ED117" s="53">
        <f>RANK(EC117,EC$3:EC$140)</f>
        <v>52</v>
      </c>
      <c r="EE117" s="53">
        <f>RANK(EB117,EB$3:EB$140)</f>
        <v>56</v>
      </c>
      <c r="EF117" s="17">
        <f t="shared" si="125"/>
        <v>108</v>
      </c>
      <c r="EG117" s="5">
        <v>1420</v>
      </c>
      <c r="EH117" s="5">
        <v>223.05</v>
      </c>
      <c r="EI117" s="13">
        <f t="shared" si="115"/>
        <v>0.157077464788732</v>
      </c>
      <c r="EJ117" s="53">
        <f>RANK(EI117,EI$3:EI$140)</f>
        <v>37</v>
      </c>
      <c r="EK117" s="53">
        <f>RANK(EH117,EH$3:EH$140)</f>
        <v>56</v>
      </c>
      <c r="EL117" s="17">
        <f t="shared" si="116"/>
        <v>93</v>
      </c>
      <c r="EM117" s="5">
        <v>3020</v>
      </c>
      <c r="EN117" s="5">
        <v>1315</v>
      </c>
      <c r="EO117" s="13">
        <f t="shared" si="117"/>
        <v>0.435430463576159</v>
      </c>
      <c r="EP117" s="53">
        <f>RANK(EO117,EO$3:EO$140)</f>
        <v>114</v>
      </c>
      <c r="EQ117" s="53">
        <f>RANK(EN117,EN$3:EN$140)</f>
        <v>122</v>
      </c>
      <c r="ER117" s="17">
        <f t="shared" si="134"/>
        <v>236</v>
      </c>
      <c r="ES117" s="5">
        <v>1000</v>
      </c>
      <c r="ET117" s="5">
        <v>861</v>
      </c>
      <c r="EU117" s="13">
        <f t="shared" si="118"/>
        <v>0.861</v>
      </c>
      <c r="EV117" s="53">
        <f>RANK(EU117,EU$3:EU$140)</f>
        <v>28</v>
      </c>
      <c r="EW117" s="53">
        <f>RANK(ET117,ET$3:ET$140)</f>
        <v>48</v>
      </c>
      <c r="EX117" s="17">
        <f t="shared" si="123"/>
        <v>76</v>
      </c>
      <c r="EY117" s="5">
        <v>1720</v>
      </c>
      <c r="EZ117" s="5">
        <v>785.4</v>
      </c>
      <c r="FA117" s="13">
        <f t="shared" si="119"/>
        <v>0.456627906976744</v>
      </c>
      <c r="FB117" s="53">
        <f>RANK(FA117,FA$3:FA$140)</f>
        <v>53</v>
      </c>
      <c r="FC117" s="53">
        <f>RANK(EZ117,EZ$3:EZ$140)</f>
        <v>81</v>
      </c>
      <c r="FD117" s="17">
        <f t="shared" si="142"/>
        <v>134</v>
      </c>
    </row>
    <row r="118" ht="17.25" spans="1:160">
      <c r="A118" s="9">
        <v>116</v>
      </c>
      <c r="B118" s="10">
        <v>113298</v>
      </c>
      <c r="C118" s="19" t="s">
        <v>152</v>
      </c>
      <c r="D118" s="19" t="s">
        <v>122</v>
      </c>
      <c r="E118" s="5">
        <v>3600</v>
      </c>
      <c r="F118" s="5">
        <v>2717.71</v>
      </c>
      <c r="G118" s="13">
        <f t="shared" si="94"/>
        <v>0.754919444444444</v>
      </c>
      <c r="H118" s="53">
        <f>RANK(G118,G$3:G$140)</f>
        <v>14</v>
      </c>
      <c r="I118" s="53">
        <f>RANK(F118,F$3:F$140)</f>
        <v>64</v>
      </c>
      <c r="J118" s="17">
        <f t="shared" si="120"/>
        <v>78</v>
      </c>
      <c r="K118" s="5">
        <v>1200</v>
      </c>
      <c r="L118" s="5">
        <v>0</v>
      </c>
      <c r="M118" s="13">
        <f t="shared" si="95"/>
        <v>0</v>
      </c>
      <c r="N118" s="53">
        <f>RANK(M118,M$3:M$140)</f>
        <v>124</v>
      </c>
      <c r="O118" s="53">
        <f>RANK(L118,L$3:L$140)</f>
        <v>124</v>
      </c>
      <c r="P118" s="17">
        <f t="shared" si="141"/>
        <v>248</v>
      </c>
      <c r="Q118" s="5">
        <v>1000</v>
      </c>
      <c r="R118" s="5">
        <v>77</v>
      </c>
      <c r="S118" s="13">
        <f t="shared" si="96"/>
        <v>0.077</v>
      </c>
      <c r="T118" s="53">
        <f>RANK(S118,S$3:S$140)</f>
        <v>116</v>
      </c>
      <c r="U118" s="53">
        <f>RANK(R118,R$3:R$140)</f>
        <v>120</v>
      </c>
      <c r="V118" s="17">
        <f t="shared" si="149"/>
        <v>236</v>
      </c>
      <c r="W118" s="5">
        <v>1620</v>
      </c>
      <c r="X118" s="5">
        <v>1274.1</v>
      </c>
      <c r="Y118" s="13">
        <f t="shared" si="97"/>
        <v>0.786481481481481</v>
      </c>
      <c r="Z118" s="53">
        <f>RANK(Y118,Y$3:Y$140)</f>
        <v>49</v>
      </c>
      <c r="AA118" s="53">
        <f>RANK(X118,X$3:X$140)</f>
        <v>110</v>
      </c>
      <c r="AB118" s="17">
        <f t="shared" si="98"/>
        <v>159</v>
      </c>
      <c r="AC118" s="21">
        <f>ROUND(AD118/100,0)*100</f>
        <v>1700</v>
      </c>
      <c r="AD118" s="5">
        <v>1729.06</v>
      </c>
      <c r="AE118" s="13">
        <f t="shared" si="99"/>
        <v>1.01709411764706</v>
      </c>
      <c r="AF118" s="53">
        <f>RANK(AE118,AE$3:AE$140)</f>
        <v>5</v>
      </c>
      <c r="AG118" s="53">
        <f>RANK(AD118,AD$3:AD$140)</f>
        <v>71</v>
      </c>
      <c r="AH118" s="17">
        <f t="shared" si="92"/>
        <v>76</v>
      </c>
      <c r="AI118" s="5">
        <v>20</v>
      </c>
      <c r="AJ118" s="5">
        <v>12</v>
      </c>
      <c r="AK118" s="13">
        <f t="shared" si="137"/>
        <v>0.6</v>
      </c>
      <c r="AL118" s="53" t="e">
        <f>RANK(AK118,AK$3:AK$140)</f>
        <v>#DIV/0!</v>
      </c>
      <c r="AM118" s="53">
        <f>RANK(AJ118,AJ$3:AJ$140)</f>
        <v>47</v>
      </c>
      <c r="AN118" s="17" t="e">
        <f t="shared" si="145"/>
        <v>#DIV/0!</v>
      </c>
      <c r="AO118" s="5">
        <v>9</v>
      </c>
      <c r="AP118" s="5">
        <v>1</v>
      </c>
      <c r="AQ118" s="13">
        <f t="shared" si="100"/>
        <v>0.111111111111111</v>
      </c>
      <c r="AR118" s="53">
        <f>RANK(AQ118,AQ$3:AQ$140)</f>
        <v>84</v>
      </c>
      <c r="AS118" s="53">
        <f>RANK(AP118,AP$3:AP$140)</f>
        <v>106</v>
      </c>
      <c r="AT118" s="17">
        <f t="shared" si="143"/>
        <v>190</v>
      </c>
      <c r="AU118" s="5">
        <v>1810</v>
      </c>
      <c r="AV118" s="5">
        <v>1281.74</v>
      </c>
      <c r="AW118" s="13">
        <f t="shared" si="101"/>
        <v>0.70814364640884</v>
      </c>
      <c r="AX118" s="53">
        <f>RANK(AW118,AW$3:AW$140)</f>
        <v>96</v>
      </c>
      <c r="AY118" s="53">
        <f>RANK(AV118,AV$3:AV$140)</f>
        <v>95</v>
      </c>
      <c r="AZ118" s="17">
        <f t="shared" si="146"/>
        <v>191</v>
      </c>
      <c r="BA118" s="5">
        <v>800</v>
      </c>
      <c r="BB118" s="5">
        <v>540.28</v>
      </c>
      <c r="BC118" s="13">
        <f t="shared" si="102"/>
        <v>0.67535</v>
      </c>
      <c r="BD118" s="53">
        <f>RANK(BC118,BC$3:BC$140)</f>
        <v>71</v>
      </c>
      <c r="BE118" s="53">
        <f>RANK(BB118,BB$3:BB$140)</f>
        <v>98</v>
      </c>
      <c r="BF118" s="17">
        <f t="shared" ref="BF118:BF140" si="150">BD118+BE118</f>
        <v>169</v>
      </c>
      <c r="BG118" s="5">
        <v>1490</v>
      </c>
      <c r="BH118" s="5">
        <v>241.6</v>
      </c>
      <c r="BI118" s="13">
        <f t="shared" si="103"/>
        <v>0.162147651006711</v>
      </c>
      <c r="BJ118" s="53">
        <f>RANK(BI118,BI$3:BI$140)</f>
        <v>97</v>
      </c>
      <c r="BK118" s="53">
        <f>RANK(BH118,BH$3:BH$140)</f>
        <v>114</v>
      </c>
      <c r="BL118" s="17">
        <f t="shared" si="138"/>
        <v>211</v>
      </c>
      <c r="BM118" s="5">
        <v>1000</v>
      </c>
      <c r="BN118" s="5">
        <v>925.35</v>
      </c>
      <c r="BO118" s="13">
        <f t="shared" si="104"/>
        <v>0.92535</v>
      </c>
      <c r="BP118" s="53">
        <f>RANK(BO118,BO$3:BO$140)</f>
        <v>59</v>
      </c>
      <c r="BQ118" s="53">
        <f>RANK(BN118,BN$3:BN$140)</f>
        <v>82</v>
      </c>
      <c r="BR118" s="17">
        <f t="shared" si="147"/>
        <v>141</v>
      </c>
      <c r="BS118" s="21">
        <v>1100</v>
      </c>
      <c r="BT118" s="5">
        <v>967.75</v>
      </c>
      <c r="BU118" s="13">
        <f t="shared" si="105"/>
        <v>0.879772727272727</v>
      </c>
      <c r="BV118" s="53">
        <f>RANK(BU118,BU$3:BU$140)</f>
        <v>102</v>
      </c>
      <c r="BW118" s="53">
        <f>RANK(BT118,BT$3:BT$140)</f>
        <v>105</v>
      </c>
      <c r="BX118" s="17">
        <f t="shared" si="122"/>
        <v>207</v>
      </c>
      <c r="BY118" s="5">
        <v>1090</v>
      </c>
      <c r="BZ118" s="5">
        <v>625.26</v>
      </c>
      <c r="CA118" s="13">
        <f t="shared" si="106"/>
        <v>0.573633027522936</v>
      </c>
      <c r="CB118" s="53">
        <f>RANK(CA118,CA$3:CA$140)</f>
        <v>57</v>
      </c>
      <c r="CC118" s="53">
        <f>RANK(BZ118,BZ$3:BZ$140)</f>
        <v>79</v>
      </c>
      <c r="CD118" s="17">
        <f t="shared" ref="CD118:CD140" si="151">CB118+CC118</f>
        <v>136</v>
      </c>
      <c r="CE118" s="21">
        <v>1100</v>
      </c>
      <c r="CF118" s="5">
        <v>1482.17</v>
      </c>
      <c r="CG118" s="13">
        <f t="shared" si="107"/>
        <v>1.34742727272727</v>
      </c>
      <c r="CH118" s="53">
        <f>RANK(CG118,CG$3:CG$140)</f>
        <v>3</v>
      </c>
      <c r="CI118" s="53">
        <f>RANK(CF118,CF$3:CF$140)</f>
        <v>36</v>
      </c>
      <c r="CJ118" s="17">
        <f t="shared" si="148"/>
        <v>39</v>
      </c>
      <c r="CK118" s="5">
        <v>1080</v>
      </c>
      <c r="CL118" s="5">
        <v>590.69</v>
      </c>
      <c r="CM118" s="13">
        <f t="shared" si="108"/>
        <v>0.546935185185185</v>
      </c>
      <c r="CN118" s="53">
        <f>RANK(CM118,CM$3:CM$140)</f>
        <v>30</v>
      </c>
      <c r="CO118" s="53">
        <f>RANK(CL118,CL$3:CL$140)</f>
        <v>80</v>
      </c>
      <c r="CP118" s="17">
        <f t="shared" si="139"/>
        <v>110</v>
      </c>
      <c r="CQ118" s="5">
        <v>700</v>
      </c>
      <c r="CR118" s="5">
        <v>0</v>
      </c>
      <c r="CS118" s="13">
        <f t="shared" si="109"/>
        <v>0</v>
      </c>
      <c r="CT118" s="53">
        <f>RANK(CS118,CS$3:CS$140)</f>
        <v>109</v>
      </c>
      <c r="CU118" s="53">
        <f>RANK(CR118,CR$3:CR$140)</f>
        <v>109</v>
      </c>
      <c r="CV118" s="17">
        <f t="shared" si="128"/>
        <v>218</v>
      </c>
      <c r="CW118" s="5">
        <v>3130</v>
      </c>
      <c r="CX118" s="5">
        <v>748.39</v>
      </c>
      <c r="CY118" s="13">
        <f t="shared" si="110"/>
        <v>0.239102236421725</v>
      </c>
      <c r="CZ118" s="53">
        <f>RANK(CY118,CY$3:CY$140)</f>
        <v>105</v>
      </c>
      <c r="DA118" s="53">
        <f>RANK(CX118,CX$3:CX$140)</f>
        <v>104</v>
      </c>
      <c r="DB118" s="17">
        <f t="shared" si="140"/>
        <v>209</v>
      </c>
      <c r="DC118" s="5">
        <v>4020</v>
      </c>
      <c r="DD118" s="5">
        <v>3084.31</v>
      </c>
      <c r="DE118" s="13">
        <f t="shared" si="111"/>
        <v>0.767241293532338</v>
      </c>
      <c r="DF118" s="53">
        <f>RANK(DE118,DE$3:DE$140)</f>
        <v>80</v>
      </c>
      <c r="DG118" s="53">
        <f>RANK(DD118,DD$3:DD$140)</f>
        <v>89</v>
      </c>
      <c r="DH118" s="17">
        <f t="shared" si="144"/>
        <v>169</v>
      </c>
      <c r="DI118" s="5">
        <v>50</v>
      </c>
      <c r="DJ118" s="5">
        <v>16</v>
      </c>
      <c r="DK118" s="13">
        <f t="shared" si="112"/>
        <v>0.32</v>
      </c>
      <c r="DL118" s="53">
        <f>RANK(DK118,DK$3:DK$140)</f>
        <v>43</v>
      </c>
      <c r="DM118" s="53">
        <f>RANK(DJ118,DJ$3:DJ$140)</f>
        <v>88</v>
      </c>
      <c r="DN118" s="17">
        <f t="shared" si="129"/>
        <v>131</v>
      </c>
      <c r="DO118" s="5">
        <v>1450</v>
      </c>
      <c r="DP118" s="5">
        <v>746.07</v>
      </c>
      <c r="DQ118" s="13">
        <v>0.514531034482759</v>
      </c>
      <c r="DR118" s="53">
        <v>110</v>
      </c>
      <c r="DS118" s="53">
        <v>123</v>
      </c>
      <c r="DT118" s="17">
        <v>233</v>
      </c>
      <c r="DU118" s="5">
        <v>1310</v>
      </c>
      <c r="DV118" s="5">
        <v>817.6</v>
      </c>
      <c r="DW118" s="13">
        <f t="shared" si="113"/>
        <v>0.62412213740458</v>
      </c>
      <c r="DX118" s="53">
        <f>RANK(DW118,DW$3:DW$140)</f>
        <v>85</v>
      </c>
      <c r="DY118" s="53">
        <f>RANK(DV118,DV$3:DV$140)</f>
        <v>110</v>
      </c>
      <c r="DZ118" s="17">
        <f t="shared" si="124"/>
        <v>195</v>
      </c>
      <c r="EA118" s="5">
        <v>800</v>
      </c>
      <c r="EB118" s="5">
        <v>0</v>
      </c>
      <c r="EC118" s="13">
        <f t="shared" si="114"/>
        <v>0</v>
      </c>
      <c r="ED118" s="53">
        <f>RANK(EC118,EC$3:EC$140)</f>
        <v>128</v>
      </c>
      <c r="EE118" s="53">
        <f>RANK(EB118,EB$3:EB$140)</f>
        <v>128</v>
      </c>
      <c r="EF118" s="17">
        <f t="shared" si="125"/>
        <v>256</v>
      </c>
      <c r="EG118" s="5">
        <v>1420</v>
      </c>
      <c r="EH118" s="5">
        <v>0</v>
      </c>
      <c r="EI118" s="13">
        <f t="shared" si="115"/>
        <v>0</v>
      </c>
      <c r="EJ118" s="53">
        <f>RANK(EI118,EI$3:EI$140)</f>
        <v>128</v>
      </c>
      <c r="EK118" s="53">
        <f>RANK(EH118,EH$3:EH$140)</f>
        <v>128</v>
      </c>
      <c r="EL118" s="17">
        <f t="shared" si="116"/>
        <v>256</v>
      </c>
      <c r="EM118" s="5">
        <v>3020</v>
      </c>
      <c r="EN118" s="5">
        <v>2386.7</v>
      </c>
      <c r="EO118" s="13">
        <f t="shared" si="117"/>
        <v>0.790298013245033</v>
      </c>
      <c r="EP118" s="53">
        <f>RANK(EO118,EO$3:EO$140)</f>
        <v>46</v>
      </c>
      <c r="EQ118" s="53">
        <f>RANK(EN118,EN$3:EN$140)</f>
        <v>87</v>
      </c>
      <c r="ER118" s="17">
        <f t="shared" si="134"/>
        <v>133</v>
      </c>
      <c r="ES118" s="5">
        <v>1000</v>
      </c>
      <c r="ET118" s="5">
        <v>337</v>
      </c>
      <c r="EU118" s="13">
        <f t="shared" si="118"/>
        <v>0.337</v>
      </c>
      <c r="EV118" s="53">
        <f>RANK(EU118,EU$3:EU$140)</f>
        <v>85</v>
      </c>
      <c r="EW118" s="53">
        <f>RANK(ET118,ET$3:ET$140)</f>
        <v>95</v>
      </c>
      <c r="EX118" s="17">
        <f t="shared" si="123"/>
        <v>180</v>
      </c>
      <c r="EY118" s="5">
        <v>1720</v>
      </c>
      <c r="EZ118" s="5">
        <v>1840.3</v>
      </c>
      <c r="FA118" s="13">
        <f t="shared" si="119"/>
        <v>1.06994186046512</v>
      </c>
      <c r="FB118" s="53">
        <f>RANK(FA118,FA$3:FA$140)</f>
        <v>11</v>
      </c>
      <c r="FC118" s="53">
        <f>RANK(EZ118,EZ$3:EZ$140)</f>
        <v>41</v>
      </c>
      <c r="FD118" s="17">
        <f t="shared" si="142"/>
        <v>52</v>
      </c>
    </row>
    <row r="119" ht="17.25" spans="1:160">
      <c r="A119" s="9">
        <v>117</v>
      </c>
      <c r="B119" s="10">
        <v>104429</v>
      </c>
      <c r="C119" s="11" t="s">
        <v>153</v>
      </c>
      <c r="D119" s="11" t="s">
        <v>122</v>
      </c>
      <c r="E119" s="5">
        <v>3500</v>
      </c>
      <c r="F119" s="5">
        <v>1814.43</v>
      </c>
      <c r="G119" s="13">
        <f t="shared" si="94"/>
        <v>0.518408571428571</v>
      </c>
      <c r="H119" s="53">
        <f>RANK(G119,G$3:G$140)</f>
        <v>41</v>
      </c>
      <c r="I119" s="53">
        <f>RANK(F119,F$3:F$140)</f>
        <v>91</v>
      </c>
      <c r="J119" s="17">
        <f t="shared" si="120"/>
        <v>132</v>
      </c>
      <c r="K119" s="5">
        <v>1200</v>
      </c>
      <c r="L119" s="5">
        <v>407</v>
      </c>
      <c r="M119" s="13">
        <f t="shared" si="95"/>
        <v>0.339166666666667</v>
      </c>
      <c r="N119" s="53">
        <f>RANK(M119,M$3:M$140)</f>
        <v>71</v>
      </c>
      <c r="O119" s="53">
        <f>RANK(L119,L$3:L$140)</f>
        <v>95</v>
      </c>
      <c r="P119" s="17">
        <f t="shared" si="141"/>
        <v>166</v>
      </c>
      <c r="Q119" s="5">
        <v>1000</v>
      </c>
      <c r="R119" s="5">
        <v>368.4</v>
      </c>
      <c r="S119" s="13">
        <f t="shared" si="96"/>
        <v>0.3684</v>
      </c>
      <c r="T119" s="53">
        <f>RANK(S119,S$3:S$140)</f>
        <v>78</v>
      </c>
      <c r="U119" s="53">
        <f>RANK(R119,R$3:R$140)</f>
        <v>96</v>
      </c>
      <c r="V119" s="17">
        <f t="shared" si="149"/>
        <v>174</v>
      </c>
      <c r="W119" s="5">
        <v>1540</v>
      </c>
      <c r="X119" s="5">
        <v>1265.98</v>
      </c>
      <c r="Y119" s="13">
        <f t="shared" si="97"/>
        <v>0.822064935064935</v>
      </c>
      <c r="Z119" s="53">
        <f>RANK(Y119,Y$3:Y$140)</f>
        <v>43</v>
      </c>
      <c r="AA119" s="53">
        <f>RANK(X119,X$3:X$140)</f>
        <v>112</v>
      </c>
      <c r="AB119" s="17">
        <f t="shared" si="98"/>
        <v>155</v>
      </c>
      <c r="AC119" s="21">
        <f>ROUND(AD119/100,0)*100</f>
        <v>2400</v>
      </c>
      <c r="AD119" s="5">
        <v>2375.08</v>
      </c>
      <c r="AE119" s="13">
        <f t="shared" si="99"/>
        <v>0.989616666666667</v>
      </c>
      <c r="AF119" s="53">
        <f>RANK(AE119,AE$3:AE$140)</f>
        <v>44</v>
      </c>
      <c r="AG119" s="53">
        <f>RANK(AD119,AD$3:AD$140)</f>
        <v>44</v>
      </c>
      <c r="AH119" s="17">
        <f t="shared" si="92"/>
        <v>88</v>
      </c>
      <c r="AI119" s="5">
        <v>20</v>
      </c>
      <c r="AJ119" s="5">
        <v>0</v>
      </c>
      <c r="AK119" s="13">
        <f t="shared" si="137"/>
        <v>0</v>
      </c>
      <c r="AL119" s="53" t="e">
        <f>RANK(AK119,AK$3:AK$140)</f>
        <v>#DIV/0!</v>
      </c>
      <c r="AM119" s="53">
        <f>RANK(AJ119,AJ$3:AJ$140)</f>
        <v>123</v>
      </c>
      <c r="AN119" s="17" t="e">
        <f t="shared" si="145"/>
        <v>#DIV/0!</v>
      </c>
      <c r="AO119" s="5">
        <v>16</v>
      </c>
      <c r="AP119" s="5">
        <v>4</v>
      </c>
      <c r="AQ119" s="13">
        <f t="shared" si="100"/>
        <v>0.25</v>
      </c>
      <c r="AR119" s="53">
        <f>RANK(AQ119,AQ$3:AQ$140)</f>
        <v>32</v>
      </c>
      <c r="AS119" s="53">
        <f>RANK(AP119,AP$3:AP$140)</f>
        <v>48</v>
      </c>
      <c r="AT119" s="17">
        <f t="shared" si="143"/>
        <v>80</v>
      </c>
      <c r="AU119" s="5">
        <v>1810</v>
      </c>
      <c r="AV119" s="5">
        <v>543.4</v>
      </c>
      <c r="AW119" s="13">
        <f t="shared" si="101"/>
        <v>0.300220994475138</v>
      </c>
      <c r="AX119" s="53">
        <f>RANK(AW119,AW$3:AW$140)</f>
        <v>135</v>
      </c>
      <c r="AY119" s="53">
        <f>RANK(AV119,AV$3:AV$140)</f>
        <v>131</v>
      </c>
      <c r="AZ119" s="17">
        <f t="shared" si="146"/>
        <v>266</v>
      </c>
      <c r="BA119" s="5">
        <v>800</v>
      </c>
      <c r="BB119" s="5">
        <v>261.63</v>
      </c>
      <c r="BC119" s="13">
        <f t="shared" si="102"/>
        <v>0.3270375</v>
      </c>
      <c r="BD119" s="53">
        <f>RANK(BC119,BC$3:BC$140)</f>
        <v>126</v>
      </c>
      <c r="BE119" s="53">
        <f>RANK(BB119,BB$3:BB$140)</f>
        <v>129</v>
      </c>
      <c r="BF119" s="17">
        <f t="shared" si="150"/>
        <v>255</v>
      </c>
      <c r="BG119" s="5">
        <v>1490</v>
      </c>
      <c r="BH119" s="5">
        <v>836.21</v>
      </c>
      <c r="BI119" s="13">
        <f t="shared" si="103"/>
        <v>0.561214765100671</v>
      </c>
      <c r="BJ119" s="53">
        <f>RANK(BI119,BI$3:BI$140)</f>
        <v>9</v>
      </c>
      <c r="BK119" s="53">
        <f>RANK(BH119,BH$3:BH$140)</f>
        <v>47</v>
      </c>
      <c r="BL119" s="17">
        <f t="shared" si="138"/>
        <v>56</v>
      </c>
      <c r="BM119" s="5">
        <v>1000</v>
      </c>
      <c r="BN119" s="5">
        <v>588.71</v>
      </c>
      <c r="BO119" s="13">
        <f t="shared" si="104"/>
        <v>0.58871</v>
      </c>
      <c r="BP119" s="53">
        <f>RANK(BO119,BO$3:BO$140)</f>
        <v>107</v>
      </c>
      <c r="BQ119" s="53">
        <f>RANK(BN119,BN$3:BN$140)</f>
        <v>119</v>
      </c>
      <c r="BR119" s="17">
        <f t="shared" si="147"/>
        <v>226</v>
      </c>
      <c r="BS119" s="21">
        <v>1100</v>
      </c>
      <c r="BT119" s="5">
        <v>1130.95</v>
      </c>
      <c r="BU119" s="13">
        <f t="shared" si="105"/>
        <v>1.02813636363636</v>
      </c>
      <c r="BV119" s="53">
        <f>RANK(BU119,BU$3:BU$140)</f>
        <v>82</v>
      </c>
      <c r="BW119" s="53">
        <f>RANK(BT119,BT$3:BT$140)</f>
        <v>90</v>
      </c>
      <c r="BX119" s="17">
        <f t="shared" si="122"/>
        <v>172</v>
      </c>
      <c r="BY119" s="5">
        <v>1090</v>
      </c>
      <c r="BZ119" s="5">
        <v>567.93</v>
      </c>
      <c r="CA119" s="13">
        <f t="shared" si="106"/>
        <v>0.521036697247706</v>
      </c>
      <c r="CB119" s="53">
        <f>RANK(CA119,CA$3:CA$140)</f>
        <v>62</v>
      </c>
      <c r="CC119" s="53">
        <f>RANK(BZ119,BZ$3:BZ$140)</f>
        <v>83</v>
      </c>
      <c r="CD119" s="17">
        <f t="shared" si="151"/>
        <v>145</v>
      </c>
      <c r="CE119" s="5">
        <v>1000</v>
      </c>
      <c r="CF119" s="5">
        <v>416.41</v>
      </c>
      <c r="CG119" s="13">
        <f t="shared" si="107"/>
        <v>0.41641</v>
      </c>
      <c r="CH119" s="53">
        <f>RANK(CG119,CG$3:CG$140)</f>
        <v>123</v>
      </c>
      <c r="CI119" s="53">
        <f>RANK(CF119,CF$3:CF$140)</f>
        <v>124</v>
      </c>
      <c r="CJ119" s="17">
        <f t="shared" si="148"/>
        <v>247</v>
      </c>
      <c r="CK119" s="5">
        <v>990</v>
      </c>
      <c r="CL119" s="5">
        <v>283.46</v>
      </c>
      <c r="CM119" s="13">
        <f t="shared" si="108"/>
        <v>0.286323232323232</v>
      </c>
      <c r="CN119" s="53">
        <f>RANK(CM119,CM$3:CM$140)</f>
        <v>105</v>
      </c>
      <c r="CO119" s="53">
        <f>RANK(CL119,CL$3:CL$140)</f>
        <v>123</v>
      </c>
      <c r="CP119" s="17">
        <f t="shared" si="139"/>
        <v>228</v>
      </c>
      <c r="CQ119" s="5">
        <v>700</v>
      </c>
      <c r="CR119" s="5">
        <v>0</v>
      </c>
      <c r="CS119" s="13">
        <f t="shared" si="109"/>
        <v>0</v>
      </c>
      <c r="CT119" s="53">
        <f>RANK(CS119,CS$3:CS$140)</f>
        <v>109</v>
      </c>
      <c r="CU119" s="53">
        <f>RANK(CR119,CR$3:CR$140)</f>
        <v>109</v>
      </c>
      <c r="CV119" s="17">
        <f t="shared" si="128"/>
        <v>218</v>
      </c>
      <c r="CW119" s="5">
        <v>3130</v>
      </c>
      <c r="CX119" s="5">
        <v>956.02</v>
      </c>
      <c r="CY119" s="13">
        <f t="shared" si="110"/>
        <v>0.305437699680511</v>
      </c>
      <c r="CZ119" s="53">
        <f>RANK(CY119,CY$3:CY$140)</f>
        <v>83</v>
      </c>
      <c r="DA119" s="53">
        <f>RANK(CX119,CX$3:CX$140)</f>
        <v>85</v>
      </c>
      <c r="DB119" s="17">
        <f t="shared" si="140"/>
        <v>168</v>
      </c>
      <c r="DC119" s="5">
        <v>4020</v>
      </c>
      <c r="DD119" s="5">
        <v>4858.65</v>
      </c>
      <c r="DE119" s="13">
        <f t="shared" si="111"/>
        <v>1.20861940298507</v>
      </c>
      <c r="DF119" s="53">
        <f>RANK(DE119,DE$3:DE$140)</f>
        <v>10</v>
      </c>
      <c r="DG119" s="53">
        <f>RANK(DD119,DD$3:DD$140)</f>
        <v>51</v>
      </c>
      <c r="DH119" s="17">
        <f t="shared" si="144"/>
        <v>61</v>
      </c>
      <c r="DI119" s="5">
        <v>50</v>
      </c>
      <c r="DJ119" s="5">
        <v>16</v>
      </c>
      <c r="DK119" s="13">
        <f t="shared" si="112"/>
        <v>0.32</v>
      </c>
      <c r="DL119" s="53">
        <f>RANK(DK119,DK$3:DK$140)</f>
        <v>43</v>
      </c>
      <c r="DM119" s="53">
        <f>RANK(DJ119,DJ$3:DJ$140)</f>
        <v>88</v>
      </c>
      <c r="DN119" s="17">
        <f t="shared" si="129"/>
        <v>131</v>
      </c>
      <c r="DO119" s="21">
        <v>1500</v>
      </c>
      <c r="DP119" s="5">
        <v>2014.71</v>
      </c>
      <c r="DQ119" s="13">
        <v>1.34314</v>
      </c>
      <c r="DR119" s="53">
        <v>1</v>
      </c>
      <c r="DS119" s="53">
        <v>69</v>
      </c>
      <c r="DT119" s="17">
        <v>70</v>
      </c>
      <c r="DU119" s="21">
        <v>1500</v>
      </c>
      <c r="DV119" s="5">
        <v>1571.39</v>
      </c>
      <c r="DW119" s="13">
        <f t="shared" si="113"/>
        <v>1.04759333333333</v>
      </c>
      <c r="DX119" s="53">
        <f>RANK(DW119,DW$3:DW$140)</f>
        <v>36</v>
      </c>
      <c r="DY119" s="53">
        <f>RANK(DV119,DV$3:DV$140)</f>
        <v>70</v>
      </c>
      <c r="DZ119" s="17">
        <f t="shared" si="124"/>
        <v>106</v>
      </c>
      <c r="EA119" s="5">
        <v>800</v>
      </c>
      <c r="EB119" s="5">
        <v>100.71</v>
      </c>
      <c r="EC119" s="13">
        <f t="shared" si="114"/>
        <v>0.1258875</v>
      </c>
      <c r="ED119" s="53">
        <f>RANK(EC119,EC$3:EC$140)</f>
        <v>90</v>
      </c>
      <c r="EE119" s="53">
        <f>RANK(EB119,EB$3:EB$140)</f>
        <v>90</v>
      </c>
      <c r="EF119" s="17">
        <f t="shared" si="125"/>
        <v>180</v>
      </c>
      <c r="EG119" s="5">
        <v>1420</v>
      </c>
      <c r="EH119" s="5">
        <v>100.71</v>
      </c>
      <c r="EI119" s="13">
        <f t="shared" si="115"/>
        <v>0.0709225352112676</v>
      </c>
      <c r="EJ119" s="53">
        <f>RANK(EI119,EI$3:EI$140)</f>
        <v>78</v>
      </c>
      <c r="EK119" s="53">
        <f>RANK(EH119,EH$3:EH$140)</f>
        <v>90</v>
      </c>
      <c r="EL119" s="17">
        <f t="shared" si="116"/>
        <v>168</v>
      </c>
      <c r="EM119" s="5">
        <v>3020</v>
      </c>
      <c r="EN119" s="5">
        <v>2035.94</v>
      </c>
      <c r="EO119" s="13">
        <f t="shared" si="117"/>
        <v>0.674152317880795</v>
      </c>
      <c r="EP119" s="53">
        <f>RANK(EO119,EO$3:EO$140)</f>
        <v>70</v>
      </c>
      <c r="EQ119" s="53">
        <f>RANK(EN119,EN$3:EN$140)</f>
        <v>101</v>
      </c>
      <c r="ER119" s="17">
        <f t="shared" si="134"/>
        <v>171</v>
      </c>
      <c r="ES119" s="5">
        <v>1000</v>
      </c>
      <c r="ET119" s="5">
        <v>99</v>
      </c>
      <c r="EU119" s="13">
        <f t="shared" si="118"/>
        <v>0.099</v>
      </c>
      <c r="EV119" s="53">
        <f>RANK(EU119,EU$3:EU$140)</f>
        <v>132</v>
      </c>
      <c r="EW119" s="53">
        <f>RANK(ET119,ET$3:ET$140)</f>
        <v>132</v>
      </c>
      <c r="EX119" s="17">
        <f t="shared" si="123"/>
        <v>264</v>
      </c>
      <c r="EY119" s="21">
        <v>1620</v>
      </c>
      <c r="EZ119" s="5">
        <v>1914.23</v>
      </c>
      <c r="FA119" s="13">
        <f t="shared" si="119"/>
        <v>1.18162345679012</v>
      </c>
      <c r="FB119" s="53">
        <f>RANK(FA119,FA$3:FA$140)</f>
        <v>5</v>
      </c>
      <c r="FC119" s="53">
        <f>RANK(EZ119,EZ$3:EZ$140)</f>
        <v>38</v>
      </c>
      <c r="FD119" s="17">
        <f t="shared" si="142"/>
        <v>43</v>
      </c>
    </row>
    <row r="120" ht="17.25" spans="1:160">
      <c r="A120" s="9">
        <v>118</v>
      </c>
      <c r="B120" s="10">
        <v>753</v>
      </c>
      <c r="C120" s="11" t="s">
        <v>111</v>
      </c>
      <c r="D120" s="11" t="s">
        <v>89</v>
      </c>
      <c r="E120" s="5">
        <v>3500</v>
      </c>
      <c r="F120" s="5">
        <v>606.1</v>
      </c>
      <c r="G120" s="13">
        <f t="shared" si="94"/>
        <v>0.173171428571429</v>
      </c>
      <c r="H120" s="53">
        <f>RANK(G120,G$3:G$140)</f>
        <v>127</v>
      </c>
      <c r="I120" s="53">
        <f>RANK(F120,F$3:F$140)</f>
        <v>130</v>
      </c>
      <c r="J120" s="17">
        <f t="shared" si="120"/>
        <v>257</v>
      </c>
      <c r="K120" s="5">
        <v>1200</v>
      </c>
      <c r="L120" s="5">
        <v>145.2</v>
      </c>
      <c r="M120" s="13">
        <f t="shared" si="95"/>
        <v>0.121</v>
      </c>
      <c r="N120" s="53">
        <f>RANK(M120,M$3:M$140)</f>
        <v>115</v>
      </c>
      <c r="O120" s="53">
        <f>RANK(L120,L$3:L$140)</f>
        <v>119</v>
      </c>
      <c r="P120" s="17">
        <f t="shared" si="141"/>
        <v>234</v>
      </c>
      <c r="Q120" s="5">
        <v>1000</v>
      </c>
      <c r="R120" s="5">
        <v>458.02</v>
      </c>
      <c r="S120" s="13">
        <f t="shared" si="96"/>
        <v>0.45802</v>
      </c>
      <c r="T120" s="53">
        <f>RANK(S120,S$3:S$140)</f>
        <v>70</v>
      </c>
      <c r="U120" s="53">
        <f>RANK(R120,R$3:R$140)</f>
        <v>88</v>
      </c>
      <c r="V120" s="17">
        <f t="shared" si="149"/>
        <v>158</v>
      </c>
      <c r="W120" s="5">
        <v>1540</v>
      </c>
      <c r="X120" s="5">
        <v>1235.53</v>
      </c>
      <c r="Y120" s="13">
        <f t="shared" si="97"/>
        <v>0.802292207792208</v>
      </c>
      <c r="Z120" s="53">
        <f>RANK(Y120,Y$3:Y$140)</f>
        <v>47</v>
      </c>
      <c r="AA120" s="53">
        <f>RANK(X120,X$3:X$140)</f>
        <v>113</v>
      </c>
      <c r="AB120" s="17">
        <f t="shared" si="98"/>
        <v>160</v>
      </c>
      <c r="AC120" s="5">
        <v>1050</v>
      </c>
      <c r="AD120" s="5">
        <v>816.63</v>
      </c>
      <c r="AE120" s="13">
        <f t="shared" si="99"/>
        <v>0.777742857142857</v>
      </c>
      <c r="AF120" s="53">
        <f>RANK(AE120,AE$3:AE$140)</f>
        <v>97</v>
      </c>
      <c r="AG120" s="53">
        <f>RANK(AD120,AD$3:AD$140)</f>
        <v>122</v>
      </c>
      <c r="AH120" s="17">
        <f t="shared" si="92"/>
        <v>219</v>
      </c>
      <c r="AI120" s="5">
        <v>20</v>
      </c>
      <c r="AJ120" s="5">
        <v>1</v>
      </c>
      <c r="AK120" s="13">
        <f t="shared" si="137"/>
        <v>0.05</v>
      </c>
      <c r="AL120" s="53" t="e">
        <f>RANK(AK120,AK$3:AK$140)</f>
        <v>#DIV/0!</v>
      </c>
      <c r="AM120" s="53">
        <f>RANK(AJ120,AJ$3:AJ$140)</f>
        <v>115</v>
      </c>
      <c r="AN120" s="17" t="e">
        <f t="shared" si="145"/>
        <v>#DIV/0!</v>
      </c>
      <c r="AO120" s="5">
        <v>11</v>
      </c>
      <c r="AP120" s="5">
        <v>4</v>
      </c>
      <c r="AQ120" s="13">
        <f t="shared" si="100"/>
        <v>0.363636363636364</v>
      </c>
      <c r="AR120" s="53">
        <f>RANK(AQ120,AQ$3:AQ$140)</f>
        <v>25</v>
      </c>
      <c r="AS120" s="53">
        <f>RANK(AP120,AP$3:AP$140)</f>
        <v>48</v>
      </c>
      <c r="AT120" s="17">
        <f t="shared" si="143"/>
        <v>73</v>
      </c>
      <c r="AU120" s="5">
        <v>1810</v>
      </c>
      <c r="AV120" s="5">
        <v>732.39</v>
      </c>
      <c r="AW120" s="13">
        <f t="shared" si="101"/>
        <v>0.404635359116022</v>
      </c>
      <c r="AX120" s="53">
        <f>RANK(AW120,AW$3:AW$140)</f>
        <v>128</v>
      </c>
      <c r="AY120" s="53">
        <f>RANK(AV120,AV$3:AV$140)</f>
        <v>126</v>
      </c>
      <c r="AZ120" s="17">
        <f t="shared" si="146"/>
        <v>254</v>
      </c>
      <c r="BA120" s="5">
        <v>800</v>
      </c>
      <c r="BB120" s="5">
        <v>365</v>
      </c>
      <c r="BC120" s="13">
        <f t="shared" si="102"/>
        <v>0.45625</v>
      </c>
      <c r="BD120" s="53">
        <f>RANK(BC120,BC$3:BC$140)</f>
        <v>112</v>
      </c>
      <c r="BE120" s="53">
        <f>RANK(BB120,BB$3:BB$140)</f>
        <v>121</v>
      </c>
      <c r="BF120" s="17">
        <f t="shared" si="150"/>
        <v>233</v>
      </c>
      <c r="BG120" s="5">
        <v>1490</v>
      </c>
      <c r="BH120" s="5">
        <v>202.95</v>
      </c>
      <c r="BI120" s="13">
        <f t="shared" si="103"/>
        <v>0.136208053691275</v>
      </c>
      <c r="BJ120" s="53">
        <f>RANK(BI120,BI$3:BI$140)</f>
        <v>105</v>
      </c>
      <c r="BK120" s="53">
        <f>RANK(BH120,BH$3:BH$140)</f>
        <v>119</v>
      </c>
      <c r="BL120" s="17">
        <f t="shared" si="138"/>
        <v>224</v>
      </c>
      <c r="BM120" s="5">
        <v>1000</v>
      </c>
      <c r="BN120" s="5">
        <v>477.15</v>
      </c>
      <c r="BO120" s="13">
        <f t="shared" si="104"/>
        <v>0.47715</v>
      </c>
      <c r="BP120" s="53">
        <f>RANK(BO120,BO$3:BO$140)</f>
        <v>117</v>
      </c>
      <c r="BQ120" s="53">
        <f>RANK(BN120,BN$3:BN$140)</f>
        <v>124</v>
      </c>
      <c r="BR120" s="17">
        <f t="shared" si="147"/>
        <v>241</v>
      </c>
      <c r="BS120" s="5">
        <v>1000</v>
      </c>
      <c r="BT120" s="5">
        <v>750.42</v>
      </c>
      <c r="BU120" s="13">
        <f t="shared" si="105"/>
        <v>0.75042</v>
      </c>
      <c r="BV120" s="53">
        <f>RANK(BU120,BU$3:BU$140)</f>
        <v>112</v>
      </c>
      <c r="BW120" s="53">
        <f>RANK(BT120,BT$3:BT$140)</f>
        <v>121</v>
      </c>
      <c r="BX120" s="17">
        <f t="shared" si="122"/>
        <v>233</v>
      </c>
      <c r="BY120" s="5">
        <v>1090</v>
      </c>
      <c r="BZ120" s="5">
        <v>210</v>
      </c>
      <c r="CA120" s="13">
        <f t="shared" si="106"/>
        <v>0.192660550458716</v>
      </c>
      <c r="CB120" s="53">
        <f>RANK(CA120,CA$3:CA$140)</f>
        <v>124</v>
      </c>
      <c r="CC120" s="53">
        <f>RANK(BZ120,BZ$3:BZ$140)</f>
        <v>129</v>
      </c>
      <c r="CD120" s="17">
        <f t="shared" si="151"/>
        <v>253</v>
      </c>
      <c r="CE120" s="5">
        <v>1000</v>
      </c>
      <c r="CF120" s="5">
        <v>680.03</v>
      </c>
      <c r="CG120" s="13">
        <f t="shared" si="107"/>
        <v>0.68003</v>
      </c>
      <c r="CH120" s="53">
        <f>RANK(CG120,CG$3:CG$140)</f>
        <v>98</v>
      </c>
      <c r="CI120" s="53">
        <f>RANK(CF120,CF$3:CF$140)</f>
        <v>103</v>
      </c>
      <c r="CJ120" s="17">
        <f t="shared" si="148"/>
        <v>201</v>
      </c>
      <c r="CK120" s="5">
        <v>990</v>
      </c>
      <c r="CL120" s="5">
        <v>370.6</v>
      </c>
      <c r="CM120" s="13">
        <f t="shared" si="108"/>
        <v>0.374343434343434</v>
      </c>
      <c r="CN120" s="53">
        <f>RANK(CM120,CM$3:CM$140)</f>
        <v>77</v>
      </c>
      <c r="CO120" s="53">
        <f>RANK(CL120,CL$3:CL$140)</f>
        <v>110</v>
      </c>
      <c r="CP120" s="17">
        <f t="shared" si="139"/>
        <v>187</v>
      </c>
      <c r="CQ120" s="5">
        <v>630</v>
      </c>
      <c r="CR120" s="5">
        <v>218</v>
      </c>
      <c r="CS120" s="13">
        <f t="shared" si="109"/>
        <v>0.346031746031746</v>
      </c>
      <c r="CT120" s="53">
        <f>RANK(CS120,CS$3:CS$140)</f>
        <v>71</v>
      </c>
      <c r="CU120" s="53">
        <f>RANK(CR120,CR$3:CR$140)</f>
        <v>76</v>
      </c>
      <c r="CV120" s="17">
        <f t="shared" si="128"/>
        <v>147</v>
      </c>
      <c r="CW120" s="5">
        <v>2930</v>
      </c>
      <c r="CX120" s="5">
        <v>1113.28</v>
      </c>
      <c r="CY120" s="13">
        <f t="shared" si="110"/>
        <v>0.379959044368601</v>
      </c>
      <c r="CZ120" s="53">
        <f>RANK(CY120,CY$3:CY$140)</f>
        <v>73</v>
      </c>
      <c r="DA120" s="53">
        <f>RANK(CX120,CX$3:CX$140)</f>
        <v>81</v>
      </c>
      <c r="DB120" s="17">
        <f t="shared" si="140"/>
        <v>154</v>
      </c>
      <c r="DC120" s="5">
        <v>3640</v>
      </c>
      <c r="DD120" s="5">
        <v>2186.01</v>
      </c>
      <c r="DE120" s="13">
        <f t="shared" si="111"/>
        <v>0.600552197802198</v>
      </c>
      <c r="DF120" s="53">
        <f>RANK(DE120,DE$3:DE$140)</f>
        <v>98</v>
      </c>
      <c r="DG120" s="53">
        <f>RANK(DD120,DD$3:DD$140)</f>
        <v>110</v>
      </c>
      <c r="DH120" s="17">
        <f t="shared" si="144"/>
        <v>208</v>
      </c>
      <c r="DI120" s="5">
        <v>50</v>
      </c>
      <c r="DJ120" s="5">
        <v>5</v>
      </c>
      <c r="DK120" s="13">
        <f t="shared" si="112"/>
        <v>0.1</v>
      </c>
      <c r="DL120" s="53">
        <f>RANK(DK120,DK$3:DK$140)</f>
        <v>124</v>
      </c>
      <c r="DM120" s="53">
        <f>RANK(DJ120,DJ$3:DJ$140)</f>
        <v>130</v>
      </c>
      <c r="DN120" s="17">
        <f t="shared" si="129"/>
        <v>254</v>
      </c>
      <c r="DO120" s="5">
        <v>1370</v>
      </c>
      <c r="DP120" s="5">
        <v>327.75</v>
      </c>
      <c r="DQ120" s="13">
        <v>0.239233576642336</v>
      </c>
      <c r="DR120" s="53">
        <v>132</v>
      </c>
      <c r="DS120" s="53">
        <v>132</v>
      </c>
      <c r="DT120" s="17">
        <v>264</v>
      </c>
      <c r="DU120" s="21">
        <v>1500</v>
      </c>
      <c r="DV120" s="5">
        <v>1447.2</v>
      </c>
      <c r="DW120" s="13">
        <f t="shared" si="113"/>
        <v>0.9648</v>
      </c>
      <c r="DX120" s="53">
        <f>RANK(DW120,DW$3:DW$140)</f>
        <v>44</v>
      </c>
      <c r="DY120" s="53">
        <f>RANK(DV120,DV$3:DV$140)</f>
        <v>77</v>
      </c>
      <c r="DZ120" s="17">
        <f t="shared" si="124"/>
        <v>121</v>
      </c>
      <c r="EA120" s="5">
        <v>800</v>
      </c>
      <c r="EB120" s="5">
        <v>0</v>
      </c>
      <c r="EC120" s="13">
        <f t="shared" si="114"/>
        <v>0</v>
      </c>
      <c r="ED120" s="53">
        <f>RANK(EC120,EC$3:EC$140)</f>
        <v>128</v>
      </c>
      <c r="EE120" s="53">
        <f>RANK(EB120,EB$3:EB$140)</f>
        <v>128</v>
      </c>
      <c r="EF120" s="17">
        <f t="shared" si="125"/>
        <v>256</v>
      </c>
      <c r="EG120" s="5">
        <v>1420</v>
      </c>
      <c r="EH120" s="5">
        <v>0</v>
      </c>
      <c r="EI120" s="13">
        <f t="shared" si="115"/>
        <v>0</v>
      </c>
      <c r="EJ120" s="53">
        <f>RANK(EI120,EI$3:EI$140)</f>
        <v>128</v>
      </c>
      <c r="EK120" s="53">
        <f>RANK(EH120,EH$3:EH$140)</f>
        <v>128</v>
      </c>
      <c r="EL120" s="17">
        <f t="shared" si="116"/>
        <v>256</v>
      </c>
      <c r="EM120" s="5">
        <v>3020</v>
      </c>
      <c r="EN120" s="5">
        <v>757.38</v>
      </c>
      <c r="EO120" s="13">
        <f t="shared" si="117"/>
        <v>0.250788079470199</v>
      </c>
      <c r="EP120" s="53">
        <f>RANK(EO120,EO$3:EO$140)</f>
        <v>127</v>
      </c>
      <c r="EQ120" s="53">
        <f>RANK(EN120,EN$3:EN$140)</f>
        <v>129</v>
      </c>
      <c r="ER120" s="17">
        <f t="shared" si="134"/>
        <v>256</v>
      </c>
      <c r="ES120" s="5">
        <v>1000</v>
      </c>
      <c r="ET120" s="5">
        <v>162</v>
      </c>
      <c r="EU120" s="13">
        <f t="shared" si="118"/>
        <v>0.162</v>
      </c>
      <c r="EV120" s="53">
        <f>RANK(EU120,EU$3:EU$140)</f>
        <v>123</v>
      </c>
      <c r="EW120" s="53">
        <f>RANK(ET120,ET$3:ET$140)</f>
        <v>123</v>
      </c>
      <c r="EX120" s="17">
        <f t="shared" si="123"/>
        <v>246</v>
      </c>
      <c r="EY120" s="5">
        <v>1620</v>
      </c>
      <c r="EZ120" s="5">
        <v>1333.01</v>
      </c>
      <c r="FA120" s="13">
        <f t="shared" si="119"/>
        <v>0.822845679012346</v>
      </c>
      <c r="FB120" s="53">
        <f>RANK(FA120,FA$3:FA$140)</f>
        <v>19</v>
      </c>
      <c r="FC120" s="53">
        <f>RANK(EZ120,EZ$3:EZ$140)</f>
        <v>52</v>
      </c>
      <c r="FD120" s="17">
        <f t="shared" si="142"/>
        <v>71</v>
      </c>
    </row>
    <row r="121" ht="17.25" spans="1:160">
      <c r="A121" s="9">
        <v>119</v>
      </c>
      <c r="B121" s="10">
        <v>110378</v>
      </c>
      <c r="C121" s="11" t="s">
        <v>31</v>
      </c>
      <c r="D121" s="11" t="s">
        <v>15</v>
      </c>
      <c r="E121" s="5">
        <v>2900</v>
      </c>
      <c r="F121" s="5">
        <v>1434.29</v>
      </c>
      <c r="G121" s="13">
        <f t="shared" si="94"/>
        <v>0.49458275862069</v>
      </c>
      <c r="H121" s="53">
        <f>RANK(G121,G$3:G$140)</f>
        <v>48</v>
      </c>
      <c r="I121" s="53">
        <f>RANK(F121,F$3:F$140)</f>
        <v>107</v>
      </c>
      <c r="J121" s="17">
        <f t="shared" si="120"/>
        <v>155</v>
      </c>
      <c r="K121" s="5">
        <v>1200</v>
      </c>
      <c r="L121" s="5">
        <v>668.44</v>
      </c>
      <c r="M121" s="13">
        <f t="shared" si="95"/>
        <v>0.557033333333333</v>
      </c>
      <c r="N121" s="53">
        <f>RANK(M121,M$3:M$140)</f>
        <v>46</v>
      </c>
      <c r="O121" s="53">
        <f>RANK(L121,L$3:L$140)</f>
        <v>73</v>
      </c>
      <c r="P121" s="17">
        <f t="shared" si="141"/>
        <v>119</v>
      </c>
      <c r="Q121" s="21">
        <v>2000</v>
      </c>
      <c r="R121" s="5">
        <v>1952.62</v>
      </c>
      <c r="S121" s="13">
        <f t="shared" si="96"/>
        <v>0.97631</v>
      </c>
      <c r="T121" s="53">
        <f>RANK(S121,S$3:S$140)</f>
        <v>5</v>
      </c>
      <c r="U121" s="53">
        <f>RANK(R121,R$3:R$140)</f>
        <v>23</v>
      </c>
      <c r="V121" s="17">
        <f t="shared" si="149"/>
        <v>28</v>
      </c>
      <c r="W121" s="5">
        <v>1540</v>
      </c>
      <c r="X121" s="5">
        <v>453.14</v>
      </c>
      <c r="Y121" s="13">
        <f t="shared" si="97"/>
        <v>0.294246753246753</v>
      </c>
      <c r="Z121" s="53">
        <f>RANK(Y121,Y$3:Y$140)</f>
        <v>132</v>
      </c>
      <c r="AA121" s="53">
        <f>RANK(X121,X$3:X$140)</f>
        <v>135</v>
      </c>
      <c r="AB121" s="17">
        <f t="shared" si="98"/>
        <v>267</v>
      </c>
      <c r="AC121" s="5">
        <v>1000</v>
      </c>
      <c r="AD121" s="5">
        <v>894.75</v>
      </c>
      <c r="AE121" s="13">
        <f t="shared" si="99"/>
        <v>0.89475</v>
      </c>
      <c r="AF121" s="53">
        <f>RANK(AE121,AE$3:AE$140)</f>
        <v>78</v>
      </c>
      <c r="AG121" s="53">
        <f>RANK(AD121,AD$3:AD$140)</f>
        <v>118</v>
      </c>
      <c r="AH121" s="17">
        <f t="shared" si="92"/>
        <v>196</v>
      </c>
      <c r="AI121" s="5">
        <v>20</v>
      </c>
      <c r="AJ121" s="5">
        <v>4</v>
      </c>
      <c r="AK121" s="13">
        <f t="shared" si="137"/>
        <v>0.2</v>
      </c>
      <c r="AL121" s="53" t="e">
        <f>RANK(AK121,AK$3:AK$140)</f>
        <v>#DIV/0!</v>
      </c>
      <c r="AM121" s="53">
        <f>RANK(AJ121,AJ$3:AJ$140)</f>
        <v>95</v>
      </c>
      <c r="AN121" s="17" t="e">
        <f t="shared" si="145"/>
        <v>#DIV/0!</v>
      </c>
      <c r="AO121" s="5">
        <v>8</v>
      </c>
      <c r="AP121" s="5">
        <v>1</v>
      </c>
      <c r="AQ121" s="13">
        <f t="shared" si="100"/>
        <v>0.125</v>
      </c>
      <c r="AR121" s="53">
        <f>RANK(AQ121,AQ$3:AQ$140)</f>
        <v>76</v>
      </c>
      <c r="AS121" s="53">
        <f>RANK(AP121,AP$3:AP$140)</f>
        <v>106</v>
      </c>
      <c r="AT121" s="17">
        <f t="shared" si="143"/>
        <v>182</v>
      </c>
      <c r="AU121" s="5">
        <v>1390</v>
      </c>
      <c r="AV121" s="5">
        <v>805.12</v>
      </c>
      <c r="AW121" s="13">
        <f t="shared" si="101"/>
        <v>0.579223021582734</v>
      </c>
      <c r="AX121" s="53">
        <f>RANK(AW121,AW$3:AW$140)</f>
        <v>112</v>
      </c>
      <c r="AY121" s="53">
        <f>RANK(AV121,AV$3:AV$140)</f>
        <v>122</v>
      </c>
      <c r="AZ121" s="17">
        <f t="shared" si="146"/>
        <v>234</v>
      </c>
      <c r="BA121" s="5">
        <v>800</v>
      </c>
      <c r="BB121" s="5">
        <v>88</v>
      </c>
      <c r="BC121" s="13">
        <f t="shared" si="102"/>
        <v>0.11</v>
      </c>
      <c r="BD121" s="53">
        <f>RANK(BC121,BC$3:BC$140)</f>
        <v>135</v>
      </c>
      <c r="BE121" s="53">
        <f>RANK(BB121,BB$3:BB$140)</f>
        <v>135</v>
      </c>
      <c r="BF121" s="17">
        <f t="shared" si="150"/>
        <v>270</v>
      </c>
      <c r="BG121" s="5">
        <v>1400</v>
      </c>
      <c r="BH121" s="5">
        <v>746</v>
      </c>
      <c r="BI121" s="13">
        <f t="shared" si="103"/>
        <v>0.532857142857143</v>
      </c>
      <c r="BJ121" s="53">
        <f>RANK(BI121,BI$3:BI$140)</f>
        <v>11</v>
      </c>
      <c r="BK121" s="53">
        <f>RANK(BH121,BH$3:BH$140)</f>
        <v>52</v>
      </c>
      <c r="BL121" s="17">
        <f t="shared" si="138"/>
        <v>63</v>
      </c>
      <c r="BM121" s="5">
        <v>1000</v>
      </c>
      <c r="BN121" s="5">
        <v>228.08</v>
      </c>
      <c r="BO121" s="13">
        <f t="shared" si="104"/>
        <v>0.22808</v>
      </c>
      <c r="BP121" s="53">
        <f>RANK(BO121,BO$3:BO$140)</f>
        <v>136</v>
      </c>
      <c r="BQ121" s="53">
        <f>RANK(BN121,BN$3:BN$140)</f>
        <v>136</v>
      </c>
      <c r="BR121" s="17">
        <f t="shared" si="147"/>
        <v>272</v>
      </c>
      <c r="BS121" s="21">
        <v>1100</v>
      </c>
      <c r="BT121" s="5">
        <v>858.48</v>
      </c>
      <c r="BU121" s="13">
        <f t="shared" si="105"/>
        <v>0.780436363636364</v>
      </c>
      <c r="BV121" s="53">
        <f>RANK(BU121,BU$3:BU$140)</f>
        <v>109</v>
      </c>
      <c r="BW121" s="53">
        <f>RANK(BT121,BT$3:BT$140)</f>
        <v>112</v>
      </c>
      <c r="BX121" s="17">
        <f t="shared" si="122"/>
        <v>221</v>
      </c>
      <c r="BY121" s="5">
        <v>1000</v>
      </c>
      <c r="BZ121" s="5">
        <v>219.8</v>
      </c>
      <c r="CA121" s="13">
        <f t="shared" si="106"/>
        <v>0.2198</v>
      </c>
      <c r="CB121" s="53">
        <f>RANK(CA121,CA$3:CA$140)</f>
        <v>120</v>
      </c>
      <c r="CC121" s="53">
        <f>RANK(BZ121,BZ$3:BZ$140)</f>
        <v>125</v>
      </c>
      <c r="CD121" s="17">
        <f t="shared" si="151"/>
        <v>245</v>
      </c>
      <c r="CE121" s="5">
        <v>1000</v>
      </c>
      <c r="CF121" s="5">
        <v>170.37</v>
      </c>
      <c r="CG121" s="13">
        <f t="shared" si="107"/>
        <v>0.17037</v>
      </c>
      <c r="CH121" s="53">
        <f>RANK(CG121,CG$3:CG$140)</f>
        <v>136</v>
      </c>
      <c r="CI121" s="53">
        <f>RANK(CF121,CF$3:CF$140)</f>
        <v>136</v>
      </c>
      <c r="CJ121" s="17">
        <f t="shared" si="148"/>
        <v>272</v>
      </c>
      <c r="CK121" s="5">
        <v>900</v>
      </c>
      <c r="CL121" s="5">
        <v>216</v>
      </c>
      <c r="CM121" s="13">
        <f t="shared" si="108"/>
        <v>0.24</v>
      </c>
      <c r="CN121" s="53">
        <f>RANK(CM121,CM$3:CM$140)</f>
        <v>115</v>
      </c>
      <c r="CO121" s="53">
        <f>RANK(CL121,CL$3:CL$140)</f>
        <v>129</v>
      </c>
      <c r="CP121" s="17">
        <f t="shared" si="139"/>
        <v>244</v>
      </c>
      <c r="CQ121" s="5">
        <v>630</v>
      </c>
      <c r="CR121" s="5">
        <v>205.82</v>
      </c>
      <c r="CS121" s="13">
        <f t="shared" si="109"/>
        <v>0.326698412698413</v>
      </c>
      <c r="CT121" s="53">
        <f>RANK(CS121,CS$3:CS$140)</f>
        <v>74</v>
      </c>
      <c r="CU121" s="53">
        <f>RANK(CR121,CR$3:CR$140)</f>
        <v>86</v>
      </c>
      <c r="CV121" s="17">
        <f t="shared" si="128"/>
        <v>160</v>
      </c>
      <c r="CW121" s="5">
        <v>2930</v>
      </c>
      <c r="CX121" s="5">
        <v>736.6</v>
      </c>
      <c r="CY121" s="13">
        <f t="shared" si="110"/>
        <v>0.251399317406143</v>
      </c>
      <c r="CZ121" s="53">
        <f>RANK(CY121,CY$3:CY$140)</f>
        <v>97</v>
      </c>
      <c r="DA121" s="53">
        <f>RANK(CX121,CX$3:CX$140)</f>
        <v>105</v>
      </c>
      <c r="DB121" s="17">
        <f t="shared" si="140"/>
        <v>202</v>
      </c>
      <c r="DC121" s="5">
        <v>3640</v>
      </c>
      <c r="DD121" s="5">
        <v>2130.2</v>
      </c>
      <c r="DE121" s="13">
        <f t="shared" si="111"/>
        <v>0.58521978021978</v>
      </c>
      <c r="DF121" s="53">
        <f>RANK(DE121,DE$3:DE$140)</f>
        <v>102</v>
      </c>
      <c r="DG121" s="53">
        <f>RANK(DD121,DD$3:DD$140)</f>
        <v>111</v>
      </c>
      <c r="DH121" s="17">
        <f t="shared" si="144"/>
        <v>213</v>
      </c>
      <c r="DI121" s="5">
        <v>50</v>
      </c>
      <c r="DJ121" s="5">
        <v>5</v>
      </c>
      <c r="DK121" s="13">
        <f t="shared" si="112"/>
        <v>0.1</v>
      </c>
      <c r="DL121" s="53">
        <f>RANK(DK121,DK$3:DK$140)</f>
        <v>124</v>
      </c>
      <c r="DM121" s="53">
        <f>RANK(DJ121,DJ$3:DJ$140)</f>
        <v>130</v>
      </c>
      <c r="DN121" s="17">
        <f t="shared" si="129"/>
        <v>254</v>
      </c>
      <c r="DO121" s="21">
        <v>3200</v>
      </c>
      <c r="DP121" s="5">
        <v>3698.38</v>
      </c>
      <c r="DQ121" s="13">
        <v>1.15574375</v>
      </c>
      <c r="DR121" s="53">
        <v>23</v>
      </c>
      <c r="DS121" s="53">
        <v>27</v>
      </c>
      <c r="DT121" s="17">
        <v>50</v>
      </c>
      <c r="DU121" s="21">
        <v>1500</v>
      </c>
      <c r="DV121" s="5">
        <v>1485.7</v>
      </c>
      <c r="DW121" s="13">
        <f t="shared" si="113"/>
        <v>0.990466666666667</v>
      </c>
      <c r="DX121" s="53">
        <f>RANK(DW121,DW$3:DW$140)</f>
        <v>42</v>
      </c>
      <c r="DY121" s="53">
        <f>RANK(DV121,DV$3:DV$140)</f>
        <v>75</v>
      </c>
      <c r="DZ121" s="17">
        <f t="shared" si="124"/>
        <v>117</v>
      </c>
      <c r="EA121" s="5">
        <v>800</v>
      </c>
      <c r="EB121" s="5">
        <v>155.5</v>
      </c>
      <c r="EC121" s="13">
        <f t="shared" si="114"/>
        <v>0.194375</v>
      </c>
      <c r="ED121" s="53">
        <f>RANK(EC121,EC$3:EC$140)</f>
        <v>66</v>
      </c>
      <c r="EE121" s="53">
        <f>RANK(EB121,EB$3:EB$140)</f>
        <v>70</v>
      </c>
      <c r="EF121" s="17">
        <f t="shared" si="125"/>
        <v>136</v>
      </c>
      <c r="EG121" s="5">
        <v>1420</v>
      </c>
      <c r="EH121" s="5">
        <v>155.5</v>
      </c>
      <c r="EI121" s="13">
        <f t="shared" si="115"/>
        <v>0.109507042253521</v>
      </c>
      <c r="EJ121" s="53">
        <f>RANK(EI121,EI$3:EI$140)</f>
        <v>55</v>
      </c>
      <c r="EK121" s="53">
        <f>RANK(EH121,EH$3:EH$140)</f>
        <v>70</v>
      </c>
      <c r="EL121" s="17">
        <f t="shared" si="116"/>
        <v>125</v>
      </c>
      <c r="EM121" s="5">
        <v>2930</v>
      </c>
      <c r="EN121" s="5">
        <v>513.22</v>
      </c>
      <c r="EO121" s="13">
        <f t="shared" si="117"/>
        <v>0.175160409556314</v>
      </c>
      <c r="EP121" s="53">
        <f>RANK(EO121,EO$3:EO$140)</f>
        <v>132</v>
      </c>
      <c r="EQ121" s="53">
        <f>RANK(EN121,EN$3:EN$140)</f>
        <v>132</v>
      </c>
      <c r="ER121" s="17">
        <f t="shared" si="134"/>
        <v>264</v>
      </c>
      <c r="ES121" s="5">
        <v>1000</v>
      </c>
      <c r="ET121" s="5">
        <v>300.26</v>
      </c>
      <c r="EU121" s="13">
        <f t="shared" si="118"/>
        <v>0.30026</v>
      </c>
      <c r="EV121" s="53">
        <f>RANK(EU121,EU$3:EU$140)</f>
        <v>93</v>
      </c>
      <c r="EW121" s="53">
        <f>RANK(ET121,ET$3:ET$140)</f>
        <v>101</v>
      </c>
      <c r="EX121" s="17">
        <f t="shared" si="123"/>
        <v>194</v>
      </c>
      <c r="EY121" s="5">
        <v>1520</v>
      </c>
      <c r="EZ121" s="5">
        <v>1222.81</v>
      </c>
      <c r="FA121" s="13">
        <f t="shared" si="119"/>
        <v>0.804480263157895</v>
      </c>
      <c r="FB121" s="53">
        <f>RANK(FA121,FA$3:FA$140)</f>
        <v>21</v>
      </c>
      <c r="FC121" s="53">
        <f>RANK(EZ121,EZ$3:EZ$140)</f>
        <v>59</v>
      </c>
      <c r="FD121" s="17">
        <f t="shared" si="142"/>
        <v>80</v>
      </c>
    </row>
    <row r="122" ht="17.25" spans="1:160">
      <c r="A122" s="9">
        <v>120</v>
      </c>
      <c r="B122" s="10">
        <v>591</v>
      </c>
      <c r="C122" s="11" t="s">
        <v>49</v>
      </c>
      <c r="D122" s="11" t="s">
        <v>44</v>
      </c>
      <c r="E122" s="5">
        <v>2900</v>
      </c>
      <c r="F122" s="5">
        <v>1008.4</v>
      </c>
      <c r="G122" s="13">
        <f t="shared" si="94"/>
        <v>0.347724137931034</v>
      </c>
      <c r="H122" s="53">
        <f>RANK(G122,G$3:G$140)</f>
        <v>77</v>
      </c>
      <c r="I122" s="53">
        <f>RANK(F122,F$3:F$140)</f>
        <v>118</v>
      </c>
      <c r="J122" s="17">
        <f t="shared" si="120"/>
        <v>195</v>
      </c>
      <c r="K122" s="21">
        <v>2500</v>
      </c>
      <c r="L122" s="5">
        <v>1907.9</v>
      </c>
      <c r="M122" s="13">
        <f t="shared" si="95"/>
        <v>0.76316</v>
      </c>
      <c r="N122" s="53">
        <f>RANK(M122,M$3:M$140)</f>
        <v>32</v>
      </c>
      <c r="O122" s="53">
        <f>RANK(L122,L$3:L$140)</f>
        <v>28</v>
      </c>
      <c r="P122" s="17">
        <f t="shared" si="141"/>
        <v>60</v>
      </c>
      <c r="Q122" s="21">
        <v>2000</v>
      </c>
      <c r="R122" s="5">
        <v>1075.6</v>
      </c>
      <c r="S122" s="13">
        <f t="shared" si="96"/>
        <v>0.5378</v>
      </c>
      <c r="T122" s="53">
        <f>RANK(S122,S$3:S$140)</f>
        <v>53</v>
      </c>
      <c r="U122" s="53">
        <f>RANK(R122,R$3:R$140)</f>
        <v>49</v>
      </c>
      <c r="V122" s="17">
        <f t="shared" si="149"/>
        <v>102</v>
      </c>
      <c r="W122" s="5">
        <v>1540</v>
      </c>
      <c r="X122" s="5">
        <v>732.79</v>
      </c>
      <c r="Y122" s="13">
        <f t="shared" si="97"/>
        <v>0.475837662337662</v>
      </c>
      <c r="Z122" s="53">
        <f>RANK(Y122,Y$3:Y$140)</f>
        <v>113</v>
      </c>
      <c r="AA122" s="53">
        <f>RANK(X122,X$3:X$140)</f>
        <v>130</v>
      </c>
      <c r="AB122" s="17">
        <f t="shared" si="98"/>
        <v>243</v>
      </c>
      <c r="AC122" s="5">
        <v>1000</v>
      </c>
      <c r="AD122" s="5">
        <v>439.2</v>
      </c>
      <c r="AE122" s="13">
        <f t="shared" si="99"/>
        <v>0.4392</v>
      </c>
      <c r="AF122" s="53">
        <f>RANK(AE122,AE$3:AE$140)</f>
        <v>130</v>
      </c>
      <c r="AG122" s="53">
        <f>RANK(AD122,AD$3:AD$140)</f>
        <v>133</v>
      </c>
      <c r="AH122" s="17">
        <f t="shared" si="92"/>
        <v>263</v>
      </c>
      <c r="AI122" s="5">
        <v>30</v>
      </c>
      <c r="AJ122" s="5">
        <v>8</v>
      </c>
      <c r="AK122" s="13">
        <f t="shared" si="137"/>
        <v>0.266666666666667</v>
      </c>
      <c r="AL122" s="53" t="e">
        <f>RANK(AK122,AK$3:AK$140)</f>
        <v>#DIV/0!</v>
      </c>
      <c r="AM122" s="53">
        <f>RANK(AJ122,AJ$3:AJ$140)</f>
        <v>74</v>
      </c>
      <c r="AN122" s="17" t="e">
        <f t="shared" si="145"/>
        <v>#DIV/0!</v>
      </c>
      <c r="AO122" s="5">
        <v>19</v>
      </c>
      <c r="AP122" s="5">
        <v>1</v>
      </c>
      <c r="AQ122" s="13">
        <f t="shared" si="100"/>
        <v>0.0526315789473684</v>
      </c>
      <c r="AR122" s="53">
        <f>RANK(AQ122,AQ$3:AQ$140)</f>
        <v>115</v>
      </c>
      <c r="AS122" s="53">
        <f>RANK(AP122,AP$3:AP$140)</f>
        <v>106</v>
      </c>
      <c r="AT122" s="17">
        <f t="shared" si="143"/>
        <v>221</v>
      </c>
      <c r="AU122" s="5">
        <v>1390</v>
      </c>
      <c r="AV122" s="5">
        <v>969.63</v>
      </c>
      <c r="AW122" s="13">
        <f t="shared" si="101"/>
        <v>0.697575539568345</v>
      </c>
      <c r="AX122" s="53">
        <f>RANK(AW122,AW$3:AW$140)</f>
        <v>97</v>
      </c>
      <c r="AY122" s="53">
        <f>RANK(AV122,AV$3:AV$140)</f>
        <v>113</v>
      </c>
      <c r="AZ122" s="17">
        <f t="shared" si="146"/>
        <v>210</v>
      </c>
      <c r="BA122" s="5">
        <v>800</v>
      </c>
      <c r="BB122" s="5">
        <v>169.6</v>
      </c>
      <c r="BC122" s="13">
        <f t="shared" si="102"/>
        <v>0.212</v>
      </c>
      <c r="BD122" s="53">
        <f>RANK(BC122,BC$3:BC$140)</f>
        <v>134</v>
      </c>
      <c r="BE122" s="53">
        <f>RANK(BB122,BB$3:BB$140)</f>
        <v>134</v>
      </c>
      <c r="BF122" s="17">
        <f t="shared" si="150"/>
        <v>268</v>
      </c>
      <c r="BG122" s="5">
        <v>1400</v>
      </c>
      <c r="BH122" s="5">
        <v>510.96</v>
      </c>
      <c r="BI122" s="13">
        <f t="shared" si="103"/>
        <v>0.364971428571429</v>
      </c>
      <c r="BJ122" s="53">
        <f>RANK(BI122,BI$3:BI$140)</f>
        <v>26</v>
      </c>
      <c r="BK122" s="53">
        <f>RANK(BH122,BH$3:BH$140)</f>
        <v>80</v>
      </c>
      <c r="BL122" s="17">
        <f t="shared" si="138"/>
        <v>106</v>
      </c>
      <c r="BM122" s="5">
        <v>1000</v>
      </c>
      <c r="BN122" s="5">
        <v>449.85</v>
      </c>
      <c r="BO122" s="13">
        <f t="shared" si="104"/>
        <v>0.44985</v>
      </c>
      <c r="BP122" s="53">
        <f>RANK(BO122,BO$3:BO$140)</f>
        <v>120</v>
      </c>
      <c r="BQ122" s="53">
        <f>RANK(BN122,BN$3:BN$140)</f>
        <v>127</v>
      </c>
      <c r="BR122" s="17">
        <f t="shared" si="147"/>
        <v>247</v>
      </c>
      <c r="BS122" s="21">
        <v>1100</v>
      </c>
      <c r="BT122" s="5">
        <v>684.74</v>
      </c>
      <c r="BU122" s="13">
        <f t="shared" si="105"/>
        <v>0.622490909090909</v>
      </c>
      <c r="BV122" s="53">
        <f>RANK(BU122,BU$3:BU$140)</f>
        <v>124</v>
      </c>
      <c r="BW122" s="53">
        <f>RANK(BT122,BT$3:BT$140)</f>
        <v>125</v>
      </c>
      <c r="BX122" s="17">
        <f t="shared" si="122"/>
        <v>249</v>
      </c>
      <c r="BY122" s="5">
        <v>1000</v>
      </c>
      <c r="BZ122" s="5">
        <v>398.85</v>
      </c>
      <c r="CA122" s="13">
        <f t="shared" si="106"/>
        <v>0.39885</v>
      </c>
      <c r="CB122" s="53">
        <f>RANK(CA122,CA$3:CA$140)</f>
        <v>88</v>
      </c>
      <c r="CC122" s="53">
        <f>RANK(BZ122,BZ$3:BZ$140)</f>
        <v>104</v>
      </c>
      <c r="CD122" s="17">
        <f t="shared" si="151"/>
        <v>192</v>
      </c>
      <c r="CE122" s="5">
        <v>1000</v>
      </c>
      <c r="CF122" s="5">
        <v>492.95</v>
      </c>
      <c r="CG122" s="13">
        <f t="shared" si="107"/>
        <v>0.49295</v>
      </c>
      <c r="CH122" s="53">
        <f>RANK(CG122,CG$3:CG$140)</f>
        <v>118</v>
      </c>
      <c r="CI122" s="53">
        <f>RANK(CF122,CF$3:CF$140)</f>
        <v>120</v>
      </c>
      <c r="CJ122" s="17">
        <f t="shared" si="148"/>
        <v>238</v>
      </c>
      <c r="CK122" s="5">
        <v>900</v>
      </c>
      <c r="CL122" s="5">
        <v>97.5</v>
      </c>
      <c r="CM122" s="13">
        <f t="shared" si="108"/>
        <v>0.108333333333333</v>
      </c>
      <c r="CN122" s="53">
        <f>RANK(CM122,CM$3:CM$140)</f>
        <v>132</v>
      </c>
      <c r="CO122" s="53">
        <f>RANK(CL122,CL$3:CL$140)</f>
        <v>135</v>
      </c>
      <c r="CP122" s="17">
        <f t="shared" si="139"/>
        <v>267</v>
      </c>
      <c r="CQ122" s="5">
        <v>630</v>
      </c>
      <c r="CR122" s="5">
        <v>496</v>
      </c>
      <c r="CS122" s="13">
        <f t="shared" si="109"/>
        <v>0.787301587301587</v>
      </c>
      <c r="CT122" s="53">
        <f>RANK(CS122,CS$3:CS$140)</f>
        <v>28</v>
      </c>
      <c r="CU122" s="53">
        <f>RANK(CR122,CR$3:CR$140)</f>
        <v>41</v>
      </c>
      <c r="CV122" s="17">
        <f t="shared" si="128"/>
        <v>69</v>
      </c>
      <c r="CW122" s="5">
        <v>2930</v>
      </c>
      <c r="CX122" s="5">
        <v>556.11</v>
      </c>
      <c r="CY122" s="13">
        <f t="shared" si="110"/>
        <v>0.189798634812287</v>
      </c>
      <c r="CZ122" s="53">
        <f>RANK(CY122,CY$3:CY$140)</f>
        <v>118</v>
      </c>
      <c r="DA122" s="53">
        <f>RANK(CX122,CX$3:CX$140)</f>
        <v>119</v>
      </c>
      <c r="DB122" s="17">
        <f t="shared" si="140"/>
        <v>237</v>
      </c>
      <c r="DC122" s="5">
        <v>3640</v>
      </c>
      <c r="DD122" s="5">
        <v>3766.01</v>
      </c>
      <c r="DE122" s="13">
        <f t="shared" si="111"/>
        <v>1.03461813186813</v>
      </c>
      <c r="DF122" s="53">
        <f>RANK(DE122,DE$3:DE$140)</f>
        <v>47</v>
      </c>
      <c r="DG122" s="53">
        <f>RANK(DD122,DD$3:DD$140)</f>
        <v>75</v>
      </c>
      <c r="DH122" s="17">
        <f t="shared" si="144"/>
        <v>122</v>
      </c>
      <c r="DI122" s="5">
        <v>70</v>
      </c>
      <c r="DJ122" s="5">
        <v>15</v>
      </c>
      <c r="DK122" s="13">
        <f t="shared" si="112"/>
        <v>0.214285714285714</v>
      </c>
      <c r="DL122" s="53">
        <f>RANK(DK122,DK$3:DK$140)</f>
        <v>84</v>
      </c>
      <c r="DM122" s="53">
        <f>RANK(DJ122,DJ$3:DJ$140)</f>
        <v>95</v>
      </c>
      <c r="DN122" s="17">
        <f t="shared" si="129"/>
        <v>179</v>
      </c>
      <c r="DO122" s="5">
        <v>1290</v>
      </c>
      <c r="DP122" s="5">
        <v>973</v>
      </c>
      <c r="DQ122" s="13">
        <v>0.754263565891473</v>
      </c>
      <c r="DR122" s="53">
        <v>83</v>
      </c>
      <c r="DS122" s="53">
        <v>112</v>
      </c>
      <c r="DT122" s="17">
        <v>195</v>
      </c>
      <c r="DU122" s="5">
        <v>1090</v>
      </c>
      <c r="DV122" s="5">
        <v>1294</v>
      </c>
      <c r="DW122" s="13">
        <f t="shared" si="113"/>
        <v>1.18715596330275</v>
      </c>
      <c r="DX122" s="53">
        <f>RANK(DW122,DW$3:DW$140)</f>
        <v>13</v>
      </c>
      <c r="DY122" s="53">
        <f>RANK(DV122,DV$3:DV$140)</f>
        <v>87</v>
      </c>
      <c r="DZ122" s="17">
        <f t="shared" si="124"/>
        <v>100</v>
      </c>
      <c r="EA122" s="5">
        <v>800</v>
      </c>
      <c r="EB122" s="5">
        <v>526.38</v>
      </c>
      <c r="EC122" s="13">
        <f t="shared" si="114"/>
        <v>0.657975</v>
      </c>
      <c r="ED122" s="53">
        <f>RANK(EC122,EC$3:EC$140)</f>
        <v>15</v>
      </c>
      <c r="EE122" s="53">
        <f>RANK(EB122,EB$3:EB$140)</f>
        <v>24</v>
      </c>
      <c r="EF122" s="17">
        <f t="shared" si="125"/>
        <v>39</v>
      </c>
      <c r="EG122" s="5">
        <v>1330</v>
      </c>
      <c r="EH122" s="5">
        <v>526.38</v>
      </c>
      <c r="EI122" s="13">
        <f t="shared" si="115"/>
        <v>0.395774436090226</v>
      </c>
      <c r="EJ122" s="53">
        <f>RANK(EI122,EI$3:EI$140)</f>
        <v>7</v>
      </c>
      <c r="EK122" s="53">
        <f>RANK(EH122,EH$3:EH$140)</f>
        <v>24</v>
      </c>
      <c r="EL122" s="17">
        <f t="shared" si="116"/>
        <v>31</v>
      </c>
      <c r="EM122" s="5">
        <v>2930</v>
      </c>
      <c r="EN122" s="5">
        <v>471.6</v>
      </c>
      <c r="EO122" s="13">
        <f t="shared" si="117"/>
        <v>0.160955631399317</v>
      </c>
      <c r="EP122" s="53">
        <f>RANK(EO122,EO$3:EO$140)</f>
        <v>133</v>
      </c>
      <c r="EQ122" s="53">
        <f>RANK(EN122,EN$3:EN$140)</f>
        <v>133</v>
      </c>
      <c r="ER122" s="17">
        <f t="shared" si="134"/>
        <v>266</v>
      </c>
      <c r="ES122" s="5">
        <v>1000</v>
      </c>
      <c r="ET122" s="5">
        <v>0</v>
      </c>
      <c r="EU122" s="13">
        <f t="shared" si="118"/>
        <v>0</v>
      </c>
      <c r="EV122" s="53">
        <f>RANK(EU122,EU$3:EU$140)</f>
        <v>136</v>
      </c>
      <c r="EW122" s="53">
        <f>RANK(ET122,ET$3:ET$140)</f>
        <v>136</v>
      </c>
      <c r="EX122" s="17">
        <f t="shared" si="123"/>
        <v>272</v>
      </c>
      <c r="EY122" s="5">
        <v>1520</v>
      </c>
      <c r="EZ122" s="5">
        <v>116.8</v>
      </c>
      <c r="FA122" s="13">
        <f t="shared" si="119"/>
        <v>0.0768421052631579</v>
      </c>
      <c r="FB122" s="53">
        <f>RANK(FA122,FA$3:FA$140)</f>
        <v>126</v>
      </c>
      <c r="FC122" s="53">
        <f>RANK(EZ122,EZ$3:EZ$140)</f>
        <v>127</v>
      </c>
      <c r="FD122" s="17">
        <f t="shared" si="142"/>
        <v>253</v>
      </c>
    </row>
    <row r="123" ht="17.25" spans="1:160">
      <c r="A123" s="9">
        <v>121</v>
      </c>
      <c r="B123" s="10">
        <v>371</v>
      </c>
      <c r="C123" s="11" t="s">
        <v>56</v>
      </c>
      <c r="D123" s="11" t="s">
        <v>52</v>
      </c>
      <c r="E123" s="5">
        <v>3300</v>
      </c>
      <c r="F123" s="5">
        <v>1323.4</v>
      </c>
      <c r="G123" s="13">
        <f t="shared" si="94"/>
        <v>0.401030303030303</v>
      </c>
      <c r="H123" s="53">
        <f>RANK(G123,G$3:G$140)</f>
        <v>63</v>
      </c>
      <c r="I123" s="53">
        <f>RANK(F123,F$3:F$140)</f>
        <v>114</v>
      </c>
      <c r="J123" s="17">
        <f t="shared" si="120"/>
        <v>177</v>
      </c>
      <c r="K123" s="5">
        <v>1200</v>
      </c>
      <c r="L123" s="5">
        <v>594.42</v>
      </c>
      <c r="M123" s="13">
        <f t="shared" si="95"/>
        <v>0.49535</v>
      </c>
      <c r="N123" s="53">
        <f>RANK(M123,M$3:M$140)</f>
        <v>51</v>
      </c>
      <c r="O123" s="53">
        <f>RANK(L123,L$3:L$140)</f>
        <v>79</v>
      </c>
      <c r="P123" s="17">
        <f t="shared" si="141"/>
        <v>130</v>
      </c>
      <c r="Q123" s="5">
        <v>1000</v>
      </c>
      <c r="R123" s="5">
        <v>367.6</v>
      </c>
      <c r="S123" s="13">
        <f t="shared" si="96"/>
        <v>0.3676</v>
      </c>
      <c r="T123" s="53">
        <f>RANK(S123,S$3:S$140)</f>
        <v>79</v>
      </c>
      <c r="U123" s="53">
        <f>RANK(R123,R$3:R$140)</f>
        <v>97</v>
      </c>
      <c r="V123" s="17">
        <f t="shared" si="149"/>
        <v>176</v>
      </c>
      <c r="W123" s="5">
        <v>1450</v>
      </c>
      <c r="X123" s="5">
        <v>1321.55</v>
      </c>
      <c r="Y123" s="13">
        <f t="shared" si="97"/>
        <v>0.911413793103448</v>
      </c>
      <c r="Z123" s="53">
        <f>RANK(Y123,Y$3:Y$140)</f>
        <v>28</v>
      </c>
      <c r="AA123" s="53">
        <f>RANK(X123,X$3:X$140)</f>
        <v>107</v>
      </c>
      <c r="AB123" s="17">
        <f t="shared" si="98"/>
        <v>135</v>
      </c>
      <c r="AC123" s="21">
        <f>ROUND(AD123/100,0)*100</f>
        <v>1000</v>
      </c>
      <c r="AD123" s="5">
        <v>969.73</v>
      </c>
      <c r="AE123" s="13">
        <f t="shared" si="99"/>
        <v>0.96973</v>
      </c>
      <c r="AF123" s="53">
        <f>RANK(AE123,AE$3:AE$140)</f>
        <v>67</v>
      </c>
      <c r="AG123" s="53">
        <f>RANK(AD123,AD$3:AD$140)</f>
        <v>113</v>
      </c>
      <c r="AH123" s="17">
        <f t="shared" si="92"/>
        <v>180</v>
      </c>
      <c r="AI123" s="5">
        <v>20</v>
      </c>
      <c r="AJ123" s="5">
        <v>0</v>
      </c>
      <c r="AK123" s="13">
        <f t="shared" si="137"/>
        <v>0</v>
      </c>
      <c r="AL123" s="53" t="e">
        <f>RANK(AK123,AK$3:AK$140)</f>
        <v>#DIV/0!</v>
      </c>
      <c r="AM123" s="53">
        <f>RANK(AJ123,AJ$3:AJ$140)</f>
        <v>123</v>
      </c>
      <c r="AN123" s="17" t="e">
        <f t="shared" si="145"/>
        <v>#DIV/0!</v>
      </c>
      <c r="AO123" s="5">
        <v>17</v>
      </c>
      <c r="AP123" s="5">
        <v>1</v>
      </c>
      <c r="AQ123" s="13">
        <f t="shared" si="100"/>
        <v>0.0588235294117647</v>
      </c>
      <c r="AR123" s="53">
        <f>RANK(AQ123,AQ$3:AQ$140)</f>
        <v>111</v>
      </c>
      <c r="AS123" s="53">
        <f>RANK(AP123,AP$3:AP$140)</f>
        <v>106</v>
      </c>
      <c r="AT123" s="17">
        <f t="shared" si="143"/>
        <v>217</v>
      </c>
      <c r="AU123" s="5">
        <v>1490</v>
      </c>
      <c r="AV123" s="5">
        <v>887.1</v>
      </c>
      <c r="AW123" s="13">
        <f t="shared" si="101"/>
        <v>0.595369127516779</v>
      </c>
      <c r="AX123" s="53">
        <f>RANK(AW123,AW$3:AW$140)</f>
        <v>109</v>
      </c>
      <c r="AY123" s="53">
        <f>RANK(AV123,AV$3:AV$140)</f>
        <v>119</v>
      </c>
      <c r="AZ123" s="17">
        <f t="shared" si="146"/>
        <v>228</v>
      </c>
      <c r="BA123" s="5">
        <v>800</v>
      </c>
      <c r="BB123" s="5">
        <v>678.5</v>
      </c>
      <c r="BC123" s="13">
        <f t="shared" si="102"/>
        <v>0.848125</v>
      </c>
      <c r="BD123" s="53">
        <f>RANK(BC123,BC$3:BC$140)</f>
        <v>29</v>
      </c>
      <c r="BE123" s="53">
        <f>RANK(BB123,BB$3:BB$140)</f>
        <v>83</v>
      </c>
      <c r="BF123" s="17">
        <f t="shared" si="150"/>
        <v>112</v>
      </c>
      <c r="BG123" s="5">
        <v>1400</v>
      </c>
      <c r="BH123" s="5">
        <v>335</v>
      </c>
      <c r="BI123" s="13">
        <f t="shared" si="103"/>
        <v>0.239285714285714</v>
      </c>
      <c r="BJ123" s="53">
        <f>RANK(BI123,BI$3:BI$140)</f>
        <v>67</v>
      </c>
      <c r="BK123" s="53">
        <f>RANK(BH123,BH$3:BH$140)</f>
        <v>105</v>
      </c>
      <c r="BL123" s="17">
        <f t="shared" si="138"/>
        <v>172</v>
      </c>
      <c r="BM123" s="5">
        <v>1000</v>
      </c>
      <c r="BN123" s="5">
        <v>898.87</v>
      </c>
      <c r="BO123" s="13">
        <f t="shared" si="104"/>
        <v>0.89887</v>
      </c>
      <c r="BP123" s="53">
        <f>RANK(BO123,BO$3:BO$140)</f>
        <v>64</v>
      </c>
      <c r="BQ123" s="53">
        <f>RANK(BN123,BN$3:BN$140)</f>
        <v>87</v>
      </c>
      <c r="BR123" s="17">
        <f t="shared" si="147"/>
        <v>151</v>
      </c>
      <c r="BS123" s="21">
        <v>1100</v>
      </c>
      <c r="BT123" s="5">
        <v>860.35</v>
      </c>
      <c r="BU123" s="13">
        <f t="shared" si="105"/>
        <v>0.782136363636364</v>
      </c>
      <c r="BV123" s="53">
        <f>RANK(BU123,BU$3:BU$140)</f>
        <v>107</v>
      </c>
      <c r="BW123" s="53">
        <f>RANK(BT123,BT$3:BT$140)</f>
        <v>111</v>
      </c>
      <c r="BX123" s="17">
        <f t="shared" si="122"/>
        <v>218</v>
      </c>
      <c r="BY123" s="5">
        <v>1000</v>
      </c>
      <c r="BZ123" s="5">
        <v>197.85</v>
      </c>
      <c r="CA123" s="13">
        <f t="shared" si="106"/>
        <v>0.19785</v>
      </c>
      <c r="CB123" s="53">
        <f>RANK(CA123,CA$3:CA$140)</f>
        <v>123</v>
      </c>
      <c r="CC123" s="53">
        <f>RANK(BZ123,BZ$3:BZ$140)</f>
        <v>132</v>
      </c>
      <c r="CD123" s="17">
        <f t="shared" si="151"/>
        <v>255</v>
      </c>
      <c r="CE123" s="5">
        <v>1000</v>
      </c>
      <c r="CF123" s="5">
        <v>611.8</v>
      </c>
      <c r="CG123" s="13">
        <f t="shared" si="107"/>
        <v>0.6118</v>
      </c>
      <c r="CH123" s="53">
        <f>RANK(CG123,CG$3:CG$140)</f>
        <v>103</v>
      </c>
      <c r="CI123" s="53">
        <f>RANK(CF123,CF$3:CF$140)</f>
        <v>107</v>
      </c>
      <c r="CJ123" s="17">
        <f t="shared" si="148"/>
        <v>210</v>
      </c>
      <c r="CK123" s="5">
        <v>900</v>
      </c>
      <c r="CL123" s="5">
        <v>447.8</v>
      </c>
      <c r="CM123" s="13">
        <f t="shared" si="108"/>
        <v>0.497555555555556</v>
      </c>
      <c r="CN123" s="53">
        <f>RANK(CM123,CM$3:CM$140)</f>
        <v>39</v>
      </c>
      <c r="CO123" s="53">
        <f>RANK(CL123,CL$3:CL$140)</f>
        <v>98</v>
      </c>
      <c r="CP123" s="17">
        <f t="shared" si="139"/>
        <v>137</v>
      </c>
      <c r="CQ123" s="5">
        <v>630</v>
      </c>
      <c r="CR123" s="5">
        <v>0</v>
      </c>
      <c r="CS123" s="13">
        <f t="shared" si="109"/>
        <v>0</v>
      </c>
      <c r="CT123" s="53">
        <f>RANK(CS123,CS$3:CS$140)</f>
        <v>109</v>
      </c>
      <c r="CU123" s="53">
        <f>RANK(CR123,CR$3:CR$140)</f>
        <v>109</v>
      </c>
      <c r="CV123" s="17">
        <f t="shared" si="128"/>
        <v>218</v>
      </c>
      <c r="CW123" s="5">
        <v>2930</v>
      </c>
      <c r="CX123" s="5">
        <v>773.61</v>
      </c>
      <c r="CY123" s="13">
        <f t="shared" si="110"/>
        <v>0.264030716723549</v>
      </c>
      <c r="CZ123" s="53">
        <f>RANK(CY123,CY$3:CY$140)</f>
        <v>93</v>
      </c>
      <c r="DA123" s="53">
        <f>RANK(CX123,CX$3:CX$140)</f>
        <v>103</v>
      </c>
      <c r="DB123" s="17">
        <f t="shared" si="140"/>
        <v>196</v>
      </c>
      <c r="DC123" s="5">
        <v>3640</v>
      </c>
      <c r="DD123" s="5">
        <v>3101.73</v>
      </c>
      <c r="DE123" s="13">
        <f t="shared" si="111"/>
        <v>0.852123626373626</v>
      </c>
      <c r="DF123" s="53">
        <f>RANK(DE123,DE$3:DE$140)</f>
        <v>71</v>
      </c>
      <c r="DG123" s="53">
        <f>RANK(DD123,DD$3:DD$140)</f>
        <v>88</v>
      </c>
      <c r="DH123" s="17">
        <f t="shared" si="144"/>
        <v>159</v>
      </c>
      <c r="DI123" s="5">
        <v>70</v>
      </c>
      <c r="DJ123" s="5">
        <v>12</v>
      </c>
      <c r="DK123" s="13">
        <f t="shared" si="112"/>
        <v>0.171428571428571</v>
      </c>
      <c r="DL123" s="53">
        <f>RANK(DK123,DK$3:DK$140)</f>
        <v>103</v>
      </c>
      <c r="DM123" s="53">
        <f>RANK(DJ123,DJ$3:DJ$140)</f>
        <v>106</v>
      </c>
      <c r="DN123" s="17">
        <f t="shared" si="129"/>
        <v>209</v>
      </c>
      <c r="DO123" s="21">
        <v>1500</v>
      </c>
      <c r="DP123" s="5">
        <v>1894.8</v>
      </c>
      <c r="DQ123" s="13">
        <v>1.2632</v>
      </c>
      <c r="DR123" s="53">
        <v>6</v>
      </c>
      <c r="DS123" s="53">
        <v>74</v>
      </c>
      <c r="DT123" s="17">
        <v>80</v>
      </c>
      <c r="DU123" s="5">
        <v>1090</v>
      </c>
      <c r="DV123" s="5">
        <v>448.2</v>
      </c>
      <c r="DW123" s="13">
        <f t="shared" si="113"/>
        <v>0.411192660550459</v>
      </c>
      <c r="DX123" s="53">
        <f>RANK(DW123,DW$3:DW$140)</f>
        <v>111</v>
      </c>
      <c r="DY123" s="53">
        <f>RANK(DV123,DV$3:DV$140)</f>
        <v>126</v>
      </c>
      <c r="DZ123" s="17">
        <f t="shared" si="124"/>
        <v>237</v>
      </c>
      <c r="EA123" s="5">
        <v>800</v>
      </c>
      <c r="EB123" s="5">
        <v>0</v>
      </c>
      <c r="EC123" s="13">
        <f t="shared" si="114"/>
        <v>0</v>
      </c>
      <c r="ED123" s="53">
        <f>RANK(EC123,EC$3:EC$140)</f>
        <v>128</v>
      </c>
      <c r="EE123" s="53">
        <f>RANK(EB123,EB$3:EB$140)</f>
        <v>128</v>
      </c>
      <c r="EF123" s="17">
        <f t="shared" si="125"/>
        <v>256</v>
      </c>
      <c r="EG123" s="5">
        <v>1330</v>
      </c>
      <c r="EH123" s="5">
        <v>0</v>
      </c>
      <c r="EI123" s="13">
        <f t="shared" si="115"/>
        <v>0</v>
      </c>
      <c r="EJ123" s="53">
        <f>RANK(EI123,EI$3:EI$140)</f>
        <v>128</v>
      </c>
      <c r="EK123" s="53">
        <f>RANK(EH123,EH$3:EH$140)</f>
        <v>128</v>
      </c>
      <c r="EL123" s="17">
        <f t="shared" si="116"/>
        <v>256</v>
      </c>
      <c r="EM123" s="5">
        <v>2930</v>
      </c>
      <c r="EN123" s="5">
        <v>1393.2</v>
      </c>
      <c r="EO123" s="13">
        <f t="shared" si="117"/>
        <v>0.475494880546075</v>
      </c>
      <c r="EP123" s="53">
        <f>RANK(EO123,EO$3:EO$140)</f>
        <v>110</v>
      </c>
      <c r="EQ123" s="53">
        <f>RANK(EN123,EN$3:EN$140)</f>
        <v>119</v>
      </c>
      <c r="ER123" s="17">
        <f t="shared" si="134"/>
        <v>229</v>
      </c>
      <c r="ES123" s="5">
        <v>1000</v>
      </c>
      <c r="ET123" s="5">
        <v>150.45</v>
      </c>
      <c r="EU123" s="13">
        <f t="shared" si="118"/>
        <v>0.15045</v>
      </c>
      <c r="EV123" s="53">
        <f>RANK(EU123,EU$3:EU$140)</f>
        <v>125</v>
      </c>
      <c r="EW123" s="53">
        <f>RANK(ET123,ET$3:ET$140)</f>
        <v>125</v>
      </c>
      <c r="EX123" s="17">
        <f t="shared" si="123"/>
        <v>250</v>
      </c>
      <c r="EY123" s="5">
        <v>1520</v>
      </c>
      <c r="EZ123" s="5">
        <v>338.79</v>
      </c>
      <c r="FA123" s="13">
        <f t="shared" si="119"/>
        <v>0.222888157894737</v>
      </c>
      <c r="FB123" s="53">
        <f>RANK(FA123,FA$3:FA$140)</f>
        <v>97</v>
      </c>
      <c r="FC123" s="53">
        <f>RANK(EZ123,EZ$3:EZ$140)</f>
        <v>118</v>
      </c>
      <c r="FD123" s="17">
        <f t="shared" si="142"/>
        <v>215</v>
      </c>
    </row>
    <row r="124" ht="17.25" spans="1:160">
      <c r="A124" s="9">
        <v>122</v>
      </c>
      <c r="B124" s="10">
        <v>115971</v>
      </c>
      <c r="C124" s="19" t="s">
        <v>112</v>
      </c>
      <c r="D124" s="19" t="s">
        <v>89</v>
      </c>
      <c r="E124" s="5">
        <v>4500</v>
      </c>
      <c r="F124" s="5">
        <v>3682.62</v>
      </c>
      <c r="G124" s="13">
        <f t="shared" si="94"/>
        <v>0.81836</v>
      </c>
      <c r="H124" s="53">
        <f>RANK(G124,G$3:G$140)</f>
        <v>9</v>
      </c>
      <c r="I124" s="53">
        <f>RANK(F124,F$3:F$140)</f>
        <v>33</v>
      </c>
      <c r="J124" s="17">
        <f t="shared" si="120"/>
        <v>42</v>
      </c>
      <c r="K124" s="21">
        <v>2500</v>
      </c>
      <c r="L124" s="5">
        <v>2328.5</v>
      </c>
      <c r="M124" s="13">
        <f t="shared" si="95"/>
        <v>0.9314</v>
      </c>
      <c r="N124" s="53">
        <f>RANK(M124,M$3:M$140)</f>
        <v>20</v>
      </c>
      <c r="O124" s="53">
        <f>RANK(L124,L$3:L$140)</f>
        <v>19</v>
      </c>
      <c r="P124" s="17">
        <f t="shared" si="141"/>
        <v>39</v>
      </c>
      <c r="Q124" s="5">
        <v>1000</v>
      </c>
      <c r="R124" s="5">
        <v>26.8</v>
      </c>
      <c r="S124" s="13">
        <f t="shared" si="96"/>
        <v>0.0268</v>
      </c>
      <c r="T124" s="53">
        <f>RANK(S124,S$3:S$140)</f>
        <v>122</v>
      </c>
      <c r="U124" s="53">
        <f>RANK(R124,R$3:R$140)</f>
        <v>122</v>
      </c>
      <c r="V124" s="17">
        <f t="shared" si="149"/>
        <v>244</v>
      </c>
      <c r="W124" s="5">
        <v>1450</v>
      </c>
      <c r="X124" s="5">
        <v>1337.95</v>
      </c>
      <c r="Y124" s="13">
        <f t="shared" si="97"/>
        <v>0.922724137931034</v>
      </c>
      <c r="Z124" s="53">
        <f>RANK(Y124,Y$3:Y$140)</f>
        <v>25</v>
      </c>
      <c r="AA124" s="53">
        <f>RANK(X124,X$3:X$140)</f>
        <v>104</v>
      </c>
      <c r="AB124" s="17">
        <f t="shared" si="98"/>
        <v>129</v>
      </c>
      <c r="AC124" s="21">
        <f>ROUND(AD124/100,0)*100</f>
        <v>1000</v>
      </c>
      <c r="AD124" s="5">
        <v>1014.22</v>
      </c>
      <c r="AE124" s="13">
        <f t="shared" si="99"/>
        <v>1.01422</v>
      </c>
      <c r="AF124" s="53">
        <f>RANK(AE124,AE$3:AE$140)</f>
        <v>8</v>
      </c>
      <c r="AG124" s="53">
        <f>RANK(AD124,AD$3:AD$140)</f>
        <v>108</v>
      </c>
      <c r="AH124" s="17">
        <f t="shared" si="92"/>
        <v>116</v>
      </c>
      <c r="AI124" s="5">
        <v>20</v>
      </c>
      <c r="AJ124" s="5">
        <v>22</v>
      </c>
      <c r="AK124" s="13">
        <f t="shared" si="137"/>
        <v>1.1</v>
      </c>
      <c r="AL124" s="53" t="e">
        <f>RANK(AK124,AK$3:AK$140)</f>
        <v>#DIV/0!</v>
      </c>
      <c r="AM124" s="53">
        <f>RANK(AJ124,AJ$3:AJ$140)</f>
        <v>19</v>
      </c>
      <c r="AN124" s="17" t="e">
        <f t="shared" si="145"/>
        <v>#DIV/0!</v>
      </c>
      <c r="AO124" s="5">
        <v>5</v>
      </c>
      <c r="AP124" s="5">
        <v>7</v>
      </c>
      <c r="AQ124" s="13">
        <f t="shared" si="100"/>
        <v>1.4</v>
      </c>
      <c r="AR124" s="53">
        <f>RANK(AQ124,AQ$3:AQ$140)</f>
        <v>5</v>
      </c>
      <c r="AS124" s="53">
        <f>RANK(AP124,AP$3:AP$140)</f>
        <v>20</v>
      </c>
      <c r="AT124" s="17">
        <f t="shared" si="143"/>
        <v>25</v>
      </c>
      <c r="AU124" s="5">
        <v>1390</v>
      </c>
      <c r="AV124" s="5">
        <v>1234.34</v>
      </c>
      <c r="AW124" s="13">
        <f t="shared" si="101"/>
        <v>0.888014388489209</v>
      </c>
      <c r="AX124" s="53">
        <f>RANK(AW124,AW$3:AW$140)</f>
        <v>70</v>
      </c>
      <c r="AY124" s="53">
        <f>RANK(AV124,AV$3:AV$140)</f>
        <v>102</v>
      </c>
      <c r="AZ124" s="17">
        <f t="shared" si="146"/>
        <v>172</v>
      </c>
      <c r="BA124" s="5">
        <v>800</v>
      </c>
      <c r="BB124" s="5">
        <v>463.14</v>
      </c>
      <c r="BC124" s="13">
        <f t="shared" si="102"/>
        <v>0.578925</v>
      </c>
      <c r="BD124" s="53">
        <f>RANK(BC124,BC$3:BC$140)</f>
        <v>98</v>
      </c>
      <c r="BE124" s="53">
        <f>RANK(BB124,BB$3:BB$140)</f>
        <v>108</v>
      </c>
      <c r="BF124" s="17">
        <f t="shared" si="150"/>
        <v>206</v>
      </c>
      <c r="BG124" s="5">
        <v>1310</v>
      </c>
      <c r="BH124" s="5">
        <v>57.93</v>
      </c>
      <c r="BI124" s="13">
        <f t="shared" si="103"/>
        <v>0.0442213740458015</v>
      </c>
      <c r="BJ124" s="53">
        <f>RANK(BI124,BI$3:BI$140)</f>
        <v>134</v>
      </c>
      <c r="BK124" s="53">
        <f>RANK(BH124,BH$3:BH$140)</f>
        <v>135</v>
      </c>
      <c r="BL124" s="17">
        <f t="shared" si="138"/>
        <v>269</v>
      </c>
      <c r="BM124" s="5">
        <v>1000</v>
      </c>
      <c r="BN124" s="5">
        <v>609.97</v>
      </c>
      <c r="BO124" s="13">
        <f t="shared" si="104"/>
        <v>0.60997</v>
      </c>
      <c r="BP124" s="53">
        <f>RANK(BO124,BO$3:BO$140)</f>
        <v>103</v>
      </c>
      <c r="BQ124" s="53">
        <f>RANK(BN124,BN$3:BN$140)</f>
        <v>116</v>
      </c>
      <c r="BR124" s="17">
        <f t="shared" si="147"/>
        <v>219</v>
      </c>
      <c r="BS124" s="21">
        <v>1100</v>
      </c>
      <c r="BT124" s="5">
        <v>754.31</v>
      </c>
      <c r="BU124" s="13">
        <f t="shared" si="105"/>
        <v>0.685736363636364</v>
      </c>
      <c r="BV124" s="53">
        <f>RANK(BU124,BU$3:BU$140)</f>
        <v>120</v>
      </c>
      <c r="BW124" s="53">
        <f>RANK(BT124,BT$3:BT$140)</f>
        <v>120</v>
      </c>
      <c r="BX124" s="17">
        <f t="shared" si="122"/>
        <v>240</v>
      </c>
      <c r="BY124" s="5">
        <v>1000</v>
      </c>
      <c r="BZ124" s="5">
        <v>789.83</v>
      </c>
      <c r="CA124" s="13">
        <f t="shared" si="106"/>
        <v>0.78983</v>
      </c>
      <c r="CB124" s="53">
        <f>RANK(CA124,CA$3:CA$140)</f>
        <v>25</v>
      </c>
      <c r="CC124" s="53">
        <f>RANK(BZ124,BZ$3:BZ$140)</f>
        <v>62</v>
      </c>
      <c r="CD124" s="17">
        <f t="shared" si="151"/>
        <v>87</v>
      </c>
      <c r="CE124" s="21">
        <v>1200</v>
      </c>
      <c r="CF124" s="5">
        <v>1536.67</v>
      </c>
      <c r="CG124" s="13">
        <f t="shared" si="107"/>
        <v>1.28055833333333</v>
      </c>
      <c r="CH124" s="53">
        <f>RANK(CG124,CG$3:CG$140)</f>
        <v>6</v>
      </c>
      <c r="CI124" s="53">
        <f>RANK(CF124,CF$3:CF$140)</f>
        <v>31</v>
      </c>
      <c r="CJ124" s="17">
        <f t="shared" si="148"/>
        <v>37</v>
      </c>
      <c r="CK124" s="5">
        <v>900</v>
      </c>
      <c r="CL124" s="5">
        <v>447.53</v>
      </c>
      <c r="CM124" s="13">
        <f t="shared" si="108"/>
        <v>0.497255555555556</v>
      </c>
      <c r="CN124" s="53">
        <f>RANK(CM124,CM$3:CM$140)</f>
        <v>40</v>
      </c>
      <c r="CO124" s="53">
        <f>RANK(CL124,CL$3:CL$140)</f>
        <v>99</v>
      </c>
      <c r="CP124" s="17">
        <f t="shared" si="139"/>
        <v>139</v>
      </c>
      <c r="CQ124" s="5">
        <v>630</v>
      </c>
      <c r="CR124" s="5">
        <v>0</v>
      </c>
      <c r="CS124" s="13">
        <f t="shared" si="109"/>
        <v>0</v>
      </c>
      <c r="CT124" s="53">
        <f>RANK(CS124,CS$3:CS$140)</f>
        <v>109</v>
      </c>
      <c r="CU124" s="53">
        <f>RANK(CR124,CR$3:CR$140)</f>
        <v>109</v>
      </c>
      <c r="CV124" s="17">
        <f t="shared" si="128"/>
        <v>218</v>
      </c>
      <c r="CW124" s="5">
        <v>2930</v>
      </c>
      <c r="CX124" s="5">
        <v>708.08</v>
      </c>
      <c r="CY124" s="13">
        <f t="shared" si="110"/>
        <v>0.241665529010239</v>
      </c>
      <c r="CZ124" s="53">
        <f>RANK(CY124,CY$3:CY$140)</f>
        <v>104</v>
      </c>
      <c r="DA124" s="53">
        <f>RANK(CX124,CX$3:CX$140)</f>
        <v>108</v>
      </c>
      <c r="DB124" s="17">
        <f t="shared" si="140"/>
        <v>212</v>
      </c>
      <c r="DC124" s="5">
        <v>5040</v>
      </c>
      <c r="DD124" s="5">
        <v>6872.18</v>
      </c>
      <c r="DE124" s="13">
        <f t="shared" si="111"/>
        <v>1.36352777777778</v>
      </c>
      <c r="DF124" s="53">
        <f>RANK(DE124,DE$3:DE$140)</f>
        <v>2</v>
      </c>
      <c r="DG124" s="53">
        <f>RANK(DD124,DD$3:DD$140)</f>
        <v>27</v>
      </c>
      <c r="DH124" s="17">
        <f t="shared" si="144"/>
        <v>29</v>
      </c>
      <c r="DI124" s="5">
        <v>50</v>
      </c>
      <c r="DJ124" s="5">
        <v>17</v>
      </c>
      <c r="DK124" s="13">
        <f t="shared" si="112"/>
        <v>0.34</v>
      </c>
      <c r="DL124" s="53">
        <f>RANK(DK124,DK$3:DK$140)</f>
        <v>37</v>
      </c>
      <c r="DM124" s="53">
        <f>RANK(DJ124,DJ$3:DJ$140)</f>
        <v>80</v>
      </c>
      <c r="DN124" s="17">
        <f t="shared" si="129"/>
        <v>117</v>
      </c>
      <c r="DO124" s="5">
        <v>1290</v>
      </c>
      <c r="DP124" s="5">
        <v>68.8</v>
      </c>
      <c r="DQ124" s="13">
        <v>0.0533333333333333</v>
      </c>
      <c r="DR124" s="53">
        <v>136</v>
      </c>
      <c r="DS124" s="53">
        <v>136</v>
      </c>
      <c r="DT124" s="17">
        <v>272</v>
      </c>
      <c r="DU124" s="21">
        <v>2000</v>
      </c>
      <c r="DV124" s="5">
        <v>3683.9</v>
      </c>
      <c r="DW124" s="13">
        <f t="shared" si="113"/>
        <v>1.84195</v>
      </c>
      <c r="DX124" s="53">
        <f>RANK(DW124,DW$3:DW$140)</f>
        <v>1</v>
      </c>
      <c r="DY124" s="53">
        <f>RANK(DV124,DV$3:DV$140)</f>
        <v>17</v>
      </c>
      <c r="DZ124" s="17">
        <f t="shared" si="124"/>
        <v>18</v>
      </c>
      <c r="EA124" s="5">
        <v>800</v>
      </c>
      <c r="EB124" s="5">
        <v>52.5</v>
      </c>
      <c r="EC124" s="13">
        <f t="shared" si="114"/>
        <v>0.065625</v>
      </c>
      <c r="ED124" s="53">
        <f>RANK(EC124,EC$3:EC$140)</f>
        <v>109</v>
      </c>
      <c r="EE124" s="53">
        <f>RANK(EB124,EB$3:EB$140)</f>
        <v>112</v>
      </c>
      <c r="EF124" s="17">
        <f t="shared" si="125"/>
        <v>221</v>
      </c>
      <c r="EG124" s="5">
        <v>1330</v>
      </c>
      <c r="EH124" s="5">
        <v>52.5</v>
      </c>
      <c r="EI124" s="13">
        <f t="shared" si="115"/>
        <v>0.0394736842105263</v>
      </c>
      <c r="EJ124" s="53">
        <f>RANK(EI124,EI$3:EI$140)</f>
        <v>102</v>
      </c>
      <c r="EK124" s="53">
        <f>RANK(EH124,EH$3:EH$140)</f>
        <v>112</v>
      </c>
      <c r="EL124" s="17">
        <f t="shared" si="116"/>
        <v>214</v>
      </c>
      <c r="EM124" s="5">
        <v>2930</v>
      </c>
      <c r="EN124" s="5">
        <v>1763.68</v>
      </c>
      <c r="EO124" s="13">
        <f t="shared" si="117"/>
        <v>0.601938566552901</v>
      </c>
      <c r="EP124" s="53">
        <f>RANK(EO124,EO$3:EO$140)</f>
        <v>88</v>
      </c>
      <c r="EQ124" s="53">
        <f>RANK(EN124,EN$3:EN$140)</f>
        <v>110</v>
      </c>
      <c r="ER124" s="17">
        <f t="shared" si="134"/>
        <v>198</v>
      </c>
      <c r="ES124" s="5">
        <v>1000</v>
      </c>
      <c r="ET124" s="5">
        <v>381.25</v>
      </c>
      <c r="EU124" s="13">
        <f t="shared" si="118"/>
        <v>0.38125</v>
      </c>
      <c r="EV124" s="53">
        <f>RANK(EU124,EU$3:EU$140)</f>
        <v>77</v>
      </c>
      <c r="EW124" s="53">
        <f>RANK(ET124,ET$3:ET$140)</f>
        <v>87</v>
      </c>
      <c r="EX124" s="17">
        <f t="shared" si="123"/>
        <v>164</v>
      </c>
      <c r="EY124" s="5">
        <v>1520</v>
      </c>
      <c r="EZ124" s="5">
        <v>467.2</v>
      </c>
      <c r="FA124" s="13">
        <f t="shared" si="119"/>
        <v>0.307368421052632</v>
      </c>
      <c r="FB124" s="53">
        <f>RANK(FA124,FA$3:FA$140)</f>
        <v>83</v>
      </c>
      <c r="FC124" s="53">
        <f>RANK(EZ124,EZ$3:EZ$140)</f>
        <v>106</v>
      </c>
      <c r="FD124" s="17">
        <f t="shared" si="142"/>
        <v>189</v>
      </c>
    </row>
    <row r="125" ht="17.25" spans="1:160">
      <c r="A125" s="9">
        <v>123</v>
      </c>
      <c r="B125" s="10">
        <v>113833</v>
      </c>
      <c r="C125" s="19" t="s">
        <v>154</v>
      </c>
      <c r="D125" s="19" t="s">
        <v>122</v>
      </c>
      <c r="E125" s="5">
        <v>2900</v>
      </c>
      <c r="F125" s="5">
        <v>808.48</v>
      </c>
      <c r="G125" s="13">
        <f t="shared" si="94"/>
        <v>0.278786206896552</v>
      </c>
      <c r="H125" s="53">
        <f>RANK(G125,G$3:G$140)</f>
        <v>99</v>
      </c>
      <c r="I125" s="53">
        <f>RANK(F125,F$3:F$140)</f>
        <v>126</v>
      </c>
      <c r="J125" s="17">
        <f t="shared" si="120"/>
        <v>225</v>
      </c>
      <c r="K125" s="5">
        <v>1200</v>
      </c>
      <c r="L125" s="5">
        <v>0</v>
      </c>
      <c r="M125" s="13">
        <f t="shared" si="95"/>
        <v>0</v>
      </c>
      <c r="N125" s="53">
        <f>RANK(M125,M$3:M$140)</f>
        <v>124</v>
      </c>
      <c r="O125" s="53">
        <f>RANK(L125,L$3:L$140)</f>
        <v>124</v>
      </c>
      <c r="P125" s="17">
        <f t="shared" si="141"/>
        <v>248</v>
      </c>
      <c r="Q125" s="5">
        <v>1000</v>
      </c>
      <c r="R125" s="5">
        <v>78.8</v>
      </c>
      <c r="S125" s="13">
        <f t="shared" si="96"/>
        <v>0.0788</v>
      </c>
      <c r="T125" s="53">
        <f>RANK(S125,S$3:S$140)</f>
        <v>114</v>
      </c>
      <c r="U125" s="53">
        <f>RANK(R125,R$3:R$140)</f>
        <v>119</v>
      </c>
      <c r="V125" s="17">
        <f t="shared" si="149"/>
        <v>233</v>
      </c>
      <c r="W125" s="21">
        <v>2000</v>
      </c>
      <c r="X125" s="5">
        <v>1725.33</v>
      </c>
      <c r="Y125" s="13">
        <f t="shared" si="97"/>
        <v>0.862665</v>
      </c>
      <c r="Z125" s="53">
        <f>RANK(Y125,Y$3:Y$140)</f>
        <v>39</v>
      </c>
      <c r="AA125" s="53">
        <f>RANK(X125,X$3:X$140)</f>
        <v>81</v>
      </c>
      <c r="AB125" s="17">
        <f t="shared" si="98"/>
        <v>120</v>
      </c>
      <c r="AC125" s="5">
        <v>1000</v>
      </c>
      <c r="AD125" s="5">
        <v>382.81</v>
      </c>
      <c r="AE125" s="13">
        <f t="shared" si="99"/>
        <v>0.38281</v>
      </c>
      <c r="AF125" s="53">
        <f>RANK(AE125,AE$3:AE$140)</f>
        <v>131</v>
      </c>
      <c r="AG125" s="53">
        <f>RANK(AD125,AD$3:AD$140)</f>
        <v>134</v>
      </c>
      <c r="AH125" s="17">
        <f t="shared" si="92"/>
        <v>265</v>
      </c>
      <c r="AI125" s="5">
        <v>20</v>
      </c>
      <c r="AJ125" s="5">
        <v>1</v>
      </c>
      <c r="AK125" s="13">
        <f t="shared" si="137"/>
        <v>0.05</v>
      </c>
      <c r="AL125" s="53" t="e">
        <f>RANK(AK125,AK$3:AK$140)</f>
        <v>#DIV/0!</v>
      </c>
      <c r="AM125" s="53">
        <f>RANK(AJ125,AJ$3:AJ$140)</f>
        <v>115</v>
      </c>
      <c r="AN125" s="17" t="e">
        <f t="shared" si="145"/>
        <v>#DIV/0!</v>
      </c>
      <c r="AO125" s="5">
        <v>7</v>
      </c>
      <c r="AP125" s="5">
        <v>4</v>
      </c>
      <c r="AQ125" s="13">
        <f t="shared" si="100"/>
        <v>0.571428571428571</v>
      </c>
      <c r="AR125" s="53">
        <f>RANK(AQ125,AQ$3:AQ$140)</f>
        <v>14</v>
      </c>
      <c r="AS125" s="53">
        <f>RANK(AP125,AP$3:AP$140)</f>
        <v>48</v>
      </c>
      <c r="AT125" s="17">
        <f t="shared" si="143"/>
        <v>62</v>
      </c>
      <c r="AU125" s="5">
        <v>1390</v>
      </c>
      <c r="AV125" s="5">
        <v>1300.57</v>
      </c>
      <c r="AW125" s="13">
        <f t="shared" si="101"/>
        <v>0.935661870503597</v>
      </c>
      <c r="AX125" s="53">
        <f>RANK(AW125,AW$3:AW$140)</f>
        <v>64</v>
      </c>
      <c r="AY125" s="53">
        <f>RANK(AV125,AV$3:AV$140)</f>
        <v>92</v>
      </c>
      <c r="AZ125" s="17">
        <f t="shared" si="146"/>
        <v>156</v>
      </c>
      <c r="BA125" s="5">
        <v>800</v>
      </c>
      <c r="BB125" s="5">
        <v>503.5</v>
      </c>
      <c r="BC125" s="13">
        <f t="shared" si="102"/>
        <v>0.629375</v>
      </c>
      <c r="BD125" s="53">
        <f>RANK(BC125,BC$3:BC$140)</f>
        <v>85</v>
      </c>
      <c r="BE125" s="53">
        <f>RANK(BB125,BB$3:BB$140)</f>
        <v>102</v>
      </c>
      <c r="BF125" s="17">
        <f t="shared" si="150"/>
        <v>187</v>
      </c>
      <c r="BG125" s="5">
        <v>1310</v>
      </c>
      <c r="BH125" s="5">
        <v>1210.79</v>
      </c>
      <c r="BI125" s="13">
        <f t="shared" si="103"/>
        <v>0.924267175572519</v>
      </c>
      <c r="BJ125" s="53">
        <f>RANK(BI125,BI$3:BI$140)</f>
        <v>3</v>
      </c>
      <c r="BK125" s="53">
        <f>RANK(BH125,BH$3:BH$140)</f>
        <v>26</v>
      </c>
      <c r="BL125" s="17">
        <f t="shared" si="138"/>
        <v>29</v>
      </c>
      <c r="BM125" s="5">
        <v>1000</v>
      </c>
      <c r="BN125" s="5">
        <v>640.94</v>
      </c>
      <c r="BO125" s="13">
        <f t="shared" si="104"/>
        <v>0.64094</v>
      </c>
      <c r="BP125" s="53">
        <f>RANK(BO125,BO$3:BO$140)</f>
        <v>99</v>
      </c>
      <c r="BQ125" s="53">
        <f>RANK(BN125,BN$3:BN$140)</f>
        <v>112</v>
      </c>
      <c r="BR125" s="17">
        <f t="shared" si="147"/>
        <v>211</v>
      </c>
      <c r="BS125" s="5">
        <v>1000</v>
      </c>
      <c r="BT125" s="5">
        <v>672.41</v>
      </c>
      <c r="BU125" s="13">
        <f t="shared" si="105"/>
        <v>0.67241</v>
      </c>
      <c r="BV125" s="53">
        <f>RANK(BU125,BU$3:BU$140)</f>
        <v>121</v>
      </c>
      <c r="BW125" s="53">
        <f>RANK(BT125,BT$3:BT$140)</f>
        <v>127</v>
      </c>
      <c r="BX125" s="17">
        <f t="shared" si="122"/>
        <v>248</v>
      </c>
      <c r="BY125" s="5">
        <v>1000</v>
      </c>
      <c r="BZ125" s="5">
        <v>609.49</v>
      </c>
      <c r="CA125" s="13">
        <f t="shared" si="106"/>
        <v>0.60949</v>
      </c>
      <c r="CB125" s="53">
        <f>RANK(CA125,CA$3:CA$140)</f>
        <v>51</v>
      </c>
      <c r="CC125" s="53">
        <f>RANK(BZ125,BZ$3:BZ$140)</f>
        <v>81</v>
      </c>
      <c r="CD125" s="17">
        <f t="shared" si="151"/>
        <v>132</v>
      </c>
      <c r="CE125" s="21">
        <v>1100</v>
      </c>
      <c r="CF125" s="5">
        <v>858.1</v>
      </c>
      <c r="CG125" s="13">
        <f t="shared" si="107"/>
        <v>0.780090909090909</v>
      </c>
      <c r="CH125" s="53">
        <f>RANK(CG125,CG$3:CG$140)</f>
        <v>84</v>
      </c>
      <c r="CI125" s="53">
        <f>RANK(CF125,CF$3:CF$140)</f>
        <v>83</v>
      </c>
      <c r="CJ125" s="17">
        <f t="shared" si="148"/>
        <v>167</v>
      </c>
      <c r="CK125" s="5">
        <v>900</v>
      </c>
      <c r="CL125" s="5">
        <v>975.31</v>
      </c>
      <c r="CM125" s="13">
        <f t="shared" si="108"/>
        <v>1.08367777777778</v>
      </c>
      <c r="CN125" s="53">
        <f>RANK(CM125,CM$3:CM$140)</f>
        <v>3</v>
      </c>
      <c r="CO125" s="53">
        <f>RANK(CL125,CL$3:CL$140)</f>
        <v>37</v>
      </c>
      <c r="CP125" s="17">
        <f t="shared" si="139"/>
        <v>40</v>
      </c>
      <c r="CQ125" s="5">
        <v>630</v>
      </c>
      <c r="CR125" s="5">
        <v>587.52</v>
      </c>
      <c r="CS125" s="13">
        <f t="shared" si="109"/>
        <v>0.932571428571428</v>
      </c>
      <c r="CT125" s="53">
        <f>RANK(CS125,CS$3:CS$140)</f>
        <v>15</v>
      </c>
      <c r="CU125" s="53">
        <f>RANK(CR125,CR$3:CR$140)</f>
        <v>35</v>
      </c>
      <c r="CV125" s="17">
        <f t="shared" si="128"/>
        <v>50</v>
      </c>
      <c r="CW125" s="5">
        <v>2930</v>
      </c>
      <c r="CX125" s="5">
        <v>723.29</v>
      </c>
      <c r="CY125" s="13">
        <f t="shared" si="110"/>
        <v>0.246856655290102</v>
      </c>
      <c r="CZ125" s="53">
        <f>RANK(CY125,CY$3:CY$140)</f>
        <v>102</v>
      </c>
      <c r="DA125" s="53">
        <f>RANK(CX125,CX$3:CX$140)</f>
        <v>107</v>
      </c>
      <c r="DB125" s="17">
        <f t="shared" si="140"/>
        <v>209</v>
      </c>
      <c r="DC125" s="5">
        <v>3640</v>
      </c>
      <c r="DD125" s="5">
        <v>2463.65</v>
      </c>
      <c r="DE125" s="13">
        <f t="shared" si="111"/>
        <v>0.676826923076923</v>
      </c>
      <c r="DF125" s="53">
        <f>RANK(DE125,DE$3:DE$140)</f>
        <v>89</v>
      </c>
      <c r="DG125" s="53">
        <f>RANK(DD125,DD$3:DD$140)</f>
        <v>102</v>
      </c>
      <c r="DH125" s="17">
        <f t="shared" si="144"/>
        <v>191</v>
      </c>
      <c r="DI125" s="5">
        <v>50</v>
      </c>
      <c r="DJ125" s="5">
        <v>12</v>
      </c>
      <c r="DK125" s="13">
        <f t="shared" si="112"/>
        <v>0.24</v>
      </c>
      <c r="DL125" s="53">
        <f>RANK(DK125,DK$3:DK$140)</f>
        <v>76</v>
      </c>
      <c r="DM125" s="53">
        <f>RANK(DJ125,DJ$3:DJ$140)</f>
        <v>106</v>
      </c>
      <c r="DN125" s="17">
        <f t="shared" si="129"/>
        <v>182</v>
      </c>
      <c r="DO125" s="5">
        <v>1290</v>
      </c>
      <c r="DP125" s="5">
        <v>802.8</v>
      </c>
      <c r="DQ125" s="13">
        <v>0.622325581395349</v>
      </c>
      <c r="DR125" s="53">
        <v>100</v>
      </c>
      <c r="DS125" s="53">
        <v>121</v>
      </c>
      <c r="DT125" s="17">
        <v>221</v>
      </c>
      <c r="DU125" s="5">
        <v>1090</v>
      </c>
      <c r="DV125" s="5">
        <v>283</v>
      </c>
      <c r="DW125" s="13">
        <f t="shared" si="113"/>
        <v>0.259633027522936</v>
      </c>
      <c r="DX125" s="53">
        <f>RANK(DW125,DW$3:DW$140)</f>
        <v>127</v>
      </c>
      <c r="DY125" s="53">
        <f>RANK(DV125,DV$3:DV$140)</f>
        <v>130</v>
      </c>
      <c r="DZ125" s="17">
        <f t="shared" si="124"/>
        <v>257</v>
      </c>
      <c r="EA125" s="5">
        <v>800</v>
      </c>
      <c r="EB125" s="5">
        <v>62.98</v>
      </c>
      <c r="EC125" s="13">
        <f t="shared" si="114"/>
        <v>0.078725</v>
      </c>
      <c r="ED125" s="53">
        <f>RANK(EC125,EC$3:EC$140)</f>
        <v>105</v>
      </c>
      <c r="EE125" s="53">
        <f>RANK(EB125,EB$3:EB$140)</f>
        <v>106</v>
      </c>
      <c r="EF125" s="17">
        <f t="shared" si="125"/>
        <v>211</v>
      </c>
      <c r="EG125" s="5">
        <v>1330</v>
      </c>
      <c r="EH125" s="5">
        <v>62.98</v>
      </c>
      <c r="EI125" s="13">
        <f t="shared" si="115"/>
        <v>0.0473533834586466</v>
      </c>
      <c r="EJ125" s="53">
        <f>RANK(EI125,EI$3:EI$140)</f>
        <v>94</v>
      </c>
      <c r="EK125" s="53">
        <f>RANK(EH125,EH$3:EH$140)</f>
        <v>106</v>
      </c>
      <c r="EL125" s="17">
        <f t="shared" si="116"/>
        <v>200</v>
      </c>
      <c r="EM125" s="5">
        <v>2930</v>
      </c>
      <c r="EN125" s="5">
        <v>2377.07</v>
      </c>
      <c r="EO125" s="13">
        <f t="shared" si="117"/>
        <v>0.811286689419795</v>
      </c>
      <c r="EP125" s="53">
        <f>RANK(EO125,EO$3:EO$140)</f>
        <v>43</v>
      </c>
      <c r="EQ125" s="53">
        <f>RANK(EN125,EN$3:EN$140)</f>
        <v>88</v>
      </c>
      <c r="ER125" s="17">
        <f t="shared" si="134"/>
        <v>131</v>
      </c>
      <c r="ES125" s="5">
        <v>1000</v>
      </c>
      <c r="ET125" s="5">
        <v>894.81</v>
      </c>
      <c r="EU125" s="13">
        <f t="shared" si="118"/>
        <v>0.89481</v>
      </c>
      <c r="EV125" s="53">
        <f>RANK(EU125,EU$3:EU$140)</f>
        <v>23</v>
      </c>
      <c r="EW125" s="53">
        <f>RANK(ET125,ET$3:ET$140)</f>
        <v>43</v>
      </c>
      <c r="EX125" s="17">
        <f t="shared" si="123"/>
        <v>66</v>
      </c>
      <c r="EY125" s="5">
        <v>1520</v>
      </c>
      <c r="EZ125" s="5">
        <v>31.3</v>
      </c>
      <c r="FA125" s="13">
        <f t="shared" si="119"/>
        <v>0.0205921052631579</v>
      </c>
      <c r="FB125" s="53">
        <f>RANK(FA125,FA$3:FA$140)</f>
        <v>130</v>
      </c>
      <c r="FC125" s="53">
        <f>RANK(EZ125,EZ$3:EZ$140)</f>
        <v>131</v>
      </c>
      <c r="FD125" s="17">
        <f t="shared" si="142"/>
        <v>261</v>
      </c>
    </row>
    <row r="126" ht="17.25" spans="1:160">
      <c r="A126" s="9">
        <v>124</v>
      </c>
      <c r="B126" s="10">
        <v>117184</v>
      </c>
      <c r="C126" s="19" t="s">
        <v>83</v>
      </c>
      <c r="D126" s="19" t="s">
        <v>58</v>
      </c>
      <c r="E126" s="5">
        <v>3500</v>
      </c>
      <c r="F126" s="5">
        <v>2770</v>
      </c>
      <c r="G126" s="13">
        <f t="shared" si="94"/>
        <v>0.791428571428571</v>
      </c>
      <c r="H126" s="53">
        <f>RANK(G126,G$3:G$140)</f>
        <v>11</v>
      </c>
      <c r="I126" s="53">
        <f>RANK(F126,F$3:F$140)</f>
        <v>61</v>
      </c>
      <c r="J126" s="17">
        <f t="shared" si="120"/>
        <v>72</v>
      </c>
      <c r="K126" s="5">
        <v>1200</v>
      </c>
      <c r="L126" s="5">
        <v>883.53</v>
      </c>
      <c r="M126" s="13">
        <f t="shared" si="95"/>
        <v>0.736275</v>
      </c>
      <c r="N126" s="53">
        <f>RANK(M126,M$3:M$140)</f>
        <v>34</v>
      </c>
      <c r="O126" s="53">
        <f>RANK(L126,L$3:L$140)</f>
        <v>61</v>
      </c>
      <c r="P126" s="17">
        <f t="shared" si="141"/>
        <v>95</v>
      </c>
      <c r="Q126" s="5">
        <v>1000</v>
      </c>
      <c r="R126" s="5">
        <v>478</v>
      </c>
      <c r="S126" s="13">
        <f t="shared" si="96"/>
        <v>0.478</v>
      </c>
      <c r="T126" s="53">
        <f>RANK(S126,S$3:S$140)</f>
        <v>66</v>
      </c>
      <c r="U126" s="53">
        <f>RANK(R126,R$3:R$140)</f>
        <v>87</v>
      </c>
      <c r="V126" s="17">
        <f t="shared" si="149"/>
        <v>153</v>
      </c>
      <c r="W126" s="21">
        <v>2600</v>
      </c>
      <c r="X126" s="5">
        <v>2680.29</v>
      </c>
      <c r="Y126" s="13">
        <f t="shared" si="97"/>
        <v>1.03088076923077</v>
      </c>
      <c r="Z126" s="53">
        <f>RANK(Y126,Y$3:Y$140)</f>
        <v>1</v>
      </c>
      <c r="AA126" s="53">
        <f>RANK(X126,X$3:X$140)</f>
        <v>28</v>
      </c>
      <c r="AB126" s="17">
        <f t="shared" si="98"/>
        <v>29</v>
      </c>
      <c r="AC126" s="21">
        <f>ROUND(AD126/100,0)*100</f>
        <v>2100</v>
      </c>
      <c r="AD126" s="5">
        <v>2064.38</v>
      </c>
      <c r="AE126" s="13">
        <f t="shared" si="99"/>
        <v>0.983038095238095</v>
      </c>
      <c r="AF126" s="53">
        <f>RANK(AE126,AE$3:AE$140)</f>
        <v>56</v>
      </c>
      <c r="AG126" s="53">
        <f>RANK(AD126,AD$3:AD$140)</f>
        <v>59</v>
      </c>
      <c r="AH126" s="17">
        <f t="shared" si="92"/>
        <v>115</v>
      </c>
      <c r="AI126" s="5">
        <v>20</v>
      </c>
      <c r="AJ126" s="5">
        <v>9</v>
      </c>
      <c r="AK126" s="13">
        <f t="shared" si="137"/>
        <v>0.45</v>
      </c>
      <c r="AL126" s="53" t="e">
        <f>RANK(AK126,AK$3:AK$140)</f>
        <v>#DIV/0!</v>
      </c>
      <c r="AM126" s="53">
        <f>RANK(AJ126,AJ$3:AJ$140)</f>
        <v>67</v>
      </c>
      <c r="AN126" s="17" t="e">
        <f t="shared" si="145"/>
        <v>#DIV/0!</v>
      </c>
      <c r="AO126" s="5">
        <v>7</v>
      </c>
      <c r="AP126" s="5">
        <v>5</v>
      </c>
      <c r="AQ126" s="13">
        <f t="shared" si="100"/>
        <v>0.714285714285714</v>
      </c>
      <c r="AR126" s="53">
        <f>RANK(AQ126,AQ$3:AQ$140)</f>
        <v>12</v>
      </c>
      <c r="AS126" s="53">
        <f>RANK(AP126,AP$3:AP$140)</f>
        <v>39</v>
      </c>
      <c r="AT126" s="17">
        <f t="shared" si="143"/>
        <v>51</v>
      </c>
      <c r="AU126" s="21">
        <v>3000</v>
      </c>
      <c r="AV126" s="5">
        <v>2583.67</v>
      </c>
      <c r="AW126" s="13">
        <f t="shared" si="101"/>
        <v>0.861223333333333</v>
      </c>
      <c r="AX126" s="53">
        <f>RANK(AW126,AW$3:AW$140)</f>
        <v>73</v>
      </c>
      <c r="AY126" s="53">
        <f>RANK(AV126,AV$3:AV$140)</f>
        <v>29</v>
      </c>
      <c r="AZ126" s="17">
        <f t="shared" si="146"/>
        <v>102</v>
      </c>
      <c r="BA126" s="21">
        <v>1100</v>
      </c>
      <c r="BB126" s="5">
        <v>1362.19</v>
      </c>
      <c r="BC126" s="13">
        <f t="shared" si="102"/>
        <v>1.23835454545455</v>
      </c>
      <c r="BD126" s="53">
        <f>RANK(BC126,BC$3:BC$140)</f>
        <v>2</v>
      </c>
      <c r="BE126" s="53">
        <f>RANK(BB126,BB$3:BB$140)</f>
        <v>25</v>
      </c>
      <c r="BF126" s="17">
        <f t="shared" si="150"/>
        <v>27</v>
      </c>
      <c r="BG126" s="5">
        <v>1310</v>
      </c>
      <c r="BH126" s="5">
        <v>416</v>
      </c>
      <c r="BI126" s="13">
        <f t="shared" si="103"/>
        <v>0.317557251908397</v>
      </c>
      <c r="BJ126" s="53">
        <f>RANK(BI126,BI$3:BI$140)</f>
        <v>40</v>
      </c>
      <c r="BK126" s="53">
        <f>RANK(BH126,BH$3:BH$140)</f>
        <v>91</v>
      </c>
      <c r="BL126" s="17">
        <f t="shared" si="138"/>
        <v>131</v>
      </c>
      <c r="BM126" s="21">
        <v>1800</v>
      </c>
      <c r="BN126" s="5">
        <v>2117.09</v>
      </c>
      <c r="BO126" s="13">
        <f t="shared" si="104"/>
        <v>1.17616111111111</v>
      </c>
      <c r="BP126" s="53">
        <f>RANK(BO126,BO$3:BO$140)</f>
        <v>5</v>
      </c>
      <c r="BQ126" s="53">
        <f>RANK(BN126,BN$3:BN$140)</f>
        <v>26</v>
      </c>
      <c r="BR126" s="17">
        <f t="shared" si="147"/>
        <v>31</v>
      </c>
      <c r="BS126" s="21">
        <v>1100</v>
      </c>
      <c r="BT126" s="5">
        <v>3251.25</v>
      </c>
      <c r="BU126" s="13">
        <f t="shared" si="105"/>
        <v>2.95568181818182</v>
      </c>
      <c r="BV126" s="53">
        <f>RANK(BU126,BU$3:BU$140)</f>
        <v>1</v>
      </c>
      <c r="BW126" s="53">
        <f>RANK(BT126,BT$3:BT$140)</f>
        <v>5</v>
      </c>
      <c r="BX126" s="17">
        <v>2</v>
      </c>
      <c r="BY126" s="5">
        <v>1000</v>
      </c>
      <c r="BZ126" s="5">
        <v>1260.51</v>
      </c>
      <c r="CA126" s="13">
        <f t="shared" si="106"/>
        <v>1.26051</v>
      </c>
      <c r="CB126" s="53">
        <f>RANK(CA126,CA$3:CA$140)</f>
        <v>1</v>
      </c>
      <c r="CC126" s="53">
        <f>RANK(BZ126,BZ$3:BZ$140)</f>
        <v>21</v>
      </c>
      <c r="CD126" s="17">
        <f t="shared" si="151"/>
        <v>22</v>
      </c>
      <c r="CE126" s="21">
        <v>1200</v>
      </c>
      <c r="CF126" s="5">
        <v>1531.35</v>
      </c>
      <c r="CG126" s="13">
        <f t="shared" si="107"/>
        <v>1.276125</v>
      </c>
      <c r="CH126" s="53">
        <f>RANK(CG126,CG$3:CG$140)</f>
        <v>7</v>
      </c>
      <c r="CI126" s="53">
        <f>RANK(CF126,CF$3:CF$140)</f>
        <v>32</v>
      </c>
      <c r="CJ126" s="17">
        <f t="shared" si="148"/>
        <v>39</v>
      </c>
      <c r="CK126" s="5">
        <v>900</v>
      </c>
      <c r="CL126" s="5">
        <v>1090.97</v>
      </c>
      <c r="CM126" s="13">
        <f t="shared" si="108"/>
        <v>1.21218888888889</v>
      </c>
      <c r="CN126" s="53">
        <f>RANK(CM126,CM$3:CM$140)</f>
        <v>2</v>
      </c>
      <c r="CO126" s="53">
        <f>RANK(CL126,CL$3:CL$140)</f>
        <v>27</v>
      </c>
      <c r="CP126" s="17">
        <v>5</v>
      </c>
      <c r="CQ126" s="5">
        <v>630</v>
      </c>
      <c r="CR126" s="5">
        <v>292</v>
      </c>
      <c r="CS126" s="13">
        <f t="shared" si="109"/>
        <v>0.463492063492064</v>
      </c>
      <c r="CT126" s="53">
        <f>RANK(CS126,CS$3:CS$140)</f>
        <v>60</v>
      </c>
      <c r="CU126" s="53">
        <f>RANK(CR126,CR$3:CR$140)</f>
        <v>70</v>
      </c>
      <c r="CV126" s="17">
        <f t="shared" si="128"/>
        <v>130</v>
      </c>
      <c r="CW126" s="21">
        <v>3300</v>
      </c>
      <c r="CX126" s="5">
        <v>3652.42</v>
      </c>
      <c r="CY126" s="13">
        <f t="shared" si="110"/>
        <v>1.10679393939394</v>
      </c>
      <c r="CZ126" s="53">
        <f>RANK(CY126,CY$3:CY$140)</f>
        <v>5</v>
      </c>
      <c r="DA126" s="53">
        <f>RANK(CX126,CX$3:CX$140)</f>
        <v>15</v>
      </c>
      <c r="DB126" s="17">
        <f t="shared" si="140"/>
        <v>20</v>
      </c>
      <c r="DC126" s="5">
        <v>3640</v>
      </c>
      <c r="DD126" s="5">
        <v>3851.37</v>
      </c>
      <c r="DE126" s="13">
        <f t="shared" si="111"/>
        <v>1.05806868131868</v>
      </c>
      <c r="DF126" s="53">
        <f>RANK(DE126,DE$3:DE$140)</f>
        <v>43</v>
      </c>
      <c r="DG126" s="53">
        <f>RANK(DD126,DD$3:DD$140)</f>
        <v>70</v>
      </c>
      <c r="DH126" s="17">
        <f t="shared" si="144"/>
        <v>113</v>
      </c>
      <c r="DI126" s="5">
        <v>50</v>
      </c>
      <c r="DJ126" s="5">
        <v>35</v>
      </c>
      <c r="DK126" s="13">
        <f t="shared" si="112"/>
        <v>0.7</v>
      </c>
      <c r="DL126" s="53">
        <f>RANK(DK126,DK$3:DK$140)</f>
        <v>5</v>
      </c>
      <c r="DM126" s="53">
        <f>RANK(DJ126,DJ$3:DJ$140)</f>
        <v>27</v>
      </c>
      <c r="DN126" s="17">
        <f t="shared" si="129"/>
        <v>32</v>
      </c>
      <c r="DO126" s="5">
        <v>1290</v>
      </c>
      <c r="DP126" s="5">
        <v>1256.53</v>
      </c>
      <c r="DQ126" s="13">
        <v>0.974054263565891</v>
      </c>
      <c r="DR126" s="53">
        <v>56</v>
      </c>
      <c r="DS126" s="53">
        <v>103</v>
      </c>
      <c r="DT126" s="17">
        <v>159</v>
      </c>
      <c r="DU126" s="21">
        <v>1500</v>
      </c>
      <c r="DV126" s="5">
        <v>1382</v>
      </c>
      <c r="DW126" s="13">
        <f t="shared" si="113"/>
        <v>0.921333333333333</v>
      </c>
      <c r="DX126" s="53">
        <f>RANK(DW126,DW$3:DW$140)</f>
        <v>48</v>
      </c>
      <c r="DY126" s="53">
        <f>RANK(DV126,DV$3:DV$140)</f>
        <v>81</v>
      </c>
      <c r="DZ126" s="17">
        <f t="shared" si="124"/>
        <v>129</v>
      </c>
      <c r="EA126" s="5">
        <v>800</v>
      </c>
      <c r="EB126" s="5">
        <v>311</v>
      </c>
      <c r="EC126" s="13">
        <f t="shared" si="114"/>
        <v>0.38875</v>
      </c>
      <c r="ED126" s="53">
        <f>RANK(EC126,EC$3:EC$140)</f>
        <v>41</v>
      </c>
      <c r="EE126" s="53">
        <f>RANK(EB126,EB$3:EB$140)</f>
        <v>46</v>
      </c>
      <c r="EF126" s="17">
        <f t="shared" si="125"/>
        <v>87</v>
      </c>
      <c r="EG126" s="5">
        <v>1330</v>
      </c>
      <c r="EH126" s="5">
        <v>311</v>
      </c>
      <c r="EI126" s="13">
        <f t="shared" si="115"/>
        <v>0.233834586466165</v>
      </c>
      <c r="EJ126" s="53">
        <f>RANK(EI126,EI$3:EI$140)</f>
        <v>16</v>
      </c>
      <c r="EK126" s="53">
        <f>RANK(EH126,EH$3:EH$140)</f>
        <v>46</v>
      </c>
      <c r="EL126" s="17">
        <f t="shared" si="116"/>
        <v>62</v>
      </c>
      <c r="EM126" s="21">
        <v>2930</v>
      </c>
      <c r="EN126" s="5">
        <v>3291.09</v>
      </c>
      <c r="EO126" s="13">
        <f t="shared" si="117"/>
        <v>1.12323890784983</v>
      </c>
      <c r="EP126" s="53">
        <f>RANK(EO126,EO$3:EO$140)</f>
        <v>6</v>
      </c>
      <c r="EQ126" s="53">
        <f>RANK(EN126,EN$3:EN$140)</f>
        <v>57</v>
      </c>
      <c r="ER126" s="17">
        <f t="shared" si="134"/>
        <v>63</v>
      </c>
      <c r="ES126" s="5">
        <v>1000</v>
      </c>
      <c r="ET126" s="5">
        <v>885.38</v>
      </c>
      <c r="EU126" s="13">
        <f t="shared" si="118"/>
        <v>0.88538</v>
      </c>
      <c r="EV126" s="53">
        <f>RANK(EU126,EU$3:EU$140)</f>
        <v>25</v>
      </c>
      <c r="EW126" s="53">
        <f>RANK(ET126,ET$3:ET$140)</f>
        <v>45</v>
      </c>
      <c r="EX126" s="17">
        <f t="shared" si="123"/>
        <v>70</v>
      </c>
      <c r="EY126" s="5">
        <v>1520</v>
      </c>
      <c r="EZ126" s="5">
        <v>1055.32</v>
      </c>
      <c r="FA126" s="13">
        <f t="shared" si="119"/>
        <v>0.69428947368421</v>
      </c>
      <c r="FB126" s="53">
        <f>RANK(FA126,FA$3:FA$140)</f>
        <v>29</v>
      </c>
      <c r="FC126" s="53">
        <f>RANK(EZ126,EZ$3:EZ$140)</f>
        <v>67</v>
      </c>
      <c r="FD126" s="17">
        <f t="shared" si="142"/>
        <v>96</v>
      </c>
    </row>
    <row r="127" ht="17.25" spans="1:160">
      <c r="A127" s="9">
        <v>125</v>
      </c>
      <c r="B127" s="10">
        <v>102478</v>
      </c>
      <c r="C127" s="11" t="s">
        <v>84</v>
      </c>
      <c r="D127" s="11" t="s">
        <v>58</v>
      </c>
      <c r="E127" s="5">
        <v>2400</v>
      </c>
      <c r="F127" s="5">
        <v>0</v>
      </c>
      <c r="G127" s="13">
        <f t="shared" si="94"/>
        <v>0</v>
      </c>
      <c r="H127" s="53">
        <f>RANK(G127,G$3:G$140)</f>
        <v>137</v>
      </c>
      <c r="I127" s="53">
        <f>RANK(F127,F$3:F$140)</f>
        <v>137</v>
      </c>
      <c r="J127" s="17">
        <f t="shared" si="120"/>
        <v>274</v>
      </c>
      <c r="K127" s="5">
        <v>1200</v>
      </c>
      <c r="L127" s="5">
        <v>0</v>
      </c>
      <c r="M127" s="13">
        <f t="shared" si="95"/>
        <v>0</v>
      </c>
      <c r="N127" s="53">
        <f>RANK(M127,M$3:M$140)</f>
        <v>124</v>
      </c>
      <c r="O127" s="53">
        <f>RANK(L127,L$3:L$140)</f>
        <v>124</v>
      </c>
      <c r="P127" s="17">
        <f t="shared" si="141"/>
        <v>248</v>
      </c>
      <c r="Q127" s="5">
        <v>1000</v>
      </c>
      <c r="R127" s="5">
        <v>0</v>
      </c>
      <c r="S127" s="13">
        <f t="shared" si="96"/>
        <v>0</v>
      </c>
      <c r="T127" s="53">
        <f>RANK(S127,S$3:S$140)</f>
        <v>127</v>
      </c>
      <c r="U127" s="53">
        <f>RANK(R127,R$3:R$140)</f>
        <v>127</v>
      </c>
      <c r="V127" s="17">
        <f t="shared" si="149"/>
        <v>254</v>
      </c>
      <c r="W127" s="5">
        <v>1180</v>
      </c>
      <c r="X127" s="5">
        <v>0</v>
      </c>
      <c r="Y127" s="13">
        <f t="shared" si="97"/>
        <v>0</v>
      </c>
      <c r="Z127" s="53">
        <f>RANK(Y127,Y$3:Y$140)</f>
        <v>137</v>
      </c>
      <c r="AA127" s="53">
        <f>RANK(X127,X$3:X$140)</f>
        <v>137</v>
      </c>
      <c r="AB127" s="17">
        <f t="shared" si="98"/>
        <v>274</v>
      </c>
      <c r="AC127" s="5">
        <v>1000</v>
      </c>
      <c r="AD127" s="5">
        <v>0</v>
      </c>
      <c r="AE127" s="13">
        <f t="shared" si="99"/>
        <v>0</v>
      </c>
      <c r="AF127" s="53">
        <f>RANK(AE127,AE$3:AE$140)</f>
        <v>137</v>
      </c>
      <c r="AG127" s="53">
        <f>RANK(AD127,AD$3:AD$140)</f>
        <v>137</v>
      </c>
      <c r="AH127" s="17">
        <f t="shared" si="92"/>
        <v>274</v>
      </c>
      <c r="AI127" s="5">
        <v>0</v>
      </c>
      <c r="AJ127" s="5">
        <v>0</v>
      </c>
      <c r="AK127" s="13" t="e">
        <f t="shared" si="137"/>
        <v>#DIV/0!</v>
      </c>
      <c r="AL127" s="53" t="e">
        <f>RANK(AK127,AK$3:AK$140)</f>
        <v>#DIV/0!</v>
      </c>
      <c r="AM127" s="53">
        <f>RANK(AJ127,AJ$3:AJ$140)</f>
        <v>123</v>
      </c>
      <c r="AN127" s="17" t="e">
        <f t="shared" si="145"/>
        <v>#DIV/0!</v>
      </c>
      <c r="AO127" s="5">
        <v>12</v>
      </c>
      <c r="AP127" s="5">
        <v>0</v>
      </c>
      <c r="AQ127" s="13">
        <f t="shared" si="100"/>
        <v>0</v>
      </c>
      <c r="AR127" s="53">
        <f>RANK(AQ127,AQ$3:AQ$140)</f>
        <v>129</v>
      </c>
      <c r="AS127" s="53">
        <f>RANK(AP127,AP$3:AP$140)</f>
        <v>129</v>
      </c>
      <c r="AT127" s="17">
        <f t="shared" si="143"/>
        <v>258</v>
      </c>
      <c r="AU127" s="5">
        <v>1390</v>
      </c>
      <c r="AV127" s="5">
        <v>0</v>
      </c>
      <c r="AW127" s="13">
        <f t="shared" si="101"/>
        <v>0</v>
      </c>
      <c r="AX127" s="53">
        <f>RANK(AW127,AW$3:AW$140)</f>
        <v>137</v>
      </c>
      <c r="AY127" s="53">
        <f>RANK(AV127,AV$3:AV$140)</f>
        <v>137</v>
      </c>
      <c r="AZ127" s="17">
        <f t="shared" si="146"/>
        <v>274</v>
      </c>
      <c r="BA127" s="5">
        <v>800</v>
      </c>
      <c r="BB127" s="5">
        <v>0</v>
      </c>
      <c r="BC127" s="13">
        <f t="shared" si="102"/>
        <v>0</v>
      </c>
      <c r="BD127" s="53">
        <f>RANK(BC127,BC$3:BC$140)</f>
        <v>137</v>
      </c>
      <c r="BE127" s="53">
        <f>RANK(BB127,BB$3:BB$140)</f>
        <v>137</v>
      </c>
      <c r="BF127" s="17">
        <f t="shared" si="150"/>
        <v>274</v>
      </c>
      <c r="BG127" s="5">
        <v>1310</v>
      </c>
      <c r="BH127" s="5">
        <v>0</v>
      </c>
      <c r="BI127" s="13">
        <f t="shared" si="103"/>
        <v>0</v>
      </c>
      <c r="BJ127" s="53">
        <f>RANK(BI127,BI$3:BI$140)</f>
        <v>136</v>
      </c>
      <c r="BK127" s="53">
        <f>RANK(BH127,BH$3:BH$140)</f>
        <v>136</v>
      </c>
      <c r="BL127" s="17">
        <f t="shared" si="138"/>
        <v>272</v>
      </c>
      <c r="BM127" s="5">
        <v>1000</v>
      </c>
      <c r="BN127" s="5">
        <v>0</v>
      </c>
      <c r="BO127" s="13">
        <f t="shared" si="104"/>
        <v>0</v>
      </c>
      <c r="BP127" s="53">
        <f>RANK(BO127,BO$3:BO$140)</f>
        <v>137</v>
      </c>
      <c r="BQ127" s="53">
        <f>RANK(BN127,BN$3:BN$140)</f>
        <v>137</v>
      </c>
      <c r="BR127" s="17">
        <f t="shared" si="147"/>
        <v>274</v>
      </c>
      <c r="BS127" s="5">
        <v>1000</v>
      </c>
      <c r="BT127" s="5">
        <v>0</v>
      </c>
      <c r="BU127" s="13">
        <f t="shared" si="105"/>
        <v>0</v>
      </c>
      <c r="BV127" s="53">
        <f>RANK(BU127,BU$3:BU$140)</f>
        <v>137</v>
      </c>
      <c r="BW127" s="53">
        <f>RANK(BT127,BT$3:BT$140)</f>
        <v>137</v>
      </c>
      <c r="BX127" s="17">
        <f t="shared" ref="BX127:BX140" si="152">BV127+BW127</f>
        <v>274</v>
      </c>
      <c r="BY127" s="5">
        <v>1000</v>
      </c>
      <c r="BZ127" s="5">
        <v>0</v>
      </c>
      <c r="CA127" s="13">
        <f t="shared" si="106"/>
        <v>0</v>
      </c>
      <c r="CB127" s="53">
        <f>RANK(CA127,CA$3:CA$140)</f>
        <v>137</v>
      </c>
      <c r="CC127" s="53">
        <f>RANK(BZ127,BZ$3:BZ$140)</f>
        <v>137</v>
      </c>
      <c r="CD127" s="17">
        <f t="shared" si="151"/>
        <v>274</v>
      </c>
      <c r="CE127" s="5">
        <v>1000</v>
      </c>
      <c r="CF127" s="5">
        <v>0</v>
      </c>
      <c r="CG127" s="13">
        <f t="shared" si="107"/>
        <v>0</v>
      </c>
      <c r="CH127" s="53">
        <f>RANK(CG127,CG$3:CG$140)</f>
        <v>137</v>
      </c>
      <c r="CI127" s="53">
        <f>RANK(CF127,CF$3:CF$140)</f>
        <v>137</v>
      </c>
      <c r="CJ127" s="17">
        <f t="shared" si="148"/>
        <v>274</v>
      </c>
      <c r="CK127" s="5">
        <v>900</v>
      </c>
      <c r="CL127" s="5">
        <v>0</v>
      </c>
      <c r="CM127" s="13">
        <f t="shared" si="108"/>
        <v>0</v>
      </c>
      <c r="CN127" s="53">
        <f>RANK(CM127,CM$3:CM$140)</f>
        <v>137</v>
      </c>
      <c r="CO127" s="53">
        <f>RANK(CL127,CL$3:CL$140)</f>
        <v>137</v>
      </c>
      <c r="CP127" s="17">
        <f t="shared" ref="CP127:CP140" si="153">CN127+CO127</f>
        <v>274</v>
      </c>
      <c r="CQ127" s="5">
        <v>630</v>
      </c>
      <c r="CR127" s="5">
        <v>0</v>
      </c>
      <c r="CS127" s="13">
        <f t="shared" si="109"/>
        <v>0</v>
      </c>
      <c r="CT127" s="53">
        <f>RANK(CS127,CS$3:CS$140)</f>
        <v>109</v>
      </c>
      <c r="CU127" s="53">
        <f>RANK(CR127,CR$3:CR$140)</f>
        <v>109</v>
      </c>
      <c r="CV127" s="17">
        <f t="shared" si="128"/>
        <v>218</v>
      </c>
      <c r="CW127" s="5">
        <v>2930</v>
      </c>
      <c r="CX127" s="5">
        <v>0</v>
      </c>
      <c r="CY127" s="13">
        <f t="shared" si="110"/>
        <v>0</v>
      </c>
      <c r="CZ127" s="53">
        <f>RANK(CY127,CY$3:CY$140)</f>
        <v>136</v>
      </c>
      <c r="DA127" s="53">
        <f>RANK(CX127,CX$3:CX$140)</f>
        <v>136</v>
      </c>
      <c r="DB127" s="17">
        <f t="shared" si="140"/>
        <v>272</v>
      </c>
      <c r="DC127" s="5">
        <v>3640</v>
      </c>
      <c r="DD127" s="5">
        <v>0</v>
      </c>
      <c r="DE127" s="13">
        <f t="shared" si="111"/>
        <v>0</v>
      </c>
      <c r="DF127" s="53">
        <f>RANK(DE127,DE$3:DE$140)</f>
        <v>137</v>
      </c>
      <c r="DG127" s="53">
        <f>RANK(DD127,DD$3:DD$140)</f>
        <v>137</v>
      </c>
      <c r="DH127" s="17">
        <f t="shared" si="144"/>
        <v>274</v>
      </c>
      <c r="DI127" s="5">
        <v>50</v>
      </c>
      <c r="DJ127" s="5">
        <v>0</v>
      </c>
      <c r="DK127" s="13">
        <f t="shared" si="112"/>
        <v>0</v>
      </c>
      <c r="DL127" s="53">
        <f>RANK(DK127,DK$3:DK$140)</f>
        <v>137</v>
      </c>
      <c r="DM127" s="53">
        <f>RANK(DJ127,DJ$3:DJ$140)</f>
        <v>137</v>
      </c>
      <c r="DN127" s="17">
        <f t="shared" si="129"/>
        <v>274</v>
      </c>
      <c r="DO127" s="5">
        <v>1290</v>
      </c>
      <c r="DP127" s="5">
        <v>0</v>
      </c>
      <c r="DQ127" s="13">
        <v>0</v>
      </c>
      <c r="DR127" s="53">
        <v>137</v>
      </c>
      <c r="DS127" s="53">
        <v>137</v>
      </c>
      <c r="DT127" s="17">
        <v>274</v>
      </c>
      <c r="DU127" s="5">
        <v>1090</v>
      </c>
      <c r="DV127" s="5">
        <v>0</v>
      </c>
      <c r="DW127" s="13">
        <f t="shared" si="113"/>
        <v>0</v>
      </c>
      <c r="DX127" s="53">
        <f>RANK(DW127,DW$3:DW$140)</f>
        <v>135</v>
      </c>
      <c r="DY127" s="53">
        <f>RANK(DV127,DV$3:DV$140)</f>
        <v>135</v>
      </c>
      <c r="DZ127" s="17">
        <f t="shared" si="124"/>
        <v>270</v>
      </c>
      <c r="EA127" s="5">
        <v>800</v>
      </c>
      <c r="EB127" s="5">
        <v>0</v>
      </c>
      <c r="EC127" s="13">
        <f t="shared" si="114"/>
        <v>0</v>
      </c>
      <c r="ED127" s="53">
        <f>RANK(EC127,EC$3:EC$140)</f>
        <v>128</v>
      </c>
      <c r="EE127" s="53">
        <f>RANK(EB127,EB$3:EB$140)</f>
        <v>128</v>
      </c>
      <c r="EF127" s="17">
        <f t="shared" si="125"/>
        <v>256</v>
      </c>
      <c r="EG127" s="5">
        <v>1330</v>
      </c>
      <c r="EH127" s="5">
        <v>0</v>
      </c>
      <c r="EI127" s="13">
        <f t="shared" si="115"/>
        <v>0</v>
      </c>
      <c r="EJ127" s="53">
        <f>RANK(EI127,EI$3:EI$140)</f>
        <v>128</v>
      </c>
      <c r="EK127" s="53">
        <f>RANK(EH127,EH$3:EH$140)</f>
        <v>128</v>
      </c>
      <c r="EL127" s="17">
        <f t="shared" si="116"/>
        <v>256</v>
      </c>
      <c r="EM127" s="5">
        <v>2930</v>
      </c>
      <c r="EN127" s="5">
        <v>0</v>
      </c>
      <c r="EO127" s="13">
        <f t="shared" si="117"/>
        <v>0</v>
      </c>
      <c r="EP127" s="53">
        <f>RANK(EO127,EO$3:EO$140)</f>
        <v>137</v>
      </c>
      <c r="EQ127" s="53">
        <f>RANK(EN127,EN$3:EN$140)</f>
        <v>137</v>
      </c>
      <c r="ER127" s="17">
        <f t="shared" si="134"/>
        <v>274</v>
      </c>
      <c r="ES127" s="5">
        <v>1000</v>
      </c>
      <c r="ET127" s="5">
        <v>0</v>
      </c>
      <c r="EU127" s="13">
        <f t="shared" si="118"/>
        <v>0</v>
      </c>
      <c r="EV127" s="53">
        <f>RANK(EU127,EU$3:EU$140)</f>
        <v>136</v>
      </c>
      <c r="EW127" s="53">
        <f>RANK(ET127,ET$3:ET$140)</f>
        <v>136</v>
      </c>
      <c r="EX127" s="17">
        <f t="shared" si="123"/>
        <v>272</v>
      </c>
      <c r="EY127" s="5">
        <v>1520</v>
      </c>
      <c r="EZ127" s="5">
        <v>0</v>
      </c>
      <c r="FA127" s="13">
        <f t="shared" si="119"/>
        <v>0</v>
      </c>
      <c r="FB127" s="53">
        <f>RANK(FA127,FA$3:FA$140)</f>
        <v>133</v>
      </c>
      <c r="FC127" s="53">
        <f>RANK(EZ127,EZ$3:EZ$140)</f>
        <v>133</v>
      </c>
      <c r="FD127" s="17">
        <f t="shared" si="142"/>
        <v>266</v>
      </c>
    </row>
    <row r="128" ht="17.25" spans="1:160">
      <c r="A128" s="9">
        <v>126</v>
      </c>
      <c r="B128" s="9">
        <v>545</v>
      </c>
      <c r="C128" s="9" t="s">
        <v>113</v>
      </c>
      <c r="D128" s="9" t="s">
        <v>89</v>
      </c>
      <c r="E128" s="5">
        <v>2200</v>
      </c>
      <c r="F128" s="5">
        <v>1213.11</v>
      </c>
      <c r="G128" s="13">
        <f t="shared" si="94"/>
        <v>0.551413636363636</v>
      </c>
      <c r="H128" s="53">
        <f>RANK(G128,G$3:G$140)</f>
        <v>33</v>
      </c>
      <c r="I128" s="53">
        <f>RANK(F128,F$3:F$140)</f>
        <v>115</v>
      </c>
      <c r="J128" s="17">
        <f t="shared" si="120"/>
        <v>148</v>
      </c>
      <c r="K128" s="5">
        <v>1200</v>
      </c>
      <c r="L128" s="5">
        <v>594</v>
      </c>
      <c r="M128" s="13">
        <f t="shared" si="95"/>
        <v>0.495</v>
      </c>
      <c r="N128" s="53">
        <f>RANK(M128,M$3:M$140)</f>
        <v>52</v>
      </c>
      <c r="O128" s="53">
        <f>RANK(L128,L$3:L$140)</f>
        <v>80</v>
      </c>
      <c r="P128" s="17">
        <f t="shared" si="141"/>
        <v>132</v>
      </c>
      <c r="Q128" s="5">
        <v>1000</v>
      </c>
      <c r="R128" s="5">
        <v>0</v>
      </c>
      <c r="S128" s="13">
        <f t="shared" si="96"/>
        <v>0</v>
      </c>
      <c r="T128" s="53">
        <f>RANK(S128,S$3:S$140)</f>
        <v>127</v>
      </c>
      <c r="U128" s="53">
        <f>RANK(R128,R$3:R$140)</f>
        <v>127</v>
      </c>
      <c r="V128" s="17">
        <f t="shared" si="149"/>
        <v>254</v>
      </c>
      <c r="W128" s="5">
        <v>1090</v>
      </c>
      <c r="X128" s="5">
        <v>852.48</v>
      </c>
      <c r="Y128" s="13">
        <f t="shared" si="97"/>
        <v>0.782091743119266</v>
      </c>
      <c r="Z128" s="53">
        <f>RANK(Y128,Y$3:Y$140)</f>
        <v>52</v>
      </c>
      <c r="AA128" s="53">
        <f>RANK(X128,X$3:X$140)</f>
        <v>128</v>
      </c>
      <c r="AB128" s="17">
        <f t="shared" si="98"/>
        <v>180</v>
      </c>
      <c r="AC128" s="5">
        <v>1000</v>
      </c>
      <c r="AD128" s="5">
        <v>593.17</v>
      </c>
      <c r="AE128" s="13">
        <f t="shared" si="99"/>
        <v>0.59317</v>
      </c>
      <c r="AF128" s="53">
        <f>RANK(AE128,AE$3:AE$140)</f>
        <v>116</v>
      </c>
      <c r="AG128" s="53">
        <f>RANK(AD128,AD$3:AD$140)</f>
        <v>131</v>
      </c>
      <c r="AH128" s="17">
        <f t="shared" ref="AH128:AH140" si="154">AF128+AG128</f>
        <v>247</v>
      </c>
      <c r="AI128" s="5">
        <v>20</v>
      </c>
      <c r="AJ128" s="5">
        <v>5</v>
      </c>
      <c r="AK128" s="13">
        <f t="shared" si="137"/>
        <v>0.25</v>
      </c>
      <c r="AL128" s="53" t="e">
        <f>RANK(AK128,AK$3:AK$140)</f>
        <v>#DIV/0!</v>
      </c>
      <c r="AM128" s="53">
        <f>RANK(AJ128,AJ$3:AJ$140)</f>
        <v>88</v>
      </c>
      <c r="AN128" s="17" t="e">
        <f t="shared" si="145"/>
        <v>#DIV/0!</v>
      </c>
      <c r="AO128" s="5">
        <v>11</v>
      </c>
      <c r="AP128" s="5">
        <v>1</v>
      </c>
      <c r="AQ128" s="13">
        <f t="shared" si="100"/>
        <v>0.0909090909090909</v>
      </c>
      <c r="AR128" s="53">
        <f>RANK(AQ128,AQ$3:AQ$140)</f>
        <v>101</v>
      </c>
      <c r="AS128" s="53">
        <f>RANK(AP128,AP$3:AP$140)</f>
        <v>106</v>
      </c>
      <c r="AT128" s="17">
        <f t="shared" si="143"/>
        <v>207</v>
      </c>
      <c r="AU128" s="5">
        <v>1390</v>
      </c>
      <c r="AV128" s="5">
        <v>443.91</v>
      </c>
      <c r="AW128" s="13">
        <f t="shared" si="101"/>
        <v>0.319359712230216</v>
      </c>
      <c r="AX128" s="53">
        <f>RANK(AW128,AW$3:AW$140)</f>
        <v>134</v>
      </c>
      <c r="AY128" s="53">
        <f>RANK(AV128,AV$3:AV$140)</f>
        <v>133</v>
      </c>
      <c r="AZ128" s="17">
        <f t="shared" si="146"/>
        <v>267</v>
      </c>
      <c r="BA128" s="5">
        <v>800</v>
      </c>
      <c r="BB128" s="5">
        <v>206.84</v>
      </c>
      <c r="BC128" s="13">
        <f t="shared" si="102"/>
        <v>0.25855</v>
      </c>
      <c r="BD128" s="53">
        <f>RANK(BC128,BC$3:BC$140)</f>
        <v>131</v>
      </c>
      <c r="BE128" s="53">
        <f>RANK(BB128,BB$3:BB$140)</f>
        <v>132</v>
      </c>
      <c r="BF128" s="17">
        <f t="shared" si="150"/>
        <v>263</v>
      </c>
      <c r="BG128" s="5">
        <v>1310</v>
      </c>
      <c r="BH128" s="5">
        <v>83.73</v>
      </c>
      <c r="BI128" s="13">
        <f t="shared" si="103"/>
        <v>0.0639160305343511</v>
      </c>
      <c r="BJ128" s="53">
        <f>RANK(BI128,BI$3:BI$140)</f>
        <v>127</v>
      </c>
      <c r="BK128" s="53">
        <f>RANK(BH128,BH$3:BH$140)</f>
        <v>131</v>
      </c>
      <c r="BL128" s="17">
        <f t="shared" si="138"/>
        <v>258</v>
      </c>
      <c r="BM128" s="5">
        <v>1000</v>
      </c>
      <c r="BN128" s="5">
        <v>405.72</v>
      </c>
      <c r="BO128" s="13">
        <f t="shared" si="104"/>
        <v>0.40572</v>
      </c>
      <c r="BP128" s="53">
        <f>RANK(BO128,BO$3:BO$140)</f>
        <v>126</v>
      </c>
      <c r="BQ128" s="53">
        <f>RANK(BN128,BN$3:BN$140)</f>
        <v>130</v>
      </c>
      <c r="BR128" s="17">
        <f t="shared" si="147"/>
        <v>256</v>
      </c>
      <c r="BS128" s="5">
        <v>1000</v>
      </c>
      <c r="BT128" s="5">
        <v>519.75</v>
      </c>
      <c r="BU128" s="13">
        <f t="shared" si="105"/>
        <v>0.51975</v>
      </c>
      <c r="BV128" s="53">
        <f>RANK(BU128,BU$3:BU$140)</f>
        <v>130</v>
      </c>
      <c r="BW128" s="53">
        <f>RANK(BT128,BT$3:BT$140)</f>
        <v>132</v>
      </c>
      <c r="BX128" s="17">
        <f t="shared" si="152"/>
        <v>262</v>
      </c>
      <c r="BY128" s="5">
        <v>1000</v>
      </c>
      <c r="BZ128" s="5">
        <v>418.78</v>
      </c>
      <c r="CA128" s="13">
        <f t="shared" si="106"/>
        <v>0.41878</v>
      </c>
      <c r="CB128" s="53">
        <f>RANK(CA128,CA$3:CA$140)</f>
        <v>85</v>
      </c>
      <c r="CC128" s="53">
        <f>RANK(BZ128,BZ$3:BZ$140)</f>
        <v>102</v>
      </c>
      <c r="CD128" s="17">
        <f t="shared" si="151"/>
        <v>187</v>
      </c>
      <c r="CE128" s="5">
        <v>1000</v>
      </c>
      <c r="CF128" s="5">
        <v>286.4</v>
      </c>
      <c r="CG128" s="13">
        <f t="shared" si="107"/>
        <v>0.2864</v>
      </c>
      <c r="CH128" s="53">
        <f>RANK(CG128,CG$3:CG$140)</f>
        <v>130</v>
      </c>
      <c r="CI128" s="53">
        <f>RANK(CF128,CF$3:CF$140)</f>
        <v>130</v>
      </c>
      <c r="CJ128" s="17">
        <f t="shared" si="148"/>
        <v>260</v>
      </c>
      <c r="CK128" s="5">
        <v>900</v>
      </c>
      <c r="CL128" s="5">
        <v>213.1</v>
      </c>
      <c r="CM128" s="13">
        <f t="shared" si="108"/>
        <v>0.236777777777778</v>
      </c>
      <c r="CN128" s="53">
        <f>RANK(CM128,CM$3:CM$140)</f>
        <v>117</v>
      </c>
      <c r="CO128" s="53">
        <f>RANK(CL128,CL$3:CL$140)</f>
        <v>130</v>
      </c>
      <c r="CP128" s="17">
        <f t="shared" si="153"/>
        <v>247</v>
      </c>
      <c r="CQ128" s="5">
        <v>630</v>
      </c>
      <c r="CR128" s="5">
        <v>0</v>
      </c>
      <c r="CS128" s="13">
        <f t="shared" si="109"/>
        <v>0</v>
      </c>
      <c r="CT128" s="53">
        <f>RANK(CS128,CS$3:CS$140)</f>
        <v>109</v>
      </c>
      <c r="CU128" s="53">
        <f>RANK(CR128,CR$3:CR$140)</f>
        <v>109</v>
      </c>
      <c r="CV128" s="17">
        <f t="shared" si="128"/>
        <v>218</v>
      </c>
      <c r="CW128" s="5">
        <v>2930</v>
      </c>
      <c r="CX128" s="5">
        <v>0</v>
      </c>
      <c r="CY128" s="13">
        <f t="shared" si="110"/>
        <v>0</v>
      </c>
      <c r="CZ128" s="53">
        <f>RANK(CY128,CY$3:CY$140)</f>
        <v>136</v>
      </c>
      <c r="DA128" s="53">
        <f>RANK(CX128,CX$3:CX$140)</f>
        <v>136</v>
      </c>
      <c r="DB128" s="17">
        <f t="shared" si="140"/>
        <v>272</v>
      </c>
      <c r="DC128" s="5">
        <v>1870</v>
      </c>
      <c r="DD128" s="5">
        <v>1507.01</v>
      </c>
      <c r="DE128" s="13">
        <f t="shared" si="111"/>
        <v>0.805887700534759</v>
      </c>
      <c r="DF128" s="53">
        <f>RANK(DE128,DE$3:DE$140)</f>
        <v>76</v>
      </c>
      <c r="DG128" s="53">
        <f>RANK(DD128,DD$3:DD$140)</f>
        <v>124</v>
      </c>
      <c r="DH128" s="17">
        <f t="shared" si="144"/>
        <v>200</v>
      </c>
      <c r="DI128" s="5">
        <v>50</v>
      </c>
      <c r="DJ128" s="5">
        <v>5</v>
      </c>
      <c r="DK128" s="13">
        <f t="shared" si="112"/>
        <v>0.1</v>
      </c>
      <c r="DL128" s="53">
        <f>RANK(DK128,DK$3:DK$140)</f>
        <v>124</v>
      </c>
      <c r="DM128" s="53">
        <f>RANK(DJ128,DJ$3:DJ$140)</f>
        <v>130</v>
      </c>
      <c r="DN128" s="17">
        <f t="shared" si="129"/>
        <v>254</v>
      </c>
      <c r="DO128" s="5">
        <v>1290</v>
      </c>
      <c r="DP128" s="5">
        <v>177.6</v>
      </c>
      <c r="DQ128" s="13">
        <v>0.137674418604651</v>
      </c>
      <c r="DR128" s="53">
        <v>133</v>
      </c>
      <c r="DS128" s="53">
        <v>134</v>
      </c>
      <c r="DT128" s="17">
        <v>267</v>
      </c>
      <c r="DU128" s="21">
        <v>1500</v>
      </c>
      <c r="DV128" s="5">
        <v>1323</v>
      </c>
      <c r="DW128" s="13">
        <f t="shared" si="113"/>
        <v>0.882</v>
      </c>
      <c r="DX128" s="53">
        <f>RANK(DW128,DW$3:DW$140)</f>
        <v>51</v>
      </c>
      <c r="DY128" s="53">
        <f>RANK(DV128,DV$3:DV$140)</f>
        <v>86</v>
      </c>
      <c r="DZ128" s="17">
        <f t="shared" si="124"/>
        <v>137</v>
      </c>
      <c r="EA128" s="5">
        <v>800</v>
      </c>
      <c r="EB128" s="5">
        <v>98</v>
      </c>
      <c r="EC128" s="13">
        <f t="shared" si="114"/>
        <v>0.1225</v>
      </c>
      <c r="ED128" s="53">
        <f>RANK(EC128,EC$3:EC$140)</f>
        <v>92</v>
      </c>
      <c r="EE128" s="53">
        <f>RANK(EB128,EB$3:EB$140)</f>
        <v>93</v>
      </c>
      <c r="EF128" s="17">
        <f t="shared" si="125"/>
        <v>185</v>
      </c>
      <c r="EG128" s="5">
        <v>1330</v>
      </c>
      <c r="EH128" s="5">
        <v>98</v>
      </c>
      <c r="EI128" s="13">
        <f t="shared" si="115"/>
        <v>0.0736842105263158</v>
      </c>
      <c r="EJ128" s="53">
        <f>RANK(EI128,EI$3:EI$140)</f>
        <v>76</v>
      </c>
      <c r="EK128" s="53">
        <f>RANK(EH128,EH$3:EH$140)</f>
        <v>93</v>
      </c>
      <c r="EL128" s="17">
        <f t="shared" si="116"/>
        <v>169</v>
      </c>
      <c r="EM128" s="5">
        <v>2930</v>
      </c>
      <c r="EN128" s="5">
        <v>1982.13</v>
      </c>
      <c r="EO128" s="13">
        <f t="shared" si="117"/>
        <v>0.676494880546075</v>
      </c>
      <c r="EP128" s="53">
        <f>RANK(EO128,EO$3:EO$140)</f>
        <v>69</v>
      </c>
      <c r="EQ128" s="53">
        <f>RANK(EN128,EN$3:EN$140)</f>
        <v>105</v>
      </c>
      <c r="ER128" s="17">
        <f t="shared" si="134"/>
        <v>174</v>
      </c>
      <c r="ES128" s="5">
        <v>1000</v>
      </c>
      <c r="ET128" s="5">
        <v>210</v>
      </c>
      <c r="EU128" s="13">
        <f t="shared" si="118"/>
        <v>0.21</v>
      </c>
      <c r="EV128" s="53">
        <f>RANK(EU128,EU$3:EU$140)</f>
        <v>113</v>
      </c>
      <c r="EW128" s="53">
        <f>RANK(ET128,ET$3:ET$140)</f>
        <v>116</v>
      </c>
      <c r="EX128" s="17">
        <f t="shared" si="123"/>
        <v>229</v>
      </c>
      <c r="EY128" s="5">
        <v>1520</v>
      </c>
      <c r="EZ128" s="5">
        <v>0</v>
      </c>
      <c r="FA128" s="13">
        <f t="shared" si="119"/>
        <v>0</v>
      </c>
      <c r="FB128" s="53">
        <f>RANK(FA128,FA$3:FA$140)</f>
        <v>133</v>
      </c>
      <c r="FC128" s="53">
        <f>RANK(EZ128,EZ$3:EZ$140)</f>
        <v>133</v>
      </c>
      <c r="FD128" s="17">
        <f t="shared" si="142"/>
        <v>266</v>
      </c>
    </row>
    <row r="129" ht="17.25" spans="1:160">
      <c r="A129" s="9">
        <v>128</v>
      </c>
      <c r="B129" s="10">
        <v>113023</v>
      </c>
      <c r="C129" s="19" t="s">
        <v>86</v>
      </c>
      <c r="D129" s="19" t="s">
        <v>58</v>
      </c>
      <c r="E129" s="5">
        <v>2400</v>
      </c>
      <c r="F129" s="5">
        <v>318</v>
      </c>
      <c r="G129" s="13">
        <f t="shared" si="94"/>
        <v>0.1325</v>
      </c>
      <c r="H129" s="53">
        <f>RANK(G129,G$3:G$140)</f>
        <v>132</v>
      </c>
      <c r="I129" s="53">
        <f>RANK(F129,F$3:F$140)</f>
        <v>134</v>
      </c>
      <c r="J129" s="17">
        <f t="shared" si="120"/>
        <v>266</v>
      </c>
      <c r="K129" s="5">
        <v>1200</v>
      </c>
      <c r="L129" s="5">
        <v>319.5</v>
      </c>
      <c r="M129" s="13">
        <f t="shared" si="95"/>
        <v>0.26625</v>
      </c>
      <c r="N129" s="53">
        <f>RANK(M129,M$3:M$140)</f>
        <v>88</v>
      </c>
      <c r="O129" s="53">
        <f>RANK(L129,L$3:L$140)</f>
        <v>104</v>
      </c>
      <c r="P129" s="17">
        <f t="shared" si="141"/>
        <v>192</v>
      </c>
      <c r="Q129" s="5">
        <v>1000</v>
      </c>
      <c r="R129" s="5">
        <v>0</v>
      </c>
      <c r="S129" s="13">
        <f t="shared" si="96"/>
        <v>0</v>
      </c>
      <c r="T129" s="53">
        <f>RANK(S129,S$3:S$140)</f>
        <v>127</v>
      </c>
      <c r="U129" s="53">
        <f>RANK(R129,R$3:R$140)</f>
        <v>127</v>
      </c>
      <c r="V129" s="17">
        <f t="shared" si="149"/>
        <v>254</v>
      </c>
      <c r="W129" s="5">
        <v>1090</v>
      </c>
      <c r="X129" s="5">
        <v>510.38</v>
      </c>
      <c r="Y129" s="13">
        <f t="shared" si="97"/>
        <v>0.468238532110092</v>
      </c>
      <c r="Z129" s="53">
        <f>RANK(Y129,Y$3:Y$140)</f>
        <v>114</v>
      </c>
      <c r="AA129" s="53">
        <f>RANK(X129,X$3:X$140)</f>
        <v>134</v>
      </c>
      <c r="AB129" s="17">
        <f t="shared" si="98"/>
        <v>248</v>
      </c>
      <c r="AC129" s="5">
        <v>1000</v>
      </c>
      <c r="AD129" s="5">
        <v>636.77</v>
      </c>
      <c r="AE129" s="13">
        <f t="shared" si="99"/>
        <v>0.63677</v>
      </c>
      <c r="AF129" s="53">
        <f>RANK(AE129,AE$3:AE$140)</f>
        <v>111</v>
      </c>
      <c r="AG129" s="53">
        <f>RANK(AD129,AD$3:AD$140)</f>
        <v>128</v>
      </c>
      <c r="AH129" s="17">
        <f t="shared" si="154"/>
        <v>239</v>
      </c>
      <c r="AI129" s="5">
        <v>20</v>
      </c>
      <c r="AJ129" s="5">
        <v>18</v>
      </c>
      <c r="AK129" s="13">
        <f t="shared" si="137"/>
        <v>0.9</v>
      </c>
      <c r="AL129" s="53" t="e">
        <f>RANK(AK129,AK$3:AK$140)</f>
        <v>#DIV/0!</v>
      </c>
      <c r="AM129" s="53">
        <f>RANK(AJ129,AJ$3:AJ$140)</f>
        <v>30</v>
      </c>
      <c r="AN129" s="17" t="e">
        <f t="shared" si="145"/>
        <v>#DIV/0!</v>
      </c>
      <c r="AO129" s="5">
        <v>7</v>
      </c>
      <c r="AP129" s="5">
        <v>2</v>
      </c>
      <c r="AQ129" s="13">
        <f t="shared" si="100"/>
        <v>0.285714285714286</v>
      </c>
      <c r="AR129" s="53">
        <f>RANK(AQ129,AQ$3:AQ$140)</f>
        <v>29</v>
      </c>
      <c r="AS129" s="53">
        <f>RANK(AP129,AP$3:AP$140)</f>
        <v>85</v>
      </c>
      <c r="AT129" s="17">
        <f t="shared" si="143"/>
        <v>114</v>
      </c>
      <c r="AU129" s="5">
        <v>1390</v>
      </c>
      <c r="AV129" s="5">
        <v>638.05</v>
      </c>
      <c r="AW129" s="13">
        <f t="shared" si="101"/>
        <v>0.459028776978417</v>
      </c>
      <c r="AX129" s="53">
        <f>RANK(AW129,AW$3:AW$140)</f>
        <v>122</v>
      </c>
      <c r="AY129" s="53">
        <f>RANK(AV129,AV$3:AV$140)</f>
        <v>129</v>
      </c>
      <c r="AZ129" s="17">
        <f t="shared" si="146"/>
        <v>251</v>
      </c>
      <c r="BA129" s="5">
        <v>800</v>
      </c>
      <c r="BB129" s="5">
        <v>436.78</v>
      </c>
      <c r="BC129" s="13">
        <f t="shared" si="102"/>
        <v>0.545975</v>
      </c>
      <c r="BD129" s="53">
        <f>RANK(BC129,BC$3:BC$140)</f>
        <v>101</v>
      </c>
      <c r="BE129" s="53">
        <f>RANK(BB129,BB$3:BB$140)</f>
        <v>110</v>
      </c>
      <c r="BF129" s="17">
        <f t="shared" si="150"/>
        <v>211</v>
      </c>
      <c r="BG129" s="5">
        <v>1310</v>
      </c>
      <c r="BH129" s="5">
        <v>394.48</v>
      </c>
      <c r="BI129" s="13">
        <f t="shared" si="103"/>
        <v>0.301129770992366</v>
      </c>
      <c r="BJ129" s="53">
        <f>RANK(BI129,BI$3:BI$140)</f>
        <v>46</v>
      </c>
      <c r="BK129" s="53">
        <f>RANK(BH129,BH$3:BH$140)</f>
        <v>95</v>
      </c>
      <c r="BL129" s="17">
        <f t="shared" si="138"/>
        <v>141</v>
      </c>
      <c r="BM129" s="5">
        <v>1000</v>
      </c>
      <c r="BN129" s="5">
        <v>328.25</v>
      </c>
      <c r="BO129" s="13">
        <f t="shared" si="104"/>
        <v>0.32825</v>
      </c>
      <c r="BP129" s="53">
        <f>RANK(BO129,BO$3:BO$140)</f>
        <v>130</v>
      </c>
      <c r="BQ129" s="53">
        <f>RANK(BN129,BN$3:BN$140)</f>
        <v>133</v>
      </c>
      <c r="BR129" s="17">
        <f t="shared" si="147"/>
        <v>263</v>
      </c>
      <c r="BS129" s="5">
        <v>1000</v>
      </c>
      <c r="BT129" s="5">
        <v>368.89</v>
      </c>
      <c r="BU129" s="13">
        <f t="shared" si="105"/>
        <v>0.36889</v>
      </c>
      <c r="BV129" s="53">
        <f>RANK(BU129,BU$3:BU$140)</f>
        <v>134</v>
      </c>
      <c r="BW129" s="53">
        <f>RANK(BT129,BT$3:BT$140)</f>
        <v>135</v>
      </c>
      <c r="BX129" s="17">
        <f t="shared" si="152"/>
        <v>269</v>
      </c>
      <c r="BY129" s="5">
        <v>1000</v>
      </c>
      <c r="BZ129" s="5">
        <v>217.44</v>
      </c>
      <c r="CA129" s="13">
        <f t="shared" si="106"/>
        <v>0.21744</v>
      </c>
      <c r="CB129" s="53">
        <f>RANK(CA129,CA$3:CA$140)</f>
        <v>121</v>
      </c>
      <c r="CC129" s="53">
        <f>RANK(BZ129,BZ$3:BZ$140)</f>
        <v>127</v>
      </c>
      <c r="CD129" s="17">
        <f t="shared" si="151"/>
        <v>248</v>
      </c>
      <c r="CE129" s="5">
        <v>1000</v>
      </c>
      <c r="CF129" s="5">
        <v>412.31</v>
      </c>
      <c r="CG129" s="13">
        <f t="shared" si="107"/>
        <v>0.41231</v>
      </c>
      <c r="CH129" s="53">
        <f>RANK(CG129,CG$3:CG$140)</f>
        <v>124</v>
      </c>
      <c r="CI129" s="53">
        <f>RANK(CF129,CF$3:CF$140)</f>
        <v>125</v>
      </c>
      <c r="CJ129" s="17">
        <f t="shared" si="148"/>
        <v>249</v>
      </c>
      <c r="CK129" s="5">
        <v>900</v>
      </c>
      <c r="CL129" s="5">
        <v>291.46</v>
      </c>
      <c r="CM129" s="13">
        <f t="shared" si="108"/>
        <v>0.323844444444444</v>
      </c>
      <c r="CN129" s="53">
        <f>RANK(CM129,CM$3:CM$140)</f>
        <v>95</v>
      </c>
      <c r="CO129" s="53">
        <f>RANK(CL129,CL$3:CL$140)</f>
        <v>122</v>
      </c>
      <c r="CP129" s="17">
        <f t="shared" si="153"/>
        <v>217</v>
      </c>
      <c r="CQ129" s="5">
        <v>630</v>
      </c>
      <c r="CR129" s="5">
        <v>109.5</v>
      </c>
      <c r="CS129" s="13">
        <f t="shared" si="109"/>
        <v>0.173809523809524</v>
      </c>
      <c r="CT129" s="53">
        <f>RANK(CS129,CS$3:CS$140)</f>
        <v>103</v>
      </c>
      <c r="CU129" s="53">
        <f>RANK(CR129,CR$3:CR$140)</f>
        <v>107</v>
      </c>
      <c r="CV129" s="17">
        <f t="shared" si="128"/>
        <v>210</v>
      </c>
      <c r="CW129" s="5">
        <v>2930</v>
      </c>
      <c r="CX129" s="5">
        <v>792.8</v>
      </c>
      <c r="CY129" s="13">
        <f t="shared" si="110"/>
        <v>0.270580204778157</v>
      </c>
      <c r="CZ129" s="53">
        <f>RANK(CY129,CY$3:CY$140)</f>
        <v>92</v>
      </c>
      <c r="DA129" s="53">
        <f>RANK(CX129,CX$3:CX$140)</f>
        <v>100</v>
      </c>
      <c r="DB129" s="17">
        <f t="shared" si="140"/>
        <v>192</v>
      </c>
      <c r="DC129" s="5">
        <v>3640</v>
      </c>
      <c r="DD129" s="5">
        <v>1673.22</v>
      </c>
      <c r="DE129" s="13">
        <f t="shared" si="111"/>
        <v>0.459675824175824</v>
      </c>
      <c r="DF129" s="53">
        <f>RANK(DE129,DE$3:DE$140)</f>
        <v>116</v>
      </c>
      <c r="DG129" s="53">
        <f>RANK(DD129,DD$3:DD$140)</f>
        <v>119</v>
      </c>
      <c r="DH129" s="17">
        <f t="shared" si="144"/>
        <v>235</v>
      </c>
      <c r="DI129" s="5">
        <v>50</v>
      </c>
      <c r="DJ129" s="5">
        <v>3</v>
      </c>
      <c r="DK129" s="13">
        <f t="shared" si="112"/>
        <v>0.06</v>
      </c>
      <c r="DL129" s="53">
        <f>RANK(DK129,DK$3:DK$140)</f>
        <v>135</v>
      </c>
      <c r="DM129" s="53">
        <f>RANK(DJ129,DJ$3:DJ$140)</f>
        <v>134</v>
      </c>
      <c r="DN129" s="17">
        <f t="shared" si="129"/>
        <v>269</v>
      </c>
      <c r="DO129" s="5">
        <v>1290</v>
      </c>
      <c r="DP129" s="5">
        <v>877.6</v>
      </c>
      <c r="DQ129" s="13">
        <v>0.68031007751938</v>
      </c>
      <c r="DR129" s="53">
        <v>93</v>
      </c>
      <c r="DS129" s="53">
        <v>118</v>
      </c>
      <c r="DT129" s="17">
        <v>211</v>
      </c>
      <c r="DU129" s="21">
        <v>1500</v>
      </c>
      <c r="DV129" s="5">
        <v>1548.7</v>
      </c>
      <c r="DW129" s="13">
        <f t="shared" si="113"/>
        <v>1.03246666666667</v>
      </c>
      <c r="DX129" s="53">
        <f>RANK(DW129,DW$3:DW$140)</f>
        <v>39</v>
      </c>
      <c r="DY129" s="53">
        <f>RANK(DV129,DV$3:DV$140)</f>
        <v>72</v>
      </c>
      <c r="DZ129" s="17">
        <f t="shared" si="124"/>
        <v>111</v>
      </c>
      <c r="EA129" s="5">
        <v>800</v>
      </c>
      <c r="EB129" s="5">
        <v>9.9</v>
      </c>
      <c r="EC129" s="13">
        <f t="shared" si="114"/>
        <v>0.012375</v>
      </c>
      <c r="ED129" s="53">
        <f>RANK(EC129,EC$3:EC$140)</f>
        <v>125</v>
      </c>
      <c r="EE129" s="53">
        <f>RANK(EB129,EB$3:EB$140)</f>
        <v>126</v>
      </c>
      <c r="EF129" s="17">
        <f t="shared" si="125"/>
        <v>251</v>
      </c>
      <c r="EG129" s="5">
        <v>1330</v>
      </c>
      <c r="EH129" s="5">
        <v>9.9</v>
      </c>
      <c r="EI129" s="13">
        <f t="shared" si="115"/>
        <v>0.00744360902255639</v>
      </c>
      <c r="EJ129" s="53">
        <f>RANK(EI129,EI$3:EI$140)</f>
        <v>125</v>
      </c>
      <c r="EK129" s="53">
        <f>RANK(EH129,EH$3:EH$140)</f>
        <v>126</v>
      </c>
      <c r="EL129" s="17">
        <f t="shared" si="116"/>
        <v>251</v>
      </c>
      <c r="EM129" s="5">
        <v>2930</v>
      </c>
      <c r="EN129" s="5">
        <v>2179.63</v>
      </c>
      <c r="EO129" s="13">
        <f t="shared" si="117"/>
        <v>0.743901023890785</v>
      </c>
      <c r="EP129" s="53">
        <f>RANK(EO129,EO$3:EO$140)</f>
        <v>50</v>
      </c>
      <c r="EQ129" s="53">
        <f>RANK(EN129,EN$3:EN$140)</f>
        <v>95</v>
      </c>
      <c r="ER129" s="17">
        <f t="shared" si="134"/>
        <v>145</v>
      </c>
      <c r="ES129" s="5">
        <v>1000</v>
      </c>
      <c r="ET129" s="5">
        <v>102</v>
      </c>
      <c r="EU129" s="13">
        <f t="shared" si="118"/>
        <v>0.102</v>
      </c>
      <c r="EV129" s="53">
        <f>RANK(EU129,EU$3:EU$140)</f>
        <v>130</v>
      </c>
      <c r="EW129" s="53">
        <f>RANK(ET129,ET$3:ET$140)</f>
        <v>130</v>
      </c>
      <c r="EX129" s="17">
        <f t="shared" si="123"/>
        <v>260</v>
      </c>
      <c r="EY129" s="5">
        <v>1520</v>
      </c>
      <c r="EZ129" s="5">
        <v>29.8</v>
      </c>
      <c r="FA129" s="13">
        <f t="shared" si="119"/>
        <v>0.0196052631578947</v>
      </c>
      <c r="FB129" s="53">
        <f>RANK(FA129,FA$3:FA$140)</f>
        <v>131</v>
      </c>
      <c r="FC129" s="53">
        <f>RANK(EZ129,EZ$3:EZ$140)</f>
        <v>132</v>
      </c>
      <c r="FD129" s="17">
        <f t="shared" si="142"/>
        <v>263</v>
      </c>
    </row>
    <row r="130" ht="17.25" spans="1:160">
      <c r="A130" s="9">
        <v>129</v>
      </c>
      <c r="B130" s="10">
        <v>114069</v>
      </c>
      <c r="C130" s="19" t="s">
        <v>114</v>
      </c>
      <c r="D130" s="19" t="s">
        <v>89</v>
      </c>
      <c r="E130" s="5">
        <v>2100</v>
      </c>
      <c r="F130" s="5">
        <v>205.58</v>
      </c>
      <c r="G130" s="13">
        <f t="shared" si="94"/>
        <v>0.0978952380952381</v>
      </c>
      <c r="H130" s="53">
        <f>RANK(G130,G$3:G$140)</f>
        <v>135</v>
      </c>
      <c r="I130" s="53">
        <f>RANK(F130,F$3:F$140)</f>
        <v>135</v>
      </c>
      <c r="J130" s="17">
        <f t="shared" si="120"/>
        <v>270</v>
      </c>
      <c r="K130" s="5">
        <v>1200</v>
      </c>
      <c r="L130" s="5">
        <v>0</v>
      </c>
      <c r="M130" s="13">
        <f t="shared" si="95"/>
        <v>0</v>
      </c>
      <c r="N130" s="53">
        <f>RANK(M130,M$3:M$140)</f>
        <v>124</v>
      </c>
      <c r="O130" s="53">
        <f>RANK(L130,L$3:L$140)</f>
        <v>124</v>
      </c>
      <c r="P130" s="17">
        <f t="shared" si="141"/>
        <v>248</v>
      </c>
      <c r="Q130" s="5">
        <v>1000</v>
      </c>
      <c r="R130" s="5">
        <v>26.8</v>
      </c>
      <c r="S130" s="13">
        <f t="shared" si="96"/>
        <v>0.0268</v>
      </c>
      <c r="T130" s="53">
        <f>RANK(S130,S$3:S$140)</f>
        <v>122</v>
      </c>
      <c r="U130" s="53">
        <f>RANK(R130,R$3:R$140)</f>
        <v>122</v>
      </c>
      <c r="V130" s="17">
        <f t="shared" si="149"/>
        <v>244</v>
      </c>
      <c r="W130" s="5">
        <v>1000</v>
      </c>
      <c r="X130" s="5">
        <v>908.6</v>
      </c>
      <c r="Y130" s="13">
        <f t="shared" si="97"/>
        <v>0.9086</v>
      </c>
      <c r="Z130" s="53">
        <f>RANK(Y130,Y$3:Y$140)</f>
        <v>30</v>
      </c>
      <c r="AA130" s="53">
        <f>RANK(X130,X$3:X$140)</f>
        <v>126</v>
      </c>
      <c r="AB130" s="17">
        <f t="shared" si="98"/>
        <v>156</v>
      </c>
      <c r="AC130" s="5">
        <v>1000</v>
      </c>
      <c r="AD130" s="5">
        <v>359.33</v>
      </c>
      <c r="AE130" s="13">
        <f t="shared" si="99"/>
        <v>0.35933</v>
      </c>
      <c r="AF130" s="53">
        <f>RANK(AE130,AE$3:AE$140)</f>
        <v>132</v>
      </c>
      <c r="AG130" s="53">
        <f>RANK(AD130,AD$3:AD$140)</f>
        <v>135</v>
      </c>
      <c r="AH130" s="17">
        <f t="shared" si="154"/>
        <v>267</v>
      </c>
      <c r="AI130" s="5">
        <v>20</v>
      </c>
      <c r="AJ130" s="5">
        <v>1</v>
      </c>
      <c r="AK130" s="13">
        <f t="shared" si="137"/>
        <v>0.05</v>
      </c>
      <c r="AL130" s="53" t="e">
        <f>RANK(AK130,AK$3:AK$140)</f>
        <v>#DIV/0!</v>
      </c>
      <c r="AM130" s="53">
        <f>RANK(AJ130,AJ$3:AJ$140)</f>
        <v>115</v>
      </c>
      <c r="AN130" s="17" t="e">
        <f t="shared" si="145"/>
        <v>#DIV/0!</v>
      </c>
      <c r="AO130" s="5">
        <v>5</v>
      </c>
      <c r="AP130" s="5">
        <v>1</v>
      </c>
      <c r="AQ130" s="13">
        <f t="shared" si="100"/>
        <v>0.2</v>
      </c>
      <c r="AR130" s="53">
        <f>RANK(AQ130,AQ$3:AQ$140)</f>
        <v>47</v>
      </c>
      <c r="AS130" s="53">
        <f>RANK(AP130,AP$3:AP$140)</f>
        <v>106</v>
      </c>
      <c r="AT130" s="17">
        <f t="shared" si="143"/>
        <v>153</v>
      </c>
      <c r="AU130" s="5">
        <v>1390</v>
      </c>
      <c r="AV130" s="5">
        <v>1263.77</v>
      </c>
      <c r="AW130" s="13">
        <f t="shared" si="101"/>
        <v>0.909187050359712</v>
      </c>
      <c r="AX130" s="53">
        <f>RANK(AW130,AW$3:AW$140)</f>
        <v>67</v>
      </c>
      <c r="AY130" s="53">
        <f>RANK(AV130,AV$3:AV$140)</f>
        <v>97</v>
      </c>
      <c r="AZ130" s="17">
        <f t="shared" si="146"/>
        <v>164</v>
      </c>
      <c r="BA130" s="21">
        <v>1000</v>
      </c>
      <c r="BB130" s="5">
        <v>586.92</v>
      </c>
      <c r="BC130" s="13">
        <f t="shared" si="102"/>
        <v>0.58692</v>
      </c>
      <c r="BD130" s="53">
        <f>RANK(BC130,BC$3:BC$140)</f>
        <v>97</v>
      </c>
      <c r="BE130" s="53">
        <f>RANK(BB130,BB$3:BB$140)</f>
        <v>92</v>
      </c>
      <c r="BF130" s="17">
        <f t="shared" si="150"/>
        <v>189</v>
      </c>
      <c r="BG130" s="5">
        <v>1310</v>
      </c>
      <c r="BH130" s="5">
        <v>76</v>
      </c>
      <c r="BI130" s="13">
        <f t="shared" si="103"/>
        <v>0.0580152671755725</v>
      </c>
      <c r="BJ130" s="53">
        <f>RANK(BI130,BI$3:BI$140)</f>
        <v>131</v>
      </c>
      <c r="BK130" s="53">
        <f>RANK(BH130,BH$3:BH$140)</f>
        <v>133</v>
      </c>
      <c r="BL130" s="17">
        <f t="shared" si="138"/>
        <v>264</v>
      </c>
      <c r="BM130" s="5">
        <v>1000</v>
      </c>
      <c r="BN130" s="5">
        <v>872.09</v>
      </c>
      <c r="BO130" s="13">
        <f t="shared" si="104"/>
        <v>0.87209</v>
      </c>
      <c r="BP130" s="53">
        <f>RANK(BO130,BO$3:BO$140)</f>
        <v>69</v>
      </c>
      <c r="BQ130" s="53">
        <f>RANK(BN130,BN$3:BN$140)</f>
        <v>91</v>
      </c>
      <c r="BR130" s="17">
        <f t="shared" si="147"/>
        <v>160</v>
      </c>
      <c r="BS130" s="21">
        <v>1100</v>
      </c>
      <c r="BT130" s="5">
        <v>1096.85</v>
      </c>
      <c r="BU130" s="13">
        <f t="shared" si="105"/>
        <v>0.997136363636364</v>
      </c>
      <c r="BV130" s="53">
        <f>RANK(BU130,BU$3:BU$140)</f>
        <v>86</v>
      </c>
      <c r="BW130" s="53">
        <f>RANK(BT130,BT$3:BT$140)</f>
        <v>91</v>
      </c>
      <c r="BX130" s="17">
        <f t="shared" si="152"/>
        <v>177</v>
      </c>
      <c r="BY130" s="5">
        <v>1000</v>
      </c>
      <c r="BZ130" s="5">
        <v>551.32</v>
      </c>
      <c r="CA130" s="13">
        <f t="shared" si="106"/>
        <v>0.55132</v>
      </c>
      <c r="CB130" s="53">
        <f>RANK(CA130,CA$3:CA$140)</f>
        <v>59</v>
      </c>
      <c r="CC130" s="53">
        <f>RANK(BZ130,BZ$3:BZ$140)</f>
        <v>85</v>
      </c>
      <c r="CD130" s="17">
        <f t="shared" si="151"/>
        <v>144</v>
      </c>
      <c r="CE130" s="5">
        <v>1000</v>
      </c>
      <c r="CF130" s="5">
        <v>272.89</v>
      </c>
      <c r="CG130" s="13">
        <f t="shared" si="107"/>
        <v>0.27289</v>
      </c>
      <c r="CH130" s="53">
        <f>RANK(CG130,CG$3:CG$140)</f>
        <v>132</v>
      </c>
      <c r="CI130" s="53">
        <f>RANK(CF130,CF$3:CF$140)</f>
        <v>132</v>
      </c>
      <c r="CJ130" s="17">
        <f t="shared" si="148"/>
        <v>264</v>
      </c>
      <c r="CK130" s="5">
        <v>900</v>
      </c>
      <c r="CL130" s="5">
        <v>339.54</v>
      </c>
      <c r="CM130" s="13">
        <f t="shared" si="108"/>
        <v>0.377266666666667</v>
      </c>
      <c r="CN130" s="53">
        <f>RANK(CM130,CM$3:CM$140)</f>
        <v>73</v>
      </c>
      <c r="CO130" s="53">
        <f>RANK(CL130,CL$3:CL$140)</f>
        <v>113</v>
      </c>
      <c r="CP130" s="17">
        <f t="shared" si="153"/>
        <v>186</v>
      </c>
      <c r="CQ130" s="5">
        <v>630</v>
      </c>
      <c r="CR130" s="5">
        <v>0</v>
      </c>
      <c r="CS130" s="13">
        <f t="shared" si="109"/>
        <v>0</v>
      </c>
      <c r="CT130" s="53">
        <f>RANK(CS130,CS$3:CS$140)</f>
        <v>109</v>
      </c>
      <c r="CU130" s="53">
        <f>RANK(CR130,CR$3:CR$140)</f>
        <v>109</v>
      </c>
      <c r="CV130" s="17">
        <f t="shared" si="128"/>
        <v>218</v>
      </c>
      <c r="CW130" s="5">
        <v>2930</v>
      </c>
      <c r="CX130" s="5">
        <v>2168.55</v>
      </c>
      <c r="CY130" s="13">
        <f t="shared" si="110"/>
        <v>0.740119453924915</v>
      </c>
      <c r="CZ130" s="53">
        <f>RANK(CY130,CY$3:CY$140)</f>
        <v>25</v>
      </c>
      <c r="DA130" s="53">
        <f>RANK(CX130,CX$3:CX$140)</f>
        <v>44</v>
      </c>
      <c r="DB130" s="17">
        <f t="shared" si="140"/>
        <v>69</v>
      </c>
      <c r="DC130" s="5">
        <v>3640</v>
      </c>
      <c r="DD130" s="5">
        <v>2113.8</v>
      </c>
      <c r="DE130" s="13">
        <f t="shared" si="111"/>
        <v>0.580714285714286</v>
      </c>
      <c r="DF130" s="53">
        <f>RANK(DE130,DE$3:DE$140)</f>
        <v>103</v>
      </c>
      <c r="DG130" s="53">
        <f>RANK(DD130,DD$3:DD$140)</f>
        <v>112</v>
      </c>
      <c r="DH130" s="17">
        <f t="shared" si="144"/>
        <v>215</v>
      </c>
      <c r="DI130" s="5">
        <v>50</v>
      </c>
      <c r="DJ130" s="5">
        <v>7</v>
      </c>
      <c r="DK130" s="13">
        <f t="shared" si="112"/>
        <v>0.14</v>
      </c>
      <c r="DL130" s="53">
        <f>RANK(DK130,DK$3:DK$140)</f>
        <v>114</v>
      </c>
      <c r="DM130" s="53">
        <f>RANK(DJ130,DJ$3:DJ$140)</f>
        <v>121</v>
      </c>
      <c r="DN130" s="17">
        <f t="shared" si="129"/>
        <v>235</v>
      </c>
      <c r="DO130" s="5">
        <v>1290</v>
      </c>
      <c r="DP130" s="5">
        <v>993.4</v>
      </c>
      <c r="DQ130" s="13">
        <v>0.770077519379845</v>
      </c>
      <c r="DR130" s="53">
        <v>77</v>
      </c>
      <c r="DS130" s="53">
        <v>110</v>
      </c>
      <c r="DT130" s="17">
        <v>187</v>
      </c>
      <c r="DU130" s="5">
        <v>1090</v>
      </c>
      <c r="DV130" s="5">
        <v>1127</v>
      </c>
      <c r="DW130" s="13">
        <f t="shared" si="113"/>
        <v>1.03394495412844</v>
      </c>
      <c r="DX130" s="53">
        <f>RANK(DW130,DW$3:DW$140)</f>
        <v>38</v>
      </c>
      <c r="DY130" s="53">
        <f>RANK(DV130,DV$3:DV$140)</f>
        <v>94</v>
      </c>
      <c r="DZ130" s="17">
        <f t="shared" si="124"/>
        <v>132</v>
      </c>
      <c r="EA130" s="5">
        <v>800</v>
      </c>
      <c r="EB130" s="5">
        <v>81.33</v>
      </c>
      <c r="EC130" s="13">
        <f t="shared" si="114"/>
        <v>0.1016625</v>
      </c>
      <c r="ED130" s="53">
        <f>RANK(EC130,EC$3:EC$140)</f>
        <v>98</v>
      </c>
      <c r="EE130" s="53">
        <f>RANK(EB130,EB$3:EB$140)</f>
        <v>102</v>
      </c>
      <c r="EF130" s="17">
        <f t="shared" si="125"/>
        <v>200</v>
      </c>
      <c r="EG130" s="5">
        <v>1330</v>
      </c>
      <c r="EH130" s="5">
        <v>81.33</v>
      </c>
      <c r="EI130" s="13">
        <f t="shared" si="115"/>
        <v>0.0611503759398496</v>
      </c>
      <c r="EJ130" s="53">
        <f>RANK(EI130,EI$3:EI$140)</f>
        <v>84</v>
      </c>
      <c r="EK130" s="53">
        <f>RANK(EH130,EH$3:EH$140)</f>
        <v>102</v>
      </c>
      <c r="EL130" s="17">
        <f t="shared" si="116"/>
        <v>186</v>
      </c>
      <c r="EM130" s="5">
        <v>2930</v>
      </c>
      <c r="EN130" s="5">
        <v>400</v>
      </c>
      <c r="EO130" s="13">
        <f t="shared" si="117"/>
        <v>0.136518771331058</v>
      </c>
      <c r="EP130" s="53">
        <f>RANK(EO130,EO$3:EO$140)</f>
        <v>134</v>
      </c>
      <c r="EQ130" s="53">
        <f>RANK(EN130,EN$3:EN$140)</f>
        <v>134</v>
      </c>
      <c r="ER130" s="17">
        <f t="shared" si="134"/>
        <v>268</v>
      </c>
      <c r="ES130" s="5">
        <v>1000</v>
      </c>
      <c r="ET130" s="5">
        <v>256</v>
      </c>
      <c r="EU130" s="13">
        <f t="shared" si="118"/>
        <v>0.256</v>
      </c>
      <c r="EV130" s="53">
        <f>RANK(EU130,EU$3:EU$140)</f>
        <v>106</v>
      </c>
      <c r="EW130" s="53">
        <f>RANK(ET130,ET$3:ET$140)</f>
        <v>111</v>
      </c>
      <c r="EX130" s="17">
        <f t="shared" si="123"/>
        <v>217</v>
      </c>
      <c r="EY130" s="5">
        <v>1520</v>
      </c>
      <c r="EZ130" s="5">
        <v>350.4</v>
      </c>
      <c r="FA130" s="13">
        <f t="shared" si="119"/>
        <v>0.230526315789474</v>
      </c>
      <c r="FB130" s="53">
        <f>RANK(FA130,FA$3:FA$140)</f>
        <v>95</v>
      </c>
      <c r="FC130" s="53">
        <f>RANK(EZ130,EZ$3:EZ$140)</f>
        <v>116</v>
      </c>
      <c r="FD130" s="17">
        <f t="shared" si="142"/>
        <v>211</v>
      </c>
    </row>
    <row r="131" ht="17.25" spans="1:160">
      <c r="A131" s="9">
        <v>130</v>
      </c>
      <c r="B131" s="10">
        <v>117491</v>
      </c>
      <c r="C131" s="19" t="s">
        <v>155</v>
      </c>
      <c r="D131" s="19" t="s">
        <v>122</v>
      </c>
      <c r="E131" s="21">
        <v>9000</v>
      </c>
      <c r="F131" s="5">
        <v>7579.82</v>
      </c>
      <c r="G131" s="13">
        <f t="shared" ref="G131:G140" si="155">F131/E131</f>
        <v>0.842202222222222</v>
      </c>
      <c r="H131" s="53">
        <f>RANK(G131,G$3:G$140)</f>
        <v>7</v>
      </c>
      <c r="I131" s="53">
        <f>RANK(F131,F$3:F$140)</f>
        <v>8</v>
      </c>
      <c r="J131" s="17">
        <v>2</v>
      </c>
      <c r="K131" s="21">
        <v>7000</v>
      </c>
      <c r="L131" s="5">
        <v>6321.22</v>
      </c>
      <c r="M131" s="13">
        <f t="shared" ref="M131:M140" si="156">L131/K131</f>
        <v>0.903031428571429</v>
      </c>
      <c r="N131" s="53">
        <f>RANK(M131,M$3:M$140)</f>
        <v>24</v>
      </c>
      <c r="O131" s="53">
        <f>RANK(L131,L$3:L$140)</f>
        <v>6</v>
      </c>
      <c r="P131" s="17">
        <v>1</v>
      </c>
      <c r="Q131" s="5">
        <v>1000</v>
      </c>
      <c r="R131" s="5">
        <v>251.8</v>
      </c>
      <c r="S131" s="13">
        <f t="shared" ref="S131:S140" si="157">R131/Q131</f>
        <v>0.2518</v>
      </c>
      <c r="T131" s="53">
        <f>RANK(S131,S$3:S$140)</f>
        <v>98</v>
      </c>
      <c r="U131" s="53">
        <f>RANK(R131,R$3:R$140)</f>
        <v>105</v>
      </c>
      <c r="V131" s="17">
        <f t="shared" si="149"/>
        <v>203</v>
      </c>
      <c r="W131" s="21">
        <v>1400</v>
      </c>
      <c r="X131" s="5">
        <v>1232.43</v>
      </c>
      <c r="Y131" s="13">
        <f t="shared" ref="Y131:Y140" si="158">X131/W131</f>
        <v>0.880307142857143</v>
      </c>
      <c r="Z131" s="53">
        <f>RANK(Y131,Y$3:Y$140)</f>
        <v>37</v>
      </c>
      <c r="AA131" s="53">
        <f>RANK(X131,X$3:X$140)</f>
        <v>114</v>
      </c>
      <c r="AB131" s="17">
        <f t="shared" ref="AB131:AB140" si="159">Z131+AA131</f>
        <v>151</v>
      </c>
      <c r="AC131" s="21">
        <f>ROUND(AD131/100,0)*100</f>
        <v>1000</v>
      </c>
      <c r="AD131" s="5">
        <v>996.67</v>
      </c>
      <c r="AE131" s="13">
        <f t="shared" ref="AE131:AE140" si="160">AD131/AC131</f>
        <v>0.99667</v>
      </c>
      <c r="AF131" s="53">
        <f>RANK(AE131,AE$3:AE$140)</f>
        <v>30</v>
      </c>
      <c r="AG131" s="53">
        <f>RANK(AD131,AD$3:AD$140)</f>
        <v>110</v>
      </c>
      <c r="AH131" s="17">
        <f t="shared" si="154"/>
        <v>140</v>
      </c>
      <c r="AI131" s="5">
        <v>20</v>
      </c>
      <c r="AJ131" s="5">
        <v>3</v>
      </c>
      <c r="AK131" s="13">
        <f t="shared" si="137"/>
        <v>0.15</v>
      </c>
      <c r="AL131" s="53" t="e">
        <f>RANK(AK131,AK$3:AK$140)</f>
        <v>#DIV/0!</v>
      </c>
      <c r="AM131" s="53">
        <f>RANK(AJ131,AJ$3:AJ$140)</f>
        <v>103</v>
      </c>
      <c r="AN131" s="17" t="e">
        <f t="shared" si="145"/>
        <v>#DIV/0!</v>
      </c>
      <c r="AO131" s="5">
        <v>4</v>
      </c>
      <c r="AP131" s="5">
        <v>2</v>
      </c>
      <c r="AQ131" s="13">
        <f t="shared" ref="AQ131:AQ140" si="161">AP131/AO131</f>
        <v>0.5</v>
      </c>
      <c r="AR131" s="53">
        <f>RANK(AQ131,AQ$3:AQ$140)</f>
        <v>16</v>
      </c>
      <c r="AS131" s="53">
        <f>RANK(AP131,AP$3:AP$140)</f>
        <v>85</v>
      </c>
      <c r="AT131" s="17">
        <f t="shared" si="143"/>
        <v>101</v>
      </c>
      <c r="AU131" s="5">
        <v>1390</v>
      </c>
      <c r="AV131" s="5">
        <v>1273.75</v>
      </c>
      <c r="AW131" s="13">
        <f t="shared" ref="AW131:AW140" si="162">AV131/AU131</f>
        <v>0.91636690647482</v>
      </c>
      <c r="AX131" s="53">
        <f>RANK(AW131,AW$3:AW$140)</f>
        <v>66</v>
      </c>
      <c r="AY131" s="53">
        <f>RANK(AV131,AV$3:AV$140)</f>
        <v>96</v>
      </c>
      <c r="AZ131" s="17">
        <f t="shared" si="146"/>
        <v>162</v>
      </c>
      <c r="BA131" s="5">
        <v>800</v>
      </c>
      <c r="BB131" s="5">
        <v>406.8</v>
      </c>
      <c r="BC131" s="13">
        <f t="shared" ref="BC131:BC140" si="163">BB131/BA131</f>
        <v>0.5085</v>
      </c>
      <c r="BD131" s="53">
        <f>RANK(BC131,BC$3:BC$140)</f>
        <v>106</v>
      </c>
      <c r="BE131" s="53">
        <f>RANK(BB131,BB$3:BB$140)</f>
        <v>115</v>
      </c>
      <c r="BF131" s="17">
        <f t="shared" si="150"/>
        <v>221</v>
      </c>
      <c r="BG131" s="5">
        <v>2000</v>
      </c>
      <c r="BH131" s="5">
        <v>2012.54</v>
      </c>
      <c r="BI131" s="13">
        <f t="shared" ref="BI131:BI140" si="164">BH131/BG131</f>
        <v>1.00627</v>
      </c>
      <c r="BJ131" s="53">
        <f>RANK(BI131,BI$3:BI$140)</f>
        <v>2</v>
      </c>
      <c r="BK131" s="53">
        <f>RANK(BH131,BH$3:BH$140)</f>
        <v>11</v>
      </c>
      <c r="BL131" s="17">
        <f t="shared" si="138"/>
        <v>13</v>
      </c>
      <c r="BM131" s="5">
        <v>1000</v>
      </c>
      <c r="BN131" s="5">
        <v>728.82</v>
      </c>
      <c r="BO131" s="13">
        <f t="shared" ref="BO131:BO140" si="165">BN131/BM131</f>
        <v>0.72882</v>
      </c>
      <c r="BP131" s="53">
        <f>RANK(BO131,BO$3:BO$140)</f>
        <v>89</v>
      </c>
      <c r="BQ131" s="53">
        <f>RANK(BN131,BN$3:BN$140)</f>
        <v>104</v>
      </c>
      <c r="BR131" s="17">
        <f t="shared" si="147"/>
        <v>193</v>
      </c>
      <c r="BS131" s="21">
        <v>1100</v>
      </c>
      <c r="BT131" s="5">
        <v>1279.65</v>
      </c>
      <c r="BU131" s="13">
        <f t="shared" ref="BU131:BU140" si="166">BT131/BS131</f>
        <v>1.16331818181818</v>
      </c>
      <c r="BV131" s="53">
        <f>RANK(BU131,BU$3:BU$140)</f>
        <v>45</v>
      </c>
      <c r="BW131" s="53">
        <f>RANK(BT131,BT$3:BT$140)</f>
        <v>76</v>
      </c>
      <c r="BX131" s="17">
        <f t="shared" si="152"/>
        <v>121</v>
      </c>
      <c r="BY131" s="5">
        <v>1000</v>
      </c>
      <c r="BZ131" s="5">
        <v>822.48</v>
      </c>
      <c r="CA131" s="13">
        <f t="shared" ref="CA131:CA140" si="167">BZ131/BY131</f>
        <v>0.82248</v>
      </c>
      <c r="CB131" s="53">
        <f>RANK(CA131,CA$3:CA$140)</f>
        <v>22</v>
      </c>
      <c r="CC131" s="53">
        <f>RANK(BZ131,BZ$3:BZ$140)</f>
        <v>57</v>
      </c>
      <c r="CD131" s="17">
        <f t="shared" si="151"/>
        <v>79</v>
      </c>
      <c r="CE131" s="21">
        <v>1100</v>
      </c>
      <c r="CF131" s="5">
        <v>943.62</v>
      </c>
      <c r="CG131" s="13">
        <f t="shared" ref="CG131:CG140" si="168">CF131/CE131</f>
        <v>0.857836363636364</v>
      </c>
      <c r="CH131" s="53">
        <f>RANK(CG131,CG$3:CG$140)</f>
        <v>73</v>
      </c>
      <c r="CI131" s="53">
        <f>RANK(CF131,CF$3:CF$140)</f>
        <v>75</v>
      </c>
      <c r="CJ131" s="17">
        <f t="shared" si="148"/>
        <v>148</v>
      </c>
      <c r="CK131" s="5">
        <v>900</v>
      </c>
      <c r="CL131" s="5">
        <v>412.4</v>
      </c>
      <c r="CM131" s="13">
        <f t="shared" ref="CM131:CM140" si="169">CL131/CK131</f>
        <v>0.458222222222222</v>
      </c>
      <c r="CN131" s="53">
        <f>RANK(CM131,CM$3:CM$140)</f>
        <v>52</v>
      </c>
      <c r="CO131" s="53">
        <f>RANK(CL131,CL$3:CL$140)</f>
        <v>104</v>
      </c>
      <c r="CP131" s="17">
        <f t="shared" si="153"/>
        <v>156</v>
      </c>
      <c r="CQ131" s="5">
        <v>630</v>
      </c>
      <c r="CR131" s="5">
        <v>466</v>
      </c>
      <c r="CS131" s="13">
        <f t="shared" ref="CS131:CS140" si="170">CR131/CQ131</f>
        <v>0.73968253968254</v>
      </c>
      <c r="CT131" s="53">
        <f>RANK(CS131,CS$3:CS$140)</f>
        <v>32</v>
      </c>
      <c r="CU131" s="53">
        <f>RANK(CR131,CR$3:CR$140)</f>
        <v>46</v>
      </c>
      <c r="CV131" s="17">
        <f t="shared" si="128"/>
        <v>78</v>
      </c>
      <c r="CW131" s="5">
        <v>2930</v>
      </c>
      <c r="CX131" s="5">
        <v>453.9</v>
      </c>
      <c r="CY131" s="13">
        <f t="shared" ref="CY131:CY140" si="171">CX131/CW131</f>
        <v>0.154914675767918</v>
      </c>
      <c r="CZ131" s="53">
        <f>RANK(CY131,CY$3:CY$140)</f>
        <v>124</v>
      </c>
      <c r="DA131" s="53">
        <f>RANK(CX131,CX$3:CX$140)</f>
        <v>127</v>
      </c>
      <c r="DB131" s="17">
        <f t="shared" si="140"/>
        <v>251</v>
      </c>
      <c r="DC131" s="5">
        <v>3640</v>
      </c>
      <c r="DD131" s="5">
        <v>1690.7</v>
      </c>
      <c r="DE131" s="13">
        <f t="shared" ref="DE131:DE140" si="172">DD131/DC131</f>
        <v>0.464478021978022</v>
      </c>
      <c r="DF131" s="53">
        <f>RANK(DE131,DE$3:DE$140)</f>
        <v>115</v>
      </c>
      <c r="DG131" s="53">
        <f>RANK(DD131,DD$3:DD$140)</f>
        <v>118</v>
      </c>
      <c r="DH131" s="17">
        <f t="shared" si="144"/>
        <v>233</v>
      </c>
      <c r="DI131" s="5">
        <v>50</v>
      </c>
      <c r="DJ131" s="5">
        <v>18</v>
      </c>
      <c r="DK131" s="13">
        <f t="shared" ref="DK131:DK140" si="173">DJ131/DI131</f>
        <v>0.36</v>
      </c>
      <c r="DL131" s="53">
        <f>RANK(DK131,DK$3:DK$140)</f>
        <v>29</v>
      </c>
      <c r="DM131" s="53">
        <f>RANK(DJ131,DJ$3:DJ$140)</f>
        <v>76</v>
      </c>
      <c r="DN131" s="17">
        <f t="shared" si="129"/>
        <v>105</v>
      </c>
      <c r="DO131" s="5">
        <v>1290</v>
      </c>
      <c r="DP131" s="5">
        <v>964.9</v>
      </c>
      <c r="DQ131" s="13">
        <v>0.747984496124031</v>
      </c>
      <c r="DR131" s="53">
        <v>85</v>
      </c>
      <c r="DS131" s="53">
        <v>114</v>
      </c>
      <c r="DT131" s="17">
        <v>199</v>
      </c>
      <c r="DU131" s="5">
        <v>1090</v>
      </c>
      <c r="DV131" s="5">
        <v>601.8</v>
      </c>
      <c r="DW131" s="13">
        <f t="shared" ref="DW131:DW140" si="174">DV131/DU131</f>
        <v>0.552110091743119</v>
      </c>
      <c r="DX131" s="53">
        <f>RANK(DW131,DW$3:DW$140)</f>
        <v>96</v>
      </c>
      <c r="DY131" s="53">
        <f>RANK(DV131,DV$3:DV$140)</f>
        <v>120</v>
      </c>
      <c r="DZ131" s="17">
        <f t="shared" si="124"/>
        <v>216</v>
      </c>
      <c r="EA131" s="5">
        <v>800</v>
      </c>
      <c r="EB131" s="5">
        <v>0</v>
      </c>
      <c r="EC131" s="13">
        <f t="shared" ref="EC131:EC140" si="175">EB131/EA131</f>
        <v>0</v>
      </c>
      <c r="ED131" s="53">
        <f>RANK(EC131,EC$3:EC$140)</f>
        <v>128</v>
      </c>
      <c r="EE131" s="53">
        <f>RANK(EB131,EB$3:EB$140)</f>
        <v>128</v>
      </c>
      <c r="EF131" s="17">
        <f t="shared" si="125"/>
        <v>256</v>
      </c>
      <c r="EG131" s="5">
        <v>1330</v>
      </c>
      <c r="EH131" s="5">
        <v>0</v>
      </c>
      <c r="EI131" s="13">
        <f t="shared" ref="EI131:EI140" si="176">EH131/EG131</f>
        <v>0</v>
      </c>
      <c r="EJ131" s="53">
        <f>RANK(EI131,EI$3:EI$140)</f>
        <v>128</v>
      </c>
      <c r="EK131" s="53">
        <f>RANK(EH131,EH$3:EH$140)</f>
        <v>128</v>
      </c>
      <c r="EL131" s="17">
        <f t="shared" ref="EL131:EL140" si="177">EJ131+EK131</f>
        <v>256</v>
      </c>
      <c r="EM131" s="5">
        <v>2930</v>
      </c>
      <c r="EN131" s="5">
        <v>1465.71</v>
      </c>
      <c r="EO131" s="13">
        <f t="shared" ref="EO131:EO140" si="178">EN131/EM131</f>
        <v>0.500242320819113</v>
      </c>
      <c r="EP131" s="53">
        <f>RANK(EO131,EO$3:EO$140)</f>
        <v>106</v>
      </c>
      <c r="EQ131" s="53">
        <f>RANK(EN131,EN$3:EN$140)</f>
        <v>117</v>
      </c>
      <c r="ER131" s="17">
        <f t="shared" si="134"/>
        <v>223</v>
      </c>
      <c r="ES131" s="5">
        <v>1000</v>
      </c>
      <c r="ET131" s="5">
        <v>737.92</v>
      </c>
      <c r="EU131" s="13">
        <f t="shared" ref="EU131:EU140" si="179">ET131/ES131</f>
        <v>0.73792</v>
      </c>
      <c r="EV131" s="53">
        <f>RANK(EU131,EU$3:EU$140)</f>
        <v>35</v>
      </c>
      <c r="EW131" s="53">
        <f>RANK(ET131,ET$3:ET$140)</f>
        <v>56</v>
      </c>
      <c r="EX131" s="17">
        <f t="shared" si="123"/>
        <v>91</v>
      </c>
      <c r="EY131" s="5">
        <v>1520</v>
      </c>
      <c r="EZ131" s="5">
        <v>248</v>
      </c>
      <c r="FA131" s="13">
        <f t="shared" ref="FA131:FA140" si="180">EZ131/EY131</f>
        <v>0.163157894736842</v>
      </c>
      <c r="FB131" s="53">
        <f>RANK(FA131,FA$3:FA$140)</f>
        <v>112</v>
      </c>
      <c r="FC131" s="53">
        <f>RANK(EZ131,EZ$3:EZ$140)</f>
        <v>121</v>
      </c>
      <c r="FD131" s="17">
        <f t="shared" si="142"/>
        <v>233</v>
      </c>
    </row>
    <row r="132" ht="17.25" spans="1:160">
      <c r="A132" s="9">
        <v>131</v>
      </c>
      <c r="B132" s="10">
        <v>116919</v>
      </c>
      <c r="C132" s="19" t="s">
        <v>87</v>
      </c>
      <c r="D132" s="19" t="s">
        <v>58</v>
      </c>
      <c r="E132" s="5">
        <v>1900</v>
      </c>
      <c r="F132" s="5">
        <v>1372.84</v>
      </c>
      <c r="G132" s="13">
        <f t="shared" si="155"/>
        <v>0.722547368421053</v>
      </c>
      <c r="H132" s="53">
        <f>RANK(G132,G$3:G$140)</f>
        <v>17</v>
      </c>
      <c r="I132" s="53">
        <f>RANK(F132,F$3:F$140)</f>
        <v>109</v>
      </c>
      <c r="J132" s="17">
        <f t="shared" ref="J132:J140" si="181">H132+I132</f>
        <v>126</v>
      </c>
      <c r="K132" s="5">
        <v>1200</v>
      </c>
      <c r="L132" s="5">
        <v>59.5</v>
      </c>
      <c r="M132" s="13">
        <f t="shared" si="156"/>
        <v>0.0495833333333333</v>
      </c>
      <c r="N132" s="53">
        <f>RANK(M132,M$3:M$140)</f>
        <v>120</v>
      </c>
      <c r="O132" s="53">
        <f>RANK(L132,L$3:L$140)</f>
        <v>121</v>
      </c>
      <c r="P132" s="17">
        <f t="shared" ref="P132:P140" si="182">N132+O132</f>
        <v>241</v>
      </c>
      <c r="Q132" s="5">
        <v>1000</v>
      </c>
      <c r="R132" s="5">
        <v>80.4</v>
      </c>
      <c r="S132" s="13">
        <f t="shared" si="157"/>
        <v>0.0804</v>
      </c>
      <c r="T132" s="53">
        <f>RANK(S132,S$3:S$140)</f>
        <v>113</v>
      </c>
      <c r="U132" s="53">
        <f>RANK(R132,R$3:R$140)</f>
        <v>115</v>
      </c>
      <c r="V132" s="17">
        <f t="shared" si="149"/>
        <v>228</v>
      </c>
      <c r="W132" s="21">
        <v>2000</v>
      </c>
      <c r="X132" s="5">
        <v>1815.54</v>
      </c>
      <c r="Y132" s="13">
        <f t="shared" si="158"/>
        <v>0.90777</v>
      </c>
      <c r="Z132" s="53">
        <f>RANK(Y132,Y$3:Y$140)</f>
        <v>31</v>
      </c>
      <c r="AA132" s="53">
        <f>RANK(X132,X$3:X$140)</f>
        <v>76</v>
      </c>
      <c r="AB132" s="17">
        <f t="shared" si="159"/>
        <v>107</v>
      </c>
      <c r="AC132" s="21">
        <f>ROUND(AD132/100,0)*100</f>
        <v>2100</v>
      </c>
      <c r="AD132" s="5">
        <v>2078.52</v>
      </c>
      <c r="AE132" s="13">
        <f t="shared" si="160"/>
        <v>0.989771428571429</v>
      </c>
      <c r="AF132" s="53">
        <f>RANK(AE132,AE$3:AE$140)</f>
        <v>43</v>
      </c>
      <c r="AG132" s="53">
        <f>RANK(AD132,AD$3:AD$140)</f>
        <v>58</v>
      </c>
      <c r="AH132" s="17">
        <f t="shared" si="154"/>
        <v>101</v>
      </c>
      <c r="AI132" s="5">
        <v>20</v>
      </c>
      <c r="AJ132" s="5">
        <v>4</v>
      </c>
      <c r="AK132" s="13">
        <f t="shared" si="137"/>
        <v>0.2</v>
      </c>
      <c r="AL132" s="53" t="e">
        <f>RANK(AK132,AK$3:AK$140)</f>
        <v>#DIV/0!</v>
      </c>
      <c r="AM132" s="53">
        <f>RANK(AJ132,AJ$3:AJ$140)</f>
        <v>95</v>
      </c>
      <c r="AN132" s="17" t="e">
        <f t="shared" si="145"/>
        <v>#DIV/0!</v>
      </c>
      <c r="AO132" s="5">
        <v>4</v>
      </c>
      <c r="AP132" s="5">
        <v>3</v>
      </c>
      <c r="AQ132" s="13">
        <f t="shared" si="161"/>
        <v>0.75</v>
      </c>
      <c r="AR132" s="53">
        <f>RANK(AQ132,AQ$3:AQ$140)</f>
        <v>8</v>
      </c>
      <c r="AS132" s="53">
        <f>RANK(AP132,AP$3:AP$140)</f>
        <v>66</v>
      </c>
      <c r="AT132" s="17">
        <f t="shared" si="143"/>
        <v>74</v>
      </c>
      <c r="AU132" s="21">
        <v>3000</v>
      </c>
      <c r="AV132" s="5">
        <v>2397.2</v>
      </c>
      <c r="AW132" s="13">
        <f t="shared" si="162"/>
        <v>0.799066666666667</v>
      </c>
      <c r="AX132" s="53">
        <f>RANK(AW132,AW$3:AW$140)</f>
        <v>84</v>
      </c>
      <c r="AY132" s="53">
        <f>RANK(AV132,AV$3:AV$140)</f>
        <v>39</v>
      </c>
      <c r="AZ132" s="17">
        <f t="shared" si="146"/>
        <v>123</v>
      </c>
      <c r="BA132" s="21">
        <v>1000</v>
      </c>
      <c r="BB132" s="5">
        <v>809.24</v>
      </c>
      <c r="BC132" s="13">
        <f t="shared" si="163"/>
        <v>0.80924</v>
      </c>
      <c r="BD132" s="53">
        <f>RANK(BC132,BC$3:BC$140)</f>
        <v>41</v>
      </c>
      <c r="BE132" s="53">
        <f>RANK(BB132,BB$3:BB$140)</f>
        <v>71</v>
      </c>
      <c r="BF132" s="17">
        <f t="shared" si="150"/>
        <v>112</v>
      </c>
      <c r="BG132" s="5">
        <v>1310</v>
      </c>
      <c r="BH132" s="5">
        <v>186</v>
      </c>
      <c r="BI132" s="13">
        <f t="shared" si="164"/>
        <v>0.141984732824427</v>
      </c>
      <c r="BJ132" s="53">
        <f>RANK(BI132,BI$3:BI$140)</f>
        <v>102</v>
      </c>
      <c r="BK132" s="53">
        <f>RANK(BH132,BH$3:BH$140)</f>
        <v>122</v>
      </c>
      <c r="BL132" s="17">
        <f t="shared" si="138"/>
        <v>224</v>
      </c>
      <c r="BM132" s="21">
        <v>1600</v>
      </c>
      <c r="BN132" s="5">
        <v>1716.71</v>
      </c>
      <c r="BO132" s="13">
        <f t="shared" si="165"/>
        <v>1.07294375</v>
      </c>
      <c r="BP132" s="53">
        <f>RANK(BO132,BO$3:BO$140)</f>
        <v>27</v>
      </c>
      <c r="BQ132" s="53">
        <f>RANK(BN132,BN$3:BN$140)</f>
        <v>40</v>
      </c>
      <c r="BR132" s="17">
        <f t="shared" si="147"/>
        <v>67</v>
      </c>
      <c r="BS132" s="21">
        <v>2000</v>
      </c>
      <c r="BT132" s="5">
        <v>2490.29</v>
      </c>
      <c r="BU132" s="13">
        <f t="shared" si="166"/>
        <v>1.245145</v>
      </c>
      <c r="BV132" s="53">
        <f>RANK(BU132,BU$3:BU$140)</f>
        <v>26</v>
      </c>
      <c r="BW132" s="53">
        <f>RANK(BT132,BT$3:BT$140)</f>
        <v>16</v>
      </c>
      <c r="BX132" s="17">
        <f t="shared" si="152"/>
        <v>42</v>
      </c>
      <c r="BY132" s="5">
        <v>1000</v>
      </c>
      <c r="BZ132" s="5">
        <v>820.46</v>
      </c>
      <c r="CA132" s="13">
        <f t="shared" si="167"/>
        <v>0.82046</v>
      </c>
      <c r="CB132" s="53">
        <f>RANK(CA132,CA$3:CA$140)</f>
        <v>23</v>
      </c>
      <c r="CC132" s="53">
        <f>RANK(BZ132,BZ$3:BZ$140)</f>
        <v>58</v>
      </c>
      <c r="CD132" s="17">
        <f t="shared" si="151"/>
        <v>81</v>
      </c>
      <c r="CE132" s="21">
        <v>1300</v>
      </c>
      <c r="CF132" s="5">
        <v>1665.65</v>
      </c>
      <c r="CG132" s="13">
        <f t="shared" si="168"/>
        <v>1.28126923076923</v>
      </c>
      <c r="CH132" s="53">
        <f>RANK(CG132,CG$3:CG$140)</f>
        <v>5</v>
      </c>
      <c r="CI132" s="53">
        <f>RANK(CF132,CF$3:CF$140)</f>
        <v>26</v>
      </c>
      <c r="CJ132" s="17">
        <f t="shared" si="148"/>
        <v>31</v>
      </c>
      <c r="CK132" s="5">
        <v>900</v>
      </c>
      <c r="CL132" s="5">
        <v>557.1</v>
      </c>
      <c r="CM132" s="13">
        <f t="shared" si="169"/>
        <v>0.619</v>
      </c>
      <c r="CN132" s="53">
        <f>RANK(CM132,CM$3:CM$140)</f>
        <v>15</v>
      </c>
      <c r="CO132" s="53">
        <f>RANK(CL132,CL$3:CL$140)</f>
        <v>86</v>
      </c>
      <c r="CP132" s="17">
        <f t="shared" si="153"/>
        <v>101</v>
      </c>
      <c r="CQ132" s="5">
        <v>630</v>
      </c>
      <c r="CR132" s="5">
        <v>248</v>
      </c>
      <c r="CS132" s="13">
        <f t="shared" si="170"/>
        <v>0.393650793650794</v>
      </c>
      <c r="CT132" s="53">
        <f>RANK(CS132,CS$3:CS$140)</f>
        <v>65</v>
      </c>
      <c r="CU132" s="53">
        <f>RANK(CR132,CR$3:CR$140)</f>
        <v>72</v>
      </c>
      <c r="CV132" s="17">
        <f t="shared" si="128"/>
        <v>137</v>
      </c>
      <c r="CW132" s="5">
        <v>2930</v>
      </c>
      <c r="CX132" s="5">
        <v>2243.32</v>
      </c>
      <c r="CY132" s="13">
        <f t="shared" si="171"/>
        <v>0.765638225255973</v>
      </c>
      <c r="CZ132" s="53">
        <f>RANK(CY132,CY$3:CY$140)</f>
        <v>21</v>
      </c>
      <c r="DA132" s="53">
        <f>RANK(CX132,CX$3:CX$140)</f>
        <v>41</v>
      </c>
      <c r="DB132" s="17">
        <f t="shared" si="140"/>
        <v>62</v>
      </c>
      <c r="DC132" s="5">
        <v>4040</v>
      </c>
      <c r="DD132" s="5">
        <v>5289.9</v>
      </c>
      <c r="DE132" s="13">
        <f t="shared" si="172"/>
        <v>1.30938118811881</v>
      </c>
      <c r="DF132" s="53">
        <f>RANK(DE132,DE$3:DE$140)</f>
        <v>4</v>
      </c>
      <c r="DG132" s="53">
        <f>RANK(DD132,DD$3:DD$140)</f>
        <v>46</v>
      </c>
      <c r="DH132" s="17">
        <f t="shared" si="144"/>
        <v>50</v>
      </c>
      <c r="DI132" s="5">
        <v>50</v>
      </c>
      <c r="DJ132" s="5">
        <v>18</v>
      </c>
      <c r="DK132" s="13">
        <f t="shared" si="173"/>
        <v>0.36</v>
      </c>
      <c r="DL132" s="53">
        <f>RANK(DK132,DK$3:DK$140)</f>
        <v>29</v>
      </c>
      <c r="DM132" s="53">
        <f>RANK(DJ132,DJ$3:DJ$140)</f>
        <v>76</v>
      </c>
      <c r="DN132" s="17">
        <f t="shared" si="129"/>
        <v>105</v>
      </c>
      <c r="DO132" s="5">
        <v>1290</v>
      </c>
      <c r="DP132" s="5">
        <v>1530.48</v>
      </c>
      <c r="DQ132" s="13">
        <v>1.18641860465116</v>
      </c>
      <c r="DR132" s="53">
        <v>16</v>
      </c>
      <c r="DS132" s="53">
        <v>92</v>
      </c>
      <c r="DT132" s="17">
        <v>108</v>
      </c>
      <c r="DU132" s="21">
        <v>1500</v>
      </c>
      <c r="DV132" s="5">
        <v>2593.71</v>
      </c>
      <c r="DW132" s="13">
        <f t="shared" si="174"/>
        <v>1.72914</v>
      </c>
      <c r="DX132" s="53">
        <f>RANK(DW132,DW$3:DW$140)</f>
        <v>2</v>
      </c>
      <c r="DY132" s="53">
        <f>RANK(DV132,DV$3:DV$140)</f>
        <v>38</v>
      </c>
      <c r="DZ132" s="17">
        <f t="shared" si="124"/>
        <v>40</v>
      </c>
      <c r="EA132" s="5">
        <v>800</v>
      </c>
      <c r="EB132" s="5">
        <v>248.49</v>
      </c>
      <c r="EC132" s="13">
        <f t="shared" si="175"/>
        <v>0.3106125</v>
      </c>
      <c r="ED132" s="53">
        <f>RANK(EC132,EC$3:EC$140)</f>
        <v>49</v>
      </c>
      <c r="EE132" s="53">
        <f>RANK(EB132,EB$3:EB$140)</f>
        <v>55</v>
      </c>
      <c r="EF132" s="17">
        <f t="shared" si="125"/>
        <v>104</v>
      </c>
      <c r="EG132" s="5">
        <v>1330</v>
      </c>
      <c r="EH132" s="5">
        <v>248.49</v>
      </c>
      <c r="EI132" s="13">
        <f t="shared" si="176"/>
        <v>0.186834586466165</v>
      </c>
      <c r="EJ132" s="53">
        <f>RANK(EI132,EI$3:EI$140)</f>
        <v>27</v>
      </c>
      <c r="EK132" s="53">
        <f>RANK(EH132,EH$3:EH$140)</f>
        <v>55</v>
      </c>
      <c r="EL132" s="17">
        <f t="shared" si="177"/>
        <v>82</v>
      </c>
      <c r="EM132" s="5">
        <v>2930</v>
      </c>
      <c r="EN132" s="5">
        <v>1360</v>
      </c>
      <c r="EO132" s="13">
        <f t="shared" si="178"/>
        <v>0.464163822525597</v>
      </c>
      <c r="EP132" s="53">
        <f>RANK(EO132,EO$3:EO$140)</f>
        <v>113</v>
      </c>
      <c r="EQ132" s="53">
        <f>RANK(EN132,EN$3:EN$140)</f>
        <v>120</v>
      </c>
      <c r="ER132" s="17">
        <f t="shared" si="134"/>
        <v>233</v>
      </c>
      <c r="ES132" s="5">
        <v>1000</v>
      </c>
      <c r="ET132" s="5">
        <v>593</v>
      </c>
      <c r="EU132" s="13">
        <f t="shared" si="179"/>
        <v>0.593</v>
      </c>
      <c r="EV132" s="53">
        <f>RANK(EU132,EU$3:EU$140)</f>
        <v>52</v>
      </c>
      <c r="EW132" s="53">
        <f>RANK(ET132,ET$3:ET$140)</f>
        <v>67</v>
      </c>
      <c r="EX132" s="17">
        <f t="shared" si="123"/>
        <v>119</v>
      </c>
      <c r="EY132" s="5">
        <v>1520</v>
      </c>
      <c r="EZ132" s="5">
        <v>396.48</v>
      </c>
      <c r="FA132" s="13">
        <f t="shared" si="180"/>
        <v>0.260842105263158</v>
      </c>
      <c r="FB132" s="53">
        <f>RANK(FA132,FA$3:FA$140)</f>
        <v>91</v>
      </c>
      <c r="FC132" s="53">
        <f>RANK(EZ132,EZ$3:EZ$140)</f>
        <v>111</v>
      </c>
      <c r="FD132" s="17">
        <f t="shared" si="142"/>
        <v>202</v>
      </c>
    </row>
    <row r="133" ht="17.25" spans="1:160">
      <c r="A133" s="9">
        <v>132</v>
      </c>
      <c r="B133" s="10">
        <v>113008</v>
      </c>
      <c r="C133" s="19" t="s">
        <v>115</v>
      </c>
      <c r="D133" s="19" t="s">
        <v>89</v>
      </c>
      <c r="E133" s="5">
        <v>1900</v>
      </c>
      <c r="F133" s="5">
        <v>0</v>
      </c>
      <c r="G133" s="13">
        <f t="shared" si="155"/>
        <v>0</v>
      </c>
      <c r="H133" s="53">
        <f>RANK(G133,G$3:G$140)</f>
        <v>137</v>
      </c>
      <c r="I133" s="53">
        <f>RANK(F133,F$3:F$140)</f>
        <v>137</v>
      </c>
      <c r="J133" s="17">
        <f t="shared" si="181"/>
        <v>274</v>
      </c>
      <c r="K133" s="5">
        <v>1200</v>
      </c>
      <c r="L133" s="5">
        <v>0</v>
      </c>
      <c r="M133" s="13">
        <f t="shared" si="156"/>
        <v>0</v>
      </c>
      <c r="N133" s="53">
        <f>RANK(M133,M$3:M$140)</f>
        <v>124</v>
      </c>
      <c r="O133" s="53">
        <f>RANK(L133,L$3:L$140)</f>
        <v>124</v>
      </c>
      <c r="P133" s="17">
        <f t="shared" si="182"/>
        <v>248</v>
      </c>
      <c r="Q133" s="5">
        <v>1000</v>
      </c>
      <c r="R133" s="5">
        <v>0</v>
      </c>
      <c r="S133" s="13">
        <f t="shared" si="157"/>
        <v>0</v>
      </c>
      <c r="T133" s="53">
        <f>RANK(S133,S$3:S$140)</f>
        <v>127</v>
      </c>
      <c r="U133" s="53">
        <f>RANK(R133,R$3:R$140)</f>
        <v>127</v>
      </c>
      <c r="V133" s="17">
        <f t="shared" si="149"/>
        <v>254</v>
      </c>
      <c r="W133" s="5">
        <v>1000</v>
      </c>
      <c r="X133" s="5">
        <v>0</v>
      </c>
      <c r="Y133" s="13">
        <f t="shared" si="158"/>
        <v>0</v>
      </c>
      <c r="Z133" s="53">
        <f>RANK(Y133,Y$3:Y$140)</f>
        <v>137</v>
      </c>
      <c r="AA133" s="53">
        <f>RANK(X133,X$3:X$140)</f>
        <v>137</v>
      </c>
      <c r="AB133" s="17">
        <f t="shared" si="159"/>
        <v>274</v>
      </c>
      <c r="AC133" s="5">
        <v>1000</v>
      </c>
      <c r="AD133" s="5">
        <v>0</v>
      </c>
      <c r="AE133" s="13">
        <f t="shared" si="160"/>
        <v>0</v>
      </c>
      <c r="AF133" s="53">
        <f>RANK(AE133,AE$3:AE$140)</f>
        <v>137</v>
      </c>
      <c r="AG133" s="53">
        <f>RANK(AD133,AD$3:AD$140)</f>
        <v>137</v>
      </c>
      <c r="AH133" s="17">
        <f t="shared" si="154"/>
        <v>274</v>
      </c>
      <c r="AI133" s="5">
        <v>0</v>
      </c>
      <c r="AJ133" s="5">
        <v>0</v>
      </c>
      <c r="AK133" s="13" t="e">
        <f t="shared" si="137"/>
        <v>#DIV/0!</v>
      </c>
      <c r="AL133" s="53" t="e">
        <f>RANK(AK133,AK$3:AK$140)</f>
        <v>#DIV/0!</v>
      </c>
      <c r="AM133" s="53">
        <f>RANK(AJ133,AJ$3:AJ$140)</f>
        <v>123</v>
      </c>
      <c r="AN133" s="17" t="e">
        <f t="shared" si="145"/>
        <v>#DIV/0!</v>
      </c>
      <c r="AO133" s="5">
        <v>4</v>
      </c>
      <c r="AP133" s="5">
        <v>0</v>
      </c>
      <c r="AQ133" s="13">
        <f t="shared" si="161"/>
        <v>0</v>
      </c>
      <c r="AR133" s="53">
        <f>RANK(AQ133,AQ$3:AQ$140)</f>
        <v>129</v>
      </c>
      <c r="AS133" s="53">
        <f>RANK(AP133,AP$3:AP$140)</f>
        <v>129</v>
      </c>
      <c r="AT133" s="17">
        <f t="shared" si="143"/>
        <v>258</v>
      </c>
      <c r="AU133" s="5">
        <v>1390</v>
      </c>
      <c r="AV133" s="5">
        <v>0</v>
      </c>
      <c r="AW133" s="13">
        <f t="shared" si="162"/>
        <v>0</v>
      </c>
      <c r="AX133" s="53">
        <f>RANK(AW133,AW$3:AW$140)</f>
        <v>137</v>
      </c>
      <c r="AY133" s="53">
        <f>RANK(AV133,AV$3:AV$140)</f>
        <v>137</v>
      </c>
      <c r="AZ133" s="17">
        <f t="shared" si="146"/>
        <v>274</v>
      </c>
      <c r="BA133" s="5">
        <v>800</v>
      </c>
      <c r="BB133" s="5">
        <v>0</v>
      </c>
      <c r="BC133" s="13">
        <f t="shared" si="163"/>
        <v>0</v>
      </c>
      <c r="BD133" s="53">
        <f>RANK(BC133,BC$3:BC$140)</f>
        <v>137</v>
      </c>
      <c r="BE133" s="53">
        <f>RANK(BB133,BB$3:BB$140)</f>
        <v>137</v>
      </c>
      <c r="BF133" s="17">
        <f t="shared" si="150"/>
        <v>274</v>
      </c>
      <c r="BG133" s="5">
        <v>1310</v>
      </c>
      <c r="BH133" s="5">
        <v>0</v>
      </c>
      <c r="BI133" s="13">
        <f t="shared" si="164"/>
        <v>0</v>
      </c>
      <c r="BJ133" s="53">
        <f>RANK(BI133,BI$3:BI$140)</f>
        <v>136</v>
      </c>
      <c r="BK133" s="53">
        <f>RANK(BH133,BH$3:BH$140)</f>
        <v>136</v>
      </c>
      <c r="BL133" s="17">
        <f t="shared" si="138"/>
        <v>272</v>
      </c>
      <c r="BM133" s="5">
        <v>1000</v>
      </c>
      <c r="BN133" s="5">
        <v>0</v>
      </c>
      <c r="BO133" s="13">
        <f t="shared" si="165"/>
        <v>0</v>
      </c>
      <c r="BP133" s="53">
        <f>RANK(BO133,BO$3:BO$140)</f>
        <v>137</v>
      </c>
      <c r="BQ133" s="53">
        <f>RANK(BN133,BN$3:BN$140)</f>
        <v>137</v>
      </c>
      <c r="BR133" s="17">
        <f t="shared" si="147"/>
        <v>274</v>
      </c>
      <c r="BS133" s="5">
        <v>1000</v>
      </c>
      <c r="BT133" s="5">
        <v>0</v>
      </c>
      <c r="BU133" s="13">
        <f t="shared" si="166"/>
        <v>0</v>
      </c>
      <c r="BV133" s="53">
        <f>RANK(BU133,BU$3:BU$140)</f>
        <v>137</v>
      </c>
      <c r="BW133" s="53">
        <f>RANK(BT133,BT$3:BT$140)</f>
        <v>137</v>
      </c>
      <c r="BX133" s="17">
        <f t="shared" si="152"/>
        <v>274</v>
      </c>
      <c r="BY133" s="5">
        <v>1000</v>
      </c>
      <c r="BZ133" s="5">
        <v>0</v>
      </c>
      <c r="CA133" s="13">
        <f t="shared" si="167"/>
        <v>0</v>
      </c>
      <c r="CB133" s="53">
        <f>RANK(CA133,CA$3:CA$140)</f>
        <v>137</v>
      </c>
      <c r="CC133" s="53">
        <f>RANK(BZ133,BZ$3:BZ$140)</f>
        <v>137</v>
      </c>
      <c r="CD133" s="17">
        <f t="shared" si="151"/>
        <v>274</v>
      </c>
      <c r="CE133" s="5">
        <v>1000</v>
      </c>
      <c r="CF133" s="5">
        <v>0</v>
      </c>
      <c r="CG133" s="13">
        <f t="shared" si="168"/>
        <v>0</v>
      </c>
      <c r="CH133" s="53">
        <f>RANK(CG133,CG$3:CG$140)</f>
        <v>137</v>
      </c>
      <c r="CI133" s="53">
        <f>RANK(CF133,CF$3:CF$140)</f>
        <v>137</v>
      </c>
      <c r="CJ133" s="17">
        <f t="shared" si="148"/>
        <v>274</v>
      </c>
      <c r="CK133" s="5">
        <v>900</v>
      </c>
      <c r="CL133" s="5">
        <v>0</v>
      </c>
      <c r="CM133" s="13">
        <f t="shared" si="169"/>
        <v>0</v>
      </c>
      <c r="CN133" s="53">
        <f>RANK(CM133,CM$3:CM$140)</f>
        <v>137</v>
      </c>
      <c r="CO133" s="53">
        <f>RANK(CL133,CL$3:CL$140)</f>
        <v>137</v>
      </c>
      <c r="CP133" s="17">
        <f t="shared" si="153"/>
        <v>274</v>
      </c>
      <c r="CQ133" s="5">
        <v>630</v>
      </c>
      <c r="CR133" s="5">
        <v>0</v>
      </c>
      <c r="CS133" s="13">
        <f t="shared" si="170"/>
        <v>0</v>
      </c>
      <c r="CT133" s="53">
        <f>RANK(CS133,CS$3:CS$140)</f>
        <v>109</v>
      </c>
      <c r="CU133" s="53">
        <f>RANK(CR133,CR$3:CR$140)</f>
        <v>109</v>
      </c>
      <c r="CV133" s="17">
        <f t="shared" si="128"/>
        <v>218</v>
      </c>
      <c r="CW133" s="5">
        <v>2930</v>
      </c>
      <c r="CX133" s="5">
        <v>0</v>
      </c>
      <c r="CY133" s="13">
        <f t="shared" si="171"/>
        <v>0</v>
      </c>
      <c r="CZ133" s="53">
        <f>RANK(CY133,CY$3:CY$140)</f>
        <v>136</v>
      </c>
      <c r="DA133" s="53">
        <f>RANK(CX133,CX$3:CX$140)</f>
        <v>136</v>
      </c>
      <c r="DB133" s="17">
        <f t="shared" si="140"/>
        <v>272</v>
      </c>
      <c r="DC133" s="5">
        <v>1870</v>
      </c>
      <c r="DD133" s="5">
        <v>0</v>
      </c>
      <c r="DE133" s="13">
        <f t="shared" si="172"/>
        <v>0</v>
      </c>
      <c r="DF133" s="53">
        <f>RANK(DE133,DE$3:DE$140)</f>
        <v>137</v>
      </c>
      <c r="DG133" s="53">
        <f>RANK(DD133,DD$3:DD$140)</f>
        <v>137</v>
      </c>
      <c r="DH133" s="17">
        <f t="shared" si="144"/>
        <v>274</v>
      </c>
      <c r="DI133" s="5">
        <v>50</v>
      </c>
      <c r="DJ133" s="5">
        <v>0</v>
      </c>
      <c r="DK133" s="13">
        <f t="shared" si="173"/>
        <v>0</v>
      </c>
      <c r="DL133" s="53">
        <f>RANK(DK133,DK$3:DK$140)</f>
        <v>137</v>
      </c>
      <c r="DM133" s="53">
        <f>RANK(DJ133,DJ$3:DJ$140)</f>
        <v>137</v>
      </c>
      <c r="DN133" s="17">
        <f t="shared" si="129"/>
        <v>274</v>
      </c>
      <c r="DO133" s="5">
        <v>1290</v>
      </c>
      <c r="DP133" s="5">
        <v>0</v>
      </c>
      <c r="DQ133" s="13">
        <v>0</v>
      </c>
      <c r="DR133" s="53">
        <v>137</v>
      </c>
      <c r="DS133" s="53">
        <v>137</v>
      </c>
      <c r="DT133" s="17">
        <v>274</v>
      </c>
      <c r="DU133" s="5">
        <v>1090</v>
      </c>
      <c r="DV133" s="5">
        <v>0</v>
      </c>
      <c r="DW133" s="13">
        <f t="shared" si="174"/>
        <v>0</v>
      </c>
      <c r="DX133" s="53">
        <f>RANK(DW133,DW$3:DW$140)</f>
        <v>135</v>
      </c>
      <c r="DY133" s="53">
        <f>RANK(DV133,DV$3:DV$140)</f>
        <v>135</v>
      </c>
      <c r="DZ133" s="17">
        <f t="shared" si="124"/>
        <v>270</v>
      </c>
      <c r="EA133" s="5">
        <v>800</v>
      </c>
      <c r="EB133" s="5">
        <v>0</v>
      </c>
      <c r="EC133" s="13">
        <f t="shared" si="175"/>
        <v>0</v>
      </c>
      <c r="ED133" s="53">
        <f>RANK(EC133,EC$3:EC$140)</f>
        <v>128</v>
      </c>
      <c r="EE133" s="53">
        <f>RANK(EB133,EB$3:EB$140)</f>
        <v>128</v>
      </c>
      <c r="EF133" s="17">
        <f t="shared" si="125"/>
        <v>256</v>
      </c>
      <c r="EG133" s="5">
        <v>1330</v>
      </c>
      <c r="EH133" s="5">
        <v>0</v>
      </c>
      <c r="EI133" s="13">
        <f t="shared" si="176"/>
        <v>0</v>
      </c>
      <c r="EJ133" s="53">
        <f>RANK(EI133,EI$3:EI$140)</f>
        <v>128</v>
      </c>
      <c r="EK133" s="53">
        <f>RANK(EH133,EH$3:EH$140)</f>
        <v>128</v>
      </c>
      <c r="EL133" s="17">
        <f t="shared" si="177"/>
        <v>256</v>
      </c>
      <c r="EM133" s="5">
        <v>2930</v>
      </c>
      <c r="EN133" s="5">
        <v>0</v>
      </c>
      <c r="EO133" s="13">
        <f t="shared" si="178"/>
        <v>0</v>
      </c>
      <c r="EP133" s="53">
        <f>RANK(EO133,EO$3:EO$140)</f>
        <v>137</v>
      </c>
      <c r="EQ133" s="53">
        <f>RANK(EN133,EN$3:EN$140)</f>
        <v>137</v>
      </c>
      <c r="ER133" s="17">
        <f t="shared" si="134"/>
        <v>274</v>
      </c>
      <c r="ES133" s="5">
        <v>1000</v>
      </c>
      <c r="ET133" s="5">
        <v>0</v>
      </c>
      <c r="EU133" s="13">
        <f t="shared" si="179"/>
        <v>0</v>
      </c>
      <c r="EV133" s="53">
        <f>RANK(EU133,EU$3:EU$140)</f>
        <v>136</v>
      </c>
      <c r="EW133" s="53">
        <f>RANK(ET133,ET$3:ET$140)</f>
        <v>136</v>
      </c>
      <c r="EX133" s="17">
        <f t="shared" si="123"/>
        <v>272</v>
      </c>
      <c r="EY133" s="5">
        <v>1520</v>
      </c>
      <c r="EZ133" s="5">
        <v>0</v>
      </c>
      <c r="FA133" s="13">
        <f t="shared" si="180"/>
        <v>0</v>
      </c>
      <c r="FB133" s="53">
        <f>RANK(FA133,FA$3:FA$140)</f>
        <v>133</v>
      </c>
      <c r="FC133" s="53">
        <f>RANK(EZ133,EZ$3:EZ$140)</f>
        <v>133</v>
      </c>
      <c r="FD133" s="17">
        <f t="shared" si="142"/>
        <v>266</v>
      </c>
    </row>
    <row r="134" ht="17.25" spans="1:160">
      <c r="A134" s="9">
        <v>133</v>
      </c>
      <c r="B134" s="10">
        <v>116773</v>
      </c>
      <c r="C134" s="19" t="s">
        <v>156</v>
      </c>
      <c r="D134" s="19" t="s">
        <v>122</v>
      </c>
      <c r="E134" s="5">
        <v>1850</v>
      </c>
      <c r="F134" s="5">
        <v>1460.51</v>
      </c>
      <c r="G134" s="13">
        <f t="shared" si="155"/>
        <v>0.789464864864865</v>
      </c>
      <c r="H134" s="53">
        <f>RANK(G134,G$3:G$140)</f>
        <v>12</v>
      </c>
      <c r="I134" s="53">
        <f>RANK(F134,F$3:F$140)</f>
        <v>106</v>
      </c>
      <c r="J134" s="17">
        <f t="shared" si="181"/>
        <v>118</v>
      </c>
      <c r="K134" s="5">
        <v>1200</v>
      </c>
      <c r="L134" s="5">
        <v>0</v>
      </c>
      <c r="M134" s="13">
        <f t="shared" si="156"/>
        <v>0</v>
      </c>
      <c r="N134" s="53">
        <f>RANK(M134,M$3:M$140)</f>
        <v>124</v>
      </c>
      <c r="O134" s="53">
        <f>RANK(L134,L$3:L$140)</f>
        <v>124</v>
      </c>
      <c r="P134" s="17">
        <f t="shared" si="182"/>
        <v>248</v>
      </c>
      <c r="Q134" s="5">
        <v>1000</v>
      </c>
      <c r="R134" s="5">
        <v>47.4</v>
      </c>
      <c r="S134" s="13">
        <f t="shared" si="157"/>
        <v>0.0474</v>
      </c>
      <c r="T134" s="53">
        <f>RANK(S134,S$3:S$140)</f>
        <v>120</v>
      </c>
      <c r="U134" s="53">
        <f>RANK(R134,R$3:R$140)</f>
        <v>121</v>
      </c>
      <c r="V134" s="17">
        <f t="shared" si="149"/>
        <v>241</v>
      </c>
      <c r="W134" s="21">
        <v>1700</v>
      </c>
      <c r="X134" s="5">
        <v>1661.69</v>
      </c>
      <c r="Y134" s="13">
        <f t="shared" si="158"/>
        <v>0.977464705882353</v>
      </c>
      <c r="Z134" s="53">
        <f>RANK(Y134,Y$3:Y$140)</f>
        <v>11</v>
      </c>
      <c r="AA134" s="53">
        <f>RANK(X134,X$3:X$140)</f>
        <v>84</v>
      </c>
      <c r="AB134" s="17">
        <f t="shared" si="159"/>
        <v>95</v>
      </c>
      <c r="AC134" s="21">
        <f>ROUND(AD134/100,0)*100</f>
        <v>1100</v>
      </c>
      <c r="AD134" s="5">
        <v>1085.26</v>
      </c>
      <c r="AE134" s="13">
        <f t="shared" si="160"/>
        <v>0.9866</v>
      </c>
      <c r="AF134" s="53">
        <f>RANK(AE134,AE$3:AE$140)</f>
        <v>53</v>
      </c>
      <c r="AG134" s="53">
        <f>RANK(AD134,AD$3:AD$140)</f>
        <v>105</v>
      </c>
      <c r="AH134" s="17">
        <f t="shared" si="154"/>
        <v>158</v>
      </c>
      <c r="AI134" s="5">
        <v>20</v>
      </c>
      <c r="AJ134" s="5">
        <v>12</v>
      </c>
      <c r="AK134" s="13">
        <f t="shared" si="137"/>
        <v>0.6</v>
      </c>
      <c r="AL134" s="53" t="e">
        <f>RANK(AK134,AK$3:AK$140)</f>
        <v>#DIV/0!</v>
      </c>
      <c r="AM134" s="53">
        <f>RANK(AJ134,AJ$3:AJ$140)</f>
        <v>47</v>
      </c>
      <c r="AN134" s="17" t="e">
        <f t="shared" si="145"/>
        <v>#DIV/0!</v>
      </c>
      <c r="AO134" s="5">
        <v>4</v>
      </c>
      <c r="AP134" s="5">
        <v>5</v>
      </c>
      <c r="AQ134" s="13">
        <f t="shared" si="161"/>
        <v>1.25</v>
      </c>
      <c r="AR134" s="53">
        <f>RANK(AQ134,AQ$3:AQ$140)</f>
        <v>6</v>
      </c>
      <c r="AS134" s="53">
        <f>RANK(AP134,AP$3:AP$140)</f>
        <v>39</v>
      </c>
      <c r="AT134" s="17">
        <f t="shared" si="143"/>
        <v>45</v>
      </c>
      <c r="AU134" s="21">
        <f>ROUND(AV134/100,0)*100</f>
        <v>1700</v>
      </c>
      <c r="AV134" s="5">
        <v>1715.19</v>
      </c>
      <c r="AW134" s="13">
        <f t="shared" si="162"/>
        <v>1.00893529411765</v>
      </c>
      <c r="AX134" s="53">
        <f>RANK(AW134,AW$3:AW$140)</f>
        <v>14</v>
      </c>
      <c r="AY134" s="53">
        <f>RANK(AV134,AV$3:AV$140)</f>
        <v>67</v>
      </c>
      <c r="AZ134" s="17">
        <f t="shared" si="146"/>
        <v>81</v>
      </c>
      <c r="BA134" s="21">
        <v>1100</v>
      </c>
      <c r="BB134" s="5">
        <v>1138.79</v>
      </c>
      <c r="BC134" s="13">
        <f t="shared" si="163"/>
        <v>1.03526363636364</v>
      </c>
      <c r="BD134" s="53">
        <f>RANK(BC134,BC$3:BC$140)</f>
        <v>9</v>
      </c>
      <c r="BE134" s="53">
        <f>RANK(BB134,BB$3:BB$140)</f>
        <v>39</v>
      </c>
      <c r="BF134" s="17">
        <f t="shared" si="150"/>
        <v>48</v>
      </c>
      <c r="BG134" s="5">
        <v>1310</v>
      </c>
      <c r="BH134" s="5">
        <v>161.7</v>
      </c>
      <c r="BI134" s="13">
        <f t="shared" si="164"/>
        <v>0.123435114503817</v>
      </c>
      <c r="BJ134" s="53">
        <f>RANK(BI134,BI$3:BI$140)</f>
        <v>113</v>
      </c>
      <c r="BK134" s="53">
        <f>RANK(BH134,BH$3:BH$140)</f>
        <v>127</v>
      </c>
      <c r="BL134" s="17">
        <f t="shared" si="138"/>
        <v>240</v>
      </c>
      <c r="BM134" s="5">
        <v>1000</v>
      </c>
      <c r="BN134" s="5">
        <v>838.52</v>
      </c>
      <c r="BO134" s="13">
        <f t="shared" si="165"/>
        <v>0.83852</v>
      </c>
      <c r="BP134" s="53">
        <f>RANK(BO134,BO$3:BO$140)</f>
        <v>74</v>
      </c>
      <c r="BQ134" s="53">
        <f>RANK(BN134,BN$3:BN$140)</f>
        <v>97</v>
      </c>
      <c r="BR134" s="17">
        <f t="shared" si="147"/>
        <v>171</v>
      </c>
      <c r="BS134" s="21">
        <v>1100</v>
      </c>
      <c r="BT134" s="5">
        <v>1080.9</v>
      </c>
      <c r="BU134" s="13">
        <f t="shared" si="166"/>
        <v>0.982636363636364</v>
      </c>
      <c r="BV134" s="53">
        <f>RANK(BU134,BU$3:BU$140)</f>
        <v>89</v>
      </c>
      <c r="BW134" s="53">
        <f>RANK(BT134,BT$3:BT$140)</f>
        <v>94</v>
      </c>
      <c r="BX134" s="17">
        <f t="shared" si="152"/>
        <v>183</v>
      </c>
      <c r="BY134" s="5">
        <v>1000</v>
      </c>
      <c r="BZ134" s="5">
        <v>872.2</v>
      </c>
      <c r="CA134" s="13">
        <f t="shared" si="167"/>
        <v>0.8722</v>
      </c>
      <c r="CB134" s="53">
        <f>RANK(CA134,CA$3:CA$140)</f>
        <v>17</v>
      </c>
      <c r="CC134" s="53">
        <f>RANK(BZ134,BZ$3:BZ$140)</f>
        <v>53</v>
      </c>
      <c r="CD134" s="17">
        <f t="shared" si="151"/>
        <v>70</v>
      </c>
      <c r="CE134" s="5">
        <v>1000</v>
      </c>
      <c r="CF134" s="5">
        <v>473.85</v>
      </c>
      <c r="CG134" s="13">
        <f t="shared" si="168"/>
        <v>0.47385</v>
      </c>
      <c r="CH134" s="53">
        <f>RANK(CG134,CG$3:CG$140)</f>
        <v>120</v>
      </c>
      <c r="CI134" s="53">
        <f>RANK(CF134,CF$3:CF$140)</f>
        <v>122</v>
      </c>
      <c r="CJ134" s="17">
        <f t="shared" si="148"/>
        <v>242</v>
      </c>
      <c r="CK134" s="5">
        <v>900</v>
      </c>
      <c r="CL134" s="5">
        <v>433.51</v>
      </c>
      <c r="CM134" s="13">
        <f t="shared" si="169"/>
        <v>0.481677777777778</v>
      </c>
      <c r="CN134" s="53">
        <f>RANK(CM134,CM$3:CM$140)</f>
        <v>44</v>
      </c>
      <c r="CO134" s="53">
        <f>RANK(CL134,CL$3:CL$140)</f>
        <v>103</v>
      </c>
      <c r="CP134" s="17">
        <f t="shared" si="153"/>
        <v>147</v>
      </c>
      <c r="CQ134" s="5">
        <v>630</v>
      </c>
      <c r="CR134" s="5">
        <v>0</v>
      </c>
      <c r="CS134" s="13">
        <f t="shared" si="170"/>
        <v>0</v>
      </c>
      <c r="CT134" s="53">
        <f>RANK(CS134,CS$3:CS$140)</f>
        <v>109</v>
      </c>
      <c r="CU134" s="53">
        <f>RANK(CR134,CR$3:CR$140)</f>
        <v>109</v>
      </c>
      <c r="CV134" s="17">
        <f t="shared" si="128"/>
        <v>218</v>
      </c>
      <c r="CW134" s="5">
        <v>2930</v>
      </c>
      <c r="CX134" s="5">
        <v>838</v>
      </c>
      <c r="CY134" s="13">
        <f t="shared" si="171"/>
        <v>0.286006825938567</v>
      </c>
      <c r="CZ134" s="53">
        <f>RANK(CY134,CY$3:CY$140)</f>
        <v>86</v>
      </c>
      <c r="DA134" s="53">
        <f>RANK(CX134,CX$3:CX$140)</f>
        <v>93</v>
      </c>
      <c r="DB134" s="17">
        <f t="shared" si="140"/>
        <v>179</v>
      </c>
      <c r="DC134" s="5">
        <v>3640</v>
      </c>
      <c r="DD134" s="5">
        <v>2194.09</v>
      </c>
      <c r="DE134" s="13">
        <f t="shared" si="172"/>
        <v>0.602771978021978</v>
      </c>
      <c r="DF134" s="53">
        <f>RANK(DE134,DE$3:DE$140)</f>
        <v>96</v>
      </c>
      <c r="DG134" s="53">
        <f>RANK(DD134,DD$3:DD$140)</f>
        <v>109</v>
      </c>
      <c r="DH134" s="17">
        <f t="shared" si="144"/>
        <v>205</v>
      </c>
      <c r="DI134" s="5">
        <v>50</v>
      </c>
      <c r="DJ134" s="5">
        <v>10</v>
      </c>
      <c r="DK134" s="13">
        <f t="shared" si="173"/>
        <v>0.2</v>
      </c>
      <c r="DL134" s="53">
        <f>RANK(DK134,DK$3:DK$140)</f>
        <v>89</v>
      </c>
      <c r="DM134" s="53">
        <f>RANK(DJ134,DJ$3:DJ$140)</f>
        <v>115</v>
      </c>
      <c r="DN134" s="17">
        <f t="shared" si="129"/>
        <v>204</v>
      </c>
      <c r="DO134" s="5">
        <v>1290</v>
      </c>
      <c r="DP134" s="5">
        <v>1497.5</v>
      </c>
      <c r="DQ134" s="13">
        <v>1.16085271317829</v>
      </c>
      <c r="DR134" s="53">
        <v>21</v>
      </c>
      <c r="DS134" s="53">
        <v>93</v>
      </c>
      <c r="DT134" s="17">
        <v>114</v>
      </c>
      <c r="DU134" s="5">
        <v>1090</v>
      </c>
      <c r="DV134" s="5">
        <v>1201.2</v>
      </c>
      <c r="DW134" s="13">
        <f t="shared" si="174"/>
        <v>1.10201834862385</v>
      </c>
      <c r="DX134" s="53">
        <f>RANK(DW134,DW$3:DW$140)</f>
        <v>29</v>
      </c>
      <c r="DY134" s="53">
        <f>RANK(DV134,DV$3:DV$140)</f>
        <v>91</v>
      </c>
      <c r="DZ134" s="17">
        <f t="shared" si="124"/>
        <v>120</v>
      </c>
      <c r="EA134" s="5">
        <v>800</v>
      </c>
      <c r="EB134" s="5">
        <v>108.5</v>
      </c>
      <c r="EC134" s="13">
        <f t="shared" si="175"/>
        <v>0.135625</v>
      </c>
      <c r="ED134" s="53">
        <f>RANK(EC134,EC$3:EC$140)</f>
        <v>84</v>
      </c>
      <c r="EE134" s="53">
        <f>RANK(EB134,EB$3:EB$140)</f>
        <v>86</v>
      </c>
      <c r="EF134" s="17">
        <f t="shared" si="125"/>
        <v>170</v>
      </c>
      <c r="EG134" s="5">
        <v>1330</v>
      </c>
      <c r="EH134" s="5">
        <v>108.5</v>
      </c>
      <c r="EI134" s="13">
        <f t="shared" si="176"/>
        <v>0.0815789473684211</v>
      </c>
      <c r="EJ134" s="53">
        <f>RANK(EI134,EI$3:EI$140)</f>
        <v>70</v>
      </c>
      <c r="EK134" s="53">
        <f>RANK(EH134,EH$3:EH$140)</f>
        <v>86</v>
      </c>
      <c r="EL134" s="17">
        <f t="shared" si="177"/>
        <v>156</v>
      </c>
      <c r="EM134" s="5">
        <v>2930</v>
      </c>
      <c r="EN134" s="5">
        <v>1248.04</v>
      </c>
      <c r="EO134" s="13">
        <f t="shared" si="178"/>
        <v>0.425952218430034</v>
      </c>
      <c r="EP134" s="53">
        <f>RANK(EO134,EO$3:EO$140)</f>
        <v>116</v>
      </c>
      <c r="EQ134" s="53">
        <f>RANK(EN134,EN$3:EN$140)</f>
        <v>124</v>
      </c>
      <c r="ER134" s="17">
        <f t="shared" si="134"/>
        <v>240</v>
      </c>
      <c r="ES134" s="5">
        <v>1000</v>
      </c>
      <c r="ET134" s="5">
        <v>204</v>
      </c>
      <c r="EU134" s="13">
        <f t="shared" si="179"/>
        <v>0.204</v>
      </c>
      <c r="EV134" s="53">
        <f>RANK(EU134,EU$3:EU$140)</f>
        <v>114</v>
      </c>
      <c r="EW134" s="53">
        <f>RANK(ET134,ET$3:ET$140)</f>
        <v>117</v>
      </c>
      <c r="EX134" s="17">
        <f t="shared" si="123"/>
        <v>231</v>
      </c>
      <c r="EY134" s="5">
        <v>1520</v>
      </c>
      <c r="EZ134" s="5">
        <v>82.5</v>
      </c>
      <c r="FA134" s="13">
        <f t="shared" si="180"/>
        <v>0.0542763157894737</v>
      </c>
      <c r="FB134" s="53">
        <f>RANK(FA134,FA$3:FA$140)</f>
        <v>129</v>
      </c>
      <c r="FC134" s="53">
        <f>RANK(EZ134,EZ$3:EZ$140)</f>
        <v>130</v>
      </c>
      <c r="FD134" s="17">
        <f t="shared" si="142"/>
        <v>259</v>
      </c>
    </row>
    <row r="135" ht="17.25" spans="1:160">
      <c r="A135" s="9">
        <v>134</v>
      </c>
      <c r="B135" s="10">
        <v>111064</v>
      </c>
      <c r="C135" s="19" t="s">
        <v>50</v>
      </c>
      <c r="D135" s="19" t="s">
        <v>44</v>
      </c>
      <c r="E135" s="5">
        <v>1850</v>
      </c>
      <c r="F135" s="5">
        <v>142</v>
      </c>
      <c r="G135" s="13">
        <f t="shared" si="155"/>
        <v>0.0767567567567567</v>
      </c>
      <c r="H135" s="53">
        <f>RANK(G135,G$3:G$140)</f>
        <v>136</v>
      </c>
      <c r="I135" s="53">
        <f>RANK(F135,F$3:F$140)</f>
        <v>136</v>
      </c>
      <c r="J135" s="17">
        <f t="shared" si="181"/>
        <v>272</v>
      </c>
      <c r="K135" s="5">
        <v>1200</v>
      </c>
      <c r="L135" s="5">
        <v>0</v>
      </c>
      <c r="M135" s="13">
        <f t="shared" si="156"/>
        <v>0</v>
      </c>
      <c r="N135" s="53">
        <f>RANK(M135,M$3:M$140)</f>
        <v>124</v>
      </c>
      <c r="O135" s="53">
        <f>RANK(L135,L$3:L$140)</f>
        <v>124</v>
      </c>
      <c r="P135" s="17">
        <f t="shared" si="182"/>
        <v>248</v>
      </c>
      <c r="Q135" s="5">
        <v>1000</v>
      </c>
      <c r="R135" s="5">
        <v>0</v>
      </c>
      <c r="S135" s="13">
        <f t="shared" si="157"/>
        <v>0</v>
      </c>
      <c r="T135" s="53">
        <f>RANK(S135,S$3:S$140)</f>
        <v>127</v>
      </c>
      <c r="U135" s="53">
        <f>RANK(R135,R$3:R$140)</f>
        <v>127</v>
      </c>
      <c r="V135" s="17">
        <f t="shared" si="149"/>
        <v>254</v>
      </c>
      <c r="W135" s="5">
        <v>1000</v>
      </c>
      <c r="X135" s="5">
        <v>526.7</v>
      </c>
      <c r="Y135" s="13">
        <f t="shared" si="158"/>
        <v>0.5267</v>
      </c>
      <c r="Z135" s="53">
        <f>RANK(Y135,Y$3:Y$140)</f>
        <v>102</v>
      </c>
      <c r="AA135" s="53">
        <f>RANK(X135,X$3:X$140)</f>
        <v>133</v>
      </c>
      <c r="AB135" s="17">
        <f t="shared" si="159"/>
        <v>235</v>
      </c>
      <c r="AC135" s="5">
        <v>1000</v>
      </c>
      <c r="AD135" s="5">
        <v>247.42</v>
      </c>
      <c r="AE135" s="13">
        <f t="shared" si="160"/>
        <v>0.24742</v>
      </c>
      <c r="AF135" s="53">
        <f>RANK(AE135,AE$3:AE$140)</f>
        <v>135</v>
      </c>
      <c r="AG135" s="53">
        <f>RANK(AD135,AD$3:AD$140)</f>
        <v>136</v>
      </c>
      <c r="AH135" s="17">
        <f t="shared" si="154"/>
        <v>271</v>
      </c>
      <c r="AI135" s="5">
        <v>20</v>
      </c>
      <c r="AJ135" s="5">
        <v>0</v>
      </c>
      <c r="AK135" s="13">
        <f t="shared" si="137"/>
        <v>0</v>
      </c>
      <c r="AL135" s="53" t="e">
        <f>RANK(AK135,AK$3:AK$140)</f>
        <v>#DIV/0!</v>
      </c>
      <c r="AM135" s="53">
        <f>RANK(AJ135,AJ$3:AJ$140)</f>
        <v>123</v>
      </c>
      <c r="AN135" s="17" t="e">
        <f t="shared" si="145"/>
        <v>#DIV/0!</v>
      </c>
      <c r="AO135" s="5">
        <v>6</v>
      </c>
      <c r="AP135" s="5">
        <v>0</v>
      </c>
      <c r="AQ135" s="13">
        <f t="shared" si="161"/>
        <v>0</v>
      </c>
      <c r="AR135" s="53">
        <f>RANK(AQ135,AQ$3:AQ$140)</f>
        <v>129</v>
      </c>
      <c r="AS135" s="53">
        <f>RANK(AP135,AP$3:AP$140)</f>
        <v>129</v>
      </c>
      <c r="AT135" s="17">
        <f t="shared" si="143"/>
        <v>258</v>
      </c>
      <c r="AU135" s="5">
        <v>1390</v>
      </c>
      <c r="AV135" s="5">
        <v>318.93</v>
      </c>
      <c r="AW135" s="13">
        <f t="shared" si="162"/>
        <v>0.229446043165468</v>
      </c>
      <c r="AX135" s="53">
        <f>RANK(AW135,AW$3:AW$140)</f>
        <v>136</v>
      </c>
      <c r="AY135" s="53">
        <f>RANK(AV135,AV$3:AV$140)</f>
        <v>136</v>
      </c>
      <c r="AZ135" s="17">
        <f t="shared" si="146"/>
        <v>272</v>
      </c>
      <c r="BA135" s="5">
        <v>800</v>
      </c>
      <c r="BB135" s="5">
        <v>334.27</v>
      </c>
      <c r="BC135" s="13">
        <f t="shared" si="163"/>
        <v>0.4178375</v>
      </c>
      <c r="BD135" s="53">
        <f>RANK(BC135,BC$3:BC$140)</f>
        <v>117</v>
      </c>
      <c r="BE135" s="53">
        <f>RANK(BB135,BB$3:BB$140)</f>
        <v>123</v>
      </c>
      <c r="BF135" s="17">
        <f t="shared" si="150"/>
        <v>240</v>
      </c>
      <c r="BG135" s="5">
        <v>1310</v>
      </c>
      <c r="BH135" s="5">
        <v>64</v>
      </c>
      <c r="BI135" s="13">
        <f t="shared" si="164"/>
        <v>0.0488549618320611</v>
      </c>
      <c r="BJ135" s="53">
        <f>RANK(BI135,BI$3:BI$140)</f>
        <v>133</v>
      </c>
      <c r="BK135" s="53">
        <f>RANK(BH135,BH$3:BH$140)</f>
        <v>134</v>
      </c>
      <c r="BL135" s="17">
        <f t="shared" si="138"/>
        <v>267</v>
      </c>
      <c r="BM135" s="5">
        <v>1000</v>
      </c>
      <c r="BN135" s="5">
        <v>321.55</v>
      </c>
      <c r="BO135" s="13">
        <f t="shared" si="165"/>
        <v>0.32155</v>
      </c>
      <c r="BP135" s="53">
        <f>RANK(BO135,BO$3:BO$140)</f>
        <v>131</v>
      </c>
      <c r="BQ135" s="53">
        <f>RANK(BN135,BN$3:BN$140)</f>
        <v>134</v>
      </c>
      <c r="BR135" s="17">
        <f t="shared" si="147"/>
        <v>265</v>
      </c>
      <c r="BS135" s="5">
        <v>1000</v>
      </c>
      <c r="BT135" s="5">
        <v>343.16</v>
      </c>
      <c r="BU135" s="13">
        <f t="shared" si="166"/>
        <v>0.34316</v>
      </c>
      <c r="BV135" s="53">
        <f>RANK(BU135,BU$3:BU$140)</f>
        <v>136</v>
      </c>
      <c r="BW135" s="53">
        <f>RANK(BT135,BT$3:BT$140)</f>
        <v>136</v>
      </c>
      <c r="BX135" s="17">
        <f t="shared" si="152"/>
        <v>272</v>
      </c>
      <c r="BY135" s="5">
        <v>1000</v>
      </c>
      <c r="BZ135" s="5">
        <v>128.01</v>
      </c>
      <c r="CA135" s="13">
        <f t="shared" si="167"/>
        <v>0.12801</v>
      </c>
      <c r="CB135" s="53">
        <f>RANK(CA135,CA$3:CA$140)</f>
        <v>131</v>
      </c>
      <c r="CC135" s="53">
        <f>RANK(BZ135,BZ$3:BZ$140)</f>
        <v>134</v>
      </c>
      <c r="CD135" s="17">
        <f t="shared" si="151"/>
        <v>265</v>
      </c>
      <c r="CE135" s="5">
        <v>1000</v>
      </c>
      <c r="CF135" s="5">
        <v>279.99</v>
      </c>
      <c r="CG135" s="13">
        <f t="shared" si="168"/>
        <v>0.27999</v>
      </c>
      <c r="CH135" s="53">
        <f>RANK(CG135,CG$3:CG$140)</f>
        <v>131</v>
      </c>
      <c r="CI135" s="53">
        <f>RANK(CF135,CF$3:CF$140)</f>
        <v>131</v>
      </c>
      <c r="CJ135" s="17">
        <f t="shared" si="148"/>
        <v>262</v>
      </c>
      <c r="CK135" s="5">
        <v>900</v>
      </c>
      <c r="CL135" s="5">
        <v>60.3</v>
      </c>
      <c r="CM135" s="13">
        <f t="shared" si="169"/>
        <v>0.067</v>
      </c>
      <c r="CN135" s="53">
        <f>RANK(CM135,CM$3:CM$140)</f>
        <v>136</v>
      </c>
      <c r="CO135" s="53">
        <f>RANK(CL135,CL$3:CL$140)</f>
        <v>136</v>
      </c>
      <c r="CP135" s="17">
        <f t="shared" si="153"/>
        <v>272</v>
      </c>
      <c r="CQ135" s="5">
        <v>630</v>
      </c>
      <c r="CR135" s="5">
        <v>0</v>
      </c>
      <c r="CS135" s="13">
        <f t="shared" si="170"/>
        <v>0</v>
      </c>
      <c r="CT135" s="53">
        <f>RANK(CS135,CS$3:CS$140)</f>
        <v>109</v>
      </c>
      <c r="CU135" s="53">
        <f>RANK(CR135,CR$3:CR$140)</f>
        <v>109</v>
      </c>
      <c r="CV135" s="17">
        <f t="shared" si="128"/>
        <v>218</v>
      </c>
      <c r="CW135" s="5">
        <v>2930</v>
      </c>
      <c r="CX135" s="5">
        <v>258.6</v>
      </c>
      <c r="CY135" s="13">
        <f t="shared" si="171"/>
        <v>0.088259385665529</v>
      </c>
      <c r="CZ135" s="53">
        <f>RANK(CY135,CY$3:CY$140)</f>
        <v>132</v>
      </c>
      <c r="DA135" s="53">
        <f>RANK(CX135,CX$3:CX$140)</f>
        <v>132</v>
      </c>
      <c r="DB135" s="17">
        <f t="shared" si="140"/>
        <v>264</v>
      </c>
      <c r="DC135" s="5">
        <v>1870</v>
      </c>
      <c r="DD135" s="5">
        <v>164</v>
      </c>
      <c r="DE135" s="13">
        <f t="shared" si="172"/>
        <v>0.0877005347593583</v>
      </c>
      <c r="DF135" s="53">
        <f>RANK(DE135,DE$3:DE$140)</f>
        <v>136</v>
      </c>
      <c r="DG135" s="53">
        <f>RANK(DD135,DD$3:DD$140)</f>
        <v>136</v>
      </c>
      <c r="DH135" s="17">
        <f t="shared" si="144"/>
        <v>272</v>
      </c>
      <c r="DI135" s="5">
        <v>50</v>
      </c>
      <c r="DJ135" s="5">
        <v>5</v>
      </c>
      <c r="DK135" s="13">
        <f t="shared" si="173"/>
        <v>0.1</v>
      </c>
      <c r="DL135" s="53">
        <f>RANK(DK135,DK$3:DK$140)</f>
        <v>124</v>
      </c>
      <c r="DM135" s="53">
        <f>RANK(DJ135,DJ$3:DJ$140)</f>
        <v>130</v>
      </c>
      <c r="DN135" s="17">
        <f t="shared" si="129"/>
        <v>254</v>
      </c>
      <c r="DO135" s="5">
        <v>1290</v>
      </c>
      <c r="DP135" s="5">
        <v>162.5</v>
      </c>
      <c r="DQ135" s="13">
        <v>0.125968992248062</v>
      </c>
      <c r="DR135" s="53">
        <v>134</v>
      </c>
      <c r="DS135" s="53">
        <v>135</v>
      </c>
      <c r="DT135" s="17">
        <v>269</v>
      </c>
      <c r="DU135" s="5">
        <v>1090</v>
      </c>
      <c r="DV135" s="5">
        <v>59</v>
      </c>
      <c r="DW135" s="13">
        <f t="shared" si="174"/>
        <v>0.0541284403669725</v>
      </c>
      <c r="DX135" s="53">
        <f>RANK(DW135,DW$3:DW$140)</f>
        <v>134</v>
      </c>
      <c r="DY135" s="53">
        <f>RANK(DV135,DV$3:DV$140)</f>
        <v>134</v>
      </c>
      <c r="DZ135" s="17">
        <f t="shared" si="124"/>
        <v>268</v>
      </c>
      <c r="EA135" s="5">
        <v>800</v>
      </c>
      <c r="EB135" s="5">
        <v>0</v>
      </c>
      <c r="EC135" s="13">
        <f t="shared" si="175"/>
        <v>0</v>
      </c>
      <c r="ED135" s="53">
        <f>RANK(EC135,EC$3:EC$140)</f>
        <v>128</v>
      </c>
      <c r="EE135" s="53">
        <f>RANK(EB135,EB$3:EB$140)</f>
        <v>128</v>
      </c>
      <c r="EF135" s="17">
        <f t="shared" si="125"/>
        <v>256</v>
      </c>
      <c r="EG135" s="5">
        <v>1330</v>
      </c>
      <c r="EH135" s="5">
        <v>0</v>
      </c>
      <c r="EI135" s="13">
        <f t="shared" si="176"/>
        <v>0</v>
      </c>
      <c r="EJ135" s="53">
        <f>RANK(EI135,EI$3:EI$140)</f>
        <v>128</v>
      </c>
      <c r="EK135" s="53">
        <f>RANK(EH135,EH$3:EH$140)</f>
        <v>128</v>
      </c>
      <c r="EL135" s="17">
        <f t="shared" si="177"/>
        <v>256</v>
      </c>
      <c r="EM135" s="5">
        <v>2930</v>
      </c>
      <c r="EN135" s="5">
        <v>645.73</v>
      </c>
      <c r="EO135" s="13">
        <f t="shared" si="178"/>
        <v>0.22038566552901</v>
      </c>
      <c r="EP135" s="53">
        <f>RANK(EO135,EO$3:EO$140)</f>
        <v>130</v>
      </c>
      <c r="EQ135" s="53">
        <f>RANK(EN135,EN$3:EN$140)</f>
        <v>130</v>
      </c>
      <c r="ER135" s="17">
        <f t="shared" si="134"/>
        <v>260</v>
      </c>
      <c r="ES135" s="5">
        <v>1000</v>
      </c>
      <c r="ET135" s="5">
        <v>125</v>
      </c>
      <c r="EU135" s="13">
        <f t="shared" si="179"/>
        <v>0.125</v>
      </c>
      <c r="EV135" s="53">
        <f>RANK(EU135,EU$3:EU$140)</f>
        <v>128</v>
      </c>
      <c r="EW135" s="53">
        <f>RANK(ET135,ET$3:ET$140)</f>
        <v>129</v>
      </c>
      <c r="EX135" s="17">
        <f t="shared" si="123"/>
        <v>257</v>
      </c>
      <c r="EY135" s="5">
        <v>1520</v>
      </c>
      <c r="EZ135" s="5">
        <v>0</v>
      </c>
      <c r="FA135" s="13">
        <f t="shared" si="180"/>
        <v>0</v>
      </c>
      <c r="FB135" s="53">
        <f>RANK(FA135,FA$3:FA$140)</f>
        <v>133</v>
      </c>
      <c r="FC135" s="53">
        <f>RANK(EZ135,EZ$3:EZ$140)</f>
        <v>133</v>
      </c>
      <c r="FD135" s="17">
        <f t="shared" si="142"/>
        <v>266</v>
      </c>
    </row>
    <row r="136" ht="17.25" spans="1:160">
      <c r="A136" s="9">
        <v>135</v>
      </c>
      <c r="B136" s="10">
        <v>117310</v>
      </c>
      <c r="C136" s="19" t="s">
        <v>116</v>
      </c>
      <c r="D136" s="19" t="s">
        <v>89</v>
      </c>
      <c r="E136" s="21">
        <v>3500</v>
      </c>
      <c r="F136" s="5">
        <v>3087.97</v>
      </c>
      <c r="G136" s="13">
        <f t="shared" si="155"/>
        <v>0.882277142857143</v>
      </c>
      <c r="H136" s="53">
        <f>RANK(G136,G$3:G$140)</f>
        <v>3</v>
      </c>
      <c r="I136" s="53">
        <f>RANK(F136,F$3:F$140)</f>
        <v>44</v>
      </c>
      <c r="J136" s="17">
        <f t="shared" si="181"/>
        <v>47</v>
      </c>
      <c r="K136" s="5">
        <v>1200</v>
      </c>
      <c r="L136" s="5">
        <v>0</v>
      </c>
      <c r="M136" s="13">
        <f t="shared" si="156"/>
        <v>0</v>
      </c>
      <c r="N136" s="53">
        <f>RANK(M136,M$3:M$140)</f>
        <v>124</v>
      </c>
      <c r="O136" s="53">
        <f>RANK(L136,L$3:L$140)</f>
        <v>124</v>
      </c>
      <c r="P136" s="17">
        <f t="shared" si="182"/>
        <v>248</v>
      </c>
      <c r="Q136" s="5">
        <v>1000</v>
      </c>
      <c r="R136" s="5">
        <v>180.8</v>
      </c>
      <c r="S136" s="13">
        <f t="shared" si="157"/>
        <v>0.1808</v>
      </c>
      <c r="T136" s="53">
        <f>RANK(S136,S$3:S$140)</f>
        <v>104</v>
      </c>
      <c r="U136" s="53">
        <f>RANK(R136,R$3:R$140)</f>
        <v>109</v>
      </c>
      <c r="V136" s="17">
        <f t="shared" si="149"/>
        <v>213</v>
      </c>
      <c r="W136" s="5">
        <v>1000</v>
      </c>
      <c r="X136" s="5">
        <v>734.82</v>
      </c>
      <c r="Y136" s="13">
        <f t="shared" si="158"/>
        <v>0.73482</v>
      </c>
      <c r="Z136" s="53">
        <f>RANK(Y136,Y$3:Y$140)</f>
        <v>60</v>
      </c>
      <c r="AA136" s="53">
        <f>RANK(X136,X$3:X$140)</f>
        <v>129</v>
      </c>
      <c r="AB136" s="17">
        <f t="shared" si="159"/>
        <v>189</v>
      </c>
      <c r="AC136" s="21">
        <v>1000</v>
      </c>
      <c r="AD136" s="5">
        <v>940.97</v>
      </c>
      <c r="AE136" s="13">
        <f t="shared" si="160"/>
        <v>0.94097</v>
      </c>
      <c r="AF136" s="53">
        <f>RANK(AE136,AE$3:AE$140)</f>
        <v>74</v>
      </c>
      <c r="AG136" s="53">
        <f>RANK(AD136,AD$3:AD$140)</f>
        <v>115</v>
      </c>
      <c r="AH136" s="17">
        <f t="shared" si="154"/>
        <v>189</v>
      </c>
      <c r="AI136" s="5">
        <v>20</v>
      </c>
      <c r="AJ136" s="5">
        <v>4</v>
      </c>
      <c r="AK136" s="13">
        <f t="shared" si="137"/>
        <v>0.2</v>
      </c>
      <c r="AL136" s="53" t="e">
        <f>RANK(AK136,AK$3:AK$140)</f>
        <v>#DIV/0!</v>
      </c>
      <c r="AM136" s="53">
        <f>RANK(AJ136,AJ$3:AJ$140)</f>
        <v>95</v>
      </c>
      <c r="AN136" s="17" t="e">
        <f t="shared" si="145"/>
        <v>#DIV/0!</v>
      </c>
      <c r="AO136" s="5">
        <v>4</v>
      </c>
      <c r="AP136" s="5">
        <v>7</v>
      </c>
      <c r="AQ136" s="13">
        <f t="shared" si="161"/>
        <v>1.75</v>
      </c>
      <c r="AR136" s="53">
        <f>RANK(AQ136,AQ$3:AQ$140)</f>
        <v>2</v>
      </c>
      <c r="AS136" s="53">
        <f>RANK(AP136,AP$3:AP$140)</f>
        <v>20</v>
      </c>
      <c r="AT136" s="17">
        <v>3</v>
      </c>
      <c r="AU136" s="5">
        <v>1390</v>
      </c>
      <c r="AV136" s="5">
        <v>799.4</v>
      </c>
      <c r="AW136" s="13">
        <f t="shared" si="162"/>
        <v>0.575107913669065</v>
      </c>
      <c r="AX136" s="53">
        <f>RANK(AW136,AW$3:AW$140)</f>
        <v>113</v>
      </c>
      <c r="AY136" s="53">
        <f>RANK(AV136,AV$3:AV$140)</f>
        <v>123</v>
      </c>
      <c r="AZ136" s="17">
        <f t="shared" si="146"/>
        <v>236</v>
      </c>
      <c r="BA136" s="5">
        <v>800</v>
      </c>
      <c r="BB136" s="5">
        <v>351.63</v>
      </c>
      <c r="BC136" s="13">
        <f t="shared" si="163"/>
        <v>0.4395375</v>
      </c>
      <c r="BD136" s="53">
        <f>RANK(BC136,BC$3:BC$140)</f>
        <v>114</v>
      </c>
      <c r="BE136" s="53">
        <f>RANK(BB136,BB$3:BB$140)</f>
        <v>122</v>
      </c>
      <c r="BF136" s="17">
        <f t="shared" si="150"/>
        <v>236</v>
      </c>
      <c r="BG136" s="5">
        <v>1310</v>
      </c>
      <c r="BH136" s="5">
        <v>520</v>
      </c>
      <c r="BI136" s="13">
        <f t="shared" si="164"/>
        <v>0.396946564885496</v>
      </c>
      <c r="BJ136" s="53">
        <f>RANK(BI136,BI$3:BI$140)</f>
        <v>21</v>
      </c>
      <c r="BK136" s="53">
        <f>RANK(BH136,BH$3:BH$140)</f>
        <v>76</v>
      </c>
      <c r="BL136" s="17">
        <f t="shared" si="138"/>
        <v>97</v>
      </c>
      <c r="BM136" s="5">
        <v>1000</v>
      </c>
      <c r="BN136" s="5">
        <v>465.72</v>
      </c>
      <c r="BO136" s="13">
        <f t="shared" si="165"/>
        <v>0.46572</v>
      </c>
      <c r="BP136" s="53">
        <f>RANK(BO136,BO$3:BO$140)</f>
        <v>118</v>
      </c>
      <c r="BQ136" s="53">
        <f>RANK(BN136,BN$3:BN$140)</f>
        <v>125</v>
      </c>
      <c r="BR136" s="17">
        <f t="shared" si="147"/>
        <v>243</v>
      </c>
      <c r="BS136" s="5">
        <v>1000</v>
      </c>
      <c r="BT136" s="5">
        <v>617.36</v>
      </c>
      <c r="BU136" s="13">
        <f t="shared" si="166"/>
        <v>0.61736</v>
      </c>
      <c r="BV136" s="53">
        <f>RANK(BU136,BU$3:BU$140)</f>
        <v>126</v>
      </c>
      <c r="BW136" s="53">
        <f>RANK(BT136,BT$3:BT$140)</f>
        <v>129</v>
      </c>
      <c r="BX136" s="17">
        <f t="shared" si="152"/>
        <v>255</v>
      </c>
      <c r="BY136" s="5">
        <v>1000</v>
      </c>
      <c r="BZ136" s="5">
        <v>363.7</v>
      </c>
      <c r="CA136" s="13">
        <f t="shared" si="167"/>
        <v>0.3637</v>
      </c>
      <c r="CB136" s="53">
        <f>RANK(CA136,CA$3:CA$140)</f>
        <v>95</v>
      </c>
      <c r="CC136" s="53">
        <f>RANK(BZ136,BZ$3:BZ$140)</f>
        <v>110</v>
      </c>
      <c r="CD136" s="17">
        <f t="shared" si="151"/>
        <v>205</v>
      </c>
      <c r="CE136" s="5">
        <v>1000</v>
      </c>
      <c r="CF136" s="5">
        <v>200.79</v>
      </c>
      <c r="CG136" s="13">
        <f t="shared" si="168"/>
        <v>0.20079</v>
      </c>
      <c r="CH136" s="53">
        <f>RANK(CG136,CG$3:CG$140)</f>
        <v>134</v>
      </c>
      <c r="CI136" s="53">
        <f>RANK(CF136,CF$3:CF$140)</f>
        <v>134</v>
      </c>
      <c r="CJ136" s="17">
        <f t="shared" si="148"/>
        <v>268</v>
      </c>
      <c r="CK136" s="5">
        <v>900</v>
      </c>
      <c r="CL136" s="5">
        <v>330.96</v>
      </c>
      <c r="CM136" s="13">
        <f t="shared" si="169"/>
        <v>0.367733333333333</v>
      </c>
      <c r="CN136" s="53">
        <f>RANK(CM136,CM$3:CM$140)</f>
        <v>79</v>
      </c>
      <c r="CO136" s="53">
        <f>RANK(CL136,CL$3:CL$140)</f>
        <v>115</v>
      </c>
      <c r="CP136" s="17">
        <f t="shared" si="153"/>
        <v>194</v>
      </c>
      <c r="CQ136" s="5">
        <v>630</v>
      </c>
      <c r="CR136" s="5">
        <v>433.8</v>
      </c>
      <c r="CS136" s="13">
        <f t="shared" si="170"/>
        <v>0.688571428571429</v>
      </c>
      <c r="CT136" s="53">
        <f>RANK(CS136,CS$3:CS$140)</f>
        <v>35</v>
      </c>
      <c r="CU136" s="53">
        <f>RANK(CR136,CR$3:CR$140)</f>
        <v>53</v>
      </c>
      <c r="CV136" s="17">
        <f t="shared" si="128"/>
        <v>88</v>
      </c>
      <c r="CW136" s="5">
        <v>2930</v>
      </c>
      <c r="CX136" s="5">
        <v>241.81</v>
      </c>
      <c r="CY136" s="13">
        <f t="shared" si="171"/>
        <v>0.0825290102389079</v>
      </c>
      <c r="CZ136" s="53">
        <f>RANK(CY136,CY$3:CY$140)</f>
        <v>133</v>
      </c>
      <c r="DA136" s="53">
        <f>RANK(CX136,CX$3:CX$140)</f>
        <v>133</v>
      </c>
      <c r="DB136" s="17">
        <f t="shared" si="140"/>
        <v>266</v>
      </c>
      <c r="DC136" s="5">
        <v>3640</v>
      </c>
      <c r="DD136" s="5">
        <v>1340.25</v>
      </c>
      <c r="DE136" s="13">
        <f t="shared" si="172"/>
        <v>0.368200549450549</v>
      </c>
      <c r="DF136" s="53">
        <f>RANK(DE136,DE$3:DE$140)</f>
        <v>125</v>
      </c>
      <c r="DG136" s="53">
        <f>RANK(DD136,DD$3:DD$140)</f>
        <v>129</v>
      </c>
      <c r="DH136" s="17">
        <f t="shared" si="144"/>
        <v>254</v>
      </c>
      <c r="DI136" s="5">
        <v>50</v>
      </c>
      <c r="DJ136" s="5">
        <v>7</v>
      </c>
      <c r="DK136" s="13">
        <f t="shared" si="173"/>
        <v>0.14</v>
      </c>
      <c r="DL136" s="53">
        <f>RANK(DK136,DK$3:DK$140)</f>
        <v>114</v>
      </c>
      <c r="DM136" s="53">
        <f>RANK(DJ136,DJ$3:DJ$140)</f>
        <v>121</v>
      </c>
      <c r="DN136" s="17">
        <f t="shared" si="129"/>
        <v>235</v>
      </c>
      <c r="DO136" s="5">
        <v>1290</v>
      </c>
      <c r="DP136" s="5">
        <v>1159.37</v>
      </c>
      <c r="DQ136" s="13">
        <v>0.898736434108527</v>
      </c>
      <c r="DR136" s="53">
        <v>63</v>
      </c>
      <c r="DS136" s="53">
        <v>107</v>
      </c>
      <c r="DT136" s="17">
        <v>170</v>
      </c>
      <c r="DU136" s="5">
        <v>1090</v>
      </c>
      <c r="DV136" s="5">
        <v>421.64</v>
      </c>
      <c r="DW136" s="13">
        <f t="shared" si="174"/>
        <v>0.386825688073394</v>
      </c>
      <c r="DX136" s="53">
        <f>RANK(DW136,DW$3:DW$140)</f>
        <v>117</v>
      </c>
      <c r="DY136" s="53">
        <f>RANK(DV136,DV$3:DV$140)</f>
        <v>128</v>
      </c>
      <c r="DZ136" s="17">
        <f t="shared" si="124"/>
        <v>245</v>
      </c>
      <c r="EA136" s="5">
        <v>800</v>
      </c>
      <c r="EB136" s="5">
        <v>123</v>
      </c>
      <c r="EC136" s="13">
        <f t="shared" si="175"/>
        <v>0.15375</v>
      </c>
      <c r="ED136" s="53">
        <f>RANK(EC136,EC$3:EC$140)</f>
        <v>81</v>
      </c>
      <c r="EE136" s="53">
        <f>RANK(EB136,EB$3:EB$140)</f>
        <v>83</v>
      </c>
      <c r="EF136" s="17">
        <f t="shared" si="125"/>
        <v>164</v>
      </c>
      <c r="EG136" s="5">
        <v>1330</v>
      </c>
      <c r="EH136" s="5">
        <v>123</v>
      </c>
      <c r="EI136" s="13">
        <f t="shared" si="176"/>
        <v>0.0924812030075188</v>
      </c>
      <c r="EJ136" s="53">
        <f>RANK(EI136,EI$3:EI$140)</f>
        <v>64</v>
      </c>
      <c r="EK136" s="53">
        <f>RANK(EH136,EH$3:EH$140)</f>
        <v>83</v>
      </c>
      <c r="EL136" s="17">
        <f t="shared" si="177"/>
        <v>147</v>
      </c>
      <c r="EM136" s="5">
        <v>2930</v>
      </c>
      <c r="EN136" s="5">
        <v>1430.41</v>
      </c>
      <c r="EO136" s="13">
        <f t="shared" si="178"/>
        <v>0.488194539249147</v>
      </c>
      <c r="EP136" s="53">
        <f>RANK(EO136,EO$3:EO$140)</f>
        <v>109</v>
      </c>
      <c r="EQ136" s="53">
        <f>RANK(EN136,EN$3:EN$140)</f>
        <v>118</v>
      </c>
      <c r="ER136" s="17">
        <f t="shared" si="134"/>
        <v>227</v>
      </c>
      <c r="ES136" s="5">
        <v>1000</v>
      </c>
      <c r="ET136" s="5">
        <v>132</v>
      </c>
      <c r="EU136" s="13">
        <f t="shared" si="179"/>
        <v>0.132</v>
      </c>
      <c r="EV136" s="53">
        <f>RANK(EU136,EU$3:EU$140)</f>
        <v>126</v>
      </c>
      <c r="EW136" s="53">
        <f>RANK(ET136,ET$3:ET$140)</f>
        <v>127</v>
      </c>
      <c r="EX136" s="17">
        <f t="shared" si="123"/>
        <v>253</v>
      </c>
      <c r="EY136" s="5">
        <v>1520</v>
      </c>
      <c r="EZ136" s="5">
        <v>247</v>
      </c>
      <c r="FA136" s="13">
        <f t="shared" si="180"/>
        <v>0.1625</v>
      </c>
      <c r="FB136" s="53">
        <f>RANK(FA136,FA$3:FA$140)</f>
        <v>113</v>
      </c>
      <c r="FC136" s="53">
        <f>RANK(EZ136,EZ$3:EZ$140)</f>
        <v>122</v>
      </c>
      <c r="FD136" s="17">
        <f t="shared" si="142"/>
        <v>235</v>
      </c>
    </row>
    <row r="137" ht="17.25" spans="1:160">
      <c r="A137" s="9">
        <v>136</v>
      </c>
      <c r="B137" s="61">
        <v>118151</v>
      </c>
      <c r="C137" s="61" t="s">
        <v>1631</v>
      </c>
      <c r="D137" s="61" t="s">
        <v>122</v>
      </c>
      <c r="E137" s="5">
        <v>1900</v>
      </c>
      <c r="F137" s="5">
        <v>948.92</v>
      </c>
      <c r="G137" s="13">
        <f t="shared" si="155"/>
        <v>0.499431578947368</v>
      </c>
      <c r="H137" s="53">
        <f>RANK(G137,G$3:G$140)</f>
        <v>46</v>
      </c>
      <c r="I137" s="53">
        <f>RANK(F137,F$3:F$140)</f>
        <v>123</v>
      </c>
      <c r="J137" s="17">
        <f t="shared" si="181"/>
        <v>169</v>
      </c>
      <c r="K137" s="5">
        <v>1200</v>
      </c>
      <c r="L137" s="5">
        <v>804</v>
      </c>
      <c r="M137" s="13">
        <f t="shared" si="156"/>
        <v>0.67</v>
      </c>
      <c r="N137" s="53">
        <f>RANK(M137,M$3:M$140)</f>
        <v>36</v>
      </c>
      <c r="O137" s="53">
        <f>RANK(L137,L$3:L$140)</f>
        <v>68</v>
      </c>
      <c r="P137" s="17">
        <f t="shared" si="182"/>
        <v>104</v>
      </c>
      <c r="Q137" s="5">
        <v>1000</v>
      </c>
      <c r="R137" s="5">
        <v>267.4</v>
      </c>
      <c r="S137" s="13">
        <f t="shared" si="157"/>
        <v>0.2674</v>
      </c>
      <c r="T137" s="53">
        <f>RANK(S137,S$3:S$140)</f>
        <v>94</v>
      </c>
      <c r="U137" s="53">
        <f>RANK(R137,R$3:R$140)</f>
        <v>104</v>
      </c>
      <c r="V137" s="17">
        <f t="shared" si="149"/>
        <v>198</v>
      </c>
      <c r="W137" s="21">
        <v>1100</v>
      </c>
      <c r="X137" s="5">
        <v>1084.62</v>
      </c>
      <c r="Y137" s="13">
        <f t="shared" si="158"/>
        <v>0.986018181818182</v>
      </c>
      <c r="Z137" s="53">
        <f>RANK(Y137,Y$3:Y$140)</f>
        <v>6</v>
      </c>
      <c r="AA137" s="53">
        <f>RANK(X137,X$3:X$140)</f>
        <v>122</v>
      </c>
      <c r="AB137" s="17">
        <f t="shared" si="159"/>
        <v>128</v>
      </c>
      <c r="AC137" s="5">
        <v>1000</v>
      </c>
      <c r="AD137" s="5">
        <v>472.48</v>
      </c>
      <c r="AE137" s="13">
        <f t="shared" si="160"/>
        <v>0.47248</v>
      </c>
      <c r="AF137" s="53">
        <f>RANK(AE137,AE$3:AE$140)</f>
        <v>128</v>
      </c>
      <c r="AG137" s="53">
        <f>RANK(AD137,AD$3:AD$140)</f>
        <v>132</v>
      </c>
      <c r="AH137" s="17">
        <f t="shared" si="154"/>
        <v>260</v>
      </c>
      <c r="AI137" s="5">
        <v>20</v>
      </c>
      <c r="AJ137" s="5">
        <v>7</v>
      </c>
      <c r="AK137" s="13">
        <f t="shared" si="137"/>
        <v>0.35</v>
      </c>
      <c r="AL137" s="53" t="e">
        <f>RANK(AK137,AK$3:AK$140)</f>
        <v>#DIV/0!</v>
      </c>
      <c r="AM137" s="53">
        <f>RANK(AJ137,AJ$3:AJ$140)</f>
        <v>77</v>
      </c>
      <c r="AN137" s="17" t="e">
        <f t="shared" si="145"/>
        <v>#DIV/0!</v>
      </c>
      <c r="AO137" s="5">
        <v>4</v>
      </c>
      <c r="AP137" s="5">
        <v>2</v>
      </c>
      <c r="AQ137" s="13">
        <f t="shared" si="161"/>
        <v>0.5</v>
      </c>
      <c r="AR137" s="53">
        <f>RANK(AQ137,AQ$3:AQ$140)</f>
        <v>16</v>
      </c>
      <c r="AS137" s="53">
        <f>RANK(AP137,AP$3:AP$140)</f>
        <v>85</v>
      </c>
      <c r="AT137" s="17">
        <f t="shared" ref="AT137:AT140" si="183">AR137+AS137</f>
        <v>101</v>
      </c>
      <c r="AU137" s="5">
        <v>1100</v>
      </c>
      <c r="AV137" s="5">
        <v>423.32</v>
      </c>
      <c r="AW137" s="13">
        <f t="shared" si="162"/>
        <v>0.384836363636364</v>
      </c>
      <c r="AX137" s="53">
        <f>RANK(AW137,AW$3:AW$140)</f>
        <v>130</v>
      </c>
      <c r="AY137" s="53">
        <f>RANK(AV137,AV$3:AV$140)</f>
        <v>134</v>
      </c>
      <c r="AZ137" s="17">
        <f t="shared" si="146"/>
        <v>264</v>
      </c>
      <c r="BA137" s="21">
        <v>1000</v>
      </c>
      <c r="BB137" s="5">
        <v>544.61</v>
      </c>
      <c r="BC137" s="13">
        <f t="shared" si="163"/>
        <v>0.54461</v>
      </c>
      <c r="BD137" s="53">
        <f>RANK(BC137,BC$3:BC$140)</f>
        <v>102</v>
      </c>
      <c r="BE137" s="53">
        <f>RANK(BB137,BB$3:BB$140)</f>
        <v>97</v>
      </c>
      <c r="BF137" s="17">
        <f t="shared" si="150"/>
        <v>199</v>
      </c>
      <c r="BG137" s="5">
        <v>1310</v>
      </c>
      <c r="BH137" s="5">
        <v>411.33</v>
      </c>
      <c r="BI137" s="13">
        <f t="shared" si="164"/>
        <v>0.313992366412214</v>
      </c>
      <c r="BJ137" s="53">
        <f>RANK(BI137,BI$3:BI$140)</f>
        <v>43</v>
      </c>
      <c r="BK137" s="53">
        <f>RANK(BH137,BH$3:BH$140)</f>
        <v>93</v>
      </c>
      <c r="BL137" s="17">
        <f t="shared" si="138"/>
        <v>136</v>
      </c>
      <c r="BM137" s="5">
        <v>1000</v>
      </c>
      <c r="BN137" s="5">
        <v>693.56</v>
      </c>
      <c r="BO137" s="13">
        <f t="shared" si="165"/>
        <v>0.69356</v>
      </c>
      <c r="BP137" s="53">
        <f>RANK(BO137,BO$3:BO$140)</f>
        <v>92</v>
      </c>
      <c r="BQ137" s="53">
        <f>RANK(BN137,BN$3:BN$140)</f>
        <v>108</v>
      </c>
      <c r="BR137" s="17">
        <f t="shared" si="147"/>
        <v>200</v>
      </c>
      <c r="BS137" s="21">
        <v>1100</v>
      </c>
      <c r="BT137" s="5">
        <v>647.44</v>
      </c>
      <c r="BU137" s="13">
        <f t="shared" si="166"/>
        <v>0.588581818181818</v>
      </c>
      <c r="BV137" s="53">
        <f>RANK(BU137,BU$3:BU$140)</f>
        <v>128</v>
      </c>
      <c r="BW137" s="53">
        <f>RANK(BT137,BT$3:BT$140)</f>
        <v>128</v>
      </c>
      <c r="BX137" s="17">
        <f t="shared" si="152"/>
        <v>256</v>
      </c>
      <c r="BY137" s="5">
        <v>1000</v>
      </c>
      <c r="BZ137" s="5">
        <v>377.34</v>
      </c>
      <c r="CA137" s="13">
        <f t="shared" si="167"/>
        <v>0.37734</v>
      </c>
      <c r="CB137" s="53">
        <f>RANK(CA137,CA$3:CA$140)</f>
        <v>92</v>
      </c>
      <c r="CC137" s="53">
        <f>RANK(BZ137,BZ$3:BZ$140)</f>
        <v>107</v>
      </c>
      <c r="CD137" s="17">
        <f t="shared" si="151"/>
        <v>199</v>
      </c>
      <c r="CE137" s="5">
        <v>1000</v>
      </c>
      <c r="CF137" s="5">
        <v>351.14</v>
      </c>
      <c r="CG137" s="13">
        <f t="shared" si="168"/>
        <v>0.35114</v>
      </c>
      <c r="CH137" s="53">
        <f>RANK(CG137,CG$3:CG$140)</f>
        <v>127</v>
      </c>
      <c r="CI137" s="53">
        <f>RANK(CF137,CF$3:CF$140)</f>
        <v>127</v>
      </c>
      <c r="CJ137" s="17">
        <f t="shared" si="148"/>
        <v>254</v>
      </c>
      <c r="CK137" s="5">
        <v>900</v>
      </c>
      <c r="CL137" s="5">
        <v>139.76</v>
      </c>
      <c r="CM137" s="13">
        <f t="shared" si="169"/>
        <v>0.155288888888889</v>
      </c>
      <c r="CN137" s="53">
        <f>RANK(CM137,CM$3:CM$140)</f>
        <v>128</v>
      </c>
      <c r="CO137" s="53">
        <f>RANK(CL137,CL$3:CL$140)</f>
        <v>133</v>
      </c>
      <c r="CP137" s="17">
        <f t="shared" si="153"/>
        <v>261</v>
      </c>
      <c r="CQ137" s="5">
        <v>600</v>
      </c>
      <c r="CR137" s="5">
        <v>185.3</v>
      </c>
      <c r="CS137" s="13">
        <f t="shared" si="170"/>
        <v>0.308833333333333</v>
      </c>
      <c r="CT137" s="53">
        <f>RANK(CS137,CS$3:CS$140)</f>
        <v>79</v>
      </c>
      <c r="CU137" s="53">
        <f>RANK(CR137,CR$3:CR$140)</f>
        <v>89</v>
      </c>
      <c r="CV137" s="17">
        <f t="shared" si="128"/>
        <v>168</v>
      </c>
      <c r="CW137" s="5">
        <v>1950</v>
      </c>
      <c r="CX137" s="5">
        <v>477.7</v>
      </c>
      <c r="CY137" s="13">
        <f t="shared" si="171"/>
        <v>0.244974358974359</v>
      </c>
      <c r="CZ137" s="53">
        <f>RANK(CY137,CY$3:CY$140)</f>
        <v>103</v>
      </c>
      <c r="DA137" s="53">
        <f>RANK(CX137,CX$3:CX$140)</f>
        <v>125</v>
      </c>
      <c r="DB137" s="17">
        <f t="shared" si="140"/>
        <v>228</v>
      </c>
      <c r="DC137" s="5">
        <v>3640</v>
      </c>
      <c r="DD137" s="5">
        <v>1135</v>
      </c>
      <c r="DE137" s="13">
        <f t="shared" si="172"/>
        <v>0.311813186813187</v>
      </c>
      <c r="DF137" s="53">
        <f>RANK(DE137,DE$3:DE$140)</f>
        <v>131</v>
      </c>
      <c r="DG137" s="53">
        <f>RANK(DD137,DD$3:DD$140)</f>
        <v>130</v>
      </c>
      <c r="DH137" s="17">
        <f t="shared" si="144"/>
        <v>261</v>
      </c>
      <c r="DI137" s="5">
        <v>50</v>
      </c>
      <c r="DJ137" s="5">
        <v>7</v>
      </c>
      <c r="DK137" s="13">
        <f t="shared" si="173"/>
        <v>0.14</v>
      </c>
      <c r="DL137" s="53">
        <f>RANK(DK137,DK$3:DK$140)</f>
        <v>114</v>
      </c>
      <c r="DM137" s="53">
        <f>RANK(DJ137,DJ$3:DJ$140)</f>
        <v>121</v>
      </c>
      <c r="DN137" s="17">
        <f t="shared" si="129"/>
        <v>235</v>
      </c>
      <c r="DO137" s="5">
        <v>1290</v>
      </c>
      <c r="DP137" s="5">
        <v>506</v>
      </c>
      <c r="DQ137" s="13">
        <v>0.392248062015504</v>
      </c>
      <c r="DR137" s="53">
        <v>123</v>
      </c>
      <c r="DS137" s="53">
        <v>130</v>
      </c>
      <c r="DT137" s="17">
        <v>253</v>
      </c>
      <c r="DU137" s="5">
        <v>1090</v>
      </c>
      <c r="DV137" s="5">
        <v>756.7</v>
      </c>
      <c r="DW137" s="13">
        <f t="shared" si="174"/>
        <v>0.694220183486239</v>
      </c>
      <c r="DX137" s="53">
        <f>RANK(DW137,DW$3:DW$140)</f>
        <v>76</v>
      </c>
      <c r="DY137" s="53">
        <f>RANK(DV137,DV$3:DV$140)</f>
        <v>113</v>
      </c>
      <c r="DZ137" s="17">
        <f t="shared" si="124"/>
        <v>189</v>
      </c>
      <c r="EA137" s="5">
        <v>800</v>
      </c>
      <c r="EB137" s="5">
        <v>8</v>
      </c>
      <c r="EC137" s="13">
        <f t="shared" si="175"/>
        <v>0.01</v>
      </c>
      <c r="ED137" s="53">
        <f>RANK(EC137,EC$3:EC$140)</f>
        <v>126</v>
      </c>
      <c r="EE137" s="53">
        <f>RANK(EB137,EB$3:EB$140)</f>
        <v>127</v>
      </c>
      <c r="EF137" s="17">
        <f t="shared" si="125"/>
        <v>253</v>
      </c>
      <c r="EG137" s="5">
        <v>1330</v>
      </c>
      <c r="EH137" s="5">
        <v>8</v>
      </c>
      <c r="EI137" s="13">
        <f t="shared" si="176"/>
        <v>0.00601503759398496</v>
      </c>
      <c r="EJ137" s="53">
        <f>RANK(EI137,EI$3:EI$140)</f>
        <v>126</v>
      </c>
      <c r="EK137" s="53">
        <f>RANK(EH137,EH$3:EH$140)</f>
        <v>127</v>
      </c>
      <c r="EL137" s="17">
        <f t="shared" si="177"/>
        <v>253</v>
      </c>
      <c r="EM137" s="5">
        <v>2930</v>
      </c>
      <c r="EN137" s="5">
        <v>336.8</v>
      </c>
      <c r="EO137" s="13">
        <f t="shared" si="178"/>
        <v>0.114948805460751</v>
      </c>
      <c r="EP137" s="53">
        <f>RANK(EO137,EO$3:EO$140)</f>
        <v>135</v>
      </c>
      <c r="EQ137" s="53">
        <f>RANK(EN137,EN$3:EN$140)</f>
        <v>135</v>
      </c>
      <c r="ER137" s="17">
        <f t="shared" si="134"/>
        <v>270</v>
      </c>
      <c r="ES137" s="5">
        <v>1000</v>
      </c>
      <c r="ET137" s="5">
        <v>219.8</v>
      </c>
      <c r="EU137" s="13">
        <f t="shared" si="179"/>
        <v>0.2198</v>
      </c>
      <c r="EV137" s="53">
        <f>RANK(EU137,EU$3:EU$140)</f>
        <v>109</v>
      </c>
      <c r="EW137" s="53">
        <f>RANK(ET137,ET$3:ET$140)</f>
        <v>113</v>
      </c>
      <c r="EX137" s="17">
        <f t="shared" si="123"/>
        <v>222</v>
      </c>
      <c r="EY137" s="5">
        <v>1520</v>
      </c>
      <c r="EZ137" s="5">
        <v>551</v>
      </c>
      <c r="FA137" s="13">
        <f t="shared" si="180"/>
        <v>0.3625</v>
      </c>
      <c r="FB137" s="53">
        <f>RANK(FA137,FA$3:FA$140)</f>
        <v>72</v>
      </c>
      <c r="FC137" s="53">
        <f>RANK(EZ137,EZ$3:EZ$140)</f>
        <v>99</v>
      </c>
      <c r="FD137" s="17">
        <f t="shared" si="142"/>
        <v>171</v>
      </c>
    </row>
    <row r="138" ht="17.25" spans="1:160">
      <c r="A138" s="9">
        <v>137</v>
      </c>
      <c r="B138" s="61">
        <v>118074</v>
      </c>
      <c r="C138" s="61" t="s">
        <v>1632</v>
      </c>
      <c r="D138" s="61" t="s">
        <v>89</v>
      </c>
      <c r="E138" s="5">
        <v>2000</v>
      </c>
      <c r="F138" s="5">
        <v>1539.87</v>
      </c>
      <c r="G138" s="13">
        <f t="shared" si="155"/>
        <v>0.769935</v>
      </c>
      <c r="H138" s="53">
        <f>RANK(G138,G$3:G$140)</f>
        <v>13</v>
      </c>
      <c r="I138" s="53">
        <f>RANK(F138,F$3:F$140)</f>
        <v>102</v>
      </c>
      <c r="J138" s="17">
        <f t="shared" si="181"/>
        <v>115</v>
      </c>
      <c r="K138" s="5">
        <v>1200</v>
      </c>
      <c r="L138" s="5">
        <v>0</v>
      </c>
      <c r="M138" s="13">
        <f t="shared" si="156"/>
        <v>0</v>
      </c>
      <c r="N138" s="53">
        <f>RANK(M138,M$3:M$140)</f>
        <v>124</v>
      </c>
      <c r="O138" s="53">
        <f>RANK(L138,L$3:L$140)</f>
        <v>124</v>
      </c>
      <c r="P138" s="17">
        <f t="shared" si="182"/>
        <v>248</v>
      </c>
      <c r="Q138" s="5">
        <v>1000</v>
      </c>
      <c r="R138" s="5">
        <v>0</v>
      </c>
      <c r="S138" s="13">
        <f t="shared" si="157"/>
        <v>0</v>
      </c>
      <c r="T138" s="53">
        <f>RANK(S138,S$3:S$140)</f>
        <v>127</v>
      </c>
      <c r="U138" s="53">
        <f>RANK(R138,R$3:R$140)</f>
        <v>127</v>
      </c>
      <c r="V138" s="17">
        <f t="shared" si="149"/>
        <v>254</v>
      </c>
      <c r="W138" s="21">
        <v>1700</v>
      </c>
      <c r="X138" s="5">
        <v>1639.42</v>
      </c>
      <c r="Y138" s="13">
        <f t="shared" si="158"/>
        <v>0.964364705882353</v>
      </c>
      <c r="Z138" s="53">
        <f>RANK(Y138,Y$3:Y$140)</f>
        <v>16</v>
      </c>
      <c r="AA138" s="53">
        <f>RANK(X138,X$3:X$140)</f>
        <v>88</v>
      </c>
      <c r="AB138" s="17">
        <f t="shared" si="159"/>
        <v>104</v>
      </c>
      <c r="AC138" s="21">
        <v>1000</v>
      </c>
      <c r="AD138" s="5">
        <v>962.58</v>
      </c>
      <c r="AE138" s="13">
        <f t="shared" si="160"/>
        <v>0.96258</v>
      </c>
      <c r="AF138" s="53">
        <f>RANK(AE138,AE$3:AE$140)</f>
        <v>70</v>
      </c>
      <c r="AG138" s="53">
        <f>RANK(AD138,AD$3:AD$140)</f>
        <v>114</v>
      </c>
      <c r="AH138" s="17">
        <f t="shared" si="154"/>
        <v>184</v>
      </c>
      <c r="AI138" s="5">
        <v>20</v>
      </c>
      <c r="AJ138" s="5">
        <v>4</v>
      </c>
      <c r="AK138" s="13">
        <f t="shared" si="137"/>
        <v>0.2</v>
      </c>
      <c r="AL138" s="53" t="e">
        <f>RANK(AK138,AK$3:AK$140)</f>
        <v>#DIV/0!</v>
      </c>
      <c r="AM138" s="53">
        <f>RANK(AJ138,AJ$3:AJ$140)</f>
        <v>95</v>
      </c>
      <c r="AN138" s="17" t="e">
        <f t="shared" si="145"/>
        <v>#DIV/0!</v>
      </c>
      <c r="AO138" s="5">
        <v>4</v>
      </c>
      <c r="AP138" s="5">
        <v>6</v>
      </c>
      <c r="AQ138" s="13">
        <f t="shared" si="161"/>
        <v>1.5</v>
      </c>
      <c r="AR138" s="53">
        <f>RANK(AQ138,AQ$3:AQ$140)</f>
        <v>4</v>
      </c>
      <c r="AS138" s="53">
        <f>RANK(AP138,AP$3:AP$140)</f>
        <v>32</v>
      </c>
      <c r="AT138" s="17">
        <f t="shared" si="183"/>
        <v>36</v>
      </c>
      <c r="AU138" s="21">
        <f>ROUND(AV138/100,0)*100</f>
        <v>1100</v>
      </c>
      <c r="AV138" s="5">
        <v>1085.38</v>
      </c>
      <c r="AW138" s="13">
        <f t="shared" si="162"/>
        <v>0.986709090909091</v>
      </c>
      <c r="AX138" s="53">
        <f>RANK(AW138,AW$3:AW$140)</f>
        <v>44</v>
      </c>
      <c r="AY138" s="53">
        <f>RANK(AV138,AV$3:AV$140)</f>
        <v>108</v>
      </c>
      <c r="AZ138" s="17">
        <f t="shared" si="146"/>
        <v>152</v>
      </c>
      <c r="BA138" s="21">
        <v>1100</v>
      </c>
      <c r="BB138" s="5">
        <v>1024.84</v>
      </c>
      <c r="BC138" s="13">
        <f t="shared" si="163"/>
        <v>0.931672727272727</v>
      </c>
      <c r="BD138" s="53">
        <f>RANK(BC138,BC$3:BC$140)</f>
        <v>16</v>
      </c>
      <c r="BE138" s="53">
        <f>RANK(BB138,BB$3:BB$140)</f>
        <v>48</v>
      </c>
      <c r="BF138" s="17">
        <f t="shared" si="150"/>
        <v>64</v>
      </c>
      <c r="BG138" s="5">
        <v>1310</v>
      </c>
      <c r="BH138" s="5">
        <v>105.24</v>
      </c>
      <c r="BI138" s="13">
        <f t="shared" si="164"/>
        <v>0.0803358778625954</v>
      </c>
      <c r="BJ138" s="53">
        <f>RANK(BI138,BI$3:BI$140)</f>
        <v>122</v>
      </c>
      <c r="BK138" s="53">
        <f>RANK(BH138,BH$3:BH$140)</f>
        <v>130</v>
      </c>
      <c r="BL138" s="17">
        <f t="shared" si="138"/>
        <v>252</v>
      </c>
      <c r="BM138" s="5">
        <v>1000</v>
      </c>
      <c r="BN138" s="5">
        <v>602.56</v>
      </c>
      <c r="BO138" s="13">
        <f t="shared" si="165"/>
        <v>0.60256</v>
      </c>
      <c r="BP138" s="53">
        <f>RANK(BO138,BO$3:BO$140)</f>
        <v>104</v>
      </c>
      <c r="BQ138" s="53">
        <f>RANK(BN138,BN$3:BN$140)</f>
        <v>117</v>
      </c>
      <c r="BR138" s="17">
        <f t="shared" si="147"/>
        <v>221</v>
      </c>
      <c r="BS138" s="21">
        <v>1100</v>
      </c>
      <c r="BT138" s="5">
        <v>684.39</v>
      </c>
      <c r="BU138" s="13">
        <f t="shared" si="166"/>
        <v>0.622172727272727</v>
      </c>
      <c r="BV138" s="53">
        <f>RANK(BU138,BU$3:BU$140)</f>
        <v>125</v>
      </c>
      <c r="BW138" s="53">
        <f>RANK(BT138,BT$3:BT$140)</f>
        <v>126</v>
      </c>
      <c r="BX138" s="17">
        <f t="shared" si="152"/>
        <v>251</v>
      </c>
      <c r="BY138" s="5">
        <v>1000</v>
      </c>
      <c r="BZ138" s="5">
        <v>659.78</v>
      </c>
      <c r="CA138" s="13">
        <f t="shared" si="167"/>
        <v>0.65978</v>
      </c>
      <c r="CB138" s="53">
        <f>RANK(CA138,CA$3:CA$140)</f>
        <v>40</v>
      </c>
      <c r="CC138" s="53">
        <f>RANK(BZ138,BZ$3:BZ$140)</f>
        <v>73</v>
      </c>
      <c r="CD138" s="17">
        <f t="shared" si="151"/>
        <v>113</v>
      </c>
      <c r="CE138" s="5">
        <v>1000</v>
      </c>
      <c r="CF138" s="5">
        <v>344.51</v>
      </c>
      <c r="CG138" s="13">
        <f t="shared" si="168"/>
        <v>0.34451</v>
      </c>
      <c r="CH138" s="53">
        <f>RANK(CG138,CG$3:CG$140)</f>
        <v>128</v>
      </c>
      <c r="CI138" s="53">
        <f>RANK(CF138,CF$3:CF$140)</f>
        <v>128</v>
      </c>
      <c r="CJ138" s="17">
        <f t="shared" si="148"/>
        <v>256</v>
      </c>
      <c r="CK138" s="5">
        <v>900</v>
      </c>
      <c r="CL138" s="5">
        <v>498.93</v>
      </c>
      <c r="CM138" s="13">
        <f t="shared" si="169"/>
        <v>0.554366666666667</v>
      </c>
      <c r="CN138" s="53">
        <f>RANK(CM138,CM$3:CM$140)</f>
        <v>26</v>
      </c>
      <c r="CO138" s="53">
        <f>RANK(CL138,CL$3:CL$140)</f>
        <v>92</v>
      </c>
      <c r="CP138" s="17">
        <f t="shared" si="153"/>
        <v>118</v>
      </c>
      <c r="CQ138" s="5">
        <v>600</v>
      </c>
      <c r="CR138" s="5">
        <v>0</v>
      </c>
      <c r="CS138" s="13">
        <f t="shared" si="170"/>
        <v>0</v>
      </c>
      <c r="CT138" s="53">
        <f>RANK(CS138,CS$3:CS$140)</f>
        <v>109</v>
      </c>
      <c r="CU138" s="53">
        <f>RANK(CR138,CR$3:CR$140)</f>
        <v>109</v>
      </c>
      <c r="CV138" s="17">
        <f t="shared" si="128"/>
        <v>218</v>
      </c>
      <c r="CW138" s="5">
        <v>1950</v>
      </c>
      <c r="CX138" s="5">
        <v>1725.9</v>
      </c>
      <c r="CY138" s="13">
        <f t="shared" si="171"/>
        <v>0.885076923076923</v>
      </c>
      <c r="CZ138" s="53">
        <f>RANK(CY138,CY$3:CY$140)</f>
        <v>14</v>
      </c>
      <c r="DA138" s="53">
        <f>RANK(CX138,CX$3:CX$140)</f>
        <v>60</v>
      </c>
      <c r="DB138" s="17">
        <f t="shared" si="140"/>
        <v>74</v>
      </c>
      <c r="DC138" s="5">
        <v>3000</v>
      </c>
      <c r="DD138" s="5">
        <v>2895</v>
      </c>
      <c r="DE138" s="13">
        <f t="shared" si="172"/>
        <v>0.965</v>
      </c>
      <c r="DF138" s="53">
        <f>RANK(DE138,DE$3:DE$140)</f>
        <v>54</v>
      </c>
      <c r="DG138" s="53">
        <f>RANK(DD138,DD$3:DD$140)</f>
        <v>95</v>
      </c>
      <c r="DH138" s="17">
        <f t="shared" si="144"/>
        <v>149</v>
      </c>
      <c r="DI138" s="5">
        <v>50</v>
      </c>
      <c r="DJ138" s="5">
        <v>9</v>
      </c>
      <c r="DK138" s="13">
        <f t="shared" si="173"/>
        <v>0.18</v>
      </c>
      <c r="DL138" s="53">
        <f>RANK(DK138,DK$3:DK$140)</f>
        <v>102</v>
      </c>
      <c r="DM138" s="53">
        <f>RANK(DJ138,DJ$3:DJ$140)</f>
        <v>119</v>
      </c>
      <c r="DN138" s="17">
        <f t="shared" si="129"/>
        <v>221</v>
      </c>
      <c r="DO138" s="21">
        <v>1600</v>
      </c>
      <c r="DP138" s="5">
        <v>2084.08</v>
      </c>
      <c r="DQ138" s="13">
        <v>1.30255</v>
      </c>
      <c r="DR138" s="53">
        <v>3</v>
      </c>
      <c r="DS138" s="53">
        <v>65</v>
      </c>
      <c r="DT138" s="17">
        <v>68</v>
      </c>
      <c r="DU138" s="5">
        <v>1000</v>
      </c>
      <c r="DV138" s="5">
        <v>457.96</v>
      </c>
      <c r="DW138" s="13">
        <f t="shared" si="174"/>
        <v>0.45796</v>
      </c>
      <c r="DX138" s="53">
        <f>RANK(DW138,DW$3:DW$140)</f>
        <v>107</v>
      </c>
      <c r="DY138" s="53">
        <f>RANK(DV138,DV$3:DV$140)</f>
        <v>125</v>
      </c>
      <c r="DZ138" s="17">
        <f t="shared" si="124"/>
        <v>232</v>
      </c>
      <c r="EA138" s="5">
        <v>800</v>
      </c>
      <c r="EB138" s="5">
        <v>59.6</v>
      </c>
      <c r="EC138" s="13">
        <f t="shared" si="175"/>
        <v>0.0745</v>
      </c>
      <c r="ED138" s="53">
        <f>RANK(EC138,EC$3:EC$140)</f>
        <v>106</v>
      </c>
      <c r="EE138" s="53">
        <f>RANK(EB138,EB$3:EB$140)</f>
        <v>109</v>
      </c>
      <c r="EF138" s="17">
        <f t="shared" si="125"/>
        <v>215</v>
      </c>
      <c r="EG138" s="5">
        <v>1000</v>
      </c>
      <c r="EH138" s="5">
        <v>59.6</v>
      </c>
      <c r="EI138" s="13">
        <f t="shared" si="176"/>
        <v>0.0596</v>
      </c>
      <c r="EJ138" s="53">
        <f>RANK(EI138,EI$3:EI$140)</f>
        <v>85</v>
      </c>
      <c r="EK138" s="53">
        <f>RANK(EH138,EH$3:EH$140)</f>
        <v>109</v>
      </c>
      <c r="EL138" s="17">
        <f t="shared" si="177"/>
        <v>194</v>
      </c>
      <c r="EM138" s="5">
        <v>2080</v>
      </c>
      <c r="EN138" s="5">
        <v>1842.71</v>
      </c>
      <c r="EO138" s="13">
        <f t="shared" si="178"/>
        <v>0.885918269230769</v>
      </c>
      <c r="EP138" s="53">
        <f>RANK(EO138,EO$3:EO$140)</f>
        <v>32</v>
      </c>
      <c r="EQ138" s="53">
        <f>RANK(EN138,EN$3:EN$140)</f>
        <v>109</v>
      </c>
      <c r="ER138" s="17">
        <f t="shared" si="134"/>
        <v>141</v>
      </c>
      <c r="ES138" s="5">
        <v>1000</v>
      </c>
      <c r="ET138" s="5">
        <v>218</v>
      </c>
      <c r="EU138" s="13">
        <f t="shared" si="179"/>
        <v>0.218</v>
      </c>
      <c r="EV138" s="53">
        <f>RANK(EU138,EU$3:EU$140)</f>
        <v>111</v>
      </c>
      <c r="EW138" s="53">
        <f>RANK(ET138,ET$3:ET$140)</f>
        <v>114</v>
      </c>
      <c r="EX138" s="17">
        <f t="shared" ref="EX138:EX140" si="184">EV138+EW138</f>
        <v>225</v>
      </c>
      <c r="EY138" s="5">
        <v>1000</v>
      </c>
      <c r="EZ138" s="5">
        <v>721</v>
      </c>
      <c r="FA138" s="13">
        <f t="shared" si="180"/>
        <v>0.721</v>
      </c>
      <c r="FB138" s="53">
        <f>RANK(FA138,FA$3:FA$140)</f>
        <v>28</v>
      </c>
      <c r="FC138" s="53">
        <f>RANK(EZ138,EZ$3:EZ$140)</f>
        <v>88</v>
      </c>
      <c r="FD138" s="17">
        <f t="shared" si="142"/>
        <v>116</v>
      </c>
    </row>
    <row r="139" ht="17.25" spans="1:160">
      <c r="A139" s="9">
        <v>138</v>
      </c>
      <c r="B139" s="61">
        <v>117923</v>
      </c>
      <c r="C139" s="61" t="s">
        <v>1633</v>
      </c>
      <c r="D139" s="61" t="s">
        <v>33</v>
      </c>
      <c r="E139" s="5">
        <v>1900</v>
      </c>
      <c r="F139" s="5">
        <v>368.73</v>
      </c>
      <c r="G139" s="13">
        <f t="shared" si="155"/>
        <v>0.194068421052632</v>
      </c>
      <c r="H139" s="53">
        <f>RANK(G139,G$3:G$140)</f>
        <v>123</v>
      </c>
      <c r="I139" s="53">
        <f>RANK(F139,F$3:F$140)</f>
        <v>133</v>
      </c>
      <c r="J139" s="17">
        <f t="shared" si="181"/>
        <v>256</v>
      </c>
      <c r="K139" s="5">
        <v>1200</v>
      </c>
      <c r="L139" s="5">
        <v>547.26</v>
      </c>
      <c r="M139" s="13">
        <f t="shared" si="156"/>
        <v>0.45605</v>
      </c>
      <c r="N139" s="53">
        <f>RANK(M139,M$3:M$140)</f>
        <v>55</v>
      </c>
      <c r="O139" s="53">
        <f>RANK(L139,L$3:L$140)</f>
        <v>83</v>
      </c>
      <c r="P139" s="17">
        <f t="shared" si="182"/>
        <v>138</v>
      </c>
      <c r="Q139" s="5">
        <v>1000</v>
      </c>
      <c r="R139" s="5">
        <v>0</v>
      </c>
      <c r="S139" s="13">
        <f t="shared" si="157"/>
        <v>0</v>
      </c>
      <c r="T139" s="53">
        <f>RANK(S139,S$3:S$140)</f>
        <v>127</v>
      </c>
      <c r="U139" s="53">
        <f>RANK(R139,R$3:R$140)</f>
        <v>127</v>
      </c>
      <c r="V139" s="17">
        <f t="shared" si="149"/>
        <v>254</v>
      </c>
      <c r="W139" s="5">
        <v>1000</v>
      </c>
      <c r="X139" s="5">
        <v>363.52</v>
      </c>
      <c r="Y139" s="13">
        <f t="shared" si="158"/>
        <v>0.36352</v>
      </c>
      <c r="Z139" s="53">
        <f>RANK(Y139,Y$3:Y$140)</f>
        <v>127</v>
      </c>
      <c r="AA139" s="53">
        <f>RANK(X139,X$3:X$140)</f>
        <v>136</v>
      </c>
      <c r="AB139" s="17">
        <f t="shared" si="159"/>
        <v>263</v>
      </c>
      <c r="AC139" s="5">
        <v>1000</v>
      </c>
      <c r="AD139" s="5">
        <v>631.33</v>
      </c>
      <c r="AE139" s="13">
        <f t="shared" si="160"/>
        <v>0.63133</v>
      </c>
      <c r="AF139" s="53">
        <f>RANK(AE139,AE$3:AE$140)</f>
        <v>112</v>
      </c>
      <c r="AG139" s="53">
        <f>RANK(AD139,AD$3:AD$140)</f>
        <v>129</v>
      </c>
      <c r="AH139" s="17">
        <f t="shared" si="154"/>
        <v>241</v>
      </c>
      <c r="AI139" s="5">
        <v>0</v>
      </c>
      <c r="AJ139" s="5">
        <v>0</v>
      </c>
      <c r="AK139" s="13" t="e">
        <f t="shared" si="137"/>
        <v>#DIV/0!</v>
      </c>
      <c r="AL139" s="53" t="e">
        <f>RANK(AK139,AK$3:AK$140)</f>
        <v>#DIV/0!</v>
      </c>
      <c r="AM139" s="53">
        <f>RANK(AJ139,AJ$3:AJ$140)</f>
        <v>123</v>
      </c>
      <c r="AN139" s="17" t="e">
        <f t="shared" si="145"/>
        <v>#DIV/0!</v>
      </c>
      <c r="AO139" s="5">
        <v>4</v>
      </c>
      <c r="AP139" s="5">
        <v>3</v>
      </c>
      <c r="AQ139" s="13">
        <f t="shared" si="161"/>
        <v>0.75</v>
      </c>
      <c r="AR139" s="53">
        <f>RANK(AQ139,AQ$3:AQ$140)</f>
        <v>8</v>
      </c>
      <c r="AS139" s="53">
        <f>RANK(AP139,AP$3:AP$140)</f>
        <v>66</v>
      </c>
      <c r="AT139" s="17">
        <f t="shared" si="183"/>
        <v>74</v>
      </c>
      <c r="AU139" s="5">
        <v>1100</v>
      </c>
      <c r="AV139" s="5">
        <v>482.04</v>
      </c>
      <c r="AW139" s="13">
        <f t="shared" si="162"/>
        <v>0.438218181818182</v>
      </c>
      <c r="AX139" s="53">
        <f>RANK(AW139,AW$3:AW$140)</f>
        <v>124</v>
      </c>
      <c r="AY139" s="53">
        <f>RANK(AV139,AV$3:AV$140)</f>
        <v>132</v>
      </c>
      <c r="AZ139" s="17">
        <f t="shared" si="146"/>
        <v>256</v>
      </c>
      <c r="BA139" s="5">
        <v>800</v>
      </c>
      <c r="BB139" s="5">
        <v>365.87</v>
      </c>
      <c r="BC139" s="13">
        <f t="shared" si="163"/>
        <v>0.4573375</v>
      </c>
      <c r="BD139" s="53">
        <f>RANK(BC139,BC$3:BC$140)</f>
        <v>111</v>
      </c>
      <c r="BE139" s="53">
        <f>RANK(BB139,BB$3:BB$140)</f>
        <v>120</v>
      </c>
      <c r="BF139" s="17">
        <f t="shared" si="150"/>
        <v>231</v>
      </c>
      <c r="BG139" s="5">
        <v>1310</v>
      </c>
      <c r="BH139" s="5">
        <v>391.7</v>
      </c>
      <c r="BI139" s="13">
        <f t="shared" si="164"/>
        <v>0.299007633587786</v>
      </c>
      <c r="BJ139" s="53">
        <f>RANK(BI139,BI$3:BI$140)</f>
        <v>47</v>
      </c>
      <c r="BK139" s="53">
        <f>RANK(BH139,BH$3:BH$140)</f>
        <v>96</v>
      </c>
      <c r="BL139" s="17">
        <f t="shared" si="138"/>
        <v>143</v>
      </c>
      <c r="BM139" s="5">
        <v>1000</v>
      </c>
      <c r="BN139" s="5">
        <v>520</v>
      </c>
      <c r="BO139" s="13">
        <f t="shared" si="165"/>
        <v>0.52</v>
      </c>
      <c r="BP139" s="53">
        <f>RANK(BO139,BO$3:BO$140)</f>
        <v>113</v>
      </c>
      <c r="BQ139" s="53">
        <f>RANK(BN139,BN$3:BN$140)</f>
        <v>122</v>
      </c>
      <c r="BR139" s="17">
        <f t="shared" si="147"/>
        <v>235</v>
      </c>
      <c r="BS139" s="5">
        <v>1000</v>
      </c>
      <c r="BT139" s="5">
        <v>402.12</v>
      </c>
      <c r="BU139" s="13">
        <f t="shared" si="166"/>
        <v>0.40212</v>
      </c>
      <c r="BV139" s="53">
        <f>RANK(BU139,BU$3:BU$140)</f>
        <v>133</v>
      </c>
      <c r="BW139" s="53">
        <f>RANK(BT139,BT$3:BT$140)</f>
        <v>134</v>
      </c>
      <c r="BX139" s="17">
        <f t="shared" si="152"/>
        <v>267</v>
      </c>
      <c r="BY139" s="5">
        <v>1000</v>
      </c>
      <c r="BZ139" s="5">
        <v>51.5</v>
      </c>
      <c r="CA139" s="13">
        <f t="shared" si="167"/>
        <v>0.0515</v>
      </c>
      <c r="CB139" s="53">
        <f>RANK(CA139,CA$3:CA$140)</f>
        <v>136</v>
      </c>
      <c r="CC139" s="53">
        <f>RANK(BZ139,BZ$3:BZ$140)</f>
        <v>136</v>
      </c>
      <c r="CD139" s="17">
        <f t="shared" si="151"/>
        <v>272</v>
      </c>
      <c r="CE139" s="21">
        <v>1100</v>
      </c>
      <c r="CF139" s="5">
        <v>543.51</v>
      </c>
      <c r="CG139" s="13">
        <f t="shared" si="168"/>
        <v>0.4941</v>
      </c>
      <c r="CH139" s="53">
        <f>RANK(CG139,CG$3:CG$140)</f>
        <v>117</v>
      </c>
      <c r="CI139" s="53">
        <f>RANK(CF139,CF$3:CF$140)</f>
        <v>115</v>
      </c>
      <c r="CJ139" s="17">
        <f t="shared" si="148"/>
        <v>232</v>
      </c>
      <c r="CK139" s="5">
        <v>900</v>
      </c>
      <c r="CL139" s="5">
        <v>267.51</v>
      </c>
      <c r="CM139" s="13">
        <f t="shared" si="169"/>
        <v>0.297233333333333</v>
      </c>
      <c r="CN139" s="53">
        <f>RANK(CM139,CM$3:CM$140)</f>
        <v>102</v>
      </c>
      <c r="CO139" s="53">
        <f>RANK(CL139,CL$3:CL$140)</f>
        <v>126</v>
      </c>
      <c r="CP139" s="17">
        <f t="shared" si="153"/>
        <v>228</v>
      </c>
      <c r="CQ139" s="5">
        <v>600</v>
      </c>
      <c r="CR139" s="5">
        <v>124.1</v>
      </c>
      <c r="CS139" s="13">
        <f t="shared" si="170"/>
        <v>0.206833333333333</v>
      </c>
      <c r="CT139" s="53">
        <f>RANK(CS139,CS$3:CS$140)</f>
        <v>95</v>
      </c>
      <c r="CU139" s="53">
        <f>RANK(CR139,CR$3:CR$140)</f>
        <v>102</v>
      </c>
      <c r="CV139" s="17">
        <f t="shared" si="128"/>
        <v>197</v>
      </c>
      <c r="CW139" s="5">
        <v>1950</v>
      </c>
      <c r="CX139" s="5">
        <v>350.5</v>
      </c>
      <c r="CY139" s="13">
        <f t="shared" si="171"/>
        <v>0.17974358974359</v>
      </c>
      <c r="CZ139" s="53">
        <f>RANK(CY139,CY$3:CY$140)</f>
        <v>120</v>
      </c>
      <c r="DA139" s="53">
        <f>RANK(CX139,CX$3:CX$140)</f>
        <v>129</v>
      </c>
      <c r="DB139" s="17">
        <f t="shared" si="140"/>
        <v>249</v>
      </c>
      <c r="DC139" s="5">
        <v>1870</v>
      </c>
      <c r="DD139" s="5">
        <v>825.48</v>
      </c>
      <c r="DE139" s="13">
        <f t="shared" si="172"/>
        <v>0.441433155080214</v>
      </c>
      <c r="DF139" s="53">
        <f>RANK(DE139,DE$3:DE$140)</f>
        <v>118</v>
      </c>
      <c r="DG139" s="53">
        <f>RANK(DD139,DD$3:DD$140)</f>
        <v>133</v>
      </c>
      <c r="DH139" s="17">
        <f t="shared" si="144"/>
        <v>251</v>
      </c>
      <c r="DI139" s="5">
        <v>30</v>
      </c>
      <c r="DJ139" s="5">
        <v>2</v>
      </c>
      <c r="DK139" s="13">
        <f t="shared" si="173"/>
        <v>0.0666666666666667</v>
      </c>
      <c r="DL139" s="53">
        <f>RANK(DK139,DK$3:DK$140)</f>
        <v>134</v>
      </c>
      <c r="DM139" s="53">
        <f>RANK(DJ139,DJ$3:DJ$140)</f>
        <v>135</v>
      </c>
      <c r="DN139" s="17">
        <f t="shared" si="129"/>
        <v>269</v>
      </c>
      <c r="DO139" s="5">
        <v>1200</v>
      </c>
      <c r="DP139" s="5">
        <v>629.5</v>
      </c>
      <c r="DQ139" s="13">
        <v>0.786875</v>
      </c>
      <c r="DR139" s="53">
        <v>75</v>
      </c>
      <c r="DS139" s="53">
        <v>126</v>
      </c>
      <c r="DT139" s="17">
        <v>201</v>
      </c>
      <c r="DU139" s="5">
        <v>1000</v>
      </c>
      <c r="DV139" s="5">
        <v>0</v>
      </c>
      <c r="DW139" s="13">
        <f t="shared" si="174"/>
        <v>0</v>
      </c>
      <c r="DX139" s="53">
        <f>RANK(DW139,DW$3:DW$140)</f>
        <v>135</v>
      </c>
      <c r="DY139" s="53">
        <f>RANK(DV139,DV$3:DV$140)</f>
        <v>135</v>
      </c>
      <c r="DZ139" s="17">
        <f t="shared" si="124"/>
        <v>270</v>
      </c>
      <c r="EA139" s="5">
        <v>800</v>
      </c>
      <c r="EB139" s="5">
        <v>23.5</v>
      </c>
      <c r="EC139" s="13">
        <f t="shared" si="175"/>
        <v>0.029375</v>
      </c>
      <c r="ED139" s="53">
        <f>RANK(EC139,EC$3:EC$140)</f>
        <v>120</v>
      </c>
      <c r="EE139" s="53">
        <f>RANK(EB139,EB$3:EB$140)</f>
        <v>120</v>
      </c>
      <c r="EF139" s="17">
        <f t="shared" si="125"/>
        <v>240</v>
      </c>
      <c r="EG139" s="5">
        <v>1000</v>
      </c>
      <c r="EH139" s="5">
        <v>23.5</v>
      </c>
      <c r="EI139" s="13">
        <f t="shared" si="176"/>
        <v>0.0235</v>
      </c>
      <c r="EJ139" s="53">
        <f>RANK(EI139,EI$3:EI$140)</f>
        <v>110</v>
      </c>
      <c r="EK139" s="53">
        <f>RANK(EH139,EH$3:EH$140)</f>
        <v>120</v>
      </c>
      <c r="EL139" s="17">
        <f t="shared" si="177"/>
        <v>230</v>
      </c>
      <c r="EM139" s="5">
        <v>2080</v>
      </c>
      <c r="EN139" s="5">
        <v>1130.78</v>
      </c>
      <c r="EO139" s="13">
        <f t="shared" si="178"/>
        <v>0.543644230769231</v>
      </c>
      <c r="EP139" s="53">
        <f>RANK(EO139,EO$3:EO$140)</f>
        <v>98</v>
      </c>
      <c r="EQ139" s="53">
        <f>RANK(EN139,EN$3:EN$140)</f>
        <v>126</v>
      </c>
      <c r="ER139" s="17">
        <f t="shared" si="134"/>
        <v>224</v>
      </c>
      <c r="ES139" s="5">
        <v>1000</v>
      </c>
      <c r="ET139" s="5">
        <v>102</v>
      </c>
      <c r="EU139" s="13">
        <f t="shared" si="179"/>
        <v>0.102</v>
      </c>
      <c r="EV139" s="53">
        <f>RANK(EU139,EU$3:EU$140)</f>
        <v>130</v>
      </c>
      <c r="EW139" s="53">
        <f>RANK(ET139,ET$3:ET$140)</f>
        <v>130</v>
      </c>
      <c r="EX139" s="17">
        <f t="shared" si="184"/>
        <v>260</v>
      </c>
      <c r="EY139" s="5">
        <v>1000</v>
      </c>
      <c r="EZ139" s="5">
        <v>0</v>
      </c>
      <c r="FA139" s="13">
        <f t="shared" si="180"/>
        <v>0</v>
      </c>
      <c r="FB139" s="53">
        <f>RANK(FA139,FA$3:FA$140)</f>
        <v>133</v>
      </c>
      <c r="FC139" s="53">
        <f>RANK(EZ139,EZ$3:EZ$140)</f>
        <v>133</v>
      </c>
      <c r="FD139" s="17">
        <f t="shared" si="142"/>
        <v>266</v>
      </c>
    </row>
    <row r="140" ht="17.25" spans="1:160">
      <c r="A140" s="9">
        <v>139</v>
      </c>
      <c r="B140" s="61">
        <v>117637</v>
      </c>
      <c r="C140" s="61" t="s">
        <v>1634</v>
      </c>
      <c r="D140" s="61" t="s">
        <v>33</v>
      </c>
      <c r="E140" s="5">
        <v>1900</v>
      </c>
      <c r="F140" s="5">
        <v>390.8</v>
      </c>
      <c r="G140" s="13">
        <f t="shared" si="155"/>
        <v>0.205684210526316</v>
      </c>
      <c r="H140" s="53">
        <f>RANK(G140,G$3:G$140)</f>
        <v>121</v>
      </c>
      <c r="I140" s="53">
        <f>RANK(F140,F$3:F$140)</f>
        <v>132</v>
      </c>
      <c r="J140" s="17">
        <f t="shared" si="181"/>
        <v>253</v>
      </c>
      <c r="K140" s="5">
        <v>1200</v>
      </c>
      <c r="L140" s="5">
        <v>0</v>
      </c>
      <c r="M140" s="13">
        <f t="shared" si="156"/>
        <v>0</v>
      </c>
      <c r="N140" s="53">
        <f>RANK(M140,M$3:M$140)</f>
        <v>124</v>
      </c>
      <c r="O140" s="53">
        <f>RANK(L140,L$3:L$140)</f>
        <v>124</v>
      </c>
      <c r="P140" s="17">
        <f t="shared" si="182"/>
        <v>248</v>
      </c>
      <c r="Q140" s="5">
        <v>1000</v>
      </c>
      <c r="R140" s="5">
        <v>209</v>
      </c>
      <c r="S140" s="13">
        <f t="shared" si="157"/>
        <v>0.209</v>
      </c>
      <c r="T140" s="53">
        <f>RANK(S140,S$3:S$140)</f>
        <v>102</v>
      </c>
      <c r="U140" s="53">
        <f>RANK(R140,R$3:R$140)</f>
        <v>108</v>
      </c>
      <c r="V140" s="17">
        <f t="shared" si="149"/>
        <v>210</v>
      </c>
      <c r="W140" s="5">
        <v>1000</v>
      </c>
      <c r="X140" s="5">
        <v>576.31</v>
      </c>
      <c r="Y140" s="13">
        <f t="shared" si="158"/>
        <v>0.57631</v>
      </c>
      <c r="Z140" s="53">
        <f>RANK(Y140,Y$3:Y$140)</f>
        <v>91</v>
      </c>
      <c r="AA140" s="53">
        <f>RANK(X140,X$3:X$140)</f>
        <v>132</v>
      </c>
      <c r="AB140" s="17">
        <f t="shared" si="159"/>
        <v>223</v>
      </c>
      <c r="AC140" s="5">
        <v>1000</v>
      </c>
      <c r="AD140" s="5">
        <v>627.75</v>
      </c>
      <c r="AE140" s="13">
        <f t="shared" si="160"/>
        <v>0.62775</v>
      </c>
      <c r="AF140" s="53">
        <f>RANK(AE140,AE$3:AE$140)</f>
        <v>114</v>
      </c>
      <c r="AG140" s="53">
        <f>RANK(AD140,AD$3:AD$140)</f>
        <v>130</v>
      </c>
      <c r="AH140" s="17">
        <f t="shared" si="154"/>
        <v>244</v>
      </c>
      <c r="AI140" s="5">
        <v>0</v>
      </c>
      <c r="AJ140" s="5">
        <v>0</v>
      </c>
      <c r="AK140" s="13" t="e">
        <f t="shared" si="137"/>
        <v>#DIV/0!</v>
      </c>
      <c r="AL140" s="53" t="e">
        <f>RANK(AK140,AK$3:AK$140)</f>
        <v>#DIV/0!</v>
      </c>
      <c r="AM140" s="53">
        <f>RANK(AJ140,AJ$3:AJ$140)</f>
        <v>123</v>
      </c>
      <c r="AN140" s="17" t="e">
        <f t="shared" si="145"/>
        <v>#DIV/0!</v>
      </c>
      <c r="AO140" s="5">
        <v>4</v>
      </c>
      <c r="AP140" s="5">
        <v>0</v>
      </c>
      <c r="AQ140" s="13">
        <f t="shared" si="161"/>
        <v>0</v>
      </c>
      <c r="AR140" s="53">
        <f>RANK(AQ140,AQ$3:AQ$140)</f>
        <v>129</v>
      </c>
      <c r="AS140" s="53">
        <f>RANK(AP140,AP$3:AP$140)</f>
        <v>129</v>
      </c>
      <c r="AT140" s="17">
        <f t="shared" si="183"/>
        <v>258</v>
      </c>
      <c r="AU140" s="5">
        <v>1100</v>
      </c>
      <c r="AV140" s="5">
        <v>421.35</v>
      </c>
      <c r="AW140" s="13">
        <f t="shared" si="162"/>
        <v>0.383045454545455</v>
      </c>
      <c r="AX140" s="53">
        <f>RANK(AW140,AW$3:AW$140)</f>
        <v>131</v>
      </c>
      <c r="AY140" s="53">
        <f>RANK(AV140,AV$3:AV$140)</f>
        <v>135</v>
      </c>
      <c r="AZ140" s="17">
        <f t="shared" si="146"/>
        <v>266</v>
      </c>
      <c r="BA140" s="5">
        <v>800</v>
      </c>
      <c r="BB140" s="5">
        <v>209</v>
      </c>
      <c r="BC140" s="13">
        <f t="shared" si="163"/>
        <v>0.26125</v>
      </c>
      <c r="BD140" s="53">
        <f>RANK(BC140,BC$3:BC$140)</f>
        <v>130</v>
      </c>
      <c r="BE140" s="53">
        <f>RANK(BB140,BB$3:BB$140)</f>
        <v>131</v>
      </c>
      <c r="BF140" s="17">
        <f t="shared" si="150"/>
        <v>261</v>
      </c>
      <c r="BG140" s="5">
        <v>1310</v>
      </c>
      <c r="BH140" s="5">
        <v>201.9</v>
      </c>
      <c r="BI140" s="13">
        <f t="shared" si="164"/>
        <v>0.15412213740458</v>
      </c>
      <c r="BJ140" s="53">
        <f>RANK(BI140,BI$3:BI$140)</f>
        <v>98</v>
      </c>
      <c r="BK140" s="53">
        <f>RANK(BH140,BH$3:BH$140)</f>
        <v>120</v>
      </c>
      <c r="BL140" s="17">
        <f t="shared" si="138"/>
        <v>218</v>
      </c>
      <c r="BM140" s="5">
        <v>1000</v>
      </c>
      <c r="BN140" s="5">
        <v>352.79</v>
      </c>
      <c r="BO140" s="13">
        <f t="shared" si="165"/>
        <v>0.35279</v>
      </c>
      <c r="BP140" s="53">
        <f>RANK(BO140,BO$3:BO$140)</f>
        <v>129</v>
      </c>
      <c r="BQ140" s="53">
        <f>RANK(BN140,BN$3:BN$140)</f>
        <v>131</v>
      </c>
      <c r="BR140" s="17">
        <f t="shared" si="147"/>
        <v>260</v>
      </c>
      <c r="BS140" s="21">
        <v>1100</v>
      </c>
      <c r="BT140" s="5">
        <v>847.18</v>
      </c>
      <c r="BU140" s="13">
        <f t="shared" si="166"/>
        <v>0.770163636363636</v>
      </c>
      <c r="BV140" s="53">
        <f>RANK(BU140,BU$3:BU$140)</f>
        <v>111</v>
      </c>
      <c r="BW140" s="53">
        <f>RANK(BT140,BT$3:BT$140)</f>
        <v>114</v>
      </c>
      <c r="BX140" s="17">
        <f t="shared" si="152"/>
        <v>225</v>
      </c>
      <c r="BY140" s="5">
        <v>1000</v>
      </c>
      <c r="BZ140" s="5">
        <v>325.76</v>
      </c>
      <c r="CA140" s="13">
        <f t="shared" si="167"/>
        <v>0.32576</v>
      </c>
      <c r="CB140" s="53">
        <f>RANK(CA140,CA$3:CA$140)</f>
        <v>100</v>
      </c>
      <c r="CC140" s="53">
        <f>RANK(BZ140,BZ$3:BZ$140)</f>
        <v>117</v>
      </c>
      <c r="CD140" s="17">
        <f t="shared" si="151"/>
        <v>217</v>
      </c>
      <c r="CE140" s="5">
        <v>1000</v>
      </c>
      <c r="CF140" s="5">
        <v>177.41</v>
      </c>
      <c r="CG140" s="13">
        <f t="shared" si="168"/>
        <v>0.17741</v>
      </c>
      <c r="CH140" s="53">
        <f>RANK(CG140,CG$3:CG$140)</f>
        <v>135</v>
      </c>
      <c r="CI140" s="53">
        <f>RANK(CF140,CF$3:CF$140)</f>
        <v>135</v>
      </c>
      <c r="CJ140" s="17">
        <f t="shared" si="148"/>
        <v>270</v>
      </c>
      <c r="CK140" s="5">
        <v>900</v>
      </c>
      <c r="CL140" s="5">
        <v>320.52</v>
      </c>
      <c r="CM140" s="13">
        <f t="shared" si="169"/>
        <v>0.356133333333333</v>
      </c>
      <c r="CN140" s="53">
        <f>RANK(CM140,CM$3:CM$140)</f>
        <v>83</v>
      </c>
      <c r="CO140" s="53">
        <f>RANK(CL140,CL$3:CL$140)</f>
        <v>116</v>
      </c>
      <c r="CP140" s="17">
        <f t="shared" si="153"/>
        <v>199</v>
      </c>
      <c r="CQ140" s="5">
        <v>600</v>
      </c>
      <c r="CR140" s="5">
        <v>210.8</v>
      </c>
      <c r="CS140" s="13">
        <f t="shared" si="170"/>
        <v>0.351333333333333</v>
      </c>
      <c r="CT140" s="53">
        <f>RANK(CS140,CS$3:CS$140)</f>
        <v>70</v>
      </c>
      <c r="CU140" s="53">
        <f>RANK(CR140,CR$3:CR$140)</f>
        <v>84</v>
      </c>
      <c r="CV140" s="17">
        <f t="shared" si="128"/>
        <v>154</v>
      </c>
      <c r="CW140" s="5">
        <v>1950</v>
      </c>
      <c r="CX140" s="5">
        <v>550.9</v>
      </c>
      <c r="CY140" s="13">
        <f t="shared" si="171"/>
        <v>0.282512820512821</v>
      </c>
      <c r="CZ140" s="53">
        <f>RANK(CY140,CY$3:CY$140)</f>
        <v>87</v>
      </c>
      <c r="DA140" s="53">
        <f>RANK(CX140,CX$3:CX$140)</f>
        <v>121</v>
      </c>
      <c r="DB140" s="17">
        <f t="shared" si="140"/>
        <v>208</v>
      </c>
      <c r="DC140" s="5">
        <v>1870</v>
      </c>
      <c r="DD140" s="5">
        <v>422.03</v>
      </c>
      <c r="DE140" s="13">
        <f t="shared" si="172"/>
        <v>0.22568449197861</v>
      </c>
      <c r="DF140" s="53">
        <f>RANK(DE140,DE$3:DE$140)</f>
        <v>133</v>
      </c>
      <c r="DG140" s="53">
        <f>RANK(DD140,DD$3:DD$140)</f>
        <v>135</v>
      </c>
      <c r="DH140" s="17">
        <f t="shared" si="144"/>
        <v>268</v>
      </c>
      <c r="DI140" s="5">
        <v>30</v>
      </c>
      <c r="DJ140" s="5">
        <v>7</v>
      </c>
      <c r="DK140" s="13">
        <f t="shared" si="173"/>
        <v>0.233333333333333</v>
      </c>
      <c r="DL140" s="53">
        <f>RANK(DK140,DK$3:DK$140)</f>
        <v>77</v>
      </c>
      <c r="DM140" s="53">
        <f>RANK(DJ140,DJ$3:DJ$140)</f>
        <v>121</v>
      </c>
      <c r="DN140" s="17">
        <f t="shared" si="129"/>
        <v>198</v>
      </c>
      <c r="DO140" s="5">
        <v>1200</v>
      </c>
      <c r="DP140" s="5">
        <v>534.7</v>
      </c>
      <c r="DQ140" s="13">
        <v>0.668375</v>
      </c>
      <c r="DR140" s="53">
        <v>95</v>
      </c>
      <c r="DS140" s="53">
        <v>129</v>
      </c>
      <c r="DT140" s="17">
        <v>224</v>
      </c>
      <c r="DU140" s="5">
        <v>1000</v>
      </c>
      <c r="DV140" s="5">
        <v>99.83</v>
      </c>
      <c r="DW140" s="13">
        <f t="shared" si="174"/>
        <v>0.09983</v>
      </c>
      <c r="DX140" s="53">
        <f>RANK(DW140,DW$3:DW$140)</f>
        <v>132</v>
      </c>
      <c r="DY140" s="53">
        <f>RANK(DV140,DV$3:DV$140)</f>
        <v>133</v>
      </c>
      <c r="DZ140" s="17">
        <f t="shared" si="124"/>
        <v>265</v>
      </c>
      <c r="EA140" s="5">
        <v>800</v>
      </c>
      <c r="EB140" s="5">
        <v>171.55</v>
      </c>
      <c r="EC140" s="13">
        <f t="shared" si="175"/>
        <v>0.2144375</v>
      </c>
      <c r="ED140" s="53">
        <f>RANK(EC140,EC$3:EC$140)</f>
        <v>64</v>
      </c>
      <c r="EE140" s="53">
        <f>RANK(EB140,EB$3:EB$140)</f>
        <v>68</v>
      </c>
      <c r="EF140" s="17">
        <f t="shared" si="125"/>
        <v>132</v>
      </c>
      <c r="EG140" s="5">
        <v>1000</v>
      </c>
      <c r="EH140" s="5">
        <v>171.55</v>
      </c>
      <c r="EI140" s="13">
        <f t="shared" si="176"/>
        <v>0.17155</v>
      </c>
      <c r="EJ140" s="53">
        <f>RANK(EI140,EI$3:EI$140)</f>
        <v>32</v>
      </c>
      <c r="EK140" s="53">
        <f>RANK(EH140,EH$3:EH$140)</f>
        <v>68</v>
      </c>
      <c r="EL140" s="17">
        <f t="shared" si="177"/>
        <v>100</v>
      </c>
      <c r="EM140" s="5">
        <v>2080</v>
      </c>
      <c r="EN140" s="5">
        <v>1053.27</v>
      </c>
      <c r="EO140" s="13">
        <f t="shared" si="178"/>
        <v>0.506379807692308</v>
      </c>
      <c r="EP140" s="53">
        <f>RANK(EO140,EO$3:EO$140)</f>
        <v>103</v>
      </c>
      <c r="EQ140" s="53">
        <f>RANK(EN140,EN$3:EN$140)</f>
        <v>127</v>
      </c>
      <c r="ER140" s="17">
        <f t="shared" si="134"/>
        <v>230</v>
      </c>
      <c r="ES140" s="5">
        <v>1000</v>
      </c>
      <c r="ET140" s="5">
        <v>295.95</v>
      </c>
      <c r="EU140" s="13">
        <f t="shared" si="179"/>
        <v>0.29595</v>
      </c>
      <c r="EV140" s="53">
        <f>RANK(EU140,EU$3:EU$140)</f>
        <v>97</v>
      </c>
      <c r="EW140" s="53">
        <f>RANK(ET140,ET$3:ET$140)</f>
        <v>104</v>
      </c>
      <c r="EX140" s="17">
        <f t="shared" si="184"/>
        <v>201</v>
      </c>
      <c r="EY140" s="5">
        <v>1000</v>
      </c>
      <c r="EZ140" s="5">
        <v>107</v>
      </c>
      <c r="FA140" s="13">
        <f t="shared" si="180"/>
        <v>0.107</v>
      </c>
      <c r="FB140" s="53">
        <f>RANK(FA140,FA$3:FA$140)</f>
        <v>121</v>
      </c>
      <c r="FC140" s="53">
        <f>RANK(EZ140,EZ$3:EZ$140)</f>
        <v>128</v>
      </c>
      <c r="FD140" s="17">
        <f t="shared" si="142"/>
        <v>249</v>
      </c>
    </row>
    <row r="141" spans="1:160">
      <c r="A141" s="9"/>
      <c r="B141" s="9"/>
      <c r="C141" s="9"/>
      <c r="D141" s="9"/>
      <c r="E141" s="5">
        <f>SUM(E3:E140)</f>
        <v>1099600</v>
      </c>
      <c r="F141" s="5">
        <f t="shared" ref="E141:BP141" si="185">SUM(F3:F140)</f>
        <v>495245.44</v>
      </c>
      <c r="G141" s="5">
        <f t="shared" si="185"/>
        <v>57.998943916524</v>
      </c>
      <c r="H141" s="5">
        <f t="shared" si="185"/>
        <v>9590</v>
      </c>
      <c r="I141" s="5">
        <f t="shared" si="185"/>
        <v>9590</v>
      </c>
      <c r="J141" s="5">
        <f t="shared" si="185"/>
        <v>19158</v>
      </c>
      <c r="K141" s="5">
        <f t="shared" si="185"/>
        <v>370200</v>
      </c>
      <c r="L141" s="5">
        <f t="shared" si="185"/>
        <v>196121.09</v>
      </c>
      <c r="M141" s="5">
        <f t="shared" si="185"/>
        <v>60.8531667973253</v>
      </c>
      <c r="N141" s="5">
        <f t="shared" si="185"/>
        <v>9484</v>
      </c>
      <c r="O141" s="5">
        <f t="shared" si="185"/>
        <v>9481</v>
      </c>
      <c r="P141" s="5">
        <f t="shared" si="185"/>
        <v>18894</v>
      </c>
      <c r="Q141" s="5">
        <f t="shared" si="185"/>
        <v>307100</v>
      </c>
      <c r="R141" s="5">
        <f t="shared" si="185"/>
        <v>168921.56</v>
      </c>
      <c r="S141" s="5">
        <f t="shared" si="185"/>
        <v>61.6693415447427</v>
      </c>
      <c r="T141" s="5">
        <f t="shared" si="185"/>
        <v>9523</v>
      </c>
      <c r="U141" s="5">
        <f t="shared" si="185"/>
        <v>9512</v>
      </c>
      <c r="V141" s="5">
        <f t="shared" si="185"/>
        <v>18999</v>
      </c>
      <c r="W141" s="5">
        <f t="shared" si="185"/>
        <v>445980</v>
      </c>
      <c r="X141" s="5">
        <f t="shared" si="185"/>
        <v>281654.09</v>
      </c>
      <c r="Y141" s="5">
        <f t="shared" si="185"/>
        <v>93.7209606247403</v>
      </c>
      <c r="Z141" s="5">
        <f t="shared" si="185"/>
        <v>9590</v>
      </c>
      <c r="AA141" s="5">
        <f t="shared" si="185"/>
        <v>9590</v>
      </c>
      <c r="AB141" s="5">
        <f t="shared" si="185"/>
        <v>19140</v>
      </c>
      <c r="AC141" s="5">
        <f t="shared" si="185"/>
        <v>372210</v>
      </c>
      <c r="AD141" s="5">
        <f t="shared" si="185"/>
        <v>315203.91</v>
      </c>
      <c r="AE141" s="5">
        <f t="shared" si="185"/>
        <v>114.557138679759</v>
      </c>
      <c r="AF141" s="5">
        <f t="shared" si="185"/>
        <v>9590</v>
      </c>
      <c r="AG141" s="5">
        <f t="shared" si="185"/>
        <v>9590</v>
      </c>
      <c r="AH141" s="5">
        <f t="shared" si="185"/>
        <v>19029</v>
      </c>
      <c r="AI141" s="5">
        <v>0</v>
      </c>
      <c r="AJ141" s="5">
        <f t="shared" si="185"/>
        <v>1833.85</v>
      </c>
      <c r="AK141" s="5" t="e">
        <f t="shared" si="185"/>
        <v>#DIV/0!</v>
      </c>
      <c r="AL141" s="5" t="e">
        <f t="shared" si="185"/>
        <v>#DIV/0!</v>
      </c>
      <c r="AM141" s="5">
        <f t="shared" si="185"/>
        <v>9227</v>
      </c>
      <c r="AN141" s="5" t="e">
        <f t="shared" si="185"/>
        <v>#DIV/0!</v>
      </c>
      <c r="AO141" s="5">
        <f t="shared" si="185"/>
        <v>3315</v>
      </c>
      <c r="AP141" s="5">
        <f t="shared" si="185"/>
        <v>612</v>
      </c>
      <c r="AQ141" s="5">
        <f t="shared" si="185"/>
        <v>34.3187421218879</v>
      </c>
      <c r="AR141" s="5">
        <f t="shared" si="185"/>
        <v>9452</v>
      </c>
      <c r="AS141" s="5">
        <f t="shared" si="185"/>
        <v>8624</v>
      </c>
      <c r="AT141" s="5">
        <f t="shared" si="185"/>
        <v>18039</v>
      </c>
      <c r="AU141" s="5">
        <f t="shared" si="185"/>
        <v>312690</v>
      </c>
      <c r="AV141" s="5">
        <f t="shared" si="185"/>
        <v>262199.13</v>
      </c>
      <c r="AW141" s="5">
        <f t="shared" si="185"/>
        <v>110.321458361996</v>
      </c>
      <c r="AX141" s="5">
        <f t="shared" si="185"/>
        <v>9590</v>
      </c>
      <c r="AY141" s="5">
        <f t="shared" si="185"/>
        <v>9590</v>
      </c>
      <c r="AZ141" s="5">
        <f t="shared" si="185"/>
        <v>18968</v>
      </c>
      <c r="BA141" s="5">
        <f t="shared" si="185"/>
        <v>179480</v>
      </c>
      <c r="BB141" s="5">
        <f t="shared" si="185"/>
        <v>124647.61</v>
      </c>
      <c r="BC141" s="5">
        <f t="shared" si="185"/>
        <v>92.3349592188435</v>
      </c>
      <c r="BD141" s="5">
        <f t="shared" si="185"/>
        <v>9590</v>
      </c>
      <c r="BE141" s="5">
        <f t="shared" si="185"/>
        <v>9590</v>
      </c>
      <c r="BF141" s="5">
        <f t="shared" si="185"/>
        <v>19156</v>
      </c>
      <c r="BG141" s="5">
        <f t="shared" si="185"/>
        <v>390550</v>
      </c>
      <c r="BH141" s="5">
        <f t="shared" si="185"/>
        <v>107563.13</v>
      </c>
      <c r="BI141" s="5">
        <f t="shared" si="185"/>
        <v>36.3080143863736</v>
      </c>
      <c r="BJ141" s="5">
        <f t="shared" si="185"/>
        <v>9588</v>
      </c>
      <c r="BK141" s="5">
        <f t="shared" si="185"/>
        <v>9587</v>
      </c>
      <c r="BL141" s="5">
        <f t="shared" si="185"/>
        <v>19156</v>
      </c>
      <c r="BM141" s="5">
        <f t="shared" si="185"/>
        <v>237310</v>
      </c>
      <c r="BN141" s="5">
        <f t="shared" si="185"/>
        <v>197318.13</v>
      </c>
      <c r="BO141" s="5">
        <f t="shared" si="185"/>
        <v>111.278860826835</v>
      </c>
      <c r="BP141" s="5">
        <f t="shared" si="185"/>
        <v>9590</v>
      </c>
      <c r="BQ141" s="5">
        <f t="shared" ref="BQ141:EB141" si="186">SUM(BQ3:BQ140)</f>
        <v>9590</v>
      </c>
      <c r="BR141" s="5">
        <f t="shared" si="186"/>
        <v>19113</v>
      </c>
      <c r="BS141" s="5">
        <f t="shared" si="186"/>
        <v>206950</v>
      </c>
      <c r="BT141" s="5">
        <f t="shared" si="186"/>
        <v>214378.99</v>
      </c>
      <c r="BU141" s="5">
        <f t="shared" si="186"/>
        <v>141.550239989822</v>
      </c>
      <c r="BV141" s="5">
        <f t="shared" si="186"/>
        <v>9590</v>
      </c>
      <c r="BW141" s="5">
        <f t="shared" si="186"/>
        <v>9590</v>
      </c>
      <c r="BX141" s="5">
        <f t="shared" si="186"/>
        <v>19123</v>
      </c>
      <c r="BY141" s="5">
        <f t="shared" si="186"/>
        <v>213800</v>
      </c>
      <c r="BZ141" s="5">
        <f t="shared" si="186"/>
        <v>111160.91</v>
      </c>
      <c r="CA141" s="5">
        <f t="shared" si="186"/>
        <v>71.7150268660908</v>
      </c>
      <c r="CB141" s="5">
        <f t="shared" si="186"/>
        <v>9590</v>
      </c>
      <c r="CC141" s="5">
        <f t="shared" si="186"/>
        <v>9590</v>
      </c>
      <c r="CD141" s="5">
        <f t="shared" si="186"/>
        <v>19158</v>
      </c>
      <c r="CE141" s="5">
        <f t="shared" si="186"/>
        <v>184010</v>
      </c>
      <c r="CF141" s="5">
        <f t="shared" si="186"/>
        <v>166399.54</v>
      </c>
      <c r="CG141" s="5">
        <f t="shared" si="186"/>
        <v>117.299203439404</v>
      </c>
      <c r="CH141" s="5">
        <f t="shared" si="186"/>
        <v>9590</v>
      </c>
      <c r="CI141" s="5">
        <f t="shared" si="186"/>
        <v>9590</v>
      </c>
      <c r="CJ141" s="5">
        <f t="shared" si="186"/>
        <v>19141</v>
      </c>
      <c r="CK141" s="5">
        <f t="shared" si="186"/>
        <v>261540</v>
      </c>
      <c r="CL141" s="5">
        <f t="shared" si="186"/>
        <v>107818.07</v>
      </c>
      <c r="CM141" s="5">
        <f t="shared" si="186"/>
        <v>57.7229966510642</v>
      </c>
      <c r="CN141" s="5">
        <f t="shared" si="186"/>
        <v>9590</v>
      </c>
      <c r="CO141" s="5">
        <f t="shared" si="186"/>
        <v>9590</v>
      </c>
      <c r="CP141" s="5">
        <f t="shared" si="186"/>
        <v>19068</v>
      </c>
      <c r="CQ141" s="5">
        <f t="shared" si="186"/>
        <v>122750</v>
      </c>
      <c r="CR141" s="5">
        <f t="shared" si="186"/>
        <v>62373.44</v>
      </c>
      <c r="CS141" s="5">
        <f t="shared" si="186"/>
        <v>70.3811609097691</v>
      </c>
      <c r="CT141" s="5">
        <f t="shared" si="186"/>
        <v>9132</v>
      </c>
      <c r="CU141" s="5">
        <f t="shared" si="186"/>
        <v>9085</v>
      </c>
      <c r="CV141" s="5">
        <f t="shared" si="186"/>
        <v>18208</v>
      </c>
      <c r="CW141" s="5">
        <f t="shared" si="186"/>
        <v>523330</v>
      </c>
      <c r="CX141" s="5">
        <f t="shared" si="186"/>
        <v>250938.39</v>
      </c>
      <c r="CY141" s="5">
        <f t="shared" si="186"/>
        <v>63.1520515435696</v>
      </c>
      <c r="CZ141" s="5">
        <f t="shared" si="186"/>
        <v>9588</v>
      </c>
      <c r="DA141" s="5">
        <f t="shared" si="186"/>
        <v>9588</v>
      </c>
      <c r="DB141" s="5">
        <f t="shared" si="186"/>
        <v>19166</v>
      </c>
      <c r="DC141" s="5">
        <f t="shared" si="186"/>
        <v>753150</v>
      </c>
      <c r="DD141" s="5">
        <f t="shared" si="186"/>
        <v>659565.6</v>
      </c>
      <c r="DE141" s="5">
        <f t="shared" si="186"/>
        <v>112.320404067715</v>
      </c>
      <c r="DF141" s="5">
        <f t="shared" si="186"/>
        <v>9590</v>
      </c>
      <c r="DG141" s="5">
        <f t="shared" si="186"/>
        <v>9590</v>
      </c>
      <c r="DH141" s="5">
        <f t="shared" si="186"/>
        <v>19131</v>
      </c>
      <c r="DI141" s="5">
        <f t="shared" si="186"/>
        <v>12140</v>
      </c>
      <c r="DJ141" s="5">
        <f t="shared" si="186"/>
        <v>3546</v>
      </c>
      <c r="DK141" s="5">
        <f t="shared" si="186"/>
        <v>39.9719364042391</v>
      </c>
      <c r="DL141" s="5">
        <f t="shared" si="186"/>
        <v>9509</v>
      </c>
      <c r="DM141" s="5">
        <f t="shared" si="186"/>
        <v>9391</v>
      </c>
      <c r="DN141" s="5">
        <f t="shared" si="186"/>
        <v>18891</v>
      </c>
      <c r="DO141" s="5">
        <v>433640</v>
      </c>
      <c r="DP141" s="5">
        <v>384979.07</v>
      </c>
      <c r="DQ141" s="5">
        <v>113.514134231056</v>
      </c>
      <c r="DR141" s="5">
        <v>9590</v>
      </c>
      <c r="DS141" s="5">
        <v>9590</v>
      </c>
      <c r="DT141" s="5">
        <v>19035</v>
      </c>
      <c r="DU141" s="5">
        <f t="shared" si="186"/>
        <v>365330</v>
      </c>
      <c r="DV141" s="5">
        <f t="shared" si="186"/>
        <v>291990.28</v>
      </c>
      <c r="DW141" s="5">
        <f t="shared" si="186"/>
        <v>103.569180334783</v>
      </c>
      <c r="DX141" s="5">
        <f t="shared" si="186"/>
        <v>9588</v>
      </c>
      <c r="DY141" s="5">
        <f t="shared" si="186"/>
        <v>9587</v>
      </c>
      <c r="DZ141" s="5">
        <f t="shared" si="186"/>
        <v>19094</v>
      </c>
      <c r="EA141" s="5">
        <f t="shared" si="186"/>
        <v>135510</v>
      </c>
      <c r="EB141" s="5">
        <f t="shared" si="186"/>
        <v>42038.67</v>
      </c>
      <c r="EC141" s="5">
        <f t="shared" ref="EC141:FD141" si="187">SUM(EC3:EC140)</f>
        <v>39.5232439913201</v>
      </c>
      <c r="ED141" s="5">
        <f t="shared" si="187"/>
        <v>9528</v>
      </c>
      <c r="EE141" s="5">
        <f t="shared" si="187"/>
        <v>9527</v>
      </c>
      <c r="EF141" s="5">
        <f t="shared" si="187"/>
        <v>19041</v>
      </c>
      <c r="EG141" s="5">
        <f t="shared" si="187"/>
        <v>340290</v>
      </c>
      <c r="EH141" s="5">
        <f t="shared" si="187"/>
        <v>42038.67</v>
      </c>
      <c r="EI141" s="5">
        <f t="shared" si="187"/>
        <v>16.202731051112</v>
      </c>
      <c r="EJ141" s="5">
        <f t="shared" si="187"/>
        <v>9535</v>
      </c>
      <c r="EK141" s="5">
        <f t="shared" si="187"/>
        <v>9527</v>
      </c>
      <c r="EL141" s="5">
        <f t="shared" si="187"/>
        <v>19062</v>
      </c>
      <c r="EM141" s="5">
        <f t="shared" si="187"/>
        <v>678060</v>
      </c>
      <c r="EN141" s="5">
        <f t="shared" si="187"/>
        <v>475847.66</v>
      </c>
      <c r="EO141" s="5">
        <f t="shared" si="187"/>
        <v>93.1174048643314</v>
      </c>
      <c r="EP141" s="5">
        <f t="shared" si="187"/>
        <v>9590</v>
      </c>
      <c r="EQ141" s="5">
        <f t="shared" si="187"/>
        <v>9590</v>
      </c>
      <c r="ER141" s="5">
        <f t="shared" si="187"/>
        <v>19162</v>
      </c>
      <c r="ES141" s="5">
        <f t="shared" si="187"/>
        <v>184790</v>
      </c>
      <c r="ET141" s="5">
        <f t="shared" si="187"/>
        <v>99409.78</v>
      </c>
      <c r="EU141" s="5">
        <f t="shared" si="187"/>
        <v>72.9209866909982</v>
      </c>
      <c r="EV141" s="5">
        <f t="shared" si="187"/>
        <v>9585</v>
      </c>
      <c r="EW141" s="5">
        <f t="shared" si="187"/>
        <v>9585</v>
      </c>
      <c r="EX141" s="5">
        <f t="shared" si="187"/>
        <v>19156</v>
      </c>
      <c r="EY141" s="5">
        <f t="shared" si="187"/>
        <v>512320</v>
      </c>
      <c r="EZ141" s="5">
        <f t="shared" si="187"/>
        <v>223736.61</v>
      </c>
      <c r="FA141" s="5">
        <f t="shared" si="187"/>
        <v>63.6927386604214</v>
      </c>
      <c r="FB141" s="5">
        <f t="shared" si="187"/>
        <v>9576</v>
      </c>
      <c r="FC141" s="5">
        <f t="shared" si="187"/>
        <v>9575</v>
      </c>
      <c r="FD141" s="5">
        <f t="shared" si="187"/>
        <v>19128</v>
      </c>
    </row>
  </sheetData>
  <autoFilter ref="A1:FD141">
    <extLst/>
  </autoFilter>
  <mergeCells count="25">
    <mergeCell ref="K1:P1"/>
    <mergeCell ref="Q1:V1"/>
    <mergeCell ref="W1:AB1"/>
    <mergeCell ref="AC1:AH1"/>
    <mergeCell ref="AI1:AN1"/>
    <mergeCell ref="AO1:AT1"/>
    <mergeCell ref="AU1:AZ1"/>
    <mergeCell ref="BA1:BF1"/>
    <mergeCell ref="BG1:BL1"/>
    <mergeCell ref="BM1:BR1"/>
    <mergeCell ref="BS1:BX1"/>
    <mergeCell ref="BY1:CD1"/>
    <mergeCell ref="CE1:CJ1"/>
    <mergeCell ref="CK1:CP1"/>
    <mergeCell ref="CQ1:CV1"/>
    <mergeCell ref="CW1:DB1"/>
    <mergeCell ref="DC1:DH1"/>
    <mergeCell ref="DI1:DN1"/>
    <mergeCell ref="DO1:DT1"/>
    <mergeCell ref="DU1:DZ1"/>
    <mergeCell ref="EA1:EF1"/>
    <mergeCell ref="EG1:EL1"/>
    <mergeCell ref="EM1:ER1"/>
    <mergeCell ref="ES1:EX1"/>
    <mergeCell ref="EY1:FD1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6"/>
  <sheetViews>
    <sheetView workbookViewId="0">
      <selection activeCell="A1" sqref="$A1:$XFD1048576"/>
    </sheetView>
  </sheetViews>
  <sheetFormatPr defaultColWidth="9" defaultRowHeight="19" customHeight="1"/>
  <cols>
    <col min="1" max="1" width="5.5" style="30" customWidth="1"/>
    <col min="2" max="2" width="5.875" style="30" customWidth="1"/>
    <col min="3" max="3" width="31.375" style="30" customWidth="1"/>
    <col min="4" max="4" width="11.5" style="30" customWidth="1"/>
    <col min="5" max="5" width="7.125" style="30" customWidth="1"/>
    <col min="6" max="6" width="6.875" style="30" customWidth="1"/>
    <col min="7" max="7" width="6.75" style="30" customWidth="1"/>
    <col min="8" max="8" width="8.125" style="30" customWidth="1"/>
    <col min="9" max="9" width="6.75" style="30" customWidth="1"/>
    <col min="10" max="10" width="7.875" style="30" customWidth="1"/>
    <col min="11" max="11" width="7.25" style="30" customWidth="1"/>
    <col min="12" max="12" width="5.375" style="30" customWidth="1"/>
    <col min="13" max="13" width="6" style="30" customWidth="1"/>
    <col min="14" max="14" width="6.375" style="30" customWidth="1"/>
    <col min="15" max="15" width="4.75" style="30" customWidth="1"/>
    <col min="16" max="17" width="6" style="30" customWidth="1"/>
    <col min="18" max="18" width="5.875" style="30" customWidth="1"/>
    <col min="19" max="19" width="6.5" style="30" customWidth="1"/>
    <col min="20" max="20" width="8" style="30" customWidth="1"/>
    <col min="21" max="21" width="7.75" style="30" customWidth="1"/>
    <col min="22" max="22" width="7.875" style="30" customWidth="1"/>
    <col min="23" max="16384" width="9" style="30"/>
  </cols>
  <sheetData>
    <row r="1" s="30" customFormat="1" ht="24" customHeight="1" spans="1:22">
      <c r="A1" s="31" t="s">
        <v>1695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="30" customFormat="1" customHeight="1" spans="1:22">
      <c r="A2" s="32" t="s">
        <v>7</v>
      </c>
      <c r="B2" s="32" t="s">
        <v>8</v>
      </c>
      <c r="C2" s="32" t="s">
        <v>1696</v>
      </c>
      <c r="D2" s="32" t="s">
        <v>1697</v>
      </c>
      <c r="E2" s="32" t="s">
        <v>1698</v>
      </c>
      <c r="F2" s="33" t="s">
        <v>1699</v>
      </c>
      <c r="G2" s="33" t="s">
        <v>1700</v>
      </c>
      <c r="H2" s="34" t="s">
        <v>1701</v>
      </c>
      <c r="I2" s="40" t="s">
        <v>1702</v>
      </c>
      <c r="J2" s="40" t="s">
        <v>1703</v>
      </c>
      <c r="K2" s="41" t="s">
        <v>1704</v>
      </c>
      <c r="L2" s="41" t="s">
        <v>1705</v>
      </c>
      <c r="M2" s="41" t="s">
        <v>1706</v>
      </c>
      <c r="N2" s="41" t="s">
        <v>1707</v>
      </c>
      <c r="O2" s="41" t="s">
        <v>1708</v>
      </c>
      <c r="P2" s="41" t="s">
        <v>1709</v>
      </c>
      <c r="Q2" s="41" t="s">
        <v>1710</v>
      </c>
      <c r="R2" s="41" t="s">
        <v>1711</v>
      </c>
      <c r="S2" s="41" t="s">
        <v>1712</v>
      </c>
      <c r="T2" s="41" t="s">
        <v>1713</v>
      </c>
      <c r="U2" s="41" t="s">
        <v>1714</v>
      </c>
      <c r="V2" s="41" t="s">
        <v>1715</v>
      </c>
    </row>
    <row r="3" s="30" customFormat="1" customHeight="1" spans="1:22">
      <c r="A3" s="35"/>
      <c r="B3" s="35"/>
      <c r="C3" s="35"/>
      <c r="D3" s="35"/>
      <c r="E3" s="35"/>
      <c r="F3" s="36"/>
      <c r="G3" s="36"/>
      <c r="H3" s="37"/>
      <c r="I3" s="42"/>
      <c r="J3" s="42"/>
      <c r="K3" s="43">
        <v>2300</v>
      </c>
      <c r="L3" s="43">
        <v>1700</v>
      </c>
      <c r="M3" s="43">
        <v>2750</v>
      </c>
      <c r="N3" s="43">
        <v>3300</v>
      </c>
      <c r="O3" s="43">
        <v>3300</v>
      </c>
      <c r="P3" s="43">
        <v>3850</v>
      </c>
      <c r="Q3" s="43">
        <v>3850</v>
      </c>
      <c r="R3" s="43">
        <v>3850</v>
      </c>
      <c r="S3" s="43">
        <v>4400</v>
      </c>
      <c r="T3" s="43">
        <v>2800</v>
      </c>
      <c r="U3" s="43">
        <v>4900</v>
      </c>
      <c r="V3" s="43">
        <v>5000</v>
      </c>
    </row>
    <row r="4" s="30" customFormat="1" customHeight="1" spans="1:22">
      <c r="A4" s="38">
        <v>1</v>
      </c>
      <c r="B4" s="38">
        <v>307</v>
      </c>
      <c r="C4" s="39" t="s">
        <v>117</v>
      </c>
      <c r="D4" s="38" t="s">
        <v>118</v>
      </c>
      <c r="E4" s="38" t="s">
        <v>1716</v>
      </c>
      <c r="F4" s="39">
        <v>164</v>
      </c>
      <c r="G4" s="39">
        <v>24</v>
      </c>
      <c r="H4" s="39">
        <v>188</v>
      </c>
      <c r="I4" s="44">
        <v>10879.7272727273</v>
      </c>
      <c r="J4" s="39">
        <v>0.0326937476830648</v>
      </c>
      <c r="K4" s="45">
        <v>55</v>
      </c>
      <c r="L4" s="45">
        <v>36</v>
      </c>
      <c r="M4" s="45">
        <v>70</v>
      </c>
      <c r="N4" s="45">
        <v>88</v>
      </c>
      <c r="O4" s="45">
        <v>88</v>
      </c>
      <c r="P4" s="45">
        <v>106</v>
      </c>
      <c r="Q4" s="45">
        <v>106</v>
      </c>
      <c r="R4" s="45">
        <v>106</v>
      </c>
      <c r="S4" s="45">
        <v>121</v>
      </c>
      <c r="T4" s="45">
        <v>76</v>
      </c>
      <c r="U4" s="45">
        <v>133</v>
      </c>
      <c r="V4" s="45">
        <v>136</v>
      </c>
    </row>
    <row r="5" s="30" customFormat="1" customHeight="1" spans="1:22">
      <c r="A5" s="38">
        <v>2</v>
      </c>
      <c r="B5" s="38">
        <v>582</v>
      </c>
      <c r="C5" s="39" t="s">
        <v>121</v>
      </c>
      <c r="D5" s="38" t="s">
        <v>122</v>
      </c>
      <c r="E5" s="38" t="s">
        <v>1717</v>
      </c>
      <c r="F5" s="39">
        <v>168</v>
      </c>
      <c r="G5" s="39">
        <v>5</v>
      </c>
      <c r="H5" s="39">
        <v>173</v>
      </c>
      <c r="I5" s="44">
        <v>6142.63636363636</v>
      </c>
      <c r="J5" s="39">
        <v>0.0184587166890631</v>
      </c>
      <c r="K5" s="45">
        <v>42.4550483848452</v>
      </c>
      <c r="L5" s="45">
        <v>31.3798183714073</v>
      </c>
      <c r="M5" s="45">
        <v>50.7614708949236</v>
      </c>
      <c r="N5" s="45">
        <v>60.9137650739084</v>
      </c>
      <c r="O5" s="45">
        <v>60.9137650739084</v>
      </c>
      <c r="P5" s="45">
        <v>71.0660592528931</v>
      </c>
      <c r="Q5" s="45">
        <v>71.0660592528931</v>
      </c>
      <c r="R5" s="45">
        <v>71.0660592528931</v>
      </c>
      <c r="S5" s="45">
        <v>81.2183534318778</v>
      </c>
      <c r="T5" s="45">
        <v>51.6844067293768</v>
      </c>
      <c r="U5" s="45">
        <v>90.4477117764094</v>
      </c>
      <c r="V5" s="45">
        <v>92.2935834453157</v>
      </c>
    </row>
    <row r="6" s="30" customFormat="1" customHeight="1" spans="1:22">
      <c r="A6" s="38">
        <v>3</v>
      </c>
      <c r="B6" s="38">
        <v>517</v>
      </c>
      <c r="C6" s="39" t="s">
        <v>57</v>
      </c>
      <c r="D6" s="38" t="s">
        <v>58</v>
      </c>
      <c r="E6" s="38" t="s">
        <v>1717</v>
      </c>
      <c r="F6" s="39">
        <v>339</v>
      </c>
      <c r="G6" s="39">
        <v>31</v>
      </c>
      <c r="H6" s="39">
        <v>370</v>
      </c>
      <c r="I6" s="44">
        <v>7428.18181818182</v>
      </c>
      <c r="J6" s="39">
        <v>0.0223218005396461</v>
      </c>
      <c r="K6" s="45">
        <v>51.3401412411861</v>
      </c>
      <c r="L6" s="45">
        <v>37.9470609173984</v>
      </c>
      <c r="M6" s="45">
        <v>61.3849514840268</v>
      </c>
      <c r="N6" s="45">
        <v>73.6619417808322</v>
      </c>
      <c r="O6" s="45">
        <v>73.6619417808322</v>
      </c>
      <c r="P6" s="45">
        <v>85.9389320776376</v>
      </c>
      <c r="Q6" s="45">
        <v>85.9389320776376</v>
      </c>
      <c r="R6" s="45">
        <v>85.9389320776376</v>
      </c>
      <c r="S6" s="45">
        <v>98.2159223744429</v>
      </c>
      <c r="T6" s="45">
        <v>62.5010415110091</v>
      </c>
      <c r="U6" s="45">
        <v>109.376822644266</v>
      </c>
      <c r="V6" s="45">
        <v>111.609002698231</v>
      </c>
    </row>
    <row r="7" s="30" customFormat="1" customHeight="1" spans="1:22">
      <c r="A7" s="38">
        <v>4</v>
      </c>
      <c r="B7" s="38">
        <v>750</v>
      </c>
      <c r="C7" s="39" t="s">
        <v>88</v>
      </c>
      <c r="D7" s="38" t="s">
        <v>89</v>
      </c>
      <c r="E7" s="38" t="s">
        <v>1717</v>
      </c>
      <c r="F7" s="39">
        <v>113</v>
      </c>
      <c r="G7" s="39">
        <v>15</v>
      </c>
      <c r="H7" s="39">
        <v>128</v>
      </c>
      <c r="I7" s="44">
        <v>6644</v>
      </c>
      <c r="J7" s="39">
        <v>0.0199653221226227</v>
      </c>
      <c r="K7" s="45">
        <v>45.9202408820321</v>
      </c>
      <c r="L7" s="45">
        <v>33.9410476084585</v>
      </c>
      <c r="M7" s="45">
        <v>54.9046358372123</v>
      </c>
      <c r="N7" s="45">
        <v>65.8855630046548</v>
      </c>
      <c r="O7" s="45">
        <v>65.8855630046548</v>
      </c>
      <c r="P7" s="45">
        <v>76.8664901720972</v>
      </c>
      <c r="Q7" s="45">
        <v>76.8664901720972</v>
      </c>
      <c r="R7" s="45">
        <v>76.8664901720972</v>
      </c>
      <c r="S7" s="45">
        <v>87.8474173395397</v>
      </c>
      <c r="T7" s="45">
        <v>55.9029019433434</v>
      </c>
      <c r="U7" s="45">
        <v>97.830078400851</v>
      </c>
      <c r="V7" s="45">
        <v>99.8266106131133</v>
      </c>
    </row>
    <row r="8" s="30" customFormat="1" customHeight="1" spans="1:22">
      <c r="A8" s="38">
        <v>5</v>
      </c>
      <c r="B8" s="38">
        <v>337</v>
      </c>
      <c r="C8" s="39" t="s">
        <v>59</v>
      </c>
      <c r="D8" s="38" t="s">
        <v>58</v>
      </c>
      <c r="E8" s="38" t="s">
        <v>1717</v>
      </c>
      <c r="F8" s="39">
        <v>106</v>
      </c>
      <c r="G8" s="39">
        <v>19</v>
      </c>
      <c r="H8" s="39">
        <v>125</v>
      </c>
      <c r="I8" s="44">
        <v>6610.81818181818</v>
      </c>
      <c r="J8" s="39">
        <v>0.0198656102489601</v>
      </c>
      <c r="K8" s="45">
        <v>45.6909035726081</v>
      </c>
      <c r="L8" s="45">
        <v>33.7715374232321</v>
      </c>
      <c r="M8" s="45">
        <v>54.6304281846402</v>
      </c>
      <c r="N8" s="45">
        <v>65.5565138215682</v>
      </c>
      <c r="O8" s="45">
        <v>65.5565138215682</v>
      </c>
      <c r="P8" s="45">
        <v>76.4825994584962</v>
      </c>
      <c r="Q8" s="45">
        <v>76.4825994584962</v>
      </c>
      <c r="R8" s="45">
        <v>76.4825994584962</v>
      </c>
      <c r="S8" s="45">
        <v>87.4086850954243</v>
      </c>
      <c r="T8" s="45">
        <v>55.6237086970882</v>
      </c>
      <c r="U8" s="45">
        <v>97.3414902199043</v>
      </c>
      <c r="V8" s="45">
        <v>99.3280512448003</v>
      </c>
    </row>
    <row r="9" s="30" customFormat="1" customHeight="1" spans="1:22">
      <c r="A9" s="38">
        <v>6</v>
      </c>
      <c r="B9" s="38">
        <v>341</v>
      </c>
      <c r="C9" s="39" t="s">
        <v>43</v>
      </c>
      <c r="D9" s="38" t="s">
        <v>44</v>
      </c>
      <c r="E9" s="38" t="s">
        <v>1717</v>
      </c>
      <c r="F9" s="39">
        <v>45</v>
      </c>
      <c r="G9" s="39">
        <v>8</v>
      </c>
      <c r="H9" s="39">
        <v>53</v>
      </c>
      <c r="I9" s="44">
        <v>5322.81818181818</v>
      </c>
      <c r="J9" s="39">
        <v>0.0159951504515582</v>
      </c>
      <c r="K9" s="45">
        <v>36.7888460385839</v>
      </c>
      <c r="L9" s="45">
        <v>27.1917557676489</v>
      </c>
      <c r="M9" s="45">
        <v>43.986663741785</v>
      </c>
      <c r="N9" s="45">
        <v>52.7839964901421</v>
      </c>
      <c r="O9" s="45">
        <v>52.7839964901421</v>
      </c>
      <c r="P9" s="45">
        <v>61.5813292384991</v>
      </c>
      <c r="Q9" s="45">
        <v>61.5813292384991</v>
      </c>
      <c r="R9" s="45">
        <v>61.5813292384991</v>
      </c>
      <c r="S9" s="45">
        <v>70.3786619868561</v>
      </c>
      <c r="T9" s="45">
        <v>44.786421264363</v>
      </c>
      <c r="U9" s="45">
        <v>78.3762372126352</v>
      </c>
      <c r="V9" s="45">
        <v>79.975752257791</v>
      </c>
    </row>
    <row r="10" s="30" customFormat="1" customHeight="1" spans="1:22">
      <c r="A10" s="38">
        <v>7</v>
      </c>
      <c r="B10" s="38">
        <v>343</v>
      </c>
      <c r="C10" s="39" t="s">
        <v>123</v>
      </c>
      <c r="D10" s="38" t="s">
        <v>122</v>
      </c>
      <c r="E10" s="38" t="s">
        <v>1718</v>
      </c>
      <c r="F10" s="39">
        <v>49</v>
      </c>
      <c r="G10" s="39">
        <v>10</v>
      </c>
      <c r="H10" s="39">
        <v>59</v>
      </c>
      <c r="I10" s="44">
        <v>4541.09090909091</v>
      </c>
      <c r="J10" s="39">
        <v>0.0136460479813536</v>
      </c>
      <c r="K10" s="45">
        <v>31.3859103571133</v>
      </c>
      <c r="L10" s="45">
        <v>23.1982815683011</v>
      </c>
      <c r="M10" s="45">
        <v>37.5266319487224</v>
      </c>
      <c r="N10" s="45">
        <v>45.0319583384669</v>
      </c>
      <c r="O10" s="45">
        <v>45.0319583384669</v>
      </c>
      <c r="P10" s="45">
        <v>52.5372847282114</v>
      </c>
      <c r="Q10" s="45">
        <v>52.5372847282114</v>
      </c>
      <c r="R10" s="45">
        <v>52.5372847282114</v>
      </c>
      <c r="S10" s="45">
        <v>60.0426111179559</v>
      </c>
      <c r="T10" s="45">
        <v>38.2089343477901</v>
      </c>
      <c r="U10" s="45">
        <v>66.8656351086327</v>
      </c>
      <c r="V10" s="45">
        <v>68.230239906768</v>
      </c>
    </row>
    <row r="11" s="30" customFormat="1" customHeight="1" spans="1:22">
      <c r="A11" s="38">
        <v>8</v>
      </c>
      <c r="B11" s="38">
        <v>571</v>
      </c>
      <c r="C11" s="39" t="s">
        <v>90</v>
      </c>
      <c r="D11" s="38" t="s">
        <v>89</v>
      </c>
      <c r="E11" s="38" t="s">
        <v>1718</v>
      </c>
      <c r="F11" s="39">
        <v>134</v>
      </c>
      <c r="G11" s="39">
        <v>1</v>
      </c>
      <c r="H11" s="39">
        <v>135</v>
      </c>
      <c r="I11" s="44">
        <v>4697.54545454545</v>
      </c>
      <c r="J11" s="39">
        <v>0.0141161962952531</v>
      </c>
      <c r="K11" s="45">
        <v>32.4672514790822</v>
      </c>
      <c r="L11" s="45">
        <v>23.9975337019303</v>
      </c>
      <c r="M11" s="45">
        <v>38.8195398119461</v>
      </c>
      <c r="N11" s="45">
        <v>46.5834477743354</v>
      </c>
      <c r="O11" s="45">
        <v>46.5834477743354</v>
      </c>
      <c r="P11" s="45">
        <v>54.3473557367246</v>
      </c>
      <c r="Q11" s="45">
        <v>54.3473557367246</v>
      </c>
      <c r="R11" s="45">
        <v>54.3473557367246</v>
      </c>
      <c r="S11" s="45">
        <v>62.1112636991138</v>
      </c>
      <c r="T11" s="45">
        <v>39.5253496267088</v>
      </c>
      <c r="U11" s="45">
        <v>69.1693618467404</v>
      </c>
      <c r="V11" s="45">
        <v>70.5809814762657</v>
      </c>
    </row>
    <row r="12" s="30" customFormat="1" customHeight="1" spans="1:22">
      <c r="A12" s="38">
        <v>9</v>
      </c>
      <c r="B12" s="38">
        <v>712</v>
      </c>
      <c r="C12" s="39" t="s">
        <v>92</v>
      </c>
      <c r="D12" s="38" t="s">
        <v>89</v>
      </c>
      <c r="E12" s="38" t="s">
        <v>1718</v>
      </c>
      <c r="F12" s="39">
        <v>61</v>
      </c>
      <c r="G12" s="39">
        <v>0</v>
      </c>
      <c r="H12" s="39">
        <v>61</v>
      </c>
      <c r="I12" s="44">
        <v>4962.81818181818</v>
      </c>
      <c r="J12" s="39">
        <v>0.0149133449181229</v>
      </c>
      <c r="K12" s="45">
        <v>34.3006933116827</v>
      </c>
      <c r="L12" s="45">
        <v>25.3526863608089</v>
      </c>
      <c r="M12" s="45">
        <v>41.011698524838</v>
      </c>
      <c r="N12" s="45">
        <v>49.2140382298055</v>
      </c>
      <c r="O12" s="45">
        <v>49.2140382298055</v>
      </c>
      <c r="P12" s="45">
        <v>57.4163779347731</v>
      </c>
      <c r="Q12" s="45">
        <v>57.4163779347731</v>
      </c>
      <c r="R12" s="45">
        <v>57.4163779347731</v>
      </c>
      <c r="S12" s="45">
        <v>65.6187176397407</v>
      </c>
      <c r="T12" s="45">
        <v>41.7573657707441</v>
      </c>
      <c r="U12" s="45">
        <v>73.0753900988022</v>
      </c>
      <c r="V12" s="45">
        <v>74.5667245906145</v>
      </c>
    </row>
    <row r="13" s="30" customFormat="1" customHeight="1" spans="1:22">
      <c r="A13" s="38">
        <v>10</v>
      </c>
      <c r="B13" s="38">
        <v>385</v>
      </c>
      <c r="C13" s="39" t="s">
        <v>51</v>
      </c>
      <c r="D13" s="38" t="s">
        <v>52</v>
      </c>
      <c r="E13" s="38" t="s">
        <v>1718</v>
      </c>
      <c r="F13" s="39">
        <v>40</v>
      </c>
      <c r="G13" s="39">
        <v>4</v>
      </c>
      <c r="H13" s="39">
        <v>44</v>
      </c>
      <c r="I13" s="44">
        <v>3031.63636363636</v>
      </c>
      <c r="J13" s="39">
        <v>0.00911011387095972</v>
      </c>
      <c r="K13" s="45">
        <v>20.9532619032074</v>
      </c>
      <c r="L13" s="45">
        <v>15.4871935806315</v>
      </c>
      <c r="M13" s="45">
        <v>25.0528131451392</v>
      </c>
      <c r="N13" s="45">
        <v>30.0633757741671</v>
      </c>
      <c r="O13" s="45">
        <v>30.0633757741671</v>
      </c>
      <c r="P13" s="45">
        <v>35.0739384031949</v>
      </c>
      <c r="Q13" s="45">
        <v>35.0739384031949</v>
      </c>
      <c r="R13" s="45">
        <v>35.0739384031949</v>
      </c>
      <c r="S13" s="45">
        <v>40.0845010322228</v>
      </c>
      <c r="T13" s="45">
        <v>25.5083188386872</v>
      </c>
      <c r="U13" s="45">
        <v>44.6395579677026</v>
      </c>
      <c r="V13" s="45">
        <v>45.5505693547986</v>
      </c>
    </row>
    <row r="14" s="30" customFormat="1" customHeight="1" spans="1:22">
      <c r="A14" s="38">
        <v>11</v>
      </c>
      <c r="B14" s="38">
        <v>707</v>
      </c>
      <c r="C14" s="39" t="s">
        <v>91</v>
      </c>
      <c r="D14" s="38" t="s">
        <v>89</v>
      </c>
      <c r="E14" s="38" t="s">
        <v>1718</v>
      </c>
      <c r="F14" s="39">
        <v>107</v>
      </c>
      <c r="G14" s="39">
        <v>0</v>
      </c>
      <c r="H14" s="39">
        <v>107</v>
      </c>
      <c r="I14" s="44">
        <v>4579.63636363636</v>
      </c>
      <c r="J14" s="39">
        <v>0.0137618776647315</v>
      </c>
      <c r="K14" s="45">
        <v>31.6523186288825</v>
      </c>
      <c r="L14" s="45">
        <v>23.3951920300436</v>
      </c>
      <c r="M14" s="45">
        <v>37.8451635780117</v>
      </c>
      <c r="N14" s="45">
        <v>45.414196293614</v>
      </c>
      <c r="O14" s="45">
        <v>45.414196293614</v>
      </c>
      <c r="P14" s="45">
        <v>52.9832290092164</v>
      </c>
      <c r="Q14" s="45">
        <v>52.9832290092164</v>
      </c>
      <c r="R14" s="45">
        <v>52.9832290092164</v>
      </c>
      <c r="S14" s="45">
        <v>60.5522617248187</v>
      </c>
      <c r="T14" s="45">
        <v>38.5332574612483</v>
      </c>
      <c r="U14" s="45">
        <v>67.4332005571845</v>
      </c>
      <c r="V14" s="45">
        <v>68.8093883236576</v>
      </c>
    </row>
    <row r="15" s="30" customFormat="1" customHeight="1" spans="1:22">
      <c r="A15" s="38">
        <v>12</v>
      </c>
      <c r="B15" s="38">
        <v>365</v>
      </c>
      <c r="C15" s="39" t="s">
        <v>125</v>
      </c>
      <c r="D15" s="38" t="s">
        <v>122</v>
      </c>
      <c r="E15" s="38" t="s">
        <v>1718</v>
      </c>
      <c r="F15" s="39">
        <v>45</v>
      </c>
      <c r="G15" s="39">
        <v>4</v>
      </c>
      <c r="H15" s="39">
        <v>49</v>
      </c>
      <c r="I15" s="44">
        <v>3041.54545454545</v>
      </c>
      <c r="J15" s="39">
        <v>0.00913989084145075</v>
      </c>
      <c r="K15" s="45">
        <v>21.0217489353367</v>
      </c>
      <c r="L15" s="45">
        <v>15.5378144304663</v>
      </c>
      <c r="M15" s="45">
        <v>25.1346998139895</v>
      </c>
      <c r="N15" s="45">
        <v>30.1616397767875</v>
      </c>
      <c r="O15" s="45">
        <v>30.1616397767875</v>
      </c>
      <c r="P15" s="45">
        <v>35.1885797395854</v>
      </c>
      <c r="Q15" s="45">
        <v>35.1885797395854</v>
      </c>
      <c r="R15" s="45">
        <v>35.1885797395854</v>
      </c>
      <c r="S15" s="45">
        <v>40.2155197023833</v>
      </c>
      <c r="T15" s="45">
        <v>25.5916943560621</v>
      </c>
      <c r="U15" s="45">
        <v>44.7854651231087</v>
      </c>
      <c r="V15" s="45">
        <v>45.6994542072537</v>
      </c>
    </row>
    <row r="16" s="30" customFormat="1" customHeight="1" spans="1:22">
      <c r="A16" s="38">
        <v>13</v>
      </c>
      <c r="B16" s="38">
        <v>730</v>
      </c>
      <c r="C16" s="39" t="s">
        <v>124</v>
      </c>
      <c r="D16" s="38" t="s">
        <v>122</v>
      </c>
      <c r="E16" s="38" t="s">
        <v>1718</v>
      </c>
      <c r="F16" s="39">
        <v>85</v>
      </c>
      <c r="G16" s="39">
        <v>0</v>
      </c>
      <c r="H16" s="39">
        <v>85</v>
      </c>
      <c r="I16" s="44">
        <v>3991.18181818182</v>
      </c>
      <c r="J16" s="39">
        <v>0.0119935627107096</v>
      </c>
      <c r="K16" s="45">
        <v>27.5851942346321</v>
      </c>
      <c r="L16" s="45">
        <v>20.3890566082064</v>
      </c>
      <c r="M16" s="45">
        <v>32.9822974544515</v>
      </c>
      <c r="N16" s="45">
        <v>39.5787569453418</v>
      </c>
      <c r="O16" s="45">
        <v>39.5787569453418</v>
      </c>
      <c r="P16" s="45">
        <v>46.1752164362321</v>
      </c>
      <c r="Q16" s="45">
        <v>46.1752164362321</v>
      </c>
      <c r="R16" s="45">
        <v>46.1752164362321</v>
      </c>
      <c r="S16" s="45">
        <v>52.7716759271224</v>
      </c>
      <c r="T16" s="45">
        <v>33.581975589987</v>
      </c>
      <c r="U16" s="45">
        <v>58.7684572824772</v>
      </c>
      <c r="V16" s="45">
        <v>59.9678135535481</v>
      </c>
    </row>
    <row r="17" s="30" customFormat="1" customHeight="1" spans="1:22">
      <c r="A17" s="38">
        <v>14</v>
      </c>
      <c r="B17" s="38">
        <v>585</v>
      </c>
      <c r="C17" s="39" t="s">
        <v>61</v>
      </c>
      <c r="D17" s="38" t="s">
        <v>58</v>
      </c>
      <c r="E17" s="38" t="s">
        <v>1718</v>
      </c>
      <c r="F17" s="39">
        <v>96</v>
      </c>
      <c r="G17" s="39">
        <v>0</v>
      </c>
      <c r="H17" s="39">
        <v>96</v>
      </c>
      <c r="I17" s="44">
        <v>4685.18181818182</v>
      </c>
      <c r="J17" s="39">
        <v>0.0140790433779432</v>
      </c>
      <c r="K17" s="45">
        <v>32.3817997692695</v>
      </c>
      <c r="L17" s="45">
        <v>23.9343737425035</v>
      </c>
      <c r="M17" s="45">
        <v>38.7173692893439</v>
      </c>
      <c r="N17" s="45">
        <v>46.4608431472127</v>
      </c>
      <c r="O17" s="45">
        <v>46.4608431472127</v>
      </c>
      <c r="P17" s="45">
        <v>54.2043170050815</v>
      </c>
      <c r="Q17" s="45">
        <v>54.2043170050815</v>
      </c>
      <c r="R17" s="45">
        <v>54.2043170050815</v>
      </c>
      <c r="S17" s="45">
        <v>61.9477908629503</v>
      </c>
      <c r="T17" s="45">
        <v>39.4213214582411</v>
      </c>
      <c r="U17" s="45">
        <v>68.9873125519219</v>
      </c>
      <c r="V17" s="45">
        <v>70.3952168897162</v>
      </c>
    </row>
    <row r="18" s="30" customFormat="1" customHeight="1" spans="1:22">
      <c r="A18" s="38">
        <v>15</v>
      </c>
      <c r="B18" s="38">
        <v>742</v>
      </c>
      <c r="C18" s="39" t="s">
        <v>119</v>
      </c>
      <c r="D18" s="38" t="s">
        <v>118</v>
      </c>
      <c r="E18" s="38" t="s">
        <v>1719</v>
      </c>
      <c r="F18" s="39">
        <v>57</v>
      </c>
      <c r="G18" s="39">
        <v>0</v>
      </c>
      <c r="H18" s="39">
        <v>57</v>
      </c>
      <c r="I18" s="44">
        <v>2856.27272727273</v>
      </c>
      <c r="J18" s="39">
        <v>0.00858314344823328</v>
      </c>
      <c r="K18" s="45">
        <v>19.7412299309366</v>
      </c>
      <c r="L18" s="45">
        <v>14.5913438619966</v>
      </c>
      <c r="M18" s="45">
        <v>23.6036444826415</v>
      </c>
      <c r="N18" s="45">
        <v>28.3243733791698</v>
      </c>
      <c r="O18" s="45">
        <v>28.3243733791698</v>
      </c>
      <c r="P18" s="45">
        <v>33.0451022756981</v>
      </c>
      <c r="Q18" s="45">
        <v>33.0451022756981</v>
      </c>
      <c r="R18" s="45">
        <v>33.0451022756981</v>
      </c>
      <c r="S18" s="45">
        <v>37.7658311722264</v>
      </c>
      <c r="T18" s="45">
        <v>24.0328016550532</v>
      </c>
      <c r="U18" s="45">
        <v>42.0574028963431</v>
      </c>
      <c r="V18" s="45">
        <v>42.9157172411664</v>
      </c>
    </row>
    <row r="19" s="30" customFormat="1" customHeight="1" spans="1:22">
      <c r="A19" s="38">
        <v>16</v>
      </c>
      <c r="B19" s="38">
        <v>546</v>
      </c>
      <c r="C19" s="39" t="s">
        <v>93</v>
      </c>
      <c r="D19" s="38" t="s">
        <v>89</v>
      </c>
      <c r="E19" s="38" t="s">
        <v>1719</v>
      </c>
      <c r="F19" s="39">
        <v>85</v>
      </c>
      <c r="G19" s="39">
        <v>14</v>
      </c>
      <c r="H19" s="39">
        <v>99</v>
      </c>
      <c r="I19" s="44">
        <v>4457.09090909091</v>
      </c>
      <c r="J19" s="39">
        <v>0.0133936266902187</v>
      </c>
      <c r="K19" s="45">
        <v>30.805341387503</v>
      </c>
      <c r="L19" s="45">
        <v>22.7691653733718</v>
      </c>
      <c r="M19" s="45">
        <v>36.8324733981014</v>
      </c>
      <c r="N19" s="45">
        <v>44.1989680777217</v>
      </c>
      <c r="O19" s="45">
        <v>44.1989680777217</v>
      </c>
      <c r="P19" s="45">
        <v>51.565462757342</v>
      </c>
      <c r="Q19" s="45">
        <v>51.565462757342</v>
      </c>
      <c r="R19" s="45">
        <v>51.565462757342</v>
      </c>
      <c r="S19" s="45">
        <v>58.9319574369623</v>
      </c>
      <c r="T19" s="45">
        <v>37.5021547326124</v>
      </c>
      <c r="U19" s="45">
        <v>65.6287707820716</v>
      </c>
      <c r="V19" s="45">
        <v>66.9681334510935</v>
      </c>
    </row>
    <row r="20" s="30" customFormat="1" customHeight="1" spans="1:22">
      <c r="A20" s="38">
        <v>17</v>
      </c>
      <c r="B20" s="38">
        <v>709</v>
      </c>
      <c r="C20" s="39" t="s">
        <v>127</v>
      </c>
      <c r="D20" s="38" t="s">
        <v>122</v>
      </c>
      <c r="E20" s="38" t="s">
        <v>1719</v>
      </c>
      <c r="F20" s="39">
        <v>178</v>
      </c>
      <c r="G20" s="39">
        <v>0</v>
      </c>
      <c r="H20" s="39">
        <v>178</v>
      </c>
      <c r="I20" s="44">
        <v>4039.90909090909</v>
      </c>
      <c r="J20" s="39">
        <v>0.0121399889142251</v>
      </c>
      <c r="K20" s="45">
        <v>27.9219745027178</v>
      </c>
      <c r="L20" s="45">
        <v>20.6379811541827</v>
      </c>
      <c r="M20" s="45">
        <v>33.3849695141191</v>
      </c>
      <c r="N20" s="45">
        <v>40.0619634169429</v>
      </c>
      <c r="O20" s="45">
        <v>40.0619634169429</v>
      </c>
      <c r="P20" s="45">
        <v>46.7389573197667</v>
      </c>
      <c r="Q20" s="45">
        <v>46.7389573197667</v>
      </c>
      <c r="R20" s="45">
        <v>46.7389573197667</v>
      </c>
      <c r="S20" s="45">
        <v>53.4159512225905</v>
      </c>
      <c r="T20" s="45">
        <v>33.9919689598303</v>
      </c>
      <c r="U20" s="45">
        <v>59.4859456797031</v>
      </c>
      <c r="V20" s="45">
        <v>60.6999445711256</v>
      </c>
    </row>
    <row r="21" s="30" customFormat="1" customHeight="1" spans="1:22">
      <c r="A21" s="38">
        <v>18</v>
      </c>
      <c r="B21" s="38">
        <v>581</v>
      </c>
      <c r="C21" s="39" t="s">
        <v>62</v>
      </c>
      <c r="D21" s="38" t="s">
        <v>58</v>
      </c>
      <c r="E21" s="38" t="s">
        <v>1719</v>
      </c>
      <c r="F21" s="39">
        <v>69</v>
      </c>
      <c r="G21" s="39">
        <v>0</v>
      </c>
      <c r="H21" s="39">
        <v>69</v>
      </c>
      <c r="I21" s="44">
        <v>4916</v>
      </c>
      <c r="J21" s="39">
        <v>0.0147726555621332</v>
      </c>
      <c r="K21" s="45">
        <v>33.9771077929064</v>
      </c>
      <c r="L21" s="45">
        <v>25.1135144556264</v>
      </c>
      <c r="M21" s="45">
        <v>40.6248027958663</v>
      </c>
      <c r="N21" s="45">
        <v>48.7497633550396</v>
      </c>
      <c r="O21" s="45">
        <v>48.7497633550396</v>
      </c>
      <c r="P21" s="45">
        <v>56.8747239142128</v>
      </c>
      <c r="Q21" s="45">
        <v>56.8747239142128</v>
      </c>
      <c r="R21" s="45">
        <v>56.8747239142128</v>
      </c>
      <c r="S21" s="45">
        <v>64.9996844733861</v>
      </c>
      <c r="T21" s="45">
        <v>41.363435573973</v>
      </c>
      <c r="U21" s="45">
        <v>72.3860122544527</v>
      </c>
      <c r="V21" s="45">
        <v>73.863277810666</v>
      </c>
    </row>
    <row r="22" s="30" customFormat="1" customHeight="1" spans="1:22">
      <c r="A22" s="38">
        <v>19</v>
      </c>
      <c r="B22" s="38">
        <v>578</v>
      </c>
      <c r="C22" s="39" t="s">
        <v>65</v>
      </c>
      <c r="D22" s="38" t="s">
        <v>58</v>
      </c>
      <c r="E22" s="38" t="s">
        <v>1719</v>
      </c>
      <c r="F22" s="39">
        <v>74</v>
      </c>
      <c r="G22" s="39">
        <v>0</v>
      </c>
      <c r="H22" s="39">
        <v>74</v>
      </c>
      <c r="I22" s="44">
        <v>4031</v>
      </c>
      <c r="J22" s="39">
        <v>0.0121132169591047</v>
      </c>
      <c r="K22" s="45">
        <v>27.8603990059409</v>
      </c>
      <c r="L22" s="45">
        <v>20.5924688304781</v>
      </c>
      <c r="M22" s="45">
        <v>33.3113466375381</v>
      </c>
      <c r="N22" s="45">
        <v>39.9736159650457</v>
      </c>
      <c r="O22" s="45">
        <v>39.9736159650457</v>
      </c>
      <c r="P22" s="45">
        <v>46.6358852925533</v>
      </c>
      <c r="Q22" s="45">
        <v>46.6358852925533</v>
      </c>
      <c r="R22" s="45">
        <v>46.6358852925533</v>
      </c>
      <c r="S22" s="45">
        <v>53.2981546200609</v>
      </c>
      <c r="T22" s="45">
        <v>33.9170074854933</v>
      </c>
      <c r="U22" s="45">
        <v>59.3547630996133</v>
      </c>
      <c r="V22" s="45">
        <v>60.5660847955237</v>
      </c>
    </row>
    <row r="23" s="30" customFormat="1" customHeight="1" spans="1:22">
      <c r="A23" s="38">
        <v>20</v>
      </c>
      <c r="B23" s="38">
        <v>373</v>
      </c>
      <c r="C23" s="39" t="s">
        <v>64</v>
      </c>
      <c r="D23" s="38" t="s">
        <v>58</v>
      </c>
      <c r="E23" s="38" t="s">
        <v>1719</v>
      </c>
      <c r="F23" s="39">
        <v>141</v>
      </c>
      <c r="G23" s="39">
        <v>0</v>
      </c>
      <c r="H23" s="39">
        <v>141</v>
      </c>
      <c r="I23" s="44">
        <v>3609.18181818182</v>
      </c>
      <c r="J23" s="39">
        <v>0.0108456468391199</v>
      </c>
      <c r="K23" s="45">
        <v>24.9449877299759</v>
      </c>
      <c r="L23" s="45">
        <v>18.4375996265039</v>
      </c>
      <c r="M23" s="45">
        <v>29.8255288075799</v>
      </c>
      <c r="N23" s="45">
        <v>35.7906345690958</v>
      </c>
      <c r="O23" s="45">
        <v>35.7906345690958</v>
      </c>
      <c r="P23" s="45">
        <v>41.7557403306118</v>
      </c>
      <c r="Q23" s="45">
        <v>41.7557403306118</v>
      </c>
      <c r="R23" s="45">
        <v>41.7557403306118</v>
      </c>
      <c r="S23" s="45">
        <v>47.7208460921278</v>
      </c>
      <c r="T23" s="45">
        <v>30.3678111495359</v>
      </c>
      <c r="U23" s="45">
        <v>53.1436695116877</v>
      </c>
      <c r="V23" s="45">
        <v>54.2282341955997</v>
      </c>
    </row>
    <row r="24" s="30" customFormat="1" customHeight="1" spans="1:22">
      <c r="A24" s="38">
        <v>21</v>
      </c>
      <c r="B24" s="38">
        <v>387</v>
      </c>
      <c r="C24" s="39" t="s">
        <v>94</v>
      </c>
      <c r="D24" s="38" t="s">
        <v>89</v>
      </c>
      <c r="E24" s="38" t="s">
        <v>1719</v>
      </c>
      <c r="F24" s="39">
        <v>86</v>
      </c>
      <c r="G24" s="39">
        <v>14</v>
      </c>
      <c r="H24" s="39">
        <v>100</v>
      </c>
      <c r="I24" s="44">
        <v>3605.54545454545</v>
      </c>
      <c r="J24" s="39">
        <v>0.0108347195104994</v>
      </c>
      <c r="K24" s="45">
        <v>24.9198548741486</v>
      </c>
      <c r="L24" s="45">
        <v>18.419023167849</v>
      </c>
      <c r="M24" s="45">
        <v>29.7954786538733</v>
      </c>
      <c r="N24" s="45">
        <v>35.754574384648</v>
      </c>
      <c r="O24" s="45">
        <v>35.754574384648</v>
      </c>
      <c r="P24" s="45">
        <v>41.7136701154226</v>
      </c>
      <c r="Q24" s="45">
        <v>41.7136701154226</v>
      </c>
      <c r="R24" s="45">
        <v>41.7136701154226</v>
      </c>
      <c r="S24" s="45">
        <v>47.6727658461973</v>
      </c>
      <c r="T24" s="45">
        <v>30.3372146293983</v>
      </c>
      <c r="U24" s="45">
        <v>53.090125601447</v>
      </c>
      <c r="V24" s="45">
        <v>54.1735975524969</v>
      </c>
    </row>
    <row r="25" s="30" customFormat="1" customHeight="1" spans="1:22">
      <c r="A25" s="38">
        <v>22</v>
      </c>
      <c r="B25" s="38">
        <v>102934</v>
      </c>
      <c r="C25" s="39" t="s">
        <v>129</v>
      </c>
      <c r="D25" s="38" t="s">
        <v>122</v>
      </c>
      <c r="E25" s="38" t="s">
        <v>1719</v>
      </c>
      <c r="F25" s="39">
        <v>139</v>
      </c>
      <c r="G25" s="39">
        <v>1</v>
      </c>
      <c r="H25" s="39">
        <v>140</v>
      </c>
      <c r="I25" s="44">
        <v>3536.72727272727</v>
      </c>
      <c r="J25" s="39">
        <v>0.0106279198163553</v>
      </c>
      <c r="K25" s="45">
        <v>24.4442155776172</v>
      </c>
      <c r="L25" s="45">
        <v>18.067463687804</v>
      </c>
      <c r="M25" s="45">
        <v>29.2267794949771</v>
      </c>
      <c r="N25" s="45">
        <v>35.0721353939725</v>
      </c>
      <c r="O25" s="45">
        <v>35.0721353939725</v>
      </c>
      <c r="P25" s="45">
        <v>40.917491292968</v>
      </c>
      <c r="Q25" s="45">
        <v>40.917491292968</v>
      </c>
      <c r="R25" s="45">
        <v>40.917491292968</v>
      </c>
      <c r="S25" s="45">
        <v>46.7628471919634</v>
      </c>
      <c r="T25" s="45">
        <v>29.7581754857949</v>
      </c>
      <c r="U25" s="45">
        <v>52.076807100141</v>
      </c>
      <c r="V25" s="45">
        <v>53.1395990817766</v>
      </c>
    </row>
    <row r="26" s="30" customFormat="1" customHeight="1" spans="1:22">
      <c r="A26" s="38">
        <v>23</v>
      </c>
      <c r="B26" s="38">
        <v>379</v>
      </c>
      <c r="C26" s="39" t="s">
        <v>126</v>
      </c>
      <c r="D26" s="38" t="s">
        <v>122</v>
      </c>
      <c r="E26" s="38" t="s">
        <v>1719</v>
      </c>
      <c r="F26" s="39">
        <v>48</v>
      </c>
      <c r="G26" s="39">
        <v>1</v>
      </c>
      <c r="H26" s="39">
        <v>49</v>
      </c>
      <c r="I26" s="44">
        <v>3472.45454545455</v>
      </c>
      <c r="J26" s="39">
        <v>0.0104347792829869</v>
      </c>
      <c r="K26" s="45">
        <v>23.99999235087</v>
      </c>
      <c r="L26" s="45">
        <v>17.7391247810778</v>
      </c>
      <c r="M26" s="45">
        <v>28.6956430282141</v>
      </c>
      <c r="N26" s="45">
        <v>34.4347716338569</v>
      </c>
      <c r="O26" s="45">
        <v>34.4347716338569</v>
      </c>
      <c r="P26" s="45">
        <v>40.1739002394997</v>
      </c>
      <c r="Q26" s="45">
        <v>40.1739002394997</v>
      </c>
      <c r="R26" s="45">
        <v>40.1739002394997</v>
      </c>
      <c r="S26" s="45">
        <v>45.9130288451425</v>
      </c>
      <c r="T26" s="45">
        <v>29.2173819923634</v>
      </c>
      <c r="U26" s="45">
        <v>51.130418486636</v>
      </c>
      <c r="V26" s="45">
        <v>52.1738964149347</v>
      </c>
    </row>
    <row r="27" s="30" customFormat="1" customHeight="1" spans="1:22">
      <c r="A27" s="38">
        <v>24</v>
      </c>
      <c r="B27" s="38">
        <v>744</v>
      </c>
      <c r="C27" s="39" t="s">
        <v>63</v>
      </c>
      <c r="D27" s="38" t="s">
        <v>58</v>
      </c>
      <c r="E27" s="38" t="s">
        <v>1719</v>
      </c>
      <c r="F27" s="39">
        <v>82</v>
      </c>
      <c r="G27" s="39">
        <v>2</v>
      </c>
      <c r="H27" s="39">
        <v>84</v>
      </c>
      <c r="I27" s="44">
        <v>3088.27272727273</v>
      </c>
      <c r="J27" s="39">
        <v>0.00928030701422492</v>
      </c>
      <c r="K27" s="45">
        <v>21.3447061327173</v>
      </c>
      <c r="L27" s="45">
        <v>15.7765219241824</v>
      </c>
      <c r="M27" s="45">
        <v>25.5208442891185</v>
      </c>
      <c r="N27" s="45">
        <v>30.6250131469422</v>
      </c>
      <c r="O27" s="45">
        <v>30.6250131469422</v>
      </c>
      <c r="P27" s="45">
        <v>35.729182004766</v>
      </c>
      <c r="Q27" s="45">
        <v>35.729182004766</v>
      </c>
      <c r="R27" s="45">
        <v>35.729182004766</v>
      </c>
      <c r="S27" s="45">
        <v>40.8333508625897</v>
      </c>
      <c r="T27" s="45">
        <v>25.9848596398298</v>
      </c>
      <c r="U27" s="45">
        <v>45.4735043697021</v>
      </c>
      <c r="V27" s="45">
        <v>46.4015350711246</v>
      </c>
    </row>
    <row r="28" s="30" customFormat="1" customHeight="1" spans="1:22">
      <c r="A28" s="38">
        <v>25</v>
      </c>
      <c r="B28" s="38">
        <v>513</v>
      </c>
      <c r="C28" s="39" t="s">
        <v>130</v>
      </c>
      <c r="D28" s="38" t="s">
        <v>122</v>
      </c>
      <c r="E28" s="38" t="s">
        <v>1719</v>
      </c>
      <c r="F28" s="39">
        <v>86</v>
      </c>
      <c r="G28" s="39">
        <v>10</v>
      </c>
      <c r="H28" s="39">
        <v>96</v>
      </c>
      <c r="I28" s="44">
        <v>3424.18181818182</v>
      </c>
      <c r="J28" s="39">
        <v>0.010289718995549</v>
      </c>
      <c r="K28" s="45">
        <v>23.6663536897628</v>
      </c>
      <c r="L28" s="45">
        <v>17.4925222924333</v>
      </c>
      <c r="M28" s="45">
        <v>28.2967272377598</v>
      </c>
      <c r="N28" s="45">
        <v>33.9560726853118</v>
      </c>
      <c r="O28" s="45">
        <v>33.9560726853118</v>
      </c>
      <c r="P28" s="45">
        <v>39.6154181328637</v>
      </c>
      <c r="Q28" s="45">
        <v>39.6154181328637</v>
      </c>
      <c r="R28" s="45">
        <v>39.6154181328637</v>
      </c>
      <c r="S28" s="45">
        <v>45.2747635804157</v>
      </c>
      <c r="T28" s="45">
        <v>28.8112131875373</v>
      </c>
      <c r="U28" s="45">
        <v>50.4196230781902</v>
      </c>
      <c r="V28" s="45">
        <v>51.4485949777451</v>
      </c>
    </row>
    <row r="29" s="30" customFormat="1" customHeight="1" spans="1:22">
      <c r="A29" s="38">
        <v>26</v>
      </c>
      <c r="B29" s="38">
        <v>747</v>
      </c>
      <c r="C29" s="39" t="s">
        <v>67</v>
      </c>
      <c r="D29" s="38" t="s">
        <v>58</v>
      </c>
      <c r="E29" s="38" t="s">
        <v>1719</v>
      </c>
      <c r="F29" s="39">
        <v>13</v>
      </c>
      <c r="G29" s="39">
        <v>0</v>
      </c>
      <c r="H29" s="39">
        <v>13</v>
      </c>
      <c r="I29" s="44">
        <v>2090.36363636364</v>
      </c>
      <c r="J29" s="39">
        <v>0.00628157485752812</v>
      </c>
      <c r="K29" s="45">
        <v>14.4476221723147</v>
      </c>
      <c r="L29" s="45">
        <v>10.6786772577978</v>
      </c>
      <c r="M29" s="45">
        <v>17.2743308582023</v>
      </c>
      <c r="N29" s="45">
        <v>20.7291970298428</v>
      </c>
      <c r="O29" s="45">
        <v>20.7291970298428</v>
      </c>
      <c r="P29" s="45">
        <v>24.1840632014833</v>
      </c>
      <c r="Q29" s="45">
        <v>24.1840632014833</v>
      </c>
      <c r="R29" s="45">
        <v>24.1840632014833</v>
      </c>
      <c r="S29" s="45">
        <v>27.6389293731237</v>
      </c>
      <c r="T29" s="45">
        <v>17.5884096010787</v>
      </c>
      <c r="U29" s="45">
        <v>30.7797168018878</v>
      </c>
      <c r="V29" s="45">
        <v>31.4078742876406</v>
      </c>
    </row>
    <row r="30" s="30" customFormat="1" customHeight="1" spans="1:22">
      <c r="A30" s="38">
        <v>27</v>
      </c>
      <c r="B30" s="38">
        <v>724</v>
      </c>
      <c r="C30" s="39" t="s">
        <v>95</v>
      </c>
      <c r="D30" s="38" t="s">
        <v>89</v>
      </c>
      <c r="E30" s="38" t="s">
        <v>1719</v>
      </c>
      <c r="F30" s="39">
        <v>59</v>
      </c>
      <c r="G30" s="39">
        <v>5</v>
      </c>
      <c r="H30" s="39">
        <v>64</v>
      </c>
      <c r="I30" s="44">
        <v>4071.18181818182</v>
      </c>
      <c r="J30" s="39">
        <v>0.0122339639403619</v>
      </c>
      <c r="K30" s="45">
        <v>28.1381170628324</v>
      </c>
      <c r="L30" s="45">
        <v>20.7977386986153</v>
      </c>
      <c r="M30" s="45">
        <v>33.6434008359953</v>
      </c>
      <c r="N30" s="45">
        <v>40.3720810031943</v>
      </c>
      <c r="O30" s="45">
        <v>40.3720810031943</v>
      </c>
      <c r="P30" s="45">
        <v>47.1007611703934</v>
      </c>
      <c r="Q30" s="45">
        <v>47.1007611703934</v>
      </c>
      <c r="R30" s="45">
        <v>47.1007611703934</v>
      </c>
      <c r="S30" s="45">
        <v>53.8294413375924</v>
      </c>
      <c r="T30" s="45">
        <v>34.2550990330134</v>
      </c>
      <c r="U30" s="45">
        <v>59.9464233077734</v>
      </c>
      <c r="V30" s="45">
        <v>61.1698197018096</v>
      </c>
    </row>
    <row r="31" s="30" customFormat="1" customHeight="1" spans="1:22">
      <c r="A31" s="38">
        <v>28</v>
      </c>
      <c r="B31" s="38">
        <v>514</v>
      </c>
      <c r="C31" s="39" t="s">
        <v>53</v>
      </c>
      <c r="D31" s="38" t="s">
        <v>52</v>
      </c>
      <c r="E31" s="38" t="s">
        <v>1719</v>
      </c>
      <c r="F31" s="39">
        <v>54</v>
      </c>
      <c r="G31" s="39">
        <v>8</v>
      </c>
      <c r="H31" s="39">
        <v>62</v>
      </c>
      <c r="I31" s="44">
        <v>4156.27272727273</v>
      </c>
      <c r="J31" s="39">
        <v>0.012489663430083</v>
      </c>
      <c r="K31" s="45">
        <v>28.7262258891909</v>
      </c>
      <c r="L31" s="45">
        <v>21.2324278311411</v>
      </c>
      <c r="M31" s="45">
        <v>34.3465744327282</v>
      </c>
      <c r="N31" s="45">
        <v>41.2158893192739</v>
      </c>
      <c r="O31" s="45">
        <v>41.2158893192739</v>
      </c>
      <c r="P31" s="45">
        <v>48.0852042058195</v>
      </c>
      <c r="Q31" s="45">
        <v>48.0852042058195</v>
      </c>
      <c r="R31" s="45">
        <v>48.0852042058195</v>
      </c>
      <c r="S31" s="45">
        <v>54.9545190923652</v>
      </c>
      <c r="T31" s="45">
        <v>34.9710576042324</v>
      </c>
      <c r="U31" s="45">
        <v>61.1993508074067</v>
      </c>
      <c r="V31" s="45">
        <v>62.448317150415</v>
      </c>
    </row>
    <row r="32" s="30" customFormat="1" customHeight="1" spans="1:22">
      <c r="A32" s="38">
        <v>29</v>
      </c>
      <c r="B32" s="38">
        <v>399</v>
      </c>
      <c r="C32" s="39" t="s">
        <v>97</v>
      </c>
      <c r="D32" s="38" t="s">
        <v>89</v>
      </c>
      <c r="E32" s="38" t="s">
        <v>1719</v>
      </c>
      <c r="F32" s="39">
        <v>29</v>
      </c>
      <c r="G32" s="39">
        <v>4</v>
      </c>
      <c r="H32" s="39">
        <v>33</v>
      </c>
      <c r="I32" s="44">
        <v>2373.72727272727</v>
      </c>
      <c r="J32" s="39">
        <v>0.00713308694028515</v>
      </c>
      <c r="K32" s="45">
        <v>16.4060999626559</v>
      </c>
      <c r="L32" s="45">
        <v>12.1262477984848</v>
      </c>
      <c r="M32" s="45">
        <v>19.6159890857842</v>
      </c>
      <c r="N32" s="45">
        <v>23.539186902941</v>
      </c>
      <c r="O32" s="45">
        <v>23.539186902941</v>
      </c>
      <c r="P32" s="45">
        <v>27.4623847200978</v>
      </c>
      <c r="Q32" s="45">
        <v>27.4623847200978</v>
      </c>
      <c r="R32" s="45">
        <v>27.4623847200978</v>
      </c>
      <c r="S32" s="45">
        <v>31.3855825372547</v>
      </c>
      <c r="T32" s="45">
        <v>19.9726434327984</v>
      </c>
      <c r="U32" s="45">
        <v>34.9521260073973</v>
      </c>
      <c r="V32" s="45">
        <v>35.6654347014258</v>
      </c>
    </row>
    <row r="33" s="30" customFormat="1" customHeight="1" spans="1:22">
      <c r="A33" s="38">
        <v>30</v>
      </c>
      <c r="B33" s="38">
        <v>746</v>
      </c>
      <c r="C33" s="39" t="s">
        <v>32</v>
      </c>
      <c r="D33" s="38" t="s">
        <v>33</v>
      </c>
      <c r="E33" s="38" t="s">
        <v>1719</v>
      </c>
      <c r="F33" s="39">
        <v>40</v>
      </c>
      <c r="G33" s="39">
        <v>2</v>
      </c>
      <c r="H33" s="39">
        <v>42</v>
      </c>
      <c r="I33" s="44">
        <v>3689.27272727273</v>
      </c>
      <c r="J33" s="39">
        <v>0.0110863212519877</v>
      </c>
      <c r="K33" s="45">
        <v>25.4985388795718</v>
      </c>
      <c r="L33" s="45">
        <v>18.8467461283792</v>
      </c>
      <c r="M33" s="45">
        <v>30.4873834429663</v>
      </c>
      <c r="N33" s="45">
        <v>36.5848601315596</v>
      </c>
      <c r="O33" s="45">
        <v>36.5848601315596</v>
      </c>
      <c r="P33" s="45">
        <v>42.6823368201528</v>
      </c>
      <c r="Q33" s="45">
        <v>42.6823368201528</v>
      </c>
      <c r="R33" s="45">
        <v>42.6823368201528</v>
      </c>
      <c r="S33" s="45">
        <v>48.7798135087461</v>
      </c>
      <c r="T33" s="45">
        <v>31.0416995055657</v>
      </c>
      <c r="U33" s="45">
        <v>54.32297413474</v>
      </c>
      <c r="V33" s="45">
        <v>55.4316062599387</v>
      </c>
    </row>
    <row r="34" s="30" customFormat="1" customHeight="1" spans="1:22">
      <c r="A34" s="38">
        <v>31</v>
      </c>
      <c r="B34" s="38">
        <v>357</v>
      </c>
      <c r="C34" s="39" t="s">
        <v>135</v>
      </c>
      <c r="D34" s="38" t="s">
        <v>122</v>
      </c>
      <c r="E34" s="38" t="s">
        <v>1719</v>
      </c>
      <c r="F34" s="39">
        <v>118</v>
      </c>
      <c r="G34" s="39">
        <v>2</v>
      </c>
      <c r="H34" s="39">
        <v>120</v>
      </c>
      <c r="I34" s="44">
        <v>2447.81818181818</v>
      </c>
      <c r="J34" s="39">
        <v>0.00735573126092904</v>
      </c>
      <c r="K34" s="45">
        <v>16.9181819001368</v>
      </c>
      <c r="L34" s="45">
        <v>12.5047431435794</v>
      </c>
      <c r="M34" s="45">
        <v>20.2282609675548</v>
      </c>
      <c r="N34" s="45">
        <v>24.2739131610658</v>
      </c>
      <c r="O34" s="45">
        <v>24.2739131610658</v>
      </c>
      <c r="P34" s="45">
        <v>28.3195653545768</v>
      </c>
      <c r="Q34" s="45">
        <v>28.3195653545768</v>
      </c>
      <c r="R34" s="45">
        <v>28.3195653545768</v>
      </c>
      <c r="S34" s="45">
        <v>32.3652175480878</v>
      </c>
      <c r="T34" s="45">
        <v>20.5960475306013</v>
      </c>
      <c r="U34" s="45">
        <v>36.0430831785523</v>
      </c>
      <c r="V34" s="45">
        <v>36.7786563046452</v>
      </c>
    </row>
    <row r="35" s="30" customFormat="1" customHeight="1" spans="1:22">
      <c r="A35" s="38">
        <v>32</v>
      </c>
      <c r="B35" s="38">
        <v>726</v>
      </c>
      <c r="C35" s="39" t="s">
        <v>137</v>
      </c>
      <c r="D35" s="38" t="s">
        <v>122</v>
      </c>
      <c r="E35" s="38" t="s">
        <v>1719</v>
      </c>
      <c r="F35" s="39">
        <v>39</v>
      </c>
      <c r="G35" s="39">
        <v>0</v>
      </c>
      <c r="H35" s="39">
        <v>39</v>
      </c>
      <c r="I35" s="44">
        <v>2803.63636363636</v>
      </c>
      <c r="J35" s="39">
        <v>0.0084249703664507</v>
      </c>
      <c r="K35" s="45">
        <v>19.3774318428366</v>
      </c>
      <c r="L35" s="45">
        <v>14.3224496229662</v>
      </c>
      <c r="M35" s="45">
        <v>23.1686685077394</v>
      </c>
      <c r="N35" s="45">
        <v>27.8024022092873</v>
      </c>
      <c r="O35" s="45">
        <v>27.8024022092873</v>
      </c>
      <c r="P35" s="45">
        <v>32.4361359108352</v>
      </c>
      <c r="Q35" s="45">
        <v>32.4361359108352</v>
      </c>
      <c r="R35" s="45">
        <v>32.4361359108352</v>
      </c>
      <c r="S35" s="45">
        <v>37.0698696123831</v>
      </c>
      <c r="T35" s="45">
        <v>23.589917026062</v>
      </c>
      <c r="U35" s="45">
        <v>41.2823547956084</v>
      </c>
      <c r="V35" s="45">
        <v>42.1248518322535</v>
      </c>
    </row>
    <row r="36" s="30" customFormat="1" customHeight="1" spans="1:22">
      <c r="A36" s="38">
        <v>33</v>
      </c>
      <c r="B36" s="38">
        <v>754</v>
      </c>
      <c r="C36" s="39" t="s">
        <v>17</v>
      </c>
      <c r="D36" s="38" t="s">
        <v>15</v>
      </c>
      <c r="E36" s="38" t="s">
        <v>1719</v>
      </c>
      <c r="F36" s="39">
        <v>139</v>
      </c>
      <c r="G36" s="39">
        <v>0</v>
      </c>
      <c r="H36" s="39">
        <v>139</v>
      </c>
      <c r="I36" s="44">
        <v>3172.63636363636</v>
      </c>
      <c r="J36" s="39">
        <v>0.00953382103822188</v>
      </c>
      <c r="K36" s="45">
        <v>21.9277883879103</v>
      </c>
      <c r="L36" s="45">
        <v>16.2074957649772</v>
      </c>
      <c r="M36" s="45">
        <v>26.2180078551102</v>
      </c>
      <c r="N36" s="45">
        <v>31.4616094261322</v>
      </c>
      <c r="O36" s="45">
        <v>31.4616094261322</v>
      </c>
      <c r="P36" s="45">
        <v>36.7052109971543</v>
      </c>
      <c r="Q36" s="45">
        <v>36.7052109971543</v>
      </c>
      <c r="R36" s="45">
        <v>36.7052109971543</v>
      </c>
      <c r="S36" s="45">
        <v>41.9488125681763</v>
      </c>
      <c r="T36" s="45">
        <v>26.6946989070213</v>
      </c>
      <c r="U36" s="45">
        <v>46.7157230872872</v>
      </c>
      <c r="V36" s="45">
        <v>47.6691051911094</v>
      </c>
    </row>
    <row r="37" s="30" customFormat="1" customHeight="1" spans="1:22">
      <c r="A37" s="38">
        <v>34</v>
      </c>
      <c r="B37" s="38">
        <v>308</v>
      </c>
      <c r="C37" s="39" t="s">
        <v>81</v>
      </c>
      <c r="D37" s="38" t="s">
        <v>58</v>
      </c>
      <c r="E37" s="38" t="s">
        <v>1719</v>
      </c>
      <c r="F37" s="39">
        <v>51</v>
      </c>
      <c r="G37" s="39">
        <v>4</v>
      </c>
      <c r="H37" s="39">
        <v>55</v>
      </c>
      <c r="I37" s="44">
        <v>2342</v>
      </c>
      <c r="J37" s="39">
        <v>0.00703774599807078</v>
      </c>
      <c r="K37" s="45">
        <v>16.1868157955628</v>
      </c>
      <c r="L37" s="45">
        <v>11.9641681967203</v>
      </c>
      <c r="M37" s="45">
        <v>19.3538014946946</v>
      </c>
      <c r="N37" s="45">
        <v>23.2245617936336</v>
      </c>
      <c r="O37" s="45">
        <v>23.2245617936336</v>
      </c>
      <c r="P37" s="45">
        <v>27.0953220925725</v>
      </c>
      <c r="Q37" s="45">
        <v>27.0953220925725</v>
      </c>
      <c r="R37" s="45">
        <v>27.0953220925725</v>
      </c>
      <c r="S37" s="45">
        <v>30.9660823915114</v>
      </c>
      <c r="T37" s="45">
        <v>19.7056887945982</v>
      </c>
      <c r="U37" s="45">
        <v>34.4849553905468</v>
      </c>
      <c r="V37" s="45">
        <v>35.1887299903539</v>
      </c>
    </row>
    <row r="38" s="30" customFormat="1" customHeight="1" spans="1:22">
      <c r="A38" s="38">
        <v>35</v>
      </c>
      <c r="B38" s="38">
        <v>355</v>
      </c>
      <c r="C38" s="39" t="s">
        <v>73</v>
      </c>
      <c r="D38" s="38" t="s">
        <v>58</v>
      </c>
      <c r="E38" s="38" t="s">
        <v>1719</v>
      </c>
      <c r="F38" s="39">
        <v>21</v>
      </c>
      <c r="G38" s="39">
        <v>0</v>
      </c>
      <c r="H38" s="39">
        <v>21</v>
      </c>
      <c r="I38" s="44">
        <v>2365.54545454545</v>
      </c>
      <c r="J38" s="39">
        <v>0.0071085004508889</v>
      </c>
      <c r="K38" s="45">
        <v>16.3495510370445</v>
      </c>
      <c r="L38" s="45">
        <v>12.0844507665111</v>
      </c>
      <c r="M38" s="45">
        <v>19.5483762399445</v>
      </c>
      <c r="N38" s="45">
        <v>23.4580514879334</v>
      </c>
      <c r="O38" s="45">
        <v>23.4580514879334</v>
      </c>
      <c r="P38" s="45">
        <v>27.3677267359223</v>
      </c>
      <c r="Q38" s="45">
        <v>27.3677267359223</v>
      </c>
      <c r="R38" s="45">
        <v>27.3677267359223</v>
      </c>
      <c r="S38" s="45">
        <v>31.2774019839111</v>
      </c>
      <c r="T38" s="45">
        <v>19.9038012624889</v>
      </c>
      <c r="U38" s="45">
        <v>34.8316522093556</v>
      </c>
      <c r="V38" s="45">
        <v>35.5425022544445</v>
      </c>
    </row>
    <row r="39" s="30" customFormat="1" customHeight="1" spans="1:22">
      <c r="A39" s="38">
        <v>36</v>
      </c>
      <c r="B39" s="38">
        <v>737</v>
      </c>
      <c r="C39" s="39" t="s">
        <v>96</v>
      </c>
      <c r="D39" s="38" t="s">
        <v>89</v>
      </c>
      <c r="E39" s="38" t="s">
        <v>1720</v>
      </c>
      <c r="F39" s="39">
        <v>42</v>
      </c>
      <c r="G39" s="39">
        <v>2</v>
      </c>
      <c r="H39" s="39">
        <v>44</v>
      </c>
      <c r="I39" s="44">
        <v>3674.72727272727</v>
      </c>
      <c r="J39" s="39">
        <v>0.0110426119375055</v>
      </c>
      <c r="K39" s="45">
        <v>25.3980074562627</v>
      </c>
      <c r="L39" s="45">
        <v>18.7724402937594</v>
      </c>
      <c r="M39" s="45">
        <v>30.3671828281402</v>
      </c>
      <c r="N39" s="45">
        <v>36.4406193937682</v>
      </c>
      <c r="O39" s="45">
        <v>36.4406193937682</v>
      </c>
      <c r="P39" s="45">
        <v>42.5140559593962</v>
      </c>
      <c r="Q39" s="45">
        <v>42.5140559593962</v>
      </c>
      <c r="R39" s="45">
        <v>42.5140559593962</v>
      </c>
      <c r="S39" s="45">
        <v>48.5874925250243</v>
      </c>
      <c r="T39" s="45">
        <v>30.9193134250154</v>
      </c>
      <c r="U39" s="45">
        <v>54.108798493777</v>
      </c>
      <c r="V39" s="45">
        <v>55.2130596875276</v>
      </c>
    </row>
    <row r="40" s="30" customFormat="1" customHeight="1" spans="1:22">
      <c r="A40" s="38">
        <v>37</v>
      </c>
      <c r="B40" s="38">
        <v>359</v>
      </c>
      <c r="C40" s="39" t="s">
        <v>128</v>
      </c>
      <c r="D40" s="38" t="s">
        <v>122</v>
      </c>
      <c r="E40" s="38" t="s">
        <v>1720</v>
      </c>
      <c r="F40" s="39">
        <v>101</v>
      </c>
      <c r="G40" s="39">
        <v>5</v>
      </c>
      <c r="H40" s="39">
        <v>106</v>
      </c>
      <c r="I40" s="44">
        <v>3002.90909090909</v>
      </c>
      <c r="J40" s="39">
        <v>0.00902378797485731</v>
      </c>
      <c r="K40" s="45">
        <v>20.7547123421718</v>
      </c>
      <c r="L40" s="45">
        <v>15.3404395572574</v>
      </c>
      <c r="M40" s="45">
        <v>24.8154169308576</v>
      </c>
      <c r="N40" s="45">
        <v>29.7785003170291</v>
      </c>
      <c r="O40" s="45">
        <v>29.7785003170291</v>
      </c>
      <c r="P40" s="45">
        <v>34.7415837032006</v>
      </c>
      <c r="Q40" s="45">
        <v>34.7415837032006</v>
      </c>
      <c r="R40" s="45">
        <v>34.7415837032006</v>
      </c>
      <c r="S40" s="45">
        <v>39.7046670893722</v>
      </c>
      <c r="T40" s="45">
        <v>25.2666063296005</v>
      </c>
      <c r="U40" s="45">
        <v>44.2165610768008</v>
      </c>
      <c r="V40" s="45">
        <v>45.1189398742865</v>
      </c>
    </row>
    <row r="41" s="30" customFormat="1" customHeight="1" spans="1:22">
      <c r="A41" s="38">
        <v>38</v>
      </c>
      <c r="B41" s="38">
        <v>511</v>
      </c>
      <c r="C41" s="39" t="s">
        <v>66</v>
      </c>
      <c r="D41" s="38" t="s">
        <v>58</v>
      </c>
      <c r="E41" s="38" t="s">
        <v>1720</v>
      </c>
      <c r="F41" s="39">
        <v>70</v>
      </c>
      <c r="G41" s="39">
        <v>0</v>
      </c>
      <c r="H41" s="39">
        <v>70</v>
      </c>
      <c r="I41" s="44">
        <v>3410.90909090909</v>
      </c>
      <c r="J41" s="39">
        <v>0.010249834246084</v>
      </c>
      <c r="K41" s="45">
        <v>23.5746187659932</v>
      </c>
      <c r="L41" s="45">
        <v>17.4247182183428</v>
      </c>
      <c r="M41" s="45">
        <v>28.187044176731</v>
      </c>
      <c r="N41" s="45">
        <v>33.8244530120772</v>
      </c>
      <c r="O41" s="45">
        <v>33.8244530120772</v>
      </c>
      <c r="P41" s="45">
        <v>39.4618618474234</v>
      </c>
      <c r="Q41" s="45">
        <v>39.4618618474234</v>
      </c>
      <c r="R41" s="45">
        <v>39.4618618474234</v>
      </c>
      <c r="S41" s="45">
        <v>45.0992706827695</v>
      </c>
      <c r="T41" s="45">
        <v>28.6995358890352</v>
      </c>
      <c r="U41" s="45">
        <v>50.2241878058115</v>
      </c>
      <c r="V41" s="45">
        <v>51.2491712304199</v>
      </c>
    </row>
    <row r="42" s="30" customFormat="1" customHeight="1" spans="1:22">
      <c r="A42" s="38">
        <v>39</v>
      </c>
      <c r="B42" s="38">
        <v>102565</v>
      </c>
      <c r="C42" s="39" t="s">
        <v>138</v>
      </c>
      <c r="D42" s="38" t="s">
        <v>122</v>
      </c>
      <c r="E42" s="38" t="s">
        <v>1720</v>
      </c>
      <c r="F42" s="39">
        <v>40</v>
      </c>
      <c r="G42" s="39">
        <v>3</v>
      </c>
      <c r="H42" s="39">
        <v>43</v>
      </c>
      <c r="I42" s="44">
        <v>3673.81818181818</v>
      </c>
      <c r="J42" s="39">
        <v>0.0110398801053504</v>
      </c>
      <c r="K42" s="45">
        <v>25.3917242423059</v>
      </c>
      <c r="L42" s="45">
        <v>18.7677961790956</v>
      </c>
      <c r="M42" s="45">
        <v>30.3596702897135</v>
      </c>
      <c r="N42" s="45">
        <v>36.4316043476562</v>
      </c>
      <c r="O42" s="45">
        <v>36.4316043476562</v>
      </c>
      <c r="P42" s="45">
        <v>42.5035384055989</v>
      </c>
      <c r="Q42" s="45">
        <v>42.5035384055989</v>
      </c>
      <c r="R42" s="45">
        <v>42.5035384055989</v>
      </c>
      <c r="S42" s="45">
        <v>48.5754724635417</v>
      </c>
      <c r="T42" s="45">
        <v>30.9116642949811</v>
      </c>
      <c r="U42" s="45">
        <v>54.0954125162168</v>
      </c>
      <c r="V42" s="45">
        <v>55.1994005267519</v>
      </c>
    </row>
    <row r="43" s="30" customFormat="1" customHeight="1" spans="1:22">
      <c r="A43" s="38">
        <v>40</v>
      </c>
      <c r="B43" s="38">
        <v>101453</v>
      </c>
      <c r="C43" s="39" t="s">
        <v>16</v>
      </c>
      <c r="D43" s="38" t="s">
        <v>15</v>
      </c>
      <c r="E43" s="38" t="s">
        <v>1720</v>
      </c>
      <c r="F43" s="39">
        <v>41</v>
      </c>
      <c r="G43" s="39">
        <v>7</v>
      </c>
      <c r="H43" s="39">
        <v>48</v>
      </c>
      <c r="I43" s="44">
        <v>2924.54545454545</v>
      </c>
      <c r="J43" s="39">
        <v>0.00878830404308427</v>
      </c>
      <c r="K43" s="45">
        <v>20.2130992990938</v>
      </c>
      <c r="L43" s="45">
        <v>14.9401168732433</v>
      </c>
      <c r="M43" s="45">
        <v>24.1678361184817</v>
      </c>
      <c r="N43" s="45">
        <v>29.0014033421781</v>
      </c>
      <c r="O43" s="45">
        <v>29.0014033421781</v>
      </c>
      <c r="P43" s="45">
        <v>33.8349705658744</v>
      </c>
      <c r="Q43" s="45">
        <v>33.8349705658744</v>
      </c>
      <c r="R43" s="45">
        <v>33.8349705658744</v>
      </c>
      <c r="S43" s="45">
        <v>38.6685377895708</v>
      </c>
      <c r="T43" s="45">
        <v>24.607251320636</v>
      </c>
      <c r="U43" s="45">
        <v>43.0626898111129</v>
      </c>
      <c r="V43" s="45">
        <v>43.9415202154214</v>
      </c>
    </row>
    <row r="44" s="30" customFormat="1" customHeight="1" spans="1:22">
      <c r="A44" s="38">
        <v>41</v>
      </c>
      <c r="B44" s="38">
        <v>54</v>
      </c>
      <c r="C44" s="39" t="s">
        <v>14</v>
      </c>
      <c r="D44" s="38" t="s">
        <v>15</v>
      </c>
      <c r="E44" s="38" t="s">
        <v>1720</v>
      </c>
      <c r="F44" s="39">
        <v>111</v>
      </c>
      <c r="G44" s="39">
        <v>0</v>
      </c>
      <c r="H44" s="39">
        <v>111</v>
      </c>
      <c r="I44" s="44">
        <v>3181.27272727273</v>
      </c>
      <c r="J44" s="39">
        <v>0.00955977344369571</v>
      </c>
      <c r="K44" s="45">
        <v>21.9874789205001</v>
      </c>
      <c r="L44" s="45">
        <v>16.2516148542827</v>
      </c>
      <c r="M44" s="45">
        <v>26.2893769701632</v>
      </c>
      <c r="N44" s="45">
        <v>31.5472523641958</v>
      </c>
      <c r="O44" s="45">
        <v>31.5472523641958</v>
      </c>
      <c r="P44" s="45">
        <v>36.8051277582285</v>
      </c>
      <c r="Q44" s="45">
        <v>36.8051277582285</v>
      </c>
      <c r="R44" s="45">
        <v>36.8051277582285</v>
      </c>
      <c r="S44" s="45">
        <v>42.0630031522611</v>
      </c>
      <c r="T44" s="45">
        <v>26.767365642348</v>
      </c>
      <c r="U44" s="45">
        <v>46.842889874109</v>
      </c>
      <c r="V44" s="45">
        <v>47.7988672184786</v>
      </c>
    </row>
    <row r="45" s="30" customFormat="1" customHeight="1" spans="1:22">
      <c r="A45" s="38">
        <v>42</v>
      </c>
      <c r="B45" s="38">
        <v>598</v>
      </c>
      <c r="C45" s="39" t="s">
        <v>98</v>
      </c>
      <c r="D45" s="38" t="s">
        <v>89</v>
      </c>
      <c r="E45" s="38" t="s">
        <v>1720</v>
      </c>
      <c r="F45" s="39">
        <v>46</v>
      </c>
      <c r="G45" s="39">
        <v>4</v>
      </c>
      <c r="H45" s="39">
        <v>50</v>
      </c>
      <c r="I45" s="44">
        <v>3258.54545454545</v>
      </c>
      <c r="J45" s="39">
        <v>0.00979197917688258</v>
      </c>
      <c r="K45" s="45">
        <v>22.5215521068299</v>
      </c>
      <c r="L45" s="45">
        <v>16.6463646007004</v>
      </c>
      <c r="M45" s="45">
        <v>26.9279427364271</v>
      </c>
      <c r="N45" s="45">
        <v>32.3135312837125</v>
      </c>
      <c r="O45" s="45">
        <v>32.3135312837125</v>
      </c>
      <c r="P45" s="45">
        <v>37.6991198309979</v>
      </c>
      <c r="Q45" s="45">
        <v>37.6991198309979</v>
      </c>
      <c r="R45" s="45">
        <v>37.6991198309979</v>
      </c>
      <c r="S45" s="45">
        <v>43.0847083782834</v>
      </c>
      <c r="T45" s="45">
        <v>27.4175416952712</v>
      </c>
      <c r="U45" s="45">
        <v>47.9806979667246</v>
      </c>
      <c r="V45" s="45">
        <v>48.9598958844129</v>
      </c>
    </row>
    <row r="46" s="30" customFormat="1" customHeight="1" spans="1:22">
      <c r="A46" s="38">
        <v>43</v>
      </c>
      <c r="B46" s="38">
        <v>103198</v>
      </c>
      <c r="C46" s="39" t="s">
        <v>136</v>
      </c>
      <c r="D46" s="38" t="s">
        <v>122</v>
      </c>
      <c r="E46" s="38" t="s">
        <v>1720</v>
      </c>
      <c r="F46" s="39">
        <v>43</v>
      </c>
      <c r="G46" s="39">
        <v>3</v>
      </c>
      <c r="H46" s="39">
        <v>46</v>
      </c>
      <c r="I46" s="44">
        <v>3452.81818181818</v>
      </c>
      <c r="J46" s="39">
        <v>0.0103757717084359</v>
      </c>
      <c r="K46" s="45">
        <v>23.8642749294026</v>
      </c>
      <c r="L46" s="45">
        <v>17.6388119043411</v>
      </c>
      <c r="M46" s="45">
        <v>28.5333721981988</v>
      </c>
      <c r="N46" s="45">
        <v>34.2400466378386</v>
      </c>
      <c r="O46" s="45">
        <v>34.2400466378386</v>
      </c>
      <c r="P46" s="45">
        <v>39.9467210774783</v>
      </c>
      <c r="Q46" s="45">
        <v>39.9467210774783</v>
      </c>
      <c r="R46" s="45">
        <v>39.9467210774783</v>
      </c>
      <c r="S46" s="45">
        <v>45.6533955171181</v>
      </c>
      <c r="T46" s="45">
        <v>29.0521607836206</v>
      </c>
      <c r="U46" s="45">
        <v>50.841281371336</v>
      </c>
      <c r="V46" s="45">
        <v>51.8788585421796</v>
      </c>
    </row>
    <row r="47" s="30" customFormat="1" customHeight="1" spans="1:22">
      <c r="A47" s="38">
        <v>44</v>
      </c>
      <c r="B47" s="38">
        <v>377</v>
      </c>
      <c r="C47" s="39" t="s">
        <v>99</v>
      </c>
      <c r="D47" s="38" t="s">
        <v>89</v>
      </c>
      <c r="E47" s="38" t="s">
        <v>1720</v>
      </c>
      <c r="F47" s="39">
        <v>37</v>
      </c>
      <c r="G47" s="39">
        <v>1</v>
      </c>
      <c r="H47" s="39">
        <v>38</v>
      </c>
      <c r="I47" s="44">
        <v>3825.72727272727</v>
      </c>
      <c r="J47" s="39">
        <v>0.0114963692584742</v>
      </c>
      <c r="K47" s="45">
        <v>26.4416492944907</v>
      </c>
      <c r="L47" s="45">
        <v>19.5438277394062</v>
      </c>
      <c r="M47" s="45">
        <v>31.6150154608041</v>
      </c>
      <c r="N47" s="45">
        <v>37.9380185529649</v>
      </c>
      <c r="O47" s="45">
        <v>37.9380185529649</v>
      </c>
      <c r="P47" s="45">
        <v>44.2610216451257</v>
      </c>
      <c r="Q47" s="45">
        <v>44.2610216451257</v>
      </c>
      <c r="R47" s="45">
        <v>44.2610216451257</v>
      </c>
      <c r="S47" s="45">
        <v>50.5840247372865</v>
      </c>
      <c r="T47" s="45">
        <v>32.1898339237278</v>
      </c>
      <c r="U47" s="45">
        <v>56.3322093665236</v>
      </c>
      <c r="V47" s="45">
        <v>57.4818462923711</v>
      </c>
    </row>
    <row r="48" s="30" customFormat="1" customHeight="1" spans="1:22">
      <c r="A48" s="38">
        <v>45</v>
      </c>
      <c r="B48" s="38">
        <v>103639</v>
      </c>
      <c r="C48" s="39" t="s">
        <v>101</v>
      </c>
      <c r="D48" s="38" t="s">
        <v>89</v>
      </c>
      <c r="E48" s="38" t="s">
        <v>1720</v>
      </c>
      <c r="F48" s="39">
        <v>28</v>
      </c>
      <c r="G48" s="39">
        <v>0</v>
      </c>
      <c r="H48" s="39">
        <v>28</v>
      </c>
      <c r="I48" s="44">
        <v>2705.45454545455</v>
      </c>
      <c r="J48" s="39">
        <v>0.00812993249369562</v>
      </c>
      <c r="K48" s="45">
        <v>18.6988447354999</v>
      </c>
      <c r="L48" s="45">
        <v>13.8208852392825</v>
      </c>
      <c r="M48" s="45">
        <v>22.3573143576629</v>
      </c>
      <c r="N48" s="45">
        <v>26.8287772291955</v>
      </c>
      <c r="O48" s="45">
        <v>26.8287772291955</v>
      </c>
      <c r="P48" s="45">
        <v>31.3002401007281</v>
      </c>
      <c r="Q48" s="45">
        <v>31.3002401007281</v>
      </c>
      <c r="R48" s="45">
        <v>31.3002401007281</v>
      </c>
      <c r="S48" s="45">
        <v>35.7717029722607</v>
      </c>
      <c r="T48" s="45">
        <v>22.7638109823477</v>
      </c>
      <c r="U48" s="45">
        <v>39.8366692191085</v>
      </c>
      <c r="V48" s="45">
        <v>40.6496624684781</v>
      </c>
    </row>
    <row r="49" s="30" customFormat="1" customHeight="1" spans="1:22">
      <c r="A49" s="38">
        <v>46</v>
      </c>
      <c r="B49" s="38">
        <v>515</v>
      </c>
      <c r="C49" s="39" t="s">
        <v>69</v>
      </c>
      <c r="D49" s="38" t="s">
        <v>58</v>
      </c>
      <c r="E49" s="38" t="s">
        <v>1720</v>
      </c>
      <c r="F49" s="39">
        <v>55</v>
      </c>
      <c r="G49" s="39">
        <v>0</v>
      </c>
      <c r="H49" s="39">
        <v>55</v>
      </c>
      <c r="I49" s="44">
        <v>3214.09090909091</v>
      </c>
      <c r="J49" s="39">
        <v>0.00965839258449625</v>
      </c>
      <c r="K49" s="45">
        <v>22.2143029443414</v>
      </c>
      <c r="L49" s="45">
        <v>16.4192673936436</v>
      </c>
      <c r="M49" s="45">
        <v>26.5605796073647</v>
      </c>
      <c r="N49" s="45">
        <v>31.8726955288376</v>
      </c>
      <c r="O49" s="45">
        <v>31.8726955288376</v>
      </c>
      <c r="P49" s="45">
        <v>37.1848114503106</v>
      </c>
      <c r="Q49" s="45">
        <v>37.1848114503106</v>
      </c>
      <c r="R49" s="45">
        <v>37.1848114503106</v>
      </c>
      <c r="S49" s="45">
        <v>42.4969273717835</v>
      </c>
      <c r="T49" s="45">
        <v>27.0434992365895</v>
      </c>
      <c r="U49" s="45">
        <v>47.3261236640316</v>
      </c>
      <c r="V49" s="45">
        <v>48.2919629224813</v>
      </c>
    </row>
    <row r="50" s="30" customFormat="1" customHeight="1" spans="1:22">
      <c r="A50" s="38">
        <v>47</v>
      </c>
      <c r="B50" s="38">
        <v>391</v>
      </c>
      <c r="C50" s="39" t="s">
        <v>71</v>
      </c>
      <c r="D50" s="38" t="s">
        <v>58</v>
      </c>
      <c r="E50" s="38" t="s">
        <v>1720</v>
      </c>
      <c r="F50" s="39">
        <v>49</v>
      </c>
      <c r="G50" s="39">
        <v>4</v>
      </c>
      <c r="H50" s="39">
        <v>53</v>
      </c>
      <c r="I50" s="44">
        <v>2634.18181818182</v>
      </c>
      <c r="J50" s="39">
        <v>0.00791575685273267</v>
      </c>
      <c r="K50" s="45">
        <v>18.2062407612851</v>
      </c>
      <c r="L50" s="45">
        <v>13.4567866496455</v>
      </c>
      <c r="M50" s="45">
        <v>21.7683313450148</v>
      </c>
      <c r="N50" s="45">
        <v>26.1219976140178</v>
      </c>
      <c r="O50" s="45">
        <v>26.1219976140178</v>
      </c>
      <c r="P50" s="45">
        <v>30.4756638830208</v>
      </c>
      <c r="Q50" s="45">
        <v>30.4756638830208</v>
      </c>
      <c r="R50" s="45">
        <v>30.4756638830208</v>
      </c>
      <c r="S50" s="45">
        <v>34.8293301520237</v>
      </c>
      <c r="T50" s="45">
        <v>22.1641191876515</v>
      </c>
      <c r="U50" s="45">
        <v>38.7872085783901</v>
      </c>
      <c r="V50" s="45">
        <v>39.5787842636633</v>
      </c>
    </row>
    <row r="51" s="30" customFormat="1" customHeight="1" spans="1:22">
      <c r="A51" s="38">
        <v>48</v>
      </c>
      <c r="B51" s="38">
        <v>103199</v>
      </c>
      <c r="C51" s="39" t="s">
        <v>76</v>
      </c>
      <c r="D51" s="38" t="s">
        <v>58</v>
      </c>
      <c r="E51" s="38" t="s">
        <v>1720</v>
      </c>
      <c r="F51" s="39">
        <v>24</v>
      </c>
      <c r="G51" s="39">
        <v>0</v>
      </c>
      <c r="H51" s="39">
        <v>24</v>
      </c>
      <c r="I51" s="44">
        <v>3388.90909090909</v>
      </c>
      <c r="J51" s="39">
        <v>0.0101837239079296</v>
      </c>
      <c r="K51" s="45">
        <v>23.4225649882381</v>
      </c>
      <c r="L51" s="45">
        <v>17.3123306434803</v>
      </c>
      <c r="M51" s="45">
        <v>28.0052407468064</v>
      </c>
      <c r="N51" s="45">
        <v>33.6062888961677</v>
      </c>
      <c r="O51" s="45">
        <v>33.6062888961677</v>
      </c>
      <c r="P51" s="45">
        <v>39.207337045529</v>
      </c>
      <c r="Q51" s="45">
        <v>39.207337045529</v>
      </c>
      <c r="R51" s="45">
        <v>39.207337045529</v>
      </c>
      <c r="S51" s="45">
        <v>44.8083851948903</v>
      </c>
      <c r="T51" s="45">
        <v>28.5144269422029</v>
      </c>
      <c r="U51" s="45">
        <v>49.9002471488551</v>
      </c>
      <c r="V51" s="45">
        <v>50.918619539648</v>
      </c>
    </row>
    <row r="52" s="30" customFormat="1" customHeight="1" spans="1:22">
      <c r="A52" s="38">
        <v>49</v>
      </c>
      <c r="B52" s="38">
        <v>716</v>
      </c>
      <c r="C52" s="39" t="s">
        <v>35</v>
      </c>
      <c r="D52" s="38" t="s">
        <v>33</v>
      </c>
      <c r="E52" s="38" t="s">
        <v>1720</v>
      </c>
      <c r="F52" s="39">
        <v>75</v>
      </c>
      <c r="G52" s="39">
        <v>8</v>
      </c>
      <c r="H52" s="39">
        <v>83</v>
      </c>
      <c r="I52" s="44">
        <v>2548.45454545455</v>
      </c>
      <c r="J52" s="39">
        <v>0.007658145080503</v>
      </c>
      <c r="K52" s="45">
        <v>17.6137336851569</v>
      </c>
      <c r="L52" s="45">
        <v>13.0188466368551</v>
      </c>
      <c r="M52" s="45">
        <v>21.0598989713832</v>
      </c>
      <c r="N52" s="45">
        <v>25.2718787656599</v>
      </c>
      <c r="O52" s="45">
        <v>25.2718787656599</v>
      </c>
      <c r="P52" s="45">
        <v>29.4838585599365</v>
      </c>
      <c r="Q52" s="45">
        <v>29.4838585599365</v>
      </c>
      <c r="R52" s="45">
        <v>29.4838585599365</v>
      </c>
      <c r="S52" s="45">
        <v>33.6958383542132</v>
      </c>
      <c r="T52" s="45">
        <v>21.4428062254084</v>
      </c>
      <c r="U52" s="45">
        <v>37.5249108944647</v>
      </c>
      <c r="V52" s="45">
        <v>38.290725402515</v>
      </c>
    </row>
    <row r="53" s="30" customFormat="1" customHeight="1" spans="1:22">
      <c r="A53" s="38">
        <v>50</v>
      </c>
      <c r="B53" s="38">
        <v>743</v>
      </c>
      <c r="C53" s="39" t="s">
        <v>103</v>
      </c>
      <c r="D53" s="38" t="s">
        <v>89</v>
      </c>
      <c r="E53" s="38" t="s">
        <v>1720</v>
      </c>
      <c r="F53" s="39">
        <v>46</v>
      </c>
      <c r="G53" s="39">
        <v>0</v>
      </c>
      <c r="H53" s="39">
        <v>46</v>
      </c>
      <c r="I53" s="44">
        <v>2813.63636363636</v>
      </c>
      <c r="J53" s="39">
        <v>0.00845502052015723</v>
      </c>
      <c r="K53" s="45">
        <v>19.4465471963616</v>
      </c>
      <c r="L53" s="45">
        <v>14.3735348842673</v>
      </c>
      <c r="M53" s="45">
        <v>23.2513064304324</v>
      </c>
      <c r="N53" s="45">
        <v>27.9015677165189</v>
      </c>
      <c r="O53" s="45">
        <v>27.9015677165189</v>
      </c>
      <c r="P53" s="45">
        <v>32.5518290026053</v>
      </c>
      <c r="Q53" s="45">
        <v>32.5518290026053</v>
      </c>
      <c r="R53" s="45">
        <v>32.5518290026053</v>
      </c>
      <c r="S53" s="45">
        <v>37.2020902886918</v>
      </c>
      <c r="T53" s="45">
        <v>23.6740574564402</v>
      </c>
      <c r="U53" s="45">
        <v>41.4296005487704</v>
      </c>
      <c r="V53" s="45">
        <v>42.2751026007862</v>
      </c>
    </row>
    <row r="54" s="30" customFormat="1" customHeight="1" spans="1:22">
      <c r="A54" s="38">
        <v>51</v>
      </c>
      <c r="B54" s="38">
        <v>721</v>
      </c>
      <c r="C54" s="39" t="s">
        <v>46</v>
      </c>
      <c r="D54" s="38" t="s">
        <v>44</v>
      </c>
      <c r="E54" s="38" t="s">
        <v>1720</v>
      </c>
      <c r="F54" s="39">
        <v>16</v>
      </c>
      <c r="G54" s="39">
        <v>0</v>
      </c>
      <c r="H54" s="39">
        <v>16</v>
      </c>
      <c r="I54" s="44">
        <v>2708</v>
      </c>
      <c r="J54" s="39">
        <v>0.00813758162373</v>
      </c>
      <c r="K54" s="45">
        <v>18.716437734579</v>
      </c>
      <c r="L54" s="45">
        <v>13.833888760341</v>
      </c>
      <c r="M54" s="45">
        <v>22.3783494652575</v>
      </c>
      <c r="N54" s="45">
        <v>26.854019358309</v>
      </c>
      <c r="O54" s="45">
        <v>26.854019358309</v>
      </c>
      <c r="P54" s="45">
        <v>31.3296892513605</v>
      </c>
      <c r="Q54" s="45">
        <v>31.3296892513605</v>
      </c>
      <c r="R54" s="45">
        <v>31.3296892513605</v>
      </c>
      <c r="S54" s="45">
        <v>35.805359144412</v>
      </c>
      <c r="T54" s="45">
        <v>22.785228546444</v>
      </c>
      <c r="U54" s="45">
        <v>39.874149956277</v>
      </c>
      <c r="V54" s="45">
        <v>40.68790811865</v>
      </c>
    </row>
    <row r="55" s="30" customFormat="1" customHeight="1" spans="1:22">
      <c r="A55" s="38">
        <v>52</v>
      </c>
      <c r="B55" s="38">
        <v>572</v>
      </c>
      <c r="C55" s="39" t="s">
        <v>72</v>
      </c>
      <c r="D55" s="38" t="s">
        <v>58</v>
      </c>
      <c r="E55" s="38" t="s">
        <v>1720</v>
      </c>
      <c r="F55" s="39">
        <v>18</v>
      </c>
      <c r="G55" s="39">
        <v>0</v>
      </c>
      <c r="H55" s="39">
        <v>18</v>
      </c>
      <c r="I55" s="44">
        <v>2369.45454545455</v>
      </c>
      <c r="J55" s="39">
        <v>0.007120247329156</v>
      </c>
      <c r="K55" s="45">
        <v>16.3765688570588</v>
      </c>
      <c r="L55" s="45">
        <v>12.1044204595652</v>
      </c>
      <c r="M55" s="45">
        <v>19.580680155179</v>
      </c>
      <c r="N55" s="45">
        <v>23.4968161862148</v>
      </c>
      <c r="O55" s="45">
        <v>23.4968161862148</v>
      </c>
      <c r="P55" s="45">
        <v>27.4129522172506</v>
      </c>
      <c r="Q55" s="45">
        <v>27.4129522172506</v>
      </c>
      <c r="R55" s="45">
        <v>27.4129522172506</v>
      </c>
      <c r="S55" s="45">
        <v>31.3290882482864</v>
      </c>
      <c r="T55" s="45">
        <v>19.9366925216368</v>
      </c>
      <c r="U55" s="45">
        <v>34.8892119128644</v>
      </c>
      <c r="V55" s="45">
        <v>35.60123664578</v>
      </c>
    </row>
    <row r="56" s="30" customFormat="1" customHeight="1" spans="1:22">
      <c r="A56" s="38">
        <v>53</v>
      </c>
      <c r="B56" s="38">
        <v>748</v>
      </c>
      <c r="C56" s="39" t="s">
        <v>34</v>
      </c>
      <c r="D56" s="38" t="s">
        <v>33</v>
      </c>
      <c r="E56" s="38" t="s">
        <v>1720</v>
      </c>
      <c r="F56" s="39">
        <v>20</v>
      </c>
      <c r="G56" s="39">
        <v>1</v>
      </c>
      <c r="H56" s="39">
        <v>21</v>
      </c>
      <c r="I56" s="44">
        <v>2279.72727272727</v>
      </c>
      <c r="J56" s="39">
        <v>0.00685061549544371</v>
      </c>
      <c r="K56" s="45">
        <v>15.7564156395205</v>
      </c>
      <c r="L56" s="45">
        <v>11.6460463422543</v>
      </c>
      <c r="M56" s="45">
        <v>18.8391926124702</v>
      </c>
      <c r="N56" s="45">
        <v>22.6070311349643</v>
      </c>
      <c r="O56" s="45">
        <v>22.6070311349643</v>
      </c>
      <c r="P56" s="45">
        <v>26.3748696574583</v>
      </c>
      <c r="Q56" s="45">
        <v>26.3748696574583</v>
      </c>
      <c r="R56" s="45">
        <v>26.3748696574583</v>
      </c>
      <c r="S56" s="45">
        <v>30.1427081799523</v>
      </c>
      <c r="T56" s="45">
        <v>19.1817233872424</v>
      </c>
      <c r="U56" s="45">
        <v>33.5680159276742</v>
      </c>
      <c r="V56" s="45">
        <v>34.2530774772186</v>
      </c>
    </row>
    <row r="57" s="30" customFormat="1" customHeight="1" spans="1:22">
      <c r="A57" s="38">
        <v>54</v>
      </c>
      <c r="B57" s="38">
        <v>367</v>
      </c>
      <c r="C57" s="39" t="s">
        <v>18</v>
      </c>
      <c r="D57" s="38" t="s">
        <v>15</v>
      </c>
      <c r="E57" s="38" t="s">
        <v>1720</v>
      </c>
      <c r="F57" s="39">
        <v>67</v>
      </c>
      <c r="G57" s="39">
        <v>0</v>
      </c>
      <c r="H57" s="39">
        <v>67</v>
      </c>
      <c r="I57" s="44">
        <v>2377.63636363636</v>
      </c>
      <c r="J57" s="39">
        <v>0.00714483381855225</v>
      </c>
      <c r="K57" s="45">
        <v>16.4331177826702</v>
      </c>
      <c r="L57" s="45">
        <v>12.1462174915388</v>
      </c>
      <c r="M57" s="45">
        <v>19.6482930010187</v>
      </c>
      <c r="N57" s="45">
        <v>23.5779516012224</v>
      </c>
      <c r="O57" s="45">
        <v>23.5779516012224</v>
      </c>
      <c r="P57" s="45">
        <v>27.5076102014262</v>
      </c>
      <c r="Q57" s="45">
        <v>27.5076102014262</v>
      </c>
      <c r="R57" s="45">
        <v>27.5076102014262</v>
      </c>
      <c r="S57" s="45">
        <v>31.4372688016299</v>
      </c>
      <c r="T57" s="45">
        <v>20.0055346919463</v>
      </c>
      <c r="U57" s="45">
        <v>35.009685710906</v>
      </c>
      <c r="V57" s="45">
        <v>35.7241690927613</v>
      </c>
    </row>
    <row r="58" s="30" customFormat="1" customHeight="1" spans="1:22">
      <c r="A58" s="38">
        <v>55</v>
      </c>
      <c r="B58" s="38">
        <v>311</v>
      </c>
      <c r="C58" s="39" t="s">
        <v>142</v>
      </c>
      <c r="D58" s="38" t="s">
        <v>122</v>
      </c>
      <c r="E58" s="38" t="s">
        <v>1720</v>
      </c>
      <c r="F58" s="39">
        <v>41</v>
      </c>
      <c r="G58" s="39">
        <v>0</v>
      </c>
      <c r="H58" s="39">
        <v>41</v>
      </c>
      <c r="I58" s="44">
        <v>853.727272727273</v>
      </c>
      <c r="J58" s="39">
        <v>0.00256546357689165</v>
      </c>
      <c r="K58" s="45">
        <v>5.9005662268508</v>
      </c>
      <c r="L58" s="45">
        <v>4.36128808071581</v>
      </c>
      <c r="M58" s="45">
        <v>7.05502483645204</v>
      </c>
      <c r="N58" s="45">
        <v>8.46602980374245</v>
      </c>
      <c r="O58" s="45">
        <v>8.46602980374245</v>
      </c>
      <c r="P58" s="45">
        <v>9.87703477103285</v>
      </c>
      <c r="Q58" s="45">
        <v>9.87703477103285</v>
      </c>
      <c r="R58" s="45">
        <v>9.87703477103285</v>
      </c>
      <c r="S58" s="45">
        <v>11.2880397383233</v>
      </c>
      <c r="T58" s="45">
        <v>7.18329801529662</v>
      </c>
      <c r="U58" s="45">
        <v>12.5707715267691</v>
      </c>
      <c r="V58" s="45">
        <v>12.8273178844583</v>
      </c>
    </row>
    <row r="59" s="30" customFormat="1" customHeight="1" spans="1:22">
      <c r="A59" s="38">
        <v>56</v>
      </c>
      <c r="B59" s="38">
        <v>329</v>
      </c>
      <c r="C59" s="39" t="s">
        <v>29</v>
      </c>
      <c r="D59" s="38" t="s">
        <v>15</v>
      </c>
      <c r="E59" s="38" t="s">
        <v>1720</v>
      </c>
      <c r="F59" s="39">
        <v>36</v>
      </c>
      <c r="G59" s="39">
        <v>4</v>
      </c>
      <c r="H59" s="39">
        <v>40</v>
      </c>
      <c r="I59" s="44">
        <v>1229.72727272727</v>
      </c>
      <c r="J59" s="39">
        <v>0.00369534935625741</v>
      </c>
      <c r="K59" s="45">
        <v>8.49930351939205</v>
      </c>
      <c r="L59" s="45">
        <v>6.2820939056376</v>
      </c>
      <c r="M59" s="45">
        <v>10.1622107297079</v>
      </c>
      <c r="N59" s="45">
        <v>12.1946528756495</v>
      </c>
      <c r="O59" s="45">
        <v>12.1946528756495</v>
      </c>
      <c r="P59" s="45">
        <v>14.227095021591</v>
      </c>
      <c r="Q59" s="45">
        <v>14.227095021591</v>
      </c>
      <c r="R59" s="45">
        <v>14.227095021591</v>
      </c>
      <c r="S59" s="45">
        <v>16.2595371675326</v>
      </c>
      <c r="T59" s="45">
        <v>10.3469781975208</v>
      </c>
      <c r="U59" s="45">
        <v>18.1072118456613</v>
      </c>
      <c r="V59" s="45">
        <v>18.4767467812871</v>
      </c>
    </row>
    <row r="60" s="30" customFormat="1" customHeight="1" spans="1:22">
      <c r="A60" s="38">
        <v>57</v>
      </c>
      <c r="B60" s="38">
        <v>349</v>
      </c>
      <c r="C60" s="39" t="s">
        <v>77</v>
      </c>
      <c r="D60" s="38" t="s">
        <v>58</v>
      </c>
      <c r="E60" s="38" t="s">
        <v>1720</v>
      </c>
      <c r="F60" s="39">
        <v>29</v>
      </c>
      <c r="G60" s="39">
        <v>0</v>
      </c>
      <c r="H60" s="39">
        <v>29</v>
      </c>
      <c r="I60" s="44">
        <v>2314.54545454545</v>
      </c>
      <c r="J60" s="39">
        <v>0.00695524466698556</v>
      </c>
      <c r="K60" s="45">
        <v>15.9970627340668</v>
      </c>
      <c r="L60" s="45">
        <v>11.8239159338755</v>
      </c>
      <c r="M60" s="45">
        <v>19.1269228342103</v>
      </c>
      <c r="N60" s="45">
        <v>22.9523074010524</v>
      </c>
      <c r="O60" s="45">
        <v>22.9523074010524</v>
      </c>
      <c r="P60" s="45">
        <v>26.7776919678944</v>
      </c>
      <c r="Q60" s="45">
        <v>26.7776919678944</v>
      </c>
      <c r="R60" s="45">
        <v>26.7776919678944</v>
      </c>
      <c r="S60" s="45">
        <v>30.6030765347365</v>
      </c>
      <c r="T60" s="45">
        <v>19.4746850675596</v>
      </c>
      <c r="U60" s="45">
        <v>34.0806988682293</v>
      </c>
      <c r="V60" s="45">
        <v>34.7762233349278</v>
      </c>
    </row>
    <row r="61" s="30" customFormat="1" customHeight="1" spans="1:22">
      <c r="A61" s="38">
        <v>58</v>
      </c>
      <c r="B61" s="38">
        <v>351</v>
      </c>
      <c r="C61" s="39" t="s">
        <v>28</v>
      </c>
      <c r="D61" s="38" t="s">
        <v>15</v>
      </c>
      <c r="E61" s="38" t="s">
        <v>1720</v>
      </c>
      <c r="F61" s="39">
        <v>128</v>
      </c>
      <c r="G61" s="39">
        <v>3</v>
      </c>
      <c r="H61" s="39">
        <v>131</v>
      </c>
      <c r="I61" s="44">
        <v>1431.72727272727</v>
      </c>
      <c r="J61" s="39">
        <v>0.00430236246112944</v>
      </c>
      <c r="K61" s="45">
        <v>9.89543366059772</v>
      </c>
      <c r="L61" s="45">
        <v>7.31401618392005</v>
      </c>
      <c r="M61" s="45">
        <v>11.831496768106</v>
      </c>
      <c r="N61" s="45">
        <v>14.1977961217272</v>
      </c>
      <c r="O61" s="45">
        <v>14.1977961217272</v>
      </c>
      <c r="P61" s="45">
        <v>16.5640954753484</v>
      </c>
      <c r="Q61" s="45">
        <v>16.5640954753484</v>
      </c>
      <c r="R61" s="45">
        <v>16.5640954753484</v>
      </c>
      <c r="S61" s="45">
        <v>18.9303948289696</v>
      </c>
      <c r="T61" s="45">
        <v>12.0466148911624</v>
      </c>
      <c r="U61" s="45">
        <v>21.0815760595343</v>
      </c>
      <c r="V61" s="45">
        <v>21.5118123056472</v>
      </c>
    </row>
    <row r="62" s="30" customFormat="1" customHeight="1" spans="1:22">
      <c r="A62" s="38">
        <v>59</v>
      </c>
      <c r="B62" s="38">
        <v>106066</v>
      </c>
      <c r="C62" s="39" t="s">
        <v>120</v>
      </c>
      <c r="D62" s="38" t="s">
        <v>118</v>
      </c>
      <c r="E62" s="38" t="s">
        <v>1721</v>
      </c>
      <c r="F62" s="39">
        <v>52</v>
      </c>
      <c r="G62" s="39">
        <v>0</v>
      </c>
      <c r="H62" s="39">
        <v>52</v>
      </c>
      <c r="I62" s="44">
        <v>3536.63636363636</v>
      </c>
      <c r="J62" s="39">
        <v>0.0106276466331398</v>
      </c>
      <c r="K62" s="45">
        <v>24.4435872562215</v>
      </c>
      <c r="L62" s="45">
        <v>18.0669992763377</v>
      </c>
      <c r="M62" s="45">
        <v>29.2260282411345</v>
      </c>
      <c r="N62" s="45">
        <v>35.0712338893613</v>
      </c>
      <c r="O62" s="45">
        <v>35.0712338893613</v>
      </c>
      <c r="P62" s="45">
        <v>40.9164395375882</v>
      </c>
      <c r="Q62" s="45">
        <v>40.9164395375882</v>
      </c>
      <c r="R62" s="45">
        <v>40.9164395375882</v>
      </c>
      <c r="S62" s="45">
        <v>46.7616451858151</v>
      </c>
      <c r="T62" s="45">
        <v>29.7574105727914</v>
      </c>
      <c r="U62" s="45">
        <v>52.075468502385</v>
      </c>
      <c r="V62" s="45">
        <v>53.138233165699</v>
      </c>
    </row>
    <row r="63" s="30" customFormat="1" customHeight="1" spans="1:22">
      <c r="A63" s="38">
        <v>60</v>
      </c>
      <c r="B63" s="38">
        <v>105267</v>
      </c>
      <c r="C63" s="39" t="s">
        <v>133</v>
      </c>
      <c r="D63" s="38" t="s">
        <v>122</v>
      </c>
      <c r="E63" s="38" t="s">
        <v>1721</v>
      </c>
      <c r="F63" s="39">
        <v>33</v>
      </c>
      <c r="G63" s="39">
        <v>7</v>
      </c>
      <c r="H63" s="39">
        <v>40</v>
      </c>
      <c r="I63" s="44">
        <v>2970.09090909091</v>
      </c>
      <c r="J63" s="39">
        <v>0.00892516883405677</v>
      </c>
      <c r="K63" s="45">
        <v>20.5278883183306</v>
      </c>
      <c r="L63" s="45">
        <v>15.1727870178965</v>
      </c>
      <c r="M63" s="45">
        <v>24.5442142936561</v>
      </c>
      <c r="N63" s="45">
        <v>29.4530571523873</v>
      </c>
      <c r="O63" s="45">
        <v>29.4530571523873</v>
      </c>
      <c r="P63" s="45">
        <v>34.3619000111185</v>
      </c>
      <c r="Q63" s="45">
        <v>34.3619000111185</v>
      </c>
      <c r="R63" s="45">
        <v>34.3619000111185</v>
      </c>
      <c r="S63" s="45">
        <v>39.2707428698498</v>
      </c>
      <c r="T63" s="45">
        <v>24.9904727353589</v>
      </c>
      <c r="U63" s="45">
        <v>43.7333272868782</v>
      </c>
      <c r="V63" s="45">
        <v>44.6258441702838</v>
      </c>
    </row>
    <row r="64" s="30" customFormat="1" customHeight="1" spans="1:22">
      <c r="A64" s="38">
        <v>61</v>
      </c>
      <c r="B64" s="38">
        <v>105751</v>
      </c>
      <c r="C64" s="39" t="s">
        <v>100</v>
      </c>
      <c r="D64" s="38" t="s">
        <v>89</v>
      </c>
      <c r="E64" s="38" t="s">
        <v>1721</v>
      </c>
      <c r="F64" s="39">
        <v>59</v>
      </c>
      <c r="G64" s="39">
        <v>2</v>
      </c>
      <c r="H64" s="39">
        <v>61</v>
      </c>
      <c r="I64" s="44">
        <v>3495.27272727273</v>
      </c>
      <c r="J64" s="39">
        <v>0.0105033482700809</v>
      </c>
      <c r="K64" s="45">
        <v>24.1577010211862</v>
      </c>
      <c r="L64" s="45">
        <v>17.8556920591376</v>
      </c>
      <c r="M64" s="45">
        <v>28.8842077427226</v>
      </c>
      <c r="N64" s="45">
        <v>34.6610492912671</v>
      </c>
      <c r="O64" s="45">
        <v>34.6610492912671</v>
      </c>
      <c r="P64" s="45">
        <v>40.4378908398117</v>
      </c>
      <c r="Q64" s="45">
        <v>40.4378908398117</v>
      </c>
      <c r="R64" s="45">
        <v>40.4378908398117</v>
      </c>
      <c r="S64" s="45">
        <v>46.2147323883562</v>
      </c>
      <c r="T64" s="45">
        <v>29.4093751562267</v>
      </c>
      <c r="U64" s="45">
        <v>51.4664065233966</v>
      </c>
      <c r="V64" s="45">
        <v>52.5167413504047</v>
      </c>
    </row>
    <row r="65" s="30" customFormat="1" customHeight="1" spans="1:22">
      <c r="A65" s="38">
        <v>62</v>
      </c>
      <c r="B65" s="38">
        <v>102479</v>
      </c>
      <c r="C65" s="39" t="s">
        <v>75</v>
      </c>
      <c r="D65" s="38" t="s">
        <v>58</v>
      </c>
      <c r="E65" s="38" t="s">
        <v>1721</v>
      </c>
      <c r="F65" s="39">
        <v>30</v>
      </c>
      <c r="G65" s="39">
        <v>0</v>
      </c>
      <c r="H65" s="39">
        <v>30</v>
      </c>
      <c r="I65" s="44">
        <v>2850.81818181818</v>
      </c>
      <c r="J65" s="39">
        <v>0.00856675245530245</v>
      </c>
      <c r="K65" s="45">
        <v>19.7035306471956</v>
      </c>
      <c r="L65" s="45">
        <v>14.5634791740142</v>
      </c>
      <c r="M65" s="45">
        <v>23.5585692520817</v>
      </c>
      <c r="N65" s="45">
        <v>28.2702831024981</v>
      </c>
      <c r="O65" s="45">
        <v>28.2702831024981</v>
      </c>
      <c r="P65" s="45">
        <v>32.9819969529144</v>
      </c>
      <c r="Q65" s="45">
        <v>32.9819969529144</v>
      </c>
      <c r="R65" s="45">
        <v>32.9819969529144</v>
      </c>
      <c r="S65" s="45">
        <v>37.6937108033308</v>
      </c>
      <c r="T65" s="45">
        <v>23.9869068748468</v>
      </c>
      <c r="U65" s="45">
        <v>41.977087030982</v>
      </c>
      <c r="V65" s="45">
        <v>42.8337622765122</v>
      </c>
    </row>
    <row r="66" s="30" customFormat="1" customHeight="1" spans="1:22">
      <c r="A66" s="38">
        <v>63</v>
      </c>
      <c r="B66" s="38">
        <v>104428</v>
      </c>
      <c r="C66" s="39" t="s">
        <v>19</v>
      </c>
      <c r="D66" s="38" t="s">
        <v>15</v>
      </c>
      <c r="E66" s="38" t="s">
        <v>1721</v>
      </c>
      <c r="F66" s="39">
        <v>87</v>
      </c>
      <c r="G66" s="39">
        <v>0</v>
      </c>
      <c r="H66" s="39">
        <v>87</v>
      </c>
      <c r="I66" s="44">
        <v>2438.72727272727</v>
      </c>
      <c r="J66" s="39">
        <v>0.00732841293937764</v>
      </c>
      <c r="K66" s="45">
        <v>16.8553497605686</v>
      </c>
      <c r="L66" s="45">
        <v>12.458301996942</v>
      </c>
      <c r="M66" s="45">
        <v>20.1531355832885</v>
      </c>
      <c r="N66" s="45">
        <v>24.1837626999462</v>
      </c>
      <c r="O66" s="45">
        <v>24.1837626999462</v>
      </c>
      <c r="P66" s="45">
        <v>28.2143898166039</v>
      </c>
      <c r="Q66" s="45">
        <v>28.2143898166039</v>
      </c>
      <c r="R66" s="45">
        <v>28.2143898166039</v>
      </c>
      <c r="S66" s="45">
        <v>32.2450169332616</v>
      </c>
      <c r="T66" s="45">
        <v>20.5195562302574</v>
      </c>
      <c r="U66" s="45">
        <v>35.9092234029504</v>
      </c>
      <c r="V66" s="45">
        <v>36.6420646968882</v>
      </c>
    </row>
    <row r="67" s="30" customFormat="1" customHeight="1" spans="1:22">
      <c r="A67" s="38">
        <v>64</v>
      </c>
      <c r="B67" s="38">
        <v>717</v>
      </c>
      <c r="C67" s="39" t="s">
        <v>36</v>
      </c>
      <c r="D67" s="38" t="s">
        <v>33</v>
      </c>
      <c r="E67" s="38" t="s">
        <v>1721</v>
      </c>
      <c r="F67" s="39">
        <v>33</v>
      </c>
      <c r="G67" s="39">
        <v>1</v>
      </c>
      <c r="H67" s="39">
        <v>34</v>
      </c>
      <c r="I67" s="44">
        <v>2269</v>
      </c>
      <c r="J67" s="39">
        <v>0.00681837987601307</v>
      </c>
      <c r="K67" s="45">
        <v>15.6822737148301</v>
      </c>
      <c r="L67" s="45">
        <v>11.5912457892222</v>
      </c>
      <c r="M67" s="45">
        <v>18.7505446590359</v>
      </c>
      <c r="N67" s="45">
        <v>22.5006535908431</v>
      </c>
      <c r="O67" s="45">
        <v>22.5006535908431</v>
      </c>
      <c r="P67" s="45">
        <v>26.2507625226503</v>
      </c>
      <c r="Q67" s="45">
        <v>26.2507625226503</v>
      </c>
      <c r="R67" s="45">
        <v>26.2507625226503</v>
      </c>
      <c r="S67" s="45">
        <v>30.0008714544575</v>
      </c>
      <c r="T67" s="45">
        <v>19.0914636528366</v>
      </c>
      <c r="U67" s="45">
        <v>33.410061392464</v>
      </c>
      <c r="V67" s="45">
        <v>34.0918993800653</v>
      </c>
    </row>
    <row r="68" s="30" customFormat="1" customHeight="1" spans="1:22">
      <c r="A68" s="38">
        <v>65</v>
      </c>
      <c r="B68" s="38">
        <v>745</v>
      </c>
      <c r="C68" s="39" t="s">
        <v>140</v>
      </c>
      <c r="D68" s="38" t="s">
        <v>122</v>
      </c>
      <c r="E68" s="38" t="s">
        <v>1721</v>
      </c>
      <c r="F68" s="39">
        <v>55</v>
      </c>
      <c r="G68" s="39">
        <v>5</v>
      </c>
      <c r="H68" s="39">
        <v>60</v>
      </c>
      <c r="I68" s="44">
        <v>2408.18181818182</v>
      </c>
      <c r="J68" s="39">
        <v>0.00723662337896495</v>
      </c>
      <c r="K68" s="45">
        <v>16.6442337716194</v>
      </c>
      <c r="L68" s="45">
        <v>12.3022597442404</v>
      </c>
      <c r="M68" s="45">
        <v>19.9007142921536</v>
      </c>
      <c r="N68" s="45">
        <v>23.8808571505843</v>
      </c>
      <c r="O68" s="45">
        <v>23.8808571505843</v>
      </c>
      <c r="P68" s="45">
        <v>27.861000009015</v>
      </c>
      <c r="Q68" s="45">
        <v>27.861000009015</v>
      </c>
      <c r="R68" s="45">
        <v>27.861000009015</v>
      </c>
      <c r="S68" s="45">
        <v>31.8411428674458</v>
      </c>
      <c r="T68" s="45">
        <v>20.2625454611019</v>
      </c>
      <c r="U68" s="45">
        <v>35.4594545569282</v>
      </c>
      <c r="V68" s="45">
        <v>36.1831168948247</v>
      </c>
    </row>
    <row r="69" s="30" customFormat="1" customHeight="1" spans="1:22">
      <c r="A69" s="38">
        <v>66</v>
      </c>
      <c r="B69" s="38">
        <v>587</v>
      </c>
      <c r="C69" s="39" t="s">
        <v>20</v>
      </c>
      <c r="D69" s="38" t="s">
        <v>15</v>
      </c>
      <c r="E69" s="38" t="s">
        <v>1721</v>
      </c>
      <c r="F69" s="39">
        <v>45</v>
      </c>
      <c r="G69" s="39">
        <v>3</v>
      </c>
      <c r="H69" s="39">
        <v>48</v>
      </c>
      <c r="I69" s="44">
        <v>2098.81818181818</v>
      </c>
      <c r="J69" s="39">
        <v>0.00630698089657092</v>
      </c>
      <c r="K69" s="45">
        <v>14.5060560621131</v>
      </c>
      <c r="L69" s="45">
        <v>10.7218675241706</v>
      </c>
      <c r="M69" s="45">
        <v>17.34419746557</v>
      </c>
      <c r="N69" s="45">
        <v>20.813036958684</v>
      </c>
      <c r="O69" s="45">
        <v>20.813036958684</v>
      </c>
      <c r="P69" s="45">
        <v>24.2818764517981</v>
      </c>
      <c r="Q69" s="45">
        <v>24.2818764517981</v>
      </c>
      <c r="R69" s="45">
        <v>24.2818764517981</v>
      </c>
      <c r="S69" s="45">
        <v>27.7507159449121</v>
      </c>
      <c r="T69" s="45">
        <v>17.6595465103986</v>
      </c>
      <c r="U69" s="45">
        <v>30.9042063931975</v>
      </c>
      <c r="V69" s="45">
        <v>31.5349044828546</v>
      </c>
    </row>
    <row r="70" s="30" customFormat="1" customHeight="1" spans="1:22">
      <c r="A70" s="38">
        <v>67</v>
      </c>
      <c r="B70" s="38">
        <v>539</v>
      </c>
      <c r="C70" s="39" t="s">
        <v>37</v>
      </c>
      <c r="D70" s="38" t="s">
        <v>33</v>
      </c>
      <c r="E70" s="38" t="s">
        <v>1721</v>
      </c>
      <c r="F70" s="39">
        <v>20</v>
      </c>
      <c r="G70" s="39">
        <v>0</v>
      </c>
      <c r="H70" s="39">
        <v>20</v>
      </c>
      <c r="I70" s="44">
        <v>1956.09090909091</v>
      </c>
      <c r="J70" s="39">
        <v>0.005878083248214</v>
      </c>
      <c r="K70" s="45">
        <v>13.5195914708922</v>
      </c>
      <c r="L70" s="45">
        <v>9.99274152196379</v>
      </c>
      <c r="M70" s="45">
        <v>16.1647289325885</v>
      </c>
      <c r="N70" s="45">
        <v>19.3976747191062</v>
      </c>
      <c r="O70" s="45">
        <v>19.3976747191062</v>
      </c>
      <c r="P70" s="45">
        <v>22.6306205056239</v>
      </c>
      <c r="Q70" s="45">
        <v>22.6306205056239</v>
      </c>
      <c r="R70" s="45">
        <v>22.6306205056239</v>
      </c>
      <c r="S70" s="45">
        <v>25.8635662921416</v>
      </c>
      <c r="T70" s="45">
        <v>16.4586330949992</v>
      </c>
      <c r="U70" s="45">
        <v>28.8026079162486</v>
      </c>
      <c r="V70" s="45">
        <v>29.39041624107</v>
      </c>
    </row>
    <row r="71" s="30" customFormat="1" customHeight="1" spans="1:22">
      <c r="A71" s="38">
        <v>68</v>
      </c>
      <c r="B71" s="38">
        <v>727</v>
      </c>
      <c r="C71" s="39" t="s">
        <v>143</v>
      </c>
      <c r="D71" s="38" t="s">
        <v>122</v>
      </c>
      <c r="E71" s="38" t="s">
        <v>1721</v>
      </c>
      <c r="F71" s="39">
        <v>36</v>
      </c>
      <c r="G71" s="39">
        <v>4</v>
      </c>
      <c r="H71" s="39">
        <v>40</v>
      </c>
      <c r="I71" s="44">
        <v>2054.63636363636</v>
      </c>
      <c r="J71" s="39">
        <v>0.00617421385383113</v>
      </c>
      <c r="K71" s="45">
        <v>14.2006918638116</v>
      </c>
      <c r="L71" s="45">
        <v>10.4961635515129</v>
      </c>
      <c r="M71" s="45">
        <v>16.9790880980356</v>
      </c>
      <c r="N71" s="45">
        <v>20.3749057176427</v>
      </c>
      <c r="O71" s="45">
        <v>20.3749057176427</v>
      </c>
      <c r="P71" s="45">
        <v>23.7707233372499</v>
      </c>
      <c r="Q71" s="45">
        <v>23.7707233372499</v>
      </c>
      <c r="R71" s="45">
        <v>23.7707233372499</v>
      </c>
      <c r="S71" s="45">
        <v>27.166540956857</v>
      </c>
      <c r="T71" s="45">
        <v>17.2877987907272</v>
      </c>
      <c r="U71" s="45">
        <v>30.2536478837726</v>
      </c>
      <c r="V71" s="45">
        <v>30.8710692691557</v>
      </c>
    </row>
    <row r="72" s="30" customFormat="1" customHeight="1" spans="1:22">
      <c r="A72" s="38">
        <v>69</v>
      </c>
      <c r="B72" s="38">
        <v>102935</v>
      </c>
      <c r="C72" s="39" t="s">
        <v>74</v>
      </c>
      <c r="D72" s="38" t="s">
        <v>58</v>
      </c>
      <c r="E72" s="38" t="s">
        <v>1721</v>
      </c>
      <c r="F72" s="39">
        <v>30</v>
      </c>
      <c r="G72" s="39">
        <v>0</v>
      </c>
      <c r="H72" s="39">
        <v>30</v>
      </c>
      <c r="I72" s="44">
        <v>2596</v>
      </c>
      <c r="J72" s="39">
        <v>0.0078010199022168</v>
      </c>
      <c r="K72" s="45">
        <v>17.9423457750986</v>
      </c>
      <c r="L72" s="45">
        <v>13.2617338337686</v>
      </c>
      <c r="M72" s="45">
        <v>21.4528047310962</v>
      </c>
      <c r="N72" s="45">
        <v>25.7433656773154</v>
      </c>
      <c r="O72" s="45">
        <v>25.7433656773154</v>
      </c>
      <c r="P72" s="45">
        <v>30.0339266235347</v>
      </c>
      <c r="Q72" s="45">
        <v>30.0339266235347</v>
      </c>
      <c r="R72" s="45">
        <v>30.0339266235347</v>
      </c>
      <c r="S72" s="45">
        <v>34.3244875697539</v>
      </c>
      <c r="T72" s="45">
        <v>21.842855726207</v>
      </c>
      <c r="U72" s="45">
        <v>38.2249975208623</v>
      </c>
      <c r="V72" s="45">
        <v>39.005099511084</v>
      </c>
    </row>
    <row r="73" s="30" customFormat="1" customHeight="1" spans="1:22">
      <c r="A73" s="38">
        <v>70</v>
      </c>
      <c r="B73" s="38">
        <v>570</v>
      </c>
      <c r="C73" s="39" t="s">
        <v>146</v>
      </c>
      <c r="D73" s="38" t="s">
        <v>122</v>
      </c>
      <c r="E73" s="38" t="s">
        <v>1721</v>
      </c>
      <c r="F73" s="39">
        <v>19</v>
      </c>
      <c r="G73" s="39">
        <v>3</v>
      </c>
      <c r="H73" s="39">
        <v>22</v>
      </c>
      <c r="I73" s="44">
        <v>2062.18181818182</v>
      </c>
      <c r="J73" s="39">
        <v>0.00619688806071879</v>
      </c>
      <c r="K73" s="45">
        <v>14.2528425396532</v>
      </c>
      <c r="L73" s="45">
        <v>10.5347097032219</v>
      </c>
      <c r="M73" s="45">
        <v>17.0414421669767</v>
      </c>
      <c r="N73" s="45">
        <v>20.449730600372</v>
      </c>
      <c r="O73" s="45">
        <v>20.449730600372</v>
      </c>
      <c r="P73" s="45">
        <v>23.8580190337674</v>
      </c>
      <c r="Q73" s="45">
        <v>23.8580190337674</v>
      </c>
      <c r="R73" s="45">
        <v>23.8580190337674</v>
      </c>
      <c r="S73" s="45">
        <v>27.2663074671627</v>
      </c>
      <c r="T73" s="45">
        <v>17.3512865700126</v>
      </c>
      <c r="U73" s="45">
        <v>30.3647514975221</v>
      </c>
      <c r="V73" s="45">
        <v>30.984440303594</v>
      </c>
    </row>
    <row r="74" s="30" customFormat="1" customHeight="1" spans="1:22">
      <c r="A74" s="38">
        <v>71</v>
      </c>
      <c r="B74" s="38">
        <v>720</v>
      </c>
      <c r="C74" s="39" t="s">
        <v>39</v>
      </c>
      <c r="D74" s="38" t="s">
        <v>33</v>
      </c>
      <c r="E74" s="38" t="s">
        <v>1721</v>
      </c>
      <c r="F74" s="39">
        <v>11</v>
      </c>
      <c r="G74" s="39">
        <v>0</v>
      </c>
      <c r="H74" s="39">
        <v>11</v>
      </c>
      <c r="I74" s="44">
        <v>1833.63636363636</v>
      </c>
      <c r="J74" s="39">
        <v>0.00551010545691669</v>
      </c>
      <c r="K74" s="45">
        <v>12.6732425509084</v>
      </c>
      <c r="L74" s="45">
        <v>9.36717927675837</v>
      </c>
      <c r="M74" s="45">
        <v>15.1527900065209</v>
      </c>
      <c r="N74" s="45">
        <v>18.1833480078251</v>
      </c>
      <c r="O74" s="45">
        <v>18.1833480078251</v>
      </c>
      <c r="P74" s="45">
        <v>21.2139060091292</v>
      </c>
      <c r="Q74" s="45">
        <v>21.2139060091292</v>
      </c>
      <c r="R74" s="45">
        <v>21.2139060091292</v>
      </c>
      <c r="S74" s="45">
        <v>24.2444640104334</v>
      </c>
      <c r="T74" s="45">
        <v>15.4282952793667</v>
      </c>
      <c r="U74" s="45">
        <v>26.9995167388918</v>
      </c>
      <c r="V74" s="45">
        <v>27.5505272845834</v>
      </c>
    </row>
    <row r="75" s="30" customFormat="1" customHeight="1" spans="1:22">
      <c r="A75" s="38">
        <v>72</v>
      </c>
      <c r="B75" s="38">
        <v>704</v>
      </c>
      <c r="C75" s="39" t="s">
        <v>21</v>
      </c>
      <c r="D75" s="38" t="s">
        <v>15</v>
      </c>
      <c r="E75" s="38" t="s">
        <v>1721</v>
      </c>
      <c r="F75" s="39">
        <v>42</v>
      </c>
      <c r="G75" s="39">
        <v>0</v>
      </c>
      <c r="H75" s="39">
        <v>42</v>
      </c>
      <c r="I75" s="44">
        <v>1914.09090909091</v>
      </c>
      <c r="J75" s="39">
        <v>0.00575187260264654</v>
      </c>
      <c r="K75" s="45">
        <v>13.2293069860871</v>
      </c>
      <c r="L75" s="45">
        <v>9.77818342449913</v>
      </c>
      <c r="M75" s="45">
        <v>15.817649657278</v>
      </c>
      <c r="N75" s="45">
        <v>18.9811795887336</v>
      </c>
      <c r="O75" s="45">
        <v>18.9811795887336</v>
      </c>
      <c r="P75" s="45">
        <v>22.1447095201892</v>
      </c>
      <c r="Q75" s="45">
        <v>22.1447095201892</v>
      </c>
      <c r="R75" s="45">
        <v>22.1447095201892</v>
      </c>
      <c r="S75" s="45">
        <v>25.3082394516448</v>
      </c>
      <c r="T75" s="45">
        <v>16.1052432874103</v>
      </c>
      <c r="U75" s="45">
        <v>28.1841757529681</v>
      </c>
      <c r="V75" s="45">
        <v>28.7593630132327</v>
      </c>
    </row>
    <row r="76" s="30" customFormat="1" customHeight="1" spans="1:22">
      <c r="A76" s="38">
        <v>73</v>
      </c>
      <c r="B76" s="38">
        <v>347</v>
      </c>
      <c r="C76" s="39" t="s">
        <v>148</v>
      </c>
      <c r="D76" s="38" t="s">
        <v>122</v>
      </c>
      <c r="E76" s="38" t="s">
        <v>1721</v>
      </c>
      <c r="F76" s="39">
        <v>36</v>
      </c>
      <c r="G76" s="39">
        <v>4</v>
      </c>
      <c r="H76" s="39">
        <v>40</v>
      </c>
      <c r="I76" s="44">
        <v>1833.36363636364</v>
      </c>
      <c r="J76" s="39">
        <v>0.00550928590727014</v>
      </c>
      <c r="K76" s="45">
        <v>12.6713575867213</v>
      </c>
      <c r="L76" s="45">
        <v>9.36578604235924</v>
      </c>
      <c r="M76" s="45">
        <v>15.1505362449929</v>
      </c>
      <c r="N76" s="45">
        <v>18.1806434939915</v>
      </c>
      <c r="O76" s="45">
        <v>18.1806434939915</v>
      </c>
      <c r="P76" s="45">
        <v>21.2107507429901</v>
      </c>
      <c r="Q76" s="45">
        <v>21.2107507429901</v>
      </c>
      <c r="R76" s="45">
        <v>21.2107507429901</v>
      </c>
      <c r="S76" s="45">
        <v>24.2408579919886</v>
      </c>
      <c r="T76" s="45">
        <v>15.4260005403564</v>
      </c>
      <c r="U76" s="45">
        <v>26.9955009456237</v>
      </c>
      <c r="V76" s="45">
        <v>27.5464295363507</v>
      </c>
    </row>
    <row r="77" s="30" customFormat="1" customHeight="1" spans="1:22">
      <c r="A77" s="38">
        <v>74</v>
      </c>
      <c r="B77" s="38">
        <v>723</v>
      </c>
      <c r="C77" s="39" t="s">
        <v>79</v>
      </c>
      <c r="D77" s="38" t="s">
        <v>58</v>
      </c>
      <c r="E77" s="38" t="s">
        <v>1721</v>
      </c>
      <c r="F77" s="39">
        <v>17</v>
      </c>
      <c r="G77" s="39">
        <v>1</v>
      </c>
      <c r="H77" s="39">
        <v>18</v>
      </c>
      <c r="I77" s="44">
        <v>2009.09090909091</v>
      </c>
      <c r="J77" s="39">
        <v>0.00603734906285864</v>
      </c>
      <c r="K77" s="45">
        <v>13.8859028445749</v>
      </c>
      <c r="L77" s="45">
        <v>10.2634934068597</v>
      </c>
      <c r="M77" s="45">
        <v>16.6027099228613</v>
      </c>
      <c r="N77" s="45">
        <v>19.9232519074335</v>
      </c>
      <c r="O77" s="45">
        <v>19.9232519074335</v>
      </c>
      <c r="P77" s="45">
        <v>23.2437938920058</v>
      </c>
      <c r="Q77" s="45">
        <v>23.2437938920058</v>
      </c>
      <c r="R77" s="45">
        <v>23.2437938920058</v>
      </c>
      <c r="S77" s="45">
        <v>26.564335876578</v>
      </c>
      <c r="T77" s="45">
        <v>16.9045773760042</v>
      </c>
      <c r="U77" s="45">
        <v>29.5830104080073</v>
      </c>
      <c r="V77" s="45">
        <v>30.1867453142932</v>
      </c>
    </row>
    <row r="78" s="30" customFormat="1" customHeight="1" spans="1:22">
      <c r="A78" s="38">
        <v>75</v>
      </c>
      <c r="B78" s="38">
        <v>339</v>
      </c>
      <c r="C78" s="39" t="s">
        <v>147</v>
      </c>
      <c r="D78" s="38" t="s">
        <v>122</v>
      </c>
      <c r="E78" s="38" t="s">
        <v>1721</v>
      </c>
      <c r="F78" s="39">
        <v>38</v>
      </c>
      <c r="G78" s="39">
        <v>0</v>
      </c>
      <c r="H78" s="39">
        <v>38</v>
      </c>
      <c r="I78" s="44">
        <v>1888.45454545455</v>
      </c>
      <c r="J78" s="39">
        <v>0.00567483493587161</v>
      </c>
      <c r="K78" s="45">
        <v>13.0521203525047</v>
      </c>
      <c r="L78" s="45">
        <v>9.64721939098173</v>
      </c>
      <c r="M78" s="45">
        <v>15.6057960736469</v>
      </c>
      <c r="N78" s="45">
        <v>18.7269552883763</v>
      </c>
      <c r="O78" s="45">
        <v>18.7269552883763</v>
      </c>
      <c r="P78" s="45">
        <v>21.8481145031057</v>
      </c>
      <c r="Q78" s="45">
        <v>21.8481145031057</v>
      </c>
      <c r="R78" s="45">
        <v>21.8481145031057</v>
      </c>
      <c r="S78" s="45">
        <v>24.9692737178351</v>
      </c>
      <c r="T78" s="45">
        <v>15.8895378204405</v>
      </c>
      <c r="U78" s="45">
        <v>27.8066911857709</v>
      </c>
      <c r="V78" s="45">
        <v>28.374174679358</v>
      </c>
    </row>
    <row r="79" s="30" customFormat="1" customHeight="1" spans="1:22">
      <c r="A79" s="38">
        <v>76</v>
      </c>
      <c r="B79" s="38">
        <v>549</v>
      </c>
      <c r="C79" s="39" t="s">
        <v>40</v>
      </c>
      <c r="D79" s="38" t="s">
        <v>33</v>
      </c>
      <c r="E79" s="38" t="s">
        <v>1721</v>
      </c>
      <c r="F79" s="39">
        <v>49</v>
      </c>
      <c r="G79" s="39">
        <v>3</v>
      </c>
      <c r="H79" s="39">
        <v>52</v>
      </c>
      <c r="I79" s="44">
        <v>1818.54545454545</v>
      </c>
      <c r="J79" s="39">
        <v>0.00546475704314137</v>
      </c>
      <c r="K79" s="45">
        <v>12.5689411992251</v>
      </c>
      <c r="L79" s="45">
        <v>9.29008697334032</v>
      </c>
      <c r="M79" s="45">
        <v>15.0280818686388</v>
      </c>
      <c r="N79" s="45">
        <v>18.0336982423665</v>
      </c>
      <c r="O79" s="45">
        <v>18.0336982423665</v>
      </c>
      <c r="P79" s="45">
        <v>21.0393146160943</v>
      </c>
      <c r="Q79" s="45">
        <v>21.0393146160943</v>
      </c>
      <c r="R79" s="45">
        <v>21.0393146160943</v>
      </c>
      <c r="S79" s="45">
        <v>24.044930989822</v>
      </c>
      <c r="T79" s="45">
        <v>15.3013197207958</v>
      </c>
      <c r="U79" s="45">
        <v>26.7773095113927</v>
      </c>
      <c r="V79" s="45">
        <v>27.3237852157068</v>
      </c>
    </row>
    <row r="80" s="30" customFormat="1" customHeight="1" spans="1:22">
      <c r="A80" s="38">
        <v>77</v>
      </c>
      <c r="B80" s="38">
        <v>52</v>
      </c>
      <c r="C80" s="39" t="s">
        <v>30</v>
      </c>
      <c r="D80" s="38" t="s">
        <v>15</v>
      </c>
      <c r="E80" s="38" t="s">
        <v>1721</v>
      </c>
      <c r="F80" s="39">
        <v>42</v>
      </c>
      <c r="G80" s="39">
        <v>0</v>
      </c>
      <c r="H80" s="39">
        <v>42</v>
      </c>
      <c r="I80" s="44">
        <v>1813.45454545455</v>
      </c>
      <c r="J80" s="39">
        <v>0.00544945878307258</v>
      </c>
      <c r="K80" s="45">
        <v>12.5337552010669</v>
      </c>
      <c r="L80" s="45">
        <v>9.26407993122339</v>
      </c>
      <c r="M80" s="45">
        <v>14.9860116534496</v>
      </c>
      <c r="N80" s="45">
        <v>17.9832139841395</v>
      </c>
      <c r="O80" s="45">
        <v>17.9832139841395</v>
      </c>
      <c r="P80" s="45">
        <v>20.9804163148295</v>
      </c>
      <c r="Q80" s="45">
        <v>20.9804163148295</v>
      </c>
      <c r="R80" s="45">
        <v>20.9804163148295</v>
      </c>
      <c r="S80" s="45">
        <v>23.9776186455194</v>
      </c>
      <c r="T80" s="45">
        <v>15.2584845926032</v>
      </c>
      <c r="U80" s="45">
        <v>26.7023480370557</v>
      </c>
      <c r="V80" s="45">
        <v>27.2472939153629</v>
      </c>
    </row>
    <row r="81" s="30" customFormat="1" customHeight="1" spans="1:22">
      <c r="A81" s="38">
        <v>78</v>
      </c>
      <c r="B81" s="38">
        <v>591</v>
      </c>
      <c r="C81" s="39" t="s">
        <v>49</v>
      </c>
      <c r="D81" s="38" t="s">
        <v>44</v>
      </c>
      <c r="E81" s="38" t="s">
        <v>1721</v>
      </c>
      <c r="F81" s="39">
        <v>6</v>
      </c>
      <c r="G81" s="39">
        <v>0</v>
      </c>
      <c r="H81" s="39">
        <v>6</v>
      </c>
      <c r="I81" s="44">
        <v>1866.18181818182</v>
      </c>
      <c r="J81" s="39">
        <v>0.00560790504807068</v>
      </c>
      <c r="K81" s="45">
        <v>12.8981816105626</v>
      </c>
      <c r="L81" s="45">
        <v>9.53343858172016</v>
      </c>
      <c r="M81" s="45">
        <v>15.4217388821944</v>
      </c>
      <c r="N81" s="45">
        <v>18.5060866586333</v>
      </c>
      <c r="O81" s="45">
        <v>18.5060866586333</v>
      </c>
      <c r="P81" s="45">
        <v>21.5904344350721</v>
      </c>
      <c r="Q81" s="45">
        <v>21.5904344350721</v>
      </c>
      <c r="R81" s="45">
        <v>21.5904344350721</v>
      </c>
      <c r="S81" s="45">
        <v>24.674782211511</v>
      </c>
      <c r="T81" s="45">
        <v>15.7021341345979</v>
      </c>
      <c r="U81" s="45">
        <v>27.4787347355464</v>
      </c>
      <c r="V81" s="45">
        <v>28.0395252403534</v>
      </c>
    </row>
    <row r="82" s="30" customFormat="1" customHeight="1" spans="1:22">
      <c r="A82" s="38">
        <v>79</v>
      </c>
      <c r="B82" s="38">
        <v>111219</v>
      </c>
      <c r="C82" s="39" t="s">
        <v>132</v>
      </c>
      <c r="D82" s="38" t="s">
        <v>122</v>
      </c>
      <c r="E82" s="38" t="s">
        <v>1722</v>
      </c>
      <c r="F82" s="39">
        <v>54</v>
      </c>
      <c r="G82" s="39">
        <v>3</v>
      </c>
      <c r="H82" s="39">
        <v>57</v>
      </c>
      <c r="I82" s="44">
        <v>2524.72727272727</v>
      </c>
      <c r="J82" s="39">
        <v>0.00758684426125385</v>
      </c>
      <c r="K82" s="45">
        <v>17.4497418008839</v>
      </c>
      <c r="L82" s="45">
        <v>12.8976352441315</v>
      </c>
      <c r="M82" s="45">
        <v>20.8638217184481</v>
      </c>
      <c r="N82" s="45">
        <v>25.0365860621377</v>
      </c>
      <c r="O82" s="45">
        <v>25.0365860621377</v>
      </c>
      <c r="P82" s="45">
        <v>29.2093504058273</v>
      </c>
      <c r="Q82" s="45">
        <v>29.2093504058273</v>
      </c>
      <c r="R82" s="45">
        <v>29.2093504058273</v>
      </c>
      <c r="S82" s="45">
        <v>33.3821147495169</v>
      </c>
      <c r="T82" s="45">
        <v>21.2431639315108</v>
      </c>
      <c r="U82" s="45">
        <v>37.1755368801439</v>
      </c>
      <c r="V82" s="45">
        <v>37.9342213062693</v>
      </c>
    </row>
    <row r="83" s="30" customFormat="1" customHeight="1" spans="1:22">
      <c r="A83" s="38">
        <v>80</v>
      </c>
      <c r="B83" s="38">
        <v>102564</v>
      </c>
      <c r="C83" s="39" t="s">
        <v>47</v>
      </c>
      <c r="D83" s="38" t="s">
        <v>44</v>
      </c>
      <c r="E83" s="38" t="s">
        <v>1722</v>
      </c>
      <c r="F83" s="39">
        <v>24</v>
      </c>
      <c r="G83" s="39">
        <v>0</v>
      </c>
      <c r="H83" s="39">
        <v>24</v>
      </c>
      <c r="I83" s="44">
        <v>1946.63636363636</v>
      </c>
      <c r="J83" s="39">
        <v>0.00584967219380054</v>
      </c>
      <c r="K83" s="45">
        <v>13.4542460457413</v>
      </c>
      <c r="L83" s="45">
        <v>9.94444272946093</v>
      </c>
      <c r="M83" s="45">
        <v>16.0865985329515</v>
      </c>
      <c r="N83" s="45">
        <v>19.3039182395418</v>
      </c>
      <c r="O83" s="45">
        <v>19.3039182395418</v>
      </c>
      <c r="P83" s="45">
        <v>22.5212379461321</v>
      </c>
      <c r="Q83" s="45">
        <v>22.5212379461321</v>
      </c>
      <c r="R83" s="45">
        <v>22.5212379461321</v>
      </c>
      <c r="S83" s="45">
        <v>25.7385576527224</v>
      </c>
      <c r="T83" s="45">
        <v>16.3790821426415</v>
      </c>
      <c r="U83" s="45">
        <v>28.6633937496227</v>
      </c>
      <c r="V83" s="45">
        <v>29.2483609690027</v>
      </c>
    </row>
    <row r="84" s="30" customFormat="1" customHeight="1" spans="1:22">
      <c r="A84" s="38">
        <v>81</v>
      </c>
      <c r="B84" s="38">
        <v>733</v>
      </c>
      <c r="C84" s="39" t="s">
        <v>105</v>
      </c>
      <c r="D84" s="38" t="s">
        <v>89</v>
      </c>
      <c r="E84" s="38" t="s">
        <v>1722</v>
      </c>
      <c r="F84" s="39">
        <v>32</v>
      </c>
      <c r="G84" s="39">
        <v>1</v>
      </c>
      <c r="H84" s="39">
        <v>33</v>
      </c>
      <c r="I84" s="44">
        <v>2556</v>
      </c>
      <c r="J84" s="39">
        <v>0.00768081928739065</v>
      </c>
      <c r="K84" s="45">
        <v>17.6658843609985</v>
      </c>
      <c r="L84" s="45">
        <v>13.0573927885641</v>
      </c>
      <c r="M84" s="45">
        <v>21.1222530403243</v>
      </c>
      <c r="N84" s="45">
        <v>25.3467036483892</v>
      </c>
      <c r="O84" s="45">
        <v>25.3467036483892</v>
      </c>
      <c r="P84" s="45">
        <v>29.571154256454</v>
      </c>
      <c r="Q84" s="45">
        <v>29.571154256454</v>
      </c>
      <c r="R84" s="45">
        <v>29.571154256454</v>
      </c>
      <c r="S84" s="45">
        <v>33.7956048645189</v>
      </c>
      <c r="T84" s="45">
        <v>21.5062940046938</v>
      </c>
      <c r="U84" s="45">
        <v>37.6360145082142</v>
      </c>
      <c r="V84" s="45">
        <v>38.4040964369533</v>
      </c>
    </row>
    <row r="85" s="30" customFormat="1" customHeight="1" spans="1:22">
      <c r="A85" s="38">
        <v>82</v>
      </c>
      <c r="B85" s="38">
        <v>732</v>
      </c>
      <c r="C85" s="39" t="s">
        <v>48</v>
      </c>
      <c r="D85" s="38" t="s">
        <v>44</v>
      </c>
      <c r="E85" s="38" t="s">
        <v>1722</v>
      </c>
      <c r="F85" s="39">
        <v>35</v>
      </c>
      <c r="G85" s="39">
        <v>4</v>
      </c>
      <c r="H85" s="39">
        <v>39</v>
      </c>
      <c r="I85" s="44">
        <v>1744.72727272727</v>
      </c>
      <c r="J85" s="39">
        <v>0.00524293227214403</v>
      </c>
      <c r="K85" s="45">
        <v>12.0587442259313</v>
      </c>
      <c r="L85" s="45">
        <v>8.91298486264485</v>
      </c>
      <c r="M85" s="45">
        <v>14.4180637483961</v>
      </c>
      <c r="N85" s="45">
        <v>17.3016764980753</v>
      </c>
      <c r="O85" s="45">
        <v>17.3016764980753</v>
      </c>
      <c r="P85" s="45">
        <v>20.1852892477545</v>
      </c>
      <c r="Q85" s="45">
        <v>20.1852892477545</v>
      </c>
      <c r="R85" s="45">
        <v>20.1852892477545</v>
      </c>
      <c r="S85" s="45">
        <v>23.0689019974337</v>
      </c>
      <c r="T85" s="45">
        <v>14.6802103620033</v>
      </c>
      <c r="U85" s="45">
        <v>25.6903681335057</v>
      </c>
      <c r="V85" s="45">
        <v>26.2146613607201</v>
      </c>
    </row>
    <row r="86" s="30" customFormat="1" customHeight="1" spans="1:22">
      <c r="A86" s="38">
        <v>83</v>
      </c>
      <c r="B86" s="38">
        <v>56</v>
      </c>
      <c r="C86" s="39" t="s">
        <v>22</v>
      </c>
      <c r="D86" s="38" t="s">
        <v>15</v>
      </c>
      <c r="E86" s="38" t="s">
        <v>1722</v>
      </c>
      <c r="F86" s="39">
        <v>29</v>
      </c>
      <c r="G86" s="39">
        <v>1</v>
      </c>
      <c r="H86" s="39">
        <v>30</v>
      </c>
      <c r="I86" s="44">
        <v>1434.27272727273</v>
      </c>
      <c r="J86" s="39">
        <v>0.00431001159116383</v>
      </c>
      <c r="K86" s="45">
        <v>9.91302665967682</v>
      </c>
      <c r="L86" s="45">
        <v>7.32701970497852</v>
      </c>
      <c r="M86" s="45">
        <v>11.8525318757005</v>
      </c>
      <c r="N86" s="45">
        <v>14.2230382508407</v>
      </c>
      <c r="O86" s="45">
        <v>14.2230382508407</v>
      </c>
      <c r="P86" s="45">
        <v>16.5935446259808</v>
      </c>
      <c r="Q86" s="45">
        <v>16.5935446259808</v>
      </c>
      <c r="R86" s="45">
        <v>16.5935446259808</v>
      </c>
      <c r="S86" s="45">
        <v>18.9640510011209</v>
      </c>
      <c r="T86" s="45">
        <v>12.0680324552587</v>
      </c>
      <c r="U86" s="45">
        <v>21.1190567967028</v>
      </c>
      <c r="V86" s="45">
        <v>21.5500579558192</v>
      </c>
    </row>
    <row r="87" s="30" customFormat="1" customHeight="1" spans="1:22">
      <c r="A87" s="38">
        <v>84</v>
      </c>
      <c r="B87" s="38">
        <v>740</v>
      </c>
      <c r="C87" s="39" t="s">
        <v>107</v>
      </c>
      <c r="D87" s="38" t="s">
        <v>89</v>
      </c>
      <c r="E87" s="38" t="s">
        <v>1722</v>
      </c>
      <c r="F87" s="39">
        <v>27</v>
      </c>
      <c r="G87" s="39">
        <v>0</v>
      </c>
      <c r="H87" s="39">
        <v>27</v>
      </c>
      <c r="I87" s="44">
        <v>1911.18181818182</v>
      </c>
      <c r="J87" s="39">
        <v>0.0057431307397501</v>
      </c>
      <c r="K87" s="45">
        <v>13.2092007014252</v>
      </c>
      <c r="L87" s="45">
        <v>9.76332225757517</v>
      </c>
      <c r="M87" s="45">
        <v>15.7936095343128</v>
      </c>
      <c r="N87" s="45">
        <v>18.9523314411753</v>
      </c>
      <c r="O87" s="45">
        <v>18.9523314411753</v>
      </c>
      <c r="P87" s="45">
        <v>22.1110533480379</v>
      </c>
      <c r="Q87" s="45">
        <v>22.1110533480379</v>
      </c>
      <c r="R87" s="45">
        <v>22.1110533480379</v>
      </c>
      <c r="S87" s="45">
        <v>25.2697752549004</v>
      </c>
      <c r="T87" s="45">
        <v>16.0807660713003</v>
      </c>
      <c r="U87" s="45">
        <v>28.1413406247755</v>
      </c>
      <c r="V87" s="45">
        <v>28.7156536987505</v>
      </c>
    </row>
    <row r="88" s="30" customFormat="1" customHeight="1" spans="1:22">
      <c r="A88" s="38">
        <v>85</v>
      </c>
      <c r="B88" s="38">
        <v>738</v>
      </c>
      <c r="C88" s="39" t="s">
        <v>26</v>
      </c>
      <c r="D88" s="38" t="s">
        <v>15</v>
      </c>
      <c r="E88" s="38" t="s">
        <v>1722</v>
      </c>
      <c r="F88" s="39">
        <v>11</v>
      </c>
      <c r="G88" s="39">
        <v>0</v>
      </c>
      <c r="H88" s="39">
        <v>11</v>
      </c>
      <c r="I88" s="44">
        <v>1471.90909090909</v>
      </c>
      <c r="J88" s="39">
        <v>0.00442310944238662</v>
      </c>
      <c r="K88" s="45">
        <v>10.1731517174892</v>
      </c>
      <c r="L88" s="45">
        <v>7.51928605205725</v>
      </c>
      <c r="M88" s="45">
        <v>12.1635509665632</v>
      </c>
      <c r="N88" s="45">
        <v>14.5962611598758</v>
      </c>
      <c r="O88" s="45">
        <v>14.5962611598758</v>
      </c>
      <c r="P88" s="45">
        <v>17.0289713531885</v>
      </c>
      <c r="Q88" s="45">
        <v>17.0289713531885</v>
      </c>
      <c r="R88" s="45">
        <v>17.0289713531885</v>
      </c>
      <c r="S88" s="45">
        <v>19.4616815465011</v>
      </c>
      <c r="T88" s="45">
        <v>12.3847064386825</v>
      </c>
      <c r="U88" s="45">
        <v>21.6732362676944</v>
      </c>
      <c r="V88" s="45">
        <v>22.1155472119331</v>
      </c>
    </row>
    <row r="89" s="30" customFormat="1" customHeight="1" spans="1:22">
      <c r="A89" s="38">
        <v>86</v>
      </c>
      <c r="B89" s="38">
        <v>594</v>
      </c>
      <c r="C89" s="39" t="s">
        <v>42</v>
      </c>
      <c r="D89" s="38" t="s">
        <v>33</v>
      </c>
      <c r="E89" s="38" t="s">
        <v>1722</v>
      </c>
      <c r="F89" s="39">
        <v>19</v>
      </c>
      <c r="G89" s="39">
        <v>3</v>
      </c>
      <c r="H89" s="39">
        <v>22</v>
      </c>
      <c r="I89" s="44">
        <v>1634.81818181818</v>
      </c>
      <c r="J89" s="39">
        <v>0.00491265376458764</v>
      </c>
      <c r="K89" s="45">
        <v>11.2991036585516</v>
      </c>
      <c r="L89" s="45">
        <v>8.35151139979899</v>
      </c>
      <c r="M89" s="45">
        <v>13.509797852616</v>
      </c>
      <c r="N89" s="45">
        <v>16.2117574231392</v>
      </c>
      <c r="O89" s="45">
        <v>16.2117574231392</v>
      </c>
      <c r="P89" s="45">
        <v>18.9137169936624</v>
      </c>
      <c r="Q89" s="45">
        <v>18.9137169936624</v>
      </c>
      <c r="R89" s="45">
        <v>18.9137169936624</v>
      </c>
      <c r="S89" s="45">
        <v>21.6156765641856</v>
      </c>
      <c r="T89" s="45">
        <v>13.7554305408454</v>
      </c>
      <c r="U89" s="45">
        <v>24.0720034464794</v>
      </c>
      <c r="V89" s="45">
        <v>24.5632688229382</v>
      </c>
    </row>
    <row r="90" s="30" customFormat="1" customHeight="1" spans="1:22">
      <c r="A90" s="38">
        <v>87</v>
      </c>
      <c r="B90" s="38">
        <v>706</v>
      </c>
      <c r="C90" s="39" t="s">
        <v>24</v>
      </c>
      <c r="D90" s="38" t="s">
        <v>15</v>
      </c>
      <c r="E90" s="38" t="s">
        <v>1722</v>
      </c>
      <c r="F90" s="39">
        <v>45</v>
      </c>
      <c r="G90" s="39">
        <v>8</v>
      </c>
      <c r="H90" s="39">
        <v>53</v>
      </c>
      <c r="I90" s="44">
        <v>1607.18181818182</v>
      </c>
      <c r="J90" s="39">
        <v>0.0048296060670714</v>
      </c>
      <c r="K90" s="45">
        <v>11.1080939542642</v>
      </c>
      <c r="L90" s="45">
        <v>8.21033031402138</v>
      </c>
      <c r="M90" s="45">
        <v>13.2814166844463</v>
      </c>
      <c r="N90" s="45">
        <v>15.9377000213356</v>
      </c>
      <c r="O90" s="45">
        <v>15.9377000213356</v>
      </c>
      <c r="P90" s="45">
        <v>18.5939833582249</v>
      </c>
      <c r="Q90" s="45">
        <v>18.5939833582249</v>
      </c>
      <c r="R90" s="45">
        <v>18.5939833582249</v>
      </c>
      <c r="S90" s="45">
        <v>21.2502666951141</v>
      </c>
      <c r="T90" s="45">
        <v>13.5228969877999</v>
      </c>
      <c r="U90" s="45">
        <v>23.6650697286498</v>
      </c>
      <c r="V90" s="45">
        <v>24.148030335357</v>
      </c>
    </row>
    <row r="91" s="30" customFormat="1" customHeight="1" spans="1:22">
      <c r="A91" s="38">
        <v>88</v>
      </c>
      <c r="B91" s="38">
        <v>104533</v>
      </c>
      <c r="C91" s="39" t="s">
        <v>41</v>
      </c>
      <c r="D91" s="38" t="s">
        <v>33</v>
      </c>
      <c r="E91" s="38" t="s">
        <v>1722</v>
      </c>
      <c r="F91" s="39">
        <v>30</v>
      </c>
      <c r="G91" s="39">
        <v>2</v>
      </c>
      <c r="H91" s="39">
        <v>32</v>
      </c>
      <c r="I91" s="44">
        <v>1876.54545454545</v>
      </c>
      <c r="J91" s="39">
        <v>0.00563904793463928</v>
      </c>
      <c r="K91" s="45">
        <v>12.9698102496703</v>
      </c>
      <c r="L91" s="45">
        <v>9.58638148888677</v>
      </c>
      <c r="M91" s="45">
        <v>15.507381820258</v>
      </c>
      <c r="N91" s="45">
        <v>18.6088581843096</v>
      </c>
      <c r="O91" s="45">
        <v>18.6088581843096</v>
      </c>
      <c r="P91" s="45">
        <v>21.7103345483612</v>
      </c>
      <c r="Q91" s="45">
        <v>21.7103345483612</v>
      </c>
      <c r="R91" s="45">
        <v>21.7103345483612</v>
      </c>
      <c r="S91" s="45">
        <v>24.8118109124128</v>
      </c>
      <c r="T91" s="45">
        <v>15.78933421699</v>
      </c>
      <c r="U91" s="45">
        <v>27.6313348797325</v>
      </c>
      <c r="V91" s="45">
        <v>28.1952396731964</v>
      </c>
    </row>
    <row r="92" s="30" customFormat="1" customHeight="1" spans="1:22">
      <c r="A92" s="38">
        <v>89</v>
      </c>
      <c r="B92" s="38">
        <v>573</v>
      </c>
      <c r="C92" s="39" t="s">
        <v>106</v>
      </c>
      <c r="D92" s="38" t="s">
        <v>89</v>
      </c>
      <c r="E92" s="38" t="s">
        <v>1722</v>
      </c>
      <c r="F92" s="39">
        <v>42</v>
      </c>
      <c r="G92" s="39">
        <v>3</v>
      </c>
      <c r="H92" s="39">
        <v>45</v>
      </c>
      <c r="I92" s="44">
        <v>2161.81818181818</v>
      </c>
      <c r="J92" s="39">
        <v>0.0064962968649221</v>
      </c>
      <c r="K92" s="45">
        <v>14.9414827893208</v>
      </c>
      <c r="L92" s="45">
        <v>11.0437046703676</v>
      </c>
      <c r="M92" s="45">
        <v>17.8648163785358</v>
      </c>
      <c r="N92" s="45">
        <v>21.4377796542429</v>
      </c>
      <c r="O92" s="45">
        <v>21.4377796542429</v>
      </c>
      <c r="P92" s="45">
        <v>25.0107429299501</v>
      </c>
      <c r="Q92" s="45">
        <v>25.0107429299501</v>
      </c>
      <c r="R92" s="45">
        <v>25.0107429299501</v>
      </c>
      <c r="S92" s="45">
        <v>28.5837062056572</v>
      </c>
      <c r="T92" s="45">
        <v>18.1896312217819</v>
      </c>
      <c r="U92" s="45">
        <v>31.8318546381183</v>
      </c>
      <c r="V92" s="45">
        <v>32.4814843246105</v>
      </c>
    </row>
    <row r="93" s="30" customFormat="1" customHeight="1" spans="1:22">
      <c r="A93" s="38">
        <v>90</v>
      </c>
      <c r="B93" s="38">
        <v>752</v>
      </c>
      <c r="C93" s="39" t="s">
        <v>145</v>
      </c>
      <c r="D93" s="38" t="s">
        <v>122</v>
      </c>
      <c r="E93" s="38" t="s">
        <v>1722</v>
      </c>
      <c r="F93" s="39">
        <v>22</v>
      </c>
      <c r="G93" s="39">
        <v>3</v>
      </c>
      <c r="H93" s="39">
        <v>25</v>
      </c>
      <c r="I93" s="44">
        <v>1906.18181818182</v>
      </c>
      <c r="J93" s="39">
        <v>0.00572810566289683</v>
      </c>
      <c r="K93" s="45">
        <v>13.1746430246627</v>
      </c>
      <c r="L93" s="45">
        <v>9.73777962692461</v>
      </c>
      <c r="M93" s="45">
        <v>15.7522905729663</v>
      </c>
      <c r="N93" s="45">
        <v>18.9027486875595</v>
      </c>
      <c r="O93" s="45">
        <v>18.9027486875595</v>
      </c>
      <c r="P93" s="45">
        <v>22.0532068021528</v>
      </c>
      <c r="Q93" s="45">
        <v>22.0532068021528</v>
      </c>
      <c r="R93" s="45">
        <v>22.0532068021528</v>
      </c>
      <c r="S93" s="45">
        <v>25.203664916746</v>
      </c>
      <c r="T93" s="45">
        <v>16.0386958561111</v>
      </c>
      <c r="U93" s="45">
        <v>28.0677177481945</v>
      </c>
      <c r="V93" s="45">
        <v>28.6405283144841</v>
      </c>
    </row>
    <row r="94" s="30" customFormat="1" customHeight="1" spans="1:22">
      <c r="A94" s="38">
        <v>91</v>
      </c>
      <c r="B94" s="38">
        <v>710</v>
      </c>
      <c r="C94" s="39" t="s">
        <v>25</v>
      </c>
      <c r="D94" s="38" t="s">
        <v>15</v>
      </c>
      <c r="E94" s="38" t="s">
        <v>1722</v>
      </c>
      <c r="F94" s="39">
        <v>39</v>
      </c>
      <c r="G94" s="39">
        <v>3</v>
      </c>
      <c r="H94" s="39">
        <v>42</v>
      </c>
      <c r="I94" s="44">
        <v>2140.36363636364</v>
      </c>
      <c r="J94" s="39">
        <v>0.00643182562606081</v>
      </c>
      <c r="K94" s="45">
        <v>14.7931989399399</v>
      </c>
      <c r="L94" s="45">
        <v>10.9341035643034</v>
      </c>
      <c r="M94" s="45">
        <v>17.6875204716672</v>
      </c>
      <c r="N94" s="45">
        <v>21.2250245660007</v>
      </c>
      <c r="O94" s="45">
        <v>21.2250245660007</v>
      </c>
      <c r="P94" s="45">
        <v>24.7625286603341</v>
      </c>
      <c r="Q94" s="45">
        <v>24.7625286603341</v>
      </c>
      <c r="R94" s="45">
        <v>24.7625286603341</v>
      </c>
      <c r="S94" s="45">
        <v>28.3000327546675</v>
      </c>
      <c r="T94" s="45">
        <v>18.0091117529703</v>
      </c>
      <c r="U94" s="45">
        <v>31.5159455676979</v>
      </c>
      <c r="V94" s="45">
        <v>32.159128130304</v>
      </c>
    </row>
    <row r="95" s="30" customFormat="1" customHeight="1" spans="1:22">
      <c r="A95" s="38">
        <v>92</v>
      </c>
      <c r="B95" s="38">
        <v>713</v>
      </c>
      <c r="C95" s="39" t="s">
        <v>27</v>
      </c>
      <c r="D95" s="38" t="s">
        <v>15</v>
      </c>
      <c r="E95" s="38" t="s">
        <v>1722</v>
      </c>
      <c r="F95" s="39">
        <v>29</v>
      </c>
      <c r="G95" s="39">
        <v>3</v>
      </c>
      <c r="H95" s="39">
        <v>32</v>
      </c>
      <c r="I95" s="44">
        <v>1061.90909090909</v>
      </c>
      <c r="J95" s="39">
        <v>0.00319105314041863</v>
      </c>
      <c r="K95" s="45">
        <v>7.33942222296285</v>
      </c>
      <c r="L95" s="45">
        <v>5.42479033871167</v>
      </c>
      <c r="M95" s="45">
        <v>8.77539613615124</v>
      </c>
      <c r="N95" s="45">
        <v>10.5304753633815</v>
      </c>
      <c r="O95" s="45">
        <v>10.5304753633815</v>
      </c>
      <c r="P95" s="45">
        <v>12.2855545906117</v>
      </c>
      <c r="Q95" s="45">
        <v>12.2855545906117</v>
      </c>
      <c r="R95" s="45">
        <v>12.2855545906117</v>
      </c>
      <c r="S95" s="45">
        <v>14.040633817842</v>
      </c>
      <c r="T95" s="45">
        <v>8.93494879317217</v>
      </c>
      <c r="U95" s="45">
        <v>15.6361603880513</v>
      </c>
      <c r="V95" s="45">
        <v>15.9552657020932</v>
      </c>
    </row>
    <row r="96" s="30" customFormat="1" customHeight="1" spans="1:22">
      <c r="A96" s="38">
        <v>93</v>
      </c>
      <c r="B96" s="38">
        <v>102567</v>
      </c>
      <c r="C96" s="39" t="s">
        <v>55</v>
      </c>
      <c r="D96" s="38" t="s">
        <v>52</v>
      </c>
      <c r="E96" s="38" t="s">
        <v>1722</v>
      </c>
      <c r="F96" s="39">
        <v>8</v>
      </c>
      <c r="G96" s="39">
        <v>2</v>
      </c>
      <c r="H96" s="39">
        <v>10</v>
      </c>
      <c r="I96" s="44">
        <v>1188.45454545455</v>
      </c>
      <c r="J96" s="39">
        <v>0.00357132417641407</v>
      </c>
      <c r="K96" s="45">
        <v>8.21404560575236</v>
      </c>
      <c r="L96" s="45">
        <v>6.07125109990392</v>
      </c>
      <c r="M96" s="45">
        <v>9.8211414851387</v>
      </c>
      <c r="N96" s="45">
        <v>11.7853697821664</v>
      </c>
      <c r="O96" s="45">
        <v>11.7853697821664</v>
      </c>
      <c r="P96" s="45">
        <v>13.7495980791942</v>
      </c>
      <c r="Q96" s="45">
        <v>13.7495980791942</v>
      </c>
      <c r="R96" s="45">
        <v>13.7495980791942</v>
      </c>
      <c r="S96" s="45">
        <v>15.7138263762219</v>
      </c>
      <c r="T96" s="45">
        <v>9.9997076939594</v>
      </c>
      <c r="U96" s="45">
        <v>17.4994884644289</v>
      </c>
      <c r="V96" s="45">
        <v>17.8566208820704</v>
      </c>
    </row>
    <row r="97" s="30" customFormat="1" customHeight="1" spans="1:22">
      <c r="A97" s="38">
        <v>94</v>
      </c>
      <c r="B97" s="38">
        <v>104429</v>
      </c>
      <c r="C97" s="39" t="s">
        <v>153</v>
      </c>
      <c r="D97" s="38" t="s">
        <v>122</v>
      </c>
      <c r="E97" s="38" t="s">
        <v>1722</v>
      </c>
      <c r="F97" s="39">
        <v>77</v>
      </c>
      <c r="G97" s="39">
        <v>8</v>
      </c>
      <c r="H97" s="39">
        <v>85</v>
      </c>
      <c r="I97" s="44">
        <v>1578.36363636364</v>
      </c>
      <c r="J97" s="39">
        <v>0.00474300698775347</v>
      </c>
      <c r="K97" s="45">
        <v>10.908916071833</v>
      </c>
      <c r="L97" s="45">
        <v>8.0631118791809</v>
      </c>
      <c r="M97" s="45">
        <v>13.043269216322</v>
      </c>
      <c r="N97" s="45">
        <v>15.6519230595864</v>
      </c>
      <c r="O97" s="45">
        <v>15.6519230595864</v>
      </c>
      <c r="P97" s="45">
        <v>18.2605769028509</v>
      </c>
      <c r="Q97" s="45">
        <v>18.2605769028509</v>
      </c>
      <c r="R97" s="45">
        <v>18.2605769028509</v>
      </c>
      <c r="S97" s="45">
        <v>20.8692307461153</v>
      </c>
      <c r="T97" s="45">
        <v>13.2804195657097</v>
      </c>
      <c r="U97" s="45">
        <v>23.240734239992</v>
      </c>
      <c r="V97" s="45">
        <v>23.7150349387673</v>
      </c>
    </row>
    <row r="98" s="30" customFormat="1" customHeight="1" spans="1:22">
      <c r="A98" s="38">
        <v>95</v>
      </c>
      <c r="B98" s="38">
        <v>371</v>
      </c>
      <c r="C98" s="39" t="s">
        <v>56</v>
      </c>
      <c r="D98" s="38" t="s">
        <v>52</v>
      </c>
      <c r="E98" s="38" t="s">
        <v>1722</v>
      </c>
      <c r="F98" s="39">
        <v>23</v>
      </c>
      <c r="G98" s="39">
        <v>2</v>
      </c>
      <c r="H98" s="39">
        <v>25</v>
      </c>
      <c r="I98" s="44">
        <v>1683.90909090909</v>
      </c>
      <c r="J98" s="39">
        <v>0.00506017270096518</v>
      </c>
      <c r="K98" s="45">
        <v>11.6383972122199</v>
      </c>
      <c r="L98" s="45">
        <v>8.60229359164081</v>
      </c>
      <c r="M98" s="45">
        <v>13.9154749276543</v>
      </c>
      <c r="N98" s="45">
        <v>16.6985699131851</v>
      </c>
      <c r="O98" s="45">
        <v>16.6985699131851</v>
      </c>
      <c r="P98" s="45">
        <v>19.481664898716</v>
      </c>
      <c r="Q98" s="45">
        <v>19.481664898716</v>
      </c>
      <c r="R98" s="45">
        <v>19.481664898716</v>
      </c>
      <c r="S98" s="45">
        <v>22.2647598842468</v>
      </c>
      <c r="T98" s="45">
        <v>14.1684835627025</v>
      </c>
      <c r="U98" s="45">
        <v>24.7948462347294</v>
      </c>
      <c r="V98" s="45">
        <v>25.3008635048259</v>
      </c>
    </row>
    <row r="99" s="30" customFormat="1" customHeight="1" spans="1:22">
      <c r="A99" s="38">
        <v>96</v>
      </c>
      <c r="B99" s="38">
        <v>111400</v>
      </c>
      <c r="C99" s="39" t="s">
        <v>45</v>
      </c>
      <c r="D99" s="38" t="s">
        <v>44</v>
      </c>
      <c r="E99" s="38" t="s">
        <v>1723</v>
      </c>
      <c r="F99" s="39">
        <v>29</v>
      </c>
      <c r="G99" s="39">
        <v>0</v>
      </c>
      <c r="H99" s="39">
        <v>29</v>
      </c>
      <c r="I99" s="44">
        <v>1663.63636363636</v>
      </c>
      <c r="J99" s="39">
        <v>0.00499925284390557</v>
      </c>
      <c r="K99" s="45">
        <v>11.4982815409828</v>
      </c>
      <c r="L99" s="45">
        <v>8.49872983463947</v>
      </c>
      <c r="M99" s="45">
        <v>13.7479453207403</v>
      </c>
      <c r="N99" s="45">
        <v>16.4975343848884</v>
      </c>
      <c r="O99" s="45">
        <v>16.4975343848884</v>
      </c>
      <c r="P99" s="45">
        <v>19.2471234490364</v>
      </c>
      <c r="Q99" s="45">
        <v>19.2471234490364</v>
      </c>
      <c r="R99" s="45">
        <v>19.2471234490364</v>
      </c>
      <c r="S99" s="45">
        <v>21.9967125131845</v>
      </c>
      <c r="T99" s="45">
        <v>13.9979079629356</v>
      </c>
      <c r="U99" s="45">
        <v>24.4963389351373</v>
      </c>
      <c r="V99" s="45">
        <v>24.9962642195278</v>
      </c>
    </row>
    <row r="100" s="30" customFormat="1" customHeight="1" spans="1:22">
      <c r="A100" s="38">
        <v>97</v>
      </c>
      <c r="B100" s="38">
        <v>107658</v>
      </c>
      <c r="C100" s="39" t="s">
        <v>131</v>
      </c>
      <c r="D100" s="38" t="s">
        <v>122</v>
      </c>
      <c r="E100" s="38" t="s">
        <v>1723</v>
      </c>
      <c r="F100" s="39">
        <v>48</v>
      </c>
      <c r="G100" s="39">
        <v>0</v>
      </c>
      <c r="H100" s="39">
        <v>48</v>
      </c>
      <c r="I100" s="44">
        <v>3563.72727272727</v>
      </c>
      <c r="J100" s="39">
        <v>0.010709055231363</v>
      </c>
      <c r="K100" s="45">
        <v>24.6308270321348</v>
      </c>
      <c r="L100" s="45">
        <v>18.205393893317</v>
      </c>
      <c r="M100" s="45">
        <v>29.4499018862481</v>
      </c>
      <c r="N100" s="45">
        <v>35.3398822634978</v>
      </c>
      <c r="O100" s="45">
        <v>35.3398822634978</v>
      </c>
      <c r="P100" s="45">
        <v>41.2298626407474</v>
      </c>
      <c r="Q100" s="45">
        <v>41.2298626407474</v>
      </c>
      <c r="R100" s="45">
        <v>41.2298626407474</v>
      </c>
      <c r="S100" s="45">
        <v>47.119843017997</v>
      </c>
      <c r="T100" s="45">
        <v>29.9853546478163</v>
      </c>
      <c r="U100" s="45">
        <v>52.4743706336785</v>
      </c>
      <c r="V100" s="45">
        <v>53.5452761568148</v>
      </c>
    </row>
    <row r="101" s="30" customFormat="1" customHeight="1" spans="1:22">
      <c r="A101" s="38">
        <v>98</v>
      </c>
      <c r="B101" s="38">
        <v>106569</v>
      </c>
      <c r="C101" s="39" t="s">
        <v>139</v>
      </c>
      <c r="D101" s="38" t="s">
        <v>122</v>
      </c>
      <c r="E101" s="38" t="s">
        <v>1723</v>
      </c>
      <c r="F101" s="39">
        <v>90</v>
      </c>
      <c r="G101" s="39">
        <v>0</v>
      </c>
      <c r="H101" s="39">
        <v>90</v>
      </c>
      <c r="I101" s="44">
        <v>2327.09090909091</v>
      </c>
      <c r="J101" s="39">
        <v>0.00699294395072649</v>
      </c>
      <c r="K101" s="45">
        <v>16.0837710866709</v>
      </c>
      <c r="L101" s="45">
        <v>11.888004716235</v>
      </c>
      <c r="M101" s="45">
        <v>19.2305958644978</v>
      </c>
      <c r="N101" s="45">
        <v>23.0767150373974</v>
      </c>
      <c r="O101" s="45">
        <v>23.0767150373974</v>
      </c>
      <c r="P101" s="45">
        <v>26.922834210297</v>
      </c>
      <c r="Q101" s="45">
        <v>26.922834210297</v>
      </c>
      <c r="R101" s="45">
        <v>26.922834210297</v>
      </c>
      <c r="S101" s="45">
        <v>30.7689533831966</v>
      </c>
      <c r="T101" s="45">
        <v>19.5802430620342</v>
      </c>
      <c r="U101" s="45">
        <v>34.2654253585598</v>
      </c>
      <c r="V101" s="45">
        <v>34.9647197536324</v>
      </c>
    </row>
    <row r="102" s="30" customFormat="1" customHeight="1" spans="1:22">
      <c r="A102" s="38">
        <v>99</v>
      </c>
      <c r="B102" s="38">
        <v>106399</v>
      </c>
      <c r="C102" s="39" t="s">
        <v>134</v>
      </c>
      <c r="D102" s="38" t="s">
        <v>122</v>
      </c>
      <c r="E102" s="38" t="s">
        <v>1723</v>
      </c>
      <c r="F102" s="39">
        <v>132</v>
      </c>
      <c r="G102" s="39">
        <v>0</v>
      </c>
      <c r="H102" s="39">
        <v>132</v>
      </c>
      <c r="I102" s="44">
        <v>2736.63636363636</v>
      </c>
      <c r="J102" s="39">
        <v>0.0082236343366169</v>
      </c>
      <c r="K102" s="45">
        <v>18.9143589742189</v>
      </c>
      <c r="L102" s="45">
        <v>13.9801783722487</v>
      </c>
      <c r="M102" s="45">
        <v>22.6149944256965</v>
      </c>
      <c r="N102" s="45">
        <v>27.1379933108358</v>
      </c>
      <c r="O102" s="45">
        <v>27.1379933108358</v>
      </c>
      <c r="P102" s="45">
        <v>31.6609921959751</v>
      </c>
      <c r="Q102" s="45">
        <v>31.6609921959751</v>
      </c>
      <c r="R102" s="45">
        <v>31.6609921959751</v>
      </c>
      <c r="S102" s="45">
        <v>36.1839910811144</v>
      </c>
      <c r="T102" s="45">
        <v>23.0261761425273</v>
      </c>
      <c r="U102" s="45">
        <v>40.2958082494228</v>
      </c>
      <c r="V102" s="45">
        <v>41.1181716830845</v>
      </c>
    </row>
    <row r="103" s="30" customFormat="1" customHeight="1" spans="1:22">
      <c r="A103" s="38">
        <v>100</v>
      </c>
      <c r="B103" s="38">
        <v>108656</v>
      </c>
      <c r="C103" s="39" t="s">
        <v>54</v>
      </c>
      <c r="D103" s="38" t="s">
        <v>52</v>
      </c>
      <c r="E103" s="38" t="s">
        <v>1723</v>
      </c>
      <c r="F103" s="39">
        <v>30</v>
      </c>
      <c r="G103" s="39">
        <v>4</v>
      </c>
      <c r="H103" s="39">
        <v>34</v>
      </c>
      <c r="I103" s="44">
        <v>1557.54545454545</v>
      </c>
      <c r="J103" s="39">
        <v>0.00468044803140077</v>
      </c>
      <c r="K103" s="45">
        <v>10.7650304722218</v>
      </c>
      <c r="L103" s="45">
        <v>7.95676165338131</v>
      </c>
      <c r="M103" s="45">
        <v>12.8712320863521</v>
      </c>
      <c r="N103" s="45">
        <v>15.4454785036225</v>
      </c>
      <c r="O103" s="45">
        <v>15.4454785036225</v>
      </c>
      <c r="P103" s="45">
        <v>18.019724920893</v>
      </c>
      <c r="Q103" s="45">
        <v>18.019724920893</v>
      </c>
      <c r="R103" s="45">
        <v>18.019724920893</v>
      </c>
      <c r="S103" s="45">
        <v>20.5939713381634</v>
      </c>
      <c r="T103" s="45">
        <v>13.1052544879222</v>
      </c>
      <c r="U103" s="45">
        <v>22.9341953538638</v>
      </c>
      <c r="V103" s="45">
        <v>23.4022401570039</v>
      </c>
    </row>
    <row r="104" s="30" customFormat="1" customHeight="1" spans="1:22">
      <c r="A104" s="38">
        <v>101</v>
      </c>
      <c r="B104" s="38">
        <v>107728</v>
      </c>
      <c r="C104" s="39" t="s">
        <v>38</v>
      </c>
      <c r="D104" s="38" t="s">
        <v>33</v>
      </c>
      <c r="E104" s="38" t="s">
        <v>1723</v>
      </c>
      <c r="F104" s="39">
        <v>55</v>
      </c>
      <c r="G104" s="39">
        <v>4</v>
      </c>
      <c r="H104" s="39">
        <v>59</v>
      </c>
      <c r="I104" s="44">
        <v>1894.45454545455</v>
      </c>
      <c r="J104" s="39">
        <v>0.00569286502809553</v>
      </c>
      <c r="K104" s="45">
        <v>13.0935895646197</v>
      </c>
      <c r="L104" s="45">
        <v>9.6778705477624</v>
      </c>
      <c r="M104" s="45">
        <v>15.6553788272627</v>
      </c>
      <c r="N104" s="45">
        <v>18.7864545927152</v>
      </c>
      <c r="O104" s="45">
        <v>18.7864545927152</v>
      </c>
      <c r="P104" s="45">
        <v>21.9175303581678</v>
      </c>
      <c r="Q104" s="45">
        <v>21.9175303581678</v>
      </c>
      <c r="R104" s="45">
        <v>21.9175303581678</v>
      </c>
      <c r="S104" s="45">
        <v>25.0486061236203</v>
      </c>
      <c r="T104" s="45">
        <v>15.9400220786675</v>
      </c>
      <c r="U104" s="45">
        <v>27.8950386376681</v>
      </c>
      <c r="V104" s="45">
        <v>28.4643251404776</v>
      </c>
    </row>
    <row r="105" s="30" customFormat="1" customHeight="1" spans="1:22">
      <c r="A105" s="38">
        <v>102</v>
      </c>
      <c r="B105" s="38">
        <v>105910</v>
      </c>
      <c r="C105" s="39" t="s">
        <v>102</v>
      </c>
      <c r="D105" s="38" t="s">
        <v>89</v>
      </c>
      <c r="E105" s="38" t="s">
        <v>1723</v>
      </c>
      <c r="F105" s="39">
        <v>22</v>
      </c>
      <c r="G105" s="39">
        <v>2</v>
      </c>
      <c r="H105" s="39">
        <v>24</v>
      </c>
      <c r="I105" s="44">
        <v>2221.63636363636</v>
      </c>
      <c r="J105" s="39">
        <v>0.00667605142073029</v>
      </c>
      <c r="K105" s="45">
        <v>15.3549182676797</v>
      </c>
      <c r="L105" s="45">
        <v>11.3492874152415</v>
      </c>
      <c r="M105" s="45">
        <v>18.3591414070083</v>
      </c>
      <c r="N105" s="45">
        <v>22.03096968841</v>
      </c>
      <c r="O105" s="45">
        <v>22.03096968841</v>
      </c>
      <c r="P105" s="45">
        <v>25.7027979698116</v>
      </c>
      <c r="Q105" s="45">
        <v>25.7027979698116</v>
      </c>
      <c r="R105" s="45">
        <v>25.7027979698116</v>
      </c>
      <c r="S105" s="45">
        <v>29.3746262512133</v>
      </c>
      <c r="T105" s="45">
        <v>18.6929439780448</v>
      </c>
      <c r="U105" s="45">
        <v>32.7126519615784</v>
      </c>
      <c r="V105" s="45">
        <v>33.3802571036514</v>
      </c>
    </row>
    <row r="106" s="30" customFormat="1" customHeight="1" spans="1:22">
      <c r="A106" s="38">
        <v>103</v>
      </c>
      <c r="B106" s="38">
        <v>104838</v>
      </c>
      <c r="C106" s="39" t="s">
        <v>23</v>
      </c>
      <c r="D106" s="38" t="s">
        <v>15</v>
      </c>
      <c r="E106" s="38" t="s">
        <v>1723</v>
      </c>
      <c r="F106" s="39">
        <v>47</v>
      </c>
      <c r="G106" s="39">
        <v>0</v>
      </c>
      <c r="H106" s="39">
        <v>47</v>
      </c>
      <c r="I106" s="44">
        <v>2168.09090909091</v>
      </c>
      <c r="J106" s="39">
        <v>0.00651514650679256</v>
      </c>
      <c r="K106" s="45">
        <v>14.9848369656229</v>
      </c>
      <c r="L106" s="45">
        <v>11.0757490615474</v>
      </c>
      <c r="M106" s="45">
        <v>17.9166528936796</v>
      </c>
      <c r="N106" s="45">
        <v>21.4999834724155</v>
      </c>
      <c r="O106" s="45">
        <v>21.4999834724155</v>
      </c>
      <c r="P106" s="45">
        <v>25.0833140511514</v>
      </c>
      <c r="Q106" s="45">
        <v>25.0833140511514</v>
      </c>
      <c r="R106" s="45">
        <v>25.0833140511514</v>
      </c>
      <c r="S106" s="45">
        <v>28.6666446298873</v>
      </c>
      <c r="T106" s="45">
        <v>18.2424102190192</v>
      </c>
      <c r="U106" s="45">
        <v>31.9242178832836</v>
      </c>
      <c r="V106" s="45">
        <v>32.5757325339628</v>
      </c>
    </row>
    <row r="107" s="30" customFormat="1" customHeight="1" spans="1:22">
      <c r="A107" s="38">
        <v>104</v>
      </c>
      <c r="B107" s="38">
        <v>106865</v>
      </c>
      <c r="C107" s="39" t="s">
        <v>78</v>
      </c>
      <c r="D107" s="38" t="s">
        <v>58</v>
      </c>
      <c r="E107" s="38" t="s">
        <v>1723</v>
      </c>
      <c r="F107" s="39">
        <v>33</v>
      </c>
      <c r="G107" s="39">
        <v>0</v>
      </c>
      <c r="H107" s="39">
        <v>33</v>
      </c>
      <c r="I107" s="44">
        <v>1943.36363636364</v>
      </c>
      <c r="J107" s="39">
        <v>0.00583983759804204</v>
      </c>
      <c r="K107" s="45">
        <v>13.4316264754967</v>
      </c>
      <c r="L107" s="45">
        <v>9.92772391667147</v>
      </c>
      <c r="M107" s="45">
        <v>16.0595533946156</v>
      </c>
      <c r="N107" s="45">
        <v>19.2714640735387</v>
      </c>
      <c r="O107" s="45">
        <v>19.2714640735387</v>
      </c>
      <c r="P107" s="45">
        <v>22.4833747524619</v>
      </c>
      <c r="Q107" s="45">
        <v>22.4833747524619</v>
      </c>
      <c r="R107" s="45">
        <v>22.4833747524619</v>
      </c>
      <c r="S107" s="45">
        <v>25.695285431385</v>
      </c>
      <c r="T107" s="45">
        <v>16.3515452745177</v>
      </c>
      <c r="U107" s="45">
        <v>28.615204230406</v>
      </c>
      <c r="V107" s="45">
        <v>29.1991879902102</v>
      </c>
    </row>
    <row r="108" s="30" customFormat="1" customHeight="1" spans="1:22">
      <c r="A108" s="38">
        <v>105</v>
      </c>
      <c r="B108" s="38">
        <v>108277</v>
      </c>
      <c r="C108" s="39" t="s">
        <v>144</v>
      </c>
      <c r="D108" s="38" t="s">
        <v>122</v>
      </c>
      <c r="E108" s="38" t="s">
        <v>1723</v>
      </c>
      <c r="F108" s="39">
        <v>64</v>
      </c>
      <c r="G108" s="39">
        <v>0</v>
      </c>
      <c r="H108" s="39">
        <v>64</v>
      </c>
      <c r="I108" s="44">
        <v>2044.63636363636</v>
      </c>
      <c r="J108" s="39">
        <v>0.0061441637001246</v>
      </c>
      <c r="K108" s="45">
        <v>14.1315765102866</v>
      </c>
      <c r="L108" s="45">
        <v>10.4450782902118</v>
      </c>
      <c r="M108" s="45">
        <v>16.8964501753426</v>
      </c>
      <c r="N108" s="45">
        <v>20.2757402104112</v>
      </c>
      <c r="O108" s="45">
        <v>20.2757402104112</v>
      </c>
      <c r="P108" s="45">
        <v>23.6550302454797</v>
      </c>
      <c r="Q108" s="45">
        <v>23.6550302454797</v>
      </c>
      <c r="R108" s="45">
        <v>23.6550302454797</v>
      </c>
      <c r="S108" s="45">
        <v>27.0343202805482</v>
      </c>
      <c r="T108" s="45">
        <v>17.2036583603489</v>
      </c>
      <c r="U108" s="45">
        <v>30.1064021306105</v>
      </c>
      <c r="V108" s="45">
        <v>30.720818500623</v>
      </c>
    </row>
    <row r="109" s="30" customFormat="1" customHeight="1" spans="1:22">
      <c r="A109" s="38">
        <v>106</v>
      </c>
      <c r="B109" s="38">
        <v>106485</v>
      </c>
      <c r="C109" s="39" t="s">
        <v>104</v>
      </c>
      <c r="D109" s="38" t="s">
        <v>89</v>
      </c>
      <c r="E109" s="38" t="s">
        <v>1723</v>
      </c>
      <c r="F109" s="39">
        <v>14</v>
      </c>
      <c r="G109" s="39">
        <v>0</v>
      </c>
      <c r="H109" s="39">
        <v>14</v>
      </c>
      <c r="I109" s="44">
        <v>2003.45454545455</v>
      </c>
      <c r="J109" s="39">
        <v>0.00602041170349677</v>
      </c>
      <c r="K109" s="45">
        <v>13.8469469180426</v>
      </c>
      <c r="L109" s="45">
        <v>10.2346998959445</v>
      </c>
      <c r="M109" s="45">
        <v>16.5561321846161</v>
      </c>
      <c r="N109" s="45">
        <v>19.8673586215393</v>
      </c>
      <c r="O109" s="45">
        <v>19.8673586215393</v>
      </c>
      <c r="P109" s="45">
        <v>23.1785850584626</v>
      </c>
      <c r="Q109" s="45">
        <v>23.1785850584626</v>
      </c>
      <c r="R109" s="45">
        <v>23.1785850584626</v>
      </c>
      <c r="S109" s="45">
        <v>26.4898114953858</v>
      </c>
      <c r="T109" s="45">
        <v>16.857152769791</v>
      </c>
      <c r="U109" s="45">
        <v>29.5000173471342</v>
      </c>
      <c r="V109" s="45">
        <v>30.1020585174839</v>
      </c>
    </row>
    <row r="110" s="30" customFormat="1" customHeight="1" spans="1:22">
      <c r="A110" s="38">
        <v>107</v>
      </c>
      <c r="B110" s="38">
        <v>112888</v>
      </c>
      <c r="C110" s="39" t="s">
        <v>149</v>
      </c>
      <c r="D110" s="38" t="s">
        <v>122</v>
      </c>
      <c r="E110" s="38" t="s">
        <v>1723</v>
      </c>
      <c r="F110" s="39">
        <v>15</v>
      </c>
      <c r="G110" s="39">
        <v>0</v>
      </c>
      <c r="H110" s="39">
        <v>15</v>
      </c>
      <c r="I110" s="44">
        <v>1024.27272727273</v>
      </c>
      <c r="J110" s="39">
        <v>0.00307795528919585</v>
      </c>
      <c r="K110" s="45">
        <v>7.07929716515045</v>
      </c>
      <c r="L110" s="45">
        <v>5.23252399163295</v>
      </c>
      <c r="M110" s="45">
        <v>8.46437704528859</v>
      </c>
      <c r="N110" s="45">
        <v>10.1572524543463</v>
      </c>
      <c r="O110" s="45">
        <v>10.1572524543463</v>
      </c>
      <c r="P110" s="45">
        <v>11.850127863404</v>
      </c>
      <c r="Q110" s="45">
        <v>11.850127863404</v>
      </c>
      <c r="R110" s="45">
        <v>11.850127863404</v>
      </c>
      <c r="S110" s="45">
        <v>13.5430032724617</v>
      </c>
      <c r="T110" s="45">
        <v>8.61827480974838</v>
      </c>
      <c r="U110" s="45">
        <v>15.0819809170597</v>
      </c>
      <c r="V110" s="45">
        <v>15.3897764459792</v>
      </c>
    </row>
    <row r="111" s="30" customFormat="1" customHeight="1" spans="1:22">
      <c r="A111" s="38">
        <v>108</v>
      </c>
      <c r="B111" s="38">
        <v>112415</v>
      </c>
      <c r="C111" s="39" t="s">
        <v>150</v>
      </c>
      <c r="D111" s="38" t="s">
        <v>122</v>
      </c>
      <c r="E111" s="38" t="s">
        <v>1723</v>
      </c>
      <c r="F111" s="39">
        <v>37</v>
      </c>
      <c r="G111" s="39">
        <v>0</v>
      </c>
      <c r="H111" s="39">
        <v>37</v>
      </c>
      <c r="I111" s="44">
        <v>1235.09090909091</v>
      </c>
      <c r="J111" s="39">
        <v>0.00371146716597274</v>
      </c>
      <c r="K111" s="45">
        <v>8.53637448173729</v>
      </c>
      <c r="L111" s="45">
        <v>6.30949418215365</v>
      </c>
      <c r="M111" s="45">
        <v>10.206534706425</v>
      </c>
      <c r="N111" s="45">
        <v>12.24784164771</v>
      </c>
      <c r="O111" s="45">
        <v>12.24784164771</v>
      </c>
      <c r="P111" s="45">
        <v>14.289148588995</v>
      </c>
      <c r="Q111" s="45">
        <v>14.289148588995</v>
      </c>
      <c r="R111" s="45">
        <v>14.289148588995</v>
      </c>
      <c r="S111" s="45">
        <v>16.33045553028</v>
      </c>
      <c r="T111" s="45">
        <v>10.3921080647237</v>
      </c>
      <c r="U111" s="45">
        <v>18.1861891132664</v>
      </c>
      <c r="V111" s="45">
        <v>18.5573358298637</v>
      </c>
    </row>
    <row r="112" s="30" customFormat="1" customHeight="1" spans="1:22">
      <c r="A112" s="38">
        <v>109</v>
      </c>
      <c r="B112" s="38">
        <v>105396</v>
      </c>
      <c r="C112" s="39" t="s">
        <v>108</v>
      </c>
      <c r="D112" s="38" t="s">
        <v>89</v>
      </c>
      <c r="E112" s="38" t="s">
        <v>1723</v>
      </c>
      <c r="F112" s="39">
        <v>5</v>
      </c>
      <c r="G112" s="39">
        <v>2</v>
      </c>
      <c r="H112" s="39">
        <v>7</v>
      </c>
      <c r="I112" s="44">
        <v>1377.36363636364</v>
      </c>
      <c r="J112" s="39">
        <v>0.00413899889825209</v>
      </c>
      <c r="K112" s="45">
        <v>9.51969746597981</v>
      </c>
      <c r="L112" s="45">
        <v>7.03629812702856</v>
      </c>
      <c r="M112" s="45">
        <v>11.3822469701933</v>
      </c>
      <c r="N112" s="45">
        <v>13.6586963642319</v>
      </c>
      <c r="O112" s="45">
        <v>13.6586963642319</v>
      </c>
      <c r="P112" s="45">
        <v>15.9351457582706</v>
      </c>
      <c r="Q112" s="45">
        <v>15.9351457582706</v>
      </c>
      <c r="R112" s="45">
        <v>15.9351457582706</v>
      </c>
      <c r="S112" s="45">
        <v>18.2115951523092</v>
      </c>
      <c r="T112" s="45">
        <v>11.5891969151059</v>
      </c>
      <c r="U112" s="45">
        <v>20.2810946014352</v>
      </c>
      <c r="V112" s="45">
        <v>20.6949944912605</v>
      </c>
    </row>
    <row r="113" s="30" customFormat="1" customHeight="1" spans="1:22">
      <c r="A113" s="38">
        <v>110</v>
      </c>
      <c r="B113" s="38">
        <v>113299</v>
      </c>
      <c r="C113" s="39" t="s">
        <v>82</v>
      </c>
      <c r="D113" s="38" t="s">
        <v>58</v>
      </c>
      <c r="E113" s="38" t="s">
        <v>1723</v>
      </c>
      <c r="F113" s="39">
        <v>18</v>
      </c>
      <c r="G113" s="39">
        <v>0</v>
      </c>
      <c r="H113" s="39">
        <v>18</v>
      </c>
      <c r="I113" s="44">
        <v>834.181818181818</v>
      </c>
      <c r="J113" s="39">
        <v>0.00250672918555615</v>
      </c>
      <c r="K113" s="45">
        <v>5.76547712677914</v>
      </c>
      <c r="L113" s="45">
        <v>4.26143961544545</v>
      </c>
      <c r="M113" s="45">
        <v>6.89350526027941</v>
      </c>
      <c r="N113" s="45">
        <v>8.27220631233529</v>
      </c>
      <c r="O113" s="45">
        <v>8.27220631233529</v>
      </c>
      <c r="P113" s="45">
        <v>9.65090736439117</v>
      </c>
      <c r="Q113" s="45">
        <v>9.65090736439117</v>
      </c>
      <c r="R113" s="45">
        <v>9.65090736439117</v>
      </c>
      <c r="S113" s="45">
        <v>11.0296084164471</v>
      </c>
      <c r="T113" s="45">
        <v>7.01884171955721</v>
      </c>
      <c r="U113" s="45">
        <v>12.2829730092251</v>
      </c>
      <c r="V113" s="45">
        <v>12.5336459277807</v>
      </c>
    </row>
    <row r="114" s="30" customFormat="1" customHeight="1" spans="1:22">
      <c r="A114" s="38">
        <v>111</v>
      </c>
      <c r="B114" s="38">
        <v>106568</v>
      </c>
      <c r="C114" s="39" t="s">
        <v>109</v>
      </c>
      <c r="D114" s="38" t="s">
        <v>89</v>
      </c>
      <c r="E114" s="38" t="s">
        <v>1723</v>
      </c>
      <c r="F114" s="39">
        <v>31</v>
      </c>
      <c r="G114" s="39">
        <v>2</v>
      </c>
      <c r="H114" s="39">
        <v>33</v>
      </c>
      <c r="I114" s="44">
        <v>1388.63636363636</v>
      </c>
      <c r="J114" s="39">
        <v>0.00417287361697582</v>
      </c>
      <c r="K114" s="45">
        <v>9.5976093190444</v>
      </c>
      <c r="L114" s="45">
        <v>7.0938851488589</v>
      </c>
      <c r="M114" s="45">
        <v>11.4754024466835</v>
      </c>
      <c r="N114" s="45">
        <v>13.7704829360202</v>
      </c>
      <c r="O114" s="45">
        <v>13.7704829360202</v>
      </c>
      <c r="P114" s="45">
        <v>16.0655634253569</v>
      </c>
      <c r="Q114" s="45">
        <v>16.0655634253569</v>
      </c>
      <c r="R114" s="45">
        <v>16.0655634253569</v>
      </c>
      <c r="S114" s="45">
        <v>18.3606439146936</v>
      </c>
      <c r="T114" s="45">
        <v>11.6840461275323</v>
      </c>
      <c r="U114" s="45">
        <v>20.4470807231815</v>
      </c>
      <c r="V114" s="45">
        <v>20.8643680848791</v>
      </c>
    </row>
    <row r="115" s="30" customFormat="1" customHeight="1" spans="1:22">
      <c r="A115" s="38">
        <v>112</v>
      </c>
      <c r="B115" s="38">
        <v>104430</v>
      </c>
      <c r="C115" s="39" t="s">
        <v>110</v>
      </c>
      <c r="D115" s="38" t="s">
        <v>89</v>
      </c>
      <c r="E115" s="38" t="s">
        <v>1723</v>
      </c>
      <c r="F115" s="39">
        <v>20</v>
      </c>
      <c r="G115" s="39">
        <v>0</v>
      </c>
      <c r="H115" s="39">
        <v>20</v>
      </c>
      <c r="I115" s="44">
        <v>1618.09090909091</v>
      </c>
      <c r="J115" s="39">
        <v>0.00486238805293307</v>
      </c>
      <c r="K115" s="45">
        <v>11.1834925217461</v>
      </c>
      <c r="L115" s="45">
        <v>8.26605968998622</v>
      </c>
      <c r="M115" s="45">
        <v>13.3715671455659</v>
      </c>
      <c r="N115" s="45">
        <v>16.0458805746791</v>
      </c>
      <c r="O115" s="45">
        <v>16.0458805746791</v>
      </c>
      <c r="P115" s="45">
        <v>18.7201940037923</v>
      </c>
      <c r="Q115" s="45">
        <v>18.7201940037923</v>
      </c>
      <c r="R115" s="45">
        <v>18.7201940037923</v>
      </c>
      <c r="S115" s="45">
        <v>21.3945074329055</v>
      </c>
      <c r="T115" s="45">
        <v>13.6146865482126</v>
      </c>
      <c r="U115" s="45">
        <v>23.8257014593721</v>
      </c>
      <c r="V115" s="45">
        <v>24.3119402646654</v>
      </c>
    </row>
    <row r="116" s="30" customFormat="1" customHeight="1" spans="1:22">
      <c r="A116" s="38">
        <v>113</v>
      </c>
      <c r="B116" s="38">
        <v>113298</v>
      </c>
      <c r="C116" s="39" t="s">
        <v>152</v>
      </c>
      <c r="D116" s="38" t="s">
        <v>122</v>
      </c>
      <c r="E116" s="38" t="s">
        <v>1723</v>
      </c>
      <c r="F116" s="39">
        <v>6</v>
      </c>
      <c r="G116" s="39">
        <v>0</v>
      </c>
      <c r="H116" s="39">
        <v>6</v>
      </c>
      <c r="I116" s="44">
        <v>921.454545454545</v>
      </c>
      <c r="J116" s="39">
        <v>0.00276898507244955</v>
      </c>
      <c r="K116" s="45">
        <v>6.36866566663398</v>
      </c>
      <c r="L116" s="45">
        <v>4.70727462316424</v>
      </c>
      <c r="M116" s="45">
        <v>7.61470894923628</v>
      </c>
      <c r="N116" s="45">
        <v>9.13765073908353</v>
      </c>
      <c r="O116" s="45">
        <v>9.13765073908353</v>
      </c>
      <c r="P116" s="45">
        <v>10.6605925289308</v>
      </c>
      <c r="Q116" s="45">
        <v>10.6605925289308</v>
      </c>
      <c r="R116" s="45">
        <v>10.6605925289308</v>
      </c>
      <c r="S116" s="45">
        <v>12.183534318778</v>
      </c>
      <c r="T116" s="45">
        <v>7.75315820285875</v>
      </c>
      <c r="U116" s="45">
        <v>13.5680268550028</v>
      </c>
      <c r="V116" s="45">
        <v>13.8449253622478</v>
      </c>
    </row>
    <row r="117" s="30" customFormat="1" customHeight="1" spans="1:22">
      <c r="A117" s="38">
        <v>114</v>
      </c>
      <c r="B117" s="38">
        <v>107829</v>
      </c>
      <c r="C117" s="39" t="s">
        <v>85</v>
      </c>
      <c r="D117" s="38" t="s">
        <v>58</v>
      </c>
      <c r="E117" s="38" t="s">
        <v>1723</v>
      </c>
      <c r="F117" s="39">
        <v>27</v>
      </c>
      <c r="G117" s="39">
        <v>0</v>
      </c>
      <c r="H117" s="39">
        <v>27</v>
      </c>
      <c r="I117" s="44">
        <v>1258</v>
      </c>
      <c r="J117" s="39">
        <v>0.00378030933628226</v>
      </c>
      <c r="K117" s="45">
        <v>8.69471147344919</v>
      </c>
      <c r="L117" s="45">
        <v>6.42652587167983</v>
      </c>
      <c r="M117" s="45">
        <v>10.3958506747762</v>
      </c>
      <c r="N117" s="45">
        <v>12.4750208097314</v>
      </c>
      <c r="O117" s="45">
        <v>12.4750208097314</v>
      </c>
      <c r="P117" s="45">
        <v>14.5541909446867</v>
      </c>
      <c r="Q117" s="45">
        <v>14.5541909446867</v>
      </c>
      <c r="R117" s="45">
        <v>14.5541909446867</v>
      </c>
      <c r="S117" s="45">
        <v>16.6333610796419</v>
      </c>
      <c r="T117" s="45">
        <v>10.5848661415903</v>
      </c>
      <c r="U117" s="45">
        <v>18.5235157477831</v>
      </c>
      <c r="V117" s="45">
        <v>18.9015466814113</v>
      </c>
    </row>
    <row r="118" s="30" customFormat="1" customHeight="1" spans="1:22">
      <c r="A118" s="38">
        <v>115</v>
      </c>
      <c r="B118" s="38">
        <v>753</v>
      </c>
      <c r="C118" s="39" t="s">
        <v>111</v>
      </c>
      <c r="D118" s="38" t="s">
        <v>89</v>
      </c>
      <c r="E118" s="38" t="s">
        <v>1723</v>
      </c>
      <c r="F118" s="39">
        <v>8</v>
      </c>
      <c r="G118" s="39">
        <v>7</v>
      </c>
      <c r="H118" s="39">
        <v>15</v>
      </c>
      <c r="I118" s="44">
        <v>1073.54545454545</v>
      </c>
      <c r="J118" s="39">
        <v>0.00322602059200442</v>
      </c>
      <c r="K118" s="45">
        <v>7.41984736161016</v>
      </c>
      <c r="L118" s="45">
        <v>5.48423500640751</v>
      </c>
      <c r="M118" s="45">
        <v>8.87155662801215</v>
      </c>
      <c r="N118" s="45">
        <v>10.6458679536146</v>
      </c>
      <c r="O118" s="45">
        <v>10.6458679536146</v>
      </c>
      <c r="P118" s="45">
        <v>12.420179279217</v>
      </c>
      <c r="Q118" s="45">
        <v>12.420179279217</v>
      </c>
      <c r="R118" s="45">
        <v>12.420179279217</v>
      </c>
      <c r="S118" s="45">
        <v>14.1944906048194</v>
      </c>
      <c r="T118" s="45">
        <v>9.03285765761237</v>
      </c>
      <c r="U118" s="45">
        <v>15.8075009008217</v>
      </c>
      <c r="V118" s="45">
        <v>16.1301029600221</v>
      </c>
    </row>
    <row r="119" s="30" customFormat="1" customHeight="1" spans="1:22">
      <c r="A119" s="38">
        <v>116</v>
      </c>
      <c r="B119" s="38">
        <v>113025</v>
      </c>
      <c r="C119" s="39" t="s">
        <v>151</v>
      </c>
      <c r="D119" s="38" t="s">
        <v>122</v>
      </c>
      <c r="E119" s="38" t="s">
        <v>1723</v>
      </c>
      <c r="F119" s="39">
        <v>13</v>
      </c>
      <c r="G119" s="39">
        <v>0</v>
      </c>
      <c r="H119" s="39">
        <v>13</v>
      </c>
      <c r="I119" s="44">
        <v>712.818181818182</v>
      </c>
      <c r="J119" s="39">
        <v>0.002142029592845</v>
      </c>
      <c r="K119" s="45">
        <v>4.92666806354351</v>
      </c>
      <c r="L119" s="45">
        <v>3.64145030783651</v>
      </c>
      <c r="M119" s="45">
        <v>5.89058138032376</v>
      </c>
      <c r="N119" s="45">
        <v>7.06869765638851</v>
      </c>
      <c r="O119" s="45">
        <v>7.06869765638851</v>
      </c>
      <c r="P119" s="45">
        <v>8.24681393245326</v>
      </c>
      <c r="Q119" s="45">
        <v>8.24681393245326</v>
      </c>
      <c r="R119" s="45">
        <v>8.24681393245326</v>
      </c>
      <c r="S119" s="45">
        <v>9.42493020851802</v>
      </c>
      <c r="T119" s="45">
        <v>5.99768285996601</v>
      </c>
      <c r="U119" s="45">
        <v>10.4959450049405</v>
      </c>
      <c r="V119" s="45">
        <v>10.710147964225</v>
      </c>
    </row>
    <row r="120" s="30" customFormat="1" customHeight="1" spans="1:22">
      <c r="A120" s="38">
        <v>117</v>
      </c>
      <c r="B120" s="38">
        <v>110378</v>
      </c>
      <c r="C120" s="39" t="s">
        <v>31</v>
      </c>
      <c r="D120" s="38" t="s">
        <v>15</v>
      </c>
      <c r="E120" s="38" t="s">
        <v>1723</v>
      </c>
      <c r="F120" s="39">
        <v>7</v>
      </c>
      <c r="G120" s="39">
        <v>1</v>
      </c>
      <c r="H120" s="39">
        <v>8</v>
      </c>
      <c r="I120" s="44">
        <v>792.727272727273</v>
      </c>
      <c r="J120" s="39">
        <v>0.00238215763928178</v>
      </c>
      <c r="K120" s="45">
        <v>5.47896257034809</v>
      </c>
      <c r="L120" s="45">
        <v>4.04966798677903</v>
      </c>
      <c r="M120" s="45">
        <v>6.55093350802489</v>
      </c>
      <c r="N120" s="45">
        <v>7.86112020962987</v>
      </c>
      <c r="O120" s="45">
        <v>7.86112020962987</v>
      </c>
      <c r="P120" s="45">
        <v>9.17130691123485</v>
      </c>
      <c r="Q120" s="45">
        <v>9.17130691123485</v>
      </c>
      <c r="R120" s="45">
        <v>9.17130691123485</v>
      </c>
      <c r="S120" s="45">
        <v>10.4814936128398</v>
      </c>
      <c r="T120" s="45">
        <v>6.67004138998898</v>
      </c>
      <c r="U120" s="45">
        <v>11.6725724324807</v>
      </c>
      <c r="V120" s="45">
        <v>11.9107881964089</v>
      </c>
    </row>
    <row r="121" s="30" customFormat="1" customHeight="1" spans="1:22">
      <c r="A121" s="38">
        <v>118</v>
      </c>
      <c r="B121" s="38">
        <v>102478</v>
      </c>
      <c r="C121" s="39" t="s">
        <v>84</v>
      </c>
      <c r="D121" s="38" t="s">
        <v>58</v>
      </c>
      <c r="E121" s="38" t="s">
        <v>1723</v>
      </c>
      <c r="F121" s="39">
        <v>12</v>
      </c>
      <c r="G121" s="39">
        <v>0</v>
      </c>
      <c r="H121" s="39">
        <v>12</v>
      </c>
      <c r="I121" s="44">
        <v>1256.63636363636</v>
      </c>
      <c r="J121" s="39">
        <v>0.00377621158804955</v>
      </c>
      <c r="K121" s="45">
        <v>8.68528665251396</v>
      </c>
      <c r="L121" s="45">
        <v>6.41955969968423</v>
      </c>
      <c r="M121" s="45">
        <v>10.3845818671363</v>
      </c>
      <c r="N121" s="45">
        <v>12.4614982405635</v>
      </c>
      <c r="O121" s="45">
        <v>12.4614982405635</v>
      </c>
      <c r="P121" s="45">
        <v>14.5384146139908</v>
      </c>
      <c r="Q121" s="45">
        <v>14.5384146139908</v>
      </c>
      <c r="R121" s="45">
        <v>14.5384146139908</v>
      </c>
      <c r="S121" s="45">
        <v>16.615330987418</v>
      </c>
      <c r="T121" s="45">
        <v>10.5733924465387</v>
      </c>
      <c r="U121" s="45">
        <v>18.5034367814428</v>
      </c>
      <c r="V121" s="45">
        <v>18.8810579402477</v>
      </c>
    </row>
    <row r="122" s="30" customFormat="1" customHeight="1" spans="1:22">
      <c r="A122" s="38">
        <v>119</v>
      </c>
      <c r="B122" s="38">
        <v>113023</v>
      </c>
      <c r="C122" s="39" t="s">
        <v>86</v>
      </c>
      <c r="D122" s="38" t="s">
        <v>58</v>
      </c>
      <c r="E122" s="38" t="s">
        <v>1723</v>
      </c>
      <c r="F122" s="39">
        <v>9</v>
      </c>
      <c r="G122" s="39">
        <v>1</v>
      </c>
      <c r="H122" s="39">
        <v>10</v>
      </c>
      <c r="I122" s="44">
        <v>755.272727272727</v>
      </c>
      <c r="J122" s="39">
        <v>0.00226960615449003</v>
      </c>
      <c r="K122" s="45">
        <v>5.22009415532706</v>
      </c>
      <c r="L122" s="45">
        <v>3.85833046263304</v>
      </c>
      <c r="M122" s="45">
        <v>6.24141692484757</v>
      </c>
      <c r="N122" s="45">
        <v>7.48970030981708</v>
      </c>
      <c r="O122" s="45">
        <v>7.48970030981708</v>
      </c>
      <c r="P122" s="45">
        <v>8.7379836947866</v>
      </c>
      <c r="Q122" s="45">
        <v>8.7379836947866</v>
      </c>
      <c r="R122" s="45">
        <v>8.7379836947866</v>
      </c>
      <c r="S122" s="45">
        <v>9.98626707975611</v>
      </c>
      <c r="T122" s="45">
        <v>6.35489723257207</v>
      </c>
      <c r="U122" s="45">
        <v>11.1210701570011</v>
      </c>
      <c r="V122" s="45">
        <v>11.3480307724501</v>
      </c>
    </row>
    <row r="123" s="30" customFormat="1" customHeight="1" spans="1:22">
      <c r="A123" s="38">
        <v>120</v>
      </c>
      <c r="B123" s="38">
        <v>545</v>
      </c>
      <c r="C123" s="39" t="s">
        <v>113</v>
      </c>
      <c r="D123" s="38" t="s">
        <v>89</v>
      </c>
      <c r="E123" s="38" t="s">
        <v>1723</v>
      </c>
      <c r="F123" s="39">
        <v>11</v>
      </c>
      <c r="G123" s="39">
        <v>0</v>
      </c>
      <c r="H123" s="39">
        <v>11</v>
      </c>
      <c r="I123" s="44">
        <v>1139.18181818182</v>
      </c>
      <c r="J123" s="39">
        <v>0.0034232588736055</v>
      </c>
      <c r="K123" s="45">
        <v>7.87349540929266</v>
      </c>
      <c r="L123" s="45">
        <v>5.81954008512935</v>
      </c>
      <c r="M123" s="45">
        <v>9.41396190241513</v>
      </c>
      <c r="N123" s="45">
        <v>11.2967542828982</v>
      </c>
      <c r="O123" s="45">
        <v>11.2967542828982</v>
      </c>
      <c r="P123" s="45">
        <v>13.1795466633812</v>
      </c>
      <c r="Q123" s="45">
        <v>13.1795466633812</v>
      </c>
      <c r="R123" s="45">
        <v>13.1795466633812</v>
      </c>
      <c r="S123" s="45">
        <v>15.0623390438642</v>
      </c>
      <c r="T123" s="45">
        <v>9.58512484609541</v>
      </c>
      <c r="U123" s="45">
        <v>16.773968480667</v>
      </c>
      <c r="V123" s="45">
        <v>17.1162943680275</v>
      </c>
    </row>
    <row r="124" s="30" customFormat="1" customHeight="1" spans="1:22">
      <c r="A124" s="38">
        <v>121</v>
      </c>
      <c r="B124" s="38">
        <v>113008</v>
      </c>
      <c r="C124" s="39" t="s">
        <v>115</v>
      </c>
      <c r="D124" s="38" t="s">
        <v>89</v>
      </c>
      <c r="E124" s="38" t="s">
        <v>1723</v>
      </c>
      <c r="F124" s="39">
        <v>1</v>
      </c>
      <c r="G124" s="39">
        <v>2</v>
      </c>
      <c r="H124" s="39">
        <v>3</v>
      </c>
      <c r="I124" s="44">
        <v>425</v>
      </c>
      <c r="J124" s="39">
        <v>0.00127713153252779</v>
      </c>
      <c r="K124" s="45">
        <v>2.93740252481391</v>
      </c>
      <c r="L124" s="45">
        <v>2.17112360529724</v>
      </c>
      <c r="M124" s="45">
        <v>3.51211171445142</v>
      </c>
      <c r="N124" s="45">
        <v>4.2145340573417</v>
      </c>
      <c r="O124" s="45">
        <v>4.2145340573417</v>
      </c>
      <c r="P124" s="45">
        <v>4.91695640023199</v>
      </c>
      <c r="Q124" s="45">
        <v>4.91695640023199</v>
      </c>
      <c r="R124" s="45">
        <v>4.91695640023199</v>
      </c>
      <c r="S124" s="45">
        <v>5.61937874312227</v>
      </c>
      <c r="T124" s="45">
        <v>3.57596829107781</v>
      </c>
      <c r="U124" s="45">
        <v>6.25794450938617</v>
      </c>
      <c r="V124" s="45">
        <v>6.38565766263894</v>
      </c>
    </row>
    <row r="125" s="30" customFormat="1" customHeight="1" spans="1:22">
      <c r="A125" s="38">
        <v>122</v>
      </c>
      <c r="B125" s="38">
        <v>111064</v>
      </c>
      <c r="C125" s="39" t="s">
        <v>50</v>
      </c>
      <c r="D125" s="38" t="s">
        <v>44</v>
      </c>
      <c r="E125" s="38" t="s">
        <v>1723</v>
      </c>
      <c r="F125" s="39">
        <v>4</v>
      </c>
      <c r="G125" s="39">
        <v>0</v>
      </c>
      <c r="H125" s="39">
        <v>4</v>
      </c>
      <c r="I125" s="44">
        <v>600.909090909091</v>
      </c>
      <c r="J125" s="39">
        <v>0.00180574105454731</v>
      </c>
      <c r="K125" s="45">
        <v>4.15320442545882</v>
      </c>
      <c r="L125" s="45">
        <v>3.06975979273043</v>
      </c>
      <c r="M125" s="45">
        <v>4.96578790000511</v>
      </c>
      <c r="N125" s="45">
        <v>5.95894548000613</v>
      </c>
      <c r="O125" s="45">
        <v>5.95894548000613</v>
      </c>
      <c r="P125" s="45">
        <v>6.95210306000715</v>
      </c>
      <c r="Q125" s="45">
        <v>6.95210306000715</v>
      </c>
      <c r="R125" s="45">
        <v>6.95210306000715</v>
      </c>
      <c r="S125" s="45">
        <v>7.94526064000817</v>
      </c>
      <c r="T125" s="45">
        <v>5.05607495273247</v>
      </c>
      <c r="U125" s="45">
        <v>8.84813116728183</v>
      </c>
      <c r="V125" s="45">
        <v>9.02870527273656</v>
      </c>
    </row>
    <row r="126" s="30" customFormat="1" customHeight="1" spans="1:22">
      <c r="A126" s="38">
        <v>123</v>
      </c>
      <c r="B126" s="38">
        <v>114844</v>
      </c>
      <c r="C126" s="39" t="s">
        <v>70</v>
      </c>
      <c r="D126" s="38" t="s">
        <v>58</v>
      </c>
      <c r="E126" s="38">
        <v>0</v>
      </c>
      <c r="F126" s="39">
        <v>20</v>
      </c>
      <c r="G126" s="39">
        <v>0</v>
      </c>
      <c r="H126" s="39">
        <v>20</v>
      </c>
      <c r="I126" s="44">
        <v>699.363636363636</v>
      </c>
      <c r="J126" s="39">
        <v>0.00210159847694894</v>
      </c>
      <c r="K126" s="45">
        <v>4.83367649698256</v>
      </c>
      <c r="L126" s="45">
        <v>3.57271741081319</v>
      </c>
      <c r="M126" s="45">
        <v>5.77939581160958</v>
      </c>
      <c r="N126" s="45">
        <v>6.93527497393149</v>
      </c>
      <c r="O126" s="45">
        <v>6.93527497393149</v>
      </c>
      <c r="P126" s="45">
        <v>8.09115413625341</v>
      </c>
      <c r="Q126" s="45">
        <v>8.09115413625341</v>
      </c>
      <c r="R126" s="45">
        <v>8.09115413625341</v>
      </c>
      <c r="S126" s="45">
        <v>9.24703329857532</v>
      </c>
      <c r="T126" s="45">
        <v>5.88447573545702</v>
      </c>
      <c r="U126" s="45">
        <v>10.2978325370498</v>
      </c>
      <c r="V126" s="45">
        <v>10.5079923847447</v>
      </c>
    </row>
    <row r="127" s="30" customFormat="1" customHeight="1" spans="1:22">
      <c r="A127" s="38">
        <v>124</v>
      </c>
      <c r="B127" s="38">
        <v>114685</v>
      </c>
      <c r="C127" s="39" t="s">
        <v>60</v>
      </c>
      <c r="D127" s="38" t="s">
        <v>58</v>
      </c>
      <c r="E127" s="38">
        <v>0</v>
      </c>
      <c r="F127" s="39">
        <v>24</v>
      </c>
      <c r="G127" s="39">
        <v>0</v>
      </c>
      <c r="H127" s="39">
        <v>24</v>
      </c>
      <c r="I127" s="44">
        <v>1351.27272727273</v>
      </c>
      <c r="J127" s="39">
        <v>0.00406059531539958</v>
      </c>
      <c r="K127" s="45">
        <v>9.33936922541904</v>
      </c>
      <c r="L127" s="45">
        <v>6.90301203617929</v>
      </c>
      <c r="M127" s="45">
        <v>11.1666371173489</v>
      </c>
      <c r="N127" s="45">
        <v>13.3999645408186</v>
      </c>
      <c r="O127" s="45">
        <v>13.3999645408186</v>
      </c>
      <c r="P127" s="45">
        <v>15.6332919642884</v>
      </c>
      <c r="Q127" s="45">
        <v>15.6332919642884</v>
      </c>
      <c r="R127" s="45">
        <v>15.6332919642884</v>
      </c>
      <c r="S127" s="45">
        <v>17.8666193877582</v>
      </c>
      <c r="T127" s="45">
        <v>11.3696668831188</v>
      </c>
      <c r="U127" s="45">
        <v>19.896917045458</v>
      </c>
      <c r="V127" s="45">
        <v>20.3029765769979</v>
      </c>
    </row>
    <row r="128" s="30" customFormat="1" customHeight="1" spans="1:22">
      <c r="A128" s="38">
        <v>125</v>
      </c>
      <c r="B128" s="38">
        <v>114622</v>
      </c>
      <c r="C128" s="39" t="s">
        <v>68</v>
      </c>
      <c r="D128" s="38" t="s">
        <v>58</v>
      </c>
      <c r="E128" s="38">
        <v>0</v>
      </c>
      <c r="F128" s="39">
        <v>28</v>
      </c>
      <c r="G128" s="39">
        <v>10</v>
      </c>
      <c r="H128" s="39">
        <v>38</v>
      </c>
      <c r="I128" s="44">
        <v>1701.81818181818</v>
      </c>
      <c r="J128" s="39">
        <v>0.00511398979442143</v>
      </c>
      <c r="K128" s="45">
        <v>11.7621765271693</v>
      </c>
      <c r="L128" s="45">
        <v>8.69378265051644</v>
      </c>
      <c r="M128" s="45">
        <v>14.0634719346589</v>
      </c>
      <c r="N128" s="45">
        <v>16.8761663215907</v>
      </c>
      <c r="O128" s="45">
        <v>16.8761663215907</v>
      </c>
      <c r="P128" s="45">
        <v>19.6888607085225</v>
      </c>
      <c r="Q128" s="45">
        <v>19.6888607085225</v>
      </c>
      <c r="R128" s="45">
        <v>19.6888607085225</v>
      </c>
      <c r="S128" s="45">
        <v>22.5015550954543</v>
      </c>
      <c r="T128" s="45">
        <v>14.31917142438</v>
      </c>
      <c r="U128" s="45">
        <v>25.058549992665</v>
      </c>
      <c r="V128" s="45">
        <v>25.5699489721072</v>
      </c>
    </row>
    <row r="129" s="30" customFormat="1" customHeight="1" spans="1:22">
      <c r="A129" s="38">
        <v>126</v>
      </c>
      <c r="B129" s="38">
        <v>114286</v>
      </c>
      <c r="C129" s="39" t="s">
        <v>141</v>
      </c>
      <c r="D129" s="38" t="s">
        <v>122</v>
      </c>
      <c r="E129" s="38">
        <v>0</v>
      </c>
      <c r="F129" s="39">
        <v>7</v>
      </c>
      <c r="G129" s="39">
        <v>2</v>
      </c>
      <c r="H129" s="39">
        <v>9</v>
      </c>
      <c r="I129" s="44">
        <v>797.181818181818</v>
      </c>
      <c r="J129" s="39">
        <v>0.00239554361684196</v>
      </c>
      <c r="K129" s="45">
        <v>5.50975031873652</v>
      </c>
      <c r="L129" s="45">
        <v>4.07242414863134</v>
      </c>
      <c r="M129" s="45">
        <v>6.5877449463154</v>
      </c>
      <c r="N129" s="45">
        <v>7.90529393557848</v>
      </c>
      <c r="O129" s="45">
        <v>7.90529393557848</v>
      </c>
      <c r="P129" s="45">
        <v>9.22284292484156</v>
      </c>
      <c r="Q129" s="45">
        <v>9.22284292484156</v>
      </c>
      <c r="R129" s="45">
        <v>9.22284292484156</v>
      </c>
      <c r="S129" s="45">
        <v>10.5403919141046</v>
      </c>
      <c r="T129" s="45">
        <v>6.7075221271575</v>
      </c>
      <c r="U129" s="45">
        <v>11.7381637225256</v>
      </c>
      <c r="V129" s="45">
        <v>11.9777180842098</v>
      </c>
    </row>
    <row r="130" s="30" customFormat="1" customHeight="1" spans="1:22">
      <c r="A130" s="38">
        <v>127</v>
      </c>
      <c r="B130" s="38">
        <v>113833</v>
      </c>
      <c r="C130" s="39" t="s">
        <v>154</v>
      </c>
      <c r="D130" s="38" t="s">
        <v>122</v>
      </c>
      <c r="E130" s="38">
        <v>0</v>
      </c>
      <c r="F130" s="39">
        <v>29</v>
      </c>
      <c r="G130" s="39">
        <v>0</v>
      </c>
      <c r="H130" s="39">
        <v>29</v>
      </c>
      <c r="I130" s="44">
        <v>668.272727272727</v>
      </c>
      <c r="J130" s="39">
        <v>0.00200816981724316</v>
      </c>
      <c r="K130" s="45">
        <v>4.61879057965927</v>
      </c>
      <c r="L130" s="45">
        <v>3.41388868931337</v>
      </c>
      <c r="M130" s="45">
        <v>5.52246699741869</v>
      </c>
      <c r="N130" s="45">
        <v>6.62696039690243</v>
      </c>
      <c r="O130" s="45">
        <v>6.62696039690243</v>
      </c>
      <c r="P130" s="45">
        <v>7.73145379638617</v>
      </c>
      <c r="Q130" s="45">
        <v>7.73145379638617</v>
      </c>
      <c r="R130" s="45">
        <v>7.73145379638617</v>
      </c>
      <c r="S130" s="45">
        <v>8.83594719586991</v>
      </c>
      <c r="T130" s="45">
        <v>5.62287548828085</v>
      </c>
      <c r="U130" s="45">
        <v>9.84003210449149</v>
      </c>
      <c r="V130" s="45">
        <v>10.0408490862158</v>
      </c>
    </row>
    <row r="131" s="30" customFormat="1" customHeight="1" spans="1:22">
      <c r="A131" s="38">
        <v>128</v>
      </c>
      <c r="B131" s="38">
        <v>114069</v>
      </c>
      <c r="C131" s="39" t="s">
        <v>114</v>
      </c>
      <c r="D131" s="38" t="s">
        <v>89</v>
      </c>
      <c r="E131" s="38">
        <v>0</v>
      </c>
      <c r="F131" s="39">
        <v>3</v>
      </c>
      <c r="G131" s="39">
        <v>0</v>
      </c>
      <c r="H131" s="39">
        <v>3</v>
      </c>
      <c r="I131" s="44">
        <v>457.818181818182</v>
      </c>
      <c r="J131" s="39">
        <v>0.00137575067332833</v>
      </c>
      <c r="K131" s="45">
        <v>3.16422654865516</v>
      </c>
      <c r="L131" s="45">
        <v>2.33877614465816</v>
      </c>
      <c r="M131" s="45">
        <v>3.78331435165291</v>
      </c>
      <c r="N131" s="45">
        <v>4.53997722198349</v>
      </c>
      <c r="O131" s="45">
        <v>4.53997722198349</v>
      </c>
      <c r="P131" s="45">
        <v>5.29664009231407</v>
      </c>
      <c r="Q131" s="45">
        <v>5.29664009231407</v>
      </c>
      <c r="R131" s="45">
        <v>5.29664009231407</v>
      </c>
      <c r="S131" s="45">
        <v>6.05330296264465</v>
      </c>
      <c r="T131" s="45">
        <v>3.85210188531932</v>
      </c>
      <c r="U131" s="45">
        <v>6.74117829930882</v>
      </c>
      <c r="V131" s="45">
        <v>6.87875336664165</v>
      </c>
    </row>
    <row r="132" s="30" customFormat="1" customHeight="1" spans="1:22">
      <c r="A132" s="38">
        <v>129</v>
      </c>
      <c r="B132" s="39">
        <v>115971</v>
      </c>
      <c r="C132" s="39" t="s">
        <v>112</v>
      </c>
      <c r="D132" s="38" t="s">
        <v>89</v>
      </c>
      <c r="E132" s="38">
        <v>0</v>
      </c>
      <c r="F132" s="39">
        <v>2</v>
      </c>
      <c r="G132" s="39">
        <v>3</v>
      </c>
      <c r="H132" s="39">
        <v>5</v>
      </c>
      <c r="I132" s="44">
        <v>39.1818181818182</v>
      </c>
      <c r="J132" s="39">
        <v>0.000117741965886519</v>
      </c>
      <c r="K132" s="45">
        <v>5</v>
      </c>
      <c r="L132" s="45">
        <v>5</v>
      </c>
      <c r="M132" s="45">
        <v>5</v>
      </c>
      <c r="N132" s="45">
        <v>5</v>
      </c>
      <c r="O132" s="45">
        <v>5</v>
      </c>
      <c r="P132" s="45">
        <v>5</v>
      </c>
      <c r="Q132" s="45">
        <v>5</v>
      </c>
      <c r="R132" s="45">
        <v>5</v>
      </c>
      <c r="S132" s="45">
        <v>6</v>
      </c>
      <c r="T132" s="45">
        <v>4</v>
      </c>
      <c r="U132" s="45">
        <v>7</v>
      </c>
      <c r="V132" s="45">
        <v>7</v>
      </c>
    </row>
    <row r="133" s="30" customFormat="1" customHeight="1" spans="1:22">
      <c r="A133" s="38">
        <v>130</v>
      </c>
      <c r="B133" s="39"/>
      <c r="C133" s="39" t="s">
        <v>1724</v>
      </c>
      <c r="D133" s="39"/>
      <c r="E133" s="38">
        <v>0</v>
      </c>
      <c r="F133" s="39">
        <v>0</v>
      </c>
      <c r="G133" s="39">
        <v>0</v>
      </c>
      <c r="H133" s="39">
        <v>0</v>
      </c>
      <c r="I133" s="44">
        <v>0</v>
      </c>
      <c r="J133" s="39">
        <v>0</v>
      </c>
      <c r="K133" s="45">
        <v>5</v>
      </c>
      <c r="L133" s="45">
        <v>5</v>
      </c>
      <c r="M133" s="45">
        <v>5</v>
      </c>
      <c r="N133" s="45">
        <v>5</v>
      </c>
      <c r="O133" s="45">
        <v>5</v>
      </c>
      <c r="P133" s="45">
        <v>5</v>
      </c>
      <c r="Q133" s="45">
        <v>5</v>
      </c>
      <c r="R133" s="45">
        <v>5</v>
      </c>
      <c r="S133" s="45">
        <v>6</v>
      </c>
      <c r="T133" s="45">
        <v>4</v>
      </c>
      <c r="U133" s="45">
        <v>7</v>
      </c>
      <c r="V133" s="45">
        <v>7</v>
      </c>
    </row>
    <row r="134" s="30" customFormat="1" customHeight="1" spans="1:22">
      <c r="A134" s="38">
        <v>131</v>
      </c>
      <c r="B134" s="39"/>
      <c r="C134" s="39" t="s">
        <v>1725</v>
      </c>
      <c r="D134" s="39"/>
      <c r="E134" s="38">
        <v>0</v>
      </c>
      <c r="F134" s="39">
        <v>0</v>
      </c>
      <c r="G134" s="39">
        <v>0</v>
      </c>
      <c r="H134" s="39">
        <v>0</v>
      </c>
      <c r="I134" s="44">
        <v>0</v>
      </c>
      <c r="J134" s="39">
        <v>0</v>
      </c>
      <c r="K134" s="45">
        <v>5</v>
      </c>
      <c r="L134" s="45">
        <v>5</v>
      </c>
      <c r="M134" s="45">
        <v>5</v>
      </c>
      <c r="N134" s="45">
        <v>5</v>
      </c>
      <c r="O134" s="45">
        <v>5</v>
      </c>
      <c r="P134" s="45">
        <v>5</v>
      </c>
      <c r="Q134" s="45">
        <v>5</v>
      </c>
      <c r="R134" s="45">
        <v>5</v>
      </c>
      <c r="S134" s="45">
        <v>6</v>
      </c>
      <c r="T134" s="45">
        <v>4</v>
      </c>
      <c r="U134" s="45">
        <v>7</v>
      </c>
      <c r="V134" s="45">
        <v>7</v>
      </c>
    </row>
    <row r="135" s="30" customFormat="1" customHeight="1" spans="1:22">
      <c r="A135" s="38">
        <v>132</v>
      </c>
      <c r="B135" s="39"/>
      <c r="C135" s="39" t="s">
        <v>1726</v>
      </c>
      <c r="D135" s="39"/>
      <c r="E135" s="38">
        <v>0</v>
      </c>
      <c r="F135" s="39">
        <v>0</v>
      </c>
      <c r="G135" s="39">
        <v>0</v>
      </c>
      <c r="H135" s="39">
        <v>0</v>
      </c>
      <c r="I135" s="44">
        <v>0</v>
      </c>
      <c r="J135" s="39">
        <v>0</v>
      </c>
      <c r="K135" s="45">
        <v>5</v>
      </c>
      <c r="L135" s="45">
        <v>5</v>
      </c>
      <c r="M135" s="45">
        <v>5</v>
      </c>
      <c r="N135" s="45">
        <v>5</v>
      </c>
      <c r="O135" s="45">
        <v>5</v>
      </c>
      <c r="P135" s="45">
        <v>5</v>
      </c>
      <c r="Q135" s="45">
        <v>5</v>
      </c>
      <c r="R135" s="45">
        <v>5</v>
      </c>
      <c r="S135" s="45">
        <v>6</v>
      </c>
      <c r="T135" s="45">
        <v>4</v>
      </c>
      <c r="U135" s="45">
        <v>7</v>
      </c>
      <c r="V135" s="45">
        <v>7</v>
      </c>
    </row>
    <row r="136" s="30" customFormat="1" customHeight="1" spans="17:17">
      <c r="Q136" s="46"/>
    </row>
  </sheetData>
  <mergeCells count="11"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38"/>
  <sheetViews>
    <sheetView workbookViewId="0">
      <pane xSplit="9" ySplit="2" topLeftCell="AS115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3.5"/>
  <cols>
    <col min="1" max="1" width="6.375" style="2" customWidth="1"/>
    <col min="2" max="2" width="11.625" style="2" customWidth="1"/>
    <col min="3" max="3" width="39.5" style="2" customWidth="1"/>
    <col min="4" max="4" width="13.5" style="2" customWidth="1"/>
    <col min="5" max="6" width="9" style="3" customWidth="1"/>
    <col min="7" max="7" width="6.75" style="3" customWidth="1"/>
    <col min="8" max="8" width="4.25" style="3" customWidth="1"/>
    <col min="9" max="9" width="9" style="3"/>
    <col min="10" max="10" width="11.625" style="3" customWidth="1"/>
    <col min="11" max="11" width="12.625" style="3" customWidth="1"/>
    <col min="12" max="12" width="9" style="3" customWidth="1"/>
    <col min="13" max="16" width="12.625" style="3" customWidth="1"/>
    <col min="17" max="17" width="9" style="3" customWidth="1"/>
    <col min="18" max="18" width="9.375" customWidth="1"/>
    <col min="19" max="21" width="12.625" customWidth="1"/>
    <col min="22" max="22" width="9" customWidth="1"/>
    <col min="23" max="23" width="12.625" style="3" customWidth="1"/>
    <col min="24" max="25" width="12.625" customWidth="1"/>
    <col min="26" max="26" width="9.375" customWidth="1"/>
    <col min="27" max="28" width="12.625" style="3" customWidth="1"/>
    <col min="29" max="29" width="9" style="3" customWidth="1"/>
    <col min="30" max="32" width="9" customWidth="1"/>
    <col min="33" max="35" width="12.625" customWidth="1"/>
    <col min="36" max="36" width="10.375" style="4" customWidth="1"/>
    <col min="37" max="39" width="12.375" style="3" customWidth="1"/>
    <col min="40" max="40" width="9" style="3" customWidth="1"/>
    <col min="41" max="41" width="12.625" style="3" customWidth="1"/>
    <col min="42" max="43" width="12.625" customWidth="1"/>
    <col min="44" max="44" width="9" style="3" customWidth="1"/>
    <col min="45" max="47" width="12.625" style="3" customWidth="1"/>
    <col min="48" max="48" width="9.375" style="3" customWidth="1"/>
    <col min="49" max="51" width="10.125" style="3" customWidth="1"/>
    <col min="52" max="53" width="12.625" customWidth="1"/>
    <col min="54" max="54" width="12.625" style="3" customWidth="1"/>
    <col min="55" max="60" width="12.625" customWidth="1"/>
    <col min="61" max="65" width="9" customWidth="1"/>
    <col min="66" max="68" width="12.625" customWidth="1"/>
    <col min="69" max="69" width="9" style="3" customWidth="1"/>
    <col min="70" max="70" width="12.625" style="3" customWidth="1"/>
    <col min="71" max="72" width="12.625" customWidth="1"/>
    <col min="73" max="73" width="12.625" style="3" customWidth="1"/>
    <col min="74" max="74" width="9" style="3" customWidth="1"/>
    <col min="75" max="77" width="12.625" customWidth="1"/>
    <col min="78" max="78" width="9.375" customWidth="1"/>
    <col min="79" max="81" width="12.625" customWidth="1"/>
    <col min="82" max="82" width="9.375" customWidth="1"/>
    <col min="83" max="83" width="12.625" style="3" customWidth="1"/>
    <col min="84" max="86" width="12.625" customWidth="1"/>
    <col min="87" max="87" width="12.625" style="3" customWidth="1"/>
    <col min="88" max="89" width="9.25" style="3" customWidth="1"/>
    <col min="90" max="90" width="9.375" style="3" customWidth="1"/>
    <col min="91" max="93" width="12.625" style="3" customWidth="1"/>
    <col min="94" max="94" width="12.625" customWidth="1"/>
    <col min="95" max="95" width="12.625" style="3" customWidth="1"/>
    <col min="96" max="96" width="9" style="3" customWidth="1"/>
    <col min="97" max="97" width="12.625" customWidth="1"/>
    <col min="98" max="98" width="9.375" customWidth="1"/>
    <col min="99" max="101" width="12.625" style="3" customWidth="1"/>
    <col min="102" max="102" width="9.375" customWidth="1"/>
    <col min="103" max="105" width="12.625" style="3" customWidth="1"/>
    <col min="106" max="106" width="9" style="3" customWidth="1"/>
    <col min="107" max="109" width="12.625" style="3" customWidth="1"/>
    <col min="110" max="110" width="9.375" style="3"/>
    <col min="111" max="113" width="12.625" style="3"/>
  </cols>
  <sheetData>
    <row r="1" spans="1:113">
      <c r="A1" s="5"/>
      <c r="B1" s="5"/>
      <c r="C1" s="5"/>
      <c r="D1" s="5"/>
      <c r="E1" s="5"/>
      <c r="F1" s="5"/>
      <c r="G1" s="5"/>
      <c r="H1" s="5"/>
      <c r="I1" s="5"/>
      <c r="J1" s="20"/>
      <c r="K1" s="20" t="s">
        <v>0</v>
      </c>
      <c r="L1" s="20"/>
      <c r="M1" s="20"/>
      <c r="N1" s="20"/>
      <c r="O1" s="21" t="s">
        <v>1</v>
      </c>
      <c r="P1" s="21"/>
      <c r="Q1" s="21"/>
      <c r="R1" s="17"/>
      <c r="S1" s="17" t="s">
        <v>2</v>
      </c>
      <c r="T1" s="17"/>
      <c r="U1" s="17"/>
      <c r="V1" s="5"/>
      <c r="W1" s="17" t="s">
        <v>3</v>
      </c>
      <c r="X1" s="17"/>
      <c r="Y1" s="17"/>
      <c r="Z1" s="5"/>
      <c r="AA1" s="17" t="s">
        <v>4</v>
      </c>
      <c r="AB1" s="17"/>
      <c r="AC1" s="17"/>
      <c r="AD1" s="5" t="s">
        <v>5</v>
      </c>
      <c r="AE1" s="5"/>
      <c r="AF1" s="5"/>
      <c r="AG1" s="5" t="s">
        <v>6</v>
      </c>
      <c r="AH1" s="5"/>
      <c r="AI1" s="5"/>
      <c r="AJ1" s="23"/>
      <c r="AK1" s="20" t="s">
        <v>1601</v>
      </c>
      <c r="AL1" s="20"/>
      <c r="AM1" s="20"/>
      <c r="AN1" s="20"/>
      <c r="AO1" s="20" t="s">
        <v>257</v>
      </c>
      <c r="AP1" s="20"/>
      <c r="AQ1" s="20"/>
      <c r="AR1" s="5"/>
      <c r="AS1" s="20" t="s">
        <v>1602</v>
      </c>
      <c r="AT1" s="20"/>
      <c r="AU1" s="20"/>
      <c r="AV1" s="20"/>
      <c r="AW1" s="20" t="s">
        <v>1603</v>
      </c>
      <c r="AX1" s="20"/>
      <c r="AY1" s="20"/>
      <c r="AZ1" s="5"/>
      <c r="BA1" s="20" t="s">
        <v>1604</v>
      </c>
      <c r="BB1" s="20"/>
      <c r="BC1" s="20"/>
      <c r="BD1" s="5"/>
      <c r="BE1" s="5"/>
      <c r="BF1" s="24" t="s">
        <v>1605</v>
      </c>
      <c r="BG1" s="24"/>
      <c r="BH1" s="24"/>
      <c r="BI1" s="5"/>
      <c r="BJ1" s="5" t="s">
        <v>1606</v>
      </c>
      <c r="BK1" s="5"/>
      <c r="BL1" s="5"/>
      <c r="BM1" s="5"/>
      <c r="BN1" s="20" t="s">
        <v>1607</v>
      </c>
      <c r="BO1" s="20"/>
      <c r="BP1" s="20"/>
      <c r="BQ1" s="25"/>
      <c r="BR1" s="25" t="s">
        <v>341</v>
      </c>
      <c r="BS1" s="25"/>
      <c r="BT1" s="25"/>
      <c r="BU1" s="5"/>
      <c r="BV1" s="5"/>
      <c r="BW1" s="25" t="s">
        <v>1608</v>
      </c>
      <c r="BX1" s="25"/>
      <c r="BY1" s="25"/>
      <c r="BZ1" s="5"/>
      <c r="CA1" s="25" t="s">
        <v>1609</v>
      </c>
      <c r="CB1" s="25"/>
      <c r="CC1" s="25"/>
      <c r="CD1" s="5"/>
      <c r="CE1" s="25" t="s">
        <v>1610</v>
      </c>
      <c r="CF1" s="25"/>
      <c r="CG1" s="25"/>
      <c r="CH1" s="5"/>
      <c r="CI1" s="25" t="s">
        <v>1611</v>
      </c>
      <c r="CJ1" s="25"/>
      <c r="CK1" s="25"/>
      <c r="CL1" s="5"/>
      <c r="CM1" s="25" t="s">
        <v>1612</v>
      </c>
      <c r="CN1" s="25"/>
      <c r="CO1" s="25"/>
      <c r="CP1" s="5"/>
      <c r="CQ1" s="25" t="s">
        <v>1613</v>
      </c>
      <c r="CR1" s="25"/>
      <c r="CS1" s="25"/>
      <c r="CT1" s="5"/>
      <c r="CU1" s="25" t="s">
        <v>1614</v>
      </c>
      <c r="CV1" s="25"/>
      <c r="CW1" s="25"/>
      <c r="CX1" s="5"/>
      <c r="CY1" s="25" t="s">
        <v>1615</v>
      </c>
      <c r="CZ1" s="25"/>
      <c r="DA1" s="25"/>
      <c r="DB1" s="5"/>
      <c r="DC1" s="26" t="s">
        <v>1616</v>
      </c>
      <c r="DD1" s="26"/>
      <c r="DE1" s="26"/>
      <c r="DG1" s="27" t="s">
        <v>1617</v>
      </c>
      <c r="DH1" s="27"/>
      <c r="DI1" s="27"/>
    </row>
    <row r="2" spans="1:113">
      <c r="A2" s="6" t="s">
        <v>7</v>
      </c>
      <c r="B2" s="7" t="s">
        <v>8</v>
      </c>
      <c r="C2" s="7" t="s">
        <v>9</v>
      </c>
      <c r="D2" s="7" t="s">
        <v>10</v>
      </c>
      <c r="E2" s="8" t="s">
        <v>1727</v>
      </c>
      <c r="F2" s="8"/>
      <c r="G2" s="8"/>
      <c r="H2" s="8"/>
      <c r="I2" s="8" t="s">
        <v>1728</v>
      </c>
      <c r="J2" s="22" t="s">
        <v>1729</v>
      </c>
      <c r="K2" s="20" t="s">
        <v>11</v>
      </c>
      <c r="L2" s="20" t="s">
        <v>12</v>
      </c>
      <c r="M2" s="20" t="s">
        <v>13</v>
      </c>
      <c r="N2" s="20"/>
      <c r="O2" s="21" t="s">
        <v>11</v>
      </c>
      <c r="P2" s="21" t="s">
        <v>12</v>
      </c>
      <c r="Q2" s="21" t="s">
        <v>13</v>
      </c>
      <c r="R2" s="17"/>
      <c r="S2" s="17" t="s">
        <v>11</v>
      </c>
      <c r="T2" s="17" t="s">
        <v>12</v>
      </c>
      <c r="U2" s="17" t="s">
        <v>13</v>
      </c>
      <c r="V2" s="5"/>
      <c r="W2" s="17" t="s">
        <v>11</v>
      </c>
      <c r="X2" s="17" t="s">
        <v>12</v>
      </c>
      <c r="Y2" s="17" t="s">
        <v>13</v>
      </c>
      <c r="Z2" s="5"/>
      <c r="AA2" s="17" t="s">
        <v>11</v>
      </c>
      <c r="AB2" s="17" t="s">
        <v>12</v>
      </c>
      <c r="AC2" s="17" t="s">
        <v>13</v>
      </c>
      <c r="AD2" s="5" t="s">
        <v>11</v>
      </c>
      <c r="AE2" s="5" t="s">
        <v>12</v>
      </c>
      <c r="AF2" s="5" t="s">
        <v>13</v>
      </c>
      <c r="AG2" s="5" t="s">
        <v>11</v>
      </c>
      <c r="AH2" s="5" t="s">
        <v>12</v>
      </c>
      <c r="AI2" s="5" t="s">
        <v>13</v>
      </c>
      <c r="AJ2" s="23"/>
      <c r="AK2" s="20" t="s">
        <v>11</v>
      </c>
      <c r="AL2" s="20" t="s">
        <v>12</v>
      </c>
      <c r="AM2" s="20" t="s">
        <v>13</v>
      </c>
      <c r="AN2" s="20"/>
      <c r="AO2" s="20" t="s">
        <v>11</v>
      </c>
      <c r="AP2" s="20" t="s">
        <v>12</v>
      </c>
      <c r="AQ2" s="20" t="s">
        <v>13</v>
      </c>
      <c r="AR2" s="5"/>
      <c r="AS2" s="20" t="s">
        <v>11</v>
      </c>
      <c r="AT2" s="20" t="s">
        <v>12</v>
      </c>
      <c r="AU2" s="20" t="s">
        <v>13</v>
      </c>
      <c r="AV2" s="20"/>
      <c r="AW2" s="20" t="s">
        <v>11</v>
      </c>
      <c r="AX2" s="20" t="s">
        <v>12</v>
      </c>
      <c r="AY2" s="20" t="s">
        <v>13</v>
      </c>
      <c r="AZ2" s="5"/>
      <c r="BA2" s="20" t="s">
        <v>11</v>
      </c>
      <c r="BB2" s="20" t="s">
        <v>12</v>
      </c>
      <c r="BC2" s="20" t="s">
        <v>13</v>
      </c>
      <c r="BD2" s="5"/>
      <c r="BE2" s="5"/>
      <c r="BF2" s="24" t="s">
        <v>11</v>
      </c>
      <c r="BG2" s="24" t="s">
        <v>12</v>
      </c>
      <c r="BH2" s="24" t="s">
        <v>13</v>
      </c>
      <c r="BI2" s="5"/>
      <c r="BJ2" s="20" t="s">
        <v>11</v>
      </c>
      <c r="BK2" s="20" t="s">
        <v>12</v>
      </c>
      <c r="BL2" s="20" t="s">
        <v>13</v>
      </c>
      <c r="BM2" s="5"/>
      <c r="BN2" s="20" t="s">
        <v>11</v>
      </c>
      <c r="BO2" s="20" t="s">
        <v>12</v>
      </c>
      <c r="BP2" s="20" t="s">
        <v>13</v>
      </c>
      <c r="BQ2" s="25"/>
      <c r="BR2" s="25" t="s">
        <v>11</v>
      </c>
      <c r="BS2" s="25" t="s">
        <v>12</v>
      </c>
      <c r="BT2" s="25" t="s">
        <v>13</v>
      </c>
      <c r="BU2" s="5"/>
      <c r="BV2" s="5"/>
      <c r="BW2" s="25" t="s">
        <v>11</v>
      </c>
      <c r="BX2" s="25" t="s">
        <v>12</v>
      </c>
      <c r="BY2" s="25" t="s">
        <v>13</v>
      </c>
      <c r="BZ2" s="5"/>
      <c r="CA2" s="25" t="s">
        <v>11</v>
      </c>
      <c r="CB2" s="25" t="s">
        <v>12</v>
      </c>
      <c r="CC2" s="25" t="s">
        <v>13</v>
      </c>
      <c r="CD2" s="5"/>
      <c r="CE2" s="25" t="s">
        <v>11</v>
      </c>
      <c r="CF2" s="25" t="s">
        <v>12</v>
      </c>
      <c r="CG2" s="25" t="s">
        <v>13</v>
      </c>
      <c r="CH2" s="5"/>
      <c r="CI2" s="25" t="s">
        <v>11</v>
      </c>
      <c r="CJ2" s="25" t="s">
        <v>12</v>
      </c>
      <c r="CK2" s="25" t="s">
        <v>13</v>
      </c>
      <c r="CL2" s="5"/>
      <c r="CM2" s="25" t="s">
        <v>11</v>
      </c>
      <c r="CN2" s="25" t="s">
        <v>12</v>
      </c>
      <c r="CO2" s="25" t="s">
        <v>13</v>
      </c>
      <c r="CP2" s="5"/>
      <c r="CQ2" s="25" t="s">
        <v>11</v>
      </c>
      <c r="CR2" s="25" t="s">
        <v>12</v>
      </c>
      <c r="CS2" s="25" t="s">
        <v>13</v>
      </c>
      <c r="CT2" s="5"/>
      <c r="CU2" s="25" t="s">
        <v>11</v>
      </c>
      <c r="CV2" s="25" t="s">
        <v>12</v>
      </c>
      <c r="CW2" s="25" t="s">
        <v>13</v>
      </c>
      <c r="CX2" s="5"/>
      <c r="CY2" s="25" t="s">
        <v>11</v>
      </c>
      <c r="CZ2" s="25" t="s">
        <v>12</v>
      </c>
      <c r="DA2" s="25" t="s">
        <v>13</v>
      </c>
      <c r="DB2" s="5"/>
      <c r="DC2" s="26" t="s">
        <v>11</v>
      </c>
      <c r="DD2" s="26" t="s">
        <v>12</v>
      </c>
      <c r="DE2" s="26" t="s">
        <v>13</v>
      </c>
      <c r="DG2" s="27" t="s">
        <v>11</v>
      </c>
      <c r="DH2" s="27" t="s">
        <v>12</v>
      </c>
      <c r="DI2" s="27" t="s">
        <v>13</v>
      </c>
    </row>
    <row r="3" spans="1:113">
      <c r="A3" s="9">
        <v>1</v>
      </c>
      <c r="B3" s="10">
        <v>307</v>
      </c>
      <c r="C3" s="11" t="s">
        <v>117</v>
      </c>
      <c r="D3" s="11" t="s">
        <v>118</v>
      </c>
      <c r="E3" s="5">
        <v>51774</v>
      </c>
      <c r="F3" s="5">
        <v>30000</v>
      </c>
      <c r="G3" s="12">
        <f>F3/843249</f>
        <v>0.035576680197664</v>
      </c>
      <c r="H3" s="13">
        <f t="shared" ref="H3:H66" si="0">E3/953608</f>
        <v>0.0542927492219025</v>
      </c>
      <c r="I3" s="5" t="s">
        <v>1716</v>
      </c>
      <c r="J3" s="5">
        <v>42690.55</v>
      </c>
      <c r="K3" s="5">
        <v>66300</v>
      </c>
      <c r="L3" s="5">
        <v>47800</v>
      </c>
      <c r="M3" s="5">
        <v>59400</v>
      </c>
      <c r="N3" s="5">
        <v>4940.02</v>
      </c>
      <c r="O3" s="5">
        <v>10200</v>
      </c>
      <c r="P3" s="5">
        <v>7800</v>
      </c>
      <c r="Q3" s="5">
        <v>8900</v>
      </c>
      <c r="R3" s="5">
        <v>10175.33</v>
      </c>
      <c r="S3" s="5">
        <v>18100</v>
      </c>
      <c r="T3" s="5">
        <v>14300</v>
      </c>
      <c r="U3" s="5">
        <v>16200</v>
      </c>
      <c r="V3" s="5">
        <v>8834.31</v>
      </c>
      <c r="W3" s="5">
        <v>15800</v>
      </c>
      <c r="X3" s="5">
        <v>12140</v>
      </c>
      <c r="Y3" s="5">
        <v>13810</v>
      </c>
      <c r="Z3" s="5">
        <v>7945.61</v>
      </c>
      <c r="AA3" s="5">
        <v>13500</v>
      </c>
      <c r="AB3" s="5">
        <v>10400</v>
      </c>
      <c r="AC3" s="5">
        <v>11850</v>
      </c>
      <c r="AD3" s="5">
        <v>266</v>
      </c>
      <c r="AE3" s="5">
        <v>133</v>
      </c>
      <c r="AF3" s="5">
        <v>320</v>
      </c>
      <c r="AG3" s="5">
        <v>55</v>
      </c>
      <c r="AH3" s="5">
        <v>36</v>
      </c>
      <c r="AI3" s="5">
        <v>70</v>
      </c>
      <c r="AJ3" s="23">
        <v>4336</v>
      </c>
      <c r="AK3" s="5">
        <v>5100</v>
      </c>
      <c r="AL3" s="5">
        <v>4200</v>
      </c>
      <c r="AM3" s="5">
        <v>4600</v>
      </c>
      <c r="AN3" s="5">
        <v>274.59</v>
      </c>
      <c r="AO3" s="5">
        <v>2400</v>
      </c>
      <c r="AP3" s="5">
        <v>2000</v>
      </c>
      <c r="AQ3" s="5">
        <v>2200</v>
      </c>
      <c r="AR3" s="5">
        <v>5255.86</v>
      </c>
      <c r="AS3" s="5">
        <v>8400</v>
      </c>
      <c r="AT3" s="5">
        <v>7500</v>
      </c>
      <c r="AU3" s="5">
        <v>8600</v>
      </c>
      <c r="AV3" s="5">
        <f>VLOOKUP(B:B,[3]Sheet1!$A$1:$B$65536,2,0)</f>
        <v>14047.21</v>
      </c>
      <c r="AW3" s="5">
        <v>15000</v>
      </c>
      <c r="AX3" s="5">
        <v>10100</v>
      </c>
      <c r="AY3" s="5">
        <v>13500</v>
      </c>
      <c r="AZ3" s="5">
        <v>2553.03</v>
      </c>
      <c r="BA3" s="5">
        <v>5600</v>
      </c>
      <c r="BB3" s="5">
        <v>4400</v>
      </c>
      <c r="BC3" s="5">
        <v>5300</v>
      </c>
      <c r="BD3" s="5">
        <f>BF3/221000</f>
        <v>0.0248868778280543</v>
      </c>
      <c r="BE3" s="5">
        <v>2553.03</v>
      </c>
      <c r="BF3" s="5">
        <v>5500</v>
      </c>
      <c r="BG3" s="5">
        <v>5000</v>
      </c>
      <c r="BH3" s="5">
        <v>5700</v>
      </c>
      <c r="BI3" s="5">
        <v>1145.02</v>
      </c>
      <c r="BJ3" s="5">
        <v>5700</v>
      </c>
      <c r="BK3" s="5">
        <v>4500</v>
      </c>
      <c r="BL3" s="5">
        <v>5400</v>
      </c>
      <c r="BM3" s="5">
        <f>VLOOKUP(B:B,[4]Sheet1!$A$1:$B$65536,2,0)</f>
        <v>3322.35</v>
      </c>
      <c r="BN3" s="5">
        <v>6500</v>
      </c>
      <c r="BO3" s="5">
        <v>5700</v>
      </c>
      <c r="BP3" s="5">
        <v>6700</v>
      </c>
      <c r="BQ3" s="5">
        <v>3058.38</v>
      </c>
      <c r="BR3" s="5">
        <v>4700</v>
      </c>
      <c r="BS3" s="5">
        <v>3900</v>
      </c>
      <c r="BT3" s="5">
        <v>5100</v>
      </c>
      <c r="BU3" s="5">
        <f>BR3/155500</f>
        <v>0.0302250803858521</v>
      </c>
      <c r="BV3" s="5">
        <v>2805.94</v>
      </c>
      <c r="BW3" s="5">
        <v>9000</v>
      </c>
      <c r="BX3" s="5">
        <v>8500</v>
      </c>
      <c r="BY3" s="5">
        <v>9700</v>
      </c>
      <c r="BZ3" s="5">
        <v>22012.61</v>
      </c>
      <c r="CA3" s="5">
        <v>22100</v>
      </c>
      <c r="CB3" s="5">
        <v>20900</v>
      </c>
      <c r="CC3" s="5">
        <v>22500</v>
      </c>
      <c r="CD3" s="5">
        <v>329</v>
      </c>
      <c r="CE3" s="5">
        <v>390</v>
      </c>
      <c r="CF3" s="5">
        <v>310</v>
      </c>
      <c r="CG3" s="5">
        <v>430</v>
      </c>
      <c r="CH3" s="5">
        <v>19810.92</v>
      </c>
      <c r="CI3" s="5">
        <v>17900</v>
      </c>
      <c r="CJ3" s="5">
        <v>16800</v>
      </c>
      <c r="CK3" s="5">
        <v>21500</v>
      </c>
      <c r="CL3" s="5">
        <v>14769.43</v>
      </c>
      <c r="CM3" s="5">
        <v>12800</v>
      </c>
      <c r="CN3" s="5">
        <v>11100</v>
      </c>
      <c r="CO3" s="5">
        <v>13300</v>
      </c>
      <c r="CP3" s="5">
        <v>1469.82</v>
      </c>
      <c r="CQ3" s="5">
        <v>4100</v>
      </c>
      <c r="CR3" s="5">
        <v>3500</v>
      </c>
      <c r="CS3" s="5">
        <v>4200</v>
      </c>
      <c r="CT3" s="5">
        <v>10048.47</v>
      </c>
      <c r="CU3" s="5">
        <v>11000</v>
      </c>
      <c r="CV3" s="5">
        <v>9700</v>
      </c>
      <c r="CW3" s="5">
        <v>11300</v>
      </c>
      <c r="CX3" s="5">
        <f>VLOOKUP(B:B,[5]Sheet1!$A$1:$B$65536,2,0)</f>
        <v>21616.81</v>
      </c>
      <c r="CY3" s="5">
        <v>26600</v>
      </c>
      <c r="CZ3" s="5">
        <v>25900</v>
      </c>
      <c r="DA3" s="5">
        <v>27300</v>
      </c>
      <c r="DB3" s="5">
        <v>1236.07</v>
      </c>
      <c r="DC3" s="5">
        <v>5200</v>
      </c>
      <c r="DD3" s="5">
        <v>4800</v>
      </c>
      <c r="DE3" s="5">
        <v>5800</v>
      </c>
      <c r="DF3" s="3">
        <v>30163.12</v>
      </c>
      <c r="DG3" s="3">
        <v>28600</v>
      </c>
      <c r="DH3" s="3">
        <v>23100</v>
      </c>
      <c r="DI3" s="3">
        <v>25400</v>
      </c>
    </row>
    <row r="4" spans="1:113">
      <c r="A4" s="9">
        <v>101</v>
      </c>
      <c r="B4" s="10">
        <v>582</v>
      </c>
      <c r="C4" s="11" t="s">
        <v>121</v>
      </c>
      <c r="D4" s="11" t="s">
        <v>122</v>
      </c>
      <c r="E4" s="5">
        <v>33845</v>
      </c>
      <c r="F4" s="5">
        <v>23845</v>
      </c>
      <c r="G4" s="12">
        <f t="shared" ref="G4:G35" si="1">F4/843249</f>
        <v>0.0282775313104433</v>
      </c>
      <c r="H4" s="13">
        <f t="shared" si="0"/>
        <v>0.0354915227221248</v>
      </c>
      <c r="I4" s="5" t="s">
        <v>1717</v>
      </c>
      <c r="J4" s="5">
        <v>22307.41</v>
      </c>
      <c r="K4" s="5">
        <v>40500</v>
      </c>
      <c r="L4" s="5">
        <v>29100</v>
      </c>
      <c r="M4" s="5">
        <v>36300</v>
      </c>
      <c r="N4" s="5">
        <v>12521.83</v>
      </c>
      <c r="O4" s="5">
        <v>15800</v>
      </c>
      <c r="P4" s="5">
        <v>12200</v>
      </c>
      <c r="Q4" s="5">
        <v>13800</v>
      </c>
      <c r="R4" s="5">
        <v>29738.45</v>
      </c>
      <c r="S4" s="5">
        <v>32900</v>
      </c>
      <c r="T4" s="5">
        <v>26000</v>
      </c>
      <c r="U4" s="5">
        <v>29600</v>
      </c>
      <c r="V4" s="5">
        <v>2655.52</v>
      </c>
      <c r="W4" s="5">
        <v>10900</v>
      </c>
      <c r="X4" s="5">
        <v>8370</v>
      </c>
      <c r="Y4" s="5">
        <v>9530</v>
      </c>
      <c r="Z4" s="5">
        <v>2985.6</v>
      </c>
      <c r="AA4" s="5">
        <v>8100</v>
      </c>
      <c r="AB4" s="5">
        <v>6200</v>
      </c>
      <c r="AC4" s="5">
        <v>7130</v>
      </c>
      <c r="AD4" s="5">
        <v>109</v>
      </c>
      <c r="AE4" s="5">
        <v>55</v>
      </c>
      <c r="AF4" s="5">
        <v>131</v>
      </c>
      <c r="AG4" s="5">
        <v>42</v>
      </c>
      <c r="AH4" s="5">
        <v>31</v>
      </c>
      <c r="AI4" s="5">
        <v>51</v>
      </c>
      <c r="AJ4" s="23">
        <v>2091.51</v>
      </c>
      <c r="AK4" s="5">
        <v>2900</v>
      </c>
      <c r="AL4" s="5">
        <v>2400</v>
      </c>
      <c r="AM4" s="5">
        <v>2600</v>
      </c>
      <c r="AN4" s="5">
        <v>579.13</v>
      </c>
      <c r="AO4" s="5">
        <v>1900</v>
      </c>
      <c r="AP4" s="5">
        <v>1500</v>
      </c>
      <c r="AQ4" s="5">
        <v>1700</v>
      </c>
      <c r="AR4" s="5">
        <v>2646.32</v>
      </c>
      <c r="AS4" s="5">
        <v>6400</v>
      </c>
      <c r="AT4" s="5">
        <v>5800</v>
      </c>
      <c r="AU4" s="5">
        <v>6600</v>
      </c>
      <c r="AV4" s="5">
        <f>VLOOKUP(B:B,[3]Sheet1!$A$1:$B$65536,2,0)</f>
        <v>2927.93</v>
      </c>
      <c r="AW4" s="5">
        <v>8700</v>
      </c>
      <c r="AX4" s="5">
        <v>5900</v>
      </c>
      <c r="AY4" s="5">
        <v>7800</v>
      </c>
      <c r="AZ4" s="5">
        <v>1038.63</v>
      </c>
      <c r="BA4" s="5">
        <v>4300</v>
      </c>
      <c r="BB4" s="5">
        <v>3400</v>
      </c>
      <c r="BC4" s="5">
        <v>4100</v>
      </c>
      <c r="BD4" s="5">
        <f t="shared" ref="BD4:BD35" si="2">BF4/221000</f>
        <v>0.0203619909502262</v>
      </c>
      <c r="BE4" s="5">
        <v>1038.63</v>
      </c>
      <c r="BF4" s="5">
        <v>4500</v>
      </c>
      <c r="BG4" s="5">
        <v>4100</v>
      </c>
      <c r="BH4" s="5">
        <v>4700</v>
      </c>
      <c r="BI4" s="5">
        <v>386.77</v>
      </c>
      <c r="BJ4" s="5">
        <v>4400</v>
      </c>
      <c r="BK4" s="5">
        <v>3500</v>
      </c>
      <c r="BL4" s="5">
        <v>4200</v>
      </c>
      <c r="BM4" s="5">
        <f>VLOOKUP(B:B,[4]Sheet1!$A$1:$B$65536,2,0)</f>
        <v>1743.36</v>
      </c>
      <c r="BN4" s="5">
        <v>5500</v>
      </c>
      <c r="BO4" s="5">
        <v>4800</v>
      </c>
      <c r="BP4" s="5">
        <v>5600</v>
      </c>
      <c r="BQ4" s="5">
        <v>0</v>
      </c>
      <c r="BR4" s="5">
        <v>3600</v>
      </c>
      <c r="BS4" s="5">
        <v>3000</v>
      </c>
      <c r="BT4" s="5">
        <v>3900</v>
      </c>
      <c r="BU4" s="5">
        <f t="shared" ref="BU4:BU35" si="3">BR4/155500</f>
        <v>0.0231511254019293</v>
      </c>
      <c r="BV4" s="5">
        <v>5683.51</v>
      </c>
      <c r="BW4" s="5">
        <v>8700</v>
      </c>
      <c r="BX4" s="5">
        <v>8300</v>
      </c>
      <c r="BY4" s="5">
        <v>9400</v>
      </c>
      <c r="BZ4" s="5">
        <v>9788.04</v>
      </c>
      <c r="CA4" s="5">
        <v>16900</v>
      </c>
      <c r="CB4" s="5">
        <v>16000</v>
      </c>
      <c r="CC4" s="5">
        <v>17200</v>
      </c>
      <c r="CD4" s="5">
        <v>96</v>
      </c>
      <c r="CE4" s="5">
        <v>190</v>
      </c>
      <c r="CF4" s="5">
        <v>150</v>
      </c>
      <c r="CG4" s="5">
        <v>210</v>
      </c>
      <c r="CH4" s="5">
        <v>12897.81</v>
      </c>
      <c r="CI4" s="5">
        <v>14100</v>
      </c>
      <c r="CJ4" s="5">
        <v>13300</v>
      </c>
      <c r="CK4" s="5">
        <v>16900</v>
      </c>
      <c r="CL4" s="5">
        <v>9428.33</v>
      </c>
      <c r="CM4" s="5">
        <v>10200</v>
      </c>
      <c r="CN4" s="5">
        <v>8900</v>
      </c>
      <c r="CO4" s="5">
        <v>10600</v>
      </c>
      <c r="CP4" s="5">
        <v>3548</v>
      </c>
      <c r="CQ4" s="5">
        <v>3300</v>
      </c>
      <c r="CR4" s="5">
        <v>2800</v>
      </c>
      <c r="CS4" s="5">
        <v>3400</v>
      </c>
      <c r="CT4" s="5">
        <v>2947.4</v>
      </c>
      <c r="CU4" s="5">
        <v>8200</v>
      </c>
      <c r="CV4" s="5">
        <v>7300</v>
      </c>
      <c r="CW4" s="5">
        <v>8400</v>
      </c>
      <c r="CX4" s="5">
        <f>VLOOKUP(B:B,[5]Sheet1!$A$1:$B$65536,2,0)</f>
        <v>6445.66</v>
      </c>
      <c r="CY4" s="5">
        <v>10100</v>
      </c>
      <c r="CZ4" s="5">
        <v>9800</v>
      </c>
      <c r="DA4" s="5">
        <v>10400</v>
      </c>
      <c r="DB4" s="5">
        <v>2778.74</v>
      </c>
      <c r="DC4" s="5">
        <v>4400</v>
      </c>
      <c r="DD4" s="5">
        <v>4000</v>
      </c>
      <c r="DE4" s="5">
        <v>4900</v>
      </c>
      <c r="DF4" s="3">
        <v>63468.64</v>
      </c>
      <c r="DG4" s="3">
        <v>56700</v>
      </c>
      <c r="DH4" s="3">
        <v>45700</v>
      </c>
      <c r="DI4" s="3">
        <v>50300</v>
      </c>
    </row>
    <row r="5" spans="1:113">
      <c r="A5" s="9">
        <v>70</v>
      </c>
      <c r="B5" s="10">
        <v>750</v>
      </c>
      <c r="C5" s="11" t="s">
        <v>88</v>
      </c>
      <c r="D5" s="11" t="s">
        <v>89</v>
      </c>
      <c r="E5" s="5">
        <v>30772</v>
      </c>
      <c r="F5" s="5">
        <v>20772</v>
      </c>
      <c r="G5" s="12">
        <f t="shared" si="1"/>
        <v>0.0246332933688626</v>
      </c>
      <c r="H5" s="13">
        <f t="shared" si="0"/>
        <v>0.0322690245887199</v>
      </c>
      <c r="I5" s="5" t="s">
        <v>1717</v>
      </c>
      <c r="J5" s="5">
        <v>17388.21</v>
      </c>
      <c r="K5" s="5">
        <v>40300</v>
      </c>
      <c r="L5" s="5">
        <v>29000</v>
      </c>
      <c r="M5" s="5">
        <v>36100</v>
      </c>
      <c r="N5" s="5">
        <v>8082.45</v>
      </c>
      <c r="O5" s="5">
        <v>12600</v>
      </c>
      <c r="P5" s="5">
        <v>9700</v>
      </c>
      <c r="Q5" s="5">
        <v>11000</v>
      </c>
      <c r="R5" s="5">
        <v>5467.41</v>
      </c>
      <c r="S5" s="5">
        <v>12500</v>
      </c>
      <c r="T5" s="5">
        <v>9900</v>
      </c>
      <c r="U5" s="5">
        <v>11200</v>
      </c>
      <c r="V5" s="5">
        <v>9746.84</v>
      </c>
      <c r="W5" s="5">
        <v>15400</v>
      </c>
      <c r="X5" s="5">
        <v>11830</v>
      </c>
      <c r="Y5" s="5">
        <v>13460</v>
      </c>
      <c r="Z5" s="5">
        <v>12057.11</v>
      </c>
      <c r="AA5" s="5">
        <v>11000</v>
      </c>
      <c r="AB5" s="5">
        <v>8400</v>
      </c>
      <c r="AC5" s="5">
        <v>9640</v>
      </c>
      <c r="AD5" s="5">
        <v>230</v>
      </c>
      <c r="AE5" s="5">
        <v>115</v>
      </c>
      <c r="AF5" s="5">
        <v>277</v>
      </c>
      <c r="AG5" s="5">
        <v>46</v>
      </c>
      <c r="AH5" s="5">
        <v>34</v>
      </c>
      <c r="AI5" s="5">
        <v>55</v>
      </c>
      <c r="AJ5" s="23">
        <v>5037.11</v>
      </c>
      <c r="AK5" s="5">
        <v>3600</v>
      </c>
      <c r="AL5" s="5">
        <v>3000</v>
      </c>
      <c r="AM5" s="5">
        <v>3200</v>
      </c>
      <c r="AN5" s="5">
        <v>1532.44</v>
      </c>
      <c r="AO5" s="5">
        <v>1900</v>
      </c>
      <c r="AP5" s="5">
        <v>1500</v>
      </c>
      <c r="AQ5" s="5">
        <v>1700</v>
      </c>
      <c r="AR5" s="5">
        <v>1768.36</v>
      </c>
      <c r="AS5" s="5">
        <v>6600</v>
      </c>
      <c r="AT5" s="5">
        <v>6000</v>
      </c>
      <c r="AU5" s="5">
        <v>6800</v>
      </c>
      <c r="AV5" s="5">
        <f>VLOOKUP(B:B,[3]Sheet1!$A$1:$B$65536,2,0)</f>
        <v>15965.31</v>
      </c>
      <c r="AW5" s="5">
        <v>11100</v>
      </c>
      <c r="AX5" s="5">
        <v>7500</v>
      </c>
      <c r="AY5" s="5">
        <v>10000</v>
      </c>
      <c r="AZ5" s="5">
        <v>4356.95</v>
      </c>
      <c r="BA5" s="5">
        <v>3600</v>
      </c>
      <c r="BB5" s="5">
        <v>2900</v>
      </c>
      <c r="BC5" s="5">
        <v>3400</v>
      </c>
      <c r="BD5" s="5">
        <f t="shared" si="2"/>
        <v>0.0190045248868778</v>
      </c>
      <c r="BE5" s="5">
        <v>4356.95</v>
      </c>
      <c r="BF5" s="5">
        <v>4200</v>
      </c>
      <c r="BG5" s="5">
        <v>3800</v>
      </c>
      <c r="BH5" s="5">
        <v>4400</v>
      </c>
      <c r="BI5" s="5">
        <v>1243.85</v>
      </c>
      <c r="BJ5" s="5">
        <v>3700</v>
      </c>
      <c r="BK5" s="5">
        <v>3000</v>
      </c>
      <c r="BL5" s="5">
        <v>3500</v>
      </c>
      <c r="BM5" s="5">
        <f>VLOOKUP(B:B,[4]Sheet1!$A$1:$B$65536,2,0)</f>
        <v>2498.16</v>
      </c>
      <c r="BN5" s="5">
        <v>5500</v>
      </c>
      <c r="BO5" s="5">
        <v>4800</v>
      </c>
      <c r="BP5" s="5">
        <v>5600</v>
      </c>
      <c r="BQ5" s="5">
        <v>2516.7</v>
      </c>
      <c r="BR5" s="5">
        <v>3100</v>
      </c>
      <c r="BS5" s="5">
        <v>2600</v>
      </c>
      <c r="BT5" s="5">
        <v>3400</v>
      </c>
      <c r="BU5" s="5">
        <f t="shared" si="3"/>
        <v>0.019935691318328</v>
      </c>
      <c r="BV5" s="5">
        <v>9006.1</v>
      </c>
      <c r="BW5" s="5">
        <v>8000</v>
      </c>
      <c r="BX5" s="5">
        <v>7600</v>
      </c>
      <c r="BY5" s="5">
        <v>8600</v>
      </c>
      <c r="BZ5" s="5">
        <v>20902.79</v>
      </c>
      <c r="CA5" s="5">
        <v>14600</v>
      </c>
      <c r="CB5" s="5">
        <v>13800</v>
      </c>
      <c r="CC5" s="5">
        <v>14900</v>
      </c>
      <c r="CD5" s="5">
        <v>284</v>
      </c>
      <c r="CE5" s="5">
        <v>280</v>
      </c>
      <c r="CF5" s="5">
        <v>220</v>
      </c>
      <c r="CG5" s="5">
        <v>310</v>
      </c>
      <c r="CH5" s="5">
        <v>13491.01</v>
      </c>
      <c r="CI5" s="5">
        <v>12300</v>
      </c>
      <c r="CJ5" s="5">
        <v>11600</v>
      </c>
      <c r="CK5" s="5">
        <v>14800</v>
      </c>
      <c r="CL5" s="5">
        <v>11336.47</v>
      </c>
      <c r="CM5" s="5">
        <v>8900</v>
      </c>
      <c r="CN5" s="5">
        <v>7700</v>
      </c>
      <c r="CO5" s="5">
        <v>9200</v>
      </c>
      <c r="CP5" s="5">
        <v>461.8</v>
      </c>
      <c r="CQ5" s="5">
        <v>2700</v>
      </c>
      <c r="CR5" s="5">
        <v>2300</v>
      </c>
      <c r="CS5" s="5">
        <v>2700</v>
      </c>
      <c r="CT5" s="5">
        <v>7295.52</v>
      </c>
      <c r="CU5" s="5">
        <v>8600</v>
      </c>
      <c r="CV5" s="5">
        <v>7600</v>
      </c>
      <c r="CW5" s="5">
        <v>8800</v>
      </c>
      <c r="CX5" s="5">
        <f>VLOOKUP(B:B,[5]Sheet1!$A$1:$B$65536,2,0)</f>
        <v>9889.35</v>
      </c>
      <c r="CY5" s="5">
        <v>12600</v>
      </c>
      <c r="CZ5" s="5">
        <v>12300</v>
      </c>
      <c r="DA5" s="5">
        <v>13000</v>
      </c>
      <c r="DB5" s="5">
        <v>5980.55</v>
      </c>
      <c r="DC5" s="5">
        <v>4100</v>
      </c>
      <c r="DD5" s="5">
        <v>3800</v>
      </c>
      <c r="DE5" s="5">
        <v>4500</v>
      </c>
      <c r="DF5" s="3">
        <v>9058.99</v>
      </c>
      <c r="DG5" s="3">
        <v>13500</v>
      </c>
      <c r="DH5" s="3">
        <v>10900</v>
      </c>
      <c r="DI5" s="3">
        <v>12000</v>
      </c>
    </row>
    <row r="6" s="1" customFormat="1" spans="1:113">
      <c r="A6" s="14">
        <v>41</v>
      </c>
      <c r="B6" s="15">
        <v>517</v>
      </c>
      <c r="C6" s="16" t="s">
        <v>57</v>
      </c>
      <c r="D6" s="16" t="s">
        <v>58</v>
      </c>
      <c r="E6" s="17">
        <v>30367</v>
      </c>
      <c r="F6" s="5">
        <v>20367</v>
      </c>
      <c r="G6" s="12">
        <f t="shared" si="1"/>
        <v>0.0241530081861941</v>
      </c>
      <c r="H6" s="18">
        <f t="shared" si="0"/>
        <v>0.031844321775824</v>
      </c>
      <c r="I6" s="17" t="s">
        <v>1717</v>
      </c>
      <c r="J6" s="5">
        <v>2710.48</v>
      </c>
      <c r="K6" s="5">
        <v>28300</v>
      </c>
      <c r="L6" s="5">
        <v>20400</v>
      </c>
      <c r="M6" s="5">
        <v>25300</v>
      </c>
      <c r="N6" s="5">
        <v>1664.6</v>
      </c>
      <c r="O6" s="5">
        <v>9400</v>
      </c>
      <c r="P6" s="5">
        <v>7200</v>
      </c>
      <c r="Q6" s="5">
        <v>8200</v>
      </c>
      <c r="R6" s="5">
        <v>771</v>
      </c>
      <c r="S6" s="5">
        <v>6200</v>
      </c>
      <c r="T6" s="5">
        <v>4900</v>
      </c>
      <c r="U6" s="5">
        <v>5600</v>
      </c>
      <c r="V6" s="5">
        <v>4644.5</v>
      </c>
      <c r="W6" s="5">
        <v>10200</v>
      </c>
      <c r="X6" s="5">
        <v>7840</v>
      </c>
      <c r="Y6" s="5">
        <v>8920</v>
      </c>
      <c r="Z6" s="5">
        <v>3164.33</v>
      </c>
      <c r="AA6" s="5">
        <v>9800</v>
      </c>
      <c r="AB6" s="5">
        <v>7500</v>
      </c>
      <c r="AC6" s="5">
        <v>8640</v>
      </c>
      <c r="AD6" s="5">
        <v>89</v>
      </c>
      <c r="AE6" s="5">
        <v>45</v>
      </c>
      <c r="AF6" s="5">
        <v>107</v>
      </c>
      <c r="AG6" s="5">
        <v>51</v>
      </c>
      <c r="AH6" s="5">
        <v>38</v>
      </c>
      <c r="AI6" s="5">
        <v>61</v>
      </c>
      <c r="AJ6" s="23">
        <v>3900.13</v>
      </c>
      <c r="AK6" s="5">
        <v>3300</v>
      </c>
      <c r="AL6" s="5">
        <v>2700</v>
      </c>
      <c r="AM6" s="5">
        <v>2900</v>
      </c>
      <c r="AN6" s="5">
        <v>971.02</v>
      </c>
      <c r="AO6" s="5">
        <v>1800</v>
      </c>
      <c r="AP6" s="5">
        <v>1400</v>
      </c>
      <c r="AQ6" s="5">
        <v>1600</v>
      </c>
      <c r="AR6" s="5">
        <v>1516</v>
      </c>
      <c r="AS6" s="5">
        <v>6200</v>
      </c>
      <c r="AT6" s="5">
        <v>5500</v>
      </c>
      <c r="AU6" s="5">
        <v>6300</v>
      </c>
      <c r="AV6" s="5">
        <f>VLOOKUP(B:B,[3]Sheet1!$A$1:$B$65536,2,0)</f>
        <v>6050.58</v>
      </c>
      <c r="AW6" s="5">
        <v>8900</v>
      </c>
      <c r="AX6" s="5">
        <v>6000</v>
      </c>
      <c r="AY6" s="5">
        <v>8000</v>
      </c>
      <c r="AZ6" s="5">
        <v>1803.23</v>
      </c>
      <c r="BA6" s="5">
        <v>3500</v>
      </c>
      <c r="BB6" s="5">
        <v>2800</v>
      </c>
      <c r="BC6" s="5">
        <v>3300</v>
      </c>
      <c r="BD6" s="5">
        <f t="shared" si="2"/>
        <v>0.018552036199095</v>
      </c>
      <c r="BE6" s="5">
        <v>1803.23</v>
      </c>
      <c r="BF6" s="5">
        <v>4100</v>
      </c>
      <c r="BG6" s="5">
        <v>3700</v>
      </c>
      <c r="BH6" s="5">
        <v>4300</v>
      </c>
      <c r="BI6" s="5">
        <v>4760.91</v>
      </c>
      <c r="BJ6" s="5">
        <v>3600</v>
      </c>
      <c r="BK6" s="5">
        <v>2900</v>
      </c>
      <c r="BL6" s="5">
        <v>3400</v>
      </c>
      <c r="BM6" s="5">
        <f>VLOOKUP(B:B,[4]Sheet1!$A$1:$B$65536,2,0)</f>
        <v>817.86</v>
      </c>
      <c r="BN6" s="5">
        <v>5500</v>
      </c>
      <c r="BO6" s="5">
        <v>4700</v>
      </c>
      <c r="BP6" s="5">
        <v>5500</v>
      </c>
      <c r="BQ6" s="5">
        <v>2497</v>
      </c>
      <c r="BR6" s="5">
        <v>3000</v>
      </c>
      <c r="BS6" s="5">
        <v>2500</v>
      </c>
      <c r="BT6" s="5">
        <v>3300</v>
      </c>
      <c r="BU6" s="5">
        <f t="shared" si="3"/>
        <v>0.0192926045016077</v>
      </c>
      <c r="BV6" s="5">
        <v>4239.9</v>
      </c>
      <c r="BW6" s="5">
        <v>8600</v>
      </c>
      <c r="BX6" s="5">
        <v>8200</v>
      </c>
      <c r="BY6" s="5">
        <v>9300</v>
      </c>
      <c r="BZ6" s="5">
        <v>6156.4</v>
      </c>
      <c r="CA6" s="5">
        <v>9100</v>
      </c>
      <c r="CB6" s="5">
        <v>8600</v>
      </c>
      <c r="CC6" s="5">
        <v>9300</v>
      </c>
      <c r="CD6" s="5">
        <v>106</v>
      </c>
      <c r="CE6" s="5">
        <v>200</v>
      </c>
      <c r="CF6" s="5">
        <v>160</v>
      </c>
      <c r="CG6" s="5">
        <v>220</v>
      </c>
      <c r="CH6" s="5">
        <v>5743</v>
      </c>
      <c r="CI6" s="5">
        <v>12100</v>
      </c>
      <c r="CJ6" s="5">
        <v>11400</v>
      </c>
      <c r="CK6" s="5">
        <v>14500</v>
      </c>
      <c r="CL6" s="5">
        <v>2488.7</v>
      </c>
      <c r="CM6" s="5">
        <v>6700</v>
      </c>
      <c r="CN6" s="5">
        <v>5800</v>
      </c>
      <c r="CO6" s="5">
        <v>7000</v>
      </c>
      <c r="CP6" s="5">
        <v>357.1</v>
      </c>
      <c r="CQ6" s="5">
        <v>2700</v>
      </c>
      <c r="CR6" s="8">
        <v>2300</v>
      </c>
      <c r="CS6" s="8">
        <v>2700</v>
      </c>
      <c r="CT6" s="5">
        <v>4944.5</v>
      </c>
      <c r="CU6" s="5">
        <v>8400</v>
      </c>
      <c r="CV6" s="5">
        <v>7400</v>
      </c>
      <c r="CW6" s="5">
        <v>8600</v>
      </c>
      <c r="CX6" s="5">
        <f>VLOOKUP(B:B,[5]Sheet1!$A$1:$B$65536,2,0)</f>
        <v>13858.82</v>
      </c>
      <c r="CY6" s="5">
        <v>17700</v>
      </c>
      <c r="CZ6" s="5">
        <v>17200</v>
      </c>
      <c r="DA6" s="5">
        <v>18200</v>
      </c>
      <c r="DB6" s="5">
        <v>1160</v>
      </c>
      <c r="DC6" s="5">
        <v>4000</v>
      </c>
      <c r="DD6" s="5">
        <v>3700</v>
      </c>
      <c r="DE6" s="5">
        <v>4400</v>
      </c>
      <c r="DF6" s="3">
        <v>42673.3</v>
      </c>
      <c r="DG6" s="3">
        <v>33300</v>
      </c>
      <c r="DH6" s="3">
        <v>26900</v>
      </c>
      <c r="DI6" s="3">
        <v>29500</v>
      </c>
    </row>
    <row r="7" spans="1:113">
      <c r="A7" s="9">
        <v>40</v>
      </c>
      <c r="B7" s="10">
        <v>337</v>
      </c>
      <c r="C7" s="11" t="s">
        <v>59</v>
      </c>
      <c r="D7" s="11" t="s">
        <v>58</v>
      </c>
      <c r="E7" s="5">
        <v>26308</v>
      </c>
      <c r="F7" s="5">
        <v>20308</v>
      </c>
      <c r="G7" s="12">
        <f t="shared" si="1"/>
        <v>0.0240830407151387</v>
      </c>
      <c r="H7" s="13">
        <f t="shared" si="0"/>
        <v>0.0275878558065788</v>
      </c>
      <c r="I7" s="5" t="s">
        <v>1717</v>
      </c>
      <c r="J7" s="5">
        <v>22716.03</v>
      </c>
      <c r="K7" s="5">
        <v>38400</v>
      </c>
      <c r="L7" s="5">
        <v>27600</v>
      </c>
      <c r="M7" s="5">
        <v>34500</v>
      </c>
      <c r="N7" s="5">
        <v>20364.8</v>
      </c>
      <c r="O7" s="5">
        <v>23800</v>
      </c>
      <c r="P7" s="5">
        <v>18300</v>
      </c>
      <c r="Q7" s="5">
        <v>20700</v>
      </c>
      <c r="R7" s="5">
        <v>13661.64</v>
      </c>
      <c r="S7" s="5">
        <v>18600</v>
      </c>
      <c r="T7" s="5">
        <v>14700</v>
      </c>
      <c r="U7" s="5">
        <v>16700</v>
      </c>
      <c r="V7" s="5">
        <v>3433.87</v>
      </c>
      <c r="W7" s="5">
        <v>9100</v>
      </c>
      <c r="X7" s="5">
        <v>6990</v>
      </c>
      <c r="Y7" s="5">
        <v>7960</v>
      </c>
      <c r="Z7" s="5">
        <v>4882.16</v>
      </c>
      <c r="AA7" s="5">
        <v>9400</v>
      </c>
      <c r="AB7" s="5">
        <v>7200</v>
      </c>
      <c r="AC7" s="5">
        <v>8240</v>
      </c>
      <c r="AD7" s="5">
        <v>168</v>
      </c>
      <c r="AE7" s="5">
        <v>84</v>
      </c>
      <c r="AF7" s="5">
        <v>202</v>
      </c>
      <c r="AG7" s="5">
        <v>46</v>
      </c>
      <c r="AH7" s="5">
        <v>34</v>
      </c>
      <c r="AI7" s="5">
        <v>55</v>
      </c>
      <c r="AJ7" s="23">
        <v>4143.14</v>
      </c>
      <c r="AK7" s="5">
        <v>3300</v>
      </c>
      <c r="AL7" s="5">
        <v>2700</v>
      </c>
      <c r="AM7" s="5">
        <v>2900</v>
      </c>
      <c r="AN7" s="5">
        <v>512.04</v>
      </c>
      <c r="AO7" s="5">
        <v>1800</v>
      </c>
      <c r="AP7" s="5">
        <v>1400</v>
      </c>
      <c r="AQ7" s="5">
        <v>1600</v>
      </c>
      <c r="AR7" s="5">
        <v>3584.6</v>
      </c>
      <c r="AS7" s="5">
        <v>6300</v>
      </c>
      <c r="AT7" s="5">
        <v>5600</v>
      </c>
      <c r="AU7" s="5">
        <v>6400</v>
      </c>
      <c r="AV7" s="5">
        <f>VLOOKUP(B:B,[3]Sheet1!$A$1:$B$65536,2,0)</f>
        <v>11700.93</v>
      </c>
      <c r="AW7" s="5">
        <v>9800</v>
      </c>
      <c r="AX7" s="5">
        <v>6600</v>
      </c>
      <c r="AY7" s="5">
        <v>8800</v>
      </c>
      <c r="AZ7" s="5">
        <v>1800.42</v>
      </c>
      <c r="BA7" s="5">
        <v>3500</v>
      </c>
      <c r="BB7" s="5">
        <v>2800</v>
      </c>
      <c r="BC7" s="5">
        <v>3300</v>
      </c>
      <c r="BD7" s="5">
        <f t="shared" si="2"/>
        <v>0.018552036199095</v>
      </c>
      <c r="BE7" s="5">
        <v>1800.42</v>
      </c>
      <c r="BF7" s="5">
        <v>4100</v>
      </c>
      <c r="BG7" s="5">
        <v>3700</v>
      </c>
      <c r="BH7" s="5">
        <v>4300</v>
      </c>
      <c r="BI7" s="5">
        <v>598.41</v>
      </c>
      <c r="BJ7" s="5">
        <v>3600</v>
      </c>
      <c r="BK7" s="5">
        <v>2900</v>
      </c>
      <c r="BL7" s="5">
        <v>3400</v>
      </c>
      <c r="BM7" s="5">
        <f>VLOOKUP(B:B,[4]Sheet1!$A$1:$B$65536,2,0)</f>
        <v>1462.03</v>
      </c>
      <c r="BN7" s="5">
        <v>5200</v>
      </c>
      <c r="BO7" s="5">
        <v>4600</v>
      </c>
      <c r="BP7" s="5">
        <v>5400</v>
      </c>
      <c r="BQ7" s="5">
        <v>1852.1</v>
      </c>
      <c r="BR7" s="5">
        <v>3000</v>
      </c>
      <c r="BS7" s="5">
        <v>2500</v>
      </c>
      <c r="BT7" s="5">
        <v>3300</v>
      </c>
      <c r="BU7" s="5">
        <f t="shared" si="3"/>
        <v>0.0192926045016077</v>
      </c>
      <c r="BV7" s="5">
        <v>4611.54</v>
      </c>
      <c r="BW7" s="5">
        <v>8600</v>
      </c>
      <c r="BX7" s="5">
        <v>8200</v>
      </c>
      <c r="BY7" s="5">
        <v>9300</v>
      </c>
      <c r="BZ7" s="5">
        <v>14607.09</v>
      </c>
      <c r="CA7" s="5">
        <v>14100</v>
      </c>
      <c r="CB7" s="5">
        <v>13300</v>
      </c>
      <c r="CC7" s="5">
        <v>14300</v>
      </c>
      <c r="CD7" s="5">
        <v>161</v>
      </c>
      <c r="CE7" s="5">
        <v>230</v>
      </c>
      <c r="CF7" s="5">
        <v>180</v>
      </c>
      <c r="CG7" s="5">
        <v>250</v>
      </c>
      <c r="CH7" s="5">
        <v>19806.1</v>
      </c>
      <c r="CI7" s="5">
        <v>12000</v>
      </c>
      <c r="CJ7" s="5">
        <v>11300</v>
      </c>
      <c r="CK7" s="5">
        <v>14400</v>
      </c>
      <c r="CL7" s="5">
        <v>10426.59</v>
      </c>
      <c r="CM7" s="5">
        <v>8700</v>
      </c>
      <c r="CN7" s="5">
        <v>7600</v>
      </c>
      <c r="CO7" s="5">
        <v>9000</v>
      </c>
      <c r="CP7" s="5">
        <v>536.6</v>
      </c>
      <c r="CQ7" s="5">
        <v>2600</v>
      </c>
      <c r="CR7" s="5">
        <v>2200</v>
      </c>
      <c r="CS7" s="5">
        <v>2600</v>
      </c>
      <c r="CT7" s="5">
        <v>7837.86</v>
      </c>
      <c r="CU7" s="5">
        <v>8300</v>
      </c>
      <c r="CV7" s="5">
        <v>7300</v>
      </c>
      <c r="CW7" s="5">
        <v>8500</v>
      </c>
      <c r="CX7" s="5">
        <f>VLOOKUP(B:B,[5]Sheet1!$A$1:$B$65536,2,0)</f>
        <v>10786.02</v>
      </c>
      <c r="CY7" s="5">
        <v>15400</v>
      </c>
      <c r="CZ7" s="5">
        <v>15000</v>
      </c>
      <c r="DA7" s="5">
        <v>15800</v>
      </c>
      <c r="DB7" s="5">
        <v>1676.59</v>
      </c>
      <c r="DC7" s="5">
        <v>4000</v>
      </c>
      <c r="DD7" s="5">
        <v>3700</v>
      </c>
      <c r="DE7" s="5">
        <v>4400</v>
      </c>
      <c r="DF7" s="3">
        <v>14430.16</v>
      </c>
      <c r="DG7" s="3">
        <v>13200</v>
      </c>
      <c r="DH7" s="3">
        <v>10600</v>
      </c>
      <c r="DI7" s="3">
        <v>11700</v>
      </c>
    </row>
    <row r="8" spans="1:113">
      <c r="A8" s="9">
        <v>45</v>
      </c>
      <c r="B8" s="10">
        <v>114685</v>
      </c>
      <c r="C8" s="19" t="s">
        <v>60</v>
      </c>
      <c r="D8" s="19" t="s">
        <v>58</v>
      </c>
      <c r="E8" s="5">
        <v>21111</v>
      </c>
      <c r="F8" s="5">
        <v>18111</v>
      </c>
      <c r="G8" s="12">
        <f t="shared" si="1"/>
        <v>0.0214776418353298</v>
      </c>
      <c r="H8" s="13">
        <f t="shared" si="0"/>
        <v>0.0221380273655422</v>
      </c>
      <c r="I8" s="5" t="s">
        <v>1717</v>
      </c>
      <c r="J8" s="5">
        <v>9167.73</v>
      </c>
      <c r="K8" s="5">
        <v>33500</v>
      </c>
      <c r="L8" s="5">
        <v>24100</v>
      </c>
      <c r="M8" s="5">
        <v>30000</v>
      </c>
      <c r="N8" s="5">
        <v>24696.59</v>
      </c>
      <c r="O8" s="5">
        <v>25600</v>
      </c>
      <c r="P8" s="5">
        <v>19700</v>
      </c>
      <c r="Q8" s="5">
        <v>22300</v>
      </c>
      <c r="R8" s="5">
        <v>2547</v>
      </c>
      <c r="S8" s="5">
        <v>7900</v>
      </c>
      <c r="T8" s="5">
        <v>6200</v>
      </c>
      <c r="U8" s="5">
        <v>7000</v>
      </c>
      <c r="V8" s="5">
        <v>1921.24</v>
      </c>
      <c r="W8" s="5">
        <v>6500</v>
      </c>
      <c r="X8" s="5">
        <v>4990</v>
      </c>
      <c r="Y8" s="5">
        <v>5680</v>
      </c>
      <c r="Z8" s="5">
        <v>1393.09</v>
      </c>
      <c r="AA8" s="5">
        <v>6500</v>
      </c>
      <c r="AB8" s="5">
        <v>5000</v>
      </c>
      <c r="AC8" s="5">
        <v>5720</v>
      </c>
      <c r="AD8" s="5">
        <v>30</v>
      </c>
      <c r="AE8" s="5">
        <v>15</v>
      </c>
      <c r="AF8" s="5">
        <v>36</v>
      </c>
      <c r="AG8" s="5">
        <v>30</v>
      </c>
      <c r="AH8" s="5">
        <v>23</v>
      </c>
      <c r="AI8" s="5">
        <v>35</v>
      </c>
      <c r="AJ8" s="23">
        <v>1983.49</v>
      </c>
      <c r="AK8" s="5">
        <v>2900</v>
      </c>
      <c r="AL8" s="5">
        <v>2400</v>
      </c>
      <c r="AM8" s="5">
        <v>2600</v>
      </c>
      <c r="AN8" s="5">
        <v>485.4</v>
      </c>
      <c r="AO8" s="5">
        <v>1800</v>
      </c>
      <c r="AP8" s="5">
        <v>1400</v>
      </c>
      <c r="AQ8" s="5">
        <v>1600</v>
      </c>
      <c r="AR8" s="5">
        <v>1406.4</v>
      </c>
      <c r="AS8" s="5">
        <v>4700</v>
      </c>
      <c r="AT8" s="5">
        <v>4200</v>
      </c>
      <c r="AU8" s="5">
        <v>4800</v>
      </c>
      <c r="AV8" s="5">
        <f>VLOOKUP(B:B,[3]Sheet1!$A$1:$B$65536,2,0)</f>
        <v>3738.64</v>
      </c>
      <c r="AW8" s="5">
        <v>6700</v>
      </c>
      <c r="AX8" s="5">
        <v>4500</v>
      </c>
      <c r="AY8" s="5">
        <v>6000</v>
      </c>
      <c r="AZ8" s="5">
        <v>881.5</v>
      </c>
      <c r="BA8" s="5">
        <v>3100</v>
      </c>
      <c r="BB8" s="5">
        <v>2500</v>
      </c>
      <c r="BC8" s="5">
        <v>3000</v>
      </c>
      <c r="BD8" s="5">
        <f t="shared" si="2"/>
        <v>0.016289592760181</v>
      </c>
      <c r="BE8" s="5">
        <v>881.5</v>
      </c>
      <c r="BF8" s="5">
        <v>3600</v>
      </c>
      <c r="BG8" s="5">
        <v>3300</v>
      </c>
      <c r="BH8" s="5">
        <v>3700</v>
      </c>
      <c r="BI8" s="5">
        <v>458.47</v>
      </c>
      <c r="BJ8" s="5">
        <v>3200</v>
      </c>
      <c r="BK8" s="5">
        <v>2600</v>
      </c>
      <c r="BL8" s="5">
        <v>3100</v>
      </c>
      <c r="BM8" s="5">
        <f>VLOOKUP(B:B,[4]Sheet1!$A$1:$B$65536,2,0)</f>
        <v>736.7</v>
      </c>
      <c r="BN8" s="5">
        <v>4500</v>
      </c>
      <c r="BO8" s="5">
        <v>4000</v>
      </c>
      <c r="BP8" s="5">
        <v>4600</v>
      </c>
      <c r="BQ8" s="5">
        <v>870.1</v>
      </c>
      <c r="BR8" s="5">
        <v>2900</v>
      </c>
      <c r="BS8" s="5">
        <v>2400</v>
      </c>
      <c r="BT8" s="5">
        <v>3200</v>
      </c>
      <c r="BU8" s="5">
        <f t="shared" si="3"/>
        <v>0.0186495176848875</v>
      </c>
      <c r="BV8" s="5">
        <v>956.5</v>
      </c>
      <c r="BW8" s="5">
        <v>8300</v>
      </c>
      <c r="BX8" s="5">
        <v>7900</v>
      </c>
      <c r="BY8" s="5">
        <v>8900</v>
      </c>
      <c r="BZ8" s="5">
        <v>3732.77</v>
      </c>
      <c r="CA8" s="5">
        <v>8600</v>
      </c>
      <c r="CB8" s="5">
        <v>8100</v>
      </c>
      <c r="CC8" s="5">
        <v>8700</v>
      </c>
      <c r="CD8" s="5">
        <v>77</v>
      </c>
      <c r="CE8" s="5">
        <v>190</v>
      </c>
      <c r="CF8" s="5">
        <v>150</v>
      </c>
      <c r="CG8" s="5">
        <v>210</v>
      </c>
      <c r="CH8" s="5">
        <v>6961.36</v>
      </c>
      <c r="CI8" s="5">
        <v>10700</v>
      </c>
      <c r="CJ8" s="5">
        <v>10100</v>
      </c>
      <c r="CK8" s="5">
        <v>12800</v>
      </c>
      <c r="CL8" s="5">
        <v>4562.51</v>
      </c>
      <c r="CM8" s="5">
        <v>6700</v>
      </c>
      <c r="CN8" s="5">
        <v>5800</v>
      </c>
      <c r="CO8" s="5">
        <v>7000</v>
      </c>
      <c r="CP8" s="5">
        <v>55.13</v>
      </c>
      <c r="CQ8" s="5">
        <v>2400</v>
      </c>
      <c r="CR8" s="5">
        <v>2000</v>
      </c>
      <c r="CS8" s="5">
        <v>2400</v>
      </c>
      <c r="CT8" s="5">
        <v>2189.66</v>
      </c>
      <c r="CU8" s="5">
        <v>7200</v>
      </c>
      <c r="CV8" s="5">
        <v>6400</v>
      </c>
      <c r="CW8" s="5">
        <v>7400</v>
      </c>
      <c r="CX8" s="5">
        <f>VLOOKUP(B:B,[5]Sheet1!$A$1:$B$65536,2,0)</f>
        <v>5658.7</v>
      </c>
      <c r="CY8" s="5">
        <v>9200</v>
      </c>
      <c r="CZ8" s="5">
        <v>8900</v>
      </c>
      <c r="DA8" s="5">
        <v>9500</v>
      </c>
      <c r="DB8" s="5">
        <v>802</v>
      </c>
      <c r="DC8" s="5">
        <v>3500</v>
      </c>
      <c r="DD8" s="5">
        <v>3200</v>
      </c>
      <c r="DE8" s="5">
        <v>3900</v>
      </c>
      <c r="DF8" s="3">
        <v>2877.5</v>
      </c>
      <c r="DG8" s="3">
        <v>11800</v>
      </c>
      <c r="DH8" s="3">
        <v>9500</v>
      </c>
      <c r="DI8" s="3">
        <v>10500</v>
      </c>
    </row>
    <row r="9" spans="1:113">
      <c r="A9" s="9">
        <v>102</v>
      </c>
      <c r="B9" s="10">
        <v>343</v>
      </c>
      <c r="C9" s="11" t="s">
        <v>123</v>
      </c>
      <c r="D9" s="11" t="s">
        <v>122</v>
      </c>
      <c r="E9" s="5">
        <v>17899</v>
      </c>
      <c r="F9" s="5">
        <v>16899</v>
      </c>
      <c r="G9" s="12">
        <f t="shared" si="1"/>
        <v>0.0200403439553441</v>
      </c>
      <c r="H9" s="13">
        <f t="shared" si="0"/>
        <v>0.0187697670321558</v>
      </c>
      <c r="I9" s="5" t="s">
        <v>1718</v>
      </c>
      <c r="J9" s="5">
        <v>12542.35</v>
      </c>
      <c r="K9" s="5">
        <v>27300</v>
      </c>
      <c r="L9" s="5">
        <v>19700</v>
      </c>
      <c r="M9" s="5">
        <v>24500</v>
      </c>
      <c r="N9" s="5">
        <v>1468.9</v>
      </c>
      <c r="O9" s="5">
        <v>5300</v>
      </c>
      <c r="P9" s="5">
        <v>4100</v>
      </c>
      <c r="Q9" s="5">
        <v>4600</v>
      </c>
      <c r="R9" s="5">
        <v>1169.6</v>
      </c>
      <c r="S9" s="5">
        <v>6600</v>
      </c>
      <c r="T9" s="5">
        <v>5200</v>
      </c>
      <c r="U9" s="5">
        <v>5900</v>
      </c>
      <c r="V9" s="5">
        <v>3833.08</v>
      </c>
      <c r="W9" s="5">
        <v>8900</v>
      </c>
      <c r="X9" s="5">
        <v>6840</v>
      </c>
      <c r="Y9" s="5">
        <v>7780</v>
      </c>
      <c r="Z9" s="5">
        <v>5233.95</v>
      </c>
      <c r="AA9" s="5">
        <v>6400</v>
      </c>
      <c r="AB9" s="5">
        <v>4900</v>
      </c>
      <c r="AC9" s="5">
        <v>5620</v>
      </c>
      <c r="AD9" s="5">
        <v>76</v>
      </c>
      <c r="AE9" s="5">
        <v>38</v>
      </c>
      <c r="AF9" s="5">
        <v>91</v>
      </c>
      <c r="AG9" s="5">
        <v>31</v>
      </c>
      <c r="AH9" s="5">
        <v>23</v>
      </c>
      <c r="AI9" s="5">
        <v>38</v>
      </c>
      <c r="AJ9" s="23">
        <v>2248.63</v>
      </c>
      <c r="AK9" s="5">
        <v>2800</v>
      </c>
      <c r="AL9" s="5">
        <v>2300</v>
      </c>
      <c r="AM9" s="5">
        <v>2500</v>
      </c>
      <c r="AN9" s="5">
        <v>497.4</v>
      </c>
      <c r="AO9" s="5">
        <v>1900</v>
      </c>
      <c r="AP9" s="5">
        <v>1500</v>
      </c>
      <c r="AQ9" s="5">
        <v>1700</v>
      </c>
      <c r="AR9" s="5">
        <v>2507.22</v>
      </c>
      <c r="AS9" s="5">
        <v>6200</v>
      </c>
      <c r="AT9" s="5">
        <v>5500</v>
      </c>
      <c r="AU9" s="5">
        <v>6300</v>
      </c>
      <c r="AV9" s="5">
        <f>VLOOKUP(B:B,[3]Sheet1!$A$1:$B$65536,2,0)</f>
        <v>8303.85</v>
      </c>
      <c r="AW9" s="5">
        <v>7000</v>
      </c>
      <c r="AX9" s="5">
        <v>4700</v>
      </c>
      <c r="AY9" s="5">
        <v>6300</v>
      </c>
      <c r="AZ9" s="5">
        <v>2563.69</v>
      </c>
      <c r="BA9" s="5">
        <v>2800</v>
      </c>
      <c r="BB9" s="5">
        <v>2200</v>
      </c>
      <c r="BC9" s="5">
        <v>2700</v>
      </c>
      <c r="BD9" s="5">
        <f t="shared" si="2"/>
        <v>0.0149321266968326</v>
      </c>
      <c r="BE9" s="5">
        <v>2563.69</v>
      </c>
      <c r="BF9" s="5">
        <v>3300</v>
      </c>
      <c r="BG9" s="5">
        <v>3000</v>
      </c>
      <c r="BH9" s="5">
        <v>3400</v>
      </c>
      <c r="BI9" s="5">
        <v>605.79</v>
      </c>
      <c r="BJ9" s="5">
        <v>2900</v>
      </c>
      <c r="BK9" s="5">
        <v>2300</v>
      </c>
      <c r="BL9" s="5">
        <v>2800</v>
      </c>
      <c r="BM9" s="5">
        <f>VLOOKUP(B:B,[4]Sheet1!$A$1:$B$65536,2,0)</f>
        <v>1197.58</v>
      </c>
      <c r="BN9" s="5">
        <v>4500</v>
      </c>
      <c r="BO9" s="5">
        <v>4000</v>
      </c>
      <c r="BP9" s="5">
        <v>4600</v>
      </c>
      <c r="BQ9" s="5">
        <v>1132.44</v>
      </c>
      <c r="BR9" s="5">
        <v>2900</v>
      </c>
      <c r="BS9" s="5">
        <v>2400</v>
      </c>
      <c r="BT9" s="5">
        <v>3200</v>
      </c>
      <c r="BU9" s="5">
        <f t="shared" si="3"/>
        <v>0.0186495176848875</v>
      </c>
      <c r="BV9" s="5">
        <v>979.87</v>
      </c>
      <c r="BW9" s="5">
        <v>7300</v>
      </c>
      <c r="BX9" s="5">
        <v>6900</v>
      </c>
      <c r="BY9" s="5">
        <v>7800</v>
      </c>
      <c r="BZ9" s="5">
        <v>13698.37</v>
      </c>
      <c r="CA9" s="5">
        <v>13600</v>
      </c>
      <c r="CB9" s="5">
        <v>12900</v>
      </c>
      <c r="CC9" s="5">
        <v>13800</v>
      </c>
      <c r="CD9" s="5">
        <v>106</v>
      </c>
      <c r="CE9" s="5">
        <v>230</v>
      </c>
      <c r="CF9" s="5">
        <v>180</v>
      </c>
      <c r="CG9" s="5">
        <v>250</v>
      </c>
      <c r="CH9" s="5">
        <v>7800.6</v>
      </c>
      <c r="CI9" s="5">
        <v>10000</v>
      </c>
      <c r="CJ9" s="5">
        <v>9400</v>
      </c>
      <c r="CK9" s="5">
        <v>12000</v>
      </c>
      <c r="CL9" s="5">
        <v>10086.19</v>
      </c>
      <c r="CM9" s="5">
        <v>7200</v>
      </c>
      <c r="CN9" s="5">
        <v>6300</v>
      </c>
      <c r="CO9" s="5">
        <v>7500</v>
      </c>
      <c r="CP9" s="5">
        <v>801.59</v>
      </c>
      <c r="CQ9" s="5">
        <v>2200</v>
      </c>
      <c r="CR9" s="5">
        <v>1900</v>
      </c>
      <c r="CS9" s="5">
        <v>2200</v>
      </c>
      <c r="CT9" s="5">
        <v>4240.42</v>
      </c>
      <c r="CU9" s="5">
        <v>7500</v>
      </c>
      <c r="CV9" s="5">
        <v>6600</v>
      </c>
      <c r="CW9" s="5">
        <v>7700</v>
      </c>
      <c r="CX9" s="5">
        <f>VLOOKUP(B:B,[5]Sheet1!$A$1:$B$65536,2,0)</f>
        <v>5238.95</v>
      </c>
      <c r="CY9" s="5">
        <v>9100</v>
      </c>
      <c r="CZ9" s="5">
        <v>8800</v>
      </c>
      <c r="DA9" s="5">
        <v>9400</v>
      </c>
      <c r="DB9" s="5">
        <v>1583.58</v>
      </c>
      <c r="DC9" s="5">
        <v>3200</v>
      </c>
      <c r="DD9" s="5">
        <v>2900</v>
      </c>
      <c r="DE9" s="5">
        <v>3500</v>
      </c>
      <c r="DF9" s="3">
        <v>5235.69</v>
      </c>
      <c r="DG9" s="3">
        <v>11000</v>
      </c>
      <c r="DH9" s="3">
        <v>8900</v>
      </c>
      <c r="DI9" s="3">
        <v>9800</v>
      </c>
    </row>
    <row r="10" spans="1:113">
      <c r="A10" s="9">
        <v>72</v>
      </c>
      <c r="B10" s="10">
        <v>571</v>
      </c>
      <c r="C10" s="11" t="s">
        <v>90</v>
      </c>
      <c r="D10" s="11" t="s">
        <v>89</v>
      </c>
      <c r="E10" s="5">
        <v>16062</v>
      </c>
      <c r="F10" s="5">
        <v>15062</v>
      </c>
      <c r="G10" s="12">
        <f t="shared" si="1"/>
        <v>0.0178618652379072</v>
      </c>
      <c r="H10" s="13">
        <f t="shared" si="0"/>
        <v>0.0168433989647738</v>
      </c>
      <c r="I10" s="5" t="s">
        <v>1718</v>
      </c>
      <c r="J10" s="5">
        <v>14294.14</v>
      </c>
      <c r="K10" s="5">
        <v>21100</v>
      </c>
      <c r="L10" s="5">
        <v>15200</v>
      </c>
      <c r="M10" s="5">
        <v>18900</v>
      </c>
      <c r="N10" s="5">
        <v>54</v>
      </c>
      <c r="O10" s="5">
        <v>2000</v>
      </c>
      <c r="P10" s="5">
        <v>1500</v>
      </c>
      <c r="Q10" s="5">
        <v>1700</v>
      </c>
      <c r="R10" s="5">
        <v>1157.6</v>
      </c>
      <c r="S10" s="5">
        <v>6000</v>
      </c>
      <c r="T10" s="5">
        <v>4700</v>
      </c>
      <c r="U10" s="5">
        <v>5300</v>
      </c>
      <c r="V10" s="5">
        <v>6150.98</v>
      </c>
      <c r="W10" s="5">
        <v>8000</v>
      </c>
      <c r="X10" s="5">
        <v>6150</v>
      </c>
      <c r="Y10" s="5">
        <v>6990</v>
      </c>
      <c r="Z10" s="5">
        <v>4577.24</v>
      </c>
      <c r="AA10" s="5">
        <v>5700</v>
      </c>
      <c r="AB10" s="5">
        <v>4400</v>
      </c>
      <c r="AC10" s="5">
        <v>5020</v>
      </c>
      <c r="AD10" s="5">
        <v>100</v>
      </c>
      <c r="AE10" s="5">
        <v>50</v>
      </c>
      <c r="AF10" s="5">
        <v>120</v>
      </c>
      <c r="AG10" s="5">
        <v>32</v>
      </c>
      <c r="AH10" s="5">
        <v>24</v>
      </c>
      <c r="AI10" s="5">
        <v>39</v>
      </c>
      <c r="AJ10" s="23">
        <v>2553.22</v>
      </c>
      <c r="AK10" s="5">
        <v>2800</v>
      </c>
      <c r="AL10" s="5">
        <v>2300</v>
      </c>
      <c r="AM10" s="5">
        <v>2500</v>
      </c>
      <c r="AN10" s="5">
        <v>1313.37</v>
      </c>
      <c r="AO10" s="5">
        <v>1600</v>
      </c>
      <c r="AP10" s="5">
        <v>1200</v>
      </c>
      <c r="AQ10" s="5">
        <v>1400</v>
      </c>
      <c r="AR10" s="5">
        <v>2073.49</v>
      </c>
      <c r="AS10" s="5">
        <v>6400</v>
      </c>
      <c r="AT10" s="5">
        <v>5800</v>
      </c>
      <c r="AU10" s="5">
        <v>6600</v>
      </c>
      <c r="AV10" s="5">
        <f>VLOOKUP(B:B,[3]Sheet1!$A$1:$B$65536,2,0)</f>
        <v>9534.42</v>
      </c>
      <c r="AW10" s="5">
        <v>6000</v>
      </c>
      <c r="AX10" s="5">
        <v>4100</v>
      </c>
      <c r="AY10" s="5">
        <v>5400</v>
      </c>
      <c r="AZ10" s="5">
        <v>2976.68</v>
      </c>
      <c r="BA10" s="5">
        <v>2800</v>
      </c>
      <c r="BB10" s="5">
        <v>2200</v>
      </c>
      <c r="BC10" s="5">
        <v>2700</v>
      </c>
      <c r="BD10" s="5">
        <f t="shared" si="2"/>
        <v>0.0149321266968326</v>
      </c>
      <c r="BE10" s="5">
        <v>2976.68</v>
      </c>
      <c r="BF10" s="5">
        <v>3300</v>
      </c>
      <c r="BG10" s="5">
        <v>3000</v>
      </c>
      <c r="BH10" s="5">
        <v>3400</v>
      </c>
      <c r="BI10" s="5">
        <v>1148.26</v>
      </c>
      <c r="BJ10" s="5">
        <v>2900</v>
      </c>
      <c r="BK10" s="5">
        <v>2300</v>
      </c>
      <c r="BL10" s="5">
        <v>2800</v>
      </c>
      <c r="BM10" s="5">
        <f>VLOOKUP(B:B,[4]Sheet1!$A$1:$B$65536,2,0)</f>
        <v>2236.76</v>
      </c>
      <c r="BN10" s="5">
        <v>4500</v>
      </c>
      <c r="BO10" s="5">
        <v>4000</v>
      </c>
      <c r="BP10" s="5">
        <v>4600</v>
      </c>
      <c r="BQ10" s="5">
        <v>747.3</v>
      </c>
      <c r="BR10" s="5">
        <v>2600</v>
      </c>
      <c r="BS10" s="5">
        <v>2200</v>
      </c>
      <c r="BT10" s="5">
        <v>2800</v>
      </c>
      <c r="BU10" s="5">
        <f t="shared" si="3"/>
        <v>0.0167202572347267</v>
      </c>
      <c r="BV10" s="5">
        <v>2687.74</v>
      </c>
      <c r="BW10" s="5">
        <v>7200</v>
      </c>
      <c r="BX10" s="5">
        <v>6800</v>
      </c>
      <c r="BY10" s="5">
        <v>7700</v>
      </c>
      <c r="BZ10" s="5">
        <v>13514.01</v>
      </c>
      <c r="CA10" s="5">
        <v>12200</v>
      </c>
      <c r="CB10" s="5">
        <v>11600</v>
      </c>
      <c r="CC10" s="5">
        <v>12400</v>
      </c>
      <c r="CD10" s="5">
        <v>119</v>
      </c>
      <c r="CE10" s="5">
        <v>210</v>
      </c>
      <c r="CF10" s="5">
        <v>170</v>
      </c>
      <c r="CG10" s="5">
        <v>230</v>
      </c>
      <c r="CH10" s="5">
        <v>5938.9</v>
      </c>
      <c r="CI10" s="5">
        <v>8900</v>
      </c>
      <c r="CJ10" s="5">
        <v>8400</v>
      </c>
      <c r="CK10" s="5">
        <v>10700</v>
      </c>
      <c r="CL10" s="5">
        <v>5899.06</v>
      </c>
      <c r="CM10" s="5">
        <v>6400</v>
      </c>
      <c r="CN10" s="5">
        <v>5600</v>
      </c>
      <c r="CO10" s="5">
        <v>6600</v>
      </c>
      <c r="CP10" s="5">
        <v>13.8</v>
      </c>
      <c r="CQ10" s="5">
        <v>2000</v>
      </c>
      <c r="CR10" s="5">
        <v>1700</v>
      </c>
      <c r="CS10" s="5">
        <v>2000</v>
      </c>
      <c r="CT10" s="5">
        <v>3040.28</v>
      </c>
      <c r="CU10" s="5">
        <v>6500</v>
      </c>
      <c r="CV10" s="5">
        <v>5700</v>
      </c>
      <c r="CW10" s="5">
        <v>6700</v>
      </c>
      <c r="CX10" s="5">
        <f>VLOOKUP(B:B,[5]Sheet1!$A$1:$B$65536,2,0)</f>
        <v>8816.8</v>
      </c>
      <c r="CY10" s="5">
        <v>9600</v>
      </c>
      <c r="CZ10" s="5">
        <v>9300</v>
      </c>
      <c r="DA10" s="5">
        <v>9900</v>
      </c>
      <c r="DB10" s="5">
        <v>1972.5</v>
      </c>
      <c r="DC10" s="5">
        <v>2800</v>
      </c>
      <c r="DD10" s="5">
        <v>2600</v>
      </c>
      <c r="DE10" s="5">
        <v>3100</v>
      </c>
      <c r="DF10" s="3">
        <v>7527.7</v>
      </c>
      <c r="DG10" s="3">
        <v>9800</v>
      </c>
      <c r="DH10" s="3">
        <v>7900</v>
      </c>
      <c r="DI10" s="3">
        <v>8700</v>
      </c>
    </row>
    <row r="11" spans="1:113">
      <c r="A11" s="9">
        <v>28</v>
      </c>
      <c r="B11" s="10">
        <v>341</v>
      </c>
      <c r="C11" s="11" t="s">
        <v>43</v>
      </c>
      <c r="D11" s="11" t="s">
        <v>1730</v>
      </c>
      <c r="E11" s="5">
        <v>14381</v>
      </c>
      <c r="F11" s="5">
        <v>13381</v>
      </c>
      <c r="G11" s="12">
        <f t="shared" si="1"/>
        <v>0.0158683852574981</v>
      </c>
      <c r="H11" s="13">
        <f t="shared" si="0"/>
        <v>0.0150806201290258</v>
      </c>
      <c r="I11" s="5" t="s">
        <v>1718</v>
      </c>
      <c r="J11" s="5">
        <v>3754.5</v>
      </c>
      <c r="K11" s="5">
        <v>13100</v>
      </c>
      <c r="L11" s="5">
        <v>9400</v>
      </c>
      <c r="M11" s="5">
        <v>11700</v>
      </c>
      <c r="N11" s="5">
        <v>2069</v>
      </c>
      <c r="O11" s="5">
        <v>5900</v>
      </c>
      <c r="P11" s="5">
        <v>4500</v>
      </c>
      <c r="Q11" s="5">
        <v>5100</v>
      </c>
      <c r="R11" s="5">
        <v>4822.83</v>
      </c>
      <c r="S11" s="5">
        <v>5300</v>
      </c>
      <c r="T11" s="5">
        <v>4200</v>
      </c>
      <c r="U11" s="5">
        <v>4800</v>
      </c>
      <c r="V11" s="5">
        <v>3663.28</v>
      </c>
      <c r="W11" s="5">
        <v>7200</v>
      </c>
      <c r="X11" s="5">
        <v>5530</v>
      </c>
      <c r="Y11" s="5">
        <v>6290</v>
      </c>
      <c r="Z11" s="5">
        <v>2097.2</v>
      </c>
      <c r="AA11" s="5">
        <v>5100</v>
      </c>
      <c r="AB11" s="5">
        <v>3900</v>
      </c>
      <c r="AC11" s="5">
        <v>4520</v>
      </c>
      <c r="AD11" s="5">
        <v>141</v>
      </c>
      <c r="AE11" s="5">
        <v>70</v>
      </c>
      <c r="AF11" s="5">
        <v>170</v>
      </c>
      <c r="AG11" s="5">
        <v>37</v>
      </c>
      <c r="AH11" s="5">
        <v>27</v>
      </c>
      <c r="AI11" s="5">
        <v>44</v>
      </c>
      <c r="AJ11" s="23">
        <v>1852.84</v>
      </c>
      <c r="AK11" s="5">
        <v>2800</v>
      </c>
      <c r="AL11" s="5">
        <v>2300</v>
      </c>
      <c r="AM11" s="5">
        <v>2500</v>
      </c>
      <c r="AN11" s="5">
        <v>228.19</v>
      </c>
      <c r="AO11" s="5">
        <v>1600</v>
      </c>
      <c r="AP11" s="5">
        <v>1200</v>
      </c>
      <c r="AQ11" s="5">
        <v>1400</v>
      </c>
      <c r="AR11" s="5">
        <v>2069.3</v>
      </c>
      <c r="AS11" s="5">
        <v>5500</v>
      </c>
      <c r="AT11" s="5">
        <v>5000</v>
      </c>
      <c r="AU11" s="5">
        <v>5700</v>
      </c>
      <c r="AV11" s="5">
        <f>VLOOKUP(B:B,[3]Sheet1!$A$1:$B$65536,2,0)</f>
        <v>6174.47</v>
      </c>
      <c r="AW11" s="5">
        <v>6100</v>
      </c>
      <c r="AX11" s="5">
        <v>4100</v>
      </c>
      <c r="AY11" s="5">
        <v>5500</v>
      </c>
      <c r="AZ11" s="5">
        <v>764.69</v>
      </c>
      <c r="BA11" s="5">
        <v>2800</v>
      </c>
      <c r="BB11" s="5">
        <v>2200</v>
      </c>
      <c r="BC11" s="5">
        <v>2700</v>
      </c>
      <c r="BD11" s="5">
        <f t="shared" si="2"/>
        <v>0.0149321266968326</v>
      </c>
      <c r="BE11" s="5">
        <v>764.69</v>
      </c>
      <c r="BF11" s="5">
        <v>3300</v>
      </c>
      <c r="BG11" s="5">
        <v>3000</v>
      </c>
      <c r="BH11" s="5">
        <v>3400</v>
      </c>
      <c r="BI11" s="5">
        <v>679.39</v>
      </c>
      <c r="BJ11" s="5">
        <v>2900</v>
      </c>
      <c r="BK11" s="5">
        <v>2300</v>
      </c>
      <c r="BL11" s="5">
        <v>2800</v>
      </c>
      <c r="BM11" s="5">
        <f>VLOOKUP(B:B,[4]Sheet1!$A$1:$B$65536,2,0)</f>
        <v>697.65</v>
      </c>
      <c r="BN11" s="5">
        <v>4400</v>
      </c>
      <c r="BO11" s="5">
        <v>3900</v>
      </c>
      <c r="BP11" s="5">
        <v>4500</v>
      </c>
      <c r="BQ11" s="5">
        <v>431</v>
      </c>
      <c r="BR11" s="5">
        <v>2300</v>
      </c>
      <c r="BS11" s="5">
        <v>1900</v>
      </c>
      <c r="BT11" s="5">
        <v>2500</v>
      </c>
      <c r="BU11" s="5">
        <f t="shared" si="3"/>
        <v>0.0147909967845659</v>
      </c>
      <c r="BV11" s="5">
        <v>3613.03</v>
      </c>
      <c r="BW11" s="5">
        <v>7100</v>
      </c>
      <c r="BX11" s="5">
        <v>6700</v>
      </c>
      <c r="BY11" s="5">
        <v>7600</v>
      </c>
      <c r="BZ11" s="5">
        <v>6765.01</v>
      </c>
      <c r="CA11" s="5">
        <v>8800</v>
      </c>
      <c r="CB11" s="5">
        <v>8300</v>
      </c>
      <c r="CC11" s="5">
        <v>9000</v>
      </c>
      <c r="CD11" s="5">
        <v>179</v>
      </c>
      <c r="CE11" s="5">
        <v>190</v>
      </c>
      <c r="CF11" s="5">
        <v>150</v>
      </c>
      <c r="CG11" s="5">
        <v>210</v>
      </c>
      <c r="CH11" s="5">
        <v>10782.76</v>
      </c>
      <c r="CI11" s="5">
        <v>7900</v>
      </c>
      <c r="CJ11" s="5">
        <v>7400</v>
      </c>
      <c r="CK11" s="5">
        <v>9500</v>
      </c>
      <c r="CL11" s="5">
        <v>4408.05</v>
      </c>
      <c r="CM11" s="5">
        <v>5700</v>
      </c>
      <c r="CN11" s="5">
        <v>5000</v>
      </c>
      <c r="CO11" s="5">
        <v>5900</v>
      </c>
      <c r="CP11" s="5">
        <v>58.77</v>
      </c>
      <c r="CQ11" s="5">
        <v>1700</v>
      </c>
      <c r="CR11" s="5">
        <v>1400</v>
      </c>
      <c r="CS11" s="5">
        <v>1700</v>
      </c>
      <c r="CT11" s="5">
        <v>3044.29</v>
      </c>
      <c r="CU11" s="5">
        <v>6100</v>
      </c>
      <c r="CV11" s="5">
        <v>5400</v>
      </c>
      <c r="CW11" s="5">
        <v>6200</v>
      </c>
      <c r="CX11" s="5">
        <f>VLOOKUP(B:B,[5]Sheet1!$A$1:$B$65536,2,0)</f>
        <v>4371.48</v>
      </c>
      <c r="CY11" s="5">
        <v>9100</v>
      </c>
      <c r="CZ11" s="5">
        <v>8800</v>
      </c>
      <c r="DA11" s="5">
        <v>9400</v>
      </c>
      <c r="DB11" s="5">
        <v>864</v>
      </c>
      <c r="DC11" s="5">
        <v>2800</v>
      </c>
      <c r="DD11" s="5">
        <v>2600</v>
      </c>
      <c r="DE11" s="5">
        <v>3100</v>
      </c>
      <c r="DF11" s="3">
        <v>3367.6</v>
      </c>
      <c r="DG11" s="3">
        <v>8700</v>
      </c>
      <c r="DH11" s="3">
        <v>7000</v>
      </c>
      <c r="DI11" s="3">
        <v>7700</v>
      </c>
    </row>
    <row r="12" spans="1:113">
      <c r="A12" s="9">
        <v>29</v>
      </c>
      <c r="B12" s="10">
        <v>111400</v>
      </c>
      <c r="C12" s="19" t="s">
        <v>45</v>
      </c>
      <c r="D12" s="19" t="s">
        <v>1731</v>
      </c>
      <c r="E12" s="5">
        <v>13056</v>
      </c>
      <c r="F12" s="5">
        <v>12056</v>
      </c>
      <c r="G12" s="12">
        <f t="shared" si="1"/>
        <v>0.0142970818821013</v>
      </c>
      <c r="H12" s="13">
        <f t="shared" si="0"/>
        <v>0.0136911603090578</v>
      </c>
      <c r="I12" s="5" t="s">
        <v>1718</v>
      </c>
      <c r="J12" s="5">
        <v>3224.51</v>
      </c>
      <c r="K12" s="5">
        <v>17100</v>
      </c>
      <c r="L12" s="5">
        <v>12300</v>
      </c>
      <c r="M12" s="5">
        <v>15300</v>
      </c>
      <c r="N12" s="5">
        <v>1544.02</v>
      </c>
      <c r="O12" s="5">
        <v>5300</v>
      </c>
      <c r="P12" s="5">
        <v>4100</v>
      </c>
      <c r="Q12" s="5">
        <v>4600</v>
      </c>
      <c r="R12" s="5">
        <v>1956.62</v>
      </c>
      <c r="S12" s="5">
        <v>4800</v>
      </c>
      <c r="T12" s="5">
        <v>3800</v>
      </c>
      <c r="U12" s="5">
        <v>4300</v>
      </c>
      <c r="V12" s="5">
        <v>2096.53</v>
      </c>
      <c r="W12" s="5">
        <v>6500</v>
      </c>
      <c r="X12" s="5">
        <v>4990</v>
      </c>
      <c r="Y12" s="5">
        <v>5680</v>
      </c>
      <c r="Z12" s="5">
        <v>868.59</v>
      </c>
      <c r="AA12" s="5">
        <v>4000</v>
      </c>
      <c r="AB12" s="5">
        <v>3100</v>
      </c>
      <c r="AC12" s="5">
        <v>3520</v>
      </c>
      <c r="AD12" s="5">
        <v>11</v>
      </c>
      <c r="AE12" s="5">
        <v>5</v>
      </c>
      <c r="AF12" s="5">
        <v>13</v>
      </c>
      <c r="AG12" s="5">
        <v>20</v>
      </c>
      <c r="AH12" s="5">
        <v>15</v>
      </c>
      <c r="AI12" s="5">
        <v>22</v>
      </c>
      <c r="AJ12" s="23">
        <v>2112.14</v>
      </c>
      <c r="AK12" s="5">
        <v>2800</v>
      </c>
      <c r="AL12" s="5">
        <v>2300</v>
      </c>
      <c r="AM12" s="5">
        <v>2500</v>
      </c>
      <c r="AN12" s="5">
        <v>121.02</v>
      </c>
      <c r="AO12" s="5">
        <v>1500</v>
      </c>
      <c r="AP12" s="5">
        <v>1100</v>
      </c>
      <c r="AQ12" s="5">
        <v>1400</v>
      </c>
      <c r="AR12" s="5">
        <v>1039.2</v>
      </c>
      <c r="AS12" s="5">
        <v>5500</v>
      </c>
      <c r="AT12" s="5">
        <v>5000</v>
      </c>
      <c r="AU12" s="5">
        <v>5700</v>
      </c>
      <c r="AV12" s="5">
        <f>VLOOKUP(B:B,[3]Sheet1!$A$1:$B$65536,2,0)</f>
        <v>6463.91</v>
      </c>
      <c r="AW12" s="5">
        <v>6400</v>
      </c>
      <c r="AX12" s="5">
        <v>4300</v>
      </c>
      <c r="AY12" s="5">
        <v>5800</v>
      </c>
      <c r="AZ12" s="5">
        <v>621.15</v>
      </c>
      <c r="BA12" s="5">
        <v>2600</v>
      </c>
      <c r="BB12" s="5">
        <v>2100</v>
      </c>
      <c r="BC12" s="5">
        <v>2500</v>
      </c>
      <c r="BD12" s="5">
        <f t="shared" si="2"/>
        <v>0.0135746606334842</v>
      </c>
      <c r="BE12" s="5">
        <v>621.15</v>
      </c>
      <c r="BF12" s="5">
        <v>3000</v>
      </c>
      <c r="BG12" s="5">
        <v>2700</v>
      </c>
      <c r="BH12" s="5">
        <v>3100</v>
      </c>
      <c r="BI12" s="5">
        <v>312.59</v>
      </c>
      <c r="BJ12" s="5">
        <v>2700</v>
      </c>
      <c r="BK12" s="5">
        <v>2200</v>
      </c>
      <c r="BL12" s="5">
        <v>2600</v>
      </c>
      <c r="BM12" s="5">
        <f>VLOOKUP(B:B,[4]Sheet1!$A$1:$B$65536,2,0)</f>
        <v>901.21</v>
      </c>
      <c r="BN12" s="5">
        <v>4000</v>
      </c>
      <c r="BO12" s="5">
        <v>3600</v>
      </c>
      <c r="BP12" s="5">
        <v>4100</v>
      </c>
      <c r="BQ12" s="5">
        <v>429.66</v>
      </c>
      <c r="BR12" s="5">
        <v>2000</v>
      </c>
      <c r="BS12" s="5">
        <v>1700</v>
      </c>
      <c r="BT12" s="5">
        <v>2200</v>
      </c>
      <c r="BU12" s="5">
        <f t="shared" si="3"/>
        <v>0.0128617363344051</v>
      </c>
      <c r="BV12" s="5">
        <v>2645.69</v>
      </c>
      <c r="BW12" s="5">
        <v>7100</v>
      </c>
      <c r="BX12" s="5">
        <v>6700</v>
      </c>
      <c r="BY12" s="5">
        <v>7600</v>
      </c>
      <c r="BZ12" s="5">
        <v>2977.01</v>
      </c>
      <c r="CA12" s="5">
        <v>6400</v>
      </c>
      <c r="CB12" s="5">
        <v>6100</v>
      </c>
      <c r="CC12" s="5">
        <v>6500</v>
      </c>
      <c r="CD12" s="5">
        <v>46</v>
      </c>
      <c r="CE12" s="5">
        <v>170</v>
      </c>
      <c r="CF12" s="5">
        <v>130</v>
      </c>
      <c r="CG12" s="5">
        <v>190</v>
      </c>
      <c r="CH12" s="5">
        <v>9071.06</v>
      </c>
      <c r="CI12" s="5">
        <v>7100</v>
      </c>
      <c r="CJ12" s="5">
        <v>6700</v>
      </c>
      <c r="CK12" s="5">
        <v>8500</v>
      </c>
      <c r="CL12" s="5">
        <v>1311.43</v>
      </c>
      <c r="CM12" s="5">
        <v>5100</v>
      </c>
      <c r="CN12" s="5">
        <v>4400</v>
      </c>
      <c r="CO12" s="5">
        <v>5300</v>
      </c>
      <c r="CP12" s="5">
        <v>1561.15</v>
      </c>
      <c r="CQ12" s="5">
        <v>1700</v>
      </c>
      <c r="CR12" s="5">
        <v>1400</v>
      </c>
      <c r="CS12" s="5">
        <v>1700</v>
      </c>
      <c r="CT12" s="5">
        <v>3767.88</v>
      </c>
      <c r="CU12" s="5">
        <v>6000</v>
      </c>
      <c r="CV12" s="5">
        <v>5300</v>
      </c>
      <c r="CW12" s="5">
        <v>6100</v>
      </c>
      <c r="CX12" s="5">
        <f>VLOOKUP(B:B,[5]Sheet1!$A$1:$B$65536,2,0)</f>
        <v>3257.5</v>
      </c>
      <c r="CY12" s="5">
        <v>7900</v>
      </c>
      <c r="CZ12" s="5">
        <v>7700</v>
      </c>
      <c r="DA12" s="5">
        <v>8100</v>
      </c>
      <c r="DB12" s="5">
        <v>3153.09</v>
      </c>
      <c r="DC12" s="5">
        <v>2600</v>
      </c>
      <c r="DD12" s="5">
        <v>2400</v>
      </c>
      <c r="DE12" s="5">
        <v>2900</v>
      </c>
      <c r="DF12" s="3">
        <v>849.5</v>
      </c>
      <c r="DG12" s="3">
        <v>7900</v>
      </c>
      <c r="DH12" s="3">
        <v>6400</v>
      </c>
      <c r="DI12" s="3">
        <v>7000</v>
      </c>
    </row>
    <row r="13" spans="1:113">
      <c r="A13" s="9">
        <v>35</v>
      </c>
      <c r="B13" s="10">
        <v>385</v>
      </c>
      <c r="C13" s="11" t="s">
        <v>51</v>
      </c>
      <c r="D13" s="11" t="s">
        <v>1732</v>
      </c>
      <c r="E13" s="5">
        <v>12187</v>
      </c>
      <c r="F13" s="5">
        <v>11187</v>
      </c>
      <c r="G13" s="12">
        <f t="shared" si="1"/>
        <v>0.0132665440457089</v>
      </c>
      <c r="H13" s="13">
        <f t="shared" si="0"/>
        <v>0.012779884396943</v>
      </c>
      <c r="I13" s="5" t="s">
        <v>1718</v>
      </c>
      <c r="J13" s="5">
        <v>8376.83</v>
      </c>
      <c r="K13" s="5">
        <v>16000</v>
      </c>
      <c r="L13" s="5">
        <v>11500</v>
      </c>
      <c r="M13" s="5">
        <v>14300</v>
      </c>
      <c r="N13" s="5">
        <v>5959.91</v>
      </c>
      <c r="O13" s="5">
        <v>7100</v>
      </c>
      <c r="P13" s="5">
        <v>5500</v>
      </c>
      <c r="Q13" s="5">
        <v>6200</v>
      </c>
      <c r="R13" s="5">
        <v>3127.6</v>
      </c>
      <c r="S13" s="5">
        <v>4400</v>
      </c>
      <c r="T13" s="5">
        <v>3500</v>
      </c>
      <c r="U13" s="5">
        <v>4000</v>
      </c>
      <c r="V13" s="5">
        <v>2988.32</v>
      </c>
      <c r="W13" s="5">
        <v>6100</v>
      </c>
      <c r="X13" s="5">
        <v>4690</v>
      </c>
      <c r="Y13" s="5">
        <v>5330</v>
      </c>
      <c r="Z13" s="5">
        <v>1480.6</v>
      </c>
      <c r="AA13" s="5">
        <v>4300</v>
      </c>
      <c r="AB13" s="5">
        <v>3300</v>
      </c>
      <c r="AC13" s="5">
        <v>3820</v>
      </c>
      <c r="AD13" s="5">
        <v>30</v>
      </c>
      <c r="AE13" s="5">
        <v>15</v>
      </c>
      <c r="AF13" s="5">
        <v>36</v>
      </c>
      <c r="AG13" s="5">
        <v>21</v>
      </c>
      <c r="AH13" s="5">
        <v>15</v>
      </c>
      <c r="AI13" s="5">
        <v>25</v>
      </c>
      <c r="AJ13" s="23">
        <v>1899.94</v>
      </c>
      <c r="AK13" s="5">
        <v>2800</v>
      </c>
      <c r="AL13" s="5">
        <v>2300</v>
      </c>
      <c r="AM13" s="5">
        <v>2500</v>
      </c>
      <c r="AN13" s="5">
        <v>132.8</v>
      </c>
      <c r="AO13" s="5">
        <v>1400</v>
      </c>
      <c r="AP13" s="5">
        <v>1100</v>
      </c>
      <c r="AQ13" s="5">
        <v>1300</v>
      </c>
      <c r="AR13" s="5">
        <v>1873.74</v>
      </c>
      <c r="AS13" s="5">
        <v>5000</v>
      </c>
      <c r="AT13" s="5">
        <v>4500</v>
      </c>
      <c r="AU13" s="5">
        <v>5200</v>
      </c>
      <c r="AV13" s="5">
        <f>VLOOKUP(B:B,[3]Sheet1!$A$1:$B$65536,2,0)</f>
        <v>7057.02</v>
      </c>
      <c r="AW13" s="5">
        <v>6000</v>
      </c>
      <c r="AX13" s="5">
        <v>4100</v>
      </c>
      <c r="AY13" s="5">
        <v>5400</v>
      </c>
      <c r="AZ13" s="5">
        <v>1018.34</v>
      </c>
      <c r="BA13" s="5">
        <v>2400</v>
      </c>
      <c r="BB13" s="5">
        <v>1900</v>
      </c>
      <c r="BC13" s="5">
        <v>2300</v>
      </c>
      <c r="BD13" s="5">
        <f t="shared" si="2"/>
        <v>0.0126696832579186</v>
      </c>
      <c r="BE13" s="5">
        <v>1018.34</v>
      </c>
      <c r="BF13" s="5">
        <v>2800</v>
      </c>
      <c r="BG13" s="5">
        <v>2500</v>
      </c>
      <c r="BH13" s="5">
        <v>2900</v>
      </c>
      <c r="BI13" s="5">
        <v>385.71</v>
      </c>
      <c r="BJ13" s="5">
        <v>2500</v>
      </c>
      <c r="BK13" s="5">
        <v>2000</v>
      </c>
      <c r="BL13" s="5">
        <v>2400</v>
      </c>
      <c r="BM13" s="5">
        <f>VLOOKUP(B:B,[4]Sheet1!$A$1:$B$65536,2,0)</f>
        <v>826.19</v>
      </c>
      <c r="BN13" s="5">
        <v>3700</v>
      </c>
      <c r="BO13" s="5">
        <v>3300</v>
      </c>
      <c r="BP13" s="5">
        <v>3800</v>
      </c>
      <c r="BQ13" s="5">
        <v>403.29</v>
      </c>
      <c r="BR13" s="5">
        <v>1900</v>
      </c>
      <c r="BS13" s="5">
        <v>1600</v>
      </c>
      <c r="BT13" s="5">
        <v>2100</v>
      </c>
      <c r="BU13" s="5">
        <f t="shared" si="3"/>
        <v>0.0122186495176849</v>
      </c>
      <c r="BV13" s="5">
        <v>1873.8</v>
      </c>
      <c r="BW13" s="5">
        <v>6700</v>
      </c>
      <c r="BX13" s="5">
        <v>6400</v>
      </c>
      <c r="BY13" s="5">
        <v>7100</v>
      </c>
      <c r="BZ13" s="5">
        <v>8832.89</v>
      </c>
      <c r="CA13" s="5">
        <v>8900</v>
      </c>
      <c r="CB13" s="5">
        <v>8400</v>
      </c>
      <c r="CC13" s="5">
        <v>9100</v>
      </c>
      <c r="CD13" s="5">
        <v>172</v>
      </c>
      <c r="CE13" s="5">
        <v>160</v>
      </c>
      <c r="CF13" s="5">
        <v>130</v>
      </c>
      <c r="CG13" s="5">
        <v>180</v>
      </c>
      <c r="CH13" s="5">
        <v>7070.9</v>
      </c>
      <c r="CI13" s="5">
        <v>6600</v>
      </c>
      <c r="CJ13" s="5">
        <v>6200</v>
      </c>
      <c r="CK13" s="5">
        <v>7900</v>
      </c>
      <c r="CL13" s="5">
        <v>3276.9</v>
      </c>
      <c r="CM13" s="5">
        <v>4800</v>
      </c>
      <c r="CN13" s="5">
        <v>4200</v>
      </c>
      <c r="CO13" s="5">
        <v>5000</v>
      </c>
      <c r="CP13" s="5">
        <v>0</v>
      </c>
      <c r="CQ13" s="5">
        <v>1500</v>
      </c>
      <c r="CR13" s="5">
        <v>1300</v>
      </c>
      <c r="CS13" s="5">
        <v>1500</v>
      </c>
      <c r="CT13" s="5">
        <v>5079.29</v>
      </c>
      <c r="CU13" s="5">
        <v>6000</v>
      </c>
      <c r="CV13" s="5">
        <v>5300</v>
      </c>
      <c r="CW13" s="5">
        <v>6100</v>
      </c>
      <c r="CX13" s="5">
        <f>VLOOKUP(B:B,[5]Sheet1!$A$1:$B$65536,2,0)</f>
        <v>4881.08</v>
      </c>
      <c r="CY13" s="5">
        <v>8200</v>
      </c>
      <c r="CZ13" s="5">
        <v>8000</v>
      </c>
      <c r="DA13" s="5">
        <v>8400</v>
      </c>
      <c r="DB13" s="5">
        <v>1515</v>
      </c>
      <c r="DC13" s="5">
        <v>2400</v>
      </c>
      <c r="DD13" s="5">
        <v>2200</v>
      </c>
      <c r="DE13" s="5">
        <v>2700</v>
      </c>
      <c r="DF13" s="3">
        <v>6594.91</v>
      </c>
      <c r="DG13" s="3">
        <v>7300</v>
      </c>
      <c r="DH13" s="3">
        <v>5900</v>
      </c>
      <c r="DI13" s="3">
        <v>6500</v>
      </c>
    </row>
    <row r="14" spans="1:113">
      <c r="A14" s="9">
        <v>73</v>
      </c>
      <c r="B14" s="10">
        <v>707</v>
      </c>
      <c r="C14" s="11" t="s">
        <v>91</v>
      </c>
      <c r="D14" s="11" t="s">
        <v>89</v>
      </c>
      <c r="E14" s="5">
        <v>11552</v>
      </c>
      <c r="F14" s="5">
        <v>10552</v>
      </c>
      <c r="G14" s="12">
        <f t="shared" si="1"/>
        <v>0.0125135043148584</v>
      </c>
      <c r="H14" s="13">
        <f t="shared" si="0"/>
        <v>0.0121139923322791</v>
      </c>
      <c r="I14" s="5" t="s">
        <v>1718</v>
      </c>
      <c r="J14" s="5">
        <v>5335.98</v>
      </c>
      <c r="K14" s="5">
        <v>15100</v>
      </c>
      <c r="L14" s="5">
        <v>10900</v>
      </c>
      <c r="M14" s="5">
        <v>13500</v>
      </c>
      <c r="N14" s="5">
        <v>2516.91</v>
      </c>
      <c r="O14" s="5">
        <v>4700</v>
      </c>
      <c r="P14" s="5">
        <v>3600</v>
      </c>
      <c r="Q14" s="5">
        <v>4100</v>
      </c>
      <c r="R14" s="5">
        <v>475.8</v>
      </c>
      <c r="S14" s="5">
        <v>4200</v>
      </c>
      <c r="T14" s="5">
        <v>3300</v>
      </c>
      <c r="U14" s="5">
        <v>3700</v>
      </c>
      <c r="V14" s="5">
        <v>4369.83</v>
      </c>
      <c r="W14" s="5">
        <v>6800</v>
      </c>
      <c r="X14" s="5">
        <v>5220</v>
      </c>
      <c r="Y14" s="5">
        <v>5950</v>
      </c>
      <c r="Z14" s="5">
        <v>6947.63000000001</v>
      </c>
      <c r="AA14" s="5">
        <v>5100</v>
      </c>
      <c r="AB14" s="5">
        <v>3900</v>
      </c>
      <c r="AC14" s="5">
        <v>4520</v>
      </c>
      <c r="AD14" s="5">
        <v>75</v>
      </c>
      <c r="AE14" s="5">
        <v>37</v>
      </c>
      <c r="AF14" s="5">
        <v>90</v>
      </c>
      <c r="AG14" s="5">
        <v>32</v>
      </c>
      <c r="AH14" s="5">
        <v>23</v>
      </c>
      <c r="AI14" s="5">
        <v>38</v>
      </c>
      <c r="AJ14" s="23">
        <v>3109.33</v>
      </c>
      <c r="AK14" s="5">
        <v>2800</v>
      </c>
      <c r="AL14" s="5">
        <v>2300</v>
      </c>
      <c r="AM14" s="5">
        <v>2500</v>
      </c>
      <c r="AN14" s="5">
        <v>821.5</v>
      </c>
      <c r="AO14" s="5">
        <v>1400</v>
      </c>
      <c r="AP14" s="5">
        <v>1100</v>
      </c>
      <c r="AQ14" s="5">
        <v>1300</v>
      </c>
      <c r="AR14" s="5">
        <v>1045.79</v>
      </c>
      <c r="AS14" s="5">
        <v>4700</v>
      </c>
      <c r="AT14" s="5">
        <v>4200</v>
      </c>
      <c r="AU14" s="5">
        <v>4800</v>
      </c>
      <c r="AV14" s="5">
        <f>VLOOKUP(B:B,[3]Sheet1!$A$1:$B$65536,2,0)</f>
        <v>4897.46</v>
      </c>
      <c r="AW14" s="5">
        <v>5600</v>
      </c>
      <c r="AX14" s="5">
        <v>3800</v>
      </c>
      <c r="AY14" s="5">
        <v>5000</v>
      </c>
      <c r="AZ14" s="5">
        <v>1670.67</v>
      </c>
      <c r="BA14" s="5">
        <v>2300</v>
      </c>
      <c r="BB14" s="5">
        <v>1800</v>
      </c>
      <c r="BC14" s="5">
        <v>2200</v>
      </c>
      <c r="BD14" s="5">
        <f t="shared" si="2"/>
        <v>0.0122171945701357</v>
      </c>
      <c r="BE14" s="5">
        <v>1670.67</v>
      </c>
      <c r="BF14" s="5">
        <v>2700</v>
      </c>
      <c r="BG14" s="5">
        <v>2400</v>
      </c>
      <c r="BH14" s="5">
        <v>2800</v>
      </c>
      <c r="BI14" s="5">
        <v>694.75</v>
      </c>
      <c r="BJ14" s="5">
        <v>2400</v>
      </c>
      <c r="BK14" s="5">
        <v>1900</v>
      </c>
      <c r="BL14" s="5">
        <v>2300</v>
      </c>
      <c r="BM14" s="5">
        <f>VLOOKUP(B:B,[4]Sheet1!$A$1:$B$65536,2,0)</f>
        <v>2162.76</v>
      </c>
      <c r="BN14" s="5">
        <v>3500</v>
      </c>
      <c r="BO14" s="5">
        <v>3100</v>
      </c>
      <c r="BP14" s="5">
        <v>3600</v>
      </c>
      <c r="BQ14" s="5">
        <v>329.3</v>
      </c>
      <c r="BR14" s="5">
        <v>1800</v>
      </c>
      <c r="BS14" s="5">
        <v>1500</v>
      </c>
      <c r="BT14" s="5">
        <v>2000</v>
      </c>
      <c r="BU14" s="5">
        <f t="shared" si="3"/>
        <v>0.0115755627009646</v>
      </c>
      <c r="BV14" s="5">
        <v>3681.12</v>
      </c>
      <c r="BW14" s="5">
        <v>6400</v>
      </c>
      <c r="BX14" s="5">
        <v>6100</v>
      </c>
      <c r="BY14" s="5">
        <v>6800</v>
      </c>
      <c r="BZ14" s="5">
        <v>5321.59</v>
      </c>
      <c r="CA14" s="5">
        <v>8500</v>
      </c>
      <c r="CB14" s="5">
        <v>8000</v>
      </c>
      <c r="CC14" s="5">
        <v>8600</v>
      </c>
      <c r="CD14" s="5">
        <v>104</v>
      </c>
      <c r="CE14" s="5">
        <v>150</v>
      </c>
      <c r="CF14" s="5">
        <v>120</v>
      </c>
      <c r="CG14" s="5">
        <v>170</v>
      </c>
      <c r="CH14" s="5">
        <v>4287.14</v>
      </c>
      <c r="CI14" s="5">
        <v>6300</v>
      </c>
      <c r="CJ14" s="5">
        <v>5900</v>
      </c>
      <c r="CK14" s="5">
        <v>7600</v>
      </c>
      <c r="CL14" s="5">
        <v>2283.68</v>
      </c>
      <c r="CM14" s="5">
        <v>4500</v>
      </c>
      <c r="CN14" s="5">
        <v>3900</v>
      </c>
      <c r="CO14" s="5">
        <v>4700</v>
      </c>
      <c r="CP14" s="5">
        <v>63.53</v>
      </c>
      <c r="CQ14" s="5">
        <v>1400</v>
      </c>
      <c r="CR14" s="5">
        <v>1200</v>
      </c>
      <c r="CS14" s="5">
        <v>1400</v>
      </c>
      <c r="CT14" s="5">
        <v>4260.96</v>
      </c>
      <c r="CU14" s="5">
        <v>5600</v>
      </c>
      <c r="CV14" s="5">
        <v>5000</v>
      </c>
      <c r="CW14" s="5">
        <v>5700</v>
      </c>
      <c r="CX14" s="5">
        <f>VLOOKUP(B:B,[5]Sheet1!$A$1:$B$65536,2,0)</f>
        <v>2917.2</v>
      </c>
      <c r="CY14" s="5">
        <v>7600</v>
      </c>
      <c r="CZ14" s="5">
        <v>7400</v>
      </c>
      <c r="DA14" s="5">
        <v>7800</v>
      </c>
      <c r="DB14" s="5">
        <v>2904.01</v>
      </c>
      <c r="DC14" s="5">
        <v>2300</v>
      </c>
      <c r="DD14" s="5">
        <v>2100</v>
      </c>
      <c r="DE14" s="5">
        <v>2500</v>
      </c>
      <c r="DF14" s="3">
        <v>3020.3</v>
      </c>
      <c r="DG14" s="3">
        <v>6900</v>
      </c>
      <c r="DH14" s="3">
        <v>5600</v>
      </c>
      <c r="DI14" s="3">
        <v>6100</v>
      </c>
    </row>
    <row r="15" spans="1:113">
      <c r="A15" s="9">
        <v>74</v>
      </c>
      <c r="B15" s="10">
        <v>712</v>
      </c>
      <c r="C15" s="11" t="s">
        <v>92</v>
      </c>
      <c r="D15" s="11" t="s">
        <v>89</v>
      </c>
      <c r="E15" s="5">
        <v>11200</v>
      </c>
      <c r="F15" s="5">
        <v>10200</v>
      </c>
      <c r="G15" s="12">
        <f t="shared" si="1"/>
        <v>0.0120960712672058</v>
      </c>
      <c r="H15" s="13">
        <f t="shared" si="0"/>
        <v>0.0117448679121819</v>
      </c>
      <c r="I15" s="5" t="s">
        <v>1718</v>
      </c>
      <c r="J15" s="5">
        <v>3314.39</v>
      </c>
      <c r="K15" s="5">
        <v>14700</v>
      </c>
      <c r="L15" s="5">
        <v>10600</v>
      </c>
      <c r="M15" s="5">
        <v>13200</v>
      </c>
      <c r="N15" s="5">
        <v>2841.4</v>
      </c>
      <c r="O15" s="5">
        <v>4600</v>
      </c>
      <c r="P15" s="5">
        <v>3500</v>
      </c>
      <c r="Q15" s="5">
        <v>4000</v>
      </c>
      <c r="R15" s="5">
        <v>1011.4</v>
      </c>
      <c r="S15" s="5">
        <v>4100</v>
      </c>
      <c r="T15" s="5">
        <v>3200</v>
      </c>
      <c r="U15" s="5">
        <v>3600</v>
      </c>
      <c r="V15" s="5">
        <v>4567.2</v>
      </c>
      <c r="W15" s="5">
        <v>6600</v>
      </c>
      <c r="X15" s="5">
        <v>5070</v>
      </c>
      <c r="Y15" s="5">
        <v>5770</v>
      </c>
      <c r="Z15" s="5">
        <v>2932.39</v>
      </c>
      <c r="AA15" s="5">
        <v>4000</v>
      </c>
      <c r="AB15" s="5">
        <v>3100</v>
      </c>
      <c r="AC15" s="5">
        <v>3520</v>
      </c>
      <c r="AD15" s="5">
        <v>128</v>
      </c>
      <c r="AE15" s="5">
        <v>64</v>
      </c>
      <c r="AF15" s="5">
        <v>154</v>
      </c>
      <c r="AG15" s="5">
        <v>34</v>
      </c>
      <c r="AH15" s="5">
        <v>25</v>
      </c>
      <c r="AI15" s="5">
        <v>41</v>
      </c>
      <c r="AJ15" s="23">
        <v>3231.3</v>
      </c>
      <c r="AK15" s="5">
        <v>2800</v>
      </c>
      <c r="AL15" s="5">
        <v>2300</v>
      </c>
      <c r="AM15" s="5">
        <v>2500</v>
      </c>
      <c r="AN15" s="5">
        <v>937.1</v>
      </c>
      <c r="AO15" s="5">
        <v>1400</v>
      </c>
      <c r="AP15" s="5">
        <v>1100</v>
      </c>
      <c r="AQ15" s="5">
        <v>1300</v>
      </c>
      <c r="AR15" s="5">
        <v>1092.5</v>
      </c>
      <c r="AS15" s="5">
        <v>4600</v>
      </c>
      <c r="AT15" s="5">
        <v>4100</v>
      </c>
      <c r="AU15" s="5">
        <v>4700</v>
      </c>
      <c r="AV15" s="5">
        <f>VLOOKUP(B:B,[3]Sheet1!$A$1:$B$65536,2,0)</f>
        <v>10490.6</v>
      </c>
      <c r="AW15" s="5">
        <v>5400</v>
      </c>
      <c r="AX15" s="5">
        <v>3600</v>
      </c>
      <c r="AY15" s="5">
        <v>4900</v>
      </c>
      <c r="AZ15" s="5">
        <v>1866.53</v>
      </c>
      <c r="BA15" s="5">
        <v>2200</v>
      </c>
      <c r="BB15" s="5">
        <v>1700</v>
      </c>
      <c r="BC15" s="5">
        <v>2100</v>
      </c>
      <c r="BD15" s="5">
        <f t="shared" si="2"/>
        <v>0.0117647058823529</v>
      </c>
      <c r="BE15" s="5">
        <v>1866.53</v>
      </c>
      <c r="BF15" s="5">
        <v>2600</v>
      </c>
      <c r="BG15" s="5">
        <v>2400</v>
      </c>
      <c r="BH15" s="5">
        <v>2700</v>
      </c>
      <c r="BI15" s="5">
        <v>695.16</v>
      </c>
      <c r="BJ15" s="5">
        <v>2300</v>
      </c>
      <c r="BK15" s="5">
        <v>1800</v>
      </c>
      <c r="BL15" s="5">
        <v>2200</v>
      </c>
      <c r="BM15" s="5">
        <f>VLOOKUP(B:B,[4]Sheet1!$A$1:$B$65536,2,0)</f>
        <v>2086.83</v>
      </c>
      <c r="BN15" s="5">
        <v>3400</v>
      </c>
      <c r="BO15" s="5">
        <v>3000</v>
      </c>
      <c r="BP15" s="5">
        <v>3500</v>
      </c>
      <c r="BQ15" s="5">
        <v>612</v>
      </c>
      <c r="BR15" s="5">
        <v>1700</v>
      </c>
      <c r="BS15" s="5">
        <v>1400</v>
      </c>
      <c r="BT15" s="5">
        <v>1900</v>
      </c>
      <c r="BU15" s="5">
        <f t="shared" si="3"/>
        <v>0.0109324758842444</v>
      </c>
      <c r="BV15" s="5">
        <v>3457.7</v>
      </c>
      <c r="BW15" s="5">
        <v>6000</v>
      </c>
      <c r="BX15" s="5">
        <v>5700</v>
      </c>
      <c r="BY15" s="5">
        <v>6300</v>
      </c>
      <c r="BZ15" s="5">
        <v>9004.15</v>
      </c>
      <c r="CA15" s="5">
        <v>8000</v>
      </c>
      <c r="CB15" s="5">
        <v>7600</v>
      </c>
      <c r="CC15" s="5">
        <v>8100</v>
      </c>
      <c r="CD15" s="5">
        <v>122</v>
      </c>
      <c r="CE15" s="5">
        <v>140</v>
      </c>
      <c r="CF15" s="5">
        <v>110</v>
      </c>
      <c r="CG15" s="5">
        <v>160</v>
      </c>
      <c r="CH15" s="5">
        <v>3342.93</v>
      </c>
      <c r="CI15" s="5">
        <v>6000</v>
      </c>
      <c r="CJ15" s="5">
        <v>5600</v>
      </c>
      <c r="CK15" s="5">
        <v>7200</v>
      </c>
      <c r="CL15" s="5">
        <v>1181.8</v>
      </c>
      <c r="CM15" s="5">
        <v>4400</v>
      </c>
      <c r="CN15" s="5">
        <v>3800</v>
      </c>
      <c r="CO15" s="5">
        <v>4600</v>
      </c>
      <c r="CP15" s="5">
        <v>65.91</v>
      </c>
      <c r="CQ15" s="5">
        <v>1300</v>
      </c>
      <c r="CR15" s="5">
        <v>1100</v>
      </c>
      <c r="CS15" s="5">
        <v>1300</v>
      </c>
      <c r="CT15" s="5">
        <v>7445.82</v>
      </c>
      <c r="CU15" s="5">
        <v>5400</v>
      </c>
      <c r="CV15" s="5">
        <v>4800</v>
      </c>
      <c r="CW15" s="5">
        <v>5500</v>
      </c>
      <c r="CX15" s="5">
        <f>VLOOKUP(B:B,[5]Sheet1!$A$1:$B$65536,2,0)</f>
        <v>3228.26</v>
      </c>
      <c r="CY15" s="5">
        <v>8300</v>
      </c>
      <c r="CZ15" s="5">
        <v>8100</v>
      </c>
      <c r="DA15" s="5">
        <v>8500</v>
      </c>
      <c r="DB15" s="5">
        <v>924.71</v>
      </c>
      <c r="DC15" s="5">
        <v>2200</v>
      </c>
      <c r="DD15" s="5">
        <v>2000</v>
      </c>
      <c r="DE15" s="5">
        <v>2400</v>
      </c>
      <c r="DF15" s="3">
        <v>377</v>
      </c>
      <c r="DG15" s="3">
        <v>6700</v>
      </c>
      <c r="DH15" s="3">
        <v>5400</v>
      </c>
      <c r="DI15" s="3">
        <v>5900</v>
      </c>
    </row>
    <row r="16" spans="1:113">
      <c r="A16" s="9">
        <v>99</v>
      </c>
      <c r="B16" s="10">
        <v>742</v>
      </c>
      <c r="C16" s="11" t="s">
        <v>119</v>
      </c>
      <c r="D16" s="11" t="s">
        <v>118</v>
      </c>
      <c r="E16" s="5">
        <v>10890</v>
      </c>
      <c r="F16" s="5">
        <v>9890</v>
      </c>
      <c r="G16" s="12">
        <f t="shared" si="1"/>
        <v>0.0117284455718299</v>
      </c>
      <c r="H16" s="13">
        <f t="shared" si="0"/>
        <v>0.0114197867467555</v>
      </c>
      <c r="I16" s="5" t="s">
        <v>1718</v>
      </c>
      <c r="J16" s="5">
        <v>10862.37</v>
      </c>
      <c r="K16" s="5">
        <v>21900</v>
      </c>
      <c r="L16" s="5">
        <v>15800</v>
      </c>
      <c r="M16" s="5">
        <v>19600</v>
      </c>
      <c r="N16" s="5">
        <v>2280.36</v>
      </c>
      <c r="O16" s="5">
        <v>4500</v>
      </c>
      <c r="P16" s="5">
        <v>3500</v>
      </c>
      <c r="Q16" s="5">
        <v>3900</v>
      </c>
      <c r="R16" s="5">
        <v>3245.8</v>
      </c>
      <c r="S16" s="5">
        <v>3900</v>
      </c>
      <c r="T16" s="5">
        <v>3100</v>
      </c>
      <c r="U16" s="5">
        <v>3500</v>
      </c>
      <c r="V16" s="5">
        <v>1008.62</v>
      </c>
      <c r="W16" s="5">
        <v>5400</v>
      </c>
      <c r="X16" s="5">
        <v>4150</v>
      </c>
      <c r="Y16" s="5">
        <v>4720</v>
      </c>
      <c r="Z16" s="5">
        <v>1652.74</v>
      </c>
      <c r="AA16" s="5">
        <v>3900</v>
      </c>
      <c r="AB16" s="5">
        <v>3000</v>
      </c>
      <c r="AC16" s="5">
        <v>3410</v>
      </c>
      <c r="AD16" s="5">
        <v>42</v>
      </c>
      <c r="AE16" s="5">
        <v>21</v>
      </c>
      <c r="AF16" s="5">
        <v>51</v>
      </c>
      <c r="AG16" s="5">
        <v>20</v>
      </c>
      <c r="AH16" s="5">
        <v>15</v>
      </c>
      <c r="AI16" s="5">
        <v>24</v>
      </c>
      <c r="AJ16" s="23">
        <v>1813.08</v>
      </c>
      <c r="AK16" s="5">
        <v>2800</v>
      </c>
      <c r="AL16" s="5">
        <v>2300</v>
      </c>
      <c r="AM16" s="5">
        <v>2500</v>
      </c>
      <c r="AN16" s="5">
        <v>297.78</v>
      </c>
      <c r="AO16" s="5">
        <v>1400</v>
      </c>
      <c r="AP16" s="5">
        <v>1100</v>
      </c>
      <c r="AQ16" s="5">
        <v>1300</v>
      </c>
      <c r="AR16" s="5">
        <v>1396.64</v>
      </c>
      <c r="AS16" s="5">
        <v>4400</v>
      </c>
      <c r="AT16" s="5">
        <v>4000</v>
      </c>
      <c r="AU16" s="5">
        <v>4500</v>
      </c>
      <c r="AV16" s="5">
        <f>VLOOKUP(B:B,[3]Sheet1!$A$1:$B$65536,2,0)</f>
        <v>3683.45</v>
      </c>
      <c r="AW16" s="5">
        <v>5300</v>
      </c>
      <c r="AX16" s="5">
        <v>3600</v>
      </c>
      <c r="AY16" s="5">
        <v>4800</v>
      </c>
      <c r="AZ16" s="5">
        <v>770.47</v>
      </c>
      <c r="BA16" s="5">
        <v>2100</v>
      </c>
      <c r="BB16" s="5">
        <v>1700</v>
      </c>
      <c r="BC16" s="5">
        <v>2000</v>
      </c>
      <c r="BD16" s="5">
        <f t="shared" si="2"/>
        <v>0.0108597285067873</v>
      </c>
      <c r="BE16" s="5">
        <v>770.47</v>
      </c>
      <c r="BF16" s="5">
        <v>2400</v>
      </c>
      <c r="BG16" s="5">
        <v>2200</v>
      </c>
      <c r="BH16" s="5">
        <v>2500</v>
      </c>
      <c r="BI16" s="5">
        <v>212.93</v>
      </c>
      <c r="BJ16" s="5">
        <v>2200</v>
      </c>
      <c r="BK16" s="5">
        <v>1800</v>
      </c>
      <c r="BL16" s="5">
        <v>2100</v>
      </c>
      <c r="BM16" s="5">
        <f>VLOOKUP(B:B,[4]Sheet1!$A$1:$B$65536,2,0)</f>
        <v>308</v>
      </c>
      <c r="BN16" s="5">
        <v>3300</v>
      </c>
      <c r="BO16" s="5">
        <v>2900</v>
      </c>
      <c r="BP16" s="5">
        <v>3400</v>
      </c>
      <c r="BQ16" s="5">
        <v>924.2</v>
      </c>
      <c r="BR16" s="5">
        <v>1700</v>
      </c>
      <c r="BS16" s="5">
        <v>1400</v>
      </c>
      <c r="BT16" s="5">
        <v>1900</v>
      </c>
      <c r="BU16" s="5">
        <f t="shared" si="3"/>
        <v>0.0109324758842444</v>
      </c>
      <c r="BV16" s="5">
        <v>1118.7</v>
      </c>
      <c r="BW16" s="5">
        <v>6000</v>
      </c>
      <c r="BX16" s="5">
        <v>5700</v>
      </c>
      <c r="BY16" s="5">
        <v>6300</v>
      </c>
      <c r="BZ16" s="5">
        <v>6236.54</v>
      </c>
      <c r="CA16" s="5">
        <v>8000</v>
      </c>
      <c r="CB16" s="5">
        <v>7600</v>
      </c>
      <c r="CC16" s="5">
        <v>8100</v>
      </c>
      <c r="CD16" s="5">
        <v>47</v>
      </c>
      <c r="CE16" s="5">
        <v>140</v>
      </c>
      <c r="CF16" s="5">
        <v>110</v>
      </c>
      <c r="CG16" s="5">
        <v>160</v>
      </c>
      <c r="CH16" s="5">
        <v>12281.62</v>
      </c>
      <c r="CI16" s="5">
        <v>5900</v>
      </c>
      <c r="CJ16" s="5">
        <v>5500</v>
      </c>
      <c r="CK16" s="5">
        <v>7100</v>
      </c>
      <c r="CL16" s="5">
        <v>2434.02</v>
      </c>
      <c r="CM16" s="5">
        <v>4200</v>
      </c>
      <c r="CN16" s="5">
        <v>3700</v>
      </c>
      <c r="CO16" s="5">
        <v>4400</v>
      </c>
      <c r="CP16" s="5">
        <v>56.5</v>
      </c>
      <c r="CQ16" s="5">
        <v>1300</v>
      </c>
      <c r="CR16" s="5">
        <v>1100</v>
      </c>
      <c r="CS16" s="5">
        <v>1300</v>
      </c>
      <c r="CT16" s="5">
        <v>3447.18</v>
      </c>
      <c r="CU16" s="5">
        <v>5300</v>
      </c>
      <c r="CV16" s="5">
        <v>4700</v>
      </c>
      <c r="CW16" s="5">
        <v>5400</v>
      </c>
      <c r="CX16" s="5">
        <f>VLOOKUP(B:B,[5]Sheet1!$A$1:$B$65536,2,0)</f>
        <v>2892.85</v>
      </c>
      <c r="CY16" s="5">
        <v>8000</v>
      </c>
      <c r="CZ16" s="5">
        <v>7800</v>
      </c>
      <c r="DA16" s="5">
        <v>8200</v>
      </c>
      <c r="DB16" s="5">
        <v>1139.44</v>
      </c>
      <c r="DC16" s="5">
        <v>2100</v>
      </c>
      <c r="DD16" s="5">
        <v>1900</v>
      </c>
      <c r="DE16" s="5">
        <v>2300</v>
      </c>
      <c r="DF16" s="3">
        <v>2426.2</v>
      </c>
      <c r="DG16" s="3">
        <v>6500</v>
      </c>
      <c r="DH16" s="3">
        <v>5200</v>
      </c>
      <c r="DI16" s="3">
        <v>5800</v>
      </c>
    </row>
    <row r="17" spans="1:113">
      <c r="A17" s="9">
        <v>71</v>
      </c>
      <c r="B17" s="10">
        <v>546</v>
      </c>
      <c r="C17" s="11" t="s">
        <v>93</v>
      </c>
      <c r="D17" s="11" t="s">
        <v>89</v>
      </c>
      <c r="E17" s="5">
        <v>10680</v>
      </c>
      <c r="F17" s="5">
        <v>9680</v>
      </c>
      <c r="G17" s="12">
        <f t="shared" si="1"/>
        <v>0.0114794088104463</v>
      </c>
      <c r="H17" s="13">
        <f t="shared" si="0"/>
        <v>0.0111995704734021</v>
      </c>
      <c r="I17" s="5" t="s">
        <v>1718</v>
      </c>
      <c r="J17" s="5">
        <v>2985.31</v>
      </c>
      <c r="K17" s="5">
        <v>14000</v>
      </c>
      <c r="L17" s="5">
        <v>10100</v>
      </c>
      <c r="M17" s="5">
        <v>12600</v>
      </c>
      <c r="N17" s="5">
        <v>1418.77</v>
      </c>
      <c r="O17" s="5">
        <v>4400</v>
      </c>
      <c r="P17" s="5">
        <v>3400</v>
      </c>
      <c r="Q17" s="5">
        <v>3800</v>
      </c>
      <c r="R17" s="5">
        <v>709.87</v>
      </c>
      <c r="S17" s="5">
        <v>3900</v>
      </c>
      <c r="T17" s="5">
        <v>3100</v>
      </c>
      <c r="U17" s="5">
        <v>3500</v>
      </c>
      <c r="V17" s="5">
        <v>4498.78</v>
      </c>
      <c r="W17" s="5">
        <v>5300</v>
      </c>
      <c r="X17" s="5">
        <v>4070</v>
      </c>
      <c r="Y17" s="5">
        <v>4630</v>
      </c>
      <c r="Z17" s="5">
        <v>5255.45</v>
      </c>
      <c r="AA17" s="5">
        <v>5800</v>
      </c>
      <c r="AB17" s="5">
        <v>4500</v>
      </c>
      <c r="AC17" s="5">
        <v>5120</v>
      </c>
      <c r="AD17" s="5">
        <v>88</v>
      </c>
      <c r="AE17" s="5">
        <v>44</v>
      </c>
      <c r="AF17" s="5">
        <v>106</v>
      </c>
      <c r="AG17" s="5">
        <v>31</v>
      </c>
      <c r="AH17" s="5">
        <v>23</v>
      </c>
      <c r="AI17" s="5">
        <v>37</v>
      </c>
      <c r="AJ17" s="23">
        <v>2678.86</v>
      </c>
      <c r="AK17" s="5">
        <v>2800</v>
      </c>
      <c r="AL17" s="5">
        <v>2300</v>
      </c>
      <c r="AM17" s="5">
        <v>2500</v>
      </c>
      <c r="AN17" s="5">
        <v>673.11</v>
      </c>
      <c r="AO17" s="5">
        <v>1400</v>
      </c>
      <c r="AP17" s="5">
        <v>1100</v>
      </c>
      <c r="AQ17" s="5">
        <v>1300</v>
      </c>
      <c r="AR17" s="5">
        <v>1580.91</v>
      </c>
      <c r="AS17" s="5">
        <v>4300</v>
      </c>
      <c r="AT17" s="5">
        <v>3900</v>
      </c>
      <c r="AU17" s="5">
        <v>4400</v>
      </c>
      <c r="AV17" s="5">
        <f>VLOOKUP(B:B,[3]Sheet1!$A$1:$B$65536,2,0)</f>
        <v>8527.14000000001</v>
      </c>
      <c r="AW17" s="5">
        <v>5200</v>
      </c>
      <c r="AX17" s="5">
        <v>3500</v>
      </c>
      <c r="AY17" s="5">
        <v>4700</v>
      </c>
      <c r="AZ17" s="5">
        <v>1597.75</v>
      </c>
      <c r="BA17" s="5">
        <v>2100</v>
      </c>
      <c r="BB17" s="5">
        <v>1700</v>
      </c>
      <c r="BC17" s="5">
        <v>2000</v>
      </c>
      <c r="BD17" s="5">
        <f t="shared" si="2"/>
        <v>0.0108597285067873</v>
      </c>
      <c r="BE17" s="5">
        <v>1597.75</v>
      </c>
      <c r="BF17" s="5">
        <v>2400</v>
      </c>
      <c r="BG17" s="5">
        <v>2200</v>
      </c>
      <c r="BH17" s="5">
        <v>2500</v>
      </c>
      <c r="BI17" s="5">
        <v>684.22</v>
      </c>
      <c r="BJ17" s="5">
        <v>2200</v>
      </c>
      <c r="BK17" s="5">
        <v>1800</v>
      </c>
      <c r="BL17" s="5">
        <v>2100</v>
      </c>
      <c r="BM17" s="5">
        <f>VLOOKUP(B:B,[4]Sheet1!$A$1:$B$65536,2,0)</f>
        <v>1335.52</v>
      </c>
      <c r="BN17" s="5">
        <v>3200</v>
      </c>
      <c r="BO17" s="5">
        <v>2900</v>
      </c>
      <c r="BP17" s="5">
        <v>3300</v>
      </c>
      <c r="BQ17" s="5">
        <v>0</v>
      </c>
      <c r="BR17" s="5">
        <v>1600</v>
      </c>
      <c r="BS17" s="5">
        <v>1300</v>
      </c>
      <c r="BT17" s="5">
        <v>1700</v>
      </c>
      <c r="BU17" s="5">
        <f t="shared" si="3"/>
        <v>0.0102893890675241</v>
      </c>
      <c r="BV17" s="5">
        <v>5698.85</v>
      </c>
      <c r="BW17" s="5">
        <v>5700</v>
      </c>
      <c r="BX17" s="5">
        <v>5400</v>
      </c>
      <c r="BY17" s="5">
        <v>6000</v>
      </c>
      <c r="BZ17" s="5">
        <v>3121.98</v>
      </c>
      <c r="CA17" s="5">
        <v>6500</v>
      </c>
      <c r="CB17" s="5">
        <v>6200</v>
      </c>
      <c r="CC17" s="5">
        <v>6600</v>
      </c>
      <c r="CD17" s="5">
        <v>190</v>
      </c>
      <c r="CE17" s="5">
        <v>140</v>
      </c>
      <c r="CF17" s="5">
        <v>110</v>
      </c>
      <c r="CG17" s="5">
        <v>160</v>
      </c>
      <c r="CH17" s="5">
        <v>3347.83</v>
      </c>
      <c r="CI17" s="5">
        <v>5700</v>
      </c>
      <c r="CJ17" s="5">
        <v>5400</v>
      </c>
      <c r="CK17" s="5">
        <v>6800</v>
      </c>
      <c r="CL17" s="5">
        <v>2589.54</v>
      </c>
      <c r="CM17" s="5">
        <v>4100</v>
      </c>
      <c r="CN17" s="5">
        <v>3600</v>
      </c>
      <c r="CO17" s="5">
        <v>4300</v>
      </c>
      <c r="CP17" s="5">
        <v>261.5</v>
      </c>
      <c r="CQ17" s="5">
        <v>1300</v>
      </c>
      <c r="CR17" s="5">
        <v>1100</v>
      </c>
      <c r="CS17" s="5">
        <v>1300</v>
      </c>
      <c r="CT17" s="5">
        <v>6980.92999999999</v>
      </c>
      <c r="CU17" s="5">
        <v>5200</v>
      </c>
      <c r="CV17" s="5">
        <v>4600</v>
      </c>
      <c r="CW17" s="5">
        <v>5300</v>
      </c>
      <c r="CX17" s="5">
        <f>VLOOKUP(B:B,[5]Sheet1!$A$1:$B$65536,2,0)</f>
        <v>2540.08</v>
      </c>
      <c r="CY17" s="5">
        <v>7900</v>
      </c>
      <c r="CZ17" s="5">
        <v>7700</v>
      </c>
      <c r="DA17" s="5">
        <v>8100</v>
      </c>
      <c r="DB17" s="5">
        <v>1487.82</v>
      </c>
      <c r="DC17" s="5">
        <v>2100</v>
      </c>
      <c r="DD17" s="5">
        <v>1900</v>
      </c>
      <c r="DE17" s="5">
        <v>2300</v>
      </c>
      <c r="DF17" s="3">
        <v>1295.7</v>
      </c>
      <c r="DG17" s="3">
        <v>6300</v>
      </c>
      <c r="DH17" s="3">
        <v>5100</v>
      </c>
      <c r="DI17" s="3">
        <v>5600</v>
      </c>
    </row>
    <row r="18" spans="1:113">
      <c r="A18" s="9">
        <v>105</v>
      </c>
      <c r="B18" s="10">
        <v>730</v>
      </c>
      <c r="C18" s="11" t="s">
        <v>124</v>
      </c>
      <c r="D18" s="11" t="s">
        <v>122</v>
      </c>
      <c r="E18" s="5">
        <v>10587</v>
      </c>
      <c r="F18" s="5">
        <v>9587</v>
      </c>
      <c r="G18" s="12">
        <f t="shared" si="1"/>
        <v>0.0113691211018335</v>
      </c>
      <c r="H18" s="13">
        <f t="shared" si="0"/>
        <v>0.0111020461237741</v>
      </c>
      <c r="I18" s="5" t="s">
        <v>1718</v>
      </c>
      <c r="J18" s="5">
        <v>16067.92</v>
      </c>
      <c r="K18" s="5">
        <v>23500</v>
      </c>
      <c r="L18" s="5">
        <v>16900</v>
      </c>
      <c r="M18" s="5">
        <v>21000</v>
      </c>
      <c r="N18" s="5">
        <v>2804.18</v>
      </c>
      <c r="O18" s="5">
        <v>4300</v>
      </c>
      <c r="P18" s="5">
        <v>3300</v>
      </c>
      <c r="Q18" s="5">
        <v>3700</v>
      </c>
      <c r="R18" s="5">
        <v>2178.9</v>
      </c>
      <c r="S18" s="5">
        <v>3800</v>
      </c>
      <c r="T18" s="5">
        <v>3000</v>
      </c>
      <c r="U18" s="5">
        <v>3400</v>
      </c>
      <c r="V18" s="5">
        <v>3118.02</v>
      </c>
      <c r="W18" s="5">
        <v>5300</v>
      </c>
      <c r="X18" s="5">
        <v>4070</v>
      </c>
      <c r="Y18" s="5">
        <v>4630</v>
      </c>
      <c r="Z18" s="5">
        <v>1120.13</v>
      </c>
      <c r="AA18" s="5">
        <v>3800</v>
      </c>
      <c r="AB18" s="5">
        <v>2900</v>
      </c>
      <c r="AC18" s="5">
        <v>3310</v>
      </c>
      <c r="AD18" s="5">
        <v>138</v>
      </c>
      <c r="AE18" s="5">
        <v>69</v>
      </c>
      <c r="AF18" s="5">
        <v>166</v>
      </c>
      <c r="AG18" s="5">
        <v>28</v>
      </c>
      <c r="AH18" s="5">
        <v>20</v>
      </c>
      <c r="AI18" s="5">
        <v>33</v>
      </c>
      <c r="AJ18" s="23">
        <v>1574.89</v>
      </c>
      <c r="AK18" s="5">
        <v>2800</v>
      </c>
      <c r="AL18" s="5">
        <v>2300</v>
      </c>
      <c r="AM18" s="5">
        <v>2500</v>
      </c>
      <c r="AN18" s="5">
        <v>404</v>
      </c>
      <c r="AO18" s="5">
        <v>1400</v>
      </c>
      <c r="AP18" s="5">
        <v>1100</v>
      </c>
      <c r="AQ18" s="5">
        <v>1300</v>
      </c>
      <c r="AR18" s="5">
        <v>1772.16</v>
      </c>
      <c r="AS18" s="5">
        <v>4200</v>
      </c>
      <c r="AT18" s="5">
        <v>3800</v>
      </c>
      <c r="AU18" s="5">
        <v>4300</v>
      </c>
      <c r="AV18" s="5">
        <f>VLOOKUP(B:B,[3]Sheet1!$A$1:$B$65536,2,0)</f>
        <v>4865.03</v>
      </c>
      <c r="AW18" s="5">
        <v>5100</v>
      </c>
      <c r="AX18" s="5">
        <v>3400</v>
      </c>
      <c r="AY18" s="5">
        <v>4600</v>
      </c>
      <c r="AZ18" s="5">
        <v>2023.68</v>
      </c>
      <c r="BA18" s="5">
        <v>2000</v>
      </c>
      <c r="BB18" s="5">
        <v>1600</v>
      </c>
      <c r="BC18" s="5">
        <v>1900</v>
      </c>
      <c r="BD18" s="5">
        <f t="shared" si="2"/>
        <v>0.0104072398190045</v>
      </c>
      <c r="BE18" s="5">
        <v>2023.68</v>
      </c>
      <c r="BF18" s="5">
        <v>2300</v>
      </c>
      <c r="BG18" s="5">
        <v>2100</v>
      </c>
      <c r="BH18" s="5">
        <v>2400</v>
      </c>
      <c r="BI18" s="5">
        <v>490.93</v>
      </c>
      <c r="BJ18" s="5">
        <v>2100</v>
      </c>
      <c r="BK18" s="5">
        <v>1700</v>
      </c>
      <c r="BL18" s="5">
        <v>2000</v>
      </c>
      <c r="BM18" s="5">
        <f>VLOOKUP(B:B,[4]Sheet1!$A$1:$B$65536,2,0)</f>
        <v>1633.42</v>
      </c>
      <c r="BN18" s="5">
        <v>3200</v>
      </c>
      <c r="BO18" s="5">
        <v>2900</v>
      </c>
      <c r="BP18" s="5">
        <v>3300</v>
      </c>
      <c r="BQ18" s="5">
        <v>766.1</v>
      </c>
      <c r="BR18" s="5">
        <v>1600</v>
      </c>
      <c r="BS18" s="5">
        <v>1300</v>
      </c>
      <c r="BT18" s="5">
        <v>1700</v>
      </c>
      <c r="BU18" s="5">
        <f t="shared" si="3"/>
        <v>0.0102893890675241</v>
      </c>
      <c r="BV18" s="5">
        <v>6629.49</v>
      </c>
      <c r="BW18" s="5">
        <v>5700</v>
      </c>
      <c r="BX18" s="5">
        <v>5400</v>
      </c>
      <c r="BY18" s="5">
        <v>6000</v>
      </c>
      <c r="BZ18" s="5">
        <v>7614.98</v>
      </c>
      <c r="CA18" s="5">
        <v>7500</v>
      </c>
      <c r="CB18" s="5">
        <v>7100</v>
      </c>
      <c r="CC18" s="5">
        <v>7600</v>
      </c>
      <c r="CD18" s="5">
        <v>128</v>
      </c>
      <c r="CE18" s="5">
        <v>140</v>
      </c>
      <c r="CF18" s="5">
        <v>110</v>
      </c>
      <c r="CG18" s="5">
        <v>160</v>
      </c>
      <c r="CH18" s="5">
        <v>4292.86</v>
      </c>
      <c r="CI18" s="5">
        <v>5700</v>
      </c>
      <c r="CJ18" s="5">
        <v>5400</v>
      </c>
      <c r="CK18" s="5">
        <v>6800</v>
      </c>
      <c r="CL18" s="5">
        <v>2854.58</v>
      </c>
      <c r="CM18" s="5">
        <v>4100</v>
      </c>
      <c r="CN18" s="5">
        <v>3600</v>
      </c>
      <c r="CO18" s="5">
        <v>4300</v>
      </c>
      <c r="CP18" s="5">
        <v>8.16</v>
      </c>
      <c r="CQ18" s="5">
        <v>1300</v>
      </c>
      <c r="CR18" s="5">
        <v>1100</v>
      </c>
      <c r="CS18" s="5">
        <v>1300</v>
      </c>
      <c r="CT18" s="5">
        <v>4010.98</v>
      </c>
      <c r="CU18" s="5">
        <v>5100</v>
      </c>
      <c r="CV18" s="5">
        <v>4500</v>
      </c>
      <c r="CW18" s="5">
        <v>5200</v>
      </c>
      <c r="CX18" s="5">
        <f>VLOOKUP(B:B,[5]Sheet1!$A$1:$B$65536,2,0)</f>
        <v>3266.87</v>
      </c>
      <c r="CY18" s="5">
        <v>7800</v>
      </c>
      <c r="CZ18" s="5">
        <v>7600</v>
      </c>
      <c r="DA18" s="5">
        <v>8000</v>
      </c>
      <c r="DB18" s="5">
        <v>1307.22</v>
      </c>
      <c r="DC18" s="5">
        <v>2100</v>
      </c>
      <c r="DD18" s="5">
        <v>1900</v>
      </c>
      <c r="DE18" s="5">
        <v>2300</v>
      </c>
      <c r="DF18" s="3">
        <v>3806.87</v>
      </c>
      <c r="DG18" s="3">
        <v>6300</v>
      </c>
      <c r="DH18" s="3">
        <v>5100</v>
      </c>
      <c r="DI18" s="3">
        <v>5600</v>
      </c>
    </row>
    <row r="19" spans="1:113">
      <c r="A19" s="9">
        <v>108</v>
      </c>
      <c r="B19" s="10">
        <v>365</v>
      </c>
      <c r="C19" s="11" t="s">
        <v>125</v>
      </c>
      <c r="D19" s="11" t="s">
        <v>122</v>
      </c>
      <c r="E19" s="5">
        <v>10184</v>
      </c>
      <c r="F19" s="5">
        <v>9184</v>
      </c>
      <c r="G19" s="12">
        <f t="shared" si="1"/>
        <v>0.0108912076978449</v>
      </c>
      <c r="H19" s="13">
        <f t="shared" si="0"/>
        <v>0.0106794406087197</v>
      </c>
      <c r="I19" s="5" t="s">
        <v>1718</v>
      </c>
      <c r="J19" s="5">
        <v>8969.16</v>
      </c>
      <c r="K19" s="5">
        <v>13400</v>
      </c>
      <c r="L19" s="5">
        <v>9600</v>
      </c>
      <c r="M19" s="5">
        <v>12000</v>
      </c>
      <c r="N19" s="5">
        <v>1167.7</v>
      </c>
      <c r="O19" s="5">
        <v>4200</v>
      </c>
      <c r="P19" s="5">
        <v>3200</v>
      </c>
      <c r="Q19" s="5">
        <v>3700</v>
      </c>
      <c r="R19" s="5">
        <v>768.6</v>
      </c>
      <c r="S19" s="5">
        <v>3700</v>
      </c>
      <c r="T19" s="5">
        <v>2900</v>
      </c>
      <c r="U19" s="5">
        <v>3300</v>
      </c>
      <c r="V19" s="5">
        <v>2871.61</v>
      </c>
      <c r="W19" s="5">
        <v>5100</v>
      </c>
      <c r="X19" s="5">
        <v>3920</v>
      </c>
      <c r="Y19" s="5">
        <v>4460</v>
      </c>
      <c r="Z19" s="5">
        <v>4202.03</v>
      </c>
      <c r="AA19" s="5">
        <v>4600</v>
      </c>
      <c r="AB19" s="5">
        <v>3500</v>
      </c>
      <c r="AC19" s="5">
        <v>4020</v>
      </c>
      <c r="AD19" s="5">
        <v>53</v>
      </c>
      <c r="AE19" s="5">
        <v>26</v>
      </c>
      <c r="AF19" s="5">
        <v>64</v>
      </c>
      <c r="AG19" s="5">
        <v>21</v>
      </c>
      <c r="AH19" s="5">
        <v>16</v>
      </c>
      <c r="AI19" s="5">
        <v>25</v>
      </c>
      <c r="AJ19" s="23">
        <v>1907.98</v>
      </c>
      <c r="AK19" s="5">
        <v>2800</v>
      </c>
      <c r="AL19" s="5">
        <v>2300</v>
      </c>
      <c r="AM19" s="5">
        <v>2500</v>
      </c>
      <c r="AN19" s="5">
        <v>242.6</v>
      </c>
      <c r="AO19" s="5">
        <v>1400</v>
      </c>
      <c r="AP19" s="5">
        <v>1100</v>
      </c>
      <c r="AQ19" s="5">
        <v>1300</v>
      </c>
      <c r="AR19" s="5">
        <v>842.57</v>
      </c>
      <c r="AS19" s="5">
        <v>4100</v>
      </c>
      <c r="AT19" s="5">
        <v>3700</v>
      </c>
      <c r="AU19" s="5">
        <v>4200</v>
      </c>
      <c r="AV19" s="5">
        <f>VLOOKUP(B:B,[3]Sheet1!$A$1:$B$65536,2,0)</f>
        <v>3136.12</v>
      </c>
      <c r="AW19" s="5">
        <v>4900</v>
      </c>
      <c r="AX19" s="5">
        <v>3300</v>
      </c>
      <c r="AY19" s="5">
        <v>4400</v>
      </c>
      <c r="AZ19" s="5">
        <v>785.65</v>
      </c>
      <c r="BA19" s="5">
        <v>2000</v>
      </c>
      <c r="BB19" s="5">
        <v>1600</v>
      </c>
      <c r="BC19" s="5">
        <v>1900</v>
      </c>
      <c r="BD19" s="5">
        <f t="shared" si="2"/>
        <v>0.0104072398190045</v>
      </c>
      <c r="BE19" s="5">
        <v>785.65</v>
      </c>
      <c r="BF19" s="5">
        <v>2300</v>
      </c>
      <c r="BG19" s="5">
        <v>2100</v>
      </c>
      <c r="BH19" s="5">
        <v>2400</v>
      </c>
      <c r="BI19" s="5">
        <v>388.19</v>
      </c>
      <c r="BJ19" s="5">
        <v>2100</v>
      </c>
      <c r="BK19" s="5">
        <v>1700</v>
      </c>
      <c r="BL19" s="5">
        <v>2000</v>
      </c>
      <c r="BM19" s="5">
        <f>VLOOKUP(B:B,[4]Sheet1!$A$1:$B$65536,2,0)</f>
        <v>477.23</v>
      </c>
      <c r="BN19" s="5">
        <v>3000</v>
      </c>
      <c r="BO19" s="5">
        <v>2700</v>
      </c>
      <c r="BP19" s="5">
        <v>3100</v>
      </c>
      <c r="BQ19" s="5">
        <v>498</v>
      </c>
      <c r="BR19" s="5">
        <v>1500</v>
      </c>
      <c r="BS19" s="5">
        <v>1300</v>
      </c>
      <c r="BT19" s="5">
        <v>1600</v>
      </c>
      <c r="BU19" s="5">
        <f t="shared" si="3"/>
        <v>0.00964630225080386</v>
      </c>
      <c r="BV19" s="5">
        <v>2583.9</v>
      </c>
      <c r="BW19" s="5">
        <v>5300</v>
      </c>
      <c r="BX19" s="5">
        <v>5000</v>
      </c>
      <c r="BY19" s="5">
        <v>5500</v>
      </c>
      <c r="BZ19" s="5">
        <v>9626.62</v>
      </c>
      <c r="CA19" s="5">
        <v>7000</v>
      </c>
      <c r="CB19" s="5">
        <v>6600</v>
      </c>
      <c r="CC19" s="5">
        <v>7100</v>
      </c>
      <c r="CD19" s="5">
        <v>154</v>
      </c>
      <c r="CE19" s="5">
        <v>130</v>
      </c>
      <c r="CF19" s="5">
        <v>100</v>
      </c>
      <c r="CG19" s="5">
        <v>140</v>
      </c>
      <c r="CH19" s="5">
        <v>3942.07</v>
      </c>
      <c r="CI19" s="5">
        <v>5400</v>
      </c>
      <c r="CJ19" s="5">
        <v>5100</v>
      </c>
      <c r="CK19" s="5">
        <v>6500</v>
      </c>
      <c r="CL19" s="5">
        <v>3811.51</v>
      </c>
      <c r="CM19" s="5">
        <v>3900</v>
      </c>
      <c r="CN19" s="5">
        <v>3400</v>
      </c>
      <c r="CO19" s="5">
        <v>4000</v>
      </c>
      <c r="CP19" s="5">
        <v>0</v>
      </c>
      <c r="CQ19" s="5">
        <v>1200</v>
      </c>
      <c r="CR19" s="5">
        <v>1000</v>
      </c>
      <c r="CS19" s="5">
        <v>1200</v>
      </c>
      <c r="CT19" s="5">
        <v>3878.44</v>
      </c>
      <c r="CU19" s="5">
        <v>4900</v>
      </c>
      <c r="CV19" s="5">
        <v>4300</v>
      </c>
      <c r="CW19" s="5">
        <v>5000</v>
      </c>
      <c r="CX19" s="5">
        <f>VLOOKUP(B:B,[5]Sheet1!$A$1:$B$65536,2,0)</f>
        <v>4213</v>
      </c>
      <c r="CY19" s="5">
        <v>7300</v>
      </c>
      <c r="CZ19" s="5">
        <v>7100</v>
      </c>
      <c r="DA19" s="5">
        <v>7500</v>
      </c>
      <c r="DB19" s="5">
        <v>578.21</v>
      </c>
      <c r="DC19" s="5">
        <v>2000</v>
      </c>
      <c r="DD19" s="5">
        <v>1800</v>
      </c>
      <c r="DE19" s="5">
        <v>2200</v>
      </c>
      <c r="DF19" s="3">
        <v>4647.76</v>
      </c>
      <c r="DG19" s="3">
        <v>6000</v>
      </c>
      <c r="DH19" s="3">
        <v>4800</v>
      </c>
      <c r="DI19" s="3">
        <v>5300</v>
      </c>
    </row>
    <row r="20" spans="1:113">
      <c r="A20" s="9">
        <v>44</v>
      </c>
      <c r="B20" s="10">
        <v>585</v>
      </c>
      <c r="C20" s="11" t="s">
        <v>61</v>
      </c>
      <c r="D20" s="11" t="s">
        <v>58</v>
      </c>
      <c r="E20" s="5">
        <v>10067</v>
      </c>
      <c r="F20" s="5">
        <v>9067</v>
      </c>
      <c r="G20" s="12">
        <f t="shared" si="1"/>
        <v>0.010752458645074</v>
      </c>
      <c r="H20" s="13">
        <f t="shared" si="0"/>
        <v>0.0105567486849943</v>
      </c>
      <c r="I20" s="5" t="s">
        <v>1718</v>
      </c>
      <c r="J20" s="5">
        <v>7667.41</v>
      </c>
      <c r="K20" s="5">
        <v>13200</v>
      </c>
      <c r="L20" s="5">
        <v>9500</v>
      </c>
      <c r="M20" s="5">
        <v>11800</v>
      </c>
      <c r="N20" s="5">
        <v>1977.84</v>
      </c>
      <c r="O20" s="5">
        <v>4100</v>
      </c>
      <c r="P20" s="5">
        <v>3200</v>
      </c>
      <c r="Q20" s="5">
        <v>3600</v>
      </c>
      <c r="R20" s="5">
        <v>652.8</v>
      </c>
      <c r="S20" s="5">
        <v>3700</v>
      </c>
      <c r="T20" s="5">
        <v>2900</v>
      </c>
      <c r="U20" s="5">
        <v>3300</v>
      </c>
      <c r="V20" s="5">
        <v>4225.49</v>
      </c>
      <c r="W20" s="5">
        <v>5000</v>
      </c>
      <c r="X20" s="5">
        <v>3840</v>
      </c>
      <c r="Y20" s="5">
        <v>4370</v>
      </c>
      <c r="Z20" s="5">
        <v>3713.2</v>
      </c>
      <c r="AA20" s="5">
        <v>3600</v>
      </c>
      <c r="AB20" s="5">
        <v>2800</v>
      </c>
      <c r="AC20" s="5">
        <v>3110</v>
      </c>
      <c r="AD20" s="5">
        <v>101</v>
      </c>
      <c r="AE20" s="5">
        <v>50</v>
      </c>
      <c r="AF20" s="5">
        <v>122</v>
      </c>
      <c r="AG20" s="5">
        <v>32</v>
      </c>
      <c r="AH20" s="5">
        <v>24</v>
      </c>
      <c r="AI20" s="5">
        <v>39</v>
      </c>
      <c r="AJ20" s="23">
        <v>2562.65</v>
      </c>
      <c r="AK20" s="5">
        <v>2800</v>
      </c>
      <c r="AL20" s="5">
        <v>2300</v>
      </c>
      <c r="AM20" s="5">
        <v>2500</v>
      </c>
      <c r="AN20" s="5">
        <v>514.57</v>
      </c>
      <c r="AO20" s="5">
        <v>1400</v>
      </c>
      <c r="AP20" s="5">
        <v>1100</v>
      </c>
      <c r="AQ20" s="5">
        <v>1300</v>
      </c>
      <c r="AR20" s="5">
        <v>3819.15</v>
      </c>
      <c r="AS20" s="5">
        <v>4800</v>
      </c>
      <c r="AT20" s="5">
        <v>4300</v>
      </c>
      <c r="AU20" s="5">
        <v>4900</v>
      </c>
      <c r="AV20" s="5">
        <f>VLOOKUP(B:B,[3]Sheet1!$A$1:$B$65536,2,0)</f>
        <v>6737.18000000001</v>
      </c>
      <c r="AW20" s="5">
        <v>4800</v>
      </c>
      <c r="AX20" s="5">
        <v>3200</v>
      </c>
      <c r="AY20" s="5">
        <v>4300</v>
      </c>
      <c r="AZ20" s="5">
        <v>2003.02</v>
      </c>
      <c r="BA20" s="5">
        <v>1900</v>
      </c>
      <c r="BB20" s="5">
        <v>1500</v>
      </c>
      <c r="BC20" s="5">
        <v>1800</v>
      </c>
      <c r="BD20" s="5">
        <f t="shared" si="2"/>
        <v>0.00995475113122172</v>
      </c>
      <c r="BE20" s="5">
        <v>2003.02</v>
      </c>
      <c r="BF20" s="5">
        <v>2200</v>
      </c>
      <c r="BG20" s="5">
        <v>2000</v>
      </c>
      <c r="BH20" s="5">
        <v>2300</v>
      </c>
      <c r="BI20" s="5">
        <v>1056.57</v>
      </c>
      <c r="BJ20" s="5">
        <v>2000</v>
      </c>
      <c r="BK20" s="5">
        <v>1600</v>
      </c>
      <c r="BL20" s="5">
        <v>1900</v>
      </c>
      <c r="BM20" s="5">
        <f>VLOOKUP(B:B,[4]Sheet1!$A$1:$B$65536,2,0)</f>
        <v>1317.5</v>
      </c>
      <c r="BN20" s="5">
        <v>3000</v>
      </c>
      <c r="BO20" s="5">
        <v>2700</v>
      </c>
      <c r="BP20" s="5">
        <v>3100</v>
      </c>
      <c r="BQ20" s="5">
        <v>429.91</v>
      </c>
      <c r="BR20" s="5">
        <v>1500</v>
      </c>
      <c r="BS20" s="5">
        <v>1300</v>
      </c>
      <c r="BT20" s="5">
        <v>1600</v>
      </c>
      <c r="BU20" s="5">
        <f t="shared" si="3"/>
        <v>0.00964630225080386</v>
      </c>
      <c r="BV20" s="5">
        <v>7713.62</v>
      </c>
      <c r="BW20" s="5">
        <v>5300</v>
      </c>
      <c r="BX20" s="5">
        <v>5000</v>
      </c>
      <c r="BY20" s="5">
        <v>5500</v>
      </c>
      <c r="BZ20" s="5">
        <v>7989.2</v>
      </c>
      <c r="CA20" s="5">
        <v>7000</v>
      </c>
      <c r="CB20" s="5">
        <v>6600</v>
      </c>
      <c r="CC20" s="5">
        <v>7100</v>
      </c>
      <c r="CD20" s="5">
        <v>175</v>
      </c>
      <c r="CE20" s="5">
        <v>130</v>
      </c>
      <c r="CF20" s="5">
        <v>100</v>
      </c>
      <c r="CG20" s="5">
        <v>140</v>
      </c>
      <c r="CH20" s="5">
        <v>5838.05</v>
      </c>
      <c r="CI20" s="5">
        <v>5400</v>
      </c>
      <c r="CJ20" s="5">
        <v>5100</v>
      </c>
      <c r="CK20" s="5">
        <v>6500</v>
      </c>
      <c r="CL20" s="5">
        <v>1957.89</v>
      </c>
      <c r="CM20" s="5">
        <v>3900</v>
      </c>
      <c r="CN20" s="5">
        <v>3400</v>
      </c>
      <c r="CO20" s="5">
        <v>4000</v>
      </c>
      <c r="CP20" s="5">
        <v>306.87</v>
      </c>
      <c r="CQ20" s="5">
        <v>1200</v>
      </c>
      <c r="CR20" s="5">
        <v>1000</v>
      </c>
      <c r="CS20" s="5">
        <v>1200</v>
      </c>
      <c r="CT20" s="5">
        <v>7570.78</v>
      </c>
      <c r="CU20" s="5">
        <v>4800</v>
      </c>
      <c r="CV20" s="5">
        <v>4200</v>
      </c>
      <c r="CW20" s="5">
        <v>4900</v>
      </c>
      <c r="CX20" s="5">
        <f>VLOOKUP(B:B,[5]Sheet1!$A$1:$B$65536,2,0)</f>
        <v>4376.26</v>
      </c>
      <c r="CY20" s="5">
        <v>7200</v>
      </c>
      <c r="CZ20" s="5">
        <v>7000</v>
      </c>
      <c r="DA20" s="5">
        <v>7400</v>
      </c>
      <c r="DB20" s="5">
        <v>1004.21</v>
      </c>
      <c r="DC20" s="5">
        <v>1900</v>
      </c>
      <c r="DD20" s="5">
        <v>1700</v>
      </c>
      <c r="DE20" s="5">
        <v>2100</v>
      </c>
      <c r="DF20" s="3">
        <v>2263</v>
      </c>
      <c r="DG20" s="3">
        <v>5900</v>
      </c>
      <c r="DH20" s="3">
        <v>4800</v>
      </c>
      <c r="DI20" s="3">
        <v>5200</v>
      </c>
    </row>
    <row r="21" spans="1:113">
      <c r="A21" s="9">
        <v>103</v>
      </c>
      <c r="B21" s="10">
        <v>379</v>
      </c>
      <c r="C21" s="11" t="s">
        <v>126</v>
      </c>
      <c r="D21" s="11" t="s">
        <v>122</v>
      </c>
      <c r="E21" s="5">
        <v>10014</v>
      </c>
      <c r="F21" s="5">
        <v>9014</v>
      </c>
      <c r="G21" s="12">
        <f t="shared" si="1"/>
        <v>0.0106896065100581</v>
      </c>
      <c r="H21" s="13">
        <f t="shared" si="0"/>
        <v>0.0105011702921955</v>
      </c>
      <c r="I21" s="5" t="s">
        <v>1718</v>
      </c>
      <c r="J21" s="5">
        <v>9472.45</v>
      </c>
      <c r="K21" s="5">
        <v>13200</v>
      </c>
      <c r="L21" s="5">
        <v>9500</v>
      </c>
      <c r="M21" s="5">
        <v>11800</v>
      </c>
      <c r="N21" s="5">
        <v>3029.96</v>
      </c>
      <c r="O21" s="5">
        <v>4100</v>
      </c>
      <c r="P21" s="5">
        <v>3200</v>
      </c>
      <c r="Q21" s="5">
        <v>3600</v>
      </c>
      <c r="R21" s="5">
        <v>1662.4</v>
      </c>
      <c r="S21" s="5">
        <v>3700</v>
      </c>
      <c r="T21" s="5">
        <v>2900</v>
      </c>
      <c r="U21" s="5">
        <v>3300</v>
      </c>
      <c r="V21" s="5">
        <v>3678.51</v>
      </c>
      <c r="W21" s="5">
        <v>5000</v>
      </c>
      <c r="X21" s="5">
        <v>3840</v>
      </c>
      <c r="Y21" s="5">
        <v>4370</v>
      </c>
      <c r="Z21" s="5">
        <v>2586.38</v>
      </c>
      <c r="AA21" s="5">
        <v>3600</v>
      </c>
      <c r="AB21" s="5">
        <v>2800</v>
      </c>
      <c r="AC21" s="5">
        <v>3110</v>
      </c>
      <c r="AD21" s="5">
        <v>49</v>
      </c>
      <c r="AE21" s="5">
        <v>24</v>
      </c>
      <c r="AF21" s="5">
        <v>59</v>
      </c>
      <c r="AG21" s="5">
        <v>24</v>
      </c>
      <c r="AH21" s="5">
        <v>18</v>
      </c>
      <c r="AI21" s="5">
        <v>29</v>
      </c>
      <c r="AJ21" s="23">
        <v>1480.03</v>
      </c>
      <c r="AK21" s="5">
        <v>2400</v>
      </c>
      <c r="AL21" s="5">
        <v>2000</v>
      </c>
      <c r="AM21" s="5">
        <v>2100</v>
      </c>
      <c r="AN21" s="5">
        <v>357.75</v>
      </c>
      <c r="AO21" s="5">
        <v>1400</v>
      </c>
      <c r="AP21" s="5">
        <v>1100</v>
      </c>
      <c r="AQ21" s="5">
        <v>1300</v>
      </c>
      <c r="AR21" s="5">
        <v>471.59</v>
      </c>
      <c r="AS21" s="5">
        <v>3900</v>
      </c>
      <c r="AT21" s="5">
        <v>3500</v>
      </c>
      <c r="AU21" s="5">
        <v>4000</v>
      </c>
      <c r="AV21" s="5">
        <f>VLOOKUP(B:B,[3]Sheet1!$A$1:$B$65536,2,0)</f>
        <v>5217.66</v>
      </c>
      <c r="AW21" s="5">
        <v>4800</v>
      </c>
      <c r="AX21" s="5">
        <v>3200</v>
      </c>
      <c r="AY21" s="5">
        <v>4300</v>
      </c>
      <c r="AZ21" s="5">
        <v>1854.13</v>
      </c>
      <c r="BA21" s="5">
        <v>1900</v>
      </c>
      <c r="BB21" s="5">
        <v>1500</v>
      </c>
      <c r="BC21" s="5">
        <v>1800</v>
      </c>
      <c r="BD21" s="5">
        <f t="shared" si="2"/>
        <v>0.00995475113122172</v>
      </c>
      <c r="BE21" s="5">
        <v>1854.13</v>
      </c>
      <c r="BF21" s="5">
        <v>2200</v>
      </c>
      <c r="BG21" s="5">
        <v>2000</v>
      </c>
      <c r="BH21" s="5">
        <v>2300</v>
      </c>
      <c r="BI21" s="5">
        <v>302.85</v>
      </c>
      <c r="BJ21" s="5">
        <v>2000</v>
      </c>
      <c r="BK21" s="5">
        <v>1600</v>
      </c>
      <c r="BL21" s="5">
        <v>1900</v>
      </c>
      <c r="BM21" s="5">
        <f>VLOOKUP(B:B,[4]Sheet1!$A$1:$B$65536,2,0)</f>
        <v>984.63</v>
      </c>
      <c r="BN21" s="5">
        <v>3000</v>
      </c>
      <c r="BO21" s="5">
        <v>2700</v>
      </c>
      <c r="BP21" s="5">
        <v>3100</v>
      </c>
      <c r="BQ21" s="5">
        <v>146</v>
      </c>
      <c r="BR21" s="5">
        <v>1500</v>
      </c>
      <c r="BS21" s="5">
        <v>1300</v>
      </c>
      <c r="BT21" s="5">
        <v>1600</v>
      </c>
      <c r="BU21" s="5">
        <f t="shared" si="3"/>
        <v>0.00964630225080386</v>
      </c>
      <c r="BV21" s="5">
        <v>2190.03</v>
      </c>
      <c r="BW21" s="5">
        <v>5300</v>
      </c>
      <c r="BX21" s="5">
        <v>5000</v>
      </c>
      <c r="BY21" s="5">
        <v>5500</v>
      </c>
      <c r="BZ21" s="5">
        <v>11265.93</v>
      </c>
      <c r="CA21" s="5">
        <v>7000</v>
      </c>
      <c r="CB21" s="5">
        <v>6600</v>
      </c>
      <c r="CC21" s="5">
        <v>7100</v>
      </c>
      <c r="CD21" s="5">
        <v>93</v>
      </c>
      <c r="CE21" s="5">
        <v>130</v>
      </c>
      <c r="CF21" s="5">
        <v>100</v>
      </c>
      <c r="CG21" s="5">
        <v>140</v>
      </c>
      <c r="CH21" s="5">
        <v>4240.25</v>
      </c>
      <c r="CI21" s="5">
        <v>5300</v>
      </c>
      <c r="CJ21" s="5">
        <v>5000</v>
      </c>
      <c r="CK21" s="5">
        <v>6400</v>
      </c>
      <c r="CL21" s="5">
        <v>2520.8</v>
      </c>
      <c r="CM21" s="5">
        <v>3800</v>
      </c>
      <c r="CN21" s="5">
        <v>3300</v>
      </c>
      <c r="CO21" s="5">
        <v>3900</v>
      </c>
      <c r="CP21" s="5">
        <v>141.8</v>
      </c>
      <c r="CQ21" s="5">
        <v>1200</v>
      </c>
      <c r="CR21" s="5">
        <v>1000</v>
      </c>
      <c r="CS21" s="5">
        <v>1200</v>
      </c>
      <c r="CT21" s="5">
        <v>3282.45</v>
      </c>
      <c r="CU21" s="5">
        <v>4800</v>
      </c>
      <c r="CV21" s="5">
        <v>4200</v>
      </c>
      <c r="CW21" s="5">
        <v>4900</v>
      </c>
      <c r="CX21" s="5">
        <f>VLOOKUP(B:B,[5]Sheet1!$A$1:$B$65536,2,0)</f>
        <v>3826.84</v>
      </c>
      <c r="CY21" s="5">
        <v>7200</v>
      </c>
      <c r="CZ21" s="5">
        <v>7000</v>
      </c>
      <c r="DA21" s="5">
        <v>7400</v>
      </c>
      <c r="DB21" s="5">
        <v>1327.14</v>
      </c>
      <c r="DC21" s="5">
        <v>1900</v>
      </c>
      <c r="DD21" s="5">
        <v>1700</v>
      </c>
      <c r="DE21" s="5">
        <v>2100</v>
      </c>
      <c r="DF21" s="3">
        <v>5791.6</v>
      </c>
      <c r="DG21" s="3">
        <v>5900</v>
      </c>
      <c r="DH21" s="3">
        <v>4800</v>
      </c>
      <c r="DI21" s="3">
        <v>5200</v>
      </c>
    </row>
    <row r="22" spans="1:113">
      <c r="A22" s="9">
        <v>104</v>
      </c>
      <c r="B22" s="10">
        <v>709</v>
      </c>
      <c r="C22" s="11" t="s">
        <v>127</v>
      </c>
      <c r="D22" s="11" t="s">
        <v>122</v>
      </c>
      <c r="E22" s="5">
        <v>9757</v>
      </c>
      <c r="F22" s="5">
        <v>8757</v>
      </c>
      <c r="G22" s="12">
        <f t="shared" si="1"/>
        <v>0.0103848329496981</v>
      </c>
      <c r="H22" s="13">
        <f t="shared" si="0"/>
        <v>0.0102316675195678</v>
      </c>
      <c r="I22" s="5" t="s">
        <v>1719</v>
      </c>
      <c r="J22" s="5">
        <v>8362.7</v>
      </c>
      <c r="K22" s="5">
        <v>12800</v>
      </c>
      <c r="L22" s="5">
        <v>9200</v>
      </c>
      <c r="M22" s="5">
        <v>11500</v>
      </c>
      <c r="N22" s="5">
        <v>544.4</v>
      </c>
      <c r="O22" s="5">
        <v>3000</v>
      </c>
      <c r="P22" s="5">
        <v>2300</v>
      </c>
      <c r="Q22" s="5">
        <v>2600</v>
      </c>
      <c r="R22" s="5">
        <v>2906.4</v>
      </c>
      <c r="S22" s="5">
        <v>3500</v>
      </c>
      <c r="T22" s="5">
        <v>2800</v>
      </c>
      <c r="U22" s="5">
        <v>3200</v>
      </c>
      <c r="V22" s="5">
        <v>5602.86</v>
      </c>
      <c r="W22" s="5">
        <v>6600</v>
      </c>
      <c r="X22" s="5">
        <v>5070</v>
      </c>
      <c r="Y22" s="5">
        <v>5770</v>
      </c>
      <c r="Z22" s="5">
        <v>3138.07</v>
      </c>
      <c r="AA22" s="5">
        <v>3500</v>
      </c>
      <c r="AB22" s="5">
        <v>2700</v>
      </c>
      <c r="AC22" s="5">
        <v>3110</v>
      </c>
      <c r="AD22" s="5">
        <v>118</v>
      </c>
      <c r="AE22" s="5">
        <v>59</v>
      </c>
      <c r="AF22" s="5">
        <v>142</v>
      </c>
      <c r="AG22" s="5">
        <v>28</v>
      </c>
      <c r="AH22" s="5">
        <v>21</v>
      </c>
      <c r="AI22" s="5">
        <v>33</v>
      </c>
      <c r="AJ22" s="23">
        <v>1867.87</v>
      </c>
      <c r="AK22" s="5">
        <v>2400</v>
      </c>
      <c r="AL22" s="5">
        <v>2000</v>
      </c>
      <c r="AM22" s="5">
        <v>2100</v>
      </c>
      <c r="AN22" s="5">
        <v>497.6</v>
      </c>
      <c r="AO22" s="5">
        <v>1400</v>
      </c>
      <c r="AP22" s="5">
        <v>1100</v>
      </c>
      <c r="AQ22" s="5">
        <v>1300</v>
      </c>
      <c r="AR22" s="5">
        <v>1390.54</v>
      </c>
      <c r="AS22" s="5">
        <v>3800</v>
      </c>
      <c r="AT22" s="5">
        <v>3400</v>
      </c>
      <c r="AU22" s="5">
        <v>3900</v>
      </c>
      <c r="AV22" s="5">
        <f>VLOOKUP(B:B,[3]Sheet1!$A$1:$B$65536,2,0)</f>
        <v>7180.84</v>
      </c>
      <c r="AW22" s="5">
        <v>4700</v>
      </c>
      <c r="AX22" s="5">
        <v>3200</v>
      </c>
      <c r="AY22" s="5">
        <v>4200</v>
      </c>
      <c r="AZ22" s="5">
        <v>1187.45</v>
      </c>
      <c r="BA22" s="5">
        <v>1900</v>
      </c>
      <c r="BB22" s="5">
        <v>1500</v>
      </c>
      <c r="BC22" s="5">
        <v>1800</v>
      </c>
      <c r="BD22" s="5">
        <f t="shared" si="2"/>
        <v>0.00995475113122172</v>
      </c>
      <c r="BE22" s="5">
        <v>1187.45</v>
      </c>
      <c r="BF22" s="5">
        <v>2200</v>
      </c>
      <c r="BG22" s="5">
        <v>2000</v>
      </c>
      <c r="BH22" s="5">
        <v>2300</v>
      </c>
      <c r="BI22" s="5">
        <v>907.53</v>
      </c>
      <c r="BJ22" s="5">
        <v>2000</v>
      </c>
      <c r="BK22" s="5">
        <v>1600</v>
      </c>
      <c r="BL22" s="5">
        <v>1900</v>
      </c>
      <c r="BM22" s="5">
        <f>VLOOKUP(B:B,[4]Sheet1!$A$1:$B$65536,2,0)</f>
        <v>580.47</v>
      </c>
      <c r="BN22" s="5">
        <v>3000</v>
      </c>
      <c r="BO22" s="5">
        <v>2700</v>
      </c>
      <c r="BP22" s="5">
        <v>3100</v>
      </c>
      <c r="BQ22" s="5">
        <v>664.3</v>
      </c>
      <c r="BR22" s="5">
        <v>1500</v>
      </c>
      <c r="BS22" s="5">
        <v>1300</v>
      </c>
      <c r="BT22" s="5">
        <v>1600</v>
      </c>
      <c r="BU22" s="5">
        <f t="shared" si="3"/>
        <v>0.00964630225080386</v>
      </c>
      <c r="BV22" s="5">
        <v>2512.19</v>
      </c>
      <c r="BW22" s="5">
        <v>5300</v>
      </c>
      <c r="BX22" s="5">
        <v>5000</v>
      </c>
      <c r="BY22" s="5">
        <v>5500</v>
      </c>
      <c r="BZ22" s="5">
        <v>7150.06</v>
      </c>
      <c r="CA22" s="5">
        <v>7000</v>
      </c>
      <c r="CB22" s="5">
        <v>6600</v>
      </c>
      <c r="CC22" s="5">
        <v>7100</v>
      </c>
      <c r="CD22" s="5">
        <v>129</v>
      </c>
      <c r="CE22" s="5">
        <v>120</v>
      </c>
      <c r="CF22" s="5">
        <v>90</v>
      </c>
      <c r="CG22" s="5">
        <v>130</v>
      </c>
      <c r="CH22" s="5">
        <v>1760.79</v>
      </c>
      <c r="CI22" s="5">
        <v>5200</v>
      </c>
      <c r="CJ22" s="5">
        <v>4900</v>
      </c>
      <c r="CK22" s="5">
        <v>6200</v>
      </c>
      <c r="CL22" s="5">
        <v>1033.9</v>
      </c>
      <c r="CM22" s="5">
        <v>3700</v>
      </c>
      <c r="CN22" s="5">
        <v>3200</v>
      </c>
      <c r="CO22" s="5">
        <v>3800</v>
      </c>
      <c r="CP22" s="5">
        <v>76</v>
      </c>
      <c r="CQ22" s="5">
        <v>1100</v>
      </c>
      <c r="CR22" s="5">
        <v>900</v>
      </c>
      <c r="CS22" s="5">
        <v>1100</v>
      </c>
      <c r="CT22" s="5">
        <v>4760.74</v>
      </c>
      <c r="CU22" s="5">
        <v>4700</v>
      </c>
      <c r="CV22" s="5">
        <v>4200</v>
      </c>
      <c r="CW22" s="5">
        <v>4800</v>
      </c>
      <c r="CX22" s="5">
        <f>VLOOKUP(B:B,[5]Sheet1!$A$1:$B$65536,2,0)</f>
        <v>4842.86</v>
      </c>
      <c r="CY22" s="5">
        <v>7000</v>
      </c>
      <c r="CZ22" s="5">
        <v>6800</v>
      </c>
      <c r="DA22" s="5">
        <v>7200</v>
      </c>
      <c r="DB22" s="5">
        <v>2176.15</v>
      </c>
      <c r="DC22" s="5">
        <v>1900</v>
      </c>
      <c r="DD22" s="5">
        <v>1700</v>
      </c>
      <c r="DE22" s="5">
        <v>2100</v>
      </c>
      <c r="DF22" s="3">
        <v>2637.5</v>
      </c>
      <c r="DG22" s="3">
        <v>5700</v>
      </c>
      <c r="DH22" s="3">
        <v>4600</v>
      </c>
      <c r="DI22" s="3">
        <v>5100</v>
      </c>
    </row>
    <row r="23" spans="1:113">
      <c r="A23" s="9">
        <v>43</v>
      </c>
      <c r="B23" s="10">
        <v>581</v>
      </c>
      <c r="C23" s="11" t="s">
        <v>62</v>
      </c>
      <c r="D23" s="11" t="s">
        <v>58</v>
      </c>
      <c r="E23" s="5">
        <v>9162</v>
      </c>
      <c r="F23" s="5">
        <v>8162</v>
      </c>
      <c r="G23" s="12">
        <f t="shared" si="1"/>
        <v>0.00967922879244446</v>
      </c>
      <c r="H23" s="13">
        <f t="shared" si="0"/>
        <v>0.00960772141173312</v>
      </c>
      <c r="I23" s="5" t="s">
        <v>1719</v>
      </c>
      <c r="J23" s="5">
        <v>3679.7</v>
      </c>
      <c r="K23" s="5">
        <v>12000</v>
      </c>
      <c r="L23" s="5">
        <v>8700</v>
      </c>
      <c r="M23" s="5">
        <v>10800</v>
      </c>
      <c r="N23" s="5">
        <v>54</v>
      </c>
      <c r="O23" s="5">
        <v>2000</v>
      </c>
      <c r="P23" s="5">
        <v>1500</v>
      </c>
      <c r="Q23" s="5">
        <v>1700</v>
      </c>
      <c r="R23" s="5">
        <v>1992.8</v>
      </c>
      <c r="S23" s="5">
        <v>3300</v>
      </c>
      <c r="T23" s="5">
        <v>2600</v>
      </c>
      <c r="U23" s="5">
        <v>2900</v>
      </c>
      <c r="V23" s="5">
        <v>2225.98</v>
      </c>
      <c r="W23" s="5">
        <v>4800</v>
      </c>
      <c r="X23" s="5">
        <v>3690</v>
      </c>
      <c r="Y23" s="5">
        <v>4200</v>
      </c>
      <c r="Z23" s="5">
        <v>2726.16</v>
      </c>
      <c r="AA23" s="5">
        <v>3300</v>
      </c>
      <c r="AB23" s="5">
        <v>2500</v>
      </c>
      <c r="AC23" s="5">
        <v>2910</v>
      </c>
      <c r="AD23" s="5">
        <v>118</v>
      </c>
      <c r="AE23" s="5">
        <v>59</v>
      </c>
      <c r="AF23" s="5">
        <v>142</v>
      </c>
      <c r="AG23" s="5">
        <v>34</v>
      </c>
      <c r="AH23" s="5">
        <v>25</v>
      </c>
      <c r="AI23" s="5">
        <v>41</v>
      </c>
      <c r="AJ23" s="23">
        <v>1891.53</v>
      </c>
      <c r="AK23" s="5">
        <v>2400</v>
      </c>
      <c r="AL23" s="5">
        <v>2000</v>
      </c>
      <c r="AM23" s="5">
        <v>2100</v>
      </c>
      <c r="AN23" s="5">
        <v>338.8</v>
      </c>
      <c r="AO23" s="5">
        <v>1400</v>
      </c>
      <c r="AP23" s="5">
        <v>1100</v>
      </c>
      <c r="AQ23" s="5">
        <v>1300</v>
      </c>
      <c r="AR23" s="5">
        <v>1520.45</v>
      </c>
      <c r="AS23" s="5">
        <v>3700</v>
      </c>
      <c r="AT23" s="5">
        <v>3300</v>
      </c>
      <c r="AU23" s="5">
        <v>3800</v>
      </c>
      <c r="AV23" s="5">
        <f>VLOOKUP(B:B,[3]Sheet1!$A$1:$B$65536,2,0)</f>
        <v>6363.15</v>
      </c>
      <c r="AW23" s="5">
        <v>4400</v>
      </c>
      <c r="AX23" s="5">
        <v>3000</v>
      </c>
      <c r="AY23" s="5">
        <v>4000</v>
      </c>
      <c r="AZ23" s="5">
        <v>1327.92</v>
      </c>
      <c r="BA23" s="5">
        <v>1700</v>
      </c>
      <c r="BB23" s="5">
        <v>1300</v>
      </c>
      <c r="BC23" s="5">
        <v>1600</v>
      </c>
      <c r="BD23" s="5">
        <f t="shared" si="2"/>
        <v>0.00904977375565611</v>
      </c>
      <c r="BE23" s="5">
        <v>1327.92</v>
      </c>
      <c r="BF23" s="5">
        <v>2000</v>
      </c>
      <c r="BG23" s="5">
        <v>1800</v>
      </c>
      <c r="BH23" s="5">
        <v>2100</v>
      </c>
      <c r="BI23" s="5">
        <v>487.03</v>
      </c>
      <c r="BJ23" s="5">
        <v>1800</v>
      </c>
      <c r="BK23" s="5">
        <v>1400</v>
      </c>
      <c r="BL23" s="5">
        <v>1700</v>
      </c>
      <c r="BM23" s="5">
        <f>VLOOKUP(B:B,[4]Sheet1!$A$1:$B$65536,2,0)</f>
        <v>970.51</v>
      </c>
      <c r="BN23" s="5">
        <v>2800</v>
      </c>
      <c r="BO23" s="5">
        <v>2500</v>
      </c>
      <c r="BP23" s="5">
        <v>2900</v>
      </c>
      <c r="BQ23" s="5">
        <v>109.5</v>
      </c>
      <c r="BR23" s="5">
        <v>1400</v>
      </c>
      <c r="BS23" s="5">
        <v>1200</v>
      </c>
      <c r="BT23" s="5">
        <v>1500</v>
      </c>
      <c r="BU23" s="5">
        <f t="shared" si="3"/>
        <v>0.0090032154340836</v>
      </c>
      <c r="BV23" s="5">
        <v>3796.26</v>
      </c>
      <c r="BW23" s="5">
        <v>5000</v>
      </c>
      <c r="BX23" s="5">
        <v>4700</v>
      </c>
      <c r="BY23" s="5">
        <v>5200</v>
      </c>
      <c r="BZ23" s="5">
        <v>4005.03</v>
      </c>
      <c r="CA23" s="5">
        <v>6600</v>
      </c>
      <c r="CB23" s="5">
        <v>6200</v>
      </c>
      <c r="CC23" s="5">
        <v>6700</v>
      </c>
      <c r="CD23" s="5">
        <v>111</v>
      </c>
      <c r="CE23" s="5">
        <v>120</v>
      </c>
      <c r="CF23" s="5">
        <v>90</v>
      </c>
      <c r="CG23" s="5">
        <v>130</v>
      </c>
      <c r="CH23" s="5">
        <v>4797.43</v>
      </c>
      <c r="CI23" s="5">
        <v>4800</v>
      </c>
      <c r="CJ23" s="5">
        <v>4500</v>
      </c>
      <c r="CK23" s="5">
        <v>5800</v>
      </c>
      <c r="CL23" s="5">
        <v>3280.1</v>
      </c>
      <c r="CM23" s="5">
        <v>3500</v>
      </c>
      <c r="CN23" s="5">
        <v>3000</v>
      </c>
      <c r="CO23" s="5">
        <v>3600</v>
      </c>
      <c r="CP23" s="5">
        <v>479.35</v>
      </c>
      <c r="CQ23" s="5">
        <v>1100</v>
      </c>
      <c r="CR23" s="5">
        <v>900</v>
      </c>
      <c r="CS23" s="5">
        <v>1100</v>
      </c>
      <c r="CT23" s="5">
        <v>3601.82</v>
      </c>
      <c r="CU23" s="5">
        <v>4400</v>
      </c>
      <c r="CV23" s="5">
        <v>3900</v>
      </c>
      <c r="CW23" s="5">
        <v>4500</v>
      </c>
      <c r="CX23" s="5">
        <f>VLOOKUP(B:B,[5]Sheet1!$A$1:$B$65536,2,0)</f>
        <v>4981.07</v>
      </c>
      <c r="CY23" s="5">
        <v>6500</v>
      </c>
      <c r="CZ23" s="5">
        <v>6300</v>
      </c>
      <c r="DA23" s="5">
        <v>6700</v>
      </c>
      <c r="DB23" s="5">
        <v>897.25</v>
      </c>
      <c r="DC23" s="5">
        <v>1700</v>
      </c>
      <c r="DD23" s="5">
        <v>1600</v>
      </c>
      <c r="DE23" s="5">
        <v>1900</v>
      </c>
      <c r="DF23" s="3">
        <v>240</v>
      </c>
      <c r="DG23" s="3">
        <v>5300</v>
      </c>
      <c r="DH23" s="3">
        <v>4300</v>
      </c>
      <c r="DI23" s="3">
        <v>4700</v>
      </c>
    </row>
    <row r="24" spans="1:113">
      <c r="A24" s="9">
        <v>48</v>
      </c>
      <c r="B24" s="10">
        <v>744</v>
      </c>
      <c r="C24" s="11" t="s">
        <v>63</v>
      </c>
      <c r="D24" s="11" t="s">
        <v>58</v>
      </c>
      <c r="E24" s="5">
        <v>9123</v>
      </c>
      <c r="F24" s="5">
        <v>8123</v>
      </c>
      <c r="G24" s="12">
        <f t="shared" si="1"/>
        <v>0.0096329791081875</v>
      </c>
      <c r="H24" s="13">
        <f t="shared" si="0"/>
        <v>0.00956682410382463</v>
      </c>
      <c r="I24" s="5" t="s">
        <v>1719</v>
      </c>
      <c r="J24" s="5">
        <v>7324.62</v>
      </c>
      <c r="K24" s="5">
        <v>11900</v>
      </c>
      <c r="L24" s="5">
        <v>8600</v>
      </c>
      <c r="M24" s="5">
        <v>10700</v>
      </c>
      <c r="N24" s="5">
        <v>266</v>
      </c>
      <c r="O24" s="5">
        <v>2700</v>
      </c>
      <c r="P24" s="5">
        <v>2100</v>
      </c>
      <c r="Q24" s="5">
        <v>2400</v>
      </c>
      <c r="R24" s="5">
        <v>595</v>
      </c>
      <c r="S24" s="5">
        <v>3300</v>
      </c>
      <c r="T24" s="5">
        <v>2600</v>
      </c>
      <c r="U24" s="5">
        <v>2900</v>
      </c>
      <c r="V24" s="5">
        <v>2787</v>
      </c>
      <c r="W24" s="5">
        <v>4800</v>
      </c>
      <c r="X24" s="5">
        <v>3690</v>
      </c>
      <c r="Y24" s="5">
        <v>4200</v>
      </c>
      <c r="Z24" s="5">
        <v>2235.85</v>
      </c>
      <c r="AA24" s="5">
        <v>3300</v>
      </c>
      <c r="AB24" s="5">
        <v>2500</v>
      </c>
      <c r="AC24" s="5">
        <v>2910</v>
      </c>
      <c r="AD24" s="5">
        <v>30</v>
      </c>
      <c r="AE24" s="5">
        <v>15</v>
      </c>
      <c r="AF24" s="5">
        <v>36</v>
      </c>
      <c r="AG24" s="5">
        <v>21</v>
      </c>
      <c r="AH24" s="5">
        <v>16</v>
      </c>
      <c r="AI24" s="5">
        <v>26</v>
      </c>
      <c r="AJ24" s="23">
        <v>2416.41</v>
      </c>
      <c r="AK24" s="5">
        <v>2400</v>
      </c>
      <c r="AL24" s="5">
        <v>2000</v>
      </c>
      <c r="AM24" s="5">
        <v>2100</v>
      </c>
      <c r="AN24" s="5">
        <v>749.69</v>
      </c>
      <c r="AO24" s="5">
        <v>1400</v>
      </c>
      <c r="AP24" s="5">
        <v>1100</v>
      </c>
      <c r="AQ24" s="5">
        <v>1300</v>
      </c>
      <c r="AR24" s="5">
        <v>592.03</v>
      </c>
      <c r="AS24" s="5">
        <v>3700</v>
      </c>
      <c r="AT24" s="5">
        <v>3300</v>
      </c>
      <c r="AU24" s="5">
        <v>3800</v>
      </c>
      <c r="AV24" s="5">
        <f>VLOOKUP(B:B,[3]Sheet1!$A$1:$B$65536,2,0)</f>
        <v>2690.64</v>
      </c>
      <c r="AW24" s="5">
        <v>4300</v>
      </c>
      <c r="AX24" s="5">
        <v>2900</v>
      </c>
      <c r="AY24" s="5">
        <v>3900</v>
      </c>
      <c r="AZ24" s="5">
        <v>1473.98</v>
      </c>
      <c r="BA24" s="5">
        <v>1700</v>
      </c>
      <c r="BB24" s="5">
        <v>1300</v>
      </c>
      <c r="BC24" s="5">
        <v>1600</v>
      </c>
      <c r="BD24" s="5">
        <f t="shared" si="2"/>
        <v>0.00904977375565611</v>
      </c>
      <c r="BE24" s="5">
        <v>1473.98</v>
      </c>
      <c r="BF24" s="5">
        <v>2000</v>
      </c>
      <c r="BG24" s="5">
        <v>1800</v>
      </c>
      <c r="BH24" s="5">
        <v>2100</v>
      </c>
      <c r="BI24" s="5">
        <v>386.5</v>
      </c>
      <c r="BJ24" s="5">
        <v>1800</v>
      </c>
      <c r="BK24" s="5">
        <v>1400</v>
      </c>
      <c r="BL24" s="5">
        <v>1700</v>
      </c>
      <c r="BM24" s="5">
        <f>VLOOKUP(B:B,[4]Sheet1!$A$1:$B$65536,2,0)</f>
        <v>1423.35</v>
      </c>
      <c r="BN24" s="5">
        <v>2800</v>
      </c>
      <c r="BO24" s="5">
        <v>2500</v>
      </c>
      <c r="BP24" s="5">
        <v>2900</v>
      </c>
      <c r="BQ24" s="5">
        <v>883.7</v>
      </c>
      <c r="BR24" s="5">
        <v>1300</v>
      </c>
      <c r="BS24" s="5">
        <v>1100</v>
      </c>
      <c r="BT24" s="5">
        <v>1400</v>
      </c>
      <c r="BU24" s="5">
        <f t="shared" si="3"/>
        <v>0.00836012861736334</v>
      </c>
      <c r="BV24" s="5">
        <v>2861.13</v>
      </c>
      <c r="BW24" s="5">
        <v>4600</v>
      </c>
      <c r="BX24" s="5">
        <v>4400</v>
      </c>
      <c r="BY24" s="5">
        <v>5200</v>
      </c>
      <c r="BZ24" s="5">
        <v>7986.12</v>
      </c>
      <c r="CA24" s="5">
        <v>6100</v>
      </c>
      <c r="CB24" s="5">
        <v>5800</v>
      </c>
      <c r="CC24" s="5">
        <v>6200</v>
      </c>
      <c r="CD24" s="5">
        <v>73</v>
      </c>
      <c r="CE24" s="5">
        <v>120</v>
      </c>
      <c r="CF24" s="5">
        <v>90</v>
      </c>
      <c r="CG24" s="5">
        <v>130</v>
      </c>
      <c r="CH24" s="5">
        <v>5218.94</v>
      </c>
      <c r="CI24" s="5">
        <v>4800</v>
      </c>
      <c r="CJ24" s="5">
        <v>4500</v>
      </c>
      <c r="CK24" s="5">
        <v>5800</v>
      </c>
      <c r="CL24" s="5">
        <v>3566.39</v>
      </c>
      <c r="CM24" s="5">
        <v>3500</v>
      </c>
      <c r="CN24" s="5">
        <v>3000</v>
      </c>
      <c r="CO24" s="5">
        <v>3600</v>
      </c>
      <c r="CP24" s="5">
        <v>171.57</v>
      </c>
      <c r="CQ24" s="5">
        <v>1100</v>
      </c>
      <c r="CR24" s="5">
        <v>900</v>
      </c>
      <c r="CS24" s="5">
        <v>1100</v>
      </c>
      <c r="CT24" s="5">
        <v>2976.91</v>
      </c>
      <c r="CU24" s="5">
        <v>4300</v>
      </c>
      <c r="CV24" s="5">
        <v>3800</v>
      </c>
      <c r="CW24" s="5">
        <v>4400</v>
      </c>
      <c r="CX24" s="5">
        <f>VLOOKUP(B:B,[5]Sheet1!$A$1:$B$65536,2,0)</f>
        <v>6592.54</v>
      </c>
      <c r="CY24" s="5">
        <v>7100</v>
      </c>
      <c r="CZ24" s="5">
        <v>6900</v>
      </c>
      <c r="DA24" s="5">
        <v>7300</v>
      </c>
      <c r="DB24" s="5">
        <v>624.4</v>
      </c>
      <c r="DC24" s="5">
        <v>1700</v>
      </c>
      <c r="DD24" s="5">
        <v>1600</v>
      </c>
      <c r="DE24" s="5">
        <v>1900</v>
      </c>
      <c r="DF24" s="3">
        <v>858.6</v>
      </c>
      <c r="DG24" s="3">
        <v>5300</v>
      </c>
      <c r="DH24" s="3">
        <v>4300</v>
      </c>
      <c r="DI24" s="3">
        <v>4700</v>
      </c>
    </row>
    <row r="25" spans="1:113">
      <c r="A25" s="9">
        <v>107</v>
      </c>
      <c r="B25" s="10">
        <v>359</v>
      </c>
      <c r="C25" s="11" t="s">
        <v>128</v>
      </c>
      <c r="D25" s="11" t="s">
        <v>122</v>
      </c>
      <c r="E25" s="5">
        <v>9121</v>
      </c>
      <c r="F25" s="5">
        <v>8121</v>
      </c>
      <c r="G25" s="12">
        <f t="shared" si="1"/>
        <v>0.00963060732950765</v>
      </c>
      <c r="H25" s="13">
        <f t="shared" si="0"/>
        <v>0.00956472680598317</v>
      </c>
      <c r="I25" s="5" t="s">
        <v>1719</v>
      </c>
      <c r="J25" s="5">
        <v>2345.01</v>
      </c>
      <c r="K25" s="5">
        <v>9000</v>
      </c>
      <c r="L25" s="5">
        <v>6500</v>
      </c>
      <c r="M25" s="5">
        <v>8100</v>
      </c>
      <c r="N25" s="5">
        <v>2934.87</v>
      </c>
      <c r="O25" s="5">
        <v>3700</v>
      </c>
      <c r="P25" s="5">
        <v>2800</v>
      </c>
      <c r="Q25" s="5">
        <v>3200</v>
      </c>
      <c r="R25" s="5">
        <v>332.2</v>
      </c>
      <c r="S25" s="5">
        <v>3300</v>
      </c>
      <c r="T25" s="5">
        <v>2600</v>
      </c>
      <c r="U25" s="5">
        <v>2900</v>
      </c>
      <c r="V25" s="5">
        <v>3240.37</v>
      </c>
      <c r="W25" s="5">
        <v>4800</v>
      </c>
      <c r="X25" s="5">
        <v>3690</v>
      </c>
      <c r="Y25" s="5">
        <v>4200</v>
      </c>
      <c r="Z25" s="5">
        <v>1539.29</v>
      </c>
      <c r="AA25" s="5">
        <v>3300</v>
      </c>
      <c r="AB25" s="5">
        <v>2500</v>
      </c>
      <c r="AC25" s="5">
        <v>2910</v>
      </c>
      <c r="AD25" s="5">
        <v>35</v>
      </c>
      <c r="AE25" s="5">
        <v>17</v>
      </c>
      <c r="AF25" s="5">
        <v>42</v>
      </c>
      <c r="AG25" s="5">
        <v>21</v>
      </c>
      <c r="AH25" s="5">
        <v>15</v>
      </c>
      <c r="AI25" s="5">
        <v>25</v>
      </c>
      <c r="AJ25" s="23">
        <v>1523.77</v>
      </c>
      <c r="AK25" s="5">
        <v>2400</v>
      </c>
      <c r="AL25" s="5">
        <v>2000</v>
      </c>
      <c r="AM25" s="5">
        <v>2100</v>
      </c>
      <c r="AN25" s="5">
        <v>206</v>
      </c>
      <c r="AO25" s="5">
        <v>1400</v>
      </c>
      <c r="AP25" s="5">
        <v>1100</v>
      </c>
      <c r="AQ25" s="5">
        <v>1300</v>
      </c>
      <c r="AR25" s="5">
        <v>889.6</v>
      </c>
      <c r="AS25" s="5">
        <v>3700</v>
      </c>
      <c r="AT25" s="5">
        <v>3300</v>
      </c>
      <c r="AU25" s="5">
        <v>3800</v>
      </c>
      <c r="AV25" s="5">
        <f>VLOOKUP(B:B,[3]Sheet1!$A$1:$B$65536,2,0)</f>
        <v>4159.17</v>
      </c>
      <c r="AW25" s="5">
        <v>4300</v>
      </c>
      <c r="AX25" s="5">
        <v>2900</v>
      </c>
      <c r="AY25" s="5">
        <v>3900</v>
      </c>
      <c r="AZ25" s="5">
        <v>1039.16</v>
      </c>
      <c r="BA25" s="5">
        <v>1700</v>
      </c>
      <c r="BB25" s="5">
        <v>1300</v>
      </c>
      <c r="BC25" s="5">
        <v>1600</v>
      </c>
      <c r="BD25" s="5">
        <f t="shared" si="2"/>
        <v>0.00904977375565611</v>
      </c>
      <c r="BE25" s="5">
        <v>1039.16</v>
      </c>
      <c r="BF25" s="5">
        <v>2000</v>
      </c>
      <c r="BG25" s="5">
        <v>1800</v>
      </c>
      <c r="BH25" s="5">
        <v>2100</v>
      </c>
      <c r="BI25" s="5">
        <v>175.29</v>
      </c>
      <c r="BJ25" s="5">
        <v>1800</v>
      </c>
      <c r="BK25" s="5">
        <v>1400</v>
      </c>
      <c r="BL25" s="5">
        <v>1700</v>
      </c>
      <c r="BM25" s="5">
        <f>VLOOKUP(B:B,[4]Sheet1!$A$1:$B$65536,2,0)</f>
        <v>447.5</v>
      </c>
      <c r="BN25" s="5">
        <v>2800</v>
      </c>
      <c r="BO25" s="5">
        <v>2500</v>
      </c>
      <c r="BP25" s="5">
        <v>2900</v>
      </c>
      <c r="BQ25" s="5">
        <v>185.3</v>
      </c>
      <c r="BR25" s="5">
        <v>1300</v>
      </c>
      <c r="BS25" s="5">
        <v>1100</v>
      </c>
      <c r="BT25" s="5">
        <v>1400</v>
      </c>
      <c r="BU25" s="5">
        <f t="shared" si="3"/>
        <v>0.00836012861736334</v>
      </c>
      <c r="BV25" s="5">
        <v>1467.8</v>
      </c>
      <c r="BW25" s="5">
        <v>4600</v>
      </c>
      <c r="BX25" s="5">
        <v>4400</v>
      </c>
      <c r="BY25" s="5">
        <v>5200</v>
      </c>
      <c r="BZ25" s="5">
        <v>3627.32</v>
      </c>
      <c r="CA25" s="5">
        <v>6100</v>
      </c>
      <c r="CB25" s="5">
        <v>5800</v>
      </c>
      <c r="CC25" s="5">
        <v>6200</v>
      </c>
      <c r="CD25" s="5">
        <v>57</v>
      </c>
      <c r="CE25" s="5">
        <v>120</v>
      </c>
      <c r="CF25" s="5">
        <v>90</v>
      </c>
      <c r="CG25" s="5">
        <v>130</v>
      </c>
      <c r="CH25" s="5">
        <v>4446.4</v>
      </c>
      <c r="CI25" s="5">
        <v>4800</v>
      </c>
      <c r="CJ25" s="5">
        <v>4500</v>
      </c>
      <c r="CK25" s="5">
        <v>5800</v>
      </c>
      <c r="CL25" s="5">
        <v>3998.1</v>
      </c>
      <c r="CM25" s="5">
        <v>3500</v>
      </c>
      <c r="CN25" s="5">
        <v>3000</v>
      </c>
      <c r="CO25" s="5">
        <v>3600</v>
      </c>
      <c r="CP25" s="5">
        <v>43.47</v>
      </c>
      <c r="CQ25" s="5">
        <v>1100</v>
      </c>
      <c r="CR25" s="5">
        <v>900</v>
      </c>
      <c r="CS25" s="5">
        <v>1100</v>
      </c>
      <c r="CT25" s="5">
        <v>3314.02</v>
      </c>
      <c r="CU25" s="5">
        <v>4300</v>
      </c>
      <c r="CV25" s="5">
        <v>3800</v>
      </c>
      <c r="CW25" s="5">
        <v>4400</v>
      </c>
      <c r="CX25" s="5">
        <f>VLOOKUP(B:B,[5]Sheet1!$A$1:$B$65536,2,0)</f>
        <v>3104.04</v>
      </c>
      <c r="CY25" s="5">
        <v>6500</v>
      </c>
      <c r="CZ25" s="5">
        <v>6300</v>
      </c>
      <c r="DA25" s="5">
        <v>6700</v>
      </c>
      <c r="DB25" s="5">
        <v>1023.95</v>
      </c>
      <c r="DC25" s="5">
        <v>1700</v>
      </c>
      <c r="DD25" s="5">
        <v>1600</v>
      </c>
      <c r="DE25" s="5">
        <v>1900</v>
      </c>
      <c r="DF25" s="3">
        <v>3087.71</v>
      </c>
      <c r="DG25" s="3">
        <v>5300</v>
      </c>
      <c r="DH25" s="3">
        <v>4300</v>
      </c>
      <c r="DI25" s="3">
        <v>4700</v>
      </c>
    </row>
    <row r="26" spans="1:113">
      <c r="A26" s="9">
        <v>46</v>
      </c>
      <c r="B26" s="10">
        <v>373</v>
      </c>
      <c r="C26" s="11" t="s">
        <v>64</v>
      </c>
      <c r="D26" s="11" t="s">
        <v>58</v>
      </c>
      <c r="E26" s="5">
        <v>9048</v>
      </c>
      <c r="F26" s="5">
        <v>8048</v>
      </c>
      <c r="G26" s="12">
        <f t="shared" si="1"/>
        <v>0.00954403740769334</v>
      </c>
      <c r="H26" s="13">
        <f t="shared" si="0"/>
        <v>0.00948817543476984</v>
      </c>
      <c r="I26" s="5" t="s">
        <v>1719</v>
      </c>
      <c r="J26" s="5">
        <v>4884</v>
      </c>
      <c r="K26" s="5">
        <v>10900</v>
      </c>
      <c r="L26" s="5">
        <v>7800</v>
      </c>
      <c r="M26" s="5">
        <v>9700</v>
      </c>
      <c r="N26" s="5">
        <v>1303.6</v>
      </c>
      <c r="O26" s="5">
        <v>3700</v>
      </c>
      <c r="P26" s="5">
        <v>2800</v>
      </c>
      <c r="Q26" s="5">
        <v>3200</v>
      </c>
      <c r="R26" s="5">
        <v>770</v>
      </c>
      <c r="S26" s="5">
        <v>3300</v>
      </c>
      <c r="T26" s="5">
        <v>2600</v>
      </c>
      <c r="U26" s="5">
        <v>2900</v>
      </c>
      <c r="V26" s="5">
        <v>3444.36</v>
      </c>
      <c r="W26" s="5">
        <v>4700</v>
      </c>
      <c r="X26" s="5">
        <v>3610</v>
      </c>
      <c r="Y26" s="5">
        <v>4110</v>
      </c>
      <c r="Z26" s="5">
        <v>3665.53</v>
      </c>
      <c r="AA26" s="5">
        <v>3200</v>
      </c>
      <c r="AB26" s="5">
        <v>2500</v>
      </c>
      <c r="AC26" s="5">
        <v>2810</v>
      </c>
      <c r="AD26" s="5">
        <v>42</v>
      </c>
      <c r="AE26" s="5">
        <v>21</v>
      </c>
      <c r="AF26" s="5">
        <v>51</v>
      </c>
      <c r="AG26" s="5">
        <v>25</v>
      </c>
      <c r="AH26" s="5">
        <v>18</v>
      </c>
      <c r="AI26" s="5">
        <v>30</v>
      </c>
      <c r="AJ26" s="23">
        <v>1731.57</v>
      </c>
      <c r="AK26" s="5">
        <v>2400</v>
      </c>
      <c r="AL26" s="5">
        <v>2000</v>
      </c>
      <c r="AM26" s="5">
        <v>2100</v>
      </c>
      <c r="AN26" s="5">
        <v>784.65</v>
      </c>
      <c r="AO26" s="5">
        <v>1400</v>
      </c>
      <c r="AP26" s="5">
        <v>1100</v>
      </c>
      <c r="AQ26" s="5">
        <v>1300</v>
      </c>
      <c r="AR26" s="5">
        <v>1087.24</v>
      </c>
      <c r="AS26" s="5">
        <v>3700</v>
      </c>
      <c r="AT26" s="5">
        <v>3300</v>
      </c>
      <c r="AU26" s="5">
        <v>3800</v>
      </c>
      <c r="AV26" s="5">
        <f>VLOOKUP(B:B,[3]Sheet1!$A$1:$B$65536,2,0)</f>
        <v>4609.23</v>
      </c>
      <c r="AW26" s="5">
        <v>4300</v>
      </c>
      <c r="AX26" s="5">
        <v>2900</v>
      </c>
      <c r="AY26" s="5">
        <v>3900</v>
      </c>
      <c r="AZ26" s="5">
        <v>1792.55</v>
      </c>
      <c r="BA26" s="5">
        <v>1700</v>
      </c>
      <c r="BB26" s="5">
        <v>1300</v>
      </c>
      <c r="BC26" s="5">
        <v>1600</v>
      </c>
      <c r="BD26" s="5">
        <f t="shared" si="2"/>
        <v>0.00904977375565611</v>
      </c>
      <c r="BE26" s="5">
        <v>1792.55</v>
      </c>
      <c r="BF26" s="5">
        <v>2000</v>
      </c>
      <c r="BG26" s="5">
        <v>1800</v>
      </c>
      <c r="BH26" s="5">
        <v>2100</v>
      </c>
      <c r="BI26" s="5">
        <v>628.73</v>
      </c>
      <c r="BJ26" s="5">
        <v>1800</v>
      </c>
      <c r="BK26" s="5">
        <v>1400</v>
      </c>
      <c r="BL26" s="5">
        <v>1700</v>
      </c>
      <c r="BM26" s="5">
        <f>VLOOKUP(B:B,[4]Sheet1!$A$1:$B$65536,2,0)</f>
        <v>1590.64</v>
      </c>
      <c r="BN26" s="5">
        <v>2800</v>
      </c>
      <c r="BO26" s="5">
        <v>2500</v>
      </c>
      <c r="BP26" s="5">
        <v>2900</v>
      </c>
      <c r="BQ26" s="5">
        <v>146</v>
      </c>
      <c r="BR26" s="5">
        <v>1300</v>
      </c>
      <c r="BS26" s="5">
        <v>1100</v>
      </c>
      <c r="BT26" s="5">
        <v>1400</v>
      </c>
      <c r="BU26" s="5">
        <f t="shared" si="3"/>
        <v>0.00836012861736334</v>
      </c>
      <c r="BV26" s="5">
        <v>1482.7</v>
      </c>
      <c r="BW26" s="5">
        <v>4600</v>
      </c>
      <c r="BX26" s="5">
        <v>4400</v>
      </c>
      <c r="BY26" s="5">
        <v>5200</v>
      </c>
      <c r="BZ26" s="5">
        <v>3860.1</v>
      </c>
      <c r="CA26" s="5">
        <v>6100</v>
      </c>
      <c r="CB26" s="5">
        <v>5800</v>
      </c>
      <c r="CC26" s="5">
        <v>6200</v>
      </c>
      <c r="CD26" s="5">
        <v>97</v>
      </c>
      <c r="CE26" s="5">
        <v>120</v>
      </c>
      <c r="CF26" s="5">
        <v>90</v>
      </c>
      <c r="CG26" s="5">
        <v>130</v>
      </c>
      <c r="CH26" s="5">
        <v>4591.9</v>
      </c>
      <c r="CI26" s="5">
        <v>4800</v>
      </c>
      <c r="CJ26" s="5">
        <v>4500</v>
      </c>
      <c r="CK26" s="5">
        <v>5800</v>
      </c>
      <c r="CL26" s="5">
        <v>965.1</v>
      </c>
      <c r="CM26" s="5">
        <v>3400</v>
      </c>
      <c r="CN26" s="5">
        <v>3000</v>
      </c>
      <c r="CO26" s="5">
        <v>3500</v>
      </c>
      <c r="CP26" s="5">
        <v>203.75</v>
      </c>
      <c r="CQ26" s="5">
        <v>1000</v>
      </c>
      <c r="CR26" s="5">
        <v>800</v>
      </c>
      <c r="CS26" s="5">
        <v>1000</v>
      </c>
      <c r="CT26" s="5">
        <v>3595.36</v>
      </c>
      <c r="CU26" s="5">
        <v>4300</v>
      </c>
      <c r="CV26" s="5">
        <v>3800</v>
      </c>
      <c r="CW26" s="5">
        <v>4400</v>
      </c>
      <c r="CX26" s="5">
        <f>VLOOKUP(B:B,[5]Sheet1!$A$1:$B$65536,2,0)</f>
        <v>4053.68</v>
      </c>
      <c r="CY26" s="5">
        <v>6500</v>
      </c>
      <c r="CZ26" s="5">
        <v>6300</v>
      </c>
      <c r="DA26" s="5">
        <v>6700</v>
      </c>
      <c r="DB26" s="5">
        <v>1161</v>
      </c>
      <c r="DC26" s="5">
        <v>1700</v>
      </c>
      <c r="DD26" s="5">
        <v>1600</v>
      </c>
      <c r="DE26" s="5">
        <v>1900</v>
      </c>
      <c r="DF26" s="3">
        <v>766.2</v>
      </c>
      <c r="DG26" s="3">
        <v>5200</v>
      </c>
      <c r="DH26" s="3">
        <v>4200</v>
      </c>
      <c r="DI26" s="3">
        <v>4600</v>
      </c>
    </row>
    <row r="27" spans="1:113">
      <c r="A27" s="9">
        <v>42</v>
      </c>
      <c r="B27" s="10">
        <v>578</v>
      </c>
      <c r="C27" s="11" t="s">
        <v>65</v>
      </c>
      <c r="D27" s="11" t="s">
        <v>58</v>
      </c>
      <c r="E27" s="5">
        <v>9042</v>
      </c>
      <c r="F27" s="5">
        <v>8042</v>
      </c>
      <c r="G27" s="12">
        <f t="shared" si="1"/>
        <v>0.00953692207165381</v>
      </c>
      <c r="H27" s="13">
        <f t="shared" si="0"/>
        <v>0.00948188354124546</v>
      </c>
      <c r="I27" s="5" t="s">
        <v>1719</v>
      </c>
      <c r="J27" s="5">
        <v>3469.64</v>
      </c>
      <c r="K27" s="5">
        <v>9900</v>
      </c>
      <c r="L27" s="5">
        <v>7100</v>
      </c>
      <c r="M27" s="5">
        <v>8900</v>
      </c>
      <c r="N27" s="5">
        <v>1848.02</v>
      </c>
      <c r="O27" s="5">
        <v>3700</v>
      </c>
      <c r="P27" s="5">
        <v>2800</v>
      </c>
      <c r="Q27" s="5">
        <v>3200</v>
      </c>
      <c r="R27" s="5">
        <v>896.24</v>
      </c>
      <c r="S27" s="5">
        <v>3300</v>
      </c>
      <c r="T27" s="5">
        <v>2600</v>
      </c>
      <c r="U27" s="5">
        <v>2900</v>
      </c>
      <c r="V27" s="5">
        <v>3413.59</v>
      </c>
      <c r="W27" s="5">
        <v>4700</v>
      </c>
      <c r="X27" s="5">
        <v>3610</v>
      </c>
      <c r="Y27" s="5">
        <v>4110</v>
      </c>
      <c r="Z27" s="5">
        <v>2659.87</v>
      </c>
      <c r="AA27" s="5">
        <v>3200</v>
      </c>
      <c r="AB27" s="5">
        <v>2500</v>
      </c>
      <c r="AC27" s="5">
        <v>2810</v>
      </c>
      <c r="AD27" s="5">
        <v>98</v>
      </c>
      <c r="AE27" s="5">
        <v>49</v>
      </c>
      <c r="AF27" s="5">
        <v>118</v>
      </c>
      <c r="AG27" s="5">
        <v>28</v>
      </c>
      <c r="AH27" s="5">
        <v>21</v>
      </c>
      <c r="AI27" s="5">
        <v>33</v>
      </c>
      <c r="AJ27" s="23">
        <v>3140.59</v>
      </c>
      <c r="AK27" s="5">
        <v>2400</v>
      </c>
      <c r="AL27" s="5">
        <v>2000</v>
      </c>
      <c r="AM27" s="5">
        <v>2100</v>
      </c>
      <c r="AN27" s="5">
        <v>849.8</v>
      </c>
      <c r="AO27" s="5">
        <v>1400</v>
      </c>
      <c r="AP27" s="5">
        <v>1100</v>
      </c>
      <c r="AQ27" s="5">
        <v>1300</v>
      </c>
      <c r="AR27" s="5">
        <v>1704.56</v>
      </c>
      <c r="AS27" s="5">
        <v>3700</v>
      </c>
      <c r="AT27" s="5">
        <v>3300</v>
      </c>
      <c r="AU27" s="5">
        <v>3800</v>
      </c>
      <c r="AV27" s="5">
        <f>VLOOKUP(B:B,[3]Sheet1!$A$1:$B$65536,2,0)</f>
        <v>10919.61</v>
      </c>
      <c r="AW27" s="5">
        <v>4300</v>
      </c>
      <c r="AX27" s="5">
        <v>2900</v>
      </c>
      <c r="AY27" s="5">
        <v>3900</v>
      </c>
      <c r="AZ27" s="5">
        <v>2373.81</v>
      </c>
      <c r="BA27" s="5">
        <v>1700</v>
      </c>
      <c r="BB27" s="5">
        <v>1300</v>
      </c>
      <c r="BC27" s="5">
        <v>1600</v>
      </c>
      <c r="BD27" s="5">
        <f t="shared" si="2"/>
        <v>0.00904977375565611</v>
      </c>
      <c r="BE27" s="5">
        <v>2373.81</v>
      </c>
      <c r="BF27" s="5">
        <v>2000</v>
      </c>
      <c r="BG27" s="5">
        <v>1800</v>
      </c>
      <c r="BH27" s="5">
        <v>2100</v>
      </c>
      <c r="BI27" s="5">
        <v>914.72</v>
      </c>
      <c r="BJ27" s="5">
        <v>1800</v>
      </c>
      <c r="BK27" s="5">
        <v>1400</v>
      </c>
      <c r="BL27" s="5">
        <v>1700</v>
      </c>
      <c r="BM27" s="5">
        <f>VLOOKUP(B:B,[4]Sheet1!$A$1:$B$65536,2,0)</f>
        <v>1585.13</v>
      </c>
      <c r="BN27" s="5">
        <v>2800</v>
      </c>
      <c r="BO27" s="5">
        <v>2500</v>
      </c>
      <c r="BP27" s="5">
        <v>2900</v>
      </c>
      <c r="BQ27" s="5">
        <v>498</v>
      </c>
      <c r="BR27" s="5">
        <v>1300</v>
      </c>
      <c r="BS27" s="5">
        <v>1100</v>
      </c>
      <c r="BT27" s="5">
        <v>1400</v>
      </c>
      <c r="BU27" s="5">
        <f t="shared" si="3"/>
        <v>0.00836012861736334</v>
      </c>
      <c r="BV27" s="5">
        <v>5414.36</v>
      </c>
      <c r="BW27" s="5">
        <v>4600</v>
      </c>
      <c r="BX27" s="5">
        <v>4400</v>
      </c>
      <c r="BY27" s="5">
        <v>5200</v>
      </c>
      <c r="BZ27" s="5">
        <v>3799.28</v>
      </c>
      <c r="CA27" s="5">
        <v>6100</v>
      </c>
      <c r="CB27" s="5">
        <v>5800</v>
      </c>
      <c r="CC27" s="5">
        <v>6200</v>
      </c>
      <c r="CD27" s="5">
        <v>103</v>
      </c>
      <c r="CE27" s="5">
        <v>120</v>
      </c>
      <c r="CF27" s="5">
        <v>90</v>
      </c>
      <c r="CG27" s="5">
        <v>130</v>
      </c>
      <c r="CH27" s="5">
        <v>2108.1</v>
      </c>
      <c r="CI27" s="5">
        <v>4800</v>
      </c>
      <c r="CJ27" s="5">
        <v>4500</v>
      </c>
      <c r="CK27" s="5">
        <v>5800</v>
      </c>
      <c r="CL27" s="5">
        <v>2617.5</v>
      </c>
      <c r="CM27" s="5">
        <v>3400</v>
      </c>
      <c r="CN27" s="5">
        <v>3000</v>
      </c>
      <c r="CO27" s="5">
        <v>3500</v>
      </c>
      <c r="CP27" s="5">
        <v>107.62</v>
      </c>
      <c r="CQ27" s="5">
        <v>1000</v>
      </c>
      <c r="CR27" s="5">
        <v>800</v>
      </c>
      <c r="CS27" s="5">
        <v>1000</v>
      </c>
      <c r="CT27" s="5">
        <v>4065.95</v>
      </c>
      <c r="CU27" s="5">
        <v>4300</v>
      </c>
      <c r="CV27" s="5">
        <v>3800</v>
      </c>
      <c r="CW27" s="5">
        <v>4400</v>
      </c>
      <c r="CX27" s="5">
        <f>VLOOKUP(B:B,[5]Sheet1!$A$1:$B$65536,2,0)</f>
        <v>8844.26000000001</v>
      </c>
      <c r="CY27" s="5">
        <v>6500</v>
      </c>
      <c r="CZ27" s="5">
        <v>6300</v>
      </c>
      <c r="DA27" s="5">
        <v>6700</v>
      </c>
      <c r="DB27" s="5">
        <v>1501.83</v>
      </c>
      <c r="DC27" s="5">
        <v>1700</v>
      </c>
      <c r="DD27" s="5">
        <v>1600</v>
      </c>
      <c r="DE27" s="5">
        <v>1900</v>
      </c>
      <c r="DF27" s="3">
        <v>2277.27</v>
      </c>
      <c r="DG27" s="3">
        <v>5200</v>
      </c>
      <c r="DH27" s="3">
        <v>4200</v>
      </c>
      <c r="DI27" s="3">
        <v>4600</v>
      </c>
    </row>
    <row r="28" spans="1:113">
      <c r="A28" s="9">
        <v>47</v>
      </c>
      <c r="B28" s="10">
        <v>511</v>
      </c>
      <c r="C28" s="11" t="s">
        <v>66</v>
      </c>
      <c r="D28" s="11" t="s">
        <v>58</v>
      </c>
      <c r="E28" s="5">
        <v>8894</v>
      </c>
      <c r="F28" s="5">
        <v>7894</v>
      </c>
      <c r="G28" s="12">
        <f t="shared" si="1"/>
        <v>0.00936141044934533</v>
      </c>
      <c r="H28" s="13">
        <f t="shared" si="0"/>
        <v>0.00932668350097734</v>
      </c>
      <c r="I28" s="5" t="s">
        <v>1719</v>
      </c>
      <c r="J28" s="5">
        <v>5238.91</v>
      </c>
      <c r="K28" s="5">
        <v>11600</v>
      </c>
      <c r="L28" s="5">
        <v>8400</v>
      </c>
      <c r="M28" s="5">
        <v>10400</v>
      </c>
      <c r="N28" s="5">
        <v>1850.46</v>
      </c>
      <c r="O28" s="5">
        <v>3600</v>
      </c>
      <c r="P28" s="5">
        <v>2800</v>
      </c>
      <c r="Q28" s="5">
        <v>3100</v>
      </c>
      <c r="R28" s="5">
        <v>2333.4</v>
      </c>
      <c r="S28" s="5">
        <v>3200</v>
      </c>
      <c r="T28" s="5">
        <v>2500</v>
      </c>
      <c r="U28" s="5">
        <v>2800</v>
      </c>
      <c r="V28" s="5">
        <v>4035.51</v>
      </c>
      <c r="W28" s="5">
        <v>4600</v>
      </c>
      <c r="X28" s="5">
        <v>3530</v>
      </c>
      <c r="Y28" s="5">
        <v>4020</v>
      </c>
      <c r="Z28" s="5">
        <v>3087.18</v>
      </c>
      <c r="AA28" s="5">
        <v>3200</v>
      </c>
      <c r="AB28" s="5">
        <v>2500</v>
      </c>
      <c r="AC28" s="5">
        <v>2810</v>
      </c>
      <c r="AD28" s="5">
        <v>44</v>
      </c>
      <c r="AE28" s="5">
        <v>22</v>
      </c>
      <c r="AF28" s="5">
        <v>53</v>
      </c>
      <c r="AG28" s="5">
        <v>24</v>
      </c>
      <c r="AH28" s="5">
        <v>17</v>
      </c>
      <c r="AI28" s="5">
        <v>28</v>
      </c>
      <c r="AJ28" s="23">
        <v>1956.36</v>
      </c>
      <c r="AK28" s="5">
        <v>2400</v>
      </c>
      <c r="AL28" s="5">
        <v>2000</v>
      </c>
      <c r="AM28" s="5">
        <v>2100</v>
      </c>
      <c r="AN28" s="5">
        <v>448.48</v>
      </c>
      <c r="AO28" s="5">
        <v>1400</v>
      </c>
      <c r="AP28" s="5">
        <v>1100</v>
      </c>
      <c r="AQ28" s="5">
        <v>1300</v>
      </c>
      <c r="AR28" s="5">
        <v>2115.6</v>
      </c>
      <c r="AS28" s="5">
        <v>3700</v>
      </c>
      <c r="AT28" s="5">
        <v>3300</v>
      </c>
      <c r="AU28" s="5">
        <v>3800</v>
      </c>
      <c r="AV28" s="5">
        <f>VLOOKUP(B:B,[3]Sheet1!$A$1:$B$65536,2,0)</f>
        <v>4479</v>
      </c>
      <c r="AW28" s="5">
        <v>4200</v>
      </c>
      <c r="AX28" s="5">
        <v>2800</v>
      </c>
      <c r="AY28" s="5">
        <v>3800</v>
      </c>
      <c r="AZ28" s="5">
        <v>1281.7</v>
      </c>
      <c r="BA28" s="5">
        <v>1700</v>
      </c>
      <c r="BB28" s="5">
        <v>1300</v>
      </c>
      <c r="BC28" s="5">
        <v>1600</v>
      </c>
      <c r="BD28" s="5">
        <f t="shared" si="2"/>
        <v>0.00904977375565611</v>
      </c>
      <c r="BE28" s="5">
        <v>1281.7</v>
      </c>
      <c r="BF28" s="5">
        <v>2000</v>
      </c>
      <c r="BG28" s="5">
        <v>1800</v>
      </c>
      <c r="BH28" s="5">
        <v>2100</v>
      </c>
      <c r="BI28" s="5">
        <v>776.61</v>
      </c>
      <c r="BJ28" s="5">
        <v>1800</v>
      </c>
      <c r="BK28" s="5">
        <v>1400</v>
      </c>
      <c r="BL28" s="5">
        <v>1700</v>
      </c>
      <c r="BM28" s="5">
        <f>VLOOKUP(B:B,[4]Sheet1!$A$1:$B$65536,2,0)</f>
        <v>609.62</v>
      </c>
      <c r="BN28" s="5">
        <v>2700</v>
      </c>
      <c r="BO28" s="5">
        <v>2400</v>
      </c>
      <c r="BP28" s="5">
        <v>2800</v>
      </c>
      <c r="BQ28" s="5">
        <v>673.3</v>
      </c>
      <c r="BR28" s="5">
        <v>1300</v>
      </c>
      <c r="BS28" s="5">
        <v>1100</v>
      </c>
      <c r="BT28" s="5">
        <v>1400</v>
      </c>
      <c r="BU28" s="5">
        <f t="shared" si="3"/>
        <v>0.00836012861736334</v>
      </c>
      <c r="BV28" s="5">
        <v>2431.75</v>
      </c>
      <c r="BW28" s="5">
        <v>4600</v>
      </c>
      <c r="BX28" s="5">
        <v>4400</v>
      </c>
      <c r="BY28" s="5">
        <v>5200</v>
      </c>
      <c r="BZ28" s="5">
        <v>6181.5</v>
      </c>
      <c r="CA28" s="5">
        <v>6100</v>
      </c>
      <c r="CB28" s="5">
        <v>5800</v>
      </c>
      <c r="CC28" s="5">
        <v>6200</v>
      </c>
      <c r="CD28" s="5">
        <v>95</v>
      </c>
      <c r="CE28" s="5">
        <v>110</v>
      </c>
      <c r="CF28" s="5">
        <v>90</v>
      </c>
      <c r="CG28" s="5">
        <v>120</v>
      </c>
      <c r="CH28" s="5">
        <v>3235.86</v>
      </c>
      <c r="CI28" s="5">
        <v>4700</v>
      </c>
      <c r="CJ28" s="5">
        <v>4400</v>
      </c>
      <c r="CK28" s="5">
        <v>5600</v>
      </c>
      <c r="CL28" s="5">
        <v>1816.57</v>
      </c>
      <c r="CM28" s="5">
        <v>3400</v>
      </c>
      <c r="CN28" s="5">
        <v>3000</v>
      </c>
      <c r="CO28" s="5">
        <v>3500</v>
      </c>
      <c r="CP28" s="5">
        <v>25.5</v>
      </c>
      <c r="CQ28" s="5">
        <v>1000</v>
      </c>
      <c r="CR28" s="5">
        <v>800</v>
      </c>
      <c r="CS28" s="5">
        <v>1000</v>
      </c>
      <c r="CT28" s="5">
        <v>3405.87</v>
      </c>
      <c r="CU28" s="5">
        <v>4200</v>
      </c>
      <c r="CV28" s="5">
        <v>3700</v>
      </c>
      <c r="CW28" s="5">
        <v>4300</v>
      </c>
      <c r="CX28" s="5">
        <f>VLOOKUP(B:B,[5]Sheet1!$A$1:$B$65536,2,0)</f>
        <v>4005.69</v>
      </c>
      <c r="CY28" s="5">
        <v>6500</v>
      </c>
      <c r="CZ28" s="5">
        <v>6300</v>
      </c>
      <c r="DA28" s="5">
        <v>6700</v>
      </c>
      <c r="DB28" s="5">
        <v>2104.98</v>
      </c>
      <c r="DC28" s="5">
        <v>1700</v>
      </c>
      <c r="DD28" s="5">
        <v>1600</v>
      </c>
      <c r="DE28" s="5">
        <v>1900</v>
      </c>
      <c r="DF28" s="3">
        <v>1733.3</v>
      </c>
      <c r="DG28" s="3">
        <v>5100</v>
      </c>
      <c r="DH28" s="3">
        <v>4100</v>
      </c>
      <c r="DI28" s="3">
        <v>4500</v>
      </c>
    </row>
    <row r="29" spans="1:113">
      <c r="A29" s="9">
        <v>75</v>
      </c>
      <c r="B29" s="10">
        <v>387</v>
      </c>
      <c r="C29" s="11" t="s">
        <v>94</v>
      </c>
      <c r="D29" s="11" t="s">
        <v>89</v>
      </c>
      <c r="E29" s="5">
        <v>8820</v>
      </c>
      <c r="F29" s="5">
        <v>7820</v>
      </c>
      <c r="G29" s="12">
        <f t="shared" si="1"/>
        <v>0.00927365463819109</v>
      </c>
      <c r="H29" s="13">
        <f t="shared" si="0"/>
        <v>0.00924908348084328</v>
      </c>
      <c r="I29" s="5" t="s">
        <v>1719</v>
      </c>
      <c r="J29" s="5">
        <v>3915.78</v>
      </c>
      <c r="K29" s="5">
        <v>10600</v>
      </c>
      <c r="L29" s="5">
        <v>7600</v>
      </c>
      <c r="M29" s="5">
        <v>9500</v>
      </c>
      <c r="N29" s="5">
        <v>1137</v>
      </c>
      <c r="O29" s="5">
        <v>3600</v>
      </c>
      <c r="P29" s="5">
        <v>2800</v>
      </c>
      <c r="Q29" s="5">
        <v>3100</v>
      </c>
      <c r="R29" s="5">
        <v>3283.2</v>
      </c>
      <c r="S29" s="5">
        <v>3200</v>
      </c>
      <c r="T29" s="5">
        <v>2500</v>
      </c>
      <c r="U29" s="5">
        <v>2800</v>
      </c>
      <c r="V29" s="5">
        <v>2206.93</v>
      </c>
      <c r="W29" s="5">
        <v>4600</v>
      </c>
      <c r="X29" s="5">
        <v>3530</v>
      </c>
      <c r="Y29" s="5">
        <v>4020</v>
      </c>
      <c r="Z29" s="5">
        <v>4149.36</v>
      </c>
      <c r="AA29" s="5">
        <v>3900</v>
      </c>
      <c r="AB29" s="5">
        <v>3000</v>
      </c>
      <c r="AC29" s="5">
        <v>3410</v>
      </c>
      <c r="AD29" s="5">
        <v>100</v>
      </c>
      <c r="AE29" s="5">
        <v>50</v>
      </c>
      <c r="AF29" s="5">
        <v>120</v>
      </c>
      <c r="AG29" s="5">
        <v>25</v>
      </c>
      <c r="AH29" s="5">
        <v>18</v>
      </c>
      <c r="AI29" s="5">
        <v>30</v>
      </c>
      <c r="AJ29" s="23">
        <v>2152.7</v>
      </c>
      <c r="AK29" s="5">
        <v>2400</v>
      </c>
      <c r="AL29" s="5">
        <v>2000</v>
      </c>
      <c r="AM29" s="5">
        <v>2100</v>
      </c>
      <c r="AN29" s="5">
        <v>418.63</v>
      </c>
      <c r="AO29" s="5">
        <v>1400</v>
      </c>
      <c r="AP29" s="5">
        <v>1100</v>
      </c>
      <c r="AQ29" s="5">
        <v>1300</v>
      </c>
      <c r="AR29" s="5">
        <v>1634.49</v>
      </c>
      <c r="AS29" s="5">
        <v>3700</v>
      </c>
      <c r="AT29" s="5">
        <v>3300</v>
      </c>
      <c r="AU29" s="5">
        <v>3800</v>
      </c>
      <c r="AV29" s="5">
        <f>VLOOKUP(B:B,[3]Sheet1!$A$1:$B$65536,2,0)</f>
        <v>8005.45</v>
      </c>
      <c r="AW29" s="5">
        <v>4200</v>
      </c>
      <c r="AX29" s="5">
        <v>2800</v>
      </c>
      <c r="AY29" s="5">
        <v>3800</v>
      </c>
      <c r="AZ29" s="5">
        <v>1387.93</v>
      </c>
      <c r="BA29" s="5">
        <v>1700</v>
      </c>
      <c r="BB29" s="5">
        <v>1300</v>
      </c>
      <c r="BC29" s="5">
        <v>1600</v>
      </c>
      <c r="BD29" s="5">
        <f t="shared" si="2"/>
        <v>0.00904977375565611</v>
      </c>
      <c r="BE29" s="5">
        <v>1387.93</v>
      </c>
      <c r="BF29" s="5">
        <v>2000</v>
      </c>
      <c r="BG29" s="5">
        <v>1800</v>
      </c>
      <c r="BH29" s="5">
        <v>2100</v>
      </c>
      <c r="BI29" s="5">
        <v>473.07</v>
      </c>
      <c r="BJ29" s="5">
        <v>1800</v>
      </c>
      <c r="BK29" s="5">
        <v>1400</v>
      </c>
      <c r="BL29" s="5">
        <v>1700</v>
      </c>
      <c r="BM29" s="5">
        <f>VLOOKUP(B:B,[4]Sheet1!$A$1:$B$65536,2,0)</f>
        <v>988.48</v>
      </c>
      <c r="BN29" s="5">
        <v>2700</v>
      </c>
      <c r="BO29" s="5">
        <v>2400</v>
      </c>
      <c r="BP29" s="5">
        <v>2800</v>
      </c>
      <c r="BQ29" s="5">
        <v>124.1</v>
      </c>
      <c r="BR29" s="5">
        <v>1300</v>
      </c>
      <c r="BS29" s="5">
        <v>1100</v>
      </c>
      <c r="BT29" s="5">
        <v>1400</v>
      </c>
      <c r="BU29" s="5">
        <f t="shared" si="3"/>
        <v>0.00836012861736334</v>
      </c>
      <c r="BV29" s="5">
        <v>4029.23</v>
      </c>
      <c r="BW29" s="5">
        <v>4600</v>
      </c>
      <c r="BX29" s="5">
        <v>4400</v>
      </c>
      <c r="BY29" s="5">
        <v>5200</v>
      </c>
      <c r="BZ29" s="5">
        <v>4443.83</v>
      </c>
      <c r="CA29" s="5">
        <v>6100</v>
      </c>
      <c r="CB29" s="5">
        <v>5800</v>
      </c>
      <c r="CC29" s="5">
        <v>6200</v>
      </c>
      <c r="CD29" s="5">
        <v>77</v>
      </c>
      <c r="CE29" s="5">
        <v>110</v>
      </c>
      <c r="CF29" s="5">
        <v>90</v>
      </c>
      <c r="CG29" s="5">
        <v>120</v>
      </c>
      <c r="CH29" s="5">
        <v>2787.47</v>
      </c>
      <c r="CI29" s="5">
        <v>4600</v>
      </c>
      <c r="CJ29" s="5">
        <v>4300</v>
      </c>
      <c r="CK29" s="5">
        <v>5500</v>
      </c>
      <c r="CL29" s="5">
        <v>2196.41</v>
      </c>
      <c r="CM29" s="5">
        <v>3300</v>
      </c>
      <c r="CN29" s="5">
        <v>2900</v>
      </c>
      <c r="CO29" s="5">
        <v>3400</v>
      </c>
      <c r="CP29" s="5">
        <v>29.8</v>
      </c>
      <c r="CQ29" s="5">
        <v>1000</v>
      </c>
      <c r="CR29" s="5">
        <v>800</v>
      </c>
      <c r="CS29" s="5">
        <v>1000</v>
      </c>
      <c r="CT29" s="5">
        <v>4558.15</v>
      </c>
      <c r="CU29" s="5">
        <v>4200</v>
      </c>
      <c r="CV29" s="5">
        <v>3700</v>
      </c>
      <c r="CW29" s="5">
        <v>4300</v>
      </c>
      <c r="CX29" s="5">
        <f>VLOOKUP(B:B,[5]Sheet1!$A$1:$B$65536,2,0)</f>
        <v>5229.96</v>
      </c>
      <c r="CY29" s="5">
        <v>6500</v>
      </c>
      <c r="CZ29" s="5">
        <v>6300</v>
      </c>
      <c r="DA29" s="5">
        <v>6700</v>
      </c>
      <c r="DB29" s="5">
        <v>1697.79</v>
      </c>
      <c r="DC29" s="5">
        <v>1700</v>
      </c>
      <c r="DD29" s="5">
        <v>1600</v>
      </c>
      <c r="DE29" s="5">
        <v>1900</v>
      </c>
      <c r="DF29" s="3">
        <v>2744.1</v>
      </c>
      <c r="DG29" s="3">
        <v>5100</v>
      </c>
      <c r="DH29" s="3">
        <v>4100</v>
      </c>
      <c r="DI29" s="3">
        <v>4500</v>
      </c>
    </row>
    <row r="30" spans="1:113">
      <c r="A30" s="9">
        <v>36</v>
      </c>
      <c r="B30" s="10">
        <v>514</v>
      </c>
      <c r="C30" s="11" t="s">
        <v>53</v>
      </c>
      <c r="D30" s="11" t="s">
        <v>1732</v>
      </c>
      <c r="E30" s="5">
        <v>8652</v>
      </c>
      <c r="F30" s="5">
        <v>7652</v>
      </c>
      <c r="G30" s="12">
        <f t="shared" si="1"/>
        <v>0.00907442522908417</v>
      </c>
      <c r="H30" s="13">
        <f t="shared" si="0"/>
        <v>0.00907291046216055</v>
      </c>
      <c r="I30" s="5" t="s">
        <v>1719</v>
      </c>
      <c r="J30" s="5">
        <v>3038.93</v>
      </c>
      <c r="K30" s="5">
        <v>11300</v>
      </c>
      <c r="L30" s="5">
        <v>8200</v>
      </c>
      <c r="M30" s="5">
        <v>10200</v>
      </c>
      <c r="N30" s="5">
        <v>1188.82</v>
      </c>
      <c r="O30" s="5">
        <v>3500</v>
      </c>
      <c r="P30" s="5">
        <v>2700</v>
      </c>
      <c r="Q30" s="5">
        <v>3100</v>
      </c>
      <c r="R30" s="5">
        <v>628.66</v>
      </c>
      <c r="S30" s="5">
        <v>3200</v>
      </c>
      <c r="T30" s="5">
        <v>2500</v>
      </c>
      <c r="U30" s="5">
        <v>2800</v>
      </c>
      <c r="V30" s="5">
        <v>3395.88</v>
      </c>
      <c r="W30" s="5">
        <v>4500</v>
      </c>
      <c r="X30" s="5">
        <v>3460</v>
      </c>
      <c r="Y30" s="5">
        <v>3930</v>
      </c>
      <c r="Z30" s="5">
        <v>2523.76</v>
      </c>
      <c r="AA30" s="5">
        <v>3100</v>
      </c>
      <c r="AB30" s="5">
        <v>2400</v>
      </c>
      <c r="AC30" s="5">
        <v>2710</v>
      </c>
      <c r="AD30" s="5">
        <v>57</v>
      </c>
      <c r="AE30" s="5">
        <v>28</v>
      </c>
      <c r="AF30" s="5">
        <v>69</v>
      </c>
      <c r="AG30" s="5">
        <v>29</v>
      </c>
      <c r="AH30" s="5">
        <v>21</v>
      </c>
      <c r="AI30" s="5">
        <v>34</v>
      </c>
      <c r="AJ30" s="23">
        <v>1782.95</v>
      </c>
      <c r="AK30" s="5">
        <v>2400</v>
      </c>
      <c r="AL30" s="5">
        <v>2000</v>
      </c>
      <c r="AM30" s="5">
        <v>2100</v>
      </c>
      <c r="AN30" s="5">
        <v>375.59</v>
      </c>
      <c r="AO30" s="5">
        <v>1400</v>
      </c>
      <c r="AP30" s="5">
        <v>1100</v>
      </c>
      <c r="AQ30" s="5">
        <v>1300</v>
      </c>
      <c r="AR30" s="5">
        <v>2378.68</v>
      </c>
      <c r="AS30" s="5">
        <v>3700</v>
      </c>
      <c r="AT30" s="5">
        <v>3300</v>
      </c>
      <c r="AU30" s="5">
        <v>3800</v>
      </c>
      <c r="AV30" s="5">
        <f>VLOOKUP(B:B,[3]Sheet1!$A$1:$B$65536,2,0)</f>
        <v>8600.6</v>
      </c>
      <c r="AW30" s="5">
        <v>4100</v>
      </c>
      <c r="AX30" s="5">
        <v>2800</v>
      </c>
      <c r="AY30" s="5">
        <v>3700</v>
      </c>
      <c r="AZ30" s="5">
        <v>4985.91</v>
      </c>
      <c r="BA30" s="5">
        <v>1600</v>
      </c>
      <c r="BB30" s="5">
        <v>1300</v>
      </c>
      <c r="BC30" s="5">
        <v>1500</v>
      </c>
      <c r="BD30" s="5">
        <f t="shared" si="2"/>
        <v>0.0085972850678733</v>
      </c>
      <c r="BE30" s="5">
        <v>4985.91</v>
      </c>
      <c r="BF30" s="5">
        <v>1900</v>
      </c>
      <c r="BG30" s="5">
        <v>1700</v>
      </c>
      <c r="BH30" s="5">
        <v>2000</v>
      </c>
      <c r="BI30" s="5">
        <v>352.02</v>
      </c>
      <c r="BJ30" s="5">
        <v>1700</v>
      </c>
      <c r="BK30" s="5">
        <v>1400</v>
      </c>
      <c r="BL30" s="5">
        <v>1600</v>
      </c>
      <c r="BM30" s="5">
        <f>VLOOKUP(B:B,[4]Sheet1!$A$1:$B$65536,2,0)</f>
        <v>1491.4</v>
      </c>
      <c r="BN30" s="5">
        <v>2600</v>
      </c>
      <c r="BO30" s="5">
        <v>2300</v>
      </c>
      <c r="BP30" s="5">
        <v>2700</v>
      </c>
      <c r="BQ30" s="5">
        <v>394</v>
      </c>
      <c r="BR30" s="5">
        <v>1300</v>
      </c>
      <c r="BS30" s="5">
        <v>1100</v>
      </c>
      <c r="BT30" s="5">
        <v>1400</v>
      </c>
      <c r="BU30" s="5">
        <f t="shared" si="3"/>
        <v>0.00836012861736334</v>
      </c>
      <c r="BV30" s="5">
        <v>1978.8</v>
      </c>
      <c r="BW30" s="5">
        <v>4600</v>
      </c>
      <c r="BX30" s="5">
        <v>4400</v>
      </c>
      <c r="BY30" s="5">
        <v>5200</v>
      </c>
      <c r="BZ30" s="5">
        <v>3459.65</v>
      </c>
      <c r="CA30" s="5">
        <v>6100</v>
      </c>
      <c r="CB30" s="5">
        <v>5800</v>
      </c>
      <c r="CC30" s="5">
        <v>6200</v>
      </c>
      <c r="CD30" s="5">
        <v>414</v>
      </c>
      <c r="CE30" s="5">
        <v>210</v>
      </c>
      <c r="CF30" s="5">
        <v>170</v>
      </c>
      <c r="CG30" s="5">
        <v>230</v>
      </c>
      <c r="CH30" s="5">
        <v>4078.08</v>
      </c>
      <c r="CI30" s="5">
        <v>4500</v>
      </c>
      <c r="CJ30" s="5">
        <v>4200</v>
      </c>
      <c r="CK30" s="5">
        <v>5400</v>
      </c>
      <c r="CL30" s="5">
        <v>1669.23</v>
      </c>
      <c r="CM30" s="5">
        <v>3300</v>
      </c>
      <c r="CN30" s="5">
        <v>2900</v>
      </c>
      <c r="CO30" s="5">
        <v>3400</v>
      </c>
      <c r="CP30" s="5">
        <v>208.3</v>
      </c>
      <c r="CQ30" s="5">
        <v>1000</v>
      </c>
      <c r="CR30" s="5">
        <v>800</v>
      </c>
      <c r="CS30" s="5">
        <v>1000</v>
      </c>
      <c r="CT30" s="5">
        <v>10776.59</v>
      </c>
      <c r="CU30" s="5">
        <v>4100</v>
      </c>
      <c r="CV30" s="5">
        <v>3600</v>
      </c>
      <c r="CW30" s="5">
        <v>4200</v>
      </c>
      <c r="CX30" s="5">
        <f>VLOOKUP(B:B,[5]Sheet1!$A$1:$B$65536,2,0)</f>
        <v>5352.85</v>
      </c>
      <c r="CY30" s="5">
        <v>6500</v>
      </c>
      <c r="CZ30" s="5">
        <v>6300</v>
      </c>
      <c r="DA30" s="5">
        <v>6700</v>
      </c>
      <c r="DB30" s="5">
        <v>1475.16</v>
      </c>
      <c r="DC30" s="5">
        <v>1600</v>
      </c>
      <c r="DD30" s="5">
        <v>1500</v>
      </c>
      <c r="DE30" s="5">
        <v>1800</v>
      </c>
      <c r="DF30" s="3">
        <v>149.1</v>
      </c>
      <c r="DG30" s="3">
        <v>5000</v>
      </c>
      <c r="DH30" s="3">
        <v>4000</v>
      </c>
      <c r="DI30" s="3">
        <v>4400</v>
      </c>
    </row>
    <row r="31" spans="1:113">
      <c r="A31" s="9">
        <v>111</v>
      </c>
      <c r="B31" s="10">
        <v>102934</v>
      </c>
      <c r="C31" s="11" t="s">
        <v>129</v>
      </c>
      <c r="D31" s="11" t="s">
        <v>122</v>
      </c>
      <c r="E31" s="5">
        <v>8445</v>
      </c>
      <c r="F31" s="5">
        <v>7445</v>
      </c>
      <c r="G31" s="12">
        <f t="shared" si="1"/>
        <v>0.00882894613572029</v>
      </c>
      <c r="H31" s="13">
        <f t="shared" si="0"/>
        <v>0.00885584013556933</v>
      </c>
      <c r="I31" s="5" t="s">
        <v>1719</v>
      </c>
      <c r="J31" s="5">
        <v>6018.96</v>
      </c>
      <c r="K31" s="5">
        <v>11100</v>
      </c>
      <c r="L31" s="5">
        <v>8000</v>
      </c>
      <c r="M31" s="5">
        <v>9900</v>
      </c>
      <c r="N31" s="5">
        <v>1761.55</v>
      </c>
      <c r="O31" s="5">
        <v>3500</v>
      </c>
      <c r="P31" s="5">
        <v>2700</v>
      </c>
      <c r="Q31" s="5">
        <v>3100</v>
      </c>
      <c r="R31" s="5">
        <v>761.4</v>
      </c>
      <c r="S31" s="5">
        <v>3000</v>
      </c>
      <c r="T31" s="5">
        <v>2400</v>
      </c>
      <c r="U31" s="5">
        <v>2700</v>
      </c>
      <c r="V31" s="5">
        <v>3609.69</v>
      </c>
      <c r="W31" s="5">
        <v>4400</v>
      </c>
      <c r="X31" s="5">
        <v>3380</v>
      </c>
      <c r="Y31" s="5">
        <v>3850</v>
      </c>
      <c r="Z31" s="5">
        <v>2021.91</v>
      </c>
      <c r="AA31" s="5">
        <v>3000</v>
      </c>
      <c r="AB31" s="5">
        <v>2300</v>
      </c>
      <c r="AC31" s="5">
        <v>2610</v>
      </c>
      <c r="AD31" s="5">
        <v>88</v>
      </c>
      <c r="AE31" s="5">
        <v>44</v>
      </c>
      <c r="AF31" s="5">
        <v>106</v>
      </c>
      <c r="AG31" s="5">
        <v>24</v>
      </c>
      <c r="AH31" s="5">
        <v>18</v>
      </c>
      <c r="AI31" s="5">
        <v>29</v>
      </c>
      <c r="AJ31" s="23">
        <v>1047.8</v>
      </c>
      <c r="AK31" s="5">
        <v>2400</v>
      </c>
      <c r="AL31" s="5">
        <v>2000</v>
      </c>
      <c r="AM31" s="5">
        <v>2100</v>
      </c>
      <c r="AN31" s="5">
        <v>283.72</v>
      </c>
      <c r="AO31" s="5">
        <v>1400</v>
      </c>
      <c r="AP31" s="5">
        <v>1100</v>
      </c>
      <c r="AQ31" s="5">
        <v>1300</v>
      </c>
      <c r="AR31" s="5">
        <v>173.8</v>
      </c>
      <c r="AS31" s="5">
        <v>3700</v>
      </c>
      <c r="AT31" s="5">
        <v>3300</v>
      </c>
      <c r="AU31" s="5">
        <v>3800</v>
      </c>
      <c r="AV31" s="5">
        <f>VLOOKUP(B:B,[3]Sheet1!$A$1:$B$65536,2,0)</f>
        <v>2142.77</v>
      </c>
      <c r="AW31" s="5">
        <v>4000</v>
      </c>
      <c r="AX31" s="5">
        <v>2700</v>
      </c>
      <c r="AY31" s="5">
        <v>3600</v>
      </c>
      <c r="AZ31" s="5">
        <v>834.66</v>
      </c>
      <c r="BA31" s="5">
        <v>1600</v>
      </c>
      <c r="BB31" s="5">
        <v>1300</v>
      </c>
      <c r="BC31" s="5">
        <v>1500</v>
      </c>
      <c r="BD31" s="5">
        <f t="shared" si="2"/>
        <v>0.0085972850678733</v>
      </c>
      <c r="BE31" s="5">
        <v>834.66</v>
      </c>
      <c r="BF31" s="5">
        <v>1900</v>
      </c>
      <c r="BG31" s="5">
        <v>1700</v>
      </c>
      <c r="BH31" s="5">
        <v>2000</v>
      </c>
      <c r="BI31" s="5">
        <v>1070.76</v>
      </c>
      <c r="BJ31" s="5">
        <v>1700</v>
      </c>
      <c r="BK31" s="5">
        <v>1400</v>
      </c>
      <c r="BL31" s="5">
        <v>1600</v>
      </c>
      <c r="BM31" s="5">
        <f>VLOOKUP(B:B,[4]Sheet1!$A$1:$B$65536,2,0)</f>
        <v>237.37</v>
      </c>
      <c r="BN31" s="5">
        <v>2600</v>
      </c>
      <c r="BO31" s="5">
        <v>2300</v>
      </c>
      <c r="BP31" s="5">
        <v>2700</v>
      </c>
      <c r="BQ31" s="5">
        <v>984.8</v>
      </c>
      <c r="BR31" s="5">
        <v>1200</v>
      </c>
      <c r="BS31" s="5">
        <v>1000</v>
      </c>
      <c r="BT31" s="5">
        <v>1300</v>
      </c>
      <c r="BU31" s="5">
        <f t="shared" si="3"/>
        <v>0.00771704180064309</v>
      </c>
      <c r="BV31" s="5">
        <v>1657.64</v>
      </c>
      <c r="BW31" s="5">
        <v>4200</v>
      </c>
      <c r="BX31" s="5">
        <v>4000</v>
      </c>
      <c r="BY31" s="5">
        <v>4800</v>
      </c>
      <c r="BZ31" s="5">
        <v>5953.02</v>
      </c>
      <c r="CA31" s="5">
        <v>5600</v>
      </c>
      <c r="CB31" s="5">
        <v>5300</v>
      </c>
      <c r="CC31" s="5">
        <v>5700</v>
      </c>
      <c r="CD31" s="5">
        <v>48</v>
      </c>
      <c r="CE31" s="5">
        <v>110</v>
      </c>
      <c r="CF31" s="5">
        <v>90</v>
      </c>
      <c r="CG31" s="5">
        <v>120</v>
      </c>
      <c r="CH31" s="5">
        <v>4390.82</v>
      </c>
      <c r="CI31" s="5">
        <v>4400</v>
      </c>
      <c r="CJ31" s="5">
        <v>4100</v>
      </c>
      <c r="CK31" s="5">
        <v>5300</v>
      </c>
      <c r="CL31" s="5">
        <v>2570.07</v>
      </c>
      <c r="CM31" s="5">
        <v>3200</v>
      </c>
      <c r="CN31" s="5">
        <v>2800</v>
      </c>
      <c r="CO31" s="5">
        <v>3300</v>
      </c>
      <c r="CP31" s="5">
        <v>154.62</v>
      </c>
      <c r="CQ31" s="5">
        <v>1000</v>
      </c>
      <c r="CR31" s="5">
        <v>800</v>
      </c>
      <c r="CS31" s="5">
        <v>1000</v>
      </c>
      <c r="CT31" s="5">
        <v>4352.22</v>
      </c>
      <c r="CU31" s="5">
        <v>4000</v>
      </c>
      <c r="CV31" s="5">
        <v>3500</v>
      </c>
      <c r="CW31" s="5">
        <v>4100</v>
      </c>
      <c r="CX31" s="5">
        <f>VLOOKUP(B:B,[5]Sheet1!$A$1:$B$65536,2,0)</f>
        <v>4087.21</v>
      </c>
      <c r="CY31" s="5">
        <v>6500</v>
      </c>
      <c r="CZ31" s="5">
        <v>6300</v>
      </c>
      <c r="DA31" s="5">
        <v>6700</v>
      </c>
      <c r="DB31" s="5">
        <v>1619.74</v>
      </c>
      <c r="DC31" s="5">
        <v>1600</v>
      </c>
      <c r="DD31" s="5">
        <v>1500</v>
      </c>
      <c r="DE31" s="5">
        <v>1800</v>
      </c>
      <c r="DF31" s="3">
        <v>2678.51</v>
      </c>
      <c r="DG31" s="3">
        <v>4900</v>
      </c>
      <c r="DH31" s="3">
        <v>4000</v>
      </c>
      <c r="DI31" s="3">
        <v>4300</v>
      </c>
    </row>
    <row r="32" spans="1:113">
      <c r="A32" s="9">
        <v>37</v>
      </c>
      <c r="B32" s="10">
        <v>108656</v>
      </c>
      <c r="C32" s="11" t="s">
        <v>54</v>
      </c>
      <c r="D32" s="11" t="s">
        <v>1732</v>
      </c>
      <c r="E32" s="5">
        <v>8390</v>
      </c>
      <c r="F32" s="5">
        <v>7390</v>
      </c>
      <c r="G32" s="12">
        <f t="shared" si="1"/>
        <v>0.00876372222202457</v>
      </c>
      <c r="H32" s="13">
        <f t="shared" si="0"/>
        <v>0.00879816444492915</v>
      </c>
      <c r="I32" s="5" t="s">
        <v>1719</v>
      </c>
      <c r="J32" s="5">
        <v>4333.75</v>
      </c>
      <c r="K32" s="5">
        <v>11000</v>
      </c>
      <c r="L32" s="5">
        <v>7900</v>
      </c>
      <c r="M32" s="5">
        <v>9800</v>
      </c>
      <c r="N32" s="5">
        <v>2886.61</v>
      </c>
      <c r="O32" s="5">
        <v>3400</v>
      </c>
      <c r="P32" s="5">
        <v>2600</v>
      </c>
      <c r="Q32" s="5">
        <v>3000</v>
      </c>
      <c r="R32" s="5">
        <v>931.8</v>
      </c>
      <c r="S32" s="5">
        <v>3000</v>
      </c>
      <c r="T32" s="5">
        <v>2400</v>
      </c>
      <c r="U32" s="5">
        <v>2700</v>
      </c>
      <c r="V32" s="5">
        <v>1296.12</v>
      </c>
      <c r="W32" s="5">
        <v>4400</v>
      </c>
      <c r="X32" s="5">
        <v>3380</v>
      </c>
      <c r="Y32" s="5">
        <v>3850</v>
      </c>
      <c r="Z32" s="5">
        <v>1325.5</v>
      </c>
      <c r="AA32" s="5">
        <v>3000</v>
      </c>
      <c r="AB32" s="5">
        <v>2300</v>
      </c>
      <c r="AC32" s="5">
        <v>2610</v>
      </c>
      <c r="AD32" s="5">
        <v>19</v>
      </c>
      <c r="AE32" s="5">
        <v>9</v>
      </c>
      <c r="AF32" s="5">
        <v>23</v>
      </c>
      <c r="AG32" s="5">
        <v>15</v>
      </c>
      <c r="AH32" s="5">
        <v>12</v>
      </c>
      <c r="AI32" s="5">
        <v>16</v>
      </c>
      <c r="AJ32" s="23">
        <v>1210.76</v>
      </c>
      <c r="AK32" s="5">
        <v>2400</v>
      </c>
      <c r="AL32" s="5">
        <v>2000</v>
      </c>
      <c r="AM32" s="5">
        <v>2100</v>
      </c>
      <c r="AN32" s="5">
        <v>28</v>
      </c>
      <c r="AO32" s="5">
        <v>1400</v>
      </c>
      <c r="AP32" s="5">
        <v>1100</v>
      </c>
      <c r="AQ32" s="5">
        <v>1300</v>
      </c>
      <c r="AR32" s="5">
        <v>650.5</v>
      </c>
      <c r="AS32" s="5">
        <v>3700</v>
      </c>
      <c r="AT32" s="5">
        <v>3300</v>
      </c>
      <c r="AU32" s="5">
        <v>3800</v>
      </c>
      <c r="AV32" s="5">
        <f>VLOOKUP(B:B,[3]Sheet1!$A$1:$B$65536,2,0)</f>
        <v>1424.1</v>
      </c>
      <c r="AW32" s="5">
        <v>3900</v>
      </c>
      <c r="AX32" s="5">
        <v>2600</v>
      </c>
      <c r="AY32" s="5">
        <v>3500</v>
      </c>
      <c r="AZ32" s="5">
        <v>252.38</v>
      </c>
      <c r="BA32" s="5">
        <v>1600</v>
      </c>
      <c r="BB32" s="5">
        <v>1300</v>
      </c>
      <c r="BC32" s="5">
        <v>1500</v>
      </c>
      <c r="BD32" s="5">
        <f t="shared" si="2"/>
        <v>0.0085972850678733</v>
      </c>
      <c r="BE32" s="5">
        <v>252.38</v>
      </c>
      <c r="BF32" s="5">
        <v>1900</v>
      </c>
      <c r="BG32" s="5">
        <v>1700</v>
      </c>
      <c r="BH32" s="5">
        <v>2000</v>
      </c>
      <c r="BI32" s="5">
        <v>251.83</v>
      </c>
      <c r="BJ32" s="5">
        <v>1700</v>
      </c>
      <c r="BK32" s="5">
        <v>1400</v>
      </c>
      <c r="BL32" s="5">
        <v>1600</v>
      </c>
      <c r="BM32" s="5">
        <f>VLOOKUP(B:B,[4]Sheet1!$A$1:$B$65536,2,0)</f>
        <v>262.8</v>
      </c>
      <c r="BN32" s="5">
        <v>2600</v>
      </c>
      <c r="BO32" s="5">
        <v>2300</v>
      </c>
      <c r="BP32" s="5">
        <v>2700</v>
      </c>
      <c r="BQ32" s="5">
        <v>311.06</v>
      </c>
      <c r="BR32" s="5">
        <v>1200</v>
      </c>
      <c r="BS32" s="5">
        <v>1000</v>
      </c>
      <c r="BT32" s="5">
        <v>1300</v>
      </c>
      <c r="BU32" s="5">
        <f t="shared" si="3"/>
        <v>0.00771704180064309</v>
      </c>
      <c r="BV32" s="5">
        <v>1008.24</v>
      </c>
      <c r="BW32" s="5">
        <v>4200</v>
      </c>
      <c r="BX32" s="5">
        <v>4000</v>
      </c>
      <c r="BY32" s="5">
        <v>4800</v>
      </c>
      <c r="BZ32" s="5">
        <v>2659.91</v>
      </c>
      <c r="CA32" s="5">
        <v>5600</v>
      </c>
      <c r="CB32" s="5">
        <v>5300</v>
      </c>
      <c r="CC32" s="5">
        <v>5700</v>
      </c>
      <c r="CD32" s="5">
        <v>82</v>
      </c>
      <c r="CE32" s="5">
        <v>110</v>
      </c>
      <c r="CF32" s="5">
        <v>90</v>
      </c>
      <c r="CG32" s="5">
        <v>120</v>
      </c>
      <c r="CH32" s="5">
        <v>6373.29</v>
      </c>
      <c r="CI32" s="5">
        <v>4400</v>
      </c>
      <c r="CJ32" s="5">
        <v>4100</v>
      </c>
      <c r="CK32" s="5">
        <v>5300</v>
      </c>
      <c r="CL32" s="5">
        <v>1349.3</v>
      </c>
      <c r="CM32" s="5">
        <v>3200</v>
      </c>
      <c r="CN32" s="5">
        <v>2800</v>
      </c>
      <c r="CO32" s="5">
        <v>3300</v>
      </c>
      <c r="CP32" s="5">
        <v>23.5</v>
      </c>
      <c r="CQ32" s="5">
        <v>1000</v>
      </c>
      <c r="CR32" s="5">
        <v>800</v>
      </c>
      <c r="CS32" s="5">
        <v>1000</v>
      </c>
      <c r="CT32" s="5">
        <v>3332.23</v>
      </c>
      <c r="CU32" s="5">
        <v>3900</v>
      </c>
      <c r="CV32" s="5">
        <v>3400</v>
      </c>
      <c r="CW32" s="5">
        <v>4000</v>
      </c>
      <c r="CX32" s="5">
        <f>VLOOKUP(B:B,[5]Sheet1!$A$1:$B$65536,2,0)</f>
        <v>1801.63</v>
      </c>
      <c r="CY32" s="5">
        <v>6500</v>
      </c>
      <c r="CZ32" s="5">
        <v>6300</v>
      </c>
      <c r="DA32" s="5">
        <v>6700</v>
      </c>
      <c r="DB32" s="5">
        <v>1673.29</v>
      </c>
      <c r="DC32" s="5">
        <v>1600</v>
      </c>
      <c r="DD32" s="5">
        <v>1500</v>
      </c>
      <c r="DE32" s="5">
        <v>1800</v>
      </c>
      <c r="DF32" s="3">
        <v>2713.26</v>
      </c>
      <c r="DG32" s="3">
        <v>4800</v>
      </c>
      <c r="DH32" s="3">
        <v>3900</v>
      </c>
      <c r="DI32" s="3">
        <v>4300</v>
      </c>
    </row>
    <row r="33" spans="1:113">
      <c r="A33" s="9">
        <v>49</v>
      </c>
      <c r="B33" s="10">
        <v>747</v>
      </c>
      <c r="C33" s="11" t="s">
        <v>67</v>
      </c>
      <c r="D33" s="11" t="s">
        <v>58</v>
      </c>
      <c r="E33" s="5">
        <v>8317</v>
      </c>
      <c r="F33" s="5">
        <v>7317</v>
      </c>
      <c r="G33" s="12">
        <f t="shared" si="1"/>
        <v>0.00867715230021026</v>
      </c>
      <c r="H33" s="13">
        <f t="shared" si="0"/>
        <v>0.00872161307371582</v>
      </c>
      <c r="I33" s="5" t="s">
        <v>1719</v>
      </c>
      <c r="J33" s="5">
        <v>2399.32</v>
      </c>
      <c r="K33" s="5">
        <v>8900</v>
      </c>
      <c r="L33" s="5">
        <v>6400</v>
      </c>
      <c r="M33" s="5">
        <v>8000</v>
      </c>
      <c r="N33" s="5">
        <v>1585.7</v>
      </c>
      <c r="O33" s="5">
        <v>3400</v>
      </c>
      <c r="P33" s="5">
        <v>2600</v>
      </c>
      <c r="Q33" s="5">
        <v>3000</v>
      </c>
      <c r="R33" s="5">
        <v>1634.8</v>
      </c>
      <c r="S33" s="5">
        <v>3000</v>
      </c>
      <c r="T33" s="5">
        <v>2400</v>
      </c>
      <c r="U33" s="5">
        <v>2700</v>
      </c>
      <c r="V33" s="5">
        <v>1692</v>
      </c>
      <c r="W33" s="5">
        <v>4400</v>
      </c>
      <c r="X33" s="5">
        <v>3380</v>
      </c>
      <c r="Y33" s="5">
        <v>3850</v>
      </c>
      <c r="Z33" s="5">
        <v>893.26</v>
      </c>
      <c r="AA33" s="5">
        <v>3000</v>
      </c>
      <c r="AB33" s="5">
        <v>2300</v>
      </c>
      <c r="AC33" s="5">
        <v>2610</v>
      </c>
      <c r="AD33" s="5">
        <v>25</v>
      </c>
      <c r="AE33" s="5">
        <v>12</v>
      </c>
      <c r="AF33" s="5">
        <v>30</v>
      </c>
      <c r="AG33" s="5">
        <v>14</v>
      </c>
      <c r="AH33" s="5">
        <v>11</v>
      </c>
      <c r="AI33" s="5">
        <v>17</v>
      </c>
      <c r="AJ33" s="23">
        <v>1060.29</v>
      </c>
      <c r="AK33" s="5">
        <v>2400</v>
      </c>
      <c r="AL33" s="5">
        <v>2000</v>
      </c>
      <c r="AM33" s="5">
        <v>2100</v>
      </c>
      <c r="AN33" s="5">
        <v>28</v>
      </c>
      <c r="AO33" s="5">
        <v>1400</v>
      </c>
      <c r="AP33" s="5">
        <v>1100</v>
      </c>
      <c r="AQ33" s="5">
        <v>1300</v>
      </c>
      <c r="AR33" s="5">
        <v>925.46</v>
      </c>
      <c r="AS33" s="5">
        <v>3700</v>
      </c>
      <c r="AT33" s="5">
        <v>3300</v>
      </c>
      <c r="AU33" s="5">
        <v>3800</v>
      </c>
      <c r="AV33" s="5">
        <f>VLOOKUP(B:B,[3]Sheet1!$A$1:$B$65536,2,0)</f>
        <v>1638.71</v>
      </c>
      <c r="AW33" s="5">
        <v>3900</v>
      </c>
      <c r="AX33" s="5">
        <v>2600</v>
      </c>
      <c r="AY33" s="5">
        <v>3500</v>
      </c>
      <c r="AZ33" s="5">
        <v>474.32</v>
      </c>
      <c r="BA33" s="5">
        <v>1600</v>
      </c>
      <c r="BB33" s="5">
        <v>1300</v>
      </c>
      <c r="BC33" s="5">
        <v>1500</v>
      </c>
      <c r="BD33" s="5">
        <f t="shared" si="2"/>
        <v>0.0085972850678733</v>
      </c>
      <c r="BE33" s="5">
        <v>474.32</v>
      </c>
      <c r="BF33" s="5">
        <v>1900</v>
      </c>
      <c r="BG33" s="5">
        <v>1700</v>
      </c>
      <c r="BH33" s="5">
        <v>2000</v>
      </c>
      <c r="BI33" s="5">
        <v>467.14</v>
      </c>
      <c r="BJ33" s="5">
        <v>1700</v>
      </c>
      <c r="BK33" s="5">
        <v>1400</v>
      </c>
      <c r="BL33" s="5">
        <v>1600</v>
      </c>
      <c r="BM33" s="5">
        <f>VLOOKUP(B:B,[4]Sheet1!$A$1:$B$65536,2,0)</f>
        <v>354.26</v>
      </c>
      <c r="BN33" s="5">
        <v>2500</v>
      </c>
      <c r="BO33" s="5">
        <v>2200</v>
      </c>
      <c r="BP33" s="5">
        <v>2600</v>
      </c>
      <c r="BQ33" s="5">
        <v>669.6</v>
      </c>
      <c r="BR33" s="5">
        <v>1200</v>
      </c>
      <c r="BS33" s="5">
        <v>1000</v>
      </c>
      <c r="BT33" s="5">
        <v>1300</v>
      </c>
      <c r="BU33" s="5">
        <f t="shared" si="3"/>
        <v>0.00771704180064309</v>
      </c>
      <c r="BV33" s="5">
        <v>152.9</v>
      </c>
      <c r="BW33" s="5">
        <v>4200</v>
      </c>
      <c r="BX33" s="5">
        <v>4000</v>
      </c>
      <c r="BY33" s="5">
        <v>4800</v>
      </c>
      <c r="BZ33" s="5">
        <v>5119.93</v>
      </c>
      <c r="CA33" s="5">
        <v>5600</v>
      </c>
      <c r="CB33" s="5">
        <v>5300</v>
      </c>
      <c r="CC33" s="5">
        <v>5700</v>
      </c>
      <c r="CD33" s="5">
        <v>33</v>
      </c>
      <c r="CE33" s="5">
        <v>110</v>
      </c>
      <c r="CF33" s="5">
        <v>90</v>
      </c>
      <c r="CG33" s="5">
        <v>120</v>
      </c>
      <c r="CH33" s="5">
        <v>2216.47</v>
      </c>
      <c r="CI33" s="5">
        <v>4300</v>
      </c>
      <c r="CJ33" s="5">
        <v>4000</v>
      </c>
      <c r="CK33" s="5">
        <v>5200</v>
      </c>
      <c r="CL33" s="5">
        <v>1907.5</v>
      </c>
      <c r="CM33" s="5">
        <v>3100</v>
      </c>
      <c r="CN33" s="5">
        <v>2700</v>
      </c>
      <c r="CO33" s="5">
        <v>3200</v>
      </c>
      <c r="CP33" s="5">
        <v>73.6</v>
      </c>
      <c r="CQ33" s="5">
        <v>1000</v>
      </c>
      <c r="CR33" s="5">
        <v>800</v>
      </c>
      <c r="CS33" s="5">
        <v>1000</v>
      </c>
      <c r="CT33" s="5">
        <v>1350.19</v>
      </c>
      <c r="CU33" s="5">
        <v>3900</v>
      </c>
      <c r="CV33" s="5">
        <v>3400</v>
      </c>
      <c r="CW33" s="5">
        <v>4000</v>
      </c>
      <c r="CX33" s="5">
        <f>VLOOKUP(B:B,[5]Sheet1!$A$1:$B$65536,2,0)</f>
        <v>2992.51</v>
      </c>
      <c r="CY33" s="5">
        <v>6500</v>
      </c>
      <c r="CZ33" s="5">
        <v>6300</v>
      </c>
      <c r="DA33" s="5">
        <v>6700</v>
      </c>
      <c r="DB33" s="5">
        <v>191</v>
      </c>
      <c r="DC33" s="5">
        <v>1500</v>
      </c>
      <c r="DD33" s="5">
        <v>1400</v>
      </c>
      <c r="DE33" s="5">
        <v>1700</v>
      </c>
      <c r="DF33" s="3">
        <v>537.1</v>
      </c>
      <c r="DG33" s="3">
        <v>4800</v>
      </c>
      <c r="DH33" s="3">
        <v>3900</v>
      </c>
      <c r="DI33" s="3">
        <v>4300</v>
      </c>
    </row>
    <row r="34" spans="1:113">
      <c r="A34" s="9">
        <v>109</v>
      </c>
      <c r="B34" s="10">
        <v>513</v>
      </c>
      <c r="C34" s="11" t="s">
        <v>130</v>
      </c>
      <c r="D34" s="11" t="s">
        <v>122</v>
      </c>
      <c r="E34" s="5">
        <v>8306</v>
      </c>
      <c r="F34" s="5">
        <v>7306</v>
      </c>
      <c r="G34" s="12">
        <f t="shared" si="1"/>
        <v>0.00866410751747112</v>
      </c>
      <c r="H34" s="13">
        <f t="shared" si="0"/>
        <v>0.00871007793558779</v>
      </c>
      <c r="I34" s="5" t="s">
        <v>1719</v>
      </c>
      <c r="J34" s="5">
        <v>5023.32</v>
      </c>
      <c r="K34" s="5">
        <v>10900</v>
      </c>
      <c r="L34" s="5">
        <v>7800</v>
      </c>
      <c r="M34" s="5">
        <v>9700</v>
      </c>
      <c r="N34" s="5">
        <v>503.46</v>
      </c>
      <c r="O34" s="5">
        <v>2500</v>
      </c>
      <c r="P34" s="5">
        <v>1900</v>
      </c>
      <c r="Q34" s="5">
        <v>2200</v>
      </c>
      <c r="R34" s="5">
        <v>559</v>
      </c>
      <c r="S34" s="5">
        <v>3000</v>
      </c>
      <c r="T34" s="5">
        <v>2400</v>
      </c>
      <c r="U34" s="5">
        <v>2700</v>
      </c>
      <c r="V34" s="5">
        <v>3086.31</v>
      </c>
      <c r="W34" s="5">
        <v>4300</v>
      </c>
      <c r="X34" s="5">
        <v>3300</v>
      </c>
      <c r="Y34" s="5">
        <v>3760</v>
      </c>
      <c r="Z34" s="5">
        <v>3925.13</v>
      </c>
      <c r="AA34" s="5">
        <v>3000</v>
      </c>
      <c r="AB34" s="5">
        <v>2300</v>
      </c>
      <c r="AC34" s="5">
        <v>2610</v>
      </c>
      <c r="AD34" s="5">
        <v>57</v>
      </c>
      <c r="AE34" s="5">
        <v>28</v>
      </c>
      <c r="AF34" s="5">
        <v>69</v>
      </c>
      <c r="AG34" s="5">
        <v>24</v>
      </c>
      <c r="AH34" s="5">
        <v>17</v>
      </c>
      <c r="AI34" s="5">
        <v>28</v>
      </c>
      <c r="AJ34" s="23">
        <v>1901.81</v>
      </c>
      <c r="AK34" s="5">
        <v>2400</v>
      </c>
      <c r="AL34" s="5">
        <v>2000</v>
      </c>
      <c r="AM34" s="5">
        <v>2100</v>
      </c>
      <c r="AN34" s="5">
        <v>187</v>
      </c>
      <c r="AO34" s="5">
        <v>1400</v>
      </c>
      <c r="AP34" s="5">
        <v>1100</v>
      </c>
      <c r="AQ34" s="5">
        <v>1300</v>
      </c>
      <c r="AR34" s="5">
        <v>2297.5</v>
      </c>
      <c r="AS34" s="5">
        <v>3700</v>
      </c>
      <c r="AT34" s="5">
        <v>3300</v>
      </c>
      <c r="AU34" s="5">
        <v>3800</v>
      </c>
      <c r="AV34" s="5">
        <f>VLOOKUP(B:B,[3]Sheet1!$A$1:$B$65536,2,0)</f>
        <v>4514.04</v>
      </c>
      <c r="AW34" s="5">
        <v>3900</v>
      </c>
      <c r="AX34" s="5">
        <v>2600</v>
      </c>
      <c r="AY34" s="5">
        <v>3500</v>
      </c>
      <c r="AZ34" s="5">
        <v>1643.45</v>
      </c>
      <c r="BA34" s="5">
        <v>1600</v>
      </c>
      <c r="BB34" s="5">
        <v>1300</v>
      </c>
      <c r="BC34" s="5">
        <v>1500</v>
      </c>
      <c r="BD34" s="5">
        <f t="shared" si="2"/>
        <v>0.0085972850678733</v>
      </c>
      <c r="BE34" s="5">
        <v>1643.45</v>
      </c>
      <c r="BF34" s="5">
        <v>1900</v>
      </c>
      <c r="BG34" s="5">
        <v>1700</v>
      </c>
      <c r="BH34" s="5">
        <v>2000</v>
      </c>
      <c r="BI34" s="5">
        <v>476.85</v>
      </c>
      <c r="BJ34" s="5">
        <v>1700</v>
      </c>
      <c r="BK34" s="5">
        <v>1400</v>
      </c>
      <c r="BL34" s="5">
        <v>1600</v>
      </c>
      <c r="BM34" s="5">
        <f>VLOOKUP(B:B,[4]Sheet1!$A$1:$B$65536,2,0)</f>
        <v>1364.26</v>
      </c>
      <c r="BN34" s="5">
        <v>2500</v>
      </c>
      <c r="BO34" s="5">
        <v>2200</v>
      </c>
      <c r="BP34" s="5">
        <v>2600</v>
      </c>
      <c r="BQ34" s="5">
        <v>146</v>
      </c>
      <c r="BR34" s="5">
        <v>1200</v>
      </c>
      <c r="BS34" s="5">
        <v>1000</v>
      </c>
      <c r="BT34" s="5">
        <v>1300</v>
      </c>
      <c r="BU34" s="5">
        <f t="shared" si="3"/>
        <v>0.00771704180064309</v>
      </c>
      <c r="BV34" s="5">
        <v>2747.37</v>
      </c>
      <c r="BW34" s="5">
        <v>4200</v>
      </c>
      <c r="BX34" s="5">
        <v>4000</v>
      </c>
      <c r="BY34" s="5">
        <v>4800</v>
      </c>
      <c r="BZ34" s="5">
        <v>6169.85</v>
      </c>
      <c r="CA34" s="5">
        <v>5600</v>
      </c>
      <c r="CB34" s="5">
        <v>5300</v>
      </c>
      <c r="CC34" s="5">
        <v>5700</v>
      </c>
      <c r="CD34" s="5">
        <v>92</v>
      </c>
      <c r="CE34" s="5">
        <v>110</v>
      </c>
      <c r="CF34" s="5">
        <v>90</v>
      </c>
      <c r="CG34" s="5">
        <v>120</v>
      </c>
      <c r="CH34" s="5">
        <v>4373.6</v>
      </c>
      <c r="CI34" s="5">
        <v>4300</v>
      </c>
      <c r="CJ34" s="5">
        <v>4000</v>
      </c>
      <c r="CK34" s="5">
        <v>5200</v>
      </c>
      <c r="CL34" s="5">
        <v>2184.79</v>
      </c>
      <c r="CM34" s="5">
        <v>3100</v>
      </c>
      <c r="CN34" s="5">
        <v>2700</v>
      </c>
      <c r="CO34" s="5">
        <v>3200</v>
      </c>
      <c r="CP34" s="5">
        <v>0</v>
      </c>
      <c r="CQ34" s="5">
        <v>1000</v>
      </c>
      <c r="CR34" s="5">
        <v>800</v>
      </c>
      <c r="CS34" s="5">
        <v>1000</v>
      </c>
      <c r="CT34" s="5">
        <v>4407.79</v>
      </c>
      <c r="CU34" s="5">
        <v>3900</v>
      </c>
      <c r="CV34" s="5">
        <v>3400</v>
      </c>
      <c r="CW34" s="5">
        <v>4000</v>
      </c>
      <c r="CX34" s="5">
        <f>VLOOKUP(B:B,[5]Sheet1!$A$1:$B$65536,2,0)</f>
        <v>6800.82</v>
      </c>
      <c r="CY34" s="5">
        <v>6500</v>
      </c>
      <c r="CZ34" s="5">
        <v>6300</v>
      </c>
      <c r="DA34" s="5">
        <v>6700</v>
      </c>
      <c r="DB34" s="5">
        <v>1381.25</v>
      </c>
      <c r="DC34" s="5">
        <v>1500</v>
      </c>
      <c r="DD34" s="5">
        <v>1400</v>
      </c>
      <c r="DE34" s="5">
        <v>1700</v>
      </c>
      <c r="DF34" s="3">
        <v>1860.71</v>
      </c>
      <c r="DG34" s="3">
        <v>4800</v>
      </c>
      <c r="DH34" s="3">
        <v>3900</v>
      </c>
      <c r="DI34" s="3">
        <v>4300</v>
      </c>
    </row>
    <row r="35" spans="1:113">
      <c r="A35" s="9">
        <v>113</v>
      </c>
      <c r="B35" s="10">
        <v>107658</v>
      </c>
      <c r="C35" s="11" t="s">
        <v>131</v>
      </c>
      <c r="D35" s="11" t="s">
        <v>122</v>
      </c>
      <c r="E35" s="5">
        <v>8304</v>
      </c>
      <c r="F35" s="5">
        <v>7304</v>
      </c>
      <c r="G35" s="12">
        <f t="shared" si="1"/>
        <v>0.00866173573879127</v>
      </c>
      <c r="H35" s="13">
        <f t="shared" si="0"/>
        <v>0.00870798063774633</v>
      </c>
      <c r="I35" s="5" t="s">
        <v>1719</v>
      </c>
      <c r="J35" s="5">
        <v>7266.17</v>
      </c>
      <c r="K35" s="5">
        <v>10900</v>
      </c>
      <c r="L35" s="5">
        <v>7800</v>
      </c>
      <c r="M35" s="5">
        <v>9700</v>
      </c>
      <c r="N35" s="5">
        <v>1425.04</v>
      </c>
      <c r="O35" s="5">
        <v>3400</v>
      </c>
      <c r="P35" s="5">
        <v>2600</v>
      </c>
      <c r="Q35" s="5">
        <v>3000</v>
      </c>
      <c r="R35" s="5">
        <v>567.4</v>
      </c>
      <c r="S35" s="5">
        <v>3000</v>
      </c>
      <c r="T35" s="5">
        <v>2400</v>
      </c>
      <c r="U35" s="5">
        <v>2700</v>
      </c>
      <c r="V35" s="5">
        <v>3967.7</v>
      </c>
      <c r="W35" s="5">
        <v>4300</v>
      </c>
      <c r="X35" s="5">
        <v>3300</v>
      </c>
      <c r="Y35" s="5">
        <v>3760</v>
      </c>
      <c r="Z35" s="5">
        <v>2913.22</v>
      </c>
      <c r="AA35" s="5">
        <v>3000</v>
      </c>
      <c r="AB35" s="5">
        <v>2300</v>
      </c>
      <c r="AC35" s="5">
        <v>2610</v>
      </c>
      <c r="AD35" s="5">
        <v>32</v>
      </c>
      <c r="AE35" s="5">
        <v>16</v>
      </c>
      <c r="AF35" s="5">
        <v>39</v>
      </c>
      <c r="AG35" s="5">
        <v>25</v>
      </c>
      <c r="AH35" s="5">
        <v>18</v>
      </c>
      <c r="AI35" s="5">
        <v>29</v>
      </c>
      <c r="AJ35" s="23">
        <v>1647.08</v>
      </c>
      <c r="AK35" s="5">
        <v>2400</v>
      </c>
      <c r="AL35" s="5">
        <v>2000</v>
      </c>
      <c r="AM35" s="5">
        <v>2100</v>
      </c>
      <c r="AN35" s="5">
        <v>97.55</v>
      </c>
      <c r="AO35" s="5">
        <v>1400</v>
      </c>
      <c r="AP35" s="5">
        <v>1100</v>
      </c>
      <c r="AQ35" s="5">
        <v>1300</v>
      </c>
      <c r="AR35" s="5">
        <v>2112.5</v>
      </c>
      <c r="AS35" s="5">
        <v>3700</v>
      </c>
      <c r="AT35" s="5">
        <v>3300</v>
      </c>
      <c r="AU35" s="5">
        <v>3800</v>
      </c>
      <c r="AV35" s="5">
        <f>VLOOKUP(B:B,[3]Sheet1!$A$1:$B$65536,2,0)</f>
        <v>8032.46</v>
      </c>
      <c r="AW35" s="5">
        <v>3900</v>
      </c>
      <c r="AX35" s="5">
        <v>2600</v>
      </c>
      <c r="AY35" s="5">
        <v>3500</v>
      </c>
      <c r="AZ35" s="5">
        <v>2061.15</v>
      </c>
      <c r="BA35" s="5">
        <v>1600</v>
      </c>
      <c r="BB35" s="5">
        <v>1300</v>
      </c>
      <c r="BC35" s="5">
        <v>1500</v>
      </c>
      <c r="BD35" s="5">
        <f t="shared" si="2"/>
        <v>0.0085972850678733</v>
      </c>
      <c r="BE35" s="5">
        <v>2061.15</v>
      </c>
      <c r="BF35" s="5">
        <v>1900</v>
      </c>
      <c r="BG35" s="5">
        <v>1700</v>
      </c>
      <c r="BH35" s="5">
        <v>2000</v>
      </c>
      <c r="BI35" s="5">
        <v>473.81</v>
      </c>
      <c r="BJ35" s="5">
        <v>1700</v>
      </c>
      <c r="BK35" s="5">
        <v>1400</v>
      </c>
      <c r="BL35" s="5">
        <v>1600</v>
      </c>
      <c r="BM35" s="5">
        <f>VLOOKUP(B:B,[4]Sheet1!$A$1:$B$65536,2,0)</f>
        <v>1604.6</v>
      </c>
      <c r="BN35" s="5">
        <v>2500</v>
      </c>
      <c r="BO35" s="5">
        <v>2200</v>
      </c>
      <c r="BP35" s="5">
        <v>2600</v>
      </c>
      <c r="BQ35" s="5">
        <v>392</v>
      </c>
      <c r="BR35" s="5">
        <v>1200</v>
      </c>
      <c r="BS35" s="5">
        <v>1000</v>
      </c>
      <c r="BT35" s="5">
        <v>1300</v>
      </c>
      <c r="BU35" s="5">
        <f t="shared" si="3"/>
        <v>0.00771704180064309</v>
      </c>
      <c r="BV35" s="5">
        <v>1490.33</v>
      </c>
      <c r="BW35" s="5">
        <v>4200</v>
      </c>
      <c r="BX35" s="5">
        <v>4000</v>
      </c>
      <c r="BY35" s="5">
        <v>4800</v>
      </c>
      <c r="BZ35" s="5">
        <v>3560</v>
      </c>
      <c r="CA35" s="5">
        <v>5600</v>
      </c>
      <c r="CB35" s="5">
        <v>5300</v>
      </c>
      <c r="CC35" s="5">
        <v>5700</v>
      </c>
      <c r="CD35" s="5">
        <v>98</v>
      </c>
      <c r="CE35" s="5">
        <v>110</v>
      </c>
      <c r="CF35" s="5">
        <v>90</v>
      </c>
      <c r="CG35" s="5">
        <v>120</v>
      </c>
      <c r="CH35" s="5">
        <v>2325.75</v>
      </c>
      <c r="CI35" s="5">
        <v>4300</v>
      </c>
      <c r="CJ35" s="5">
        <v>4000</v>
      </c>
      <c r="CK35" s="5">
        <v>5200</v>
      </c>
      <c r="CL35" s="5">
        <v>2145.4</v>
      </c>
      <c r="CM35" s="5">
        <v>3100</v>
      </c>
      <c r="CN35" s="5">
        <v>2700</v>
      </c>
      <c r="CO35" s="5">
        <v>3200</v>
      </c>
      <c r="CP35" s="5">
        <v>28.91</v>
      </c>
      <c r="CQ35" s="5">
        <v>1000</v>
      </c>
      <c r="CR35" s="5">
        <v>800</v>
      </c>
      <c r="CS35" s="5">
        <v>1000</v>
      </c>
      <c r="CT35" s="5">
        <v>8171.47999999999</v>
      </c>
      <c r="CU35" s="5">
        <v>3900</v>
      </c>
      <c r="CV35" s="5">
        <v>3400</v>
      </c>
      <c r="CW35" s="5">
        <v>4000</v>
      </c>
      <c r="CX35" s="5">
        <f>VLOOKUP(B:B,[5]Sheet1!$A$1:$B$65536,2,0)</f>
        <v>5239.71</v>
      </c>
      <c r="CY35" s="5">
        <v>6500</v>
      </c>
      <c r="CZ35" s="5">
        <v>6300</v>
      </c>
      <c r="DA35" s="5">
        <v>6700</v>
      </c>
      <c r="DB35" s="5">
        <v>974.85</v>
      </c>
      <c r="DC35" s="5">
        <v>1500</v>
      </c>
      <c r="DD35" s="5">
        <v>1400</v>
      </c>
      <c r="DE35" s="5">
        <v>1700</v>
      </c>
      <c r="DF35" s="3">
        <v>945</v>
      </c>
      <c r="DG35" s="3">
        <v>4800</v>
      </c>
      <c r="DH35" s="3">
        <v>3900</v>
      </c>
      <c r="DI35" s="3">
        <v>4300</v>
      </c>
    </row>
    <row r="36" spans="1:113">
      <c r="A36" s="9">
        <v>76</v>
      </c>
      <c r="B36" s="10">
        <v>724</v>
      </c>
      <c r="C36" s="11" t="s">
        <v>95</v>
      </c>
      <c r="D36" s="11" t="s">
        <v>89</v>
      </c>
      <c r="E36" s="5">
        <v>8302</v>
      </c>
      <c r="F36" s="5">
        <v>7302</v>
      </c>
      <c r="G36" s="12">
        <f t="shared" ref="G36:G67" si="4">F36/843249</f>
        <v>0.00865936396011143</v>
      </c>
      <c r="H36" s="13">
        <f t="shared" si="0"/>
        <v>0.00870588333990487</v>
      </c>
      <c r="I36" s="5" t="s">
        <v>1719</v>
      </c>
      <c r="J36" s="5">
        <v>5369.53</v>
      </c>
      <c r="K36" s="5">
        <v>10900</v>
      </c>
      <c r="L36" s="5">
        <v>7800</v>
      </c>
      <c r="M36" s="5">
        <v>9700</v>
      </c>
      <c r="N36" s="5">
        <v>522</v>
      </c>
      <c r="O36" s="5">
        <v>2500</v>
      </c>
      <c r="P36" s="5">
        <v>1900</v>
      </c>
      <c r="Q36" s="5">
        <v>2200</v>
      </c>
      <c r="R36" s="5">
        <v>1184.55</v>
      </c>
      <c r="S36" s="5">
        <v>3000</v>
      </c>
      <c r="T36" s="5">
        <v>2400</v>
      </c>
      <c r="U36" s="5">
        <v>2700</v>
      </c>
      <c r="V36" s="5">
        <v>4185.52</v>
      </c>
      <c r="W36" s="5">
        <v>4300</v>
      </c>
      <c r="X36" s="5">
        <v>3300</v>
      </c>
      <c r="Y36" s="5">
        <v>3760</v>
      </c>
      <c r="Z36" s="5">
        <v>5549.4</v>
      </c>
      <c r="AA36" s="5">
        <v>3600</v>
      </c>
      <c r="AB36" s="5">
        <v>2800</v>
      </c>
      <c r="AC36" s="5">
        <v>3110</v>
      </c>
      <c r="AD36" s="5">
        <v>56</v>
      </c>
      <c r="AE36" s="5">
        <v>28</v>
      </c>
      <c r="AF36" s="5">
        <v>67</v>
      </c>
      <c r="AG36" s="5">
        <v>28</v>
      </c>
      <c r="AH36" s="5">
        <v>21</v>
      </c>
      <c r="AI36" s="5">
        <v>34</v>
      </c>
      <c r="AJ36" s="23">
        <v>2217.65</v>
      </c>
      <c r="AK36" s="5">
        <v>2400</v>
      </c>
      <c r="AL36" s="5">
        <v>2000</v>
      </c>
      <c r="AM36" s="5">
        <v>2100</v>
      </c>
      <c r="AN36" s="5">
        <v>481.4</v>
      </c>
      <c r="AO36" s="5">
        <v>1400</v>
      </c>
      <c r="AP36" s="5">
        <v>1100</v>
      </c>
      <c r="AQ36" s="5">
        <v>1300</v>
      </c>
      <c r="AR36" s="5">
        <v>1326.23</v>
      </c>
      <c r="AS36" s="5">
        <v>3700</v>
      </c>
      <c r="AT36" s="5">
        <v>3300</v>
      </c>
      <c r="AU36" s="5">
        <v>3800</v>
      </c>
      <c r="AV36" s="5">
        <f>VLOOKUP(B:B,[3]Sheet1!$A$1:$B$65536,2,0)</f>
        <v>8336.12</v>
      </c>
      <c r="AW36" s="5">
        <v>3900</v>
      </c>
      <c r="AX36" s="5">
        <v>2600</v>
      </c>
      <c r="AY36" s="5">
        <v>3500</v>
      </c>
      <c r="AZ36" s="5">
        <v>1185.86</v>
      </c>
      <c r="BA36" s="5">
        <v>1600</v>
      </c>
      <c r="BB36" s="5">
        <v>1300</v>
      </c>
      <c r="BC36" s="5">
        <v>1500</v>
      </c>
      <c r="BD36" s="5">
        <f t="shared" ref="BD36:BD67" si="5">BF36/221000</f>
        <v>0.0085972850678733</v>
      </c>
      <c r="BE36" s="5">
        <v>1185.86</v>
      </c>
      <c r="BF36" s="5">
        <v>1900</v>
      </c>
      <c r="BG36" s="5">
        <v>1700</v>
      </c>
      <c r="BH36" s="5">
        <v>2000</v>
      </c>
      <c r="BI36" s="5">
        <v>794.88</v>
      </c>
      <c r="BJ36" s="5">
        <v>1700</v>
      </c>
      <c r="BK36" s="5">
        <v>1400</v>
      </c>
      <c r="BL36" s="5">
        <v>1600</v>
      </c>
      <c r="BM36" s="5">
        <f>VLOOKUP(B:B,[4]Sheet1!$A$1:$B$65536,2,0)</f>
        <v>1217.16</v>
      </c>
      <c r="BN36" s="5">
        <v>2500</v>
      </c>
      <c r="BO36" s="5">
        <v>2200</v>
      </c>
      <c r="BP36" s="5">
        <v>2600</v>
      </c>
      <c r="BQ36" s="5">
        <v>207.1</v>
      </c>
      <c r="BR36" s="5">
        <v>1200</v>
      </c>
      <c r="BS36" s="5">
        <v>1000</v>
      </c>
      <c r="BT36" s="5">
        <v>1300</v>
      </c>
      <c r="BU36" s="5">
        <f t="shared" ref="BU36:BU67" si="6">BR36/155500</f>
        <v>0.00771704180064309</v>
      </c>
      <c r="BV36" s="5">
        <v>2031.6</v>
      </c>
      <c r="BW36" s="5">
        <v>4200</v>
      </c>
      <c r="BX36" s="5">
        <v>4000</v>
      </c>
      <c r="BY36" s="5">
        <v>4800</v>
      </c>
      <c r="BZ36" s="5">
        <v>7268.87</v>
      </c>
      <c r="CA36" s="5">
        <v>5600</v>
      </c>
      <c r="CB36" s="5">
        <v>5300</v>
      </c>
      <c r="CC36" s="5">
        <v>5700</v>
      </c>
      <c r="CD36" s="5">
        <v>184</v>
      </c>
      <c r="CE36" s="5">
        <v>140</v>
      </c>
      <c r="CF36" s="5">
        <v>110</v>
      </c>
      <c r="CG36" s="5">
        <v>160</v>
      </c>
      <c r="CH36" s="5">
        <v>3926.72</v>
      </c>
      <c r="CI36" s="5">
        <v>4300</v>
      </c>
      <c r="CJ36" s="5">
        <v>4000</v>
      </c>
      <c r="CK36" s="5">
        <v>5200</v>
      </c>
      <c r="CL36" s="5">
        <v>1840.86</v>
      </c>
      <c r="CM36" s="5">
        <v>3100</v>
      </c>
      <c r="CN36" s="5">
        <v>2700</v>
      </c>
      <c r="CO36" s="5">
        <v>3200</v>
      </c>
      <c r="CP36" s="5">
        <v>995.23</v>
      </c>
      <c r="CQ36" s="5">
        <v>1000</v>
      </c>
      <c r="CR36" s="5">
        <v>800</v>
      </c>
      <c r="CS36" s="5">
        <v>1000</v>
      </c>
      <c r="CT36" s="5">
        <v>4651.96</v>
      </c>
      <c r="CU36" s="5">
        <v>3900</v>
      </c>
      <c r="CV36" s="5">
        <v>3400</v>
      </c>
      <c r="CW36" s="5">
        <v>4000</v>
      </c>
      <c r="CX36" s="5">
        <f>VLOOKUP(B:B,[5]Sheet1!$A$1:$B$65536,2,0)</f>
        <v>4264</v>
      </c>
      <c r="CY36" s="5">
        <v>6500</v>
      </c>
      <c r="CZ36" s="5">
        <v>6300</v>
      </c>
      <c r="DA36" s="5">
        <v>6700</v>
      </c>
      <c r="DB36" s="5">
        <v>1962.25</v>
      </c>
      <c r="DC36" s="5">
        <v>1500</v>
      </c>
      <c r="DD36" s="5">
        <v>1400</v>
      </c>
      <c r="DE36" s="5">
        <v>1700</v>
      </c>
      <c r="DF36" s="3">
        <v>373.95</v>
      </c>
      <c r="DG36" s="3">
        <v>4800</v>
      </c>
      <c r="DH36" s="3">
        <v>3900</v>
      </c>
      <c r="DI36" s="3">
        <v>4300</v>
      </c>
    </row>
    <row r="37" spans="1:113">
      <c r="A37" s="9">
        <v>77</v>
      </c>
      <c r="B37" s="10">
        <v>737</v>
      </c>
      <c r="C37" s="11" t="s">
        <v>96</v>
      </c>
      <c r="D37" s="11" t="s">
        <v>89</v>
      </c>
      <c r="E37" s="5">
        <v>8181</v>
      </c>
      <c r="F37" s="5">
        <v>7181</v>
      </c>
      <c r="G37" s="12">
        <f t="shared" si="4"/>
        <v>0.00851587134998085</v>
      </c>
      <c r="H37" s="13">
        <f t="shared" si="0"/>
        <v>0.00857899682049647</v>
      </c>
      <c r="I37" s="5" t="s">
        <v>1719</v>
      </c>
      <c r="J37" s="5">
        <v>4304.82</v>
      </c>
      <c r="K37" s="5">
        <v>10800</v>
      </c>
      <c r="L37" s="5">
        <v>7800</v>
      </c>
      <c r="M37" s="5">
        <v>9600</v>
      </c>
      <c r="N37" s="5">
        <v>1053.1</v>
      </c>
      <c r="O37" s="5">
        <v>3300</v>
      </c>
      <c r="P37" s="5">
        <v>2500</v>
      </c>
      <c r="Q37" s="5">
        <v>2900</v>
      </c>
      <c r="R37" s="5">
        <v>1880.3</v>
      </c>
      <c r="S37" s="5">
        <v>2900</v>
      </c>
      <c r="T37" s="5">
        <v>2300</v>
      </c>
      <c r="U37" s="5">
        <v>2600</v>
      </c>
      <c r="V37" s="5">
        <v>2629.78</v>
      </c>
      <c r="W37" s="5">
        <v>4300</v>
      </c>
      <c r="X37" s="5">
        <v>3300</v>
      </c>
      <c r="Y37" s="5">
        <v>3760</v>
      </c>
      <c r="Z37" s="5">
        <v>3701.51</v>
      </c>
      <c r="AA37" s="5">
        <v>3500</v>
      </c>
      <c r="AB37" s="5">
        <v>2700</v>
      </c>
      <c r="AC37" s="5">
        <v>3110</v>
      </c>
      <c r="AD37" s="5">
        <v>50</v>
      </c>
      <c r="AE37" s="5">
        <v>25</v>
      </c>
      <c r="AF37" s="5">
        <v>60</v>
      </c>
      <c r="AG37" s="5">
        <v>25</v>
      </c>
      <c r="AH37" s="5">
        <v>19</v>
      </c>
      <c r="AI37" s="5">
        <v>30</v>
      </c>
      <c r="AJ37" s="23">
        <v>2243.5</v>
      </c>
      <c r="AK37" s="5">
        <v>2400</v>
      </c>
      <c r="AL37" s="5">
        <v>2000</v>
      </c>
      <c r="AM37" s="5">
        <v>2100</v>
      </c>
      <c r="AN37" s="5">
        <v>413.23</v>
      </c>
      <c r="AO37" s="5">
        <v>1400</v>
      </c>
      <c r="AP37" s="5">
        <v>1100</v>
      </c>
      <c r="AQ37" s="5">
        <v>1300</v>
      </c>
      <c r="AR37" s="5">
        <v>1584.4</v>
      </c>
      <c r="AS37" s="5">
        <v>3700</v>
      </c>
      <c r="AT37" s="5">
        <v>3300</v>
      </c>
      <c r="AU37" s="5">
        <v>3800</v>
      </c>
      <c r="AV37" s="5">
        <f>VLOOKUP(B:B,[3]Sheet1!$A$1:$B$65536,2,0)</f>
        <v>4223.18</v>
      </c>
      <c r="AW37" s="5">
        <v>3800</v>
      </c>
      <c r="AX37" s="5">
        <v>2600</v>
      </c>
      <c r="AY37" s="5">
        <v>3400</v>
      </c>
      <c r="AZ37" s="5">
        <v>1818.17</v>
      </c>
      <c r="BA37" s="5">
        <v>1500</v>
      </c>
      <c r="BB37" s="5">
        <v>1200</v>
      </c>
      <c r="BC37" s="5">
        <v>1400</v>
      </c>
      <c r="BD37" s="5">
        <f t="shared" si="5"/>
        <v>0.00769230769230769</v>
      </c>
      <c r="BE37" s="5">
        <v>1818.17</v>
      </c>
      <c r="BF37" s="5">
        <v>1700</v>
      </c>
      <c r="BG37" s="5">
        <v>1500</v>
      </c>
      <c r="BH37" s="5">
        <v>1800</v>
      </c>
      <c r="BI37" s="5">
        <v>583.57</v>
      </c>
      <c r="BJ37" s="5">
        <v>1600</v>
      </c>
      <c r="BK37" s="5">
        <v>1300</v>
      </c>
      <c r="BL37" s="5">
        <v>1500</v>
      </c>
      <c r="BM37" s="5">
        <f>VLOOKUP(B:B,[4]Sheet1!$A$1:$B$65536,2,0)</f>
        <v>1194.51</v>
      </c>
      <c r="BN37" s="5">
        <v>2500</v>
      </c>
      <c r="BO37" s="5">
        <v>2200</v>
      </c>
      <c r="BP37" s="5">
        <v>2600</v>
      </c>
      <c r="BQ37" s="5">
        <v>270.1</v>
      </c>
      <c r="BR37" s="5">
        <v>1200</v>
      </c>
      <c r="BS37" s="5">
        <v>1000</v>
      </c>
      <c r="BT37" s="5">
        <v>1300</v>
      </c>
      <c r="BU37" s="5">
        <f t="shared" si="6"/>
        <v>0.00771704180064309</v>
      </c>
      <c r="BV37" s="5">
        <v>3860</v>
      </c>
      <c r="BW37" s="5">
        <v>4200</v>
      </c>
      <c r="BX37" s="5">
        <v>4000</v>
      </c>
      <c r="BY37" s="5">
        <v>4800</v>
      </c>
      <c r="BZ37" s="5">
        <v>4287.14</v>
      </c>
      <c r="CA37" s="5">
        <v>5600</v>
      </c>
      <c r="CB37" s="5">
        <v>5300</v>
      </c>
      <c r="CC37" s="5">
        <v>5700</v>
      </c>
      <c r="CD37" s="5">
        <v>100</v>
      </c>
      <c r="CE37" s="5">
        <v>100</v>
      </c>
      <c r="CF37" s="5">
        <v>80</v>
      </c>
      <c r="CG37" s="5">
        <v>110</v>
      </c>
      <c r="CH37" s="5">
        <v>4780.24</v>
      </c>
      <c r="CI37" s="5">
        <v>4300</v>
      </c>
      <c r="CJ37" s="5">
        <v>4000</v>
      </c>
      <c r="CK37" s="5">
        <v>5200</v>
      </c>
      <c r="CL37" s="5">
        <v>1113.51</v>
      </c>
      <c r="CM37" s="5">
        <v>3100</v>
      </c>
      <c r="CN37" s="5">
        <v>2700</v>
      </c>
      <c r="CO37" s="5">
        <v>3200</v>
      </c>
      <c r="CP37" s="5">
        <v>32.7</v>
      </c>
      <c r="CQ37" s="5">
        <v>900</v>
      </c>
      <c r="CR37" s="5">
        <v>800</v>
      </c>
      <c r="CS37" s="5">
        <v>900</v>
      </c>
      <c r="CT37" s="5">
        <v>4540.46</v>
      </c>
      <c r="CU37" s="5">
        <v>3800</v>
      </c>
      <c r="CV37" s="5">
        <v>3400</v>
      </c>
      <c r="CW37" s="5">
        <v>3900</v>
      </c>
      <c r="CX37" s="5">
        <f>VLOOKUP(B:B,[5]Sheet1!$A$1:$B$65536,2,0)</f>
        <v>3941.69</v>
      </c>
      <c r="CY37" s="5">
        <v>6500</v>
      </c>
      <c r="CZ37" s="5">
        <v>6300</v>
      </c>
      <c r="DA37" s="5">
        <v>6700</v>
      </c>
      <c r="DB37" s="5">
        <v>1073.04</v>
      </c>
      <c r="DC37" s="5">
        <v>1500</v>
      </c>
      <c r="DD37" s="5">
        <v>1400</v>
      </c>
      <c r="DE37" s="5">
        <v>1700</v>
      </c>
      <c r="DF37" s="3" t="e">
        <v>#N/A</v>
      </c>
      <c r="DG37" s="3">
        <v>4700</v>
      </c>
      <c r="DH37" s="3">
        <v>3800</v>
      </c>
      <c r="DI37" s="3">
        <v>4200</v>
      </c>
    </row>
    <row r="38" spans="1:113">
      <c r="A38" s="9">
        <v>114</v>
      </c>
      <c r="B38" s="10">
        <v>111219</v>
      </c>
      <c r="C38" s="19" t="s">
        <v>132</v>
      </c>
      <c r="D38" s="19" t="s">
        <v>122</v>
      </c>
      <c r="E38" s="5">
        <v>7949</v>
      </c>
      <c r="F38" s="5">
        <v>6949</v>
      </c>
      <c r="G38" s="12">
        <f t="shared" si="4"/>
        <v>0.00824074502311891</v>
      </c>
      <c r="H38" s="13">
        <f t="shared" si="0"/>
        <v>0.00833571027088699</v>
      </c>
      <c r="I38" s="5" t="s">
        <v>1720</v>
      </c>
      <c r="J38" s="5">
        <v>4534.8</v>
      </c>
      <c r="K38" s="5">
        <v>10400</v>
      </c>
      <c r="L38" s="5">
        <v>7500</v>
      </c>
      <c r="M38" s="5">
        <v>9300</v>
      </c>
      <c r="N38" s="5">
        <v>120.3</v>
      </c>
      <c r="O38" s="5">
        <v>1800</v>
      </c>
      <c r="P38" s="5">
        <v>1400</v>
      </c>
      <c r="Q38" s="5">
        <v>1600</v>
      </c>
      <c r="R38" s="5">
        <v>311.4</v>
      </c>
      <c r="S38" s="5">
        <v>2900</v>
      </c>
      <c r="T38" s="5">
        <v>2300</v>
      </c>
      <c r="U38" s="5">
        <v>2600</v>
      </c>
      <c r="V38" s="5">
        <v>3225.94</v>
      </c>
      <c r="W38" s="5">
        <v>4200</v>
      </c>
      <c r="X38" s="5">
        <v>3230</v>
      </c>
      <c r="Y38" s="5">
        <v>3670</v>
      </c>
      <c r="Z38" s="5">
        <v>2829.99</v>
      </c>
      <c r="AA38" s="5">
        <v>2800</v>
      </c>
      <c r="AB38" s="5">
        <v>2100</v>
      </c>
      <c r="AC38" s="5">
        <v>2410</v>
      </c>
      <c r="AD38" s="5">
        <v>32</v>
      </c>
      <c r="AE38" s="5">
        <v>16</v>
      </c>
      <c r="AF38" s="5">
        <v>39</v>
      </c>
      <c r="AG38" s="5">
        <v>17</v>
      </c>
      <c r="AH38" s="5">
        <v>13</v>
      </c>
      <c r="AI38" s="5">
        <v>21</v>
      </c>
      <c r="AJ38" s="23">
        <v>1571.7</v>
      </c>
      <c r="AK38" s="5">
        <v>2000</v>
      </c>
      <c r="AL38" s="5">
        <v>1600</v>
      </c>
      <c r="AM38" s="5">
        <v>1800</v>
      </c>
      <c r="AN38" s="5">
        <v>282.72</v>
      </c>
      <c r="AO38" s="5">
        <v>1100</v>
      </c>
      <c r="AP38" s="5">
        <v>800</v>
      </c>
      <c r="AQ38" s="5">
        <v>1000</v>
      </c>
      <c r="AR38" s="5">
        <v>1842.35</v>
      </c>
      <c r="AS38" s="5">
        <v>3700</v>
      </c>
      <c r="AT38" s="5">
        <v>3300</v>
      </c>
      <c r="AU38" s="5">
        <v>3800</v>
      </c>
      <c r="AV38" s="5">
        <f>VLOOKUP(B:B,[3]Sheet1!$A$1:$B$65536,2,0)</f>
        <v>4589.23</v>
      </c>
      <c r="AW38" s="5">
        <v>3700</v>
      </c>
      <c r="AX38" s="5">
        <v>2500</v>
      </c>
      <c r="AY38" s="5">
        <v>3300</v>
      </c>
      <c r="AZ38" s="5">
        <v>1145.98</v>
      </c>
      <c r="BA38" s="5">
        <v>1500</v>
      </c>
      <c r="BB38" s="5">
        <v>1200</v>
      </c>
      <c r="BC38" s="5">
        <v>1400</v>
      </c>
      <c r="BD38" s="5">
        <f t="shared" si="5"/>
        <v>0.00769230769230769</v>
      </c>
      <c r="BE38" s="5">
        <v>1145.98</v>
      </c>
      <c r="BF38" s="5">
        <v>1700</v>
      </c>
      <c r="BG38" s="5">
        <v>1500</v>
      </c>
      <c r="BH38" s="5">
        <v>1800</v>
      </c>
      <c r="BI38" s="5">
        <v>455.28</v>
      </c>
      <c r="BJ38" s="5">
        <v>1600</v>
      </c>
      <c r="BK38" s="5">
        <v>1300</v>
      </c>
      <c r="BL38" s="5">
        <v>1500</v>
      </c>
      <c r="BM38" s="5">
        <f>VLOOKUP(B:B,[4]Sheet1!$A$1:$B$65536,2,0)</f>
        <v>474.47</v>
      </c>
      <c r="BN38" s="5">
        <v>2400</v>
      </c>
      <c r="BO38" s="5">
        <v>2100</v>
      </c>
      <c r="BP38" s="5">
        <v>2500</v>
      </c>
      <c r="BQ38" s="5">
        <v>908</v>
      </c>
      <c r="BR38" s="5">
        <v>1100</v>
      </c>
      <c r="BS38" s="5">
        <v>900</v>
      </c>
      <c r="BT38" s="5">
        <v>1200</v>
      </c>
      <c r="BU38" s="5">
        <f t="shared" si="6"/>
        <v>0.00707395498392283</v>
      </c>
      <c r="BV38" s="5">
        <v>4501.04</v>
      </c>
      <c r="BW38" s="5">
        <v>3900</v>
      </c>
      <c r="BX38" s="5">
        <v>3700</v>
      </c>
      <c r="BY38" s="5">
        <v>4400</v>
      </c>
      <c r="BZ38" s="5">
        <v>6785.12</v>
      </c>
      <c r="CA38" s="5">
        <v>5200</v>
      </c>
      <c r="CB38" s="5">
        <v>4900</v>
      </c>
      <c r="CC38" s="5">
        <v>5300</v>
      </c>
      <c r="CD38" s="5">
        <v>86</v>
      </c>
      <c r="CE38" s="5">
        <v>100</v>
      </c>
      <c r="CF38" s="5">
        <v>80</v>
      </c>
      <c r="CG38" s="5">
        <v>110</v>
      </c>
      <c r="CH38" s="5">
        <v>4106.72</v>
      </c>
      <c r="CI38" s="5">
        <v>4100</v>
      </c>
      <c r="CJ38" s="5">
        <v>3900</v>
      </c>
      <c r="CK38" s="5">
        <v>4900</v>
      </c>
      <c r="CL38" s="5">
        <v>1042.02</v>
      </c>
      <c r="CM38" s="5">
        <v>3000</v>
      </c>
      <c r="CN38" s="5">
        <v>2600</v>
      </c>
      <c r="CO38" s="5">
        <v>3100</v>
      </c>
      <c r="CP38" s="5">
        <v>151.6</v>
      </c>
      <c r="CQ38" s="5">
        <v>900</v>
      </c>
      <c r="CR38" s="5">
        <v>800</v>
      </c>
      <c r="CS38" s="5">
        <v>900</v>
      </c>
      <c r="CT38" s="5">
        <v>2776.72</v>
      </c>
      <c r="CU38" s="5">
        <v>3700</v>
      </c>
      <c r="CV38" s="5">
        <v>3300</v>
      </c>
      <c r="CW38" s="5">
        <v>3800</v>
      </c>
      <c r="CX38" s="5">
        <f>VLOOKUP(B:B,[5]Sheet1!$A$1:$B$65536,2,0)</f>
        <v>4272.9</v>
      </c>
      <c r="CY38" s="5">
        <v>6400</v>
      </c>
      <c r="CZ38" s="5">
        <v>6200</v>
      </c>
      <c r="DA38" s="5">
        <v>6600</v>
      </c>
      <c r="DB38" s="5">
        <v>748.24</v>
      </c>
      <c r="DC38" s="5">
        <v>1500</v>
      </c>
      <c r="DD38" s="5">
        <v>1400</v>
      </c>
      <c r="DE38" s="5">
        <v>1700</v>
      </c>
      <c r="DF38" s="3">
        <v>471</v>
      </c>
      <c r="DG38" s="3">
        <v>4500</v>
      </c>
      <c r="DH38" s="3">
        <v>3600</v>
      </c>
      <c r="DI38" s="3">
        <v>4000</v>
      </c>
    </row>
    <row r="39" spans="1:113">
      <c r="A39" s="9">
        <v>18</v>
      </c>
      <c r="B39" s="10">
        <v>746</v>
      </c>
      <c r="C39" s="11" t="s">
        <v>32</v>
      </c>
      <c r="D39" s="11" t="s">
        <v>1733</v>
      </c>
      <c r="E39" s="5">
        <v>7739</v>
      </c>
      <c r="F39" s="5">
        <v>6739</v>
      </c>
      <c r="G39" s="12">
        <f t="shared" si="4"/>
        <v>0.00799170826173526</v>
      </c>
      <c r="H39" s="13">
        <f t="shared" si="0"/>
        <v>0.00811549399753358</v>
      </c>
      <c r="I39" s="5" t="s">
        <v>1720</v>
      </c>
      <c r="J39" s="5">
        <v>2322.95</v>
      </c>
      <c r="K39" s="5">
        <v>10200</v>
      </c>
      <c r="L39" s="5">
        <v>7300</v>
      </c>
      <c r="M39" s="5">
        <v>9100</v>
      </c>
      <c r="N39" s="5">
        <v>1306.1</v>
      </c>
      <c r="O39" s="5">
        <v>3200</v>
      </c>
      <c r="P39" s="5">
        <v>2500</v>
      </c>
      <c r="Q39" s="5">
        <v>2800</v>
      </c>
      <c r="R39" s="5">
        <v>1837.85</v>
      </c>
      <c r="S39" s="5">
        <v>2800</v>
      </c>
      <c r="T39" s="5">
        <v>2200</v>
      </c>
      <c r="U39" s="5">
        <v>2500</v>
      </c>
      <c r="V39" s="5">
        <v>2318.91</v>
      </c>
      <c r="W39" s="5">
        <v>4100</v>
      </c>
      <c r="X39" s="5">
        <v>3150</v>
      </c>
      <c r="Y39" s="5">
        <v>3580</v>
      </c>
      <c r="Z39" s="5">
        <v>2464.21</v>
      </c>
      <c r="AA39" s="5">
        <v>2800</v>
      </c>
      <c r="AB39" s="5">
        <v>2100</v>
      </c>
      <c r="AC39" s="5">
        <v>2410</v>
      </c>
      <c r="AD39" s="5">
        <v>0</v>
      </c>
      <c r="AE39" s="5">
        <v>0</v>
      </c>
      <c r="AF39" s="5">
        <v>0</v>
      </c>
      <c r="AG39" s="5">
        <v>25</v>
      </c>
      <c r="AH39" s="5">
        <v>19</v>
      </c>
      <c r="AI39" s="5">
        <v>30</v>
      </c>
      <c r="AJ39" s="23">
        <v>1703.68</v>
      </c>
      <c r="AK39" s="5">
        <v>2000</v>
      </c>
      <c r="AL39" s="5">
        <v>1600</v>
      </c>
      <c r="AM39" s="5">
        <v>1800</v>
      </c>
      <c r="AN39" s="5">
        <v>348.99</v>
      </c>
      <c r="AO39" s="5">
        <v>1100</v>
      </c>
      <c r="AP39" s="5">
        <v>800</v>
      </c>
      <c r="AQ39" s="5">
        <v>1000</v>
      </c>
      <c r="AR39" s="5">
        <v>249.48</v>
      </c>
      <c r="AS39" s="5">
        <v>3700</v>
      </c>
      <c r="AT39" s="5">
        <v>3300</v>
      </c>
      <c r="AU39" s="5">
        <v>3800</v>
      </c>
      <c r="AV39" s="5">
        <f>VLOOKUP(B:B,[3]Sheet1!$A$1:$B$65536,2,0)</f>
        <v>3711.81</v>
      </c>
      <c r="AW39" s="5">
        <v>3600</v>
      </c>
      <c r="AX39" s="5">
        <v>2400</v>
      </c>
      <c r="AY39" s="5">
        <v>3200</v>
      </c>
      <c r="AZ39" s="5">
        <v>1284.36</v>
      </c>
      <c r="BA39" s="5">
        <v>1400</v>
      </c>
      <c r="BB39" s="5">
        <v>1100</v>
      </c>
      <c r="BC39" s="5">
        <v>1300</v>
      </c>
      <c r="BD39" s="5">
        <f t="shared" si="5"/>
        <v>0.00723981900452489</v>
      </c>
      <c r="BE39" s="5">
        <v>1284.36</v>
      </c>
      <c r="BF39" s="5">
        <v>1600</v>
      </c>
      <c r="BG39" s="5">
        <v>1400</v>
      </c>
      <c r="BH39" s="5">
        <v>1700</v>
      </c>
      <c r="BI39" s="5">
        <v>641.94</v>
      </c>
      <c r="BJ39" s="5">
        <v>1500</v>
      </c>
      <c r="BK39" s="5">
        <v>1200</v>
      </c>
      <c r="BL39" s="5">
        <v>1400</v>
      </c>
      <c r="BM39" s="5">
        <f>VLOOKUP(B:B,[4]Sheet1!$A$1:$B$65536,2,0)</f>
        <v>474.26</v>
      </c>
      <c r="BN39" s="5">
        <v>2300</v>
      </c>
      <c r="BO39" s="5">
        <v>2000</v>
      </c>
      <c r="BP39" s="5">
        <v>2400</v>
      </c>
      <c r="BQ39" s="5">
        <v>436</v>
      </c>
      <c r="BR39" s="5">
        <v>1100</v>
      </c>
      <c r="BS39" s="5">
        <v>900</v>
      </c>
      <c r="BT39" s="5">
        <v>1200</v>
      </c>
      <c r="BU39" s="5">
        <f t="shared" si="6"/>
        <v>0.00707395498392283</v>
      </c>
      <c r="BV39" s="5">
        <v>1394.83</v>
      </c>
      <c r="BW39" s="5">
        <v>3900</v>
      </c>
      <c r="BX39" s="5">
        <v>3700</v>
      </c>
      <c r="BY39" s="5">
        <v>4400</v>
      </c>
      <c r="BZ39" s="5">
        <v>3300.86</v>
      </c>
      <c r="CA39" s="5">
        <v>5200</v>
      </c>
      <c r="CB39" s="5">
        <v>4900</v>
      </c>
      <c r="CC39" s="5">
        <v>5300</v>
      </c>
      <c r="CD39" s="5">
        <v>196</v>
      </c>
      <c r="CE39" s="5">
        <v>140</v>
      </c>
      <c r="CF39" s="5">
        <v>110</v>
      </c>
      <c r="CG39" s="5">
        <v>160</v>
      </c>
      <c r="CH39" s="5">
        <v>3065.42</v>
      </c>
      <c r="CI39" s="5">
        <v>4000</v>
      </c>
      <c r="CJ39" s="5">
        <v>3800</v>
      </c>
      <c r="CK39" s="5">
        <v>4800</v>
      </c>
      <c r="CL39" s="5">
        <v>828.54</v>
      </c>
      <c r="CM39" s="5">
        <v>2900</v>
      </c>
      <c r="CN39" s="5">
        <v>2500</v>
      </c>
      <c r="CO39" s="5">
        <v>3000</v>
      </c>
      <c r="CP39" s="5">
        <v>225.8</v>
      </c>
      <c r="CQ39" s="5">
        <v>900</v>
      </c>
      <c r="CR39" s="5">
        <v>800</v>
      </c>
      <c r="CS39" s="5">
        <v>900</v>
      </c>
      <c r="CT39" s="5">
        <v>3836.34</v>
      </c>
      <c r="CU39" s="5">
        <v>3600</v>
      </c>
      <c r="CV39" s="5">
        <v>3200</v>
      </c>
      <c r="CW39" s="5">
        <v>3700</v>
      </c>
      <c r="CX39" s="5">
        <f>VLOOKUP(B:B,[5]Sheet1!$A$1:$B$65536,2,0)</f>
        <v>2818.26</v>
      </c>
      <c r="CY39" s="5">
        <v>6300</v>
      </c>
      <c r="CZ39" s="5">
        <v>6100</v>
      </c>
      <c r="DA39" s="5">
        <v>6500</v>
      </c>
      <c r="DB39" s="5">
        <v>1009.05</v>
      </c>
      <c r="DC39" s="5">
        <v>1400</v>
      </c>
      <c r="DD39" s="5">
        <v>1300</v>
      </c>
      <c r="DE39" s="5">
        <v>1600</v>
      </c>
      <c r="DF39" s="3">
        <v>243.29</v>
      </c>
      <c r="DG39" s="3">
        <v>4400</v>
      </c>
      <c r="DH39" s="3">
        <v>3500</v>
      </c>
      <c r="DI39" s="3">
        <v>3900</v>
      </c>
    </row>
    <row r="40" spans="1:113">
      <c r="A40" s="9">
        <v>1</v>
      </c>
      <c r="B40" s="10">
        <v>54</v>
      </c>
      <c r="C40" s="11" t="s">
        <v>14</v>
      </c>
      <c r="D40" s="11" t="s">
        <v>15</v>
      </c>
      <c r="E40" s="5">
        <v>7713</v>
      </c>
      <c r="F40" s="5">
        <v>6713</v>
      </c>
      <c r="G40" s="12">
        <f t="shared" si="4"/>
        <v>0.00796087513889729</v>
      </c>
      <c r="H40" s="13">
        <f t="shared" si="0"/>
        <v>0.00808822912559458</v>
      </c>
      <c r="I40" s="5" t="s">
        <v>1720</v>
      </c>
      <c r="J40" s="5">
        <v>2675.06</v>
      </c>
      <c r="K40" s="5">
        <v>10100</v>
      </c>
      <c r="L40" s="5">
        <v>7300</v>
      </c>
      <c r="M40" s="5">
        <v>9000</v>
      </c>
      <c r="N40" s="5">
        <v>573.84</v>
      </c>
      <c r="O40" s="5">
        <v>2200</v>
      </c>
      <c r="P40" s="5">
        <v>1700</v>
      </c>
      <c r="Q40" s="5">
        <v>1900</v>
      </c>
      <c r="R40" s="5">
        <v>530.4</v>
      </c>
      <c r="S40" s="5">
        <v>2800</v>
      </c>
      <c r="T40" s="5">
        <v>2200</v>
      </c>
      <c r="U40" s="5">
        <v>2500</v>
      </c>
      <c r="V40" s="5">
        <v>3092.18</v>
      </c>
      <c r="W40" s="5">
        <v>4100</v>
      </c>
      <c r="X40" s="5">
        <v>3150</v>
      </c>
      <c r="Y40" s="5">
        <v>3580</v>
      </c>
      <c r="Z40" s="5">
        <v>1802.78</v>
      </c>
      <c r="AA40" s="5">
        <v>2800</v>
      </c>
      <c r="AB40" s="5">
        <v>2100</v>
      </c>
      <c r="AC40" s="5">
        <v>2410</v>
      </c>
      <c r="AD40" s="5">
        <v>72</v>
      </c>
      <c r="AE40" s="5">
        <v>36</v>
      </c>
      <c r="AF40" s="5">
        <v>87</v>
      </c>
      <c r="AG40" s="5">
        <v>22</v>
      </c>
      <c r="AH40" s="5">
        <v>16</v>
      </c>
      <c r="AI40" s="5">
        <v>26</v>
      </c>
      <c r="AJ40" s="23">
        <v>1430.16</v>
      </c>
      <c r="AK40" s="5">
        <v>2000</v>
      </c>
      <c r="AL40" s="5">
        <v>1600</v>
      </c>
      <c r="AM40" s="5">
        <v>1800</v>
      </c>
      <c r="AN40" s="5">
        <v>274.46</v>
      </c>
      <c r="AO40" s="5">
        <v>1100</v>
      </c>
      <c r="AP40" s="5">
        <v>800</v>
      </c>
      <c r="AQ40" s="5">
        <v>1000</v>
      </c>
      <c r="AR40" s="5">
        <v>1346</v>
      </c>
      <c r="AS40" s="5">
        <v>3700</v>
      </c>
      <c r="AT40" s="5">
        <v>3300</v>
      </c>
      <c r="AU40" s="5">
        <v>3800</v>
      </c>
      <c r="AV40" s="5">
        <f>VLOOKUP(B:B,[3]Sheet1!$A$1:$B$65536,2,0)</f>
        <v>10476.33</v>
      </c>
      <c r="AW40" s="5">
        <v>3600</v>
      </c>
      <c r="AX40" s="5">
        <v>2400</v>
      </c>
      <c r="AY40" s="5">
        <v>3200</v>
      </c>
      <c r="AZ40" s="5">
        <v>1857.67</v>
      </c>
      <c r="BA40" s="5">
        <v>1400</v>
      </c>
      <c r="BB40" s="5">
        <v>1100</v>
      </c>
      <c r="BC40" s="5">
        <v>1300</v>
      </c>
      <c r="BD40" s="5">
        <f t="shared" si="5"/>
        <v>0.00723981900452489</v>
      </c>
      <c r="BE40" s="5">
        <v>1857.67</v>
      </c>
      <c r="BF40" s="5">
        <v>1600</v>
      </c>
      <c r="BG40" s="5">
        <v>1400</v>
      </c>
      <c r="BH40" s="5">
        <v>1700</v>
      </c>
      <c r="BI40" s="5">
        <v>280.19</v>
      </c>
      <c r="BJ40" s="5">
        <v>1500</v>
      </c>
      <c r="BK40" s="5">
        <v>1200</v>
      </c>
      <c r="BL40" s="5">
        <v>1400</v>
      </c>
      <c r="BM40" s="5">
        <f>VLOOKUP(B:B,[4]Sheet1!$A$1:$B$65536,2,0)</f>
        <v>652.86</v>
      </c>
      <c r="BN40" s="5">
        <v>2300</v>
      </c>
      <c r="BO40" s="5">
        <v>2000</v>
      </c>
      <c r="BP40" s="5">
        <v>2400</v>
      </c>
      <c r="BQ40" s="5">
        <v>309.4</v>
      </c>
      <c r="BR40" s="5">
        <v>1100</v>
      </c>
      <c r="BS40" s="5">
        <v>900</v>
      </c>
      <c r="BT40" s="5">
        <v>1200</v>
      </c>
      <c r="BU40" s="5">
        <f t="shared" si="6"/>
        <v>0.00707395498392283</v>
      </c>
      <c r="BV40" s="5">
        <v>1595.13</v>
      </c>
      <c r="BW40" s="5">
        <v>3900</v>
      </c>
      <c r="BX40" s="5">
        <v>3700</v>
      </c>
      <c r="BY40" s="5">
        <v>4400</v>
      </c>
      <c r="BZ40" s="5">
        <v>2743.84</v>
      </c>
      <c r="CA40" s="5">
        <v>5200</v>
      </c>
      <c r="CB40" s="5">
        <v>4900</v>
      </c>
      <c r="CC40" s="5">
        <v>5300</v>
      </c>
      <c r="CD40" s="5">
        <v>205</v>
      </c>
      <c r="CE40" s="5">
        <v>140</v>
      </c>
      <c r="CF40" s="5">
        <v>110</v>
      </c>
      <c r="CG40" s="5">
        <v>160</v>
      </c>
      <c r="CH40" s="5">
        <v>1161.5</v>
      </c>
      <c r="CI40" s="5">
        <v>4000</v>
      </c>
      <c r="CJ40" s="5">
        <v>3800</v>
      </c>
      <c r="CK40" s="5">
        <v>4800</v>
      </c>
      <c r="CL40" s="5">
        <v>964.5</v>
      </c>
      <c r="CM40" s="5">
        <v>2900</v>
      </c>
      <c r="CN40" s="5">
        <v>2500</v>
      </c>
      <c r="CO40" s="5">
        <v>3000</v>
      </c>
      <c r="CP40" s="5">
        <v>0</v>
      </c>
      <c r="CQ40" s="5">
        <v>900</v>
      </c>
      <c r="CR40" s="5">
        <v>800</v>
      </c>
      <c r="CS40" s="5">
        <v>900</v>
      </c>
      <c r="CT40" s="5">
        <v>2838.22</v>
      </c>
      <c r="CU40" s="5">
        <v>3600</v>
      </c>
      <c r="CV40" s="5">
        <v>3200</v>
      </c>
      <c r="CW40" s="5">
        <v>3700</v>
      </c>
      <c r="CX40" s="5">
        <f>VLOOKUP(B:B,[5]Sheet1!$A$1:$B$65536,2,0)</f>
        <v>4586.05</v>
      </c>
      <c r="CY40" s="5">
        <v>6200</v>
      </c>
      <c r="CZ40" s="5">
        <v>6000</v>
      </c>
      <c r="DA40" s="5">
        <v>6400</v>
      </c>
      <c r="DB40" s="5">
        <v>688.75</v>
      </c>
      <c r="DC40" s="5">
        <v>1400</v>
      </c>
      <c r="DD40" s="5">
        <v>1300</v>
      </c>
      <c r="DE40" s="5">
        <v>1600</v>
      </c>
      <c r="DF40" s="3">
        <v>153.6</v>
      </c>
      <c r="DG40" s="3">
        <v>4400</v>
      </c>
      <c r="DH40" s="3">
        <v>3500</v>
      </c>
      <c r="DI40" s="3">
        <v>3900</v>
      </c>
    </row>
    <row r="41" spans="1:113">
      <c r="A41" s="9">
        <v>112</v>
      </c>
      <c r="B41" s="10">
        <v>105267</v>
      </c>
      <c r="C41" s="11" t="s">
        <v>133</v>
      </c>
      <c r="D41" s="11" t="s">
        <v>122</v>
      </c>
      <c r="E41" s="5">
        <v>7540</v>
      </c>
      <c r="F41" s="5">
        <v>6540</v>
      </c>
      <c r="G41" s="12">
        <f t="shared" si="4"/>
        <v>0.00775571628309076</v>
      </c>
      <c r="H41" s="13">
        <f t="shared" si="0"/>
        <v>0.0079068128623082</v>
      </c>
      <c r="I41" s="5" t="s">
        <v>1720</v>
      </c>
      <c r="J41" s="5">
        <v>2384.91</v>
      </c>
      <c r="K41" s="5">
        <v>9900</v>
      </c>
      <c r="L41" s="5">
        <v>7100</v>
      </c>
      <c r="M41" s="5">
        <v>8900</v>
      </c>
      <c r="N41" s="5">
        <v>827</v>
      </c>
      <c r="O41" s="5">
        <v>2100</v>
      </c>
      <c r="P41" s="5">
        <v>1600</v>
      </c>
      <c r="Q41" s="5">
        <v>1800</v>
      </c>
      <c r="R41" s="5">
        <v>1804.8</v>
      </c>
      <c r="S41" s="5">
        <v>2700</v>
      </c>
      <c r="T41" s="5">
        <v>2100</v>
      </c>
      <c r="U41" s="5">
        <v>2400</v>
      </c>
      <c r="V41" s="5">
        <v>2076.93</v>
      </c>
      <c r="W41" s="5">
        <v>4000</v>
      </c>
      <c r="X41" s="5">
        <v>3070</v>
      </c>
      <c r="Y41" s="5">
        <v>3500</v>
      </c>
      <c r="Z41" s="5">
        <v>2317.11</v>
      </c>
      <c r="AA41" s="5">
        <v>2700</v>
      </c>
      <c r="AB41" s="5">
        <v>2100</v>
      </c>
      <c r="AC41" s="5">
        <v>2410</v>
      </c>
      <c r="AD41" s="5">
        <v>30</v>
      </c>
      <c r="AE41" s="5">
        <v>15</v>
      </c>
      <c r="AF41" s="5">
        <v>36</v>
      </c>
      <c r="AG41" s="5">
        <v>21</v>
      </c>
      <c r="AH41" s="5">
        <v>15</v>
      </c>
      <c r="AI41" s="5">
        <v>25</v>
      </c>
      <c r="AJ41" s="23">
        <v>1160.55</v>
      </c>
      <c r="AK41" s="5">
        <v>2000</v>
      </c>
      <c r="AL41" s="5">
        <v>1600</v>
      </c>
      <c r="AM41" s="5">
        <v>1800</v>
      </c>
      <c r="AN41" s="5">
        <v>876.18</v>
      </c>
      <c r="AO41" s="5">
        <v>1100</v>
      </c>
      <c r="AP41" s="5">
        <v>800</v>
      </c>
      <c r="AQ41" s="5">
        <v>1000</v>
      </c>
      <c r="AR41" s="5">
        <v>1391.06</v>
      </c>
      <c r="AS41" s="5">
        <v>3700</v>
      </c>
      <c r="AT41" s="5">
        <v>3300</v>
      </c>
      <c r="AU41" s="5">
        <v>3800</v>
      </c>
      <c r="AV41" s="5">
        <f>VLOOKUP(B:B,[3]Sheet1!$A$1:$B$65536,2,0)</f>
        <v>5191.39</v>
      </c>
      <c r="AW41" s="5">
        <v>3500</v>
      </c>
      <c r="AX41" s="5">
        <v>2400</v>
      </c>
      <c r="AY41" s="5">
        <v>3200</v>
      </c>
      <c r="AZ41" s="5">
        <v>1232.38</v>
      </c>
      <c r="BA41" s="5">
        <v>1400</v>
      </c>
      <c r="BB41" s="5">
        <v>1100</v>
      </c>
      <c r="BC41" s="5">
        <v>1300</v>
      </c>
      <c r="BD41" s="5">
        <f t="shared" si="5"/>
        <v>0.00723981900452489</v>
      </c>
      <c r="BE41" s="5">
        <v>1232.38</v>
      </c>
      <c r="BF41" s="5">
        <v>1600</v>
      </c>
      <c r="BG41" s="5">
        <v>1400</v>
      </c>
      <c r="BH41" s="5">
        <v>1700</v>
      </c>
      <c r="BI41" s="5">
        <v>499.67</v>
      </c>
      <c r="BJ41" s="5">
        <v>1500</v>
      </c>
      <c r="BK41" s="5">
        <v>1200</v>
      </c>
      <c r="BL41" s="5">
        <v>1400</v>
      </c>
      <c r="BM41" s="5">
        <f>VLOOKUP(B:B,[4]Sheet1!$A$1:$B$65536,2,0)</f>
        <v>667.66</v>
      </c>
      <c r="BN41" s="5">
        <v>2300</v>
      </c>
      <c r="BO41" s="5">
        <v>2000</v>
      </c>
      <c r="BP41" s="5">
        <v>2400</v>
      </c>
      <c r="BQ41" s="5">
        <v>0</v>
      </c>
      <c r="BR41" s="5">
        <v>1100</v>
      </c>
      <c r="BS41" s="5">
        <v>900</v>
      </c>
      <c r="BT41" s="5">
        <v>1200</v>
      </c>
      <c r="BU41" s="5">
        <f t="shared" si="6"/>
        <v>0.00707395498392283</v>
      </c>
      <c r="BV41" s="5">
        <v>4573.9</v>
      </c>
      <c r="BW41" s="5">
        <v>3900</v>
      </c>
      <c r="BX41" s="5">
        <v>3700</v>
      </c>
      <c r="BY41" s="5">
        <v>4400</v>
      </c>
      <c r="BZ41" s="5">
        <v>8981.03</v>
      </c>
      <c r="CA41" s="5">
        <v>5200</v>
      </c>
      <c r="CB41" s="5">
        <v>4900</v>
      </c>
      <c r="CC41" s="5">
        <v>5300</v>
      </c>
      <c r="CD41" s="5">
        <v>91</v>
      </c>
      <c r="CE41" s="5">
        <v>100</v>
      </c>
      <c r="CF41" s="5">
        <v>80</v>
      </c>
      <c r="CG41" s="5">
        <v>110</v>
      </c>
      <c r="CH41" s="5">
        <v>3712.31</v>
      </c>
      <c r="CI41" s="5">
        <v>3900</v>
      </c>
      <c r="CJ41" s="5">
        <v>3700</v>
      </c>
      <c r="CK41" s="5">
        <v>4700</v>
      </c>
      <c r="CL41" s="5">
        <v>3150.62</v>
      </c>
      <c r="CM41" s="5">
        <v>2800</v>
      </c>
      <c r="CN41" s="5">
        <v>2400</v>
      </c>
      <c r="CO41" s="5">
        <v>2900</v>
      </c>
      <c r="CP41" s="5">
        <v>196.77</v>
      </c>
      <c r="CQ41" s="5">
        <v>900</v>
      </c>
      <c r="CR41" s="5">
        <v>800</v>
      </c>
      <c r="CS41" s="5">
        <v>900</v>
      </c>
      <c r="CT41" s="5">
        <v>3242.31</v>
      </c>
      <c r="CU41" s="5">
        <v>3500</v>
      </c>
      <c r="CV41" s="5">
        <v>3100</v>
      </c>
      <c r="CW41" s="5">
        <v>3600</v>
      </c>
      <c r="CX41" s="5">
        <f>VLOOKUP(B:B,[5]Sheet1!$A$1:$B$65536,2,0)</f>
        <v>4010.19</v>
      </c>
      <c r="CY41" s="5">
        <v>6000</v>
      </c>
      <c r="CZ41" s="5">
        <v>5800</v>
      </c>
      <c r="DA41" s="5">
        <v>6200</v>
      </c>
      <c r="DB41" s="5">
        <v>1205.95</v>
      </c>
      <c r="DC41" s="5">
        <v>1400</v>
      </c>
      <c r="DD41" s="5">
        <v>1300</v>
      </c>
      <c r="DE41" s="5">
        <v>1600</v>
      </c>
      <c r="DF41" s="3">
        <v>1858.81</v>
      </c>
      <c r="DG41" s="3">
        <v>4300</v>
      </c>
      <c r="DH41" s="3">
        <v>3500</v>
      </c>
      <c r="DI41" s="3">
        <v>3800</v>
      </c>
    </row>
    <row r="42" spans="1:113">
      <c r="A42" s="9">
        <v>2</v>
      </c>
      <c r="B42" s="10">
        <v>101453</v>
      </c>
      <c r="C42" s="11" t="s">
        <v>16</v>
      </c>
      <c r="D42" s="11" t="s">
        <v>15</v>
      </c>
      <c r="E42" s="5">
        <v>7501</v>
      </c>
      <c r="F42" s="5">
        <v>6501</v>
      </c>
      <c r="G42" s="12">
        <f t="shared" si="4"/>
        <v>0.0077094665988338</v>
      </c>
      <c r="H42" s="13">
        <f t="shared" si="0"/>
        <v>0.00786591555439971</v>
      </c>
      <c r="I42" s="5" t="s">
        <v>1720</v>
      </c>
      <c r="J42" s="5">
        <v>4941.41</v>
      </c>
      <c r="K42" s="5">
        <v>9800</v>
      </c>
      <c r="L42" s="5">
        <v>7100</v>
      </c>
      <c r="M42" s="5">
        <v>8800</v>
      </c>
      <c r="N42" s="5">
        <v>1258.64</v>
      </c>
      <c r="O42" s="5">
        <v>3100</v>
      </c>
      <c r="P42" s="5">
        <v>2400</v>
      </c>
      <c r="Q42" s="5">
        <v>2700</v>
      </c>
      <c r="R42" s="5">
        <v>1826.45</v>
      </c>
      <c r="S42" s="5">
        <v>2700</v>
      </c>
      <c r="T42" s="5">
        <v>2100</v>
      </c>
      <c r="U42" s="5">
        <v>2400</v>
      </c>
      <c r="V42" s="5">
        <v>3300.6</v>
      </c>
      <c r="W42" s="5">
        <v>3900</v>
      </c>
      <c r="X42" s="5">
        <v>3000</v>
      </c>
      <c r="Y42" s="5">
        <v>3410</v>
      </c>
      <c r="Z42" s="5">
        <v>3092.48</v>
      </c>
      <c r="AA42" s="5">
        <v>2700</v>
      </c>
      <c r="AB42" s="5">
        <v>2100</v>
      </c>
      <c r="AC42" s="5">
        <v>2410</v>
      </c>
      <c r="AD42" s="5">
        <v>39</v>
      </c>
      <c r="AE42" s="5">
        <v>19</v>
      </c>
      <c r="AF42" s="5">
        <v>47</v>
      </c>
      <c r="AG42" s="5">
        <v>20</v>
      </c>
      <c r="AH42" s="5">
        <v>15</v>
      </c>
      <c r="AI42" s="5">
        <v>24</v>
      </c>
      <c r="AJ42" s="23">
        <v>1486.91</v>
      </c>
      <c r="AK42" s="5">
        <v>2000</v>
      </c>
      <c r="AL42" s="5">
        <v>1600</v>
      </c>
      <c r="AM42" s="5">
        <v>1800</v>
      </c>
      <c r="AN42" s="5">
        <v>653.33</v>
      </c>
      <c r="AO42" s="5">
        <v>1100</v>
      </c>
      <c r="AP42" s="5">
        <v>800</v>
      </c>
      <c r="AQ42" s="5">
        <v>1000</v>
      </c>
      <c r="AR42" s="5">
        <v>2125.18</v>
      </c>
      <c r="AS42" s="5">
        <v>3700</v>
      </c>
      <c r="AT42" s="5">
        <v>3300</v>
      </c>
      <c r="AU42" s="5">
        <v>3800</v>
      </c>
      <c r="AV42" s="5">
        <f>VLOOKUP(B:B,[3]Sheet1!$A$1:$B$65536,2,0)</f>
        <v>6418.21</v>
      </c>
      <c r="AW42" s="5">
        <v>3500</v>
      </c>
      <c r="AX42" s="5">
        <v>2400</v>
      </c>
      <c r="AY42" s="5">
        <v>3200</v>
      </c>
      <c r="AZ42" s="5">
        <v>2279.38</v>
      </c>
      <c r="BA42" s="5">
        <v>1400</v>
      </c>
      <c r="BB42" s="5">
        <v>1100</v>
      </c>
      <c r="BC42" s="5">
        <v>1300</v>
      </c>
      <c r="BD42" s="5">
        <f t="shared" si="5"/>
        <v>0.00723981900452489</v>
      </c>
      <c r="BE42" s="5">
        <v>2279.38</v>
      </c>
      <c r="BF42" s="5">
        <v>1600</v>
      </c>
      <c r="BG42" s="5">
        <v>1400</v>
      </c>
      <c r="BH42" s="5">
        <v>1700</v>
      </c>
      <c r="BI42" s="5">
        <v>341.32</v>
      </c>
      <c r="BJ42" s="5">
        <v>1500</v>
      </c>
      <c r="BK42" s="5">
        <v>1200</v>
      </c>
      <c r="BL42" s="5">
        <v>1400</v>
      </c>
      <c r="BM42" s="5">
        <f>VLOOKUP(B:B,[4]Sheet1!$A$1:$B$65536,2,0)</f>
        <v>662.99</v>
      </c>
      <c r="BN42" s="5">
        <v>2300</v>
      </c>
      <c r="BO42" s="5">
        <v>2000</v>
      </c>
      <c r="BP42" s="5">
        <v>2400</v>
      </c>
      <c r="BQ42" s="5">
        <v>934.78</v>
      </c>
      <c r="BR42" s="5">
        <v>1100</v>
      </c>
      <c r="BS42" s="5">
        <v>900</v>
      </c>
      <c r="BT42" s="5">
        <v>1200</v>
      </c>
      <c r="BU42" s="5">
        <f t="shared" si="6"/>
        <v>0.00707395498392283</v>
      </c>
      <c r="BV42" s="5">
        <v>1442</v>
      </c>
      <c r="BW42" s="5">
        <v>3900</v>
      </c>
      <c r="BX42" s="5">
        <v>3700</v>
      </c>
      <c r="BY42" s="5">
        <v>4400</v>
      </c>
      <c r="BZ42" s="5">
        <v>3055.93</v>
      </c>
      <c r="CA42" s="5">
        <v>5200</v>
      </c>
      <c r="CB42" s="5">
        <v>4900</v>
      </c>
      <c r="CC42" s="5">
        <v>5300</v>
      </c>
      <c r="CD42" s="5">
        <v>85</v>
      </c>
      <c r="CE42" s="5">
        <v>100</v>
      </c>
      <c r="CF42" s="5">
        <v>80</v>
      </c>
      <c r="CG42" s="5">
        <v>110</v>
      </c>
      <c r="CH42" s="5">
        <v>3440.34</v>
      </c>
      <c r="CI42" s="5">
        <v>3900</v>
      </c>
      <c r="CJ42" s="5">
        <v>3700</v>
      </c>
      <c r="CK42" s="5">
        <v>4700</v>
      </c>
      <c r="CL42" s="5">
        <v>2582.93</v>
      </c>
      <c r="CM42" s="5">
        <v>2800</v>
      </c>
      <c r="CN42" s="5">
        <v>2400</v>
      </c>
      <c r="CO42" s="5">
        <v>2900</v>
      </c>
      <c r="CP42" s="5">
        <v>77.46</v>
      </c>
      <c r="CQ42" s="5">
        <v>800</v>
      </c>
      <c r="CR42" s="5">
        <v>700</v>
      </c>
      <c r="CS42" s="5">
        <v>800</v>
      </c>
      <c r="CT42" s="5">
        <v>3727.83</v>
      </c>
      <c r="CU42" s="5">
        <v>3500</v>
      </c>
      <c r="CV42" s="5">
        <v>3100</v>
      </c>
      <c r="CW42" s="5">
        <v>3600</v>
      </c>
      <c r="CX42" s="5">
        <f>VLOOKUP(B:B,[5]Sheet1!$A$1:$B$65536,2,0)</f>
        <v>5113.15</v>
      </c>
      <c r="CY42" s="5">
        <v>6000</v>
      </c>
      <c r="CZ42" s="5">
        <v>5800</v>
      </c>
      <c r="DA42" s="5">
        <v>6200</v>
      </c>
      <c r="DB42" s="5">
        <v>1317.88</v>
      </c>
      <c r="DC42" s="5">
        <v>1400</v>
      </c>
      <c r="DD42" s="5">
        <v>1300</v>
      </c>
      <c r="DE42" s="5">
        <v>1600</v>
      </c>
      <c r="DF42" s="3">
        <v>2239</v>
      </c>
      <c r="DG42" s="3">
        <v>4200</v>
      </c>
      <c r="DH42" s="3">
        <v>3400</v>
      </c>
      <c r="DI42" s="3">
        <v>3700</v>
      </c>
    </row>
    <row r="43" spans="1:113">
      <c r="A43" s="9">
        <v>79</v>
      </c>
      <c r="B43" s="10">
        <v>399</v>
      </c>
      <c r="C43" s="11" t="s">
        <v>97</v>
      </c>
      <c r="D43" s="11" t="s">
        <v>89</v>
      </c>
      <c r="E43" s="5">
        <v>7407</v>
      </c>
      <c r="F43" s="5">
        <v>6407</v>
      </c>
      <c r="G43" s="12">
        <f t="shared" si="4"/>
        <v>0.00759799300088112</v>
      </c>
      <c r="H43" s="13">
        <f t="shared" si="0"/>
        <v>0.00776734255585104</v>
      </c>
      <c r="I43" s="5" t="s">
        <v>1720</v>
      </c>
      <c r="J43" s="5">
        <v>10718.12</v>
      </c>
      <c r="K43" s="5">
        <v>14500</v>
      </c>
      <c r="L43" s="5">
        <v>10500</v>
      </c>
      <c r="M43" s="5">
        <v>13000</v>
      </c>
      <c r="N43" s="5">
        <v>2799.6</v>
      </c>
      <c r="O43" s="5">
        <v>3000</v>
      </c>
      <c r="P43" s="5">
        <v>2300</v>
      </c>
      <c r="Q43" s="5">
        <v>2600</v>
      </c>
      <c r="R43" s="5">
        <v>1061.35</v>
      </c>
      <c r="S43" s="5">
        <v>2700</v>
      </c>
      <c r="T43" s="5">
        <v>2100</v>
      </c>
      <c r="U43" s="5">
        <v>2400</v>
      </c>
      <c r="V43" s="5">
        <v>2868.39</v>
      </c>
      <c r="W43" s="5">
        <v>3900</v>
      </c>
      <c r="X43" s="5">
        <v>3000</v>
      </c>
      <c r="Y43" s="5">
        <v>3410</v>
      </c>
      <c r="Z43" s="5">
        <v>4543.01</v>
      </c>
      <c r="AA43" s="5">
        <v>3000</v>
      </c>
      <c r="AB43" s="5">
        <v>2300</v>
      </c>
      <c r="AC43" s="5">
        <v>2640</v>
      </c>
      <c r="AD43" s="5">
        <v>50</v>
      </c>
      <c r="AE43" s="5">
        <v>25</v>
      </c>
      <c r="AF43" s="5">
        <v>60</v>
      </c>
      <c r="AG43" s="5">
        <v>16</v>
      </c>
      <c r="AH43" s="5">
        <v>12</v>
      </c>
      <c r="AI43" s="5">
        <v>20</v>
      </c>
      <c r="AJ43" s="23">
        <v>1690.19</v>
      </c>
      <c r="AK43" s="5">
        <v>2000</v>
      </c>
      <c r="AL43" s="5">
        <v>1600</v>
      </c>
      <c r="AM43" s="5">
        <v>1800</v>
      </c>
      <c r="AN43" s="5">
        <v>421.5</v>
      </c>
      <c r="AO43" s="5">
        <v>1100</v>
      </c>
      <c r="AP43" s="5">
        <v>800</v>
      </c>
      <c r="AQ43" s="5">
        <v>1000</v>
      </c>
      <c r="AR43" s="5">
        <v>2053.57</v>
      </c>
      <c r="AS43" s="5">
        <v>3700</v>
      </c>
      <c r="AT43" s="5">
        <v>3300</v>
      </c>
      <c r="AU43" s="5">
        <v>3800</v>
      </c>
      <c r="AV43" s="5">
        <f>VLOOKUP(B:B,[3]Sheet1!$A$1:$B$65536,2,0)</f>
        <v>4050.81</v>
      </c>
      <c r="AW43" s="5">
        <v>3400</v>
      </c>
      <c r="AX43" s="5">
        <v>2300</v>
      </c>
      <c r="AY43" s="5">
        <v>3100</v>
      </c>
      <c r="AZ43" s="5">
        <v>1280.09</v>
      </c>
      <c r="BA43" s="5">
        <v>1400</v>
      </c>
      <c r="BB43" s="5">
        <v>1100</v>
      </c>
      <c r="BC43" s="5">
        <v>1300</v>
      </c>
      <c r="BD43" s="5">
        <f t="shared" si="5"/>
        <v>0.00723981900452489</v>
      </c>
      <c r="BE43" s="5">
        <v>1280.09</v>
      </c>
      <c r="BF43" s="5">
        <v>1600</v>
      </c>
      <c r="BG43" s="5">
        <v>1400</v>
      </c>
      <c r="BH43" s="5">
        <v>1700</v>
      </c>
      <c r="BI43" s="5">
        <v>735.06</v>
      </c>
      <c r="BJ43" s="5">
        <v>1500</v>
      </c>
      <c r="BK43" s="5">
        <v>1200</v>
      </c>
      <c r="BL43" s="5">
        <v>1400</v>
      </c>
      <c r="BM43" s="5">
        <f>VLOOKUP(B:B,[4]Sheet1!$A$1:$B$65536,2,0)</f>
        <v>473.63</v>
      </c>
      <c r="BN43" s="5">
        <v>2200</v>
      </c>
      <c r="BO43" s="5">
        <v>2000</v>
      </c>
      <c r="BP43" s="5">
        <v>2300</v>
      </c>
      <c r="BQ43" s="5">
        <v>1517.9</v>
      </c>
      <c r="BR43" s="5">
        <v>1000</v>
      </c>
      <c r="BS43" s="5">
        <v>800</v>
      </c>
      <c r="BT43" s="5">
        <v>1100</v>
      </c>
      <c r="BU43" s="5">
        <f t="shared" si="6"/>
        <v>0.00643086816720257</v>
      </c>
      <c r="BV43" s="5">
        <v>3222.81</v>
      </c>
      <c r="BW43" s="5">
        <v>3500</v>
      </c>
      <c r="BX43" s="5">
        <v>3300</v>
      </c>
      <c r="BY43" s="5">
        <v>4000</v>
      </c>
      <c r="BZ43" s="5">
        <v>9919.16</v>
      </c>
      <c r="CA43" s="5">
        <v>4700</v>
      </c>
      <c r="CB43" s="5">
        <v>4400</v>
      </c>
      <c r="CC43" s="5">
        <v>4800</v>
      </c>
      <c r="CD43" s="5">
        <v>83</v>
      </c>
      <c r="CE43" s="5">
        <v>90</v>
      </c>
      <c r="CF43" s="5">
        <v>70</v>
      </c>
      <c r="CG43" s="5">
        <v>100</v>
      </c>
      <c r="CH43" s="5">
        <v>4903.78</v>
      </c>
      <c r="CI43" s="5">
        <v>3800</v>
      </c>
      <c r="CJ43" s="5">
        <v>3600</v>
      </c>
      <c r="CK43" s="5">
        <v>4600</v>
      </c>
      <c r="CL43" s="5">
        <v>929.8</v>
      </c>
      <c r="CM43" s="5">
        <v>2700</v>
      </c>
      <c r="CN43" s="5">
        <v>2300</v>
      </c>
      <c r="CO43" s="5">
        <v>2800</v>
      </c>
      <c r="CP43" s="5">
        <v>375</v>
      </c>
      <c r="CQ43" s="5">
        <v>800</v>
      </c>
      <c r="CR43" s="5">
        <v>700</v>
      </c>
      <c r="CS43" s="5">
        <v>800</v>
      </c>
      <c r="CT43" s="5">
        <v>2808.83</v>
      </c>
      <c r="CU43" s="5">
        <v>3400</v>
      </c>
      <c r="CV43" s="5">
        <v>3000</v>
      </c>
      <c r="CW43" s="5">
        <v>3500</v>
      </c>
      <c r="CX43" s="5">
        <f>VLOOKUP(B:B,[5]Sheet1!$A$1:$B$65536,2,0)</f>
        <v>4496.47</v>
      </c>
      <c r="CY43" s="5">
        <v>5900</v>
      </c>
      <c r="CZ43" s="5">
        <v>5700</v>
      </c>
      <c r="DA43" s="5">
        <v>6100</v>
      </c>
      <c r="DB43" s="5">
        <v>867.89</v>
      </c>
      <c r="DC43" s="5">
        <v>1300</v>
      </c>
      <c r="DD43" s="5">
        <v>1200</v>
      </c>
      <c r="DE43" s="5">
        <v>1400</v>
      </c>
      <c r="DF43" s="3">
        <v>1565.9</v>
      </c>
      <c r="DG43" s="3">
        <v>4200</v>
      </c>
      <c r="DH43" s="3">
        <v>3400</v>
      </c>
      <c r="DI43" s="3">
        <v>3700</v>
      </c>
    </row>
    <row r="44" spans="1:113">
      <c r="A44" s="9">
        <v>117</v>
      </c>
      <c r="B44" s="10">
        <v>106399</v>
      </c>
      <c r="C44" s="11" t="s">
        <v>134</v>
      </c>
      <c r="D44" s="11" t="s">
        <v>122</v>
      </c>
      <c r="E44" s="5">
        <v>7335</v>
      </c>
      <c r="F44" s="5">
        <v>6335</v>
      </c>
      <c r="G44" s="12">
        <f t="shared" si="4"/>
        <v>0.00751260896840672</v>
      </c>
      <c r="H44" s="13">
        <f t="shared" si="0"/>
        <v>0.00769183983355844</v>
      </c>
      <c r="I44" s="5" t="s">
        <v>1720</v>
      </c>
      <c r="J44" s="5">
        <v>3177.8</v>
      </c>
      <c r="K44" s="5">
        <v>9600</v>
      </c>
      <c r="L44" s="5">
        <v>6900</v>
      </c>
      <c r="M44" s="5">
        <v>8600</v>
      </c>
      <c r="N44" s="5">
        <v>841.26</v>
      </c>
      <c r="O44" s="5">
        <v>2500</v>
      </c>
      <c r="P44" s="5">
        <v>1900</v>
      </c>
      <c r="Q44" s="5">
        <v>2200</v>
      </c>
      <c r="R44" s="5">
        <v>520.4</v>
      </c>
      <c r="S44" s="5">
        <v>2700</v>
      </c>
      <c r="T44" s="5">
        <v>2100</v>
      </c>
      <c r="U44" s="5">
        <v>2400</v>
      </c>
      <c r="V44" s="5">
        <v>2955.62</v>
      </c>
      <c r="W44" s="5">
        <v>3900</v>
      </c>
      <c r="X44" s="5">
        <v>3000</v>
      </c>
      <c r="Y44" s="5">
        <v>3410</v>
      </c>
      <c r="Z44" s="5">
        <v>3519.93</v>
      </c>
      <c r="AA44" s="5">
        <v>2900</v>
      </c>
      <c r="AB44" s="5">
        <v>2200</v>
      </c>
      <c r="AC44" s="5">
        <v>2510</v>
      </c>
      <c r="AD44" s="5">
        <v>16</v>
      </c>
      <c r="AE44" s="5">
        <v>8</v>
      </c>
      <c r="AF44" s="5">
        <v>19</v>
      </c>
      <c r="AG44" s="5">
        <v>19</v>
      </c>
      <c r="AH44" s="5">
        <v>14</v>
      </c>
      <c r="AI44" s="5">
        <v>23</v>
      </c>
      <c r="AJ44" s="23">
        <v>1148.95</v>
      </c>
      <c r="AK44" s="5">
        <v>2000</v>
      </c>
      <c r="AL44" s="5">
        <v>1600</v>
      </c>
      <c r="AM44" s="5">
        <v>1800</v>
      </c>
      <c r="AN44" s="5">
        <v>889.12</v>
      </c>
      <c r="AO44" s="5">
        <v>1100</v>
      </c>
      <c r="AP44" s="5">
        <v>800</v>
      </c>
      <c r="AQ44" s="5">
        <v>1000</v>
      </c>
      <c r="AR44" s="5">
        <v>951.05</v>
      </c>
      <c r="AS44" s="5">
        <v>3700</v>
      </c>
      <c r="AT44" s="5">
        <v>3300</v>
      </c>
      <c r="AU44" s="5">
        <v>3800</v>
      </c>
      <c r="AV44" s="5">
        <f>VLOOKUP(B:B,[3]Sheet1!$A$1:$B$65536,2,0)</f>
        <v>2429.33</v>
      </c>
      <c r="AW44" s="5">
        <v>3400</v>
      </c>
      <c r="AX44" s="5">
        <v>2300</v>
      </c>
      <c r="AY44" s="5">
        <v>3100</v>
      </c>
      <c r="AZ44" s="5">
        <v>1913.72</v>
      </c>
      <c r="BA44" s="5">
        <v>1400</v>
      </c>
      <c r="BB44" s="5">
        <v>1100</v>
      </c>
      <c r="BC44" s="5">
        <v>1300</v>
      </c>
      <c r="BD44" s="5">
        <f t="shared" si="5"/>
        <v>0.00723981900452489</v>
      </c>
      <c r="BE44" s="5">
        <v>1913.72</v>
      </c>
      <c r="BF44" s="5">
        <v>1600</v>
      </c>
      <c r="BG44" s="5">
        <v>1400</v>
      </c>
      <c r="BH44" s="5">
        <v>1700</v>
      </c>
      <c r="BI44" s="5">
        <v>501.1</v>
      </c>
      <c r="BJ44" s="5">
        <v>1500</v>
      </c>
      <c r="BK44" s="5">
        <v>1200</v>
      </c>
      <c r="BL44" s="5">
        <v>1400</v>
      </c>
      <c r="BM44" s="5">
        <f>VLOOKUP(B:B,[4]Sheet1!$A$1:$B$65536,2,0)</f>
        <v>812</v>
      </c>
      <c r="BN44" s="5">
        <v>2200</v>
      </c>
      <c r="BO44" s="5">
        <v>2000</v>
      </c>
      <c r="BP44" s="5">
        <v>2300</v>
      </c>
      <c r="BQ44" s="5">
        <v>455.1</v>
      </c>
      <c r="BR44" s="5">
        <v>1000</v>
      </c>
      <c r="BS44" s="5">
        <v>800</v>
      </c>
      <c r="BT44" s="5">
        <v>1100</v>
      </c>
      <c r="BU44" s="5">
        <f t="shared" si="6"/>
        <v>0.00643086816720257</v>
      </c>
      <c r="BV44" s="5">
        <v>2391.56</v>
      </c>
      <c r="BW44" s="5">
        <v>3500</v>
      </c>
      <c r="BX44" s="5">
        <v>3300</v>
      </c>
      <c r="BY44" s="5">
        <v>4000</v>
      </c>
      <c r="BZ44" s="5">
        <v>4158.1</v>
      </c>
      <c r="CA44" s="5">
        <v>4700</v>
      </c>
      <c r="CB44" s="5">
        <v>4400</v>
      </c>
      <c r="CC44" s="5">
        <v>4800</v>
      </c>
      <c r="CD44" s="5">
        <v>63</v>
      </c>
      <c r="CE44" s="5">
        <v>90</v>
      </c>
      <c r="CF44" s="5">
        <v>70</v>
      </c>
      <c r="CG44" s="5">
        <v>100</v>
      </c>
      <c r="CH44" s="5">
        <v>2620.06</v>
      </c>
      <c r="CI44" s="5">
        <v>3800</v>
      </c>
      <c r="CJ44" s="5">
        <v>3600</v>
      </c>
      <c r="CK44" s="5">
        <v>4600</v>
      </c>
      <c r="CL44" s="5">
        <v>1610.1</v>
      </c>
      <c r="CM44" s="5">
        <v>2700</v>
      </c>
      <c r="CN44" s="5">
        <v>2300</v>
      </c>
      <c r="CO44" s="5">
        <v>2800</v>
      </c>
      <c r="CP44" s="5">
        <v>156.6</v>
      </c>
      <c r="CQ44" s="5">
        <v>800</v>
      </c>
      <c r="CR44" s="5">
        <v>700</v>
      </c>
      <c r="CS44" s="5">
        <v>800</v>
      </c>
      <c r="CT44" s="5">
        <v>3007</v>
      </c>
      <c r="CU44" s="5">
        <v>3400</v>
      </c>
      <c r="CV44" s="5">
        <v>3000</v>
      </c>
      <c r="CW44" s="5">
        <v>3500</v>
      </c>
      <c r="CX44" s="5">
        <f>VLOOKUP(B:B,[5]Sheet1!$A$1:$B$65536,2,0)</f>
        <v>3654.28</v>
      </c>
      <c r="CY44" s="5">
        <v>5800</v>
      </c>
      <c r="CZ44" s="5">
        <v>5600</v>
      </c>
      <c r="DA44" s="5">
        <v>6000</v>
      </c>
      <c r="DB44" s="5">
        <v>646.31</v>
      </c>
      <c r="DC44" s="5">
        <v>1300</v>
      </c>
      <c r="DD44" s="5">
        <v>1200</v>
      </c>
      <c r="DE44" s="5">
        <v>1400</v>
      </c>
      <c r="DF44" s="3">
        <v>2097.14</v>
      </c>
      <c r="DG44" s="3">
        <v>4100</v>
      </c>
      <c r="DH44" s="3">
        <v>3300</v>
      </c>
      <c r="DI44" s="3">
        <v>3600</v>
      </c>
    </row>
    <row r="45" spans="1:113">
      <c r="A45" s="9">
        <v>106</v>
      </c>
      <c r="B45" s="10">
        <v>357</v>
      </c>
      <c r="C45" s="11" t="s">
        <v>135</v>
      </c>
      <c r="D45" s="11" t="s">
        <v>122</v>
      </c>
      <c r="E45" s="5">
        <v>7180</v>
      </c>
      <c r="F45" s="5">
        <v>6180</v>
      </c>
      <c r="G45" s="12">
        <f t="shared" si="4"/>
        <v>0.00732879612071879</v>
      </c>
      <c r="H45" s="13">
        <f t="shared" si="0"/>
        <v>0.00752929925084521</v>
      </c>
      <c r="I45" s="5" t="s">
        <v>1720</v>
      </c>
      <c r="J45" s="5">
        <v>4817.85</v>
      </c>
      <c r="K45" s="5">
        <v>9400</v>
      </c>
      <c r="L45" s="5">
        <v>6800</v>
      </c>
      <c r="M45" s="5">
        <v>8400</v>
      </c>
      <c r="N45" s="5">
        <v>971.56</v>
      </c>
      <c r="O45" s="5">
        <v>2600</v>
      </c>
      <c r="P45" s="5">
        <v>2000</v>
      </c>
      <c r="Q45" s="5">
        <v>2300</v>
      </c>
      <c r="R45" s="5">
        <v>1739.28</v>
      </c>
      <c r="S45" s="5">
        <v>2500</v>
      </c>
      <c r="T45" s="5">
        <v>2000</v>
      </c>
      <c r="U45" s="5">
        <v>2300</v>
      </c>
      <c r="V45" s="5">
        <v>2425.24</v>
      </c>
      <c r="W45" s="5">
        <v>3800</v>
      </c>
      <c r="X45" s="5">
        <v>2920</v>
      </c>
      <c r="Y45" s="5">
        <v>3320</v>
      </c>
      <c r="Z45" s="5">
        <v>1331.43</v>
      </c>
      <c r="AA45" s="5">
        <v>2600</v>
      </c>
      <c r="AB45" s="5">
        <v>2000</v>
      </c>
      <c r="AC45" s="5">
        <v>2310</v>
      </c>
      <c r="AD45" s="5">
        <v>34</v>
      </c>
      <c r="AE45" s="5">
        <v>17</v>
      </c>
      <c r="AF45" s="5">
        <v>41</v>
      </c>
      <c r="AG45" s="5">
        <v>17</v>
      </c>
      <c r="AH45" s="5">
        <v>13</v>
      </c>
      <c r="AI45" s="5">
        <v>20</v>
      </c>
      <c r="AJ45" s="23">
        <v>1249.97</v>
      </c>
      <c r="AK45" s="5">
        <v>2000</v>
      </c>
      <c r="AL45" s="5">
        <v>1600</v>
      </c>
      <c r="AM45" s="5">
        <v>1800</v>
      </c>
      <c r="AN45" s="5">
        <v>263.5</v>
      </c>
      <c r="AO45" s="5">
        <v>1100</v>
      </c>
      <c r="AP45" s="5">
        <v>800</v>
      </c>
      <c r="AQ45" s="5">
        <v>1000</v>
      </c>
      <c r="AR45" s="5">
        <v>952.43</v>
      </c>
      <c r="AS45" s="5">
        <v>3700</v>
      </c>
      <c r="AT45" s="5">
        <v>3300</v>
      </c>
      <c r="AU45" s="5">
        <v>3800</v>
      </c>
      <c r="AV45" s="5">
        <f>VLOOKUP(B:B,[3]Sheet1!$A$1:$B$65536,2,0)</f>
        <v>3702.19</v>
      </c>
      <c r="AW45" s="5">
        <v>3300</v>
      </c>
      <c r="AX45" s="5">
        <v>2200</v>
      </c>
      <c r="AY45" s="5">
        <v>3000</v>
      </c>
      <c r="AZ45" s="5">
        <v>1172.59</v>
      </c>
      <c r="BA45" s="5">
        <v>1300</v>
      </c>
      <c r="BB45" s="5">
        <v>1000</v>
      </c>
      <c r="BC45" s="5">
        <v>1200</v>
      </c>
      <c r="BD45" s="5">
        <f t="shared" si="5"/>
        <v>0.00678733031674208</v>
      </c>
      <c r="BE45" s="5">
        <v>1172.59</v>
      </c>
      <c r="BF45" s="5">
        <v>1500</v>
      </c>
      <c r="BG45" s="5">
        <v>1400</v>
      </c>
      <c r="BH45" s="5">
        <v>1600</v>
      </c>
      <c r="BI45" s="5">
        <v>562</v>
      </c>
      <c r="BJ45" s="5">
        <v>1400</v>
      </c>
      <c r="BK45" s="5">
        <v>1100</v>
      </c>
      <c r="BL45" s="5">
        <v>1300</v>
      </c>
      <c r="BM45" s="5">
        <f>VLOOKUP(B:B,[4]Sheet1!$A$1:$B$65536,2,0)</f>
        <v>654.71</v>
      </c>
      <c r="BN45" s="5">
        <v>2200</v>
      </c>
      <c r="BO45" s="5">
        <v>2000</v>
      </c>
      <c r="BP45" s="5">
        <v>2300</v>
      </c>
      <c r="BQ45" s="5">
        <v>0</v>
      </c>
      <c r="BR45" s="5">
        <v>1000</v>
      </c>
      <c r="BS45" s="5">
        <v>800</v>
      </c>
      <c r="BT45" s="5">
        <v>1100</v>
      </c>
      <c r="BU45" s="5">
        <f t="shared" si="6"/>
        <v>0.00643086816720257</v>
      </c>
      <c r="BV45" s="5">
        <v>1413</v>
      </c>
      <c r="BW45" s="5">
        <v>3500</v>
      </c>
      <c r="BX45" s="5">
        <v>3300</v>
      </c>
      <c r="BY45" s="5">
        <v>4000</v>
      </c>
      <c r="BZ45" s="5">
        <v>5771.48</v>
      </c>
      <c r="CA45" s="5">
        <v>4700</v>
      </c>
      <c r="CB45" s="5">
        <v>4400</v>
      </c>
      <c r="CC45" s="5">
        <v>4800</v>
      </c>
      <c r="CD45" s="5">
        <v>54</v>
      </c>
      <c r="CE45" s="5">
        <v>90</v>
      </c>
      <c r="CF45" s="5">
        <v>70</v>
      </c>
      <c r="CG45" s="5">
        <v>100</v>
      </c>
      <c r="CH45" s="5">
        <v>4766.01</v>
      </c>
      <c r="CI45" s="5">
        <v>3700</v>
      </c>
      <c r="CJ45" s="5">
        <v>3500</v>
      </c>
      <c r="CK45" s="5">
        <v>4400</v>
      </c>
      <c r="CL45" s="5">
        <v>3036.53</v>
      </c>
      <c r="CM45" s="5">
        <v>2600</v>
      </c>
      <c r="CN45" s="5">
        <v>2300</v>
      </c>
      <c r="CO45" s="5">
        <v>2700</v>
      </c>
      <c r="CP45" s="5">
        <v>13.8</v>
      </c>
      <c r="CQ45" s="5">
        <v>800</v>
      </c>
      <c r="CR45" s="5">
        <v>700</v>
      </c>
      <c r="CS45" s="5">
        <v>800</v>
      </c>
      <c r="CT45" s="5">
        <v>2603.11</v>
      </c>
      <c r="CU45" s="5">
        <v>3300</v>
      </c>
      <c r="CV45" s="5">
        <v>2900</v>
      </c>
      <c r="CW45" s="5">
        <v>3400</v>
      </c>
      <c r="CX45" s="5">
        <f>VLOOKUP(B:B,[5]Sheet1!$A$1:$B$65536,2,0)</f>
        <v>3935.02</v>
      </c>
      <c r="CY45" s="5">
        <v>5700</v>
      </c>
      <c r="CZ45" s="5">
        <v>5500</v>
      </c>
      <c r="DA45" s="5">
        <v>5900</v>
      </c>
      <c r="DB45" s="5">
        <v>896.65</v>
      </c>
      <c r="DC45" s="5">
        <v>1300</v>
      </c>
      <c r="DD45" s="5">
        <v>1200</v>
      </c>
      <c r="DE45" s="5">
        <v>1400</v>
      </c>
      <c r="DF45" s="3">
        <v>1690</v>
      </c>
      <c r="DG45" s="3">
        <v>4000</v>
      </c>
      <c r="DH45" s="3">
        <v>3200</v>
      </c>
      <c r="DI45" s="3">
        <v>3500</v>
      </c>
    </row>
    <row r="46" spans="1:113">
      <c r="A46" s="9">
        <v>52</v>
      </c>
      <c r="B46" s="10">
        <v>114622</v>
      </c>
      <c r="C46" s="19" t="s">
        <v>68</v>
      </c>
      <c r="D46" s="19" t="s">
        <v>58</v>
      </c>
      <c r="E46" s="5">
        <v>7152</v>
      </c>
      <c r="F46" s="5">
        <v>6152</v>
      </c>
      <c r="G46" s="12">
        <f t="shared" si="4"/>
        <v>0.00729559121920097</v>
      </c>
      <c r="H46" s="13">
        <f t="shared" si="0"/>
        <v>0.00749993708106476</v>
      </c>
      <c r="I46" s="5" t="s">
        <v>1720</v>
      </c>
      <c r="J46" s="5">
        <v>4875.29</v>
      </c>
      <c r="K46" s="5">
        <v>9300</v>
      </c>
      <c r="L46" s="5">
        <v>6700</v>
      </c>
      <c r="M46" s="5">
        <v>8400</v>
      </c>
      <c r="N46" s="5">
        <v>0</v>
      </c>
      <c r="O46" s="5">
        <v>2000</v>
      </c>
      <c r="P46" s="5">
        <v>1500</v>
      </c>
      <c r="Q46" s="5">
        <v>1700</v>
      </c>
      <c r="R46" s="5">
        <v>997</v>
      </c>
      <c r="S46" s="5">
        <v>2700</v>
      </c>
      <c r="T46" s="5">
        <v>2100</v>
      </c>
      <c r="U46" s="5">
        <v>2400</v>
      </c>
      <c r="V46" s="5">
        <v>3085.85</v>
      </c>
      <c r="W46" s="5">
        <v>3800</v>
      </c>
      <c r="X46" s="5">
        <v>2920</v>
      </c>
      <c r="Y46" s="5">
        <v>3320</v>
      </c>
      <c r="Z46" s="5">
        <v>1539.78</v>
      </c>
      <c r="AA46" s="5">
        <v>2600</v>
      </c>
      <c r="AB46" s="5">
        <v>2000</v>
      </c>
      <c r="AC46" s="5">
        <v>2310</v>
      </c>
      <c r="AD46" s="5">
        <v>50</v>
      </c>
      <c r="AE46" s="5">
        <v>25</v>
      </c>
      <c r="AF46" s="5">
        <v>60</v>
      </c>
      <c r="AG46" s="5">
        <v>12</v>
      </c>
      <c r="AH46" s="5">
        <v>9</v>
      </c>
      <c r="AI46" s="5">
        <v>14</v>
      </c>
      <c r="AJ46" s="23">
        <v>1875.96</v>
      </c>
      <c r="AK46" s="5">
        <v>2000</v>
      </c>
      <c r="AL46" s="5">
        <v>1600</v>
      </c>
      <c r="AM46" s="5">
        <v>1800</v>
      </c>
      <c r="AN46" s="5">
        <v>453.01</v>
      </c>
      <c r="AO46" s="5">
        <v>1100</v>
      </c>
      <c r="AP46" s="5">
        <v>800</v>
      </c>
      <c r="AQ46" s="5">
        <v>1000</v>
      </c>
      <c r="AR46" s="5">
        <v>326.72</v>
      </c>
      <c r="AS46" s="5">
        <v>3700</v>
      </c>
      <c r="AT46" s="5">
        <v>3300</v>
      </c>
      <c r="AU46" s="5">
        <v>3800</v>
      </c>
      <c r="AV46" s="5">
        <f>VLOOKUP(B:B,[3]Sheet1!$A$1:$B$65536,2,0)</f>
        <v>2984.62</v>
      </c>
      <c r="AW46" s="5">
        <v>3300</v>
      </c>
      <c r="AX46" s="5">
        <v>2200</v>
      </c>
      <c r="AY46" s="5">
        <v>3000</v>
      </c>
      <c r="AZ46" s="5">
        <v>1239.85</v>
      </c>
      <c r="BA46" s="5">
        <v>1300</v>
      </c>
      <c r="BB46" s="5">
        <v>1000</v>
      </c>
      <c r="BC46" s="5">
        <v>1200</v>
      </c>
      <c r="BD46" s="5">
        <f t="shared" si="5"/>
        <v>0.00678733031674208</v>
      </c>
      <c r="BE46" s="5">
        <v>1239.85</v>
      </c>
      <c r="BF46" s="5">
        <v>1500</v>
      </c>
      <c r="BG46" s="5">
        <v>1400</v>
      </c>
      <c r="BH46" s="5">
        <v>1600</v>
      </c>
      <c r="BI46" s="5">
        <v>567.9</v>
      </c>
      <c r="BJ46" s="5">
        <v>1400</v>
      </c>
      <c r="BK46" s="5">
        <v>1100</v>
      </c>
      <c r="BL46" s="5">
        <v>1300</v>
      </c>
      <c r="BM46" s="5">
        <f>VLOOKUP(B:B,[4]Sheet1!$A$1:$B$65536,2,0)</f>
        <v>90.49</v>
      </c>
      <c r="BN46" s="5">
        <v>2100</v>
      </c>
      <c r="BO46" s="5">
        <v>1900</v>
      </c>
      <c r="BP46" s="5">
        <v>2200</v>
      </c>
      <c r="BQ46" s="5">
        <v>0</v>
      </c>
      <c r="BR46" s="5">
        <v>1000</v>
      </c>
      <c r="BS46" s="5">
        <v>800</v>
      </c>
      <c r="BT46" s="5">
        <v>1100</v>
      </c>
      <c r="BU46" s="5">
        <f t="shared" si="6"/>
        <v>0.00643086816720257</v>
      </c>
      <c r="BV46" s="5">
        <v>1715</v>
      </c>
      <c r="BW46" s="5">
        <v>3500</v>
      </c>
      <c r="BX46" s="5">
        <v>3300</v>
      </c>
      <c r="BY46" s="5">
        <v>4000</v>
      </c>
      <c r="BZ46" s="5">
        <v>2638.36</v>
      </c>
      <c r="CA46" s="5">
        <v>4700</v>
      </c>
      <c r="CB46" s="5">
        <v>4400</v>
      </c>
      <c r="CC46" s="5">
        <v>4800</v>
      </c>
      <c r="CD46" s="5">
        <v>72</v>
      </c>
      <c r="CE46" s="5">
        <v>90</v>
      </c>
      <c r="CF46" s="5">
        <v>70</v>
      </c>
      <c r="CG46" s="5">
        <v>100</v>
      </c>
      <c r="CH46" s="5">
        <v>1701.2</v>
      </c>
      <c r="CI46" s="5">
        <v>3600</v>
      </c>
      <c r="CJ46" s="5">
        <v>3400</v>
      </c>
      <c r="CK46" s="5">
        <v>4300</v>
      </c>
      <c r="CL46" s="5">
        <v>1435.09</v>
      </c>
      <c r="CM46" s="5">
        <v>2600</v>
      </c>
      <c r="CN46" s="5">
        <v>2300</v>
      </c>
      <c r="CO46" s="5">
        <v>2700</v>
      </c>
      <c r="CP46" s="5">
        <v>103.69</v>
      </c>
      <c r="CQ46" s="5">
        <v>800</v>
      </c>
      <c r="CR46" s="5">
        <v>700</v>
      </c>
      <c r="CS46" s="5">
        <v>800</v>
      </c>
      <c r="CT46" s="5">
        <v>5963.2</v>
      </c>
      <c r="CU46" s="5">
        <v>3300</v>
      </c>
      <c r="CV46" s="5">
        <v>2900</v>
      </c>
      <c r="CW46" s="5">
        <v>3400</v>
      </c>
      <c r="CX46" s="5">
        <f>VLOOKUP(B:B,[5]Sheet1!$A$1:$B$65536,2,0)</f>
        <v>3889.81</v>
      </c>
      <c r="CY46" s="5">
        <v>5700</v>
      </c>
      <c r="CZ46" s="5">
        <v>5500</v>
      </c>
      <c r="DA46" s="5">
        <v>5900</v>
      </c>
      <c r="DB46" s="5">
        <v>836.11</v>
      </c>
      <c r="DC46" s="5">
        <v>1300</v>
      </c>
      <c r="DD46" s="5">
        <v>1200</v>
      </c>
      <c r="DE46" s="5">
        <v>1400</v>
      </c>
      <c r="DF46" s="3">
        <v>281.8</v>
      </c>
      <c r="DG46" s="3">
        <v>4000</v>
      </c>
      <c r="DH46" s="3">
        <v>3200</v>
      </c>
      <c r="DI46" s="3">
        <v>3500</v>
      </c>
    </row>
    <row r="47" spans="1:113">
      <c r="A47" s="9">
        <v>80</v>
      </c>
      <c r="B47" s="10">
        <v>598</v>
      </c>
      <c r="C47" s="11" t="s">
        <v>98</v>
      </c>
      <c r="D47" s="11" t="s">
        <v>89</v>
      </c>
      <c r="E47" s="5">
        <v>7106</v>
      </c>
      <c r="F47" s="5">
        <v>6106</v>
      </c>
      <c r="G47" s="12">
        <f t="shared" si="4"/>
        <v>0.00724104030956455</v>
      </c>
      <c r="H47" s="13">
        <f t="shared" si="0"/>
        <v>0.00745169923071115</v>
      </c>
      <c r="I47" s="5" t="s">
        <v>1720</v>
      </c>
      <c r="J47" s="5">
        <v>1317.35</v>
      </c>
      <c r="K47" s="5">
        <v>8400</v>
      </c>
      <c r="L47" s="5">
        <v>6000</v>
      </c>
      <c r="M47" s="5">
        <v>7500</v>
      </c>
      <c r="N47" s="5">
        <v>238</v>
      </c>
      <c r="O47" s="5">
        <v>2900</v>
      </c>
      <c r="P47" s="5">
        <v>2200</v>
      </c>
      <c r="Q47" s="5">
        <v>2500</v>
      </c>
      <c r="R47" s="5">
        <v>962.2</v>
      </c>
      <c r="S47" s="5">
        <v>2700</v>
      </c>
      <c r="T47" s="5">
        <v>2100</v>
      </c>
      <c r="U47" s="5">
        <v>2400</v>
      </c>
      <c r="V47" s="5">
        <v>4071.98</v>
      </c>
      <c r="W47" s="5">
        <v>4100</v>
      </c>
      <c r="X47" s="5">
        <v>3150</v>
      </c>
      <c r="Y47" s="5">
        <v>3580</v>
      </c>
      <c r="Z47" s="5">
        <v>2303.24</v>
      </c>
      <c r="AA47" s="5">
        <v>2500</v>
      </c>
      <c r="AB47" s="5">
        <v>1900</v>
      </c>
      <c r="AC47" s="5">
        <v>2210</v>
      </c>
      <c r="AD47" s="5">
        <v>32</v>
      </c>
      <c r="AE47" s="5">
        <v>16</v>
      </c>
      <c r="AF47" s="5">
        <v>39</v>
      </c>
      <c r="AG47" s="5">
        <v>23</v>
      </c>
      <c r="AH47" s="5">
        <v>17</v>
      </c>
      <c r="AI47" s="5">
        <v>27</v>
      </c>
      <c r="AJ47" s="23">
        <v>2247.67</v>
      </c>
      <c r="AK47" s="5">
        <v>2000</v>
      </c>
      <c r="AL47" s="5">
        <v>1600</v>
      </c>
      <c r="AM47" s="5">
        <v>1800</v>
      </c>
      <c r="AN47" s="5">
        <v>213.9</v>
      </c>
      <c r="AO47" s="5">
        <v>1100</v>
      </c>
      <c r="AP47" s="5">
        <v>800</v>
      </c>
      <c r="AQ47" s="5">
        <v>1000</v>
      </c>
      <c r="AR47" s="5">
        <v>515.25</v>
      </c>
      <c r="AS47" s="5">
        <v>3700</v>
      </c>
      <c r="AT47" s="5">
        <v>3300</v>
      </c>
      <c r="AU47" s="5">
        <v>3800</v>
      </c>
      <c r="AV47" s="5">
        <f>VLOOKUP(B:B,[3]Sheet1!$A$1:$B$65536,2,0)</f>
        <v>4748.32</v>
      </c>
      <c r="AW47" s="5">
        <v>3300</v>
      </c>
      <c r="AX47" s="5">
        <v>2200</v>
      </c>
      <c r="AY47" s="5">
        <v>3000</v>
      </c>
      <c r="AZ47" s="5">
        <v>1267.66</v>
      </c>
      <c r="BA47" s="5">
        <v>1300</v>
      </c>
      <c r="BB47" s="5">
        <v>1000</v>
      </c>
      <c r="BC47" s="5">
        <v>1200</v>
      </c>
      <c r="BD47" s="5">
        <f t="shared" si="5"/>
        <v>0.00678733031674208</v>
      </c>
      <c r="BE47" s="5">
        <v>1267.66</v>
      </c>
      <c r="BF47" s="5">
        <v>1500</v>
      </c>
      <c r="BG47" s="5">
        <v>1400</v>
      </c>
      <c r="BH47" s="5">
        <v>1600</v>
      </c>
      <c r="BI47" s="5">
        <v>452.91</v>
      </c>
      <c r="BJ47" s="5">
        <v>1400</v>
      </c>
      <c r="BK47" s="5">
        <v>1100</v>
      </c>
      <c r="BL47" s="5">
        <v>1300</v>
      </c>
      <c r="BM47" s="5">
        <f>VLOOKUP(B:B,[4]Sheet1!$A$1:$B$65536,2,0)</f>
        <v>629.6</v>
      </c>
      <c r="BN47" s="5">
        <v>2100</v>
      </c>
      <c r="BO47" s="5">
        <v>1900</v>
      </c>
      <c r="BP47" s="5">
        <v>2200</v>
      </c>
      <c r="BQ47" s="5">
        <v>218</v>
      </c>
      <c r="BR47" s="5">
        <v>1000</v>
      </c>
      <c r="BS47" s="5">
        <v>800</v>
      </c>
      <c r="BT47" s="5">
        <v>1100</v>
      </c>
      <c r="BU47" s="5">
        <f t="shared" si="6"/>
        <v>0.00643086816720257</v>
      </c>
      <c r="BV47" s="5">
        <v>3545.58</v>
      </c>
      <c r="BW47" s="5">
        <v>3500</v>
      </c>
      <c r="BX47" s="5">
        <v>3300</v>
      </c>
      <c r="BY47" s="5">
        <v>4000</v>
      </c>
      <c r="BZ47" s="5">
        <v>4642.62</v>
      </c>
      <c r="CA47" s="5">
        <v>4700</v>
      </c>
      <c r="CB47" s="5">
        <v>4400</v>
      </c>
      <c r="CC47" s="5">
        <v>4800</v>
      </c>
      <c r="CD47" s="5">
        <v>80</v>
      </c>
      <c r="CE47" s="5">
        <v>90</v>
      </c>
      <c r="CF47" s="5">
        <v>70</v>
      </c>
      <c r="CG47" s="5">
        <v>100</v>
      </c>
      <c r="CH47" s="5">
        <v>2003.08</v>
      </c>
      <c r="CI47" s="5">
        <v>3600</v>
      </c>
      <c r="CJ47" s="5">
        <v>3400</v>
      </c>
      <c r="CK47" s="5">
        <v>4300</v>
      </c>
      <c r="CL47" s="5">
        <v>1147.61</v>
      </c>
      <c r="CM47" s="5">
        <v>2600</v>
      </c>
      <c r="CN47" s="5">
        <v>2300</v>
      </c>
      <c r="CO47" s="5">
        <v>2700</v>
      </c>
      <c r="CP47" s="5">
        <v>0</v>
      </c>
      <c r="CQ47" s="5">
        <v>800</v>
      </c>
      <c r="CR47" s="5">
        <v>700</v>
      </c>
      <c r="CS47" s="5">
        <v>800</v>
      </c>
      <c r="CT47" s="5">
        <v>4076.03000000001</v>
      </c>
      <c r="CU47" s="5">
        <v>3300</v>
      </c>
      <c r="CV47" s="5">
        <v>2900</v>
      </c>
      <c r="CW47" s="5">
        <v>3400</v>
      </c>
      <c r="CX47" s="5">
        <f>VLOOKUP(B:B,[5]Sheet1!$A$1:$B$65536,2,0)</f>
        <v>3810.85</v>
      </c>
      <c r="CY47" s="5">
        <v>5600</v>
      </c>
      <c r="CZ47" s="5">
        <v>5400</v>
      </c>
      <c r="DA47" s="5">
        <v>5800</v>
      </c>
      <c r="DB47" s="5">
        <v>677.5</v>
      </c>
      <c r="DC47" s="5">
        <v>1300</v>
      </c>
      <c r="DD47" s="5">
        <v>1200</v>
      </c>
      <c r="DE47" s="5">
        <v>1400</v>
      </c>
      <c r="DF47" s="3">
        <v>1523.01</v>
      </c>
      <c r="DG47" s="3">
        <v>4000</v>
      </c>
      <c r="DH47" s="3">
        <v>3200</v>
      </c>
      <c r="DI47" s="3">
        <v>3500</v>
      </c>
    </row>
    <row r="48" spans="1:113">
      <c r="A48" s="9">
        <v>78</v>
      </c>
      <c r="B48" s="10">
        <v>377</v>
      </c>
      <c r="C48" s="11" t="s">
        <v>99</v>
      </c>
      <c r="D48" s="11" t="s">
        <v>89</v>
      </c>
      <c r="E48" s="5">
        <v>6862</v>
      </c>
      <c r="F48" s="5">
        <v>6062</v>
      </c>
      <c r="G48" s="12">
        <f t="shared" si="4"/>
        <v>0.00718886117860798</v>
      </c>
      <c r="H48" s="13">
        <f t="shared" si="0"/>
        <v>0.0071958288940529</v>
      </c>
      <c r="I48" s="5" t="s">
        <v>1720</v>
      </c>
      <c r="J48" s="5">
        <v>4896.57</v>
      </c>
      <c r="K48" s="5">
        <v>9000</v>
      </c>
      <c r="L48" s="5">
        <v>6500</v>
      </c>
      <c r="M48" s="5">
        <v>8100</v>
      </c>
      <c r="N48" s="5">
        <v>1080.22</v>
      </c>
      <c r="O48" s="5">
        <v>2800</v>
      </c>
      <c r="P48" s="5">
        <v>2200</v>
      </c>
      <c r="Q48" s="5">
        <v>2400</v>
      </c>
      <c r="R48" s="5">
        <v>1033.6</v>
      </c>
      <c r="S48" s="5">
        <v>2500</v>
      </c>
      <c r="T48" s="5">
        <v>2000</v>
      </c>
      <c r="U48" s="5">
        <v>2300</v>
      </c>
      <c r="V48" s="5">
        <v>4554.39</v>
      </c>
      <c r="W48" s="5">
        <v>4100</v>
      </c>
      <c r="X48" s="5">
        <v>3150</v>
      </c>
      <c r="Y48" s="5">
        <v>3580</v>
      </c>
      <c r="Z48" s="5">
        <v>2483.37</v>
      </c>
      <c r="AA48" s="5">
        <v>2400</v>
      </c>
      <c r="AB48" s="5">
        <v>1800</v>
      </c>
      <c r="AC48" s="5">
        <v>2110</v>
      </c>
      <c r="AD48" s="5">
        <v>10</v>
      </c>
      <c r="AE48" s="5">
        <v>5</v>
      </c>
      <c r="AF48" s="5">
        <v>12</v>
      </c>
      <c r="AG48" s="5">
        <v>26</v>
      </c>
      <c r="AH48" s="5">
        <v>20</v>
      </c>
      <c r="AI48" s="5">
        <v>32</v>
      </c>
      <c r="AJ48" s="23">
        <v>1966.5</v>
      </c>
      <c r="AK48" s="5">
        <v>2000</v>
      </c>
      <c r="AL48" s="5">
        <v>1600</v>
      </c>
      <c r="AM48" s="5">
        <v>1800</v>
      </c>
      <c r="AN48" s="5">
        <v>386.1</v>
      </c>
      <c r="AO48" s="5">
        <v>1100</v>
      </c>
      <c r="AP48" s="5">
        <v>800</v>
      </c>
      <c r="AQ48" s="5">
        <v>1000</v>
      </c>
      <c r="AR48" s="5">
        <v>1602.61</v>
      </c>
      <c r="AS48" s="5">
        <v>3600</v>
      </c>
      <c r="AT48" s="5">
        <v>3200</v>
      </c>
      <c r="AU48" s="5">
        <v>3700</v>
      </c>
      <c r="AV48" s="5">
        <f>VLOOKUP(B:B,[3]Sheet1!$A$1:$B$65536,2,0)</f>
        <v>2258.22</v>
      </c>
      <c r="AW48" s="5">
        <v>3200</v>
      </c>
      <c r="AX48" s="5">
        <v>2200</v>
      </c>
      <c r="AY48" s="5">
        <v>2900</v>
      </c>
      <c r="AZ48" s="5">
        <v>1665.18</v>
      </c>
      <c r="BA48" s="5">
        <v>1300</v>
      </c>
      <c r="BB48" s="5">
        <v>1000</v>
      </c>
      <c r="BC48" s="5">
        <v>1200</v>
      </c>
      <c r="BD48" s="5">
        <f t="shared" si="5"/>
        <v>0.00678733031674208</v>
      </c>
      <c r="BE48" s="5">
        <v>1665.18</v>
      </c>
      <c r="BF48" s="5">
        <v>1500</v>
      </c>
      <c r="BG48" s="5">
        <v>1400</v>
      </c>
      <c r="BH48" s="5">
        <v>1600</v>
      </c>
      <c r="BI48" s="5">
        <v>273.67</v>
      </c>
      <c r="BJ48" s="5">
        <v>1400</v>
      </c>
      <c r="BK48" s="5">
        <v>1100</v>
      </c>
      <c r="BL48" s="5">
        <v>1300</v>
      </c>
      <c r="BM48" s="5">
        <f>VLOOKUP(B:B,[4]Sheet1!$A$1:$B$65536,2,0)</f>
        <v>584.99</v>
      </c>
      <c r="BN48" s="5">
        <v>2100</v>
      </c>
      <c r="BO48" s="5">
        <v>1900</v>
      </c>
      <c r="BP48" s="5">
        <v>2200</v>
      </c>
      <c r="BQ48" s="5">
        <v>248.2</v>
      </c>
      <c r="BR48" s="5">
        <v>1000</v>
      </c>
      <c r="BS48" s="5">
        <v>800</v>
      </c>
      <c r="BT48" s="5">
        <v>1100</v>
      </c>
      <c r="BU48" s="5">
        <f t="shared" si="6"/>
        <v>0.00643086816720257</v>
      </c>
      <c r="BV48" s="5">
        <v>1204</v>
      </c>
      <c r="BW48" s="5">
        <v>3500</v>
      </c>
      <c r="BX48" s="5">
        <v>3300</v>
      </c>
      <c r="BY48" s="5">
        <v>4000</v>
      </c>
      <c r="BZ48" s="5">
        <v>4215.47</v>
      </c>
      <c r="CA48" s="5">
        <v>4700</v>
      </c>
      <c r="CB48" s="5">
        <v>4400</v>
      </c>
      <c r="CC48" s="5">
        <v>4800</v>
      </c>
      <c r="CD48" s="5">
        <v>100</v>
      </c>
      <c r="CE48" s="5">
        <v>90</v>
      </c>
      <c r="CF48" s="5">
        <v>70</v>
      </c>
      <c r="CG48" s="5">
        <v>100</v>
      </c>
      <c r="CH48" s="5">
        <v>1388.37</v>
      </c>
      <c r="CI48" s="5">
        <v>3600</v>
      </c>
      <c r="CJ48" s="5">
        <v>3400</v>
      </c>
      <c r="CK48" s="5">
        <v>4300</v>
      </c>
      <c r="CL48" s="5">
        <v>1620.34</v>
      </c>
      <c r="CM48" s="5">
        <v>2600</v>
      </c>
      <c r="CN48" s="5">
        <v>2300</v>
      </c>
      <c r="CO48" s="5">
        <v>2700</v>
      </c>
      <c r="CP48" s="5">
        <v>178</v>
      </c>
      <c r="CQ48" s="5">
        <v>800</v>
      </c>
      <c r="CR48" s="5">
        <v>700</v>
      </c>
      <c r="CS48" s="5">
        <v>800</v>
      </c>
      <c r="CT48" s="5">
        <v>5347.41</v>
      </c>
      <c r="CU48" s="5">
        <v>3200</v>
      </c>
      <c r="CV48" s="5">
        <v>2800</v>
      </c>
      <c r="CW48" s="5">
        <v>3300</v>
      </c>
      <c r="CX48" s="5">
        <f>VLOOKUP(B:B,[5]Sheet1!$A$1:$B$65536,2,0)</f>
        <v>3754.33</v>
      </c>
      <c r="CY48" s="5">
        <v>5600</v>
      </c>
      <c r="CZ48" s="5">
        <v>5400</v>
      </c>
      <c r="DA48" s="5">
        <v>5800</v>
      </c>
      <c r="DB48" s="5">
        <v>1289.69</v>
      </c>
      <c r="DC48" s="5">
        <v>1300</v>
      </c>
      <c r="DD48" s="5">
        <v>1200</v>
      </c>
      <c r="DE48" s="5">
        <v>1400</v>
      </c>
      <c r="DF48" s="3">
        <v>3263</v>
      </c>
      <c r="DG48" s="3">
        <v>4000</v>
      </c>
      <c r="DH48" s="3">
        <v>3200</v>
      </c>
      <c r="DI48" s="3">
        <v>3500</v>
      </c>
    </row>
    <row r="49" spans="1:113">
      <c r="A49" s="9">
        <v>116</v>
      </c>
      <c r="B49" s="10">
        <v>103198</v>
      </c>
      <c r="C49" s="11" t="s">
        <v>136</v>
      </c>
      <c r="D49" s="11" t="s">
        <v>122</v>
      </c>
      <c r="E49" s="5">
        <v>6747</v>
      </c>
      <c r="F49" s="5">
        <v>5947</v>
      </c>
      <c r="G49" s="12">
        <f t="shared" si="4"/>
        <v>0.00705248390451693</v>
      </c>
      <c r="H49" s="13">
        <f t="shared" si="0"/>
        <v>0.00707523426816889</v>
      </c>
      <c r="I49" s="5" t="s">
        <v>1720</v>
      </c>
      <c r="J49" s="5">
        <v>3885.5</v>
      </c>
      <c r="K49" s="5">
        <v>8800</v>
      </c>
      <c r="L49" s="5">
        <v>6400</v>
      </c>
      <c r="M49" s="5">
        <v>7900</v>
      </c>
      <c r="N49" s="5">
        <v>0</v>
      </c>
      <c r="O49" s="5">
        <v>2100</v>
      </c>
      <c r="P49" s="5">
        <v>1600</v>
      </c>
      <c r="Q49" s="5">
        <v>1800</v>
      </c>
      <c r="R49" s="5">
        <v>244.4</v>
      </c>
      <c r="S49" s="5">
        <v>2500</v>
      </c>
      <c r="T49" s="5">
        <v>2000</v>
      </c>
      <c r="U49" s="5">
        <v>2300</v>
      </c>
      <c r="V49" s="5">
        <v>2848.14</v>
      </c>
      <c r="W49" s="5">
        <v>3600</v>
      </c>
      <c r="X49" s="5">
        <v>2770</v>
      </c>
      <c r="Y49" s="5">
        <v>3150</v>
      </c>
      <c r="Z49" s="5">
        <v>3177.34</v>
      </c>
      <c r="AA49" s="5">
        <v>2400</v>
      </c>
      <c r="AB49" s="5">
        <v>1800</v>
      </c>
      <c r="AC49" s="5">
        <v>2110</v>
      </c>
      <c r="AD49" s="5">
        <v>69</v>
      </c>
      <c r="AE49" s="5">
        <v>34</v>
      </c>
      <c r="AF49" s="5">
        <v>83</v>
      </c>
      <c r="AG49" s="5">
        <v>24</v>
      </c>
      <c r="AH49" s="5">
        <v>18</v>
      </c>
      <c r="AI49" s="5">
        <v>29</v>
      </c>
      <c r="AJ49" s="23">
        <v>2394.87</v>
      </c>
      <c r="AK49" s="5">
        <v>2000</v>
      </c>
      <c r="AL49" s="5">
        <v>1600</v>
      </c>
      <c r="AM49" s="5">
        <v>1800</v>
      </c>
      <c r="AN49" s="5">
        <v>416.29</v>
      </c>
      <c r="AO49" s="5">
        <v>1100</v>
      </c>
      <c r="AP49" s="5">
        <v>800</v>
      </c>
      <c r="AQ49" s="5">
        <v>1000</v>
      </c>
      <c r="AR49" s="5">
        <v>560.39</v>
      </c>
      <c r="AS49" s="5">
        <v>3400</v>
      </c>
      <c r="AT49" s="5">
        <v>3100</v>
      </c>
      <c r="AU49" s="5">
        <v>3500</v>
      </c>
      <c r="AV49" s="5">
        <f>VLOOKUP(B:B,[3]Sheet1!$A$1:$B$65536,2,0)</f>
        <v>4239.91</v>
      </c>
      <c r="AW49" s="5">
        <v>3200</v>
      </c>
      <c r="AX49" s="5">
        <v>2200</v>
      </c>
      <c r="AY49" s="5">
        <v>2900</v>
      </c>
      <c r="AZ49" s="5">
        <v>1146.96</v>
      </c>
      <c r="BA49" s="5">
        <v>1300</v>
      </c>
      <c r="BB49" s="5">
        <v>1000</v>
      </c>
      <c r="BC49" s="5">
        <v>1200</v>
      </c>
      <c r="BD49" s="5">
        <f t="shared" si="5"/>
        <v>0.00678733031674208</v>
      </c>
      <c r="BE49" s="5">
        <v>1146.96</v>
      </c>
      <c r="BF49" s="5">
        <v>1500</v>
      </c>
      <c r="BG49" s="5">
        <v>1400</v>
      </c>
      <c r="BH49" s="5">
        <v>1600</v>
      </c>
      <c r="BI49" s="5">
        <v>710.05</v>
      </c>
      <c r="BJ49" s="5">
        <v>1400</v>
      </c>
      <c r="BK49" s="5">
        <v>1100</v>
      </c>
      <c r="BL49" s="5">
        <v>1300</v>
      </c>
      <c r="BM49" s="5">
        <f>VLOOKUP(B:B,[4]Sheet1!$A$1:$B$65536,2,0)</f>
        <v>605.95</v>
      </c>
      <c r="BN49" s="5">
        <v>2100</v>
      </c>
      <c r="BO49" s="5">
        <v>1900</v>
      </c>
      <c r="BP49" s="5">
        <v>2200</v>
      </c>
      <c r="BQ49" s="5">
        <v>646</v>
      </c>
      <c r="BR49" s="5">
        <v>1000</v>
      </c>
      <c r="BS49" s="5">
        <v>800</v>
      </c>
      <c r="BT49" s="5">
        <v>1100</v>
      </c>
      <c r="BU49" s="5">
        <f t="shared" si="6"/>
        <v>0.00643086816720257</v>
      </c>
      <c r="BV49" s="5">
        <v>2594.83</v>
      </c>
      <c r="BW49" s="5">
        <v>3500</v>
      </c>
      <c r="BX49" s="5">
        <v>3300</v>
      </c>
      <c r="BY49" s="5">
        <v>4000</v>
      </c>
      <c r="BZ49" s="5">
        <v>7788.33</v>
      </c>
      <c r="CA49" s="5">
        <v>4700</v>
      </c>
      <c r="CB49" s="5">
        <v>4400</v>
      </c>
      <c r="CC49" s="5">
        <v>4800</v>
      </c>
      <c r="CD49" s="5">
        <v>36</v>
      </c>
      <c r="CE49" s="5">
        <v>90</v>
      </c>
      <c r="CF49" s="5">
        <v>70</v>
      </c>
      <c r="CG49" s="5">
        <v>100</v>
      </c>
      <c r="CH49" s="5">
        <v>4296.6</v>
      </c>
      <c r="CI49" s="5">
        <v>3500</v>
      </c>
      <c r="CJ49" s="5">
        <v>3300</v>
      </c>
      <c r="CK49" s="5">
        <v>4200</v>
      </c>
      <c r="CL49" s="5">
        <v>2482.13</v>
      </c>
      <c r="CM49" s="5">
        <v>2500</v>
      </c>
      <c r="CN49" s="5">
        <v>2200</v>
      </c>
      <c r="CO49" s="5">
        <v>2600</v>
      </c>
      <c r="CP49" s="5">
        <v>123.26</v>
      </c>
      <c r="CQ49" s="5">
        <v>800</v>
      </c>
      <c r="CR49" s="5">
        <v>700</v>
      </c>
      <c r="CS49" s="5">
        <v>800</v>
      </c>
      <c r="CT49" s="5">
        <v>3423.04</v>
      </c>
      <c r="CU49" s="5">
        <v>3200</v>
      </c>
      <c r="CV49" s="5">
        <v>2800</v>
      </c>
      <c r="CW49" s="5">
        <v>3300</v>
      </c>
      <c r="CX49" s="5">
        <f>VLOOKUP(B:B,[5]Sheet1!$A$1:$B$65536,2,0)</f>
        <v>2704.48</v>
      </c>
      <c r="CY49" s="5">
        <v>5500</v>
      </c>
      <c r="CZ49" s="5">
        <v>5300</v>
      </c>
      <c r="DA49" s="5">
        <v>5700</v>
      </c>
      <c r="DB49" s="5">
        <v>761.87</v>
      </c>
      <c r="DC49" s="5">
        <v>1200</v>
      </c>
      <c r="DD49" s="5">
        <v>1100</v>
      </c>
      <c r="DE49" s="5">
        <v>1300</v>
      </c>
      <c r="DF49" s="3">
        <v>1800.18</v>
      </c>
      <c r="DG49" s="3">
        <v>3900</v>
      </c>
      <c r="DH49" s="3">
        <v>3100</v>
      </c>
      <c r="DI49" s="3">
        <v>3500</v>
      </c>
    </row>
    <row r="50" spans="1:113">
      <c r="A50" s="9">
        <v>115</v>
      </c>
      <c r="B50" s="10">
        <v>726</v>
      </c>
      <c r="C50" s="11" t="s">
        <v>137</v>
      </c>
      <c r="D50" s="11" t="s">
        <v>122</v>
      </c>
      <c r="E50" s="5">
        <v>6738</v>
      </c>
      <c r="F50" s="5">
        <v>5938</v>
      </c>
      <c r="G50" s="12">
        <f t="shared" si="4"/>
        <v>0.00704181090045763</v>
      </c>
      <c r="H50" s="13">
        <f t="shared" si="0"/>
        <v>0.00706579642788232</v>
      </c>
      <c r="I50" s="5" t="s">
        <v>1720</v>
      </c>
      <c r="J50" s="5">
        <v>3892</v>
      </c>
      <c r="K50" s="5">
        <v>8800</v>
      </c>
      <c r="L50" s="5">
        <v>6400</v>
      </c>
      <c r="M50" s="5">
        <v>7900</v>
      </c>
      <c r="N50" s="5">
        <v>1787.66</v>
      </c>
      <c r="O50" s="5">
        <v>2800</v>
      </c>
      <c r="P50" s="5">
        <v>2200</v>
      </c>
      <c r="Q50" s="5">
        <v>2400</v>
      </c>
      <c r="R50" s="5">
        <v>1363.25</v>
      </c>
      <c r="S50" s="5">
        <v>2500</v>
      </c>
      <c r="T50" s="5">
        <v>2000</v>
      </c>
      <c r="U50" s="5">
        <v>2300</v>
      </c>
      <c r="V50" s="5">
        <v>3166.76</v>
      </c>
      <c r="W50" s="5">
        <v>3600</v>
      </c>
      <c r="X50" s="5">
        <v>2770</v>
      </c>
      <c r="Y50" s="5">
        <v>3150</v>
      </c>
      <c r="Z50" s="5">
        <v>1958.08</v>
      </c>
      <c r="AA50" s="5">
        <v>2400</v>
      </c>
      <c r="AB50" s="5">
        <v>1800</v>
      </c>
      <c r="AC50" s="5">
        <v>2110</v>
      </c>
      <c r="AD50" s="5">
        <v>88</v>
      </c>
      <c r="AE50" s="5">
        <v>44</v>
      </c>
      <c r="AF50" s="5">
        <v>106</v>
      </c>
      <c r="AG50" s="5">
        <v>19</v>
      </c>
      <c r="AH50" s="5">
        <v>14</v>
      </c>
      <c r="AI50" s="5">
        <v>23</v>
      </c>
      <c r="AJ50" s="23">
        <v>1429.81</v>
      </c>
      <c r="AK50" s="5">
        <v>2000</v>
      </c>
      <c r="AL50" s="5">
        <v>1600</v>
      </c>
      <c r="AM50" s="5">
        <v>1800</v>
      </c>
      <c r="AN50" s="5">
        <v>371.82</v>
      </c>
      <c r="AO50" s="5">
        <v>1100</v>
      </c>
      <c r="AP50" s="5">
        <v>800</v>
      </c>
      <c r="AQ50" s="5">
        <v>1000</v>
      </c>
      <c r="AR50" s="5">
        <v>1280.55</v>
      </c>
      <c r="AS50" s="5">
        <v>3400</v>
      </c>
      <c r="AT50" s="5">
        <v>3100</v>
      </c>
      <c r="AU50" s="5">
        <v>3500</v>
      </c>
      <c r="AV50" s="5">
        <f>VLOOKUP(B:B,[3]Sheet1!$A$1:$B$65536,2,0)</f>
        <v>7488.03</v>
      </c>
      <c r="AW50" s="5">
        <v>3200</v>
      </c>
      <c r="AX50" s="5">
        <v>2200</v>
      </c>
      <c r="AY50" s="5">
        <v>2900</v>
      </c>
      <c r="AZ50" s="5">
        <v>1010.43</v>
      </c>
      <c r="BA50" s="5">
        <v>1300</v>
      </c>
      <c r="BB50" s="5">
        <v>1000</v>
      </c>
      <c r="BC50" s="5">
        <v>1200</v>
      </c>
      <c r="BD50" s="5">
        <f t="shared" si="5"/>
        <v>0.00678733031674208</v>
      </c>
      <c r="BE50" s="5">
        <v>1010.43</v>
      </c>
      <c r="BF50" s="5">
        <v>1500</v>
      </c>
      <c r="BG50" s="5">
        <v>1400</v>
      </c>
      <c r="BH50" s="5">
        <v>1600</v>
      </c>
      <c r="BI50" s="5">
        <v>583.17</v>
      </c>
      <c r="BJ50" s="5">
        <v>1400</v>
      </c>
      <c r="BK50" s="5">
        <v>1100</v>
      </c>
      <c r="BL50" s="5">
        <v>1300</v>
      </c>
      <c r="BM50" s="5">
        <f>VLOOKUP(B:B,[4]Sheet1!$A$1:$B$65536,2,0)</f>
        <v>646.13</v>
      </c>
      <c r="BN50" s="5">
        <v>2100</v>
      </c>
      <c r="BO50" s="5">
        <v>1900</v>
      </c>
      <c r="BP50" s="5">
        <v>2200</v>
      </c>
      <c r="BQ50" s="5">
        <v>146</v>
      </c>
      <c r="BR50" s="5">
        <v>1000</v>
      </c>
      <c r="BS50" s="5">
        <v>800</v>
      </c>
      <c r="BT50" s="5">
        <v>1100</v>
      </c>
      <c r="BU50" s="5">
        <f t="shared" si="6"/>
        <v>0.00643086816720257</v>
      </c>
      <c r="BV50" s="5">
        <v>657.1</v>
      </c>
      <c r="BW50" s="5">
        <v>3500</v>
      </c>
      <c r="BX50" s="5">
        <v>3300</v>
      </c>
      <c r="BY50" s="5">
        <v>4000</v>
      </c>
      <c r="BZ50" s="5">
        <v>6671.72</v>
      </c>
      <c r="CA50" s="5">
        <v>4700</v>
      </c>
      <c r="CB50" s="5">
        <v>4400</v>
      </c>
      <c r="CC50" s="5">
        <v>4800</v>
      </c>
      <c r="CD50" s="5">
        <v>98</v>
      </c>
      <c r="CE50" s="5">
        <v>90</v>
      </c>
      <c r="CF50" s="5">
        <v>70</v>
      </c>
      <c r="CG50" s="5">
        <v>100</v>
      </c>
      <c r="CH50" s="5">
        <v>3975.92</v>
      </c>
      <c r="CI50" s="5">
        <v>3500</v>
      </c>
      <c r="CJ50" s="5">
        <v>3300</v>
      </c>
      <c r="CK50" s="5">
        <v>4200</v>
      </c>
      <c r="CL50" s="5">
        <v>2310.11</v>
      </c>
      <c r="CM50" s="5">
        <v>2500</v>
      </c>
      <c r="CN50" s="5">
        <v>2200</v>
      </c>
      <c r="CO50" s="5">
        <v>2600</v>
      </c>
      <c r="CP50" s="5">
        <v>95.34</v>
      </c>
      <c r="CQ50" s="5">
        <v>800</v>
      </c>
      <c r="CR50" s="5">
        <v>700</v>
      </c>
      <c r="CS50" s="5">
        <v>800</v>
      </c>
      <c r="CT50" s="5">
        <v>2933.09</v>
      </c>
      <c r="CU50" s="5">
        <v>3200</v>
      </c>
      <c r="CV50" s="5">
        <v>2800</v>
      </c>
      <c r="CW50" s="5">
        <v>3300</v>
      </c>
      <c r="CX50" s="5">
        <f>VLOOKUP(B:B,[5]Sheet1!$A$1:$B$65536,2,0)</f>
        <v>2252.59</v>
      </c>
      <c r="CY50" s="5">
        <v>5500</v>
      </c>
      <c r="CZ50" s="5">
        <v>5300</v>
      </c>
      <c r="DA50" s="5">
        <v>5700</v>
      </c>
      <c r="DB50" s="5">
        <v>1012.04</v>
      </c>
      <c r="DC50" s="5">
        <v>1200</v>
      </c>
      <c r="DD50" s="5">
        <v>1100</v>
      </c>
      <c r="DE50" s="5">
        <v>1300</v>
      </c>
      <c r="DF50" s="3">
        <v>2260.5</v>
      </c>
      <c r="DG50" s="3">
        <v>3900</v>
      </c>
      <c r="DH50" s="3">
        <v>3100</v>
      </c>
      <c r="DI50" s="3">
        <v>3500</v>
      </c>
    </row>
    <row r="51" spans="1:113">
      <c r="A51" s="9">
        <v>100</v>
      </c>
      <c r="B51" s="10">
        <v>106066</v>
      </c>
      <c r="C51" s="11" t="s">
        <v>120</v>
      </c>
      <c r="D51" s="11" t="s">
        <v>118</v>
      </c>
      <c r="E51" s="5">
        <v>6733</v>
      </c>
      <c r="F51" s="5">
        <v>5933</v>
      </c>
      <c r="G51" s="12">
        <f t="shared" si="4"/>
        <v>0.00703588145375802</v>
      </c>
      <c r="H51" s="13">
        <f t="shared" si="0"/>
        <v>0.00706055318327866</v>
      </c>
      <c r="I51" s="5" t="s">
        <v>1720</v>
      </c>
      <c r="J51" s="5">
        <v>3763.4</v>
      </c>
      <c r="K51" s="5">
        <v>8800</v>
      </c>
      <c r="L51" s="5">
        <v>6400</v>
      </c>
      <c r="M51" s="5">
        <v>7900</v>
      </c>
      <c r="N51" s="5">
        <v>261.3</v>
      </c>
      <c r="O51" s="5">
        <v>2100</v>
      </c>
      <c r="P51" s="5">
        <v>1600</v>
      </c>
      <c r="Q51" s="5">
        <v>1800</v>
      </c>
      <c r="R51" s="5">
        <v>77</v>
      </c>
      <c r="S51" s="5">
        <v>2500</v>
      </c>
      <c r="T51" s="5">
        <v>2000</v>
      </c>
      <c r="U51" s="5">
        <v>2300</v>
      </c>
      <c r="V51" s="5">
        <v>2453</v>
      </c>
      <c r="W51" s="5">
        <v>3600</v>
      </c>
      <c r="X51" s="5">
        <v>2770</v>
      </c>
      <c r="Y51" s="5">
        <v>3150</v>
      </c>
      <c r="Z51" s="5">
        <v>4674.97</v>
      </c>
      <c r="AA51" s="5">
        <v>3400</v>
      </c>
      <c r="AB51" s="5">
        <v>2600</v>
      </c>
      <c r="AC51" s="5">
        <v>3010</v>
      </c>
      <c r="AD51" s="5">
        <v>30</v>
      </c>
      <c r="AE51" s="5">
        <v>15</v>
      </c>
      <c r="AF51" s="5">
        <v>36</v>
      </c>
      <c r="AG51" s="5">
        <v>24</v>
      </c>
      <c r="AH51" s="5">
        <v>18</v>
      </c>
      <c r="AI51" s="5">
        <v>29</v>
      </c>
      <c r="AJ51" s="23">
        <v>3310.73</v>
      </c>
      <c r="AK51" s="5">
        <v>2000</v>
      </c>
      <c r="AL51" s="5">
        <v>1600</v>
      </c>
      <c r="AM51" s="5">
        <v>1800</v>
      </c>
      <c r="AN51" s="5">
        <v>626.9</v>
      </c>
      <c r="AO51" s="5">
        <v>1100</v>
      </c>
      <c r="AP51" s="5">
        <v>800</v>
      </c>
      <c r="AQ51" s="5">
        <v>1000</v>
      </c>
      <c r="AR51" s="5">
        <v>582</v>
      </c>
      <c r="AS51" s="5">
        <v>3400</v>
      </c>
      <c r="AT51" s="5">
        <v>3100</v>
      </c>
      <c r="AU51" s="5">
        <v>3500</v>
      </c>
      <c r="AV51" s="5">
        <f>VLOOKUP(B:B,[3]Sheet1!$A$1:$B$65536,2,0)</f>
        <v>6296.26</v>
      </c>
      <c r="AW51" s="5">
        <v>3200</v>
      </c>
      <c r="AX51" s="5">
        <v>2200</v>
      </c>
      <c r="AY51" s="5">
        <v>2900</v>
      </c>
      <c r="AZ51" s="5">
        <v>1738.6</v>
      </c>
      <c r="BA51" s="5">
        <v>1300</v>
      </c>
      <c r="BB51" s="5">
        <v>1000</v>
      </c>
      <c r="BC51" s="5">
        <v>1200</v>
      </c>
      <c r="BD51" s="5">
        <f t="shared" si="5"/>
        <v>0.00678733031674208</v>
      </c>
      <c r="BE51" s="5">
        <v>1738.6</v>
      </c>
      <c r="BF51" s="5">
        <v>1500</v>
      </c>
      <c r="BG51" s="5">
        <v>1400</v>
      </c>
      <c r="BH51" s="5">
        <v>1600</v>
      </c>
      <c r="BI51" s="5">
        <v>472.97</v>
      </c>
      <c r="BJ51" s="5">
        <v>1400</v>
      </c>
      <c r="BK51" s="5">
        <v>1100</v>
      </c>
      <c r="BL51" s="5">
        <v>1300</v>
      </c>
      <c r="BM51" s="5">
        <f>VLOOKUP(B:B,[4]Sheet1!$A$1:$B$65536,2,0)</f>
        <v>877.71</v>
      </c>
      <c r="BN51" s="5">
        <v>2100</v>
      </c>
      <c r="BO51" s="5">
        <v>1900</v>
      </c>
      <c r="BP51" s="5">
        <v>2200</v>
      </c>
      <c r="BQ51" s="5">
        <v>370.6</v>
      </c>
      <c r="BR51" s="5">
        <v>1000</v>
      </c>
      <c r="BS51" s="5">
        <v>800</v>
      </c>
      <c r="BT51" s="5">
        <v>1100</v>
      </c>
      <c r="BU51" s="5">
        <f t="shared" si="6"/>
        <v>0.00643086816720257</v>
      </c>
      <c r="BV51" s="5">
        <v>2046.36</v>
      </c>
      <c r="BW51" s="5">
        <v>3500</v>
      </c>
      <c r="BX51" s="5">
        <v>3300</v>
      </c>
      <c r="BY51" s="5">
        <v>4000</v>
      </c>
      <c r="BZ51" s="5">
        <v>7084.66</v>
      </c>
      <c r="CA51" s="5">
        <v>4700</v>
      </c>
      <c r="CB51" s="5">
        <v>4400</v>
      </c>
      <c r="CC51" s="5">
        <v>4800</v>
      </c>
      <c r="CD51" s="5">
        <v>89</v>
      </c>
      <c r="CE51" s="5">
        <v>90</v>
      </c>
      <c r="CF51" s="5">
        <v>70</v>
      </c>
      <c r="CG51" s="5">
        <v>100</v>
      </c>
      <c r="CH51" s="5">
        <v>3318.42</v>
      </c>
      <c r="CI51" s="5">
        <v>3500</v>
      </c>
      <c r="CJ51" s="5">
        <v>3300</v>
      </c>
      <c r="CK51" s="5">
        <v>4200</v>
      </c>
      <c r="CL51" s="5">
        <v>1321.18</v>
      </c>
      <c r="CM51" s="5">
        <v>2500</v>
      </c>
      <c r="CN51" s="5">
        <v>2200</v>
      </c>
      <c r="CO51" s="5">
        <v>2600</v>
      </c>
      <c r="CP51" s="5">
        <v>1034.8</v>
      </c>
      <c r="CQ51" s="5">
        <v>800</v>
      </c>
      <c r="CR51" s="5">
        <v>700</v>
      </c>
      <c r="CS51" s="5">
        <v>800</v>
      </c>
      <c r="CT51" s="5">
        <v>4783.75</v>
      </c>
      <c r="CU51" s="5">
        <v>3200</v>
      </c>
      <c r="CV51" s="5">
        <v>2800</v>
      </c>
      <c r="CW51" s="5">
        <v>3300</v>
      </c>
      <c r="CX51" s="5">
        <f>VLOOKUP(B:B,[5]Sheet1!$A$1:$B$65536,2,0)</f>
        <v>3717.26</v>
      </c>
      <c r="CY51" s="5">
        <v>5500</v>
      </c>
      <c r="CZ51" s="5">
        <v>5300</v>
      </c>
      <c r="DA51" s="5">
        <v>5700</v>
      </c>
      <c r="DB51" s="5">
        <v>731</v>
      </c>
      <c r="DC51" s="5">
        <v>1200</v>
      </c>
      <c r="DD51" s="5">
        <v>1100</v>
      </c>
      <c r="DE51" s="5">
        <v>1300</v>
      </c>
      <c r="DF51" s="3">
        <v>2962.5</v>
      </c>
      <c r="DG51" s="3">
        <v>3900</v>
      </c>
      <c r="DH51" s="3">
        <v>3100</v>
      </c>
      <c r="DI51" s="3">
        <v>3500</v>
      </c>
    </row>
    <row r="52" spans="1:113">
      <c r="A52" s="9">
        <v>82</v>
      </c>
      <c r="B52" s="10">
        <v>105751</v>
      </c>
      <c r="C52" s="11" t="s">
        <v>100</v>
      </c>
      <c r="D52" s="11" t="s">
        <v>89</v>
      </c>
      <c r="E52" s="5">
        <v>6723</v>
      </c>
      <c r="F52" s="5">
        <v>5923</v>
      </c>
      <c r="G52" s="12">
        <f t="shared" si="4"/>
        <v>0.0070240225603588</v>
      </c>
      <c r="H52" s="13">
        <f t="shared" si="0"/>
        <v>0.00705006669407136</v>
      </c>
      <c r="I52" s="5" t="s">
        <v>1720</v>
      </c>
      <c r="J52" s="5">
        <v>2593.9</v>
      </c>
      <c r="K52" s="5">
        <v>8800</v>
      </c>
      <c r="L52" s="5">
        <v>6400</v>
      </c>
      <c r="M52" s="5">
        <v>7900</v>
      </c>
      <c r="N52" s="5">
        <v>1515</v>
      </c>
      <c r="O52" s="5">
        <v>2800</v>
      </c>
      <c r="P52" s="5">
        <v>2200</v>
      </c>
      <c r="Q52" s="5">
        <v>2400</v>
      </c>
      <c r="R52" s="5">
        <v>657.2</v>
      </c>
      <c r="S52" s="5">
        <v>2500</v>
      </c>
      <c r="T52" s="5">
        <v>2000</v>
      </c>
      <c r="U52" s="5">
        <v>2300</v>
      </c>
      <c r="V52" s="5">
        <v>2691.68</v>
      </c>
      <c r="W52" s="5">
        <v>3600</v>
      </c>
      <c r="X52" s="5">
        <v>2770</v>
      </c>
      <c r="Y52" s="5">
        <v>3150</v>
      </c>
      <c r="Z52" s="5">
        <v>1731.95</v>
      </c>
      <c r="AA52" s="5">
        <v>2400</v>
      </c>
      <c r="AB52" s="5">
        <v>1800</v>
      </c>
      <c r="AC52" s="5">
        <v>2110</v>
      </c>
      <c r="AD52" s="5">
        <v>40</v>
      </c>
      <c r="AE52" s="5">
        <v>20</v>
      </c>
      <c r="AF52" s="5">
        <v>48</v>
      </c>
      <c r="AG52" s="5">
        <v>24</v>
      </c>
      <c r="AH52" s="5">
        <v>18</v>
      </c>
      <c r="AI52" s="5">
        <v>29</v>
      </c>
      <c r="AJ52" s="23">
        <v>2244.24</v>
      </c>
      <c r="AK52" s="5">
        <v>2000</v>
      </c>
      <c r="AL52" s="5">
        <v>1600</v>
      </c>
      <c r="AM52" s="5">
        <v>1800</v>
      </c>
      <c r="AN52" s="5">
        <v>568.8</v>
      </c>
      <c r="AO52" s="5">
        <v>1100</v>
      </c>
      <c r="AP52" s="5">
        <v>800</v>
      </c>
      <c r="AQ52" s="5">
        <v>1000</v>
      </c>
      <c r="AR52" s="5">
        <v>1967.05</v>
      </c>
      <c r="AS52" s="5">
        <v>3400</v>
      </c>
      <c r="AT52" s="5">
        <v>3100</v>
      </c>
      <c r="AU52" s="5">
        <v>3500</v>
      </c>
      <c r="AV52" s="5">
        <f>VLOOKUP(B:B,[3]Sheet1!$A$1:$B$65536,2,0)</f>
        <v>2674.91</v>
      </c>
      <c r="AW52" s="5">
        <v>3200</v>
      </c>
      <c r="AX52" s="5">
        <v>2200</v>
      </c>
      <c r="AY52" s="5">
        <v>2900</v>
      </c>
      <c r="AZ52" s="5">
        <v>2024.53</v>
      </c>
      <c r="BA52" s="5">
        <v>1300</v>
      </c>
      <c r="BB52" s="5">
        <v>1000</v>
      </c>
      <c r="BC52" s="5">
        <v>1200</v>
      </c>
      <c r="BD52" s="5">
        <f t="shared" si="5"/>
        <v>0.00678733031674208</v>
      </c>
      <c r="BE52" s="5">
        <v>2024.53</v>
      </c>
      <c r="BF52" s="5">
        <v>1500</v>
      </c>
      <c r="BG52" s="5">
        <v>1400</v>
      </c>
      <c r="BH52" s="5">
        <v>1600</v>
      </c>
      <c r="BI52" s="5">
        <v>704.2</v>
      </c>
      <c r="BJ52" s="5">
        <v>1400</v>
      </c>
      <c r="BK52" s="5">
        <v>1100</v>
      </c>
      <c r="BL52" s="5">
        <v>1300</v>
      </c>
      <c r="BM52" s="5">
        <f>VLOOKUP(B:B,[4]Sheet1!$A$1:$B$65536,2,0)</f>
        <v>495.3</v>
      </c>
      <c r="BN52" s="5">
        <v>2100</v>
      </c>
      <c r="BO52" s="5">
        <v>1900</v>
      </c>
      <c r="BP52" s="5">
        <v>2200</v>
      </c>
      <c r="BQ52" s="5">
        <v>0</v>
      </c>
      <c r="BR52" s="5">
        <v>1000</v>
      </c>
      <c r="BS52" s="5">
        <v>800</v>
      </c>
      <c r="BT52" s="5">
        <v>1100</v>
      </c>
      <c r="BU52" s="5">
        <f t="shared" si="6"/>
        <v>0.00643086816720257</v>
      </c>
      <c r="BV52" s="5">
        <v>4179.11</v>
      </c>
      <c r="BW52" s="5">
        <v>3500</v>
      </c>
      <c r="BX52" s="5">
        <v>3300</v>
      </c>
      <c r="BY52" s="5">
        <v>4000</v>
      </c>
      <c r="BZ52" s="5">
        <v>6626.03</v>
      </c>
      <c r="CA52" s="5">
        <v>4700</v>
      </c>
      <c r="CB52" s="5">
        <v>4400</v>
      </c>
      <c r="CC52" s="5">
        <v>4800</v>
      </c>
      <c r="CD52" s="5">
        <v>54</v>
      </c>
      <c r="CE52" s="5">
        <v>90</v>
      </c>
      <c r="CF52" s="5">
        <v>70</v>
      </c>
      <c r="CG52" s="5">
        <v>100</v>
      </c>
      <c r="CH52" s="5">
        <v>3351.51</v>
      </c>
      <c r="CI52" s="5">
        <v>3500</v>
      </c>
      <c r="CJ52" s="5">
        <v>3300</v>
      </c>
      <c r="CK52" s="5">
        <v>4200</v>
      </c>
      <c r="CL52" s="5">
        <v>1465.6</v>
      </c>
      <c r="CM52" s="5">
        <v>2500</v>
      </c>
      <c r="CN52" s="5">
        <v>2200</v>
      </c>
      <c r="CO52" s="5">
        <v>2600</v>
      </c>
      <c r="CP52" s="5">
        <v>0</v>
      </c>
      <c r="CQ52" s="5">
        <v>800</v>
      </c>
      <c r="CR52" s="5">
        <v>700</v>
      </c>
      <c r="CS52" s="5">
        <v>800</v>
      </c>
      <c r="CT52" s="5">
        <v>4233.06</v>
      </c>
      <c r="CU52" s="5">
        <v>3200</v>
      </c>
      <c r="CV52" s="5">
        <v>2800</v>
      </c>
      <c r="CW52" s="5">
        <v>3300</v>
      </c>
      <c r="CX52" s="5">
        <f>VLOOKUP(B:B,[5]Sheet1!$A$1:$B$65536,2,0)</f>
        <v>2825.44</v>
      </c>
      <c r="CY52" s="5">
        <v>5500</v>
      </c>
      <c r="CZ52" s="5">
        <v>5300</v>
      </c>
      <c r="DA52" s="5">
        <v>5700</v>
      </c>
      <c r="DB52" s="5">
        <v>835</v>
      </c>
      <c r="DC52" s="5">
        <v>1200</v>
      </c>
      <c r="DD52" s="5">
        <v>1100</v>
      </c>
      <c r="DE52" s="5">
        <v>1300</v>
      </c>
      <c r="DF52" s="3">
        <v>1858.8</v>
      </c>
      <c r="DG52" s="3">
        <v>3900</v>
      </c>
      <c r="DH52" s="3">
        <v>3100</v>
      </c>
      <c r="DI52" s="3">
        <v>3500</v>
      </c>
    </row>
    <row r="53" spans="1:113">
      <c r="A53" s="9">
        <v>110</v>
      </c>
      <c r="B53" s="10">
        <v>102565</v>
      </c>
      <c r="C53" s="11" t="s">
        <v>138</v>
      </c>
      <c r="D53" s="11" t="s">
        <v>122</v>
      </c>
      <c r="E53" s="5">
        <v>6684</v>
      </c>
      <c r="F53" s="5">
        <v>5884</v>
      </c>
      <c r="G53" s="12">
        <f t="shared" si="4"/>
        <v>0.00697777287610184</v>
      </c>
      <c r="H53" s="13">
        <f t="shared" si="0"/>
        <v>0.00700916938616287</v>
      </c>
      <c r="I53" s="5" t="s">
        <v>1720</v>
      </c>
      <c r="J53" s="5">
        <v>3791.49</v>
      </c>
      <c r="K53" s="5">
        <v>8800</v>
      </c>
      <c r="L53" s="5">
        <v>6300</v>
      </c>
      <c r="M53" s="5">
        <v>7800</v>
      </c>
      <c r="N53" s="5">
        <v>817.8</v>
      </c>
      <c r="O53" s="5">
        <v>2700</v>
      </c>
      <c r="P53" s="5">
        <v>2100</v>
      </c>
      <c r="Q53" s="5">
        <v>2400</v>
      </c>
      <c r="R53" s="5">
        <v>565</v>
      </c>
      <c r="S53" s="5">
        <v>2500</v>
      </c>
      <c r="T53" s="5">
        <v>2000</v>
      </c>
      <c r="U53" s="5">
        <v>2300</v>
      </c>
      <c r="V53" s="5">
        <v>2855.9</v>
      </c>
      <c r="W53" s="5">
        <v>3500</v>
      </c>
      <c r="X53" s="5">
        <v>2690</v>
      </c>
      <c r="Y53" s="5">
        <v>3060</v>
      </c>
      <c r="Z53" s="5">
        <v>2298.24</v>
      </c>
      <c r="AA53" s="5">
        <v>2400</v>
      </c>
      <c r="AB53" s="5">
        <v>1800</v>
      </c>
      <c r="AC53" s="5">
        <v>2110</v>
      </c>
      <c r="AD53" s="5">
        <v>11</v>
      </c>
      <c r="AE53" s="5">
        <v>5</v>
      </c>
      <c r="AF53" s="5">
        <v>13</v>
      </c>
      <c r="AG53" s="5">
        <v>25</v>
      </c>
      <c r="AH53" s="5">
        <v>19</v>
      </c>
      <c r="AI53" s="5">
        <v>30</v>
      </c>
      <c r="AJ53" s="23">
        <v>1934</v>
      </c>
      <c r="AK53" s="5">
        <v>2000</v>
      </c>
      <c r="AL53" s="5">
        <v>1600</v>
      </c>
      <c r="AM53" s="5">
        <v>1800</v>
      </c>
      <c r="AN53" s="5">
        <v>578.2</v>
      </c>
      <c r="AO53" s="5">
        <v>1100</v>
      </c>
      <c r="AP53" s="5">
        <v>800</v>
      </c>
      <c r="AQ53" s="5">
        <v>1000</v>
      </c>
      <c r="AR53" s="5">
        <v>1548.48</v>
      </c>
      <c r="AS53" s="5">
        <v>3400</v>
      </c>
      <c r="AT53" s="5">
        <v>3100</v>
      </c>
      <c r="AU53" s="5">
        <v>3500</v>
      </c>
      <c r="AV53" s="5">
        <f>VLOOKUP(B:B,[3]Sheet1!$A$1:$B$65536,2,0)</f>
        <v>5769.19</v>
      </c>
      <c r="AW53" s="5">
        <v>3100</v>
      </c>
      <c r="AX53" s="5">
        <v>2100</v>
      </c>
      <c r="AY53" s="5">
        <v>2800</v>
      </c>
      <c r="AZ53" s="5">
        <v>1543.23</v>
      </c>
      <c r="BA53" s="5">
        <v>1300</v>
      </c>
      <c r="BB53" s="5">
        <v>1000</v>
      </c>
      <c r="BC53" s="5">
        <v>1200</v>
      </c>
      <c r="BD53" s="5">
        <f t="shared" si="5"/>
        <v>0.00678733031674208</v>
      </c>
      <c r="BE53" s="5">
        <v>1543.23</v>
      </c>
      <c r="BF53" s="5">
        <v>1500</v>
      </c>
      <c r="BG53" s="5">
        <v>1400</v>
      </c>
      <c r="BH53" s="5">
        <v>1600</v>
      </c>
      <c r="BI53" s="5">
        <v>388.47</v>
      </c>
      <c r="BJ53" s="5">
        <v>1400</v>
      </c>
      <c r="BK53" s="5">
        <v>1100</v>
      </c>
      <c r="BL53" s="5">
        <v>1300</v>
      </c>
      <c r="BM53" s="5">
        <f>VLOOKUP(B:B,[4]Sheet1!$A$1:$B$65536,2,0)</f>
        <v>1472.82</v>
      </c>
      <c r="BN53" s="5">
        <v>2100</v>
      </c>
      <c r="BO53" s="5">
        <v>1900</v>
      </c>
      <c r="BP53" s="5">
        <v>2200</v>
      </c>
      <c r="BQ53" s="5">
        <v>339</v>
      </c>
      <c r="BR53" s="5">
        <v>900</v>
      </c>
      <c r="BS53" s="5">
        <v>800</v>
      </c>
      <c r="BT53" s="5">
        <v>1000</v>
      </c>
      <c r="BU53" s="5">
        <f t="shared" si="6"/>
        <v>0.00578778135048231</v>
      </c>
      <c r="BV53" s="5">
        <v>2056.69</v>
      </c>
      <c r="BW53" s="5">
        <v>3200</v>
      </c>
      <c r="BX53" s="5">
        <v>3000</v>
      </c>
      <c r="BY53" s="5">
        <v>3600</v>
      </c>
      <c r="BZ53" s="5">
        <v>6457.04</v>
      </c>
      <c r="CA53" s="5">
        <v>4200</v>
      </c>
      <c r="CB53" s="5">
        <v>4000</v>
      </c>
      <c r="CC53" s="5">
        <v>4300</v>
      </c>
      <c r="CD53" s="5">
        <v>95</v>
      </c>
      <c r="CE53" s="5">
        <v>90</v>
      </c>
      <c r="CF53" s="5">
        <v>70</v>
      </c>
      <c r="CG53" s="5">
        <v>100</v>
      </c>
      <c r="CH53" s="5">
        <v>1975.14</v>
      </c>
      <c r="CI53" s="5">
        <v>3500</v>
      </c>
      <c r="CJ53" s="5">
        <v>3300</v>
      </c>
      <c r="CK53" s="5">
        <v>4200</v>
      </c>
      <c r="CL53" s="5">
        <v>2605.77</v>
      </c>
      <c r="CM53" s="5">
        <v>2500</v>
      </c>
      <c r="CN53" s="5">
        <v>2200</v>
      </c>
      <c r="CO53" s="5">
        <v>2600</v>
      </c>
      <c r="CP53" s="5">
        <v>25.01</v>
      </c>
      <c r="CQ53" s="5">
        <v>800</v>
      </c>
      <c r="CR53" s="5">
        <v>700</v>
      </c>
      <c r="CS53" s="5">
        <v>800</v>
      </c>
      <c r="CT53" s="5">
        <v>4408.61</v>
      </c>
      <c r="CU53" s="5">
        <v>3100</v>
      </c>
      <c r="CV53" s="5">
        <v>2700</v>
      </c>
      <c r="CW53" s="5">
        <v>3200</v>
      </c>
      <c r="CX53" s="5">
        <f>VLOOKUP(B:B,[5]Sheet1!$A$1:$B$65536,2,0)</f>
        <v>4913.91</v>
      </c>
      <c r="CY53" s="5">
        <v>5400</v>
      </c>
      <c r="CZ53" s="5">
        <v>5300</v>
      </c>
      <c r="DA53" s="5">
        <v>5600</v>
      </c>
      <c r="DB53" s="5">
        <v>678</v>
      </c>
      <c r="DC53" s="5">
        <v>1200</v>
      </c>
      <c r="DD53" s="5">
        <v>1100</v>
      </c>
      <c r="DE53" s="5">
        <v>1300</v>
      </c>
      <c r="DF53" s="3">
        <v>1054.5</v>
      </c>
      <c r="DG53" s="3">
        <v>3800</v>
      </c>
      <c r="DH53" s="3">
        <v>3100</v>
      </c>
      <c r="DI53" s="3">
        <v>3400</v>
      </c>
    </row>
    <row r="54" spans="1:113">
      <c r="A54" s="9">
        <v>19</v>
      </c>
      <c r="B54" s="10">
        <v>748</v>
      </c>
      <c r="C54" s="11" t="s">
        <v>34</v>
      </c>
      <c r="D54" s="11" t="s">
        <v>1733</v>
      </c>
      <c r="E54" s="5">
        <v>6621</v>
      </c>
      <c r="F54" s="5">
        <v>5821</v>
      </c>
      <c r="G54" s="12">
        <f t="shared" si="4"/>
        <v>0.00690306184768674</v>
      </c>
      <c r="H54" s="13">
        <f t="shared" si="0"/>
        <v>0.00694310450415684</v>
      </c>
      <c r="I54" s="5" t="s">
        <v>1720</v>
      </c>
      <c r="J54" s="5">
        <v>2403.31</v>
      </c>
      <c r="K54" s="5">
        <v>8700</v>
      </c>
      <c r="L54" s="5">
        <v>6200</v>
      </c>
      <c r="M54" s="5">
        <v>7800</v>
      </c>
      <c r="N54" s="5">
        <v>265.5</v>
      </c>
      <c r="O54" s="5">
        <v>2700</v>
      </c>
      <c r="P54" s="5">
        <v>2100</v>
      </c>
      <c r="Q54" s="5">
        <v>2400</v>
      </c>
      <c r="R54" s="5">
        <v>501.4</v>
      </c>
      <c r="S54" s="5">
        <v>2500</v>
      </c>
      <c r="T54" s="5">
        <v>2000</v>
      </c>
      <c r="U54" s="5">
        <v>2300</v>
      </c>
      <c r="V54" s="5">
        <v>1428.92</v>
      </c>
      <c r="W54" s="5">
        <v>3500</v>
      </c>
      <c r="X54" s="5">
        <v>2690</v>
      </c>
      <c r="Y54" s="5">
        <v>3060</v>
      </c>
      <c r="Z54" s="5">
        <v>1640.36</v>
      </c>
      <c r="AA54" s="5">
        <v>2400</v>
      </c>
      <c r="AB54" s="5">
        <v>1800</v>
      </c>
      <c r="AC54" s="5">
        <v>2110</v>
      </c>
      <c r="AD54" s="5">
        <v>0</v>
      </c>
      <c r="AE54" s="5">
        <v>0</v>
      </c>
      <c r="AF54" s="5">
        <v>0</v>
      </c>
      <c r="AG54" s="5">
        <v>16</v>
      </c>
      <c r="AH54" s="5">
        <v>12</v>
      </c>
      <c r="AI54" s="5">
        <v>19</v>
      </c>
      <c r="AJ54" s="23">
        <v>1398.78</v>
      </c>
      <c r="AK54" s="5">
        <v>2000</v>
      </c>
      <c r="AL54" s="5">
        <v>1600</v>
      </c>
      <c r="AM54" s="5">
        <v>1800</v>
      </c>
      <c r="AN54" s="5">
        <v>465.8</v>
      </c>
      <c r="AO54" s="5">
        <v>1100</v>
      </c>
      <c r="AP54" s="5">
        <v>800</v>
      </c>
      <c r="AQ54" s="5">
        <v>1000</v>
      </c>
      <c r="AR54" s="5">
        <v>693.46</v>
      </c>
      <c r="AS54" s="5">
        <v>3400</v>
      </c>
      <c r="AT54" s="5">
        <v>3100</v>
      </c>
      <c r="AU54" s="5">
        <v>3500</v>
      </c>
      <c r="AV54" s="5">
        <f>VLOOKUP(B:B,[3]Sheet1!$A$1:$B$65536,2,0)</f>
        <v>3478.85</v>
      </c>
      <c r="AW54" s="5">
        <v>3100</v>
      </c>
      <c r="AX54" s="5">
        <v>2100</v>
      </c>
      <c r="AY54" s="5">
        <v>2800</v>
      </c>
      <c r="AZ54" s="5">
        <v>744.2</v>
      </c>
      <c r="BA54" s="5">
        <v>1200</v>
      </c>
      <c r="BB54" s="5">
        <v>1000</v>
      </c>
      <c r="BC54" s="5">
        <v>1100</v>
      </c>
      <c r="BD54" s="5">
        <f t="shared" si="5"/>
        <v>0.00633484162895928</v>
      </c>
      <c r="BE54" s="5">
        <v>744.2</v>
      </c>
      <c r="BF54" s="5">
        <v>1400</v>
      </c>
      <c r="BG54" s="5">
        <v>1300</v>
      </c>
      <c r="BH54" s="5">
        <v>1500</v>
      </c>
      <c r="BI54" s="5">
        <v>135.92</v>
      </c>
      <c r="BJ54" s="5">
        <v>1300</v>
      </c>
      <c r="BK54" s="5">
        <v>1100</v>
      </c>
      <c r="BL54" s="5">
        <v>1200</v>
      </c>
      <c r="BM54" s="5">
        <f>VLOOKUP(B:B,[4]Sheet1!$A$1:$B$65536,2,0)</f>
        <v>500.3</v>
      </c>
      <c r="BN54" s="5">
        <v>2000</v>
      </c>
      <c r="BO54" s="5">
        <v>1800</v>
      </c>
      <c r="BP54" s="5">
        <v>2100</v>
      </c>
      <c r="BQ54" s="5">
        <v>210.56</v>
      </c>
      <c r="BR54" s="5">
        <v>900</v>
      </c>
      <c r="BS54" s="5">
        <v>800</v>
      </c>
      <c r="BT54" s="5">
        <v>1000</v>
      </c>
      <c r="BU54" s="5">
        <f t="shared" si="6"/>
        <v>0.00578778135048231</v>
      </c>
      <c r="BV54" s="5">
        <v>1327.73</v>
      </c>
      <c r="BW54" s="5">
        <v>3200</v>
      </c>
      <c r="BX54" s="5">
        <v>3000</v>
      </c>
      <c r="BY54" s="5">
        <v>3600</v>
      </c>
      <c r="BZ54" s="5">
        <v>5166.37</v>
      </c>
      <c r="CA54" s="5">
        <v>4200</v>
      </c>
      <c r="CB54" s="5">
        <v>4000</v>
      </c>
      <c r="CC54" s="5">
        <v>4300</v>
      </c>
      <c r="CD54" s="5">
        <v>187</v>
      </c>
      <c r="CE54" s="5">
        <v>140</v>
      </c>
      <c r="CF54" s="5">
        <v>110</v>
      </c>
      <c r="CG54" s="5">
        <v>160</v>
      </c>
      <c r="CH54" s="5">
        <v>4182.2</v>
      </c>
      <c r="CI54" s="5">
        <v>3500</v>
      </c>
      <c r="CJ54" s="5">
        <v>3300</v>
      </c>
      <c r="CK54" s="5">
        <v>4200</v>
      </c>
      <c r="CL54" s="5">
        <v>1618.8</v>
      </c>
      <c r="CM54" s="5">
        <v>2500</v>
      </c>
      <c r="CN54" s="5">
        <v>2200</v>
      </c>
      <c r="CO54" s="5">
        <v>2600</v>
      </c>
      <c r="CP54" s="5">
        <v>0</v>
      </c>
      <c r="CQ54" s="5">
        <v>800</v>
      </c>
      <c r="CR54" s="5">
        <v>700</v>
      </c>
      <c r="CS54" s="5">
        <v>800</v>
      </c>
      <c r="CT54" s="5">
        <v>3553.33</v>
      </c>
      <c r="CU54" s="5">
        <v>3100</v>
      </c>
      <c r="CV54" s="5">
        <v>2700</v>
      </c>
      <c r="CW54" s="5">
        <v>3200</v>
      </c>
      <c r="CX54" s="5">
        <f>VLOOKUP(B:B,[5]Sheet1!$A$1:$B$65536,2,0)</f>
        <v>4297.36</v>
      </c>
      <c r="CY54" s="5">
        <v>5400</v>
      </c>
      <c r="CZ54" s="5">
        <v>5300</v>
      </c>
      <c r="DA54" s="5">
        <v>5600</v>
      </c>
      <c r="DB54" s="5">
        <v>525</v>
      </c>
      <c r="DC54" s="5">
        <v>1200</v>
      </c>
      <c r="DD54" s="5">
        <v>1100</v>
      </c>
      <c r="DE54" s="5">
        <v>1300</v>
      </c>
      <c r="DF54" s="3">
        <v>1736</v>
      </c>
      <c r="DG54" s="3">
        <v>3800</v>
      </c>
      <c r="DH54" s="3">
        <v>3100</v>
      </c>
      <c r="DI54" s="3">
        <v>3400</v>
      </c>
    </row>
    <row r="55" spans="1:113">
      <c r="A55" s="9">
        <v>51</v>
      </c>
      <c r="B55" s="10">
        <v>515</v>
      </c>
      <c r="C55" s="11" t="s">
        <v>69</v>
      </c>
      <c r="D55" s="11" t="s">
        <v>58</v>
      </c>
      <c r="E55" s="5">
        <v>6450</v>
      </c>
      <c r="F55" s="5">
        <v>5650</v>
      </c>
      <c r="G55" s="12">
        <f t="shared" si="4"/>
        <v>0.00670027477056006</v>
      </c>
      <c r="H55" s="13">
        <f t="shared" si="0"/>
        <v>0.00676378553871192</v>
      </c>
      <c r="I55" s="5" t="s">
        <v>1720</v>
      </c>
      <c r="J55" s="5">
        <v>3875.69</v>
      </c>
      <c r="K55" s="5">
        <v>8500</v>
      </c>
      <c r="L55" s="5">
        <v>6100</v>
      </c>
      <c r="M55" s="5">
        <v>7600</v>
      </c>
      <c r="N55" s="5">
        <v>698.32</v>
      </c>
      <c r="O55" s="5">
        <v>2600</v>
      </c>
      <c r="P55" s="5">
        <v>2000</v>
      </c>
      <c r="Q55" s="5">
        <v>2300</v>
      </c>
      <c r="R55" s="5">
        <v>2502.1</v>
      </c>
      <c r="S55" s="5">
        <v>2400</v>
      </c>
      <c r="T55" s="5">
        <v>1900</v>
      </c>
      <c r="U55" s="5">
        <v>2200</v>
      </c>
      <c r="V55" s="5">
        <v>2510.97</v>
      </c>
      <c r="W55" s="5">
        <v>3400</v>
      </c>
      <c r="X55" s="5">
        <v>2610</v>
      </c>
      <c r="Y55" s="5">
        <v>2970</v>
      </c>
      <c r="Z55" s="5">
        <v>2204.4</v>
      </c>
      <c r="AA55" s="5">
        <v>2300</v>
      </c>
      <c r="AB55" s="5">
        <v>1800</v>
      </c>
      <c r="AC55" s="5">
        <v>2010</v>
      </c>
      <c r="AD55" s="5">
        <v>46</v>
      </c>
      <c r="AE55" s="5">
        <v>23</v>
      </c>
      <c r="AF55" s="5">
        <v>55</v>
      </c>
      <c r="AG55" s="5">
        <v>22</v>
      </c>
      <c r="AH55" s="5">
        <v>16</v>
      </c>
      <c r="AI55" s="5">
        <v>27</v>
      </c>
      <c r="AJ55" s="23">
        <v>1491.39</v>
      </c>
      <c r="AK55" s="5">
        <v>2000</v>
      </c>
      <c r="AL55" s="5">
        <v>1600</v>
      </c>
      <c r="AM55" s="5">
        <v>1800</v>
      </c>
      <c r="AN55" s="5">
        <v>219.7</v>
      </c>
      <c r="AO55" s="5">
        <v>1100</v>
      </c>
      <c r="AP55" s="5">
        <v>800</v>
      </c>
      <c r="AQ55" s="5">
        <v>1000</v>
      </c>
      <c r="AR55" s="5">
        <v>582.41</v>
      </c>
      <c r="AS55" s="5">
        <v>3300</v>
      </c>
      <c r="AT55" s="5">
        <v>3000</v>
      </c>
      <c r="AU55" s="5">
        <v>3400</v>
      </c>
      <c r="AV55" s="5">
        <f>VLOOKUP(B:B,[3]Sheet1!$A$1:$B$65536,2,0)</f>
        <v>2389.19</v>
      </c>
      <c r="AW55" s="5">
        <v>3000</v>
      </c>
      <c r="AX55" s="5">
        <v>2000</v>
      </c>
      <c r="AY55" s="5">
        <v>2700</v>
      </c>
      <c r="AZ55" s="5">
        <v>1010.08</v>
      </c>
      <c r="BA55" s="5">
        <v>1200</v>
      </c>
      <c r="BB55" s="5">
        <v>1000</v>
      </c>
      <c r="BC55" s="5">
        <v>1100</v>
      </c>
      <c r="BD55" s="5">
        <f t="shared" si="5"/>
        <v>0.00633484162895928</v>
      </c>
      <c r="BE55" s="5">
        <v>1010.08</v>
      </c>
      <c r="BF55" s="5">
        <v>1400</v>
      </c>
      <c r="BG55" s="5">
        <v>1300</v>
      </c>
      <c r="BH55" s="5">
        <v>1500</v>
      </c>
      <c r="BI55" s="5">
        <v>505.01</v>
      </c>
      <c r="BJ55" s="5">
        <v>1300</v>
      </c>
      <c r="BK55" s="5">
        <v>1100</v>
      </c>
      <c r="BL55" s="5">
        <v>1200</v>
      </c>
      <c r="BM55" s="5">
        <f>VLOOKUP(B:B,[4]Sheet1!$A$1:$B$65536,2,0)</f>
        <v>799.15</v>
      </c>
      <c r="BN55" s="5">
        <v>2000</v>
      </c>
      <c r="BO55" s="5">
        <v>1800</v>
      </c>
      <c r="BP55" s="5">
        <v>2100</v>
      </c>
      <c r="BQ55" s="5">
        <v>248</v>
      </c>
      <c r="BR55" s="5">
        <v>900</v>
      </c>
      <c r="BS55" s="5">
        <v>800</v>
      </c>
      <c r="BT55" s="5">
        <v>1000</v>
      </c>
      <c r="BU55" s="5">
        <f t="shared" si="6"/>
        <v>0.00578778135048231</v>
      </c>
      <c r="BV55" s="5">
        <v>2731.23</v>
      </c>
      <c r="BW55" s="5">
        <v>3200</v>
      </c>
      <c r="BX55" s="5">
        <v>3000</v>
      </c>
      <c r="BY55" s="5">
        <v>3600</v>
      </c>
      <c r="BZ55" s="5">
        <v>4009.37</v>
      </c>
      <c r="CA55" s="5">
        <v>4200</v>
      </c>
      <c r="CB55" s="5">
        <v>4000</v>
      </c>
      <c r="CC55" s="5">
        <v>4300</v>
      </c>
      <c r="CD55" s="5">
        <v>53</v>
      </c>
      <c r="CE55" s="5">
        <v>80</v>
      </c>
      <c r="CF55" s="5">
        <v>60</v>
      </c>
      <c r="CG55" s="5">
        <v>90</v>
      </c>
      <c r="CH55" s="5">
        <v>2415.1</v>
      </c>
      <c r="CI55" s="5">
        <v>3400</v>
      </c>
      <c r="CJ55" s="5">
        <v>3200</v>
      </c>
      <c r="CK55" s="5">
        <v>4100</v>
      </c>
      <c r="CL55" s="5">
        <v>1781</v>
      </c>
      <c r="CM55" s="5">
        <v>2400</v>
      </c>
      <c r="CN55" s="5">
        <v>2100</v>
      </c>
      <c r="CO55" s="5">
        <v>2500</v>
      </c>
      <c r="CP55" s="5">
        <v>127.39</v>
      </c>
      <c r="CQ55" s="5">
        <v>700</v>
      </c>
      <c r="CR55" s="5">
        <v>600</v>
      </c>
      <c r="CS55" s="5">
        <v>700</v>
      </c>
      <c r="CT55" s="5">
        <v>3379.02</v>
      </c>
      <c r="CU55" s="5">
        <v>3000</v>
      </c>
      <c r="CV55" s="5">
        <v>2700</v>
      </c>
      <c r="CW55" s="5">
        <v>3100</v>
      </c>
      <c r="CX55" s="5">
        <f>VLOOKUP(B:B,[5]Sheet1!$A$1:$B$65536,2,0)</f>
        <v>1753.02</v>
      </c>
      <c r="CY55" s="5">
        <v>5200</v>
      </c>
      <c r="CZ55" s="5">
        <v>5100</v>
      </c>
      <c r="DA55" s="5">
        <v>5300</v>
      </c>
      <c r="DB55" s="5">
        <v>1016.62</v>
      </c>
      <c r="DC55" s="5">
        <v>1200</v>
      </c>
      <c r="DD55" s="5">
        <v>1100</v>
      </c>
      <c r="DE55" s="5">
        <v>1300</v>
      </c>
      <c r="DF55" s="3">
        <v>1023.2</v>
      </c>
      <c r="DG55" s="3">
        <v>3700</v>
      </c>
      <c r="DH55" s="3">
        <v>3000</v>
      </c>
      <c r="DI55" s="3">
        <v>3300</v>
      </c>
    </row>
    <row r="56" spans="1:113">
      <c r="A56" s="9">
        <v>5</v>
      </c>
      <c r="B56" s="10">
        <v>754</v>
      </c>
      <c r="C56" s="11" t="s">
        <v>17</v>
      </c>
      <c r="D56" s="11" t="s">
        <v>15</v>
      </c>
      <c r="E56" s="5">
        <v>6437</v>
      </c>
      <c r="F56" s="5">
        <v>5637</v>
      </c>
      <c r="G56" s="12">
        <f t="shared" si="4"/>
        <v>0.00668485820914107</v>
      </c>
      <c r="H56" s="13">
        <f t="shared" si="0"/>
        <v>0.00675015310274243</v>
      </c>
      <c r="I56" s="5" t="s">
        <v>1720</v>
      </c>
      <c r="J56" s="5">
        <v>3466.92</v>
      </c>
      <c r="K56" s="5">
        <v>8500</v>
      </c>
      <c r="L56" s="5">
        <v>6100</v>
      </c>
      <c r="M56" s="5">
        <v>7600</v>
      </c>
      <c r="N56" s="5">
        <v>910.67</v>
      </c>
      <c r="O56" s="5">
        <v>2600</v>
      </c>
      <c r="P56" s="5">
        <v>2000</v>
      </c>
      <c r="Q56" s="5">
        <v>2300</v>
      </c>
      <c r="R56" s="5">
        <v>3459.95</v>
      </c>
      <c r="S56" s="5">
        <v>2400</v>
      </c>
      <c r="T56" s="5">
        <v>1900</v>
      </c>
      <c r="U56" s="5">
        <v>2200</v>
      </c>
      <c r="V56" s="5">
        <v>2413.24</v>
      </c>
      <c r="W56" s="5">
        <v>3400</v>
      </c>
      <c r="X56" s="5">
        <v>2610</v>
      </c>
      <c r="Y56" s="5">
        <v>2970</v>
      </c>
      <c r="Z56" s="5">
        <v>2312.72</v>
      </c>
      <c r="AA56" s="5">
        <v>2300</v>
      </c>
      <c r="AB56" s="5">
        <v>1800</v>
      </c>
      <c r="AC56" s="5">
        <v>2010</v>
      </c>
      <c r="AD56" s="5">
        <v>18</v>
      </c>
      <c r="AE56" s="5">
        <v>9</v>
      </c>
      <c r="AF56" s="5">
        <v>22</v>
      </c>
      <c r="AG56" s="5">
        <v>22</v>
      </c>
      <c r="AH56" s="5">
        <v>16</v>
      </c>
      <c r="AI56" s="5">
        <v>26</v>
      </c>
      <c r="AJ56" s="23">
        <v>1563.47</v>
      </c>
      <c r="AK56" s="5">
        <v>2000</v>
      </c>
      <c r="AL56" s="5">
        <v>1600</v>
      </c>
      <c r="AM56" s="5">
        <v>1800</v>
      </c>
      <c r="AN56" s="5">
        <v>490.31</v>
      </c>
      <c r="AO56" s="5">
        <v>1100</v>
      </c>
      <c r="AP56" s="5">
        <v>800</v>
      </c>
      <c r="AQ56" s="5">
        <v>1000</v>
      </c>
      <c r="AR56" s="5">
        <v>1805.46</v>
      </c>
      <c r="AS56" s="5">
        <v>3300</v>
      </c>
      <c r="AT56" s="5">
        <v>3000</v>
      </c>
      <c r="AU56" s="5">
        <v>3400</v>
      </c>
      <c r="AV56" s="5">
        <f>VLOOKUP(B:B,[3]Sheet1!$A$1:$B$65536,2,0)</f>
        <v>4219.01</v>
      </c>
      <c r="AW56" s="5">
        <v>3000</v>
      </c>
      <c r="AX56" s="5">
        <v>2000</v>
      </c>
      <c r="AY56" s="5">
        <v>2700</v>
      </c>
      <c r="AZ56" s="5">
        <v>1099.08</v>
      </c>
      <c r="BA56" s="5">
        <v>1200</v>
      </c>
      <c r="BB56" s="5">
        <v>1000</v>
      </c>
      <c r="BC56" s="5">
        <v>1100</v>
      </c>
      <c r="BD56" s="5">
        <f t="shared" si="5"/>
        <v>0.00633484162895928</v>
      </c>
      <c r="BE56" s="5">
        <v>1099.08</v>
      </c>
      <c r="BF56" s="5">
        <v>1400</v>
      </c>
      <c r="BG56" s="5">
        <v>1300</v>
      </c>
      <c r="BH56" s="5">
        <v>1500</v>
      </c>
      <c r="BI56" s="5">
        <v>374.12</v>
      </c>
      <c r="BJ56" s="5">
        <v>1300</v>
      </c>
      <c r="BK56" s="5">
        <v>1100</v>
      </c>
      <c r="BL56" s="5">
        <v>1200</v>
      </c>
      <c r="BM56" s="5">
        <f>VLOOKUP(B:B,[4]Sheet1!$A$1:$B$65536,2,0)</f>
        <v>1354.8</v>
      </c>
      <c r="BN56" s="5">
        <v>2000</v>
      </c>
      <c r="BO56" s="5">
        <v>1800</v>
      </c>
      <c r="BP56" s="5">
        <v>2100</v>
      </c>
      <c r="BQ56" s="5">
        <v>0</v>
      </c>
      <c r="BR56" s="5">
        <v>900</v>
      </c>
      <c r="BS56" s="5">
        <v>800</v>
      </c>
      <c r="BT56" s="5">
        <v>1000</v>
      </c>
      <c r="BU56" s="5">
        <f t="shared" si="6"/>
        <v>0.00578778135048231</v>
      </c>
      <c r="BV56" s="5">
        <v>1275</v>
      </c>
      <c r="BW56" s="5">
        <v>3200</v>
      </c>
      <c r="BX56" s="5">
        <v>3000</v>
      </c>
      <c r="BY56" s="5">
        <v>3600</v>
      </c>
      <c r="BZ56" s="5">
        <v>4906.35</v>
      </c>
      <c r="CA56" s="5">
        <v>4200</v>
      </c>
      <c r="CB56" s="5">
        <v>4000</v>
      </c>
      <c r="CC56" s="5">
        <v>4300</v>
      </c>
      <c r="CD56" s="5">
        <v>104</v>
      </c>
      <c r="CE56" s="5">
        <v>80</v>
      </c>
      <c r="CF56" s="5">
        <v>60</v>
      </c>
      <c r="CG56" s="5">
        <v>90</v>
      </c>
      <c r="CH56" s="5">
        <v>1266.95</v>
      </c>
      <c r="CI56" s="5">
        <v>3300</v>
      </c>
      <c r="CJ56" s="5">
        <v>3100</v>
      </c>
      <c r="CK56" s="5">
        <v>4000</v>
      </c>
      <c r="CL56" s="5">
        <v>1422.16</v>
      </c>
      <c r="CM56" s="5">
        <v>2400</v>
      </c>
      <c r="CN56" s="5">
        <v>2100</v>
      </c>
      <c r="CO56" s="5">
        <v>2500</v>
      </c>
      <c r="CP56" s="5">
        <v>143.8</v>
      </c>
      <c r="CQ56" s="5">
        <v>700</v>
      </c>
      <c r="CR56" s="5">
        <v>600</v>
      </c>
      <c r="CS56" s="5">
        <v>700</v>
      </c>
      <c r="CT56" s="5">
        <v>3068.59</v>
      </c>
      <c r="CU56" s="5">
        <v>3000</v>
      </c>
      <c r="CV56" s="5">
        <v>2700</v>
      </c>
      <c r="CW56" s="5">
        <v>3100</v>
      </c>
      <c r="CX56" s="5">
        <f>VLOOKUP(B:B,[5]Sheet1!$A$1:$B$65536,2,0)</f>
        <v>3216.73</v>
      </c>
      <c r="CY56" s="5">
        <v>5200</v>
      </c>
      <c r="CZ56" s="5">
        <v>5100</v>
      </c>
      <c r="DA56" s="5">
        <v>5300</v>
      </c>
      <c r="DB56" s="5">
        <v>1226.59</v>
      </c>
      <c r="DC56" s="5">
        <v>1200</v>
      </c>
      <c r="DD56" s="5">
        <v>1100</v>
      </c>
      <c r="DE56" s="5">
        <v>1300</v>
      </c>
      <c r="DF56" s="3">
        <v>594.77</v>
      </c>
      <c r="DG56" s="3">
        <v>3700</v>
      </c>
      <c r="DH56" s="3">
        <v>3000</v>
      </c>
      <c r="DI56" s="3">
        <v>3300</v>
      </c>
    </row>
    <row r="57" spans="1:113">
      <c r="A57" s="9">
        <v>59</v>
      </c>
      <c r="B57" s="10">
        <v>114844</v>
      </c>
      <c r="C57" s="19" t="s">
        <v>70</v>
      </c>
      <c r="D57" s="19" t="s">
        <v>58</v>
      </c>
      <c r="E57" s="5">
        <v>6386</v>
      </c>
      <c r="F57" s="5">
        <v>5586</v>
      </c>
      <c r="G57" s="12">
        <f t="shared" si="4"/>
        <v>0.00662437785280504</v>
      </c>
      <c r="H57" s="13">
        <f t="shared" si="0"/>
        <v>0.00669667200778517</v>
      </c>
      <c r="I57" s="5" t="s">
        <v>1720</v>
      </c>
      <c r="J57" s="5">
        <v>555.26</v>
      </c>
      <c r="K57" s="5">
        <v>7400</v>
      </c>
      <c r="L57" s="5">
        <v>5300</v>
      </c>
      <c r="M57" s="5">
        <v>6600</v>
      </c>
      <c r="N57" s="5">
        <v>119</v>
      </c>
      <c r="O57" s="5">
        <v>2000</v>
      </c>
      <c r="P57" s="5">
        <v>1500</v>
      </c>
      <c r="Q57" s="5">
        <v>1700</v>
      </c>
      <c r="R57" s="5">
        <v>1232.6</v>
      </c>
      <c r="S57" s="5">
        <v>2400</v>
      </c>
      <c r="T57" s="5">
        <v>1900</v>
      </c>
      <c r="U57" s="5">
        <v>2200</v>
      </c>
      <c r="V57" s="5">
        <v>1245.75</v>
      </c>
      <c r="W57" s="5">
        <v>3400</v>
      </c>
      <c r="X57" s="5">
        <v>2610</v>
      </c>
      <c r="Y57" s="5">
        <v>2970</v>
      </c>
      <c r="Z57" s="5">
        <v>1534.2</v>
      </c>
      <c r="AA57" s="5">
        <v>2300</v>
      </c>
      <c r="AB57" s="5">
        <v>1800</v>
      </c>
      <c r="AC57" s="5">
        <v>2010</v>
      </c>
      <c r="AD57" s="5">
        <v>8</v>
      </c>
      <c r="AE57" s="5">
        <v>4</v>
      </c>
      <c r="AF57" s="5">
        <v>10</v>
      </c>
      <c r="AG57" s="5">
        <v>5</v>
      </c>
      <c r="AH57" s="5">
        <v>4</v>
      </c>
      <c r="AI57" s="5">
        <v>6</v>
      </c>
      <c r="AJ57" s="23">
        <v>1202.37</v>
      </c>
      <c r="AK57" s="5">
        <v>2000</v>
      </c>
      <c r="AL57" s="5">
        <v>1600</v>
      </c>
      <c r="AM57" s="5">
        <v>1800</v>
      </c>
      <c r="AN57" s="5">
        <v>43.7</v>
      </c>
      <c r="AO57" s="5">
        <v>1100</v>
      </c>
      <c r="AP57" s="5">
        <v>800</v>
      </c>
      <c r="AQ57" s="5">
        <v>1000</v>
      </c>
      <c r="AR57" s="5">
        <v>443</v>
      </c>
      <c r="AS57" s="5">
        <v>3300</v>
      </c>
      <c r="AT57" s="5">
        <v>3000</v>
      </c>
      <c r="AU57" s="5">
        <v>3400</v>
      </c>
      <c r="AV57" s="5">
        <f>VLOOKUP(B:B,[3]Sheet1!$A$1:$B$65536,2,0)</f>
        <v>1163.53</v>
      </c>
      <c r="AW57" s="5">
        <v>3000</v>
      </c>
      <c r="AX57" s="5">
        <v>2000</v>
      </c>
      <c r="AY57" s="5">
        <v>2700</v>
      </c>
      <c r="AZ57" s="5">
        <v>1012.05</v>
      </c>
      <c r="BA57" s="5">
        <v>1200</v>
      </c>
      <c r="BB57" s="5">
        <v>1000</v>
      </c>
      <c r="BC57" s="5">
        <v>1100</v>
      </c>
      <c r="BD57" s="5">
        <f t="shared" si="5"/>
        <v>0.00633484162895928</v>
      </c>
      <c r="BE57" s="5">
        <v>1012.05</v>
      </c>
      <c r="BF57" s="5">
        <v>1400</v>
      </c>
      <c r="BG57" s="5">
        <v>1300</v>
      </c>
      <c r="BH57" s="5">
        <v>1500</v>
      </c>
      <c r="BI57" s="5">
        <v>312.82</v>
      </c>
      <c r="BJ57" s="5">
        <v>1300</v>
      </c>
      <c r="BK57" s="5">
        <v>1100</v>
      </c>
      <c r="BL57" s="5">
        <v>1200</v>
      </c>
      <c r="BM57" s="5">
        <f>VLOOKUP(B:B,[4]Sheet1!$A$1:$B$65536,2,0)</f>
        <v>168.35</v>
      </c>
      <c r="BN57" s="5">
        <v>2000</v>
      </c>
      <c r="BO57" s="5">
        <v>1800</v>
      </c>
      <c r="BP57" s="5">
        <v>2100</v>
      </c>
      <c r="BQ57" s="5">
        <v>109.5</v>
      </c>
      <c r="BR57" s="5">
        <v>900</v>
      </c>
      <c r="BS57" s="5">
        <v>800</v>
      </c>
      <c r="BT57" s="5">
        <v>1000</v>
      </c>
      <c r="BU57" s="5">
        <f t="shared" si="6"/>
        <v>0.00578778135048231</v>
      </c>
      <c r="BV57" s="5">
        <v>1630.4</v>
      </c>
      <c r="BW57" s="5">
        <v>3200</v>
      </c>
      <c r="BX57" s="5">
        <v>3000</v>
      </c>
      <c r="BY57" s="5">
        <v>3600</v>
      </c>
      <c r="BZ57" s="5">
        <v>1070.7</v>
      </c>
      <c r="CA57" s="5">
        <v>4200</v>
      </c>
      <c r="CB57" s="5">
        <v>4000</v>
      </c>
      <c r="CC57" s="5">
        <v>4300</v>
      </c>
      <c r="CD57" s="5">
        <v>45</v>
      </c>
      <c r="CE57" s="5">
        <v>80</v>
      </c>
      <c r="CF57" s="5">
        <v>60</v>
      </c>
      <c r="CG57" s="5">
        <v>90</v>
      </c>
      <c r="CH57" s="5">
        <v>2917.75</v>
      </c>
      <c r="CI57" s="5">
        <v>3300</v>
      </c>
      <c r="CJ57" s="5">
        <v>3100</v>
      </c>
      <c r="CK57" s="5">
        <v>4000</v>
      </c>
      <c r="CL57" s="5">
        <v>1058.93</v>
      </c>
      <c r="CM57" s="5">
        <v>2400</v>
      </c>
      <c r="CN57" s="5">
        <v>2100</v>
      </c>
      <c r="CO57" s="5">
        <v>2500</v>
      </c>
      <c r="CP57" s="5">
        <v>964.8</v>
      </c>
      <c r="CQ57" s="5">
        <v>700</v>
      </c>
      <c r="CR57" s="5">
        <v>600</v>
      </c>
      <c r="CS57" s="5">
        <v>700</v>
      </c>
      <c r="CT57" s="5">
        <v>1319.58</v>
      </c>
      <c r="CU57" s="5">
        <v>3000</v>
      </c>
      <c r="CV57" s="5">
        <v>2700</v>
      </c>
      <c r="CW57" s="5">
        <v>3100</v>
      </c>
      <c r="CX57" s="5">
        <f>VLOOKUP(B:B,[5]Sheet1!$A$1:$B$65536,2,0)</f>
        <v>1116.17</v>
      </c>
      <c r="CY57" s="5">
        <v>5200</v>
      </c>
      <c r="CZ57" s="5">
        <v>5100</v>
      </c>
      <c r="DA57" s="5">
        <v>5300</v>
      </c>
      <c r="DB57" s="5">
        <v>233.27</v>
      </c>
      <c r="DC57" s="5">
        <v>1200</v>
      </c>
      <c r="DD57" s="5">
        <v>1100</v>
      </c>
      <c r="DE57" s="5">
        <v>1300</v>
      </c>
      <c r="DF57" s="3">
        <v>489.79</v>
      </c>
      <c r="DG57" s="3">
        <v>3600</v>
      </c>
      <c r="DH57" s="3">
        <v>2900</v>
      </c>
      <c r="DI57" s="3">
        <v>3200</v>
      </c>
    </row>
    <row r="58" spans="1:113">
      <c r="A58" s="9">
        <v>118</v>
      </c>
      <c r="B58" s="10">
        <v>106569</v>
      </c>
      <c r="C58" s="11" t="s">
        <v>139</v>
      </c>
      <c r="D58" s="11" t="s">
        <v>122</v>
      </c>
      <c r="E58" s="5">
        <v>6373</v>
      </c>
      <c r="F58" s="5">
        <v>5573</v>
      </c>
      <c r="G58" s="12">
        <f t="shared" si="4"/>
        <v>0.00660896129138606</v>
      </c>
      <c r="H58" s="13">
        <f t="shared" si="0"/>
        <v>0.00668303957181567</v>
      </c>
      <c r="I58" s="5" t="s">
        <v>1720</v>
      </c>
      <c r="J58" s="5">
        <v>1862.9</v>
      </c>
      <c r="K58" s="5">
        <v>8400</v>
      </c>
      <c r="L58" s="5">
        <v>6000</v>
      </c>
      <c r="M58" s="5">
        <v>7500</v>
      </c>
      <c r="N58" s="5">
        <v>1693.3</v>
      </c>
      <c r="O58" s="5">
        <v>2600</v>
      </c>
      <c r="P58" s="5">
        <v>2000</v>
      </c>
      <c r="Q58" s="5">
        <v>2300</v>
      </c>
      <c r="R58" s="5">
        <v>1714.8</v>
      </c>
      <c r="S58" s="5">
        <v>2400</v>
      </c>
      <c r="T58" s="5">
        <v>1900</v>
      </c>
      <c r="U58" s="5">
        <v>2200</v>
      </c>
      <c r="V58" s="5">
        <v>1457.23</v>
      </c>
      <c r="W58" s="5">
        <v>3400</v>
      </c>
      <c r="X58" s="5">
        <v>2610</v>
      </c>
      <c r="Y58" s="5">
        <v>2970</v>
      </c>
      <c r="Z58" s="5">
        <v>1903.5</v>
      </c>
      <c r="AA58" s="5">
        <v>2300</v>
      </c>
      <c r="AB58" s="5">
        <v>1800</v>
      </c>
      <c r="AC58" s="5">
        <v>2010</v>
      </c>
      <c r="AD58" s="5">
        <v>41</v>
      </c>
      <c r="AE58" s="5">
        <v>20</v>
      </c>
      <c r="AF58" s="5">
        <v>49</v>
      </c>
      <c r="AG58" s="5">
        <v>16</v>
      </c>
      <c r="AH58" s="5">
        <v>12</v>
      </c>
      <c r="AI58" s="5">
        <v>19</v>
      </c>
      <c r="AJ58" s="23">
        <v>2219.12</v>
      </c>
      <c r="AK58" s="5">
        <v>2000</v>
      </c>
      <c r="AL58" s="5">
        <v>1600</v>
      </c>
      <c r="AM58" s="5">
        <v>1800</v>
      </c>
      <c r="AN58" s="5">
        <v>185.7</v>
      </c>
      <c r="AO58" s="5">
        <v>1100</v>
      </c>
      <c r="AP58" s="5">
        <v>800</v>
      </c>
      <c r="AQ58" s="5">
        <v>1000</v>
      </c>
      <c r="AR58" s="5">
        <v>912.75</v>
      </c>
      <c r="AS58" s="5">
        <v>3300</v>
      </c>
      <c r="AT58" s="5">
        <v>3000</v>
      </c>
      <c r="AU58" s="5">
        <v>3400</v>
      </c>
      <c r="AV58" s="5">
        <f>VLOOKUP(B:B,[3]Sheet1!$A$1:$B$65536,2,0)</f>
        <v>2891.45</v>
      </c>
      <c r="AW58" s="5">
        <v>3000</v>
      </c>
      <c r="AX58" s="5">
        <v>2000</v>
      </c>
      <c r="AY58" s="5">
        <v>2700</v>
      </c>
      <c r="AZ58" s="5">
        <v>704.03</v>
      </c>
      <c r="BA58" s="5">
        <v>1200</v>
      </c>
      <c r="BB58" s="5">
        <v>1000</v>
      </c>
      <c r="BC58" s="5">
        <v>1100</v>
      </c>
      <c r="BD58" s="5">
        <f t="shared" si="5"/>
        <v>0.00633484162895928</v>
      </c>
      <c r="BE58" s="5">
        <v>704.03</v>
      </c>
      <c r="BF58" s="5">
        <v>1400</v>
      </c>
      <c r="BG58" s="5">
        <v>1300</v>
      </c>
      <c r="BH58" s="5">
        <v>1500</v>
      </c>
      <c r="BI58" s="5">
        <v>557.1</v>
      </c>
      <c r="BJ58" s="5">
        <v>1300</v>
      </c>
      <c r="BK58" s="5">
        <v>1100</v>
      </c>
      <c r="BL58" s="5">
        <v>1200</v>
      </c>
      <c r="BM58" s="5">
        <f>VLOOKUP(B:B,[4]Sheet1!$A$1:$B$65536,2,0)</f>
        <v>618.6</v>
      </c>
      <c r="BN58" s="5">
        <v>2000</v>
      </c>
      <c r="BO58" s="5">
        <v>1800</v>
      </c>
      <c r="BP58" s="5">
        <v>2100</v>
      </c>
      <c r="BQ58" s="5">
        <v>0</v>
      </c>
      <c r="BR58" s="5">
        <v>900</v>
      </c>
      <c r="BS58" s="5">
        <v>800</v>
      </c>
      <c r="BT58" s="5">
        <v>1000</v>
      </c>
      <c r="BU58" s="5">
        <f t="shared" si="6"/>
        <v>0.00578778135048231</v>
      </c>
      <c r="BV58" s="5">
        <v>2625.61</v>
      </c>
      <c r="BW58" s="5">
        <v>3200</v>
      </c>
      <c r="BX58" s="5">
        <v>3000</v>
      </c>
      <c r="BY58" s="5">
        <v>3600</v>
      </c>
      <c r="BZ58" s="5">
        <v>9356.71</v>
      </c>
      <c r="CA58" s="5">
        <v>4200</v>
      </c>
      <c r="CB58" s="5">
        <v>4000</v>
      </c>
      <c r="CC58" s="5">
        <v>4300</v>
      </c>
      <c r="CD58" s="5">
        <v>69</v>
      </c>
      <c r="CE58" s="5">
        <v>80</v>
      </c>
      <c r="CF58" s="5">
        <v>60</v>
      </c>
      <c r="CG58" s="5">
        <v>90</v>
      </c>
      <c r="CH58" s="5">
        <v>4153.9</v>
      </c>
      <c r="CI58" s="5">
        <v>3300</v>
      </c>
      <c r="CJ58" s="5">
        <v>3100</v>
      </c>
      <c r="CK58" s="5">
        <v>4000</v>
      </c>
      <c r="CL58" s="5">
        <v>1725.1</v>
      </c>
      <c r="CM58" s="5">
        <v>2400</v>
      </c>
      <c r="CN58" s="5">
        <v>2100</v>
      </c>
      <c r="CO58" s="5">
        <v>2500</v>
      </c>
      <c r="CP58" s="5">
        <v>0</v>
      </c>
      <c r="CQ58" s="5">
        <v>700</v>
      </c>
      <c r="CR58" s="5">
        <v>600</v>
      </c>
      <c r="CS58" s="5">
        <v>700</v>
      </c>
      <c r="CT58" s="5">
        <v>4119.16</v>
      </c>
      <c r="CU58" s="5">
        <v>3000</v>
      </c>
      <c r="CV58" s="5">
        <v>2700</v>
      </c>
      <c r="CW58" s="5">
        <v>3100</v>
      </c>
      <c r="CX58" s="5">
        <f>VLOOKUP(B:B,[5]Sheet1!$A$1:$B$65536,2,0)</f>
        <v>4136.76</v>
      </c>
      <c r="CY58" s="5">
        <v>5200</v>
      </c>
      <c r="CZ58" s="5">
        <v>5100</v>
      </c>
      <c r="DA58" s="5">
        <v>5300</v>
      </c>
      <c r="DB58" s="5">
        <v>1108.45</v>
      </c>
      <c r="DC58" s="5">
        <v>1200</v>
      </c>
      <c r="DD58" s="5">
        <v>1100</v>
      </c>
      <c r="DE58" s="5">
        <v>1300</v>
      </c>
      <c r="DF58" s="3">
        <v>1425</v>
      </c>
      <c r="DG58" s="3">
        <v>3600</v>
      </c>
      <c r="DH58" s="3">
        <v>2900</v>
      </c>
      <c r="DI58" s="3">
        <v>3200</v>
      </c>
    </row>
    <row r="59" spans="1:113">
      <c r="A59" s="9">
        <v>30</v>
      </c>
      <c r="B59" s="10">
        <v>721</v>
      </c>
      <c r="C59" s="11" t="s">
        <v>46</v>
      </c>
      <c r="D59" s="11" t="s">
        <v>1730</v>
      </c>
      <c r="E59" s="5">
        <v>6058</v>
      </c>
      <c r="F59" s="5">
        <v>5258</v>
      </c>
      <c r="G59" s="12">
        <f t="shared" si="4"/>
        <v>0.00623540614931058</v>
      </c>
      <c r="H59" s="13">
        <f t="shared" si="0"/>
        <v>0.00635271516178556</v>
      </c>
      <c r="I59" s="5" t="s">
        <v>1720</v>
      </c>
      <c r="J59" s="5">
        <v>2867.45</v>
      </c>
      <c r="K59" s="5">
        <v>8000</v>
      </c>
      <c r="L59" s="5">
        <v>5700</v>
      </c>
      <c r="M59" s="5">
        <v>7200</v>
      </c>
      <c r="N59" s="5">
        <v>1979.88</v>
      </c>
      <c r="O59" s="5">
        <v>2500</v>
      </c>
      <c r="P59" s="5">
        <v>1900</v>
      </c>
      <c r="Q59" s="5">
        <v>2200</v>
      </c>
      <c r="R59" s="5">
        <v>794.4</v>
      </c>
      <c r="S59" s="5">
        <v>2300</v>
      </c>
      <c r="T59" s="5">
        <v>1800</v>
      </c>
      <c r="U59" s="5">
        <v>2000</v>
      </c>
      <c r="V59" s="5">
        <v>2675.93</v>
      </c>
      <c r="W59" s="5">
        <v>3200</v>
      </c>
      <c r="X59" s="5">
        <v>2460</v>
      </c>
      <c r="Y59" s="5">
        <v>2800</v>
      </c>
      <c r="Z59" s="5">
        <v>901.5</v>
      </c>
      <c r="AA59" s="5">
        <v>2200</v>
      </c>
      <c r="AB59" s="5">
        <v>1700</v>
      </c>
      <c r="AC59" s="5">
        <v>1910</v>
      </c>
      <c r="AD59" s="5">
        <v>30</v>
      </c>
      <c r="AE59" s="5">
        <v>15</v>
      </c>
      <c r="AF59" s="5">
        <v>36</v>
      </c>
      <c r="AG59" s="5">
        <v>19</v>
      </c>
      <c r="AH59" s="5">
        <v>14</v>
      </c>
      <c r="AI59" s="5">
        <v>22</v>
      </c>
      <c r="AJ59" s="23">
        <v>1147.83</v>
      </c>
      <c r="AK59" s="5">
        <v>2000</v>
      </c>
      <c r="AL59" s="5">
        <v>1600</v>
      </c>
      <c r="AM59" s="5">
        <v>1800</v>
      </c>
      <c r="AN59" s="5">
        <v>220.4</v>
      </c>
      <c r="AO59" s="5">
        <v>1100</v>
      </c>
      <c r="AP59" s="5">
        <v>800</v>
      </c>
      <c r="AQ59" s="5">
        <v>1000</v>
      </c>
      <c r="AR59" s="5">
        <v>1479.26</v>
      </c>
      <c r="AS59" s="5">
        <v>3100</v>
      </c>
      <c r="AT59" s="5">
        <v>2800</v>
      </c>
      <c r="AU59" s="5">
        <v>3200</v>
      </c>
      <c r="AV59" s="5">
        <f>VLOOKUP(B:B,[3]Sheet1!$A$1:$B$65536,2,0)</f>
        <v>3215.3</v>
      </c>
      <c r="AW59" s="5">
        <v>2800</v>
      </c>
      <c r="AX59" s="5">
        <v>1900</v>
      </c>
      <c r="AY59" s="5">
        <v>2500</v>
      </c>
      <c r="AZ59" s="5">
        <v>986.92</v>
      </c>
      <c r="BA59" s="5">
        <v>1200</v>
      </c>
      <c r="BB59" s="5">
        <v>1000</v>
      </c>
      <c r="BC59" s="5">
        <v>1100</v>
      </c>
      <c r="BD59" s="5">
        <f t="shared" si="5"/>
        <v>0.00633484162895928</v>
      </c>
      <c r="BE59" s="5">
        <v>986.92</v>
      </c>
      <c r="BF59" s="5">
        <v>1400</v>
      </c>
      <c r="BG59" s="5">
        <v>1300</v>
      </c>
      <c r="BH59" s="5">
        <v>1500</v>
      </c>
      <c r="BI59" s="5">
        <v>145.2</v>
      </c>
      <c r="BJ59" s="5">
        <v>1300</v>
      </c>
      <c r="BK59" s="5">
        <v>1100</v>
      </c>
      <c r="BL59" s="5">
        <v>1200</v>
      </c>
      <c r="BM59" s="5">
        <f>VLOOKUP(B:B,[4]Sheet1!$A$1:$B$65536,2,0)</f>
        <v>697.52</v>
      </c>
      <c r="BN59" s="5">
        <v>1800</v>
      </c>
      <c r="BO59" s="5">
        <v>1600</v>
      </c>
      <c r="BP59" s="5">
        <v>1900</v>
      </c>
      <c r="BQ59" s="5">
        <v>0</v>
      </c>
      <c r="BR59" s="5">
        <v>900</v>
      </c>
      <c r="BS59" s="5">
        <v>800</v>
      </c>
      <c r="BT59" s="5">
        <v>1000</v>
      </c>
      <c r="BU59" s="5">
        <f t="shared" si="6"/>
        <v>0.00578778135048231</v>
      </c>
      <c r="BV59" s="5">
        <v>1391.13</v>
      </c>
      <c r="BW59" s="5">
        <v>3200</v>
      </c>
      <c r="BX59" s="5">
        <v>3000</v>
      </c>
      <c r="BY59" s="5">
        <v>3600</v>
      </c>
      <c r="BZ59" s="5">
        <v>1948.99</v>
      </c>
      <c r="CA59" s="5">
        <v>4200</v>
      </c>
      <c r="CB59" s="5">
        <v>4000</v>
      </c>
      <c r="CC59" s="5">
        <v>4300</v>
      </c>
      <c r="CD59" s="5">
        <v>299</v>
      </c>
      <c r="CE59" s="5">
        <v>110</v>
      </c>
      <c r="CF59" s="5">
        <v>90</v>
      </c>
      <c r="CG59" s="5">
        <v>120</v>
      </c>
      <c r="CH59" s="5">
        <v>3327.49</v>
      </c>
      <c r="CI59" s="5">
        <v>3100</v>
      </c>
      <c r="CJ59" s="5">
        <v>2900</v>
      </c>
      <c r="CK59" s="5">
        <v>3700</v>
      </c>
      <c r="CL59" s="5">
        <v>404.3</v>
      </c>
      <c r="CM59" s="5">
        <v>2200</v>
      </c>
      <c r="CN59" s="5">
        <v>1900</v>
      </c>
      <c r="CO59" s="5">
        <v>2300</v>
      </c>
      <c r="CP59" s="5">
        <v>33.93</v>
      </c>
      <c r="CQ59" s="5">
        <v>700</v>
      </c>
      <c r="CR59" s="5">
        <v>600</v>
      </c>
      <c r="CS59" s="5">
        <v>700</v>
      </c>
      <c r="CT59" s="5">
        <v>6366.61000000001</v>
      </c>
      <c r="CU59" s="5">
        <v>2800</v>
      </c>
      <c r="CV59" s="5">
        <v>2500</v>
      </c>
      <c r="CW59" s="5">
        <v>2900</v>
      </c>
      <c r="CX59" s="5">
        <f>VLOOKUP(B:B,[5]Sheet1!$A$1:$B$65536,2,0)</f>
        <v>1527.91</v>
      </c>
      <c r="CY59" s="5">
        <v>4900</v>
      </c>
      <c r="CZ59" s="5">
        <v>4800</v>
      </c>
      <c r="DA59" s="5">
        <v>5000</v>
      </c>
      <c r="DB59" s="5">
        <v>698.58</v>
      </c>
      <c r="DC59" s="5">
        <v>1100</v>
      </c>
      <c r="DD59" s="5">
        <v>1000</v>
      </c>
      <c r="DE59" s="5">
        <v>1200</v>
      </c>
      <c r="DF59" s="3">
        <v>1208.38</v>
      </c>
      <c r="DG59" s="3">
        <v>3400</v>
      </c>
      <c r="DH59" s="3">
        <v>2700</v>
      </c>
      <c r="DI59" s="3">
        <v>3000</v>
      </c>
    </row>
    <row r="60" spans="1:113">
      <c r="A60" s="9">
        <v>21</v>
      </c>
      <c r="B60" s="10">
        <v>716</v>
      </c>
      <c r="C60" s="11" t="s">
        <v>35</v>
      </c>
      <c r="D60" s="11" t="s">
        <v>1733</v>
      </c>
      <c r="E60" s="5">
        <v>5914</v>
      </c>
      <c r="F60" s="5">
        <v>5114</v>
      </c>
      <c r="G60" s="12">
        <f t="shared" si="4"/>
        <v>0.0060646380843618</v>
      </c>
      <c r="H60" s="13">
        <f t="shared" si="0"/>
        <v>0.00620170971720036</v>
      </c>
      <c r="I60" s="5" t="s">
        <v>1721</v>
      </c>
      <c r="J60" s="5">
        <v>785.9</v>
      </c>
      <c r="K60" s="5">
        <v>5400</v>
      </c>
      <c r="L60" s="5">
        <v>3900</v>
      </c>
      <c r="M60" s="5">
        <v>4800</v>
      </c>
      <c r="N60" s="5">
        <v>3577.07</v>
      </c>
      <c r="O60" s="5">
        <v>2400</v>
      </c>
      <c r="P60" s="5">
        <v>1800</v>
      </c>
      <c r="Q60" s="5">
        <v>2100</v>
      </c>
      <c r="R60" s="5">
        <v>1083.6</v>
      </c>
      <c r="S60" s="5">
        <v>2300</v>
      </c>
      <c r="T60" s="5">
        <v>1800</v>
      </c>
      <c r="U60" s="5">
        <v>2000</v>
      </c>
      <c r="V60" s="5">
        <v>2005.31</v>
      </c>
      <c r="W60" s="5">
        <v>3200</v>
      </c>
      <c r="X60" s="5">
        <v>2460</v>
      </c>
      <c r="Y60" s="5">
        <v>2800</v>
      </c>
      <c r="Z60" s="5">
        <v>1316.76</v>
      </c>
      <c r="AA60" s="5">
        <v>2100</v>
      </c>
      <c r="AB60" s="5">
        <v>1600</v>
      </c>
      <c r="AC60" s="5">
        <v>1810</v>
      </c>
      <c r="AD60" s="5">
        <v>0</v>
      </c>
      <c r="AE60" s="5">
        <v>0</v>
      </c>
      <c r="AF60" s="5">
        <v>0</v>
      </c>
      <c r="AG60" s="5">
        <v>18</v>
      </c>
      <c r="AH60" s="5">
        <v>13</v>
      </c>
      <c r="AI60" s="5">
        <v>21</v>
      </c>
      <c r="AJ60" s="23">
        <v>866.73</v>
      </c>
      <c r="AK60" s="5">
        <v>1900</v>
      </c>
      <c r="AL60" s="5">
        <v>1600</v>
      </c>
      <c r="AM60" s="5">
        <v>1700</v>
      </c>
      <c r="AN60" s="5">
        <v>359.12</v>
      </c>
      <c r="AO60" s="5">
        <v>1100</v>
      </c>
      <c r="AP60" s="5">
        <v>800</v>
      </c>
      <c r="AQ60" s="5">
        <v>1000</v>
      </c>
      <c r="AR60" s="5">
        <v>1664.26</v>
      </c>
      <c r="AS60" s="5">
        <v>3100</v>
      </c>
      <c r="AT60" s="5">
        <v>2800</v>
      </c>
      <c r="AU60" s="5">
        <v>3200</v>
      </c>
      <c r="AV60" s="5">
        <f>VLOOKUP(B:B,[3]Sheet1!$A$1:$B$65536,2,0)</f>
        <v>3935.53</v>
      </c>
      <c r="AW60" s="5">
        <v>2700</v>
      </c>
      <c r="AX60" s="5">
        <v>1800</v>
      </c>
      <c r="AY60" s="5">
        <v>2400</v>
      </c>
      <c r="AZ60" s="5">
        <v>1140.59</v>
      </c>
      <c r="BA60" s="5">
        <v>1200</v>
      </c>
      <c r="BB60" s="5">
        <v>1000</v>
      </c>
      <c r="BC60" s="5">
        <v>1100</v>
      </c>
      <c r="BD60" s="5">
        <f t="shared" si="5"/>
        <v>0.00633484162895928</v>
      </c>
      <c r="BE60" s="5">
        <v>1140.59</v>
      </c>
      <c r="BF60" s="5">
        <v>1400</v>
      </c>
      <c r="BG60" s="5">
        <v>1300</v>
      </c>
      <c r="BH60" s="5">
        <v>1500</v>
      </c>
      <c r="BI60" s="5">
        <v>296.98</v>
      </c>
      <c r="BJ60" s="5">
        <v>1300</v>
      </c>
      <c r="BK60" s="5">
        <v>1100</v>
      </c>
      <c r="BL60" s="5">
        <v>1200</v>
      </c>
      <c r="BM60" s="5">
        <f>VLOOKUP(B:B,[4]Sheet1!$A$1:$B$65536,2,0)</f>
        <v>613.3</v>
      </c>
      <c r="BN60" s="5">
        <v>1800</v>
      </c>
      <c r="BO60" s="5">
        <v>1600</v>
      </c>
      <c r="BP60" s="5">
        <v>1900</v>
      </c>
      <c r="BQ60" s="5">
        <v>370.6</v>
      </c>
      <c r="BR60" s="5">
        <v>900</v>
      </c>
      <c r="BS60" s="5">
        <v>800</v>
      </c>
      <c r="BT60" s="5">
        <v>1000</v>
      </c>
      <c r="BU60" s="5">
        <f t="shared" si="6"/>
        <v>0.00578778135048231</v>
      </c>
      <c r="BV60" s="5">
        <v>1373.53</v>
      </c>
      <c r="BW60" s="5">
        <v>3200</v>
      </c>
      <c r="BX60" s="5">
        <v>3000</v>
      </c>
      <c r="BY60" s="5">
        <v>3600</v>
      </c>
      <c r="BZ60" s="5">
        <v>1594.21</v>
      </c>
      <c r="CA60" s="5">
        <v>4200</v>
      </c>
      <c r="CB60" s="5">
        <v>4000</v>
      </c>
      <c r="CC60" s="5">
        <v>4300</v>
      </c>
      <c r="CD60" s="5">
        <v>123</v>
      </c>
      <c r="CE60" s="5">
        <v>90</v>
      </c>
      <c r="CF60" s="5">
        <v>70</v>
      </c>
      <c r="CG60" s="5">
        <v>100</v>
      </c>
      <c r="CH60" s="5">
        <v>1494.99</v>
      </c>
      <c r="CI60" s="5">
        <v>3000</v>
      </c>
      <c r="CJ60" s="5">
        <v>2800</v>
      </c>
      <c r="CK60" s="5">
        <v>3600</v>
      </c>
      <c r="CL60" s="5">
        <v>1923.02</v>
      </c>
      <c r="CM60" s="5">
        <v>2200</v>
      </c>
      <c r="CN60" s="5">
        <v>1900</v>
      </c>
      <c r="CO60" s="5">
        <v>2300</v>
      </c>
      <c r="CP60" s="5">
        <v>0</v>
      </c>
      <c r="CQ60" s="5">
        <v>700</v>
      </c>
      <c r="CR60" s="5">
        <v>600</v>
      </c>
      <c r="CS60" s="5">
        <v>700</v>
      </c>
      <c r="CT60" s="5">
        <v>3557.78</v>
      </c>
      <c r="CU60" s="5">
        <v>2700</v>
      </c>
      <c r="CV60" s="5">
        <v>2400</v>
      </c>
      <c r="CW60" s="5">
        <v>2800</v>
      </c>
      <c r="CX60" s="5">
        <f>VLOOKUP(B:B,[5]Sheet1!$A$1:$B$65536,2,0)</f>
        <v>3566.98</v>
      </c>
      <c r="CY60" s="5">
        <v>4800</v>
      </c>
      <c r="CZ60" s="5">
        <v>4700</v>
      </c>
      <c r="DA60" s="5">
        <v>4900</v>
      </c>
      <c r="DB60" s="5">
        <v>378.17</v>
      </c>
      <c r="DC60" s="5">
        <v>1100</v>
      </c>
      <c r="DD60" s="5">
        <v>1000</v>
      </c>
      <c r="DE60" s="5">
        <v>1200</v>
      </c>
      <c r="DF60" s="3" t="e">
        <v>#N/A</v>
      </c>
      <c r="DG60" s="3">
        <v>3300</v>
      </c>
      <c r="DH60" s="3">
        <v>2700</v>
      </c>
      <c r="DI60" s="3">
        <v>2900</v>
      </c>
    </row>
    <row r="61" spans="1:113">
      <c r="A61" s="9">
        <v>84</v>
      </c>
      <c r="B61" s="10">
        <v>103639</v>
      </c>
      <c r="C61" s="11" t="s">
        <v>101</v>
      </c>
      <c r="D61" s="11" t="s">
        <v>89</v>
      </c>
      <c r="E61" s="5">
        <v>5905</v>
      </c>
      <c r="F61" s="5">
        <v>5105</v>
      </c>
      <c r="G61" s="12">
        <f t="shared" si="4"/>
        <v>0.0060539650803025</v>
      </c>
      <c r="H61" s="13">
        <f t="shared" si="0"/>
        <v>0.00619227187691378</v>
      </c>
      <c r="I61" s="5" t="s">
        <v>1721</v>
      </c>
      <c r="J61" s="5">
        <v>1958.62</v>
      </c>
      <c r="K61" s="5">
        <v>6700</v>
      </c>
      <c r="L61" s="5">
        <v>4800</v>
      </c>
      <c r="M61" s="5">
        <v>6000</v>
      </c>
      <c r="N61" s="5">
        <v>968.5</v>
      </c>
      <c r="O61" s="5">
        <v>2400</v>
      </c>
      <c r="P61" s="5">
        <v>1800</v>
      </c>
      <c r="Q61" s="5">
        <v>2100</v>
      </c>
      <c r="R61" s="5">
        <v>969.6</v>
      </c>
      <c r="S61" s="5">
        <v>2300</v>
      </c>
      <c r="T61" s="5">
        <v>1800</v>
      </c>
      <c r="U61" s="5">
        <v>2000</v>
      </c>
      <c r="V61" s="5">
        <v>2074.88</v>
      </c>
      <c r="W61" s="5">
        <v>3100</v>
      </c>
      <c r="X61" s="5">
        <v>2380</v>
      </c>
      <c r="Y61" s="5">
        <v>2710</v>
      </c>
      <c r="Z61" s="5">
        <v>2328.15</v>
      </c>
      <c r="AA61" s="5">
        <v>2100</v>
      </c>
      <c r="AB61" s="5">
        <v>1600</v>
      </c>
      <c r="AC61" s="5">
        <v>1810</v>
      </c>
      <c r="AD61" s="5">
        <v>30</v>
      </c>
      <c r="AE61" s="5">
        <v>15</v>
      </c>
      <c r="AF61" s="5">
        <v>36</v>
      </c>
      <c r="AG61" s="5">
        <v>19</v>
      </c>
      <c r="AH61" s="5">
        <v>14</v>
      </c>
      <c r="AI61" s="5">
        <v>22</v>
      </c>
      <c r="AJ61" s="23">
        <v>1848.89</v>
      </c>
      <c r="AK61" s="5">
        <v>1900</v>
      </c>
      <c r="AL61" s="5">
        <v>1600</v>
      </c>
      <c r="AM61" s="5">
        <v>1700</v>
      </c>
      <c r="AN61" s="5">
        <v>461.06</v>
      </c>
      <c r="AO61" s="5">
        <v>1100</v>
      </c>
      <c r="AP61" s="5">
        <v>800</v>
      </c>
      <c r="AQ61" s="5">
        <v>1000</v>
      </c>
      <c r="AR61" s="5">
        <v>939.46</v>
      </c>
      <c r="AS61" s="5">
        <v>3100</v>
      </c>
      <c r="AT61" s="5">
        <v>2800</v>
      </c>
      <c r="AU61" s="5">
        <v>3200</v>
      </c>
      <c r="AV61" s="5">
        <f>VLOOKUP(B:B,[3]Sheet1!$A$1:$B$65536,2,0)</f>
        <v>4476.33</v>
      </c>
      <c r="AW61" s="5">
        <v>2700</v>
      </c>
      <c r="AX61" s="5">
        <v>1800</v>
      </c>
      <c r="AY61" s="5">
        <v>2400</v>
      </c>
      <c r="AZ61" s="5">
        <v>585.13</v>
      </c>
      <c r="BA61" s="5">
        <v>1200</v>
      </c>
      <c r="BB61" s="5">
        <v>1000</v>
      </c>
      <c r="BC61" s="5">
        <v>1100</v>
      </c>
      <c r="BD61" s="5">
        <f t="shared" si="5"/>
        <v>0.00633484162895928</v>
      </c>
      <c r="BE61" s="5">
        <v>585.13</v>
      </c>
      <c r="BF61" s="5">
        <v>1400</v>
      </c>
      <c r="BG61" s="5">
        <v>1300</v>
      </c>
      <c r="BH61" s="5">
        <v>1500</v>
      </c>
      <c r="BI61" s="5">
        <v>689.75</v>
      </c>
      <c r="BJ61" s="5">
        <v>1300</v>
      </c>
      <c r="BK61" s="5">
        <v>1100</v>
      </c>
      <c r="BL61" s="5">
        <v>1200</v>
      </c>
      <c r="BM61" s="5">
        <f>VLOOKUP(B:B,[4]Sheet1!$A$1:$B$65536,2,0)</f>
        <v>327.72</v>
      </c>
      <c r="BN61" s="5">
        <v>1800</v>
      </c>
      <c r="BO61" s="5">
        <v>1600</v>
      </c>
      <c r="BP61" s="5">
        <v>1900</v>
      </c>
      <c r="BQ61" s="5">
        <v>163.5</v>
      </c>
      <c r="BR61" s="5">
        <v>900</v>
      </c>
      <c r="BS61" s="5">
        <v>800</v>
      </c>
      <c r="BT61" s="5">
        <v>1000</v>
      </c>
      <c r="BU61" s="5">
        <f t="shared" si="6"/>
        <v>0.00578778135048231</v>
      </c>
      <c r="BV61" s="5">
        <v>2139.84</v>
      </c>
      <c r="BW61" s="5">
        <v>3200</v>
      </c>
      <c r="BX61" s="5">
        <v>3000</v>
      </c>
      <c r="BY61" s="5">
        <v>3600</v>
      </c>
      <c r="BZ61" s="5">
        <v>2546.38</v>
      </c>
      <c r="CA61" s="5">
        <v>4200</v>
      </c>
      <c r="CB61" s="5">
        <v>4000</v>
      </c>
      <c r="CC61" s="5">
        <v>4300</v>
      </c>
      <c r="CD61" s="5">
        <v>96</v>
      </c>
      <c r="CE61" s="5">
        <v>80</v>
      </c>
      <c r="CF61" s="5">
        <v>60</v>
      </c>
      <c r="CG61" s="5">
        <v>90</v>
      </c>
      <c r="CH61" s="5">
        <v>1859.25</v>
      </c>
      <c r="CI61" s="5">
        <v>3000</v>
      </c>
      <c r="CJ61" s="5">
        <v>2800</v>
      </c>
      <c r="CK61" s="5">
        <v>3600</v>
      </c>
      <c r="CL61" s="5">
        <v>880.86</v>
      </c>
      <c r="CM61" s="5">
        <v>2200</v>
      </c>
      <c r="CN61" s="5">
        <v>1900</v>
      </c>
      <c r="CO61" s="5">
        <v>2300</v>
      </c>
      <c r="CP61" s="5">
        <v>126.5</v>
      </c>
      <c r="CQ61" s="5">
        <v>700</v>
      </c>
      <c r="CR61" s="5">
        <v>600</v>
      </c>
      <c r="CS61" s="5">
        <v>700</v>
      </c>
      <c r="CT61" s="5">
        <v>3791.3</v>
      </c>
      <c r="CU61" s="5">
        <v>2700</v>
      </c>
      <c r="CV61" s="5">
        <v>2400</v>
      </c>
      <c r="CW61" s="5">
        <v>2800</v>
      </c>
      <c r="CX61" s="5">
        <f>VLOOKUP(B:B,[5]Sheet1!$A$1:$B$65536,2,0)</f>
        <v>2214.97</v>
      </c>
      <c r="CY61" s="5">
        <v>4800</v>
      </c>
      <c r="CZ61" s="5">
        <v>4700</v>
      </c>
      <c r="DA61" s="5">
        <v>4900</v>
      </c>
      <c r="DB61" s="5">
        <v>539.62</v>
      </c>
      <c r="DC61" s="5">
        <v>1100</v>
      </c>
      <c r="DD61" s="5">
        <v>1000</v>
      </c>
      <c r="DE61" s="5">
        <v>1200</v>
      </c>
      <c r="DF61" s="3">
        <v>1195.5</v>
      </c>
      <c r="DG61" s="3">
        <v>3300</v>
      </c>
      <c r="DH61" s="3">
        <v>2700</v>
      </c>
      <c r="DI61" s="3">
        <v>2900</v>
      </c>
    </row>
    <row r="62" spans="1:113">
      <c r="A62" s="9">
        <v>22</v>
      </c>
      <c r="B62" s="10">
        <v>717</v>
      </c>
      <c r="C62" s="11" t="s">
        <v>36</v>
      </c>
      <c r="D62" s="11" t="s">
        <v>1733</v>
      </c>
      <c r="E62" s="5">
        <v>5789</v>
      </c>
      <c r="F62" s="5">
        <v>4989</v>
      </c>
      <c r="G62" s="12">
        <f t="shared" si="4"/>
        <v>0.00591640191687153</v>
      </c>
      <c r="H62" s="13">
        <f t="shared" si="0"/>
        <v>0.00607062860210904</v>
      </c>
      <c r="I62" s="5" t="s">
        <v>1721</v>
      </c>
      <c r="J62" s="5">
        <v>3014.12</v>
      </c>
      <c r="K62" s="5">
        <v>7600</v>
      </c>
      <c r="L62" s="5">
        <v>5500</v>
      </c>
      <c r="M62" s="5">
        <v>6800</v>
      </c>
      <c r="N62" s="5">
        <v>407.12</v>
      </c>
      <c r="O62" s="5">
        <v>2100</v>
      </c>
      <c r="P62" s="5">
        <v>1600</v>
      </c>
      <c r="Q62" s="5">
        <v>1800</v>
      </c>
      <c r="R62" s="5">
        <v>509</v>
      </c>
      <c r="S62" s="5">
        <v>2200</v>
      </c>
      <c r="T62" s="5">
        <v>1700</v>
      </c>
      <c r="U62" s="5">
        <v>1900</v>
      </c>
      <c r="V62" s="5">
        <v>1178.64</v>
      </c>
      <c r="W62" s="5">
        <v>3100</v>
      </c>
      <c r="X62" s="5">
        <v>2380</v>
      </c>
      <c r="Y62" s="5">
        <v>2710</v>
      </c>
      <c r="Z62" s="5">
        <v>2928.8</v>
      </c>
      <c r="AA62" s="5">
        <v>2100</v>
      </c>
      <c r="AB62" s="5">
        <v>1600</v>
      </c>
      <c r="AC62" s="5">
        <v>1810</v>
      </c>
      <c r="AD62" s="5">
        <v>0</v>
      </c>
      <c r="AE62" s="5">
        <v>0</v>
      </c>
      <c r="AF62" s="5">
        <v>0</v>
      </c>
      <c r="AG62" s="5">
        <v>16</v>
      </c>
      <c r="AH62" s="5">
        <v>12</v>
      </c>
      <c r="AI62" s="5">
        <v>19</v>
      </c>
      <c r="AJ62" s="23">
        <v>1477.22</v>
      </c>
      <c r="AK62" s="5">
        <v>1900</v>
      </c>
      <c r="AL62" s="5">
        <v>1600</v>
      </c>
      <c r="AM62" s="5">
        <v>1700</v>
      </c>
      <c r="AN62" s="5">
        <v>222.54</v>
      </c>
      <c r="AO62" s="5">
        <v>1100</v>
      </c>
      <c r="AP62" s="5">
        <v>800</v>
      </c>
      <c r="AQ62" s="5">
        <v>1000</v>
      </c>
      <c r="AR62" s="5">
        <v>1820.9</v>
      </c>
      <c r="AS62" s="5">
        <v>3000</v>
      </c>
      <c r="AT62" s="5">
        <v>2700</v>
      </c>
      <c r="AU62" s="5">
        <v>3000</v>
      </c>
      <c r="AV62" s="5">
        <f>VLOOKUP(B:B,[3]Sheet1!$A$1:$B$65536,2,0)</f>
        <v>5593.61</v>
      </c>
      <c r="AW62" s="5">
        <v>2700</v>
      </c>
      <c r="AX62" s="5">
        <v>1800</v>
      </c>
      <c r="AY62" s="5">
        <v>2400</v>
      </c>
      <c r="AZ62" s="5">
        <v>868.51</v>
      </c>
      <c r="BA62" s="5">
        <v>1200</v>
      </c>
      <c r="BB62" s="5">
        <v>1000</v>
      </c>
      <c r="BC62" s="5">
        <v>1100</v>
      </c>
      <c r="BD62" s="5">
        <f t="shared" si="5"/>
        <v>0.00633484162895928</v>
      </c>
      <c r="BE62" s="5">
        <v>868.51</v>
      </c>
      <c r="BF62" s="5">
        <v>1400</v>
      </c>
      <c r="BG62" s="5">
        <v>1300</v>
      </c>
      <c r="BH62" s="5">
        <v>1500</v>
      </c>
      <c r="BI62" s="5">
        <v>439.64</v>
      </c>
      <c r="BJ62" s="5">
        <v>1300</v>
      </c>
      <c r="BK62" s="5">
        <v>1100</v>
      </c>
      <c r="BL62" s="5">
        <v>1200</v>
      </c>
      <c r="BM62" s="5">
        <f>VLOOKUP(B:B,[4]Sheet1!$A$1:$B$65536,2,0)</f>
        <v>675.12</v>
      </c>
      <c r="BN62" s="5">
        <v>1800</v>
      </c>
      <c r="BO62" s="5">
        <v>1600</v>
      </c>
      <c r="BP62" s="5">
        <v>1900</v>
      </c>
      <c r="BQ62" s="5">
        <v>124.1</v>
      </c>
      <c r="BR62" s="5">
        <v>900</v>
      </c>
      <c r="BS62" s="5">
        <v>800</v>
      </c>
      <c r="BT62" s="5">
        <v>1000</v>
      </c>
      <c r="BU62" s="5">
        <f t="shared" si="6"/>
        <v>0.00578778135048231</v>
      </c>
      <c r="BV62" s="5">
        <v>514.3</v>
      </c>
      <c r="BW62" s="5">
        <v>3200</v>
      </c>
      <c r="BX62" s="5">
        <v>3000</v>
      </c>
      <c r="BY62" s="5">
        <v>3600</v>
      </c>
      <c r="BZ62" s="5">
        <v>2187.52</v>
      </c>
      <c r="CA62" s="5">
        <v>4200</v>
      </c>
      <c r="CB62" s="5">
        <v>4000</v>
      </c>
      <c r="CC62" s="5">
        <v>4300</v>
      </c>
      <c r="CD62" s="5">
        <v>141</v>
      </c>
      <c r="CE62" s="5">
        <v>80</v>
      </c>
      <c r="CF62" s="5">
        <v>60</v>
      </c>
      <c r="CG62" s="5">
        <v>90</v>
      </c>
      <c r="CH62" s="5">
        <v>2254.2</v>
      </c>
      <c r="CI62" s="5">
        <v>3000</v>
      </c>
      <c r="CJ62" s="5">
        <v>2800</v>
      </c>
      <c r="CK62" s="5">
        <v>3600</v>
      </c>
      <c r="CL62" s="5">
        <v>855.89</v>
      </c>
      <c r="CM62" s="5">
        <v>2100</v>
      </c>
      <c r="CN62" s="5">
        <v>1800</v>
      </c>
      <c r="CO62" s="5">
        <v>2200</v>
      </c>
      <c r="CP62" s="5">
        <v>84.15</v>
      </c>
      <c r="CQ62" s="5">
        <v>700</v>
      </c>
      <c r="CR62" s="5">
        <v>600</v>
      </c>
      <c r="CS62" s="5">
        <v>700</v>
      </c>
      <c r="CT62" s="5">
        <v>3007.43</v>
      </c>
      <c r="CU62" s="5">
        <v>2700</v>
      </c>
      <c r="CV62" s="5">
        <v>2400</v>
      </c>
      <c r="CW62" s="5">
        <v>2800</v>
      </c>
      <c r="CX62" s="5">
        <f>VLOOKUP(B:B,[5]Sheet1!$A$1:$B$65536,2,0)</f>
        <v>2821.46</v>
      </c>
      <c r="CY62" s="5">
        <v>4600</v>
      </c>
      <c r="CZ62" s="5">
        <v>4500</v>
      </c>
      <c r="DA62" s="5">
        <v>4700</v>
      </c>
      <c r="DB62" s="5">
        <v>382.46</v>
      </c>
      <c r="DC62" s="5">
        <v>1000</v>
      </c>
      <c r="DD62" s="5">
        <v>900</v>
      </c>
      <c r="DE62" s="5">
        <v>1100</v>
      </c>
      <c r="DF62" s="3">
        <v>309.4</v>
      </c>
      <c r="DG62" s="3">
        <v>3300</v>
      </c>
      <c r="DH62" s="3">
        <v>2700</v>
      </c>
      <c r="DI62" s="3">
        <v>2900</v>
      </c>
    </row>
    <row r="63" spans="1:113">
      <c r="A63" s="9">
        <v>50</v>
      </c>
      <c r="B63" s="10">
        <v>391</v>
      </c>
      <c r="C63" s="11" t="s">
        <v>71</v>
      </c>
      <c r="D63" s="11" t="s">
        <v>58</v>
      </c>
      <c r="E63" s="5">
        <v>5622</v>
      </c>
      <c r="F63" s="5">
        <v>4822</v>
      </c>
      <c r="G63" s="12">
        <f t="shared" si="4"/>
        <v>0.00571835839710453</v>
      </c>
      <c r="H63" s="13">
        <f t="shared" si="0"/>
        <v>0.00589550423234704</v>
      </c>
      <c r="I63" s="5" t="s">
        <v>1721</v>
      </c>
      <c r="J63" s="5">
        <v>1166.67</v>
      </c>
      <c r="K63" s="5">
        <v>6400</v>
      </c>
      <c r="L63" s="5">
        <v>4600</v>
      </c>
      <c r="M63" s="5">
        <v>5800</v>
      </c>
      <c r="N63" s="5">
        <v>74.23</v>
      </c>
      <c r="O63" s="5">
        <v>2100</v>
      </c>
      <c r="P63" s="5">
        <v>1600</v>
      </c>
      <c r="Q63" s="5">
        <v>1800</v>
      </c>
      <c r="R63" s="5">
        <v>0</v>
      </c>
      <c r="S63" s="5">
        <v>2200</v>
      </c>
      <c r="T63" s="5">
        <v>1700</v>
      </c>
      <c r="U63" s="5">
        <v>1900</v>
      </c>
      <c r="V63" s="5">
        <v>2404.98</v>
      </c>
      <c r="W63" s="5">
        <v>3000</v>
      </c>
      <c r="X63" s="5">
        <v>2300</v>
      </c>
      <c r="Y63" s="5">
        <v>2620</v>
      </c>
      <c r="Z63" s="5">
        <v>3936.17</v>
      </c>
      <c r="AA63" s="5">
        <v>2000</v>
      </c>
      <c r="AB63" s="5">
        <v>1500</v>
      </c>
      <c r="AC63" s="5">
        <v>1710</v>
      </c>
      <c r="AD63" s="5">
        <v>50</v>
      </c>
      <c r="AE63" s="5">
        <v>25</v>
      </c>
      <c r="AF63" s="5">
        <v>60</v>
      </c>
      <c r="AG63" s="5">
        <v>18</v>
      </c>
      <c r="AH63" s="5">
        <v>13</v>
      </c>
      <c r="AI63" s="5">
        <v>22</v>
      </c>
      <c r="AJ63" s="23">
        <v>1335.69</v>
      </c>
      <c r="AK63" s="5">
        <v>1900</v>
      </c>
      <c r="AL63" s="5">
        <v>1600</v>
      </c>
      <c r="AM63" s="5">
        <v>1700</v>
      </c>
      <c r="AN63" s="5">
        <v>206.64</v>
      </c>
      <c r="AO63" s="5">
        <v>1100</v>
      </c>
      <c r="AP63" s="5">
        <v>800</v>
      </c>
      <c r="AQ63" s="5">
        <v>1000</v>
      </c>
      <c r="AR63" s="5">
        <v>2859.41</v>
      </c>
      <c r="AS63" s="5">
        <v>3000</v>
      </c>
      <c r="AT63" s="5">
        <v>2700</v>
      </c>
      <c r="AU63" s="5">
        <v>3000</v>
      </c>
      <c r="AV63" s="5">
        <f>VLOOKUP(B:B,[3]Sheet1!$A$1:$B$65536,2,0)</f>
        <v>3424.78</v>
      </c>
      <c r="AW63" s="5">
        <v>2600</v>
      </c>
      <c r="AX63" s="5">
        <v>1800</v>
      </c>
      <c r="AY63" s="5">
        <v>2300</v>
      </c>
      <c r="AZ63" s="5">
        <v>726.88</v>
      </c>
      <c r="BA63" s="5">
        <v>1200</v>
      </c>
      <c r="BB63" s="5">
        <v>1000</v>
      </c>
      <c r="BC63" s="5">
        <v>1100</v>
      </c>
      <c r="BD63" s="5">
        <f t="shared" si="5"/>
        <v>0.00633484162895928</v>
      </c>
      <c r="BE63" s="5">
        <v>726.88</v>
      </c>
      <c r="BF63" s="5">
        <v>1400</v>
      </c>
      <c r="BG63" s="5">
        <v>1300</v>
      </c>
      <c r="BH63" s="5">
        <v>1500</v>
      </c>
      <c r="BI63" s="5">
        <v>364.9</v>
      </c>
      <c r="BJ63" s="5">
        <v>1300</v>
      </c>
      <c r="BK63" s="5">
        <v>1100</v>
      </c>
      <c r="BL63" s="5">
        <v>1200</v>
      </c>
      <c r="BM63" s="5">
        <f>VLOOKUP(B:B,[4]Sheet1!$A$1:$B$65536,2,0)</f>
        <v>870.8</v>
      </c>
      <c r="BN63" s="5">
        <v>1700</v>
      </c>
      <c r="BO63" s="5">
        <v>1500</v>
      </c>
      <c r="BP63" s="5">
        <v>1800</v>
      </c>
      <c r="BQ63" s="5">
        <v>93.5</v>
      </c>
      <c r="BR63" s="5">
        <v>900</v>
      </c>
      <c r="BS63" s="5">
        <v>800</v>
      </c>
      <c r="BT63" s="5">
        <v>1000</v>
      </c>
      <c r="BU63" s="5">
        <f t="shared" si="6"/>
        <v>0.00578778135048231</v>
      </c>
      <c r="BV63" s="5">
        <v>2183.03</v>
      </c>
      <c r="BW63" s="5">
        <v>3200</v>
      </c>
      <c r="BX63" s="5">
        <v>3000</v>
      </c>
      <c r="BY63" s="5">
        <v>3600</v>
      </c>
      <c r="BZ63" s="5">
        <v>6338.03</v>
      </c>
      <c r="CA63" s="5">
        <v>4200</v>
      </c>
      <c r="CB63" s="5">
        <v>4000</v>
      </c>
      <c r="CC63" s="5">
        <v>4300</v>
      </c>
      <c r="CD63" s="5">
        <v>113</v>
      </c>
      <c r="CE63" s="5">
        <v>70</v>
      </c>
      <c r="CF63" s="5">
        <v>60</v>
      </c>
      <c r="CG63" s="5">
        <v>80</v>
      </c>
      <c r="CH63" s="5">
        <v>4006.58</v>
      </c>
      <c r="CI63" s="5">
        <v>2900</v>
      </c>
      <c r="CJ63" s="5">
        <v>2700</v>
      </c>
      <c r="CK63" s="5">
        <v>3500</v>
      </c>
      <c r="CL63" s="5">
        <v>792.35</v>
      </c>
      <c r="CM63" s="5">
        <v>2100</v>
      </c>
      <c r="CN63" s="5">
        <v>1800</v>
      </c>
      <c r="CO63" s="5">
        <v>2200</v>
      </c>
      <c r="CP63" s="5">
        <v>59.6</v>
      </c>
      <c r="CQ63" s="5">
        <v>600</v>
      </c>
      <c r="CR63" s="5">
        <v>500</v>
      </c>
      <c r="CS63" s="5">
        <v>600</v>
      </c>
      <c r="CT63" s="5">
        <v>2841.85</v>
      </c>
      <c r="CU63" s="5">
        <v>2600</v>
      </c>
      <c r="CV63" s="5">
        <v>2300</v>
      </c>
      <c r="CW63" s="5">
        <v>2700</v>
      </c>
      <c r="CX63" s="5">
        <f>VLOOKUP(B:B,[5]Sheet1!$A$1:$B$65536,2,0)</f>
        <v>2378</v>
      </c>
      <c r="CY63" s="5">
        <v>4400</v>
      </c>
      <c r="CZ63" s="5">
        <v>4300</v>
      </c>
      <c r="DA63" s="5">
        <v>4500</v>
      </c>
      <c r="DB63" s="5">
        <v>604.3</v>
      </c>
      <c r="DC63" s="5">
        <v>1000</v>
      </c>
      <c r="DD63" s="5">
        <v>900</v>
      </c>
      <c r="DE63" s="5">
        <v>1100</v>
      </c>
      <c r="DF63" s="3">
        <v>2055.48</v>
      </c>
      <c r="DG63" s="3">
        <v>3100</v>
      </c>
      <c r="DH63" s="3">
        <v>2500</v>
      </c>
      <c r="DI63" s="3">
        <v>2800</v>
      </c>
    </row>
    <row r="64" spans="1:113">
      <c r="A64" s="9">
        <v>120</v>
      </c>
      <c r="B64" s="10">
        <v>745</v>
      </c>
      <c r="C64" s="11" t="s">
        <v>140</v>
      </c>
      <c r="D64" s="11" t="s">
        <v>122</v>
      </c>
      <c r="E64" s="5">
        <v>5556</v>
      </c>
      <c r="F64" s="5">
        <v>4756</v>
      </c>
      <c r="G64" s="12">
        <f t="shared" si="4"/>
        <v>0.00564008970066967</v>
      </c>
      <c r="H64" s="13">
        <f t="shared" si="0"/>
        <v>0.00582629340357883</v>
      </c>
      <c r="I64" s="5" t="s">
        <v>1721</v>
      </c>
      <c r="J64" s="5">
        <v>3318.1</v>
      </c>
      <c r="K64" s="5">
        <v>7300</v>
      </c>
      <c r="L64" s="5">
        <v>5300</v>
      </c>
      <c r="M64" s="5">
        <v>6500</v>
      </c>
      <c r="N64" s="5">
        <v>198.55</v>
      </c>
      <c r="O64" s="5">
        <v>2100</v>
      </c>
      <c r="P64" s="5">
        <v>1600</v>
      </c>
      <c r="Q64" s="5">
        <v>1800</v>
      </c>
      <c r="R64" s="5">
        <v>1673.4</v>
      </c>
      <c r="S64" s="5">
        <v>2200</v>
      </c>
      <c r="T64" s="5">
        <v>1700</v>
      </c>
      <c r="U64" s="5">
        <v>1900</v>
      </c>
      <c r="V64" s="5">
        <v>2088.57</v>
      </c>
      <c r="W64" s="5">
        <v>3000</v>
      </c>
      <c r="X64" s="5">
        <v>2300</v>
      </c>
      <c r="Y64" s="5">
        <v>2620</v>
      </c>
      <c r="Z64" s="5">
        <v>1673.16</v>
      </c>
      <c r="AA64" s="5">
        <v>2000</v>
      </c>
      <c r="AB64" s="5">
        <v>1500</v>
      </c>
      <c r="AC64" s="5">
        <v>1710</v>
      </c>
      <c r="AD64" s="5">
        <v>30</v>
      </c>
      <c r="AE64" s="5">
        <v>15</v>
      </c>
      <c r="AF64" s="5">
        <v>36</v>
      </c>
      <c r="AG64" s="5">
        <v>17</v>
      </c>
      <c r="AH64" s="5">
        <v>12</v>
      </c>
      <c r="AI64" s="5">
        <v>20</v>
      </c>
      <c r="AJ64" s="23">
        <v>958.48</v>
      </c>
      <c r="AK64" s="5">
        <v>1900</v>
      </c>
      <c r="AL64" s="5">
        <v>1600</v>
      </c>
      <c r="AM64" s="5">
        <v>1700</v>
      </c>
      <c r="AN64" s="5">
        <v>513.92</v>
      </c>
      <c r="AO64" s="5">
        <v>1100</v>
      </c>
      <c r="AP64" s="5">
        <v>800</v>
      </c>
      <c r="AQ64" s="5">
        <v>1000</v>
      </c>
      <c r="AR64" s="5">
        <v>328.8</v>
      </c>
      <c r="AS64" s="5">
        <v>2800</v>
      </c>
      <c r="AT64" s="5">
        <v>2500</v>
      </c>
      <c r="AU64" s="5">
        <v>2900</v>
      </c>
      <c r="AV64" s="5">
        <f>VLOOKUP(B:B,[3]Sheet1!$A$1:$B$65536,2,0)</f>
        <v>1649.61</v>
      </c>
      <c r="AW64" s="5">
        <v>2500</v>
      </c>
      <c r="AX64" s="5">
        <v>1700</v>
      </c>
      <c r="AY64" s="5">
        <v>2300</v>
      </c>
      <c r="AZ64" s="5">
        <v>837.11</v>
      </c>
      <c r="BA64" s="5">
        <v>1200</v>
      </c>
      <c r="BB64" s="5">
        <v>1000</v>
      </c>
      <c r="BC64" s="5">
        <v>1100</v>
      </c>
      <c r="BD64" s="5">
        <f t="shared" si="5"/>
        <v>0.00633484162895928</v>
      </c>
      <c r="BE64" s="5">
        <v>837.11</v>
      </c>
      <c r="BF64" s="5">
        <v>1400</v>
      </c>
      <c r="BG64" s="5">
        <v>1300</v>
      </c>
      <c r="BH64" s="5">
        <v>1500</v>
      </c>
      <c r="BI64" s="5">
        <v>662.94</v>
      </c>
      <c r="BJ64" s="5">
        <v>1300</v>
      </c>
      <c r="BK64" s="5">
        <v>1100</v>
      </c>
      <c r="BL64" s="5">
        <v>1200</v>
      </c>
      <c r="BM64" s="5">
        <f>VLOOKUP(B:B,[4]Sheet1!$A$1:$B$65536,2,0)</f>
        <v>303.28</v>
      </c>
      <c r="BN64" s="5">
        <v>1700</v>
      </c>
      <c r="BO64" s="5">
        <v>1500</v>
      </c>
      <c r="BP64" s="5">
        <v>1800</v>
      </c>
      <c r="BQ64" s="5">
        <v>210.8</v>
      </c>
      <c r="BR64" s="5">
        <v>900</v>
      </c>
      <c r="BS64" s="5">
        <v>800</v>
      </c>
      <c r="BT64" s="5">
        <v>1000</v>
      </c>
      <c r="BU64" s="5">
        <f t="shared" si="6"/>
        <v>0.00578778135048231</v>
      </c>
      <c r="BV64" s="5">
        <v>721.39</v>
      </c>
      <c r="BW64" s="5">
        <v>3200</v>
      </c>
      <c r="BX64" s="5">
        <v>3000</v>
      </c>
      <c r="BY64" s="5">
        <v>3600</v>
      </c>
      <c r="BZ64" s="5">
        <v>3992.02</v>
      </c>
      <c r="CA64" s="5">
        <v>4200</v>
      </c>
      <c r="CB64" s="5">
        <v>4000</v>
      </c>
      <c r="CC64" s="5">
        <v>4300</v>
      </c>
      <c r="CD64" s="5">
        <v>47</v>
      </c>
      <c r="CE64" s="5">
        <v>70</v>
      </c>
      <c r="CF64" s="5">
        <v>60</v>
      </c>
      <c r="CG64" s="5">
        <v>80</v>
      </c>
      <c r="CH64" s="5">
        <v>2000.54</v>
      </c>
      <c r="CI64" s="5">
        <v>2800</v>
      </c>
      <c r="CJ64" s="5">
        <v>2600</v>
      </c>
      <c r="CK64" s="5">
        <v>3400</v>
      </c>
      <c r="CL64" s="5">
        <v>1862.42</v>
      </c>
      <c r="CM64" s="5">
        <v>2000</v>
      </c>
      <c r="CN64" s="5">
        <v>1700</v>
      </c>
      <c r="CO64" s="5">
        <v>2100</v>
      </c>
      <c r="CP64" s="5">
        <v>145</v>
      </c>
      <c r="CQ64" s="5">
        <v>600</v>
      </c>
      <c r="CR64" s="5">
        <v>500</v>
      </c>
      <c r="CS64" s="5">
        <v>600</v>
      </c>
      <c r="CT64" s="5">
        <v>2800.96</v>
      </c>
      <c r="CU64" s="5">
        <v>2500</v>
      </c>
      <c r="CV64" s="5">
        <v>2200</v>
      </c>
      <c r="CW64" s="5">
        <v>2600</v>
      </c>
      <c r="CX64" s="5">
        <f>VLOOKUP(B:B,[5]Sheet1!$A$1:$B$65536,2,0)</f>
        <v>5285</v>
      </c>
      <c r="CY64" s="5">
        <v>4400</v>
      </c>
      <c r="CZ64" s="5">
        <v>4300</v>
      </c>
      <c r="DA64" s="5">
        <v>4500</v>
      </c>
      <c r="DB64" s="5">
        <v>194</v>
      </c>
      <c r="DC64" s="5">
        <v>1000</v>
      </c>
      <c r="DD64" s="5">
        <v>900</v>
      </c>
      <c r="DE64" s="5">
        <v>1100</v>
      </c>
      <c r="DF64" s="3">
        <v>3261.08</v>
      </c>
      <c r="DG64" s="3">
        <v>3100</v>
      </c>
      <c r="DH64" s="3">
        <v>2500</v>
      </c>
      <c r="DI64" s="3">
        <v>2800</v>
      </c>
    </row>
    <row r="65" spans="1:113">
      <c r="A65" s="9">
        <v>55</v>
      </c>
      <c r="B65" s="10">
        <v>572</v>
      </c>
      <c r="C65" s="11" t="s">
        <v>72</v>
      </c>
      <c r="D65" s="11" t="s">
        <v>58</v>
      </c>
      <c r="E65" s="5">
        <v>5543</v>
      </c>
      <c r="F65" s="5">
        <v>4743</v>
      </c>
      <c r="G65" s="12">
        <f t="shared" si="4"/>
        <v>0.00562467313925068</v>
      </c>
      <c r="H65" s="13">
        <f t="shared" si="0"/>
        <v>0.00581266096760933</v>
      </c>
      <c r="I65" s="5" t="s">
        <v>1721</v>
      </c>
      <c r="J65" s="5">
        <v>2572.5</v>
      </c>
      <c r="K65" s="5">
        <v>6300</v>
      </c>
      <c r="L65" s="5">
        <v>4600</v>
      </c>
      <c r="M65" s="5">
        <v>5700</v>
      </c>
      <c r="N65" s="5">
        <v>2682.26</v>
      </c>
      <c r="O65" s="5">
        <v>2300</v>
      </c>
      <c r="P65" s="5">
        <v>1800</v>
      </c>
      <c r="Q65" s="5">
        <v>2000</v>
      </c>
      <c r="R65" s="5">
        <v>1391.25</v>
      </c>
      <c r="S65" s="5">
        <v>2000</v>
      </c>
      <c r="T65" s="5">
        <v>1600</v>
      </c>
      <c r="U65" s="5">
        <v>1800</v>
      </c>
      <c r="V65" s="5">
        <v>1938.35</v>
      </c>
      <c r="W65" s="5">
        <v>3000</v>
      </c>
      <c r="X65" s="5">
        <v>2300</v>
      </c>
      <c r="Y65" s="5">
        <v>2620</v>
      </c>
      <c r="Z65" s="5">
        <v>962.55</v>
      </c>
      <c r="AA65" s="5">
        <v>2000</v>
      </c>
      <c r="AB65" s="5">
        <v>1500</v>
      </c>
      <c r="AC65" s="5">
        <v>1710</v>
      </c>
      <c r="AD65" s="5">
        <v>19</v>
      </c>
      <c r="AE65" s="5">
        <v>9</v>
      </c>
      <c r="AF65" s="5">
        <v>23</v>
      </c>
      <c r="AG65" s="5">
        <v>16</v>
      </c>
      <c r="AH65" s="5">
        <v>12</v>
      </c>
      <c r="AI65" s="5">
        <v>20</v>
      </c>
      <c r="AJ65" s="23">
        <v>857.34</v>
      </c>
      <c r="AK65" s="5">
        <v>1900</v>
      </c>
      <c r="AL65" s="5">
        <v>1600</v>
      </c>
      <c r="AM65" s="5">
        <v>1700</v>
      </c>
      <c r="AN65" s="5">
        <v>308.2</v>
      </c>
      <c r="AO65" s="5">
        <v>1100</v>
      </c>
      <c r="AP65" s="5">
        <v>800</v>
      </c>
      <c r="AQ65" s="5">
        <v>1000</v>
      </c>
      <c r="AR65" s="5">
        <v>626.12</v>
      </c>
      <c r="AS65" s="5">
        <v>2800</v>
      </c>
      <c r="AT65" s="5">
        <v>2500</v>
      </c>
      <c r="AU65" s="5">
        <v>2900</v>
      </c>
      <c r="AV65" s="5">
        <f>VLOOKUP(B:B,[3]Sheet1!$A$1:$B$65536,2,0)</f>
        <v>3825.24</v>
      </c>
      <c r="AW65" s="5">
        <v>2500</v>
      </c>
      <c r="AX65" s="5">
        <v>1700</v>
      </c>
      <c r="AY65" s="5">
        <v>2300</v>
      </c>
      <c r="AZ65" s="5">
        <v>1269.68</v>
      </c>
      <c r="BA65" s="5">
        <v>1200</v>
      </c>
      <c r="BB65" s="5">
        <v>1000</v>
      </c>
      <c r="BC65" s="5">
        <v>1100</v>
      </c>
      <c r="BD65" s="5">
        <f t="shared" si="5"/>
        <v>0.00633484162895928</v>
      </c>
      <c r="BE65" s="5">
        <v>1269.68</v>
      </c>
      <c r="BF65" s="5">
        <v>1400</v>
      </c>
      <c r="BG65" s="5">
        <v>1300</v>
      </c>
      <c r="BH65" s="5">
        <v>1500</v>
      </c>
      <c r="BI65" s="5">
        <v>109.79</v>
      </c>
      <c r="BJ65" s="5">
        <v>1300</v>
      </c>
      <c r="BK65" s="5">
        <v>1100</v>
      </c>
      <c r="BL65" s="5">
        <v>1200</v>
      </c>
      <c r="BM65" s="5">
        <f>VLOOKUP(B:B,[4]Sheet1!$A$1:$B$65536,2,0)</f>
        <v>262.71</v>
      </c>
      <c r="BN65" s="5">
        <v>1700</v>
      </c>
      <c r="BO65" s="5">
        <v>1500</v>
      </c>
      <c r="BP65" s="5">
        <v>1800</v>
      </c>
      <c r="BQ65" s="5">
        <v>317.54</v>
      </c>
      <c r="BR65" s="5">
        <v>900</v>
      </c>
      <c r="BS65" s="5">
        <v>800</v>
      </c>
      <c r="BT65" s="5">
        <v>1000</v>
      </c>
      <c r="BU65" s="5">
        <f t="shared" si="6"/>
        <v>0.00578778135048231</v>
      </c>
      <c r="BV65" s="5">
        <v>496.9</v>
      </c>
      <c r="BW65" s="5">
        <v>3200</v>
      </c>
      <c r="BX65" s="5">
        <v>3000</v>
      </c>
      <c r="BY65" s="5">
        <v>3600</v>
      </c>
      <c r="BZ65" s="5">
        <v>3643.78</v>
      </c>
      <c r="CA65" s="5">
        <v>4200</v>
      </c>
      <c r="CB65" s="5">
        <v>4000</v>
      </c>
      <c r="CC65" s="5">
        <v>4300</v>
      </c>
      <c r="CD65" s="5">
        <v>31</v>
      </c>
      <c r="CE65" s="5">
        <v>70</v>
      </c>
      <c r="CF65" s="5">
        <v>60</v>
      </c>
      <c r="CG65" s="5">
        <v>80</v>
      </c>
      <c r="CH65" s="5">
        <v>1601.37</v>
      </c>
      <c r="CI65" s="5">
        <v>2800</v>
      </c>
      <c r="CJ65" s="5">
        <v>2600</v>
      </c>
      <c r="CK65" s="5">
        <v>3400</v>
      </c>
      <c r="CL65" s="5">
        <v>1133.58</v>
      </c>
      <c r="CM65" s="5">
        <v>2000</v>
      </c>
      <c r="CN65" s="5">
        <v>1700</v>
      </c>
      <c r="CO65" s="5">
        <v>2100</v>
      </c>
      <c r="CP65" s="5">
        <v>52.88</v>
      </c>
      <c r="CQ65" s="5">
        <v>600</v>
      </c>
      <c r="CR65" s="5">
        <v>500</v>
      </c>
      <c r="CS65" s="5">
        <v>600</v>
      </c>
      <c r="CT65" s="5">
        <v>1377.62</v>
      </c>
      <c r="CU65" s="5">
        <v>2500</v>
      </c>
      <c r="CV65" s="5">
        <v>2200</v>
      </c>
      <c r="CW65" s="5">
        <v>2600</v>
      </c>
      <c r="CX65" s="5">
        <f>VLOOKUP(B:B,[5]Sheet1!$A$1:$B$65536,2,0)</f>
        <v>2950.74</v>
      </c>
      <c r="CY65" s="5">
        <v>4300</v>
      </c>
      <c r="CZ65" s="5">
        <v>4200</v>
      </c>
      <c r="DA65" s="5">
        <v>4400</v>
      </c>
      <c r="DB65" s="5">
        <v>648.06</v>
      </c>
      <c r="DC65" s="5">
        <v>1000</v>
      </c>
      <c r="DD65" s="5">
        <v>900</v>
      </c>
      <c r="DE65" s="5">
        <v>1100</v>
      </c>
      <c r="DF65" s="3">
        <v>1114.39</v>
      </c>
      <c r="DG65" s="3">
        <v>3100</v>
      </c>
      <c r="DH65" s="3">
        <v>2500</v>
      </c>
      <c r="DI65" s="3">
        <v>2800</v>
      </c>
    </row>
    <row r="66" spans="1:113">
      <c r="A66" s="9">
        <v>54</v>
      </c>
      <c r="B66" s="10">
        <v>355</v>
      </c>
      <c r="C66" s="11" t="s">
        <v>73</v>
      </c>
      <c r="D66" s="11" t="s">
        <v>58</v>
      </c>
      <c r="E66" s="5">
        <v>5530</v>
      </c>
      <c r="F66" s="5">
        <v>4730</v>
      </c>
      <c r="G66" s="12">
        <f t="shared" si="4"/>
        <v>0.0056092565778317</v>
      </c>
      <c r="H66" s="13">
        <f t="shared" si="0"/>
        <v>0.00579902853163983</v>
      </c>
      <c r="I66" s="5" t="s">
        <v>1721</v>
      </c>
      <c r="J66" s="5">
        <v>1009.69</v>
      </c>
      <c r="K66" s="5">
        <v>7200</v>
      </c>
      <c r="L66" s="5">
        <v>5200</v>
      </c>
      <c r="M66" s="5">
        <v>6500</v>
      </c>
      <c r="N66" s="5">
        <v>639.91</v>
      </c>
      <c r="O66" s="5">
        <v>2300</v>
      </c>
      <c r="P66" s="5">
        <v>1800</v>
      </c>
      <c r="Q66" s="5">
        <v>2000</v>
      </c>
      <c r="R66" s="5">
        <v>2056.7</v>
      </c>
      <c r="S66" s="5">
        <v>2000</v>
      </c>
      <c r="T66" s="5">
        <v>1600</v>
      </c>
      <c r="U66" s="5">
        <v>1800</v>
      </c>
      <c r="V66" s="5">
        <v>2187.61</v>
      </c>
      <c r="W66" s="5">
        <v>3000</v>
      </c>
      <c r="X66" s="5">
        <v>2300</v>
      </c>
      <c r="Y66" s="5">
        <v>2620</v>
      </c>
      <c r="Z66" s="5">
        <v>924.65</v>
      </c>
      <c r="AA66" s="5">
        <v>2000</v>
      </c>
      <c r="AB66" s="5">
        <v>1500</v>
      </c>
      <c r="AC66" s="5">
        <v>1710</v>
      </c>
      <c r="AD66" s="5">
        <v>36</v>
      </c>
      <c r="AE66" s="5">
        <v>18</v>
      </c>
      <c r="AF66" s="5">
        <v>43</v>
      </c>
      <c r="AG66" s="5">
        <v>16</v>
      </c>
      <c r="AH66" s="5">
        <v>12</v>
      </c>
      <c r="AI66" s="5">
        <v>20</v>
      </c>
      <c r="AJ66" s="23">
        <v>1110.68</v>
      </c>
      <c r="AK66" s="5">
        <v>1900</v>
      </c>
      <c r="AL66" s="5">
        <v>1600</v>
      </c>
      <c r="AM66" s="5">
        <v>1700</v>
      </c>
      <c r="AN66" s="5">
        <v>135.38</v>
      </c>
      <c r="AO66" s="5">
        <v>1100</v>
      </c>
      <c r="AP66" s="5">
        <v>800</v>
      </c>
      <c r="AQ66" s="5">
        <v>1000</v>
      </c>
      <c r="AR66" s="5">
        <v>849.16</v>
      </c>
      <c r="AS66" s="5">
        <v>2800</v>
      </c>
      <c r="AT66" s="5">
        <v>2500</v>
      </c>
      <c r="AU66" s="5">
        <v>2900</v>
      </c>
      <c r="AV66" s="5">
        <f>VLOOKUP(B:B,[3]Sheet1!$A$1:$B$65536,2,0)</f>
        <v>3112.1</v>
      </c>
      <c r="AW66" s="5">
        <v>2500</v>
      </c>
      <c r="AX66" s="5">
        <v>1700</v>
      </c>
      <c r="AY66" s="5">
        <v>2300</v>
      </c>
      <c r="AZ66" s="5">
        <v>971</v>
      </c>
      <c r="BA66" s="5">
        <v>1200</v>
      </c>
      <c r="BB66" s="5">
        <v>1000</v>
      </c>
      <c r="BC66" s="5">
        <v>1100</v>
      </c>
      <c r="BD66" s="5">
        <f t="shared" si="5"/>
        <v>0.00633484162895928</v>
      </c>
      <c r="BE66" s="5">
        <v>971</v>
      </c>
      <c r="BF66" s="5">
        <v>1400</v>
      </c>
      <c r="BG66" s="5">
        <v>1300</v>
      </c>
      <c r="BH66" s="5">
        <v>1500</v>
      </c>
      <c r="BI66" s="5">
        <v>241.26</v>
      </c>
      <c r="BJ66" s="5">
        <v>1300</v>
      </c>
      <c r="BK66" s="5">
        <v>1100</v>
      </c>
      <c r="BL66" s="5">
        <v>1200</v>
      </c>
      <c r="BM66" s="5">
        <f>VLOOKUP(B:B,[4]Sheet1!$A$1:$B$65536,2,0)</f>
        <v>453.81</v>
      </c>
      <c r="BN66" s="5">
        <v>1700</v>
      </c>
      <c r="BO66" s="5">
        <v>1500</v>
      </c>
      <c r="BP66" s="5">
        <v>1800</v>
      </c>
      <c r="BQ66" s="5">
        <v>0</v>
      </c>
      <c r="BR66" s="5">
        <v>900</v>
      </c>
      <c r="BS66" s="5">
        <v>800</v>
      </c>
      <c r="BT66" s="5">
        <v>1000</v>
      </c>
      <c r="BU66" s="5">
        <f t="shared" si="6"/>
        <v>0.00578778135048231</v>
      </c>
      <c r="BV66" s="5">
        <v>520.87</v>
      </c>
      <c r="BW66" s="5">
        <v>3200</v>
      </c>
      <c r="BX66" s="5">
        <v>3000</v>
      </c>
      <c r="BY66" s="5">
        <v>3600</v>
      </c>
      <c r="BZ66" s="5">
        <v>2634.41</v>
      </c>
      <c r="CA66" s="5">
        <v>4200</v>
      </c>
      <c r="CB66" s="5">
        <v>4000</v>
      </c>
      <c r="CC66" s="5">
        <v>4300</v>
      </c>
      <c r="CD66" s="5">
        <v>66</v>
      </c>
      <c r="CE66" s="5">
        <v>70</v>
      </c>
      <c r="CF66" s="5">
        <v>60</v>
      </c>
      <c r="CG66" s="5">
        <v>80</v>
      </c>
      <c r="CH66" s="5">
        <v>1388.37</v>
      </c>
      <c r="CI66" s="5">
        <v>2800</v>
      </c>
      <c r="CJ66" s="5">
        <v>2600</v>
      </c>
      <c r="CK66" s="5">
        <v>3400</v>
      </c>
      <c r="CL66" s="5">
        <v>908.08</v>
      </c>
      <c r="CM66" s="5">
        <v>2000</v>
      </c>
      <c r="CN66" s="5">
        <v>1700</v>
      </c>
      <c r="CO66" s="5">
        <v>2100</v>
      </c>
      <c r="CP66" s="5">
        <v>41.83</v>
      </c>
      <c r="CQ66" s="5">
        <v>600</v>
      </c>
      <c r="CR66" s="5">
        <v>500</v>
      </c>
      <c r="CS66" s="5">
        <v>600</v>
      </c>
      <c r="CT66" s="5">
        <v>2321.97</v>
      </c>
      <c r="CU66" s="5">
        <v>2500</v>
      </c>
      <c r="CV66" s="5">
        <v>2200</v>
      </c>
      <c r="CW66" s="5">
        <v>2600</v>
      </c>
      <c r="CX66" s="5">
        <f>VLOOKUP(B:B,[5]Sheet1!$A$1:$B$65536,2,0)</f>
        <v>1742.88</v>
      </c>
      <c r="CY66" s="5">
        <v>4300</v>
      </c>
      <c r="CZ66" s="5">
        <v>4200</v>
      </c>
      <c r="DA66" s="5">
        <v>4400</v>
      </c>
      <c r="DB66" s="5">
        <v>666.14</v>
      </c>
      <c r="DC66" s="5">
        <v>1000</v>
      </c>
      <c r="DD66" s="5">
        <v>900</v>
      </c>
      <c r="DE66" s="5">
        <v>1100</v>
      </c>
      <c r="DF66" s="3">
        <v>543.65</v>
      </c>
      <c r="DG66" s="3">
        <v>3100</v>
      </c>
      <c r="DH66" s="3">
        <v>2500</v>
      </c>
      <c r="DI66" s="3">
        <v>2800</v>
      </c>
    </row>
    <row r="67" spans="1:113">
      <c r="A67" s="9">
        <v>4</v>
      </c>
      <c r="B67" s="10">
        <v>367</v>
      </c>
      <c r="C67" s="11" t="s">
        <v>18</v>
      </c>
      <c r="D67" s="11" t="s">
        <v>15</v>
      </c>
      <c r="E67" s="5">
        <v>5468</v>
      </c>
      <c r="F67" s="5">
        <v>4730</v>
      </c>
      <c r="G67" s="12">
        <f t="shared" si="4"/>
        <v>0.0056092565778317</v>
      </c>
      <c r="H67" s="13">
        <f t="shared" ref="H67:H130" si="7">E67/953608</f>
        <v>0.00573401229855454</v>
      </c>
      <c r="I67" s="5" t="s">
        <v>1721</v>
      </c>
      <c r="J67" s="5">
        <v>2667.8</v>
      </c>
      <c r="K67" s="5">
        <v>7200</v>
      </c>
      <c r="L67" s="5">
        <v>5200</v>
      </c>
      <c r="M67" s="5">
        <v>6500</v>
      </c>
      <c r="N67" s="5">
        <v>668.03</v>
      </c>
      <c r="O67" s="5">
        <v>2200</v>
      </c>
      <c r="P67" s="5">
        <v>1700</v>
      </c>
      <c r="Q67" s="5">
        <v>1900</v>
      </c>
      <c r="R67" s="5">
        <v>825.22</v>
      </c>
      <c r="S67" s="5">
        <v>2000</v>
      </c>
      <c r="T67" s="5">
        <v>1600</v>
      </c>
      <c r="U67" s="5">
        <v>1800</v>
      </c>
      <c r="V67" s="5">
        <v>2682.07</v>
      </c>
      <c r="W67" s="5">
        <v>2900</v>
      </c>
      <c r="X67" s="5">
        <v>2230</v>
      </c>
      <c r="Y67" s="5">
        <v>2540</v>
      </c>
      <c r="Z67" s="5">
        <v>2202.68</v>
      </c>
      <c r="AA67" s="5">
        <v>2000</v>
      </c>
      <c r="AB67" s="5">
        <v>1500</v>
      </c>
      <c r="AC67" s="5">
        <v>1710</v>
      </c>
      <c r="AD67" s="5">
        <v>30</v>
      </c>
      <c r="AE67" s="5">
        <v>15</v>
      </c>
      <c r="AF67" s="5">
        <v>36</v>
      </c>
      <c r="AG67" s="5">
        <v>16</v>
      </c>
      <c r="AH67" s="5">
        <v>12</v>
      </c>
      <c r="AI67" s="5">
        <v>20</v>
      </c>
      <c r="AJ67" s="23">
        <v>916.55</v>
      </c>
      <c r="AK67" s="5">
        <v>1900</v>
      </c>
      <c r="AL67" s="5">
        <v>1600</v>
      </c>
      <c r="AM67" s="5">
        <v>1700</v>
      </c>
      <c r="AN67" s="5">
        <v>332.41</v>
      </c>
      <c r="AO67" s="5">
        <v>1100</v>
      </c>
      <c r="AP67" s="5">
        <v>800</v>
      </c>
      <c r="AQ67" s="5">
        <v>1000</v>
      </c>
      <c r="AR67" s="5">
        <v>989.9</v>
      </c>
      <c r="AS67" s="5">
        <v>2800</v>
      </c>
      <c r="AT67" s="5">
        <v>2500</v>
      </c>
      <c r="AU67" s="5">
        <v>2900</v>
      </c>
      <c r="AV67" s="5">
        <f>VLOOKUP(B:B,[3]Sheet1!$A$1:$B$65536,2,0)</f>
        <v>5892.25</v>
      </c>
      <c r="AW67" s="5">
        <v>2500</v>
      </c>
      <c r="AX67" s="5">
        <v>1700</v>
      </c>
      <c r="AY67" s="5">
        <v>2300</v>
      </c>
      <c r="AZ67" s="5">
        <v>700.07</v>
      </c>
      <c r="BA67" s="5">
        <v>1200</v>
      </c>
      <c r="BB67" s="5">
        <v>1000</v>
      </c>
      <c r="BC67" s="5">
        <v>1100</v>
      </c>
      <c r="BD67" s="5">
        <f t="shared" si="5"/>
        <v>0.00633484162895928</v>
      </c>
      <c r="BE67" s="5">
        <v>700.07</v>
      </c>
      <c r="BF67" s="5">
        <v>1400</v>
      </c>
      <c r="BG67" s="5">
        <v>1300</v>
      </c>
      <c r="BH67" s="5">
        <v>1500</v>
      </c>
      <c r="BI67" s="5">
        <v>121.98</v>
      </c>
      <c r="BJ67" s="5">
        <v>1300</v>
      </c>
      <c r="BK67" s="5">
        <v>1100</v>
      </c>
      <c r="BL67" s="5">
        <v>1200</v>
      </c>
      <c r="BM67" s="5">
        <f>VLOOKUP(B:B,[4]Sheet1!$A$1:$B$65536,2,0)</f>
        <v>291.64</v>
      </c>
      <c r="BN67" s="5">
        <v>1700</v>
      </c>
      <c r="BO67" s="5">
        <v>1500</v>
      </c>
      <c r="BP67" s="5">
        <v>1800</v>
      </c>
      <c r="BQ67" s="5">
        <v>0</v>
      </c>
      <c r="BR67" s="5">
        <v>900</v>
      </c>
      <c r="BS67" s="5">
        <v>800</v>
      </c>
      <c r="BT67" s="5">
        <v>1000</v>
      </c>
      <c r="BU67" s="5">
        <f t="shared" si="6"/>
        <v>0.00578778135048231</v>
      </c>
      <c r="BV67" s="5">
        <v>249.8</v>
      </c>
      <c r="BW67" s="5">
        <v>3200</v>
      </c>
      <c r="BX67" s="5">
        <v>3000</v>
      </c>
      <c r="BY67" s="5">
        <v>3600</v>
      </c>
      <c r="BZ67" s="5">
        <v>4736.49</v>
      </c>
      <c r="CA67" s="5">
        <v>4200</v>
      </c>
      <c r="CB67" s="5">
        <v>4000</v>
      </c>
      <c r="CC67" s="5">
        <v>4300</v>
      </c>
      <c r="CD67" s="5">
        <v>77</v>
      </c>
      <c r="CE67" s="5">
        <v>70</v>
      </c>
      <c r="CF67" s="5">
        <v>60</v>
      </c>
      <c r="CG67" s="5">
        <v>80</v>
      </c>
      <c r="CH67" s="5">
        <v>1566.2</v>
      </c>
      <c r="CI67" s="5">
        <v>2800</v>
      </c>
      <c r="CJ67" s="5">
        <v>2600</v>
      </c>
      <c r="CK67" s="5">
        <v>3400</v>
      </c>
      <c r="CL67" s="5">
        <v>2617.76</v>
      </c>
      <c r="CM67" s="5">
        <v>2000</v>
      </c>
      <c r="CN67" s="5">
        <v>1700</v>
      </c>
      <c r="CO67" s="5">
        <v>2100</v>
      </c>
      <c r="CP67" s="5">
        <v>36.6</v>
      </c>
      <c r="CQ67" s="5">
        <v>600</v>
      </c>
      <c r="CR67" s="5">
        <v>500</v>
      </c>
      <c r="CS67" s="5">
        <v>600</v>
      </c>
      <c r="CT67" s="5">
        <v>2806.63</v>
      </c>
      <c r="CU67" s="5">
        <v>2500</v>
      </c>
      <c r="CV67" s="5">
        <v>2200</v>
      </c>
      <c r="CW67" s="5">
        <v>2600</v>
      </c>
      <c r="CX67" s="5">
        <f>VLOOKUP(B:B,[5]Sheet1!$A$1:$B$65536,2,0)</f>
        <v>3572.59</v>
      </c>
      <c r="CY67" s="5">
        <v>4300</v>
      </c>
      <c r="CZ67" s="5">
        <v>4200</v>
      </c>
      <c r="DA67" s="5">
        <v>4400</v>
      </c>
      <c r="DB67" s="5">
        <v>329</v>
      </c>
      <c r="DC67" s="5">
        <v>1000</v>
      </c>
      <c r="DD67" s="5">
        <v>900</v>
      </c>
      <c r="DE67" s="5">
        <v>1100</v>
      </c>
      <c r="DF67" s="3">
        <v>2487.24</v>
      </c>
      <c r="DG67" s="3">
        <v>3100</v>
      </c>
      <c r="DH67" s="3">
        <v>2500</v>
      </c>
      <c r="DI67" s="3">
        <v>2800</v>
      </c>
    </row>
    <row r="68" spans="1:113">
      <c r="A68" s="9">
        <v>20</v>
      </c>
      <c r="B68" s="10">
        <v>539</v>
      </c>
      <c r="C68" s="11" t="s">
        <v>37</v>
      </c>
      <c r="D68" s="11" t="s">
        <v>1733</v>
      </c>
      <c r="E68" s="5">
        <v>5440</v>
      </c>
      <c r="F68" s="5">
        <v>4730</v>
      </c>
      <c r="G68" s="12">
        <f t="shared" ref="G68:G99" si="8">F68/843249</f>
        <v>0.0056092565778317</v>
      </c>
      <c r="H68" s="13">
        <f t="shared" si="7"/>
        <v>0.00570465012877409</v>
      </c>
      <c r="I68" s="5" t="s">
        <v>1721</v>
      </c>
      <c r="J68" s="5">
        <v>11437.6</v>
      </c>
      <c r="K68" s="5">
        <v>9600</v>
      </c>
      <c r="L68" s="5">
        <v>6900</v>
      </c>
      <c r="M68" s="5">
        <v>8600</v>
      </c>
      <c r="N68" s="5">
        <v>243.2</v>
      </c>
      <c r="O68" s="5">
        <v>2000</v>
      </c>
      <c r="P68" s="5">
        <v>1500</v>
      </c>
      <c r="Q68" s="5">
        <v>1700</v>
      </c>
      <c r="R68" s="5">
        <v>2779.09</v>
      </c>
      <c r="S68" s="5">
        <v>2000</v>
      </c>
      <c r="T68" s="5">
        <v>1600</v>
      </c>
      <c r="U68" s="5">
        <v>1800</v>
      </c>
      <c r="V68" s="5">
        <v>1405.66</v>
      </c>
      <c r="W68" s="5">
        <v>2900</v>
      </c>
      <c r="X68" s="5">
        <v>2230</v>
      </c>
      <c r="Y68" s="5">
        <v>2540</v>
      </c>
      <c r="Z68" s="5">
        <v>1776.83</v>
      </c>
      <c r="AA68" s="5">
        <v>1900</v>
      </c>
      <c r="AB68" s="5">
        <v>1500</v>
      </c>
      <c r="AC68" s="5">
        <v>1710</v>
      </c>
      <c r="AD68" s="5">
        <v>0</v>
      </c>
      <c r="AE68" s="5">
        <v>0</v>
      </c>
      <c r="AF68" s="5">
        <v>0</v>
      </c>
      <c r="AG68" s="5">
        <v>14</v>
      </c>
      <c r="AH68" s="5">
        <v>10</v>
      </c>
      <c r="AI68" s="5">
        <v>16</v>
      </c>
      <c r="AJ68" s="23">
        <v>861.89</v>
      </c>
      <c r="AK68" s="5">
        <v>1900</v>
      </c>
      <c r="AL68" s="5">
        <v>1600</v>
      </c>
      <c r="AM68" s="5">
        <v>1700</v>
      </c>
      <c r="AN68" s="5">
        <v>155</v>
      </c>
      <c r="AO68" s="5">
        <v>1100</v>
      </c>
      <c r="AP68" s="5">
        <v>800</v>
      </c>
      <c r="AQ68" s="5">
        <v>1000</v>
      </c>
      <c r="AR68" s="5">
        <v>3127</v>
      </c>
      <c r="AS68" s="5">
        <v>2800</v>
      </c>
      <c r="AT68" s="5">
        <v>2500</v>
      </c>
      <c r="AU68" s="5">
        <v>2900</v>
      </c>
      <c r="AV68" s="5">
        <f>VLOOKUP(B:B,[3]Sheet1!$A$1:$B$65536,2,0)</f>
        <v>1655.23</v>
      </c>
      <c r="AW68" s="5">
        <v>2500</v>
      </c>
      <c r="AX68" s="5">
        <v>1700</v>
      </c>
      <c r="AY68" s="5">
        <v>2300</v>
      </c>
      <c r="AZ68" s="5">
        <v>529.77</v>
      </c>
      <c r="BA68" s="5">
        <v>1200</v>
      </c>
      <c r="BB68" s="5">
        <v>1000</v>
      </c>
      <c r="BC68" s="5">
        <v>1100</v>
      </c>
      <c r="BD68" s="5">
        <f t="shared" ref="BD68:BD99" si="9">BF68/221000</f>
        <v>0.00633484162895928</v>
      </c>
      <c r="BE68" s="5">
        <v>529.77</v>
      </c>
      <c r="BF68" s="5">
        <v>1400</v>
      </c>
      <c r="BG68" s="5">
        <v>1300</v>
      </c>
      <c r="BH68" s="5">
        <v>1500</v>
      </c>
      <c r="BI68" s="5">
        <v>541.06</v>
      </c>
      <c r="BJ68" s="5">
        <v>1300</v>
      </c>
      <c r="BK68" s="5">
        <v>1100</v>
      </c>
      <c r="BL68" s="5">
        <v>1200</v>
      </c>
      <c r="BM68" s="5">
        <f>VLOOKUP(B:B,[4]Sheet1!$A$1:$B$65536,2,0)</f>
        <v>266.4</v>
      </c>
      <c r="BN68" s="5">
        <v>1700</v>
      </c>
      <c r="BO68" s="5">
        <v>1500</v>
      </c>
      <c r="BP68" s="5">
        <v>1800</v>
      </c>
      <c r="BQ68" s="5">
        <v>381.6</v>
      </c>
      <c r="BR68" s="5">
        <v>900</v>
      </c>
      <c r="BS68" s="5">
        <v>800</v>
      </c>
      <c r="BT68" s="5">
        <v>1000</v>
      </c>
      <c r="BU68" s="5">
        <f t="shared" ref="BU68:BU99" si="10">BR68/155500</f>
        <v>0.00578778135048231</v>
      </c>
      <c r="BV68" s="5">
        <v>209.9</v>
      </c>
      <c r="BW68" s="5">
        <v>3200</v>
      </c>
      <c r="BX68" s="5">
        <v>3000</v>
      </c>
      <c r="BY68" s="5">
        <v>3600</v>
      </c>
      <c r="BZ68" s="5">
        <v>2527.9</v>
      </c>
      <c r="CA68" s="5">
        <v>4200</v>
      </c>
      <c r="CB68" s="5">
        <v>4000</v>
      </c>
      <c r="CC68" s="5">
        <v>4300</v>
      </c>
      <c r="CD68" s="5">
        <v>139</v>
      </c>
      <c r="CE68" s="5">
        <v>90</v>
      </c>
      <c r="CF68" s="5">
        <v>70</v>
      </c>
      <c r="CG68" s="5">
        <v>100</v>
      </c>
      <c r="CH68" s="5">
        <v>3641.11</v>
      </c>
      <c r="CI68" s="5">
        <v>2800</v>
      </c>
      <c r="CJ68" s="5">
        <v>2600</v>
      </c>
      <c r="CK68" s="5">
        <v>3400</v>
      </c>
      <c r="CL68" s="5">
        <v>701</v>
      </c>
      <c r="CM68" s="5">
        <v>2000</v>
      </c>
      <c r="CN68" s="5">
        <v>1700</v>
      </c>
      <c r="CO68" s="5">
        <v>2100</v>
      </c>
      <c r="CP68" s="5">
        <v>47.92</v>
      </c>
      <c r="CQ68" s="5">
        <v>600</v>
      </c>
      <c r="CR68" s="5">
        <v>500</v>
      </c>
      <c r="CS68" s="5">
        <v>600</v>
      </c>
      <c r="CT68" s="5">
        <v>3338.22</v>
      </c>
      <c r="CU68" s="5">
        <v>2500</v>
      </c>
      <c r="CV68" s="5">
        <v>2200</v>
      </c>
      <c r="CW68" s="5">
        <v>2600</v>
      </c>
      <c r="CX68" s="5">
        <f>VLOOKUP(B:B,[5]Sheet1!$A$1:$B$65536,2,0)</f>
        <v>1733.95</v>
      </c>
      <c r="CY68" s="5">
        <v>4300</v>
      </c>
      <c r="CZ68" s="5">
        <v>4200</v>
      </c>
      <c r="DA68" s="5">
        <v>4400</v>
      </c>
      <c r="DB68" s="5">
        <v>674</v>
      </c>
      <c r="DC68" s="5">
        <v>1000</v>
      </c>
      <c r="DD68" s="5">
        <v>900</v>
      </c>
      <c r="DE68" s="5">
        <v>1100</v>
      </c>
      <c r="DF68" s="3">
        <v>1299.07</v>
      </c>
      <c r="DG68" s="3">
        <v>3100</v>
      </c>
      <c r="DH68" s="3">
        <v>2500</v>
      </c>
      <c r="DI68" s="3">
        <v>2800</v>
      </c>
    </row>
    <row r="69" spans="1:113">
      <c r="A69" s="9">
        <v>8</v>
      </c>
      <c r="B69" s="10">
        <v>104428</v>
      </c>
      <c r="C69" s="11" t="s">
        <v>1630</v>
      </c>
      <c r="D69" s="11" t="s">
        <v>15</v>
      </c>
      <c r="E69" s="5">
        <v>5408</v>
      </c>
      <c r="F69" s="5">
        <v>4730</v>
      </c>
      <c r="G69" s="12">
        <f t="shared" si="8"/>
        <v>0.0056092565778317</v>
      </c>
      <c r="H69" s="13">
        <f t="shared" si="7"/>
        <v>0.00567109336331071</v>
      </c>
      <c r="I69" s="5" t="s">
        <v>1721</v>
      </c>
      <c r="J69" s="5">
        <v>1866.98</v>
      </c>
      <c r="K69" s="5">
        <v>7100</v>
      </c>
      <c r="L69" s="5">
        <v>5100</v>
      </c>
      <c r="M69" s="5">
        <v>6400</v>
      </c>
      <c r="N69" s="5">
        <v>428.5</v>
      </c>
      <c r="O69" s="5">
        <v>2000</v>
      </c>
      <c r="P69" s="5">
        <v>1500</v>
      </c>
      <c r="Q69" s="5">
        <v>1700</v>
      </c>
      <c r="R69" s="5">
        <v>1340.6</v>
      </c>
      <c r="S69" s="5">
        <v>2000</v>
      </c>
      <c r="T69" s="5">
        <v>1600</v>
      </c>
      <c r="U69" s="5">
        <v>1800</v>
      </c>
      <c r="V69" s="5">
        <v>1736.1</v>
      </c>
      <c r="W69" s="5">
        <v>2900</v>
      </c>
      <c r="X69" s="5">
        <v>2230</v>
      </c>
      <c r="Y69" s="5">
        <v>2540</v>
      </c>
      <c r="Z69" s="5">
        <v>2429.52</v>
      </c>
      <c r="AA69" s="5">
        <v>1900</v>
      </c>
      <c r="AB69" s="5">
        <v>1500</v>
      </c>
      <c r="AC69" s="5">
        <v>1710</v>
      </c>
      <c r="AD69" s="5">
        <v>40</v>
      </c>
      <c r="AE69" s="5">
        <v>20</v>
      </c>
      <c r="AF69" s="5">
        <v>48</v>
      </c>
      <c r="AG69" s="5">
        <v>17</v>
      </c>
      <c r="AH69" s="5">
        <v>12</v>
      </c>
      <c r="AI69" s="5">
        <v>20</v>
      </c>
      <c r="AJ69" s="23">
        <v>746.8</v>
      </c>
      <c r="AK69" s="5">
        <v>1900</v>
      </c>
      <c r="AL69" s="5">
        <v>1600</v>
      </c>
      <c r="AM69" s="5">
        <v>1700</v>
      </c>
      <c r="AN69" s="5">
        <v>573.81</v>
      </c>
      <c r="AO69" s="5">
        <v>1100</v>
      </c>
      <c r="AP69" s="5">
        <v>800</v>
      </c>
      <c r="AQ69" s="5">
        <v>1000</v>
      </c>
      <c r="AR69" s="5">
        <v>613.14</v>
      </c>
      <c r="AS69" s="5">
        <v>2800</v>
      </c>
      <c r="AT69" s="5">
        <v>2500</v>
      </c>
      <c r="AU69" s="5">
        <v>2900</v>
      </c>
      <c r="AV69" s="5">
        <f>VLOOKUP(B:B,[3]Sheet1!$A$1:$B$65536,2,0)</f>
        <v>4366.95</v>
      </c>
      <c r="AW69" s="5">
        <v>2500</v>
      </c>
      <c r="AX69" s="5">
        <v>1700</v>
      </c>
      <c r="AY69" s="5">
        <v>2300</v>
      </c>
      <c r="AZ69" s="5">
        <v>838.05</v>
      </c>
      <c r="BA69" s="5">
        <v>1200</v>
      </c>
      <c r="BB69" s="5">
        <v>1000</v>
      </c>
      <c r="BC69" s="5">
        <v>1100</v>
      </c>
      <c r="BD69" s="5">
        <f t="shared" si="9"/>
        <v>0.00633484162895928</v>
      </c>
      <c r="BE69" s="5">
        <v>838.05</v>
      </c>
      <c r="BF69" s="5">
        <v>1400</v>
      </c>
      <c r="BG69" s="5">
        <v>1300</v>
      </c>
      <c r="BH69" s="5">
        <v>1500</v>
      </c>
      <c r="BI69" s="5">
        <v>236</v>
      </c>
      <c r="BJ69" s="5">
        <v>1300</v>
      </c>
      <c r="BK69" s="5">
        <v>1100</v>
      </c>
      <c r="BL69" s="5">
        <v>1200</v>
      </c>
      <c r="BM69" s="5">
        <f>VLOOKUP(B:B,[4]Sheet1!$A$1:$B$65536,2,0)</f>
        <v>885.04</v>
      </c>
      <c r="BN69" s="5">
        <v>1700</v>
      </c>
      <c r="BO69" s="5">
        <v>1500</v>
      </c>
      <c r="BP69" s="5">
        <v>1800</v>
      </c>
      <c r="BQ69" s="5">
        <v>466</v>
      </c>
      <c r="BR69" s="5">
        <v>900</v>
      </c>
      <c r="BS69" s="5">
        <v>800</v>
      </c>
      <c r="BT69" s="5">
        <v>1000</v>
      </c>
      <c r="BU69" s="5">
        <f t="shared" si="10"/>
        <v>0.00578778135048231</v>
      </c>
      <c r="BV69" s="5">
        <v>1664.5</v>
      </c>
      <c r="BW69" s="5">
        <v>3200</v>
      </c>
      <c r="BX69" s="5">
        <v>3000</v>
      </c>
      <c r="BY69" s="5">
        <v>3600</v>
      </c>
      <c r="BZ69" s="5">
        <v>1582.75</v>
      </c>
      <c r="CA69" s="5">
        <v>4200</v>
      </c>
      <c r="CB69" s="5">
        <v>4000</v>
      </c>
      <c r="CC69" s="5">
        <v>4300</v>
      </c>
      <c r="CD69" s="5">
        <v>93</v>
      </c>
      <c r="CE69" s="5">
        <v>70</v>
      </c>
      <c r="CF69" s="5">
        <v>60</v>
      </c>
      <c r="CG69" s="5">
        <v>80</v>
      </c>
      <c r="CH69" s="5">
        <v>2393.77</v>
      </c>
      <c r="CI69" s="5">
        <v>2800</v>
      </c>
      <c r="CJ69" s="5">
        <v>2600</v>
      </c>
      <c r="CK69" s="5">
        <v>3400</v>
      </c>
      <c r="CL69" s="5">
        <v>1535.53</v>
      </c>
      <c r="CM69" s="5">
        <v>2000</v>
      </c>
      <c r="CN69" s="5">
        <v>1700</v>
      </c>
      <c r="CO69" s="5">
        <v>2100</v>
      </c>
      <c r="CP69" s="5">
        <v>91.3</v>
      </c>
      <c r="CQ69" s="5">
        <v>600</v>
      </c>
      <c r="CR69" s="5">
        <v>500</v>
      </c>
      <c r="CS69" s="5">
        <v>600</v>
      </c>
      <c r="CT69" s="5">
        <v>2929.22</v>
      </c>
      <c r="CU69" s="5">
        <v>2500</v>
      </c>
      <c r="CV69" s="5">
        <v>2200</v>
      </c>
      <c r="CW69" s="5">
        <v>2600</v>
      </c>
      <c r="CX69" s="5">
        <f>VLOOKUP(B:B,[5]Sheet1!$A$1:$B$65536,2,0)</f>
        <v>3544.94</v>
      </c>
      <c r="CY69" s="5">
        <v>4300</v>
      </c>
      <c r="CZ69" s="5">
        <v>4200</v>
      </c>
      <c r="DA69" s="5">
        <v>4400</v>
      </c>
      <c r="DB69" s="5">
        <v>774.8</v>
      </c>
      <c r="DC69" s="5">
        <v>1000</v>
      </c>
      <c r="DD69" s="5">
        <v>900</v>
      </c>
      <c r="DE69" s="5">
        <v>1100</v>
      </c>
      <c r="DF69" s="3">
        <v>594.05</v>
      </c>
      <c r="DG69" s="3">
        <v>3100</v>
      </c>
      <c r="DH69" s="3">
        <v>2500</v>
      </c>
      <c r="DI69" s="3">
        <v>2800</v>
      </c>
    </row>
    <row r="70" spans="1:113">
      <c r="A70" s="9">
        <v>83</v>
      </c>
      <c r="B70" s="10">
        <v>105910</v>
      </c>
      <c r="C70" s="11" t="s">
        <v>102</v>
      </c>
      <c r="D70" s="11" t="s">
        <v>89</v>
      </c>
      <c r="E70" s="5">
        <v>5394</v>
      </c>
      <c r="F70" s="5">
        <v>4730</v>
      </c>
      <c r="G70" s="12">
        <f t="shared" si="8"/>
        <v>0.0056092565778317</v>
      </c>
      <c r="H70" s="13">
        <f t="shared" si="7"/>
        <v>0.00565641227842048</v>
      </c>
      <c r="I70" s="5" t="s">
        <v>1721</v>
      </c>
      <c r="J70" s="5">
        <v>3511.2</v>
      </c>
      <c r="K70" s="5">
        <v>7100</v>
      </c>
      <c r="L70" s="5">
        <v>5100</v>
      </c>
      <c r="M70" s="5">
        <v>6400</v>
      </c>
      <c r="N70" s="5">
        <v>391</v>
      </c>
      <c r="O70" s="5">
        <v>2000</v>
      </c>
      <c r="P70" s="5">
        <v>1500</v>
      </c>
      <c r="Q70" s="5">
        <v>1700</v>
      </c>
      <c r="R70" s="5">
        <v>0</v>
      </c>
      <c r="S70" s="5">
        <v>2000</v>
      </c>
      <c r="T70" s="5">
        <v>1600</v>
      </c>
      <c r="U70" s="5">
        <v>1800</v>
      </c>
      <c r="V70" s="5">
        <v>2358.34</v>
      </c>
      <c r="W70" s="5">
        <v>2900</v>
      </c>
      <c r="X70" s="5">
        <v>2230</v>
      </c>
      <c r="Y70" s="5">
        <v>2540</v>
      </c>
      <c r="Z70" s="5">
        <v>1822.67</v>
      </c>
      <c r="AA70" s="5">
        <v>1900</v>
      </c>
      <c r="AB70" s="5">
        <v>1500</v>
      </c>
      <c r="AC70" s="5">
        <v>1710</v>
      </c>
      <c r="AD70" s="5">
        <v>30</v>
      </c>
      <c r="AE70" s="5">
        <v>15</v>
      </c>
      <c r="AF70" s="5">
        <v>36</v>
      </c>
      <c r="AG70" s="5">
        <v>15</v>
      </c>
      <c r="AH70" s="5">
        <v>11</v>
      </c>
      <c r="AI70" s="5">
        <v>18</v>
      </c>
      <c r="AJ70" s="23">
        <v>1841.26</v>
      </c>
      <c r="AK70" s="5">
        <v>1900</v>
      </c>
      <c r="AL70" s="5">
        <v>1600</v>
      </c>
      <c r="AM70" s="5">
        <v>1700</v>
      </c>
      <c r="AN70" s="5">
        <v>435.81</v>
      </c>
      <c r="AO70" s="5">
        <v>1100</v>
      </c>
      <c r="AP70" s="5">
        <v>800</v>
      </c>
      <c r="AQ70" s="5">
        <v>1000</v>
      </c>
      <c r="AR70" s="5">
        <v>68.72</v>
      </c>
      <c r="AS70" s="5">
        <v>2800</v>
      </c>
      <c r="AT70" s="5">
        <v>2500</v>
      </c>
      <c r="AU70" s="5">
        <v>2900</v>
      </c>
      <c r="AV70" s="5">
        <f>VLOOKUP(B:B,[3]Sheet1!$A$1:$B$65536,2,0)</f>
        <v>3239.6</v>
      </c>
      <c r="AW70" s="5">
        <v>2500</v>
      </c>
      <c r="AX70" s="5">
        <v>1700</v>
      </c>
      <c r="AY70" s="5">
        <v>2300</v>
      </c>
      <c r="AZ70" s="5">
        <v>1941.71</v>
      </c>
      <c r="BA70" s="5">
        <v>1200</v>
      </c>
      <c r="BB70" s="5">
        <v>1000</v>
      </c>
      <c r="BC70" s="5">
        <v>1100</v>
      </c>
      <c r="BD70" s="5">
        <f t="shared" si="9"/>
        <v>0.00633484162895928</v>
      </c>
      <c r="BE70" s="5">
        <v>1941.71</v>
      </c>
      <c r="BF70" s="5">
        <v>1400</v>
      </c>
      <c r="BG70" s="5">
        <v>1300</v>
      </c>
      <c r="BH70" s="5">
        <v>1500</v>
      </c>
      <c r="BI70" s="5">
        <v>363.99</v>
      </c>
      <c r="BJ70" s="5">
        <v>1300</v>
      </c>
      <c r="BK70" s="5">
        <v>1100</v>
      </c>
      <c r="BL70" s="5">
        <v>1200</v>
      </c>
      <c r="BM70" s="5">
        <f>VLOOKUP(B:B,[4]Sheet1!$A$1:$B$65536,2,0)</f>
        <v>627.97</v>
      </c>
      <c r="BN70" s="5">
        <v>1700</v>
      </c>
      <c r="BO70" s="5">
        <v>1500</v>
      </c>
      <c r="BP70" s="5">
        <v>1800</v>
      </c>
      <c r="BQ70" s="5">
        <v>248</v>
      </c>
      <c r="BR70" s="5">
        <v>900</v>
      </c>
      <c r="BS70" s="5">
        <v>800</v>
      </c>
      <c r="BT70" s="5">
        <v>1000</v>
      </c>
      <c r="BU70" s="5">
        <f t="shared" si="10"/>
        <v>0.00578778135048231</v>
      </c>
      <c r="BV70" s="5">
        <v>3074.99</v>
      </c>
      <c r="BW70" s="5">
        <v>3200</v>
      </c>
      <c r="BX70" s="5">
        <v>3000</v>
      </c>
      <c r="BY70" s="5">
        <v>3600</v>
      </c>
      <c r="BZ70" s="5">
        <v>8594.55</v>
      </c>
      <c r="CA70" s="5">
        <v>4200</v>
      </c>
      <c r="CB70" s="5">
        <v>4000</v>
      </c>
      <c r="CC70" s="5">
        <v>4300</v>
      </c>
      <c r="CD70" s="5">
        <v>90</v>
      </c>
      <c r="CE70" s="5">
        <v>70</v>
      </c>
      <c r="CF70" s="5">
        <v>60</v>
      </c>
      <c r="CG70" s="5">
        <v>80</v>
      </c>
      <c r="CH70" s="5">
        <v>2106.4</v>
      </c>
      <c r="CI70" s="5">
        <v>2800</v>
      </c>
      <c r="CJ70" s="5">
        <v>2600</v>
      </c>
      <c r="CK70" s="5">
        <v>3400</v>
      </c>
      <c r="CL70" s="5">
        <v>2981.77</v>
      </c>
      <c r="CM70" s="5">
        <v>2000</v>
      </c>
      <c r="CN70" s="5">
        <v>1700</v>
      </c>
      <c r="CO70" s="5">
        <v>2100</v>
      </c>
      <c r="CP70" s="5">
        <v>8.41</v>
      </c>
      <c r="CQ70" s="5">
        <v>600</v>
      </c>
      <c r="CR70" s="5">
        <v>500</v>
      </c>
      <c r="CS70" s="5">
        <v>600</v>
      </c>
      <c r="CT70" s="5">
        <v>3394.18</v>
      </c>
      <c r="CU70" s="5">
        <v>2500</v>
      </c>
      <c r="CV70" s="5">
        <v>2200</v>
      </c>
      <c r="CW70" s="5">
        <v>2600</v>
      </c>
      <c r="CX70" s="5">
        <f>VLOOKUP(B:B,[5]Sheet1!$A$1:$B$65536,2,0)</f>
        <v>5176</v>
      </c>
      <c r="CY70" s="5">
        <v>4300</v>
      </c>
      <c r="CZ70" s="5">
        <v>4200</v>
      </c>
      <c r="DA70" s="5">
        <v>4400</v>
      </c>
      <c r="DB70" s="5">
        <v>906.28</v>
      </c>
      <c r="DC70" s="5">
        <v>1000</v>
      </c>
      <c r="DD70" s="5">
        <v>900</v>
      </c>
      <c r="DE70" s="5">
        <v>1100</v>
      </c>
      <c r="DF70" s="3">
        <v>1951.29</v>
      </c>
      <c r="DG70" s="3">
        <v>3100</v>
      </c>
      <c r="DH70" s="3">
        <v>2500</v>
      </c>
      <c r="DI70" s="3">
        <v>2800</v>
      </c>
    </row>
    <row r="71" spans="1:113">
      <c r="A71" s="9">
        <v>7</v>
      </c>
      <c r="B71" s="10">
        <v>587</v>
      </c>
      <c r="C71" s="11" t="s">
        <v>20</v>
      </c>
      <c r="D71" s="11" t="s">
        <v>15</v>
      </c>
      <c r="E71" s="5">
        <v>5342</v>
      </c>
      <c r="F71" s="5">
        <v>4730</v>
      </c>
      <c r="G71" s="12">
        <f t="shared" si="8"/>
        <v>0.0056092565778317</v>
      </c>
      <c r="H71" s="13">
        <f t="shared" si="7"/>
        <v>0.0056018825345425</v>
      </c>
      <c r="I71" s="5" t="s">
        <v>1721</v>
      </c>
      <c r="J71" s="5">
        <v>3157.55</v>
      </c>
      <c r="K71" s="5">
        <v>7000</v>
      </c>
      <c r="L71" s="5">
        <v>5100</v>
      </c>
      <c r="M71" s="5">
        <v>6300</v>
      </c>
      <c r="N71" s="5">
        <v>1202.2</v>
      </c>
      <c r="O71" s="5">
        <v>2200</v>
      </c>
      <c r="P71" s="5">
        <v>1700</v>
      </c>
      <c r="Q71" s="5">
        <v>1900</v>
      </c>
      <c r="R71" s="5">
        <v>1539.59</v>
      </c>
      <c r="S71" s="5">
        <v>2000</v>
      </c>
      <c r="T71" s="5">
        <v>1600</v>
      </c>
      <c r="U71" s="5">
        <v>1800</v>
      </c>
      <c r="V71" s="5">
        <v>2946.51</v>
      </c>
      <c r="W71" s="5">
        <v>2900</v>
      </c>
      <c r="X71" s="5">
        <v>2230</v>
      </c>
      <c r="Y71" s="5">
        <v>2540</v>
      </c>
      <c r="Z71" s="5">
        <v>2193.65</v>
      </c>
      <c r="AA71" s="5">
        <v>1900</v>
      </c>
      <c r="AB71" s="5">
        <v>1500</v>
      </c>
      <c r="AC71" s="5">
        <v>1710</v>
      </c>
      <c r="AD71" s="5">
        <v>15</v>
      </c>
      <c r="AE71" s="5">
        <v>7</v>
      </c>
      <c r="AF71" s="5">
        <v>18</v>
      </c>
      <c r="AG71" s="5">
        <v>15</v>
      </c>
      <c r="AH71" s="5">
        <v>11</v>
      </c>
      <c r="AI71" s="5">
        <v>17</v>
      </c>
      <c r="AJ71" s="23">
        <v>1253.28</v>
      </c>
      <c r="AK71" s="5">
        <v>1900</v>
      </c>
      <c r="AL71" s="5">
        <v>1600</v>
      </c>
      <c r="AM71" s="5">
        <v>1700</v>
      </c>
      <c r="AN71" s="5">
        <v>178</v>
      </c>
      <c r="AO71" s="5">
        <v>1100</v>
      </c>
      <c r="AP71" s="5">
        <v>800</v>
      </c>
      <c r="AQ71" s="5">
        <v>1000</v>
      </c>
      <c r="AR71" s="5">
        <v>1068.39</v>
      </c>
      <c r="AS71" s="5">
        <v>2700</v>
      </c>
      <c r="AT71" s="5">
        <v>2400</v>
      </c>
      <c r="AU71" s="5">
        <v>2800</v>
      </c>
      <c r="AV71" s="5">
        <f>VLOOKUP(B:B,[3]Sheet1!$A$1:$B$65536,2,0)</f>
        <v>3467.24</v>
      </c>
      <c r="AW71" s="5">
        <v>2500</v>
      </c>
      <c r="AX71" s="5">
        <v>1700</v>
      </c>
      <c r="AY71" s="5">
        <v>2300</v>
      </c>
      <c r="AZ71" s="5">
        <v>981.07</v>
      </c>
      <c r="BA71" s="5">
        <v>1200</v>
      </c>
      <c r="BB71" s="5">
        <v>1000</v>
      </c>
      <c r="BC71" s="5">
        <v>1100</v>
      </c>
      <c r="BD71" s="5">
        <f t="shared" si="9"/>
        <v>0.00633484162895928</v>
      </c>
      <c r="BE71" s="5">
        <v>981.07</v>
      </c>
      <c r="BF71" s="5">
        <v>1400</v>
      </c>
      <c r="BG71" s="5">
        <v>1300</v>
      </c>
      <c r="BH71" s="5">
        <v>1500</v>
      </c>
      <c r="BI71" s="5">
        <v>737.82</v>
      </c>
      <c r="BJ71" s="5">
        <v>1300</v>
      </c>
      <c r="BK71" s="5">
        <v>1100</v>
      </c>
      <c r="BL71" s="5">
        <v>1200</v>
      </c>
      <c r="BM71" s="5">
        <f>VLOOKUP(B:B,[4]Sheet1!$A$1:$B$65536,2,0)</f>
        <v>556.43</v>
      </c>
      <c r="BN71" s="5">
        <v>1700</v>
      </c>
      <c r="BO71" s="5">
        <v>1500</v>
      </c>
      <c r="BP71" s="5">
        <v>1800</v>
      </c>
      <c r="BQ71" s="5">
        <v>146</v>
      </c>
      <c r="BR71" s="5">
        <v>900</v>
      </c>
      <c r="BS71" s="5">
        <v>800</v>
      </c>
      <c r="BT71" s="5">
        <v>1000</v>
      </c>
      <c r="BU71" s="5">
        <f t="shared" si="10"/>
        <v>0.00578778135048231</v>
      </c>
      <c r="BV71" s="5">
        <v>2684.87</v>
      </c>
      <c r="BW71" s="5">
        <v>3200</v>
      </c>
      <c r="BX71" s="5">
        <v>3000</v>
      </c>
      <c r="BY71" s="5">
        <v>3600</v>
      </c>
      <c r="BZ71" s="5">
        <v>4436.96</v>
      </c>
      <c r="CA71" s="5">
        <v>4200</v>
      </c>
      <c r="CB71" s="5">
        <v>4000</v>
      </c>
      <c r="CC71" s="5">
        <v>4300</v>
      </c>
      <c r="CD71" s="5">
        <v>88</v>
      </c>
      <c r="CE71" s="5">
        <v>70</v>
      </c>
      <c r="CF71" s="5">
        <v>60</v>
      </c>
      <c r="CG71" s="5">
        <v>80</v>
      </c>
      <c r="CH71" s="5">
        <v>2454.27</v>
      </c>
      <c r="CI71" s="5">
        <v>2800</v>
      </c>
      <c r="CJ71" s="5">
        <v>2600</v>
      </c>
      <c r="CK71" s="5">
        <v>3400</v>
      </c>
      <c r="CL71" s="5">
        <v>3663.4</v>
      </c>
      <c r="CM71" s="5">
        <v>2000</v>
      </c>
      <c r="CN71" s="5">
        <v>1700</v>
      </c>
      <c r="CO71" s="5">
        <v>2100</v>
      </c>
      <c r="CP71" s="5">
        <v>24</v>
      </c>
      <c r="CQ71" s="5">
        <v>600</v>
      </c>
      <c r="CR71" s="5">
        <v>500</v>
      </c>
      <c r="CS71" s="5">
        <v>600</v>
      </c>
      <c r="CT71" s="5">
        <v>2626.21</v>
      </c>
      <c r="CU71" s="5">
        <v>2500</v>
      </c>
      <c r="CV71" s="5">
        <v>2200</v>
      </c>
      <c r="CW71" s="5">
        <v>2600</v>
      </c>
      <c r="CX71" s="5">
        <f>VLOOKUP(B:B,[5]Sheet1!$A$1:$B$65536,2,0)</f>
        <v>2157.8</v>
      </c>
      <c r="CY71" s="5">
        <v>4300</v>
      </c>
      <c r="CZ71" s="5">
        <v>4200</v>
      </c>
      <c r="DA71" s="5">
        <v>4400</v>
      </c>
      <c r="DB71" s="5">
        <v>388.04</v>
      </c>
      <c r="DC71" s="5">
        <v>1000</v>
      </c>
      <c r="DD71" s="5">
        <v>900</v>
      </c>
      <c r="DE71" s="5">
        <v>1100</v>
      </c>
      <c r="DF71" s="3">
        <v>2530.04</v>
      </c>
      <c r="DG71" s="3">
        <v>3100</v>
      </c>
      <c r="DH71" s="3">
        <v>2500</v>
      </c>
      <c r="DI71" s="3">
        <v>2800</v>
      </c>
    </row>
    <row r="72" spans="1:113">
      <c r="A72" s="9">
        <v>131</v>
      </c>
      <c r="B72" s="10">
        <v>114286</v>
      </c>
      <c r="C72" s="19" t="s">
        <v>141</v>
      </c>
      <c r="D72" s="19" t="s">
        <v>122</v>
      </c>
      <c r="E72" s="5">
        <v>5338</v>
      </c>
      <c r="F72" s="5">
        <v>4730</v>
      </c>
      <c r="G72" s="12">
        <f t="shared" si="8"/>
        <v>0.0056092565778317</v>
      </c>
      <c r="H72" s="13">
        <f t="shared" si="7"/>
        <v>0.00559768793885957</v>
      </c>
      <c r="I72" s="5" t="s">
        <v>1721</v>
      </c>
      <c r="J72" s="5">
        <v>3148.06</v>
      </c>
      <c r="K72" s="5">
        <v>7000</v>
      </c>
      <c r="L72" s="5">
        <v>5100</v>
      </c>
      <c r="M72" s="5">
        <v>6300</v>
      </c>
      <c r="N72" s="5">
        <v>1909.2</v>
      </c>
      <c r="O72" s="5">
        <v>2200</v>
      </c>
      <c r="P72" s="5">
        <v>1700</v>
      </c>
      <c r="Q72" s="5">
        <v>1900</v>
      </c>
      <c r="R72" s="5">
        <v>691.2</v>
      </c>
      <c r="S72" s="5">
        <v>2000</v>
      </c>
      <c r="T72" s="5">
        <v>1600</v>
      </c>
      <c r="U72" s="5">
        <v>1800</v>
      </c>
      <c r="V72" s="5">
        <v>2072.01</v>
      </c>
      <c r="W72" s="5">
        <v>2900</v>
      </c>
      <c r="X72" s="5">
        <v>2230</v>
      </c>
      <c r="Y72" s="5">
        <v>2540</v>
      </c>
      <c r="Z72" s="5">
        <v>907.88</v>
      </c>
      <c r="AA72" s="5">
        <v>1900</v>
      </c>
      <c r="AB72" s="5">
        <v>1500</v>
      </c>
      <c r="AC72" s="5">
        <v>1710</v>
      </c>
      <c r="AD72" s="5">
        <v>10</v>
      </c>
      <c r="AE72" s="5">
        <v>5</v>
      </c>
      <c r="AF72" s="5">
        <v>12</v>
      </c>
      <c r="AG72" s="5">
        <v>13</v>
      </c>
      <c r="AH72" s="5">
        <v>10</v>
      </c>
      <c r="AI72" s="5">
        <v>16</v>
      </c>
      <c r="AJ72" s="23">
        <v>1225.29</v>
      </c>
      <c r="AK72" s="5">
        <v>1900</v>
      </c>
      <c r="AL72" s="5">
        <v>1600</v>
      </c>
      <c r="AM72" s="5">
        <v>1700</v>
      </c>
      <c r="AN72" s="5">
        <v>319.74</v>
      </c>
      <c r="AO72" s="5">
        <v>1100</v>
      </c>
      <c r="AP72" s="5">
        <v>800</v>
      </c>
      <c r="AQ72" s="5">
        <v>1000</v>
      </c>
      <c r="AR72" s="5">
        <v>258.96</v>
      </c>
      <c r="AS72" s="5">
        <v>2700</v>
      </c>
      <c r="AT72" s="5">
        <v>2400</v>
      </c>
      <c r="AU72" s="5">
        <v>2800</v>
      </c>
      <c r="AV72" s="5">
        <f>VLOOKUP(B:B,[3]Sheet1!$A$1:$B$65536,2,0)</f>
        <v>2510.35</v>
      </c>
      <c r="AW72" s="5">
        <v>2500</v>
      </c>
      <c r="AX72" s="5">
        <v>1700</v>
      </c>
      <c r="AY72" s="5">
        <v>2300</v>
      </c>
      <c r="AZ72" s="5">
        <v>1065.03</v>
      </c>
      <c r="BA72" s="5">
        <v>1200</v>
      </c>
      <c r="BB72" s="5">
        <v>1000</v>
      </c>
      <c r="BC72" s="5">
        <v>1100</v>
      </c>
      <c r="BD72" s="5">
        <f t="shared" si="9"/>
        <v>0.00633484162895928</v>
      </c>
      <c r="BE72" s="5">
        <v>1065.03</v>
      </c>
      <c r="BF72" s="5">
        <v>1400</v>
      </c>
      <c r="BG72" s="5">
        <v>1300</v>
      </c>
      <c r="BH72" s="5">
        <v>1500</v>
      </c>
      <c r="BI72" s="5">
        <v>724.84</v>
      </c>
      <c r="BJ72" s="5">
        <v>1300</v>
      </c>
      <c r="BK72" s="5">
        <v>1100</v>
      </c>
      <c r="BL72" s="5">
        <v>1200</v>
      </c>
      <c r="BM72" s="5">
        <f>VLOOKUP(B:B,[4]Sheet1!$A$1:$B$65536,2,0)</f>
        <v>601.87</v>
      </c>
      <c r="BN72" s="5">
        <v>1700</v>
      </c>
      <c r="BO72" s="5">
        <v>1500</v>
      </c>
      <c r="BP72" s="5">
        <v>1800</v>
      </c>
      <c r="BQ72" s="5">
        <v>0</v>
      </c>
      <c r="BR72" s="5">
        <v>900</v>
      </c>
      <c r="BS72" s="5">
        <v>800</v>
      </c>
      <c r="BT72" s="5">
        <v>1000</v>
      </c>
      <c r="BU72" s="5">
        <f t="shared" si="10"/>
        <v>0.00578778135048231</v>
      </c>
      <c r="BV72" s="5">
        <v>1333.36</v>
      </c>
      <c r="BW72" s="5">
        <v>3200</v>
      </c>
      <c r="BX72" s="5">
        <v>3000</v>
      </c>
      <c r="BY72" s="5">
        <v>3600</v>
      </c>
      <c r="BZ72" s="5">
        <v>4109.69</v>
      </c>
      <c r="CA72" s="5">
        <v>4200</v>
      </c>
      <c r="CB72" s="5">
        <v>4000</v>
      </c>
      <c r="CC72" s="5">
        <v>4300</v>
      </c>
      <c r="CD72" s="5">
        <v>50</v>
      </c>
      <c r="CE72" s="5">
        <v>70</v>
      </c>
      <c r="CF72" s="5">
        <v>60</v>
      </c>
      <c r="CG72" s="5">
        <v>80</v>
      </c>
      <c r="CH72" s="5">
        <v>2291.44</v>
      </c>
      <c r="CI72" s="5">
        <v>2800</v>
      </c>
      <c r="CJ72" s="5">
        <v>2600</v>
      </c>
      <c r="CK72" s="5">
        <v>3400</v>
      </c>
      <c r="CL72" s="5">
        <v>2138.28</v>
      </c>
      <c r="CM72" s="5">
        <v>2000</v>
      </c>
      <c r="CN72" s="5">
        <v>1700</v>
      </c>
      <c r="CO72" s="5">
        <v>2100</v>
      </c>
      <c r="CP72" s="5">
        <v>174.06</v>
      </c>
      <c r="CQ72" s="5">
        <v>600</v>
      </c>
      <c r="CR72" s="5">
        <v>500</v>
      </c>
      <c r="CS72" s="5">
        <v>600</v>
      </c>
      <c r="CT72" s="5">
        <v>2090.85</v>
      </c>
      <c r="CU72" s="5">
        <v>2500</v>
      </c>
      <c r="CV72" s="5">
        <v>2200</v>
      </c>
      <c r="CW72" s="5">
        <v>2600</v>
      </c>
      <c r="CX72" s="5">
        <f>VLOOKUP(B:B,[5]Sheet1!$A$1:$B$65536,2,0)</f>
        <v>3213.48</v>
      </c>
      <c r="CY72" s="5">
        <v>4300</v>
      </c>
      <c r="CZ72" s="5">
        <v>4200</v>
      </c>
      <c r="DA72" s="5">
        <v>4400</v>
      </c>
      <c r="DB72" s="5">
        <v>642.29</v>
      </c>
      <c r="DC72" s="5">
        <v>1000</v>
      </c>
      <c r="DD72" s="5">
        <v>900</v>
      </c>
      <c r="DE72" s="5">
        <v>1100</v>
      </c>
      <c r="DF72" s="3">
        <v>1361.89</v>
      </c>
      <c r="DG72" s="3">
        <v>3100</v>
      </c>
      <c r="DH72" s="3">
        <v>2500</v>
      </c>
      <c r="DI72" s="3">
        <v>2800</v>
      </c>
    </row>
    <row r="73" spans="1:113">
      <c r="A73" s="9">
        <v>81</v>
      </c>
      <c r="B73" s="10">
        <v>743</v>
      </c>
      <c r="C73" s="11" t="s">
        <v>103</v>
      </c>
      <c r="D73" s="11" t="s">
        <v>89</v>
      </c>
      <c r="E73" s="5">
        <v>5325</v>
      </c>
      <c r="F73" s="5">
        <v>4730</v>
      </c>
      <c r="G73" s="12">
        <f t="shared" si="8"/>
        <v>0.0056092565778317</v>
      </c>
      <c r="H73" s="13">
        <f t="shared" si="7"/>
        <v>0.00558405550289008</v>
      </c>
      <c r="I73" s="5" t="s">
        <v>1721</v>
      </c>
      <c r="J73" s="5">
        <v>1803.98</v>
      </c>
      <c r="K73" s="5">
        <v>7000</v>
      </c>
      <c r="L73" s="5">
        <v>5100</v>
      </c>
      <c r="M73" s="5">
        <v>6300</v>
      </c>
      <c r="N73" s="5">
        <v>14.06</v>
      </c>
      <c r="O73" s="5">
        <v>2000</v>
      </c>
      <c r="P73" s="5">
        <v>1500</v>
      </c>
      <c r="Q73" s="5">
        <v>1700</v>
      </c>
      <c r="R73" s="5">
        <v>498</v>
      </c>
      <c r="S73" s="5">
        <v>2000</v>
      </c>
      <c r="T73" s="5">
        <v>1600</v>
      </c>
      <c r="U73" s="5">
        <v>1800</v>
      </c>
      <c r="V73" s="5">
        <v>2030.72</v>
      </c>
      <c r="W73" s="5">
        <v>2900</v>
      </c>
      <c r="X73" s="5">
        <v>2230</v>
      </c>
      <c r="Y73" s="5">
        <v>2540</v>
      </c>
      <c r="Z73" s="5">
        <v>2586.68</v>
      </c>
      <c r="AA73" s="5">
        <v>1900</v>
      </c>
      <c r="AB73" s="5">
        <v>1500</v>
      </c>
      <c r="AC73" s="5">
        <v>1710</v>
      </c>
      <c r="AD73" s="5">
        <v>16</v>
      </c>
      <c r="AE73" s="5">
        <v>8</v>
      </c>
      <c r="AF73" s="5">
        <v>19</v>
      </c>
      <c r="AG73" s="5">
        <v>19</v>
      </c>
      <c r="AH73" s="5">
        <v>14</v>
      </c>
      <c r="AI73" s="5">
        <v>23</v>
      </c>
      <c r="AJ73" s="23">
        <v>1680.63</v>
      </c>
      <c r="AK73" s="5">
        <v>1900</v>
      </c>
      <c r="AL73" s="5">
        <v>1600</v>
      </c>
      <c r="AM73" s="5">
        <v>1700</v>
      </c>
      <c r="AN73" s="5">
        <v>328.34</v>
      </c>
      <c r="AO73" s="5">
        <v>1100</v>
      </c>
      <c r="AP73" s="5">
        <v>800</v>
      </c>
      <c r="AQ73" s="5">
        <v>1000</v>
      </c>
      <c r="AR73" s="5">
        <v>915.96</v>
      </c>
      <c r="AS73" s="5">
        <v>2700</v>
      </c>
      <c r="AT73" s="5">
        <v>2400</v>
      </c>
      <c r="AU73" s="5">
        <v>2800</v>
      </c>
      <c r="AV73" s="5">
        <f>VLOOKUP(B:B,[3]Sheet1!$A$1:$B$65536,2,0)</f>
        <v>4454.17</v>
      </c>
      <c r="AW73" s="5">
        <v>2500</v>
      </c>
      <c r="AX73" s="5">
        <v>1700</v>
      </c>
      <c r="AY73" s="5">
        <v>2300</v>
      </c>
      <c r="AZ73" s="5">
        <v>1055.5</v>
      </c>
      <c r="BA73" s="5">
        <v>1200</v>
      </c>
      <c r="BB73" s="5">
        <v>1000</v>
      </c>
      <c r="BC73" s="5">
        <v>1100</v>
      </c>
      <c r="BD73" s="5">
        <f t="shared" si="9"/>
        <v>0.00633484162895928</v>
      </c>
      <c r="BE73" s="5">
        <v>1055.5</v>
      </c>
      <c r="BF73" s="5">
        <v>1400</v>
      </c>
      <c r="BG73" s="5">
        <v>1300</v>
      </c>
      <c r="BH73" s="5">
        <v>1500</v>
      </c>
      <c r="BI73" s="5">
        <v>401.42</v>
      </c>
      <c r="BJ73" s="5">
        <v>1300</v>
      </c>
      <c r="BK73" s="5">
        <v>1100</v>
      </c>
      <c r="BL73" s="5">
        <v>1200</v>
      </c>
      <c r="BM73" s="5">
        <f>VLOOKUP(B:B,[4]Sheet1!$A$1:$B$65536,2,0)</f>
        <v>1266.87</v>
      </c>
      <c r="BN73" s="5">
        <v>1700</v>
      </c>
      <c r="BO73" s="5">
        <v>1500</v>
      </c>
      <c r="BP73" s="5">
        <v>1800</v>
      </c>
      <c r="BQ73" s="5">
        <v>124.1</v>
      </c>
      <c r="BR73" s="5">
        <v>900</v>
      </c>
      <c r="BS73" s="5">
        <v>800</v>
      </c>
      <c r="BT73" s="5">
        <v>1000</v>
      </c>
      <c r="BU73" s="5">
        <f t="shared" si="10"/>
        <v>0.00578778135048231</v>
      </c>
      <c r="BV73" s="5">
        <v>2015.75</v>
      </c>
      <c r="BW73" s="5">
        <v>3200</v>
      </c>
      <c r="BX73" s="5">
        <v>3000</v>
      </c>
      <c r="BY73" s="5">
        <v>3600</v>
      </c>
      <c r="BZ73" s="5">
        <v>4305.27</v>
      </c>
      <c r="CA73" s="5">
        <v>4200</v>
      </c>
      <c r="CB73" s="5">
        <v>4000</v>
      </c>
      <c r="CC73" s="5">
        <v>4300</v>
      </c>
      <c r="CD73" s="5">
        <v>92</v>
      </c>
      <c r="CE73" s="5">
        <v>70</v>
      </c>
      <c r="CF73" s="5">
        <v>60</v>
      </c>
      <c r="CG73" s="5">
        <v>80</v>
      </c>
      <c r="CH73" s="5">
        <v>1415.73</v>
      </c>
      <c r="CI73" s="5">
        <v>2800</v>
      </c>
      <c r="CJ73" s="5">
        <v>2600</v>
      </c>
      <c r="CK73" s="5">
        <v>3400</v>
      </c>
      <c r="CL73" s="5">
        <v>1040.42</v>
      </c>
      <c r="CM73" s="5">
        <v>2000</v>
      </c>
      <c r="CN73" s="5">
        <v>1700</v>
      </c>
      <c r="CO73" s="5">
        <v>2100</v>
      </c>
      <c r="CP73" s="5">
        <v>29.8</v>
      </c>
      <c r="CQ73" s="5">
        <v>600</v>
      </c>
      <c r="CR73" s="5">
        <v>500</v>
      </c>
      <c r="CS73" s="5">
        <v>600</v>
      </c>
      <c r="CT73" s="5">
        <v>3683.16</v>
      </c>
      <c r="CU73" s="5">
        <v>2500</v>
      </c>
      <c r="CV73" s="5">
        <v>2200</v>
      </c>
      <c r="CW73" s="5">
        <v>2600</v>
      </c>
      <c r="CX73" s="5">
        <f>VLOOKUP(B:B,[5]Sheet1!$A$1:$B$65536,2,0)</f>
        <v>4490.41</v>
      </c>
      <c r="CY73" s="5">
        <v>4300</v>
      </c>
      <c r="CZ73" s="5">
        <v>4200</v>
      </c>
      <c r="DA73" s="5">
        <v>4400</v>
      </c>
      <c r="DB73" s="5">
        <v>1863.53</v>
      </c>
      <c r="DC73" s="5">
        <v>1000</v>
      </c>
      <c r="DD73" s="5">
        <v>900</v>
      </c>
      <c r="DE73" s="5">
        <v>1100</v>
      </c>
      <c r="DF73" s="3">
        <v>1024.1</v>
      </c>
      <c r="DG73" s="3">
        <v>3100</v>
      </c>
      <c r="DH73" s="3">
        <v>2500</v>
      </c>
      <c r="DI73" s="3">
        <v>2800</v>
      </c>
    </row>
    <row r="74" spans="1:113">
      <c r="A74" s="9">
        <v>57</v>
      </c>
      <c r="B74" s="10">
        <v>102935</v>
      </c>
      <c r="C74" s="11" t="s">
        <v>74</v>
      </c>
      <c r="D74" s="11" t="s">
        <v>58</v>
      </c>
      <c r="E74" s="5">
        <v>5306</v>
      </c>
      <c r="F74" s="5">
        <v>4730</v>
      </c>
      <c r="G74" s="12">
        <f t="shared" si="8"/>
        <v>0.0056092565778317</v>
      </c>
      <c r="H74" s="13">
        <f t="shared" si="7"/>
        <v>0.0055641311733962</v>
      </c>
      <c r="I74" s="5" t="s">
        <v>1721</v>
      </c>
      <c r="J74" s="5">
        <v>3362.32</v>
      </c>
      <c r="K74" s="5">
        <v>6900</v>
      </c>
      <c r="L74" s="5">
        <v>5000</v>
      </c>
      <c r="M74" s="5">
        <v>6200</v>
      </c>
      <c r="N74" s="5">
        <v>471.5</v>
      </c>
      <c r="O74" s="5">
        <v>2000</v>
      </c>
      <c r="P74" s="5">
        <v>1500</v>
      </c>
      <c r="Q74" s="5">
        <v>1700</v>
      </c>
      <c r="R74" s="5">
        <v>1068.6</v>
      </c>
      <c r="S74" s="5">
        <v>2000</v>
      </c>
      <c r="T74" s="5">
        <v>1600</v>
      </c>
      <c r="U74" s="5">
        <v>1800</v>
      </c>
      <c r="V74" s="5">
        <v>1495.7</v>
      </c>
      <c r="W74" s="5">
        <v>2800</v>
      </c>
      <c r="X74" s="5">
        <v>2150</v>
      </c>
      <c r="Y74" s="5">
        <v>2450</v>
      </c>
      <c r="Z74" s="5">
        <v>2449.59</v>
      </c>
      <c r="AA74" s="5">
        <v>1900</v>
      </c>
      <c r="AB74" s="5">
        <v>1500</v>
      </c>
      <c r="AC74" s="5">
        <v>1710</v>
      </c>
      <c r="AD74" s="5">
        <v>26</v>
      </c>
      <c r="AE74" s="5">
        <v>13</v>
      </c>
      <c r="AF74" s="5">
        <v>31</v>
      </c>
      <c r="AG74" s="5">
        <v>18</v>
      </c>
      <c r="AH74" s="5">
        <v>13</v>
      </c>
      <c r="AI74" s="5">
        <v>21</v>
      </c>
      <c r="AJ74" s="23">
        <v>1245.42</v>
      </c>
      <c r="AK74" s="5">
        <v>1900</v>
      </c>
      <c r="AL74" s="5">
        <v>1600</v>
      </c>
      <c r="AM74" s="5">
        <v>1700</v>
      </c>
      <c r="AN74" s="5">
        <v>316.2</v>
      </c>
      <c r="AO74" s="5">
        <v>1100</v>
      </c>
      <c r="AP74" s="5">
        <v>800</v>
      </c>
      <c r="AQ74" s="5">
        <v>1000</v>
      </c>
      <c r="AR74" s="5">
        <v>502</v>
      </c>
      <c r="AS74" s="5">
        <v>2700</v>
      </c>
      <c r="AT74" s="5">
        <v>2400</v>
      </c>
      <c r="AU74" s="5">
        <v>2800</v>
      </c>
      <c r="AV74" s="5">
        <f>VLOOKUP(B:B,[3]Sheet1!$A$1:$B$65536,2,0)</f>
        <v>5685.24</v>
      </c>
      <c r="AW74" s="5">
        <v>2500</v>
      </c>
      <c r="AX74" s="5">
        <v>1700</v>
      </c>
      <c r="AY74" s="5">
        <v>2300</v>
      </c>
      <c r="AZ74" s="5">
        <v>893.64</v>
      </c>
      <c r="BA74" s="5">
        <v>1200</v>
      </c>
      <c r="BB74" s="5">
        <v>1000</v>
      </c>
      <c r="BC74" s="5">
        <v>1100</v>
      </c>
      <c r="BD74" s="5">
        <f t="shared" si="9"/>
        <v>0.00633484162895928</v>
      </c>
      <c r="BE74" s="5">
        <v>893.64</v>
      </c>
      <c r="BF74" s="5">
        <v>1400</v>
      </c>
      <c r="BG74" s="5">
        <v>1300</v>
      </c>
      <c r="BH74" s="5">
        <v>1500</v>
      </c>
      <c r="BI74" s="5">
        <v>390.08</v>
      </c>
      <c r="BJ74" s="5">
        <v>1300</v>
      </c>
      <c r="BK74" s="5">
        <v>1100</v>
      </c>
      <c r="BL74" s="5">
        <v>1200</v>
      </c>
      <c r="BM74" s="5">
        <f>VLOOKUP(B:B,[4]Sheet1!$A$1:$B$65536,2,0)</f>
        <v>343.81</v>
      </c>
      <c r="BN74" s="5">
        <v>1700</v>
      </c>
      <c r="BO74" s="5">
        <v>1500</v>
      </c>
      <c r="BP74" s="5">
        <v>1800</v>
      </c>
      <c r="BQ74" s="5">
        <v>471.2</v>
      </c>
      <c r="BR74" s="5">
        <v>900</v>
      </c>
      <c r="BS74" s="5">
        <v>800</v>
      </c>
      <c r="BT74" s="5">
        <v>1000</v>
      </c>
      <c r="BU74" s="5">
        <f t="shared" si="10"/>
        <v>0.00578778135048231</v>
      </c>
      <c r="BV74" s="5">
        <v>845.4</v>
      </c>
      <c r="BW74" s="5">
        <v>3200</v>
      </c>
      <c r="BX74" s="5">
        <v>3000</v>
      </c>
      <c r="BY74" s="5">
        <v>3600</v>
      </c>
      <c r="BZ74" s="5">
        <v>2299.53</v>
      </c>
      <c r="CA74" s="5">
        <v>4200</v>
      </c>
      <c r="CB74" s="5">
        <v>4000</v>
      </c>
      <c r="CC74" s="5">
        <v>4300</v>
      </c>
      <c r="CD74" s="5">
        <v>44</v>
      </c>
      <c r="CE74" s="5">
        <v>70</v>
      </c>
      <c r="CF74" s="5">
        <v>60</v>
      </c>
      <c r="CG74" s="5">
        <v>80</v>
      </c>
      <c r="CH74" s="5">
        <v>889.23</v>
      </c>
      <c r="CI74" s="5">
        <v>2800</v>
      </c>
      <c r="CJ74" s="5">
        <v>2600</v>
      </c>
      <c r="CK74" s="5">
        <v>3400</v>
      </c>
      <c r="CL74" s="5">
        <v>897.35</v>
      </c>
      <c r="CM74" s="5">
        <v>2000</v>
      </c>
      <c r="CN74" s="5">
        <v>1700</v>
      </c>
      <c r="CO74" s="5">
        <v>2100</v>
      </c>
      <c r="CP74" s="5">
        <v>76</v>
      </c>
      <c r="CQ74" s="5">
        <v>600</v>
      </c>
      <c r="CR74" s="5">
        <v>500</v>
      </c>
      <c r="CS74" s="5">
        <v>600</v>
      </c>
      <c r="CT74" s="5">
        <v>2661.82</v>
      </c>
      <c r="CU74" s="5">
        <v>2500</v>
      </c>
      <c r="CV74" s="5">
        <v>2200</v>
      </c>
      <c r="CW74" s="5">
        <v>2600</v>
      </c>
      <c r="CX74" s="5">
        <f>VLOOKUP(B:B,[5]Sheet1!$A$1:$B$65536,2,0)</f>
        <v>2593.02</v>
      </c>
      <c r="CY74" s="5">
        <v>4300</v>
      </c>
      <c r="CZ74" s="5">
        <v>4200</v>
      </c>
      <c r="DA74" s="5">
        <v>4400</v>
      </c>
      <c r="DB74" s="5">
        <v>460</v>
      </c>
      <c r="DC74" s="5">
        <v>1000</v>
      </c>
      <c r="DD74" s="5">
        <v>900</v>
      </c>
      <c r="DE74" s="5">
        <v>1100</v>
      </c>
      <c r="DF74" s="3">
        <v>752</v>
      </c>
      <c r="DG74" s="3">
        <v>3100</v>
      </c>
      <c r="DH74" s="3">
        <v>2500</v>
      </c>
      <c r="DI74" s="3">
        <v>2800</v>
      </c>
    </row>
    <row r="75" spans="1:113">
      <c r="A75" s="9">
        <v>56</v>
      </c>
      <c r="B75" s="10">
        <v>102479</v>
      </c>
      <c r="C75" s="11" t="s">
        <v>75</v>
      </c>
      <c r="D75" s="11" t="s">
        <v>58</v>
      </c>
      <c r="E75" s="5">
        <v>5296</v>
      </c>
      <c r="F75" s="5">
        <v>4730</v>
      </c>
      <c r="G75" s="12">
        <f t="shared" si="8"/>
        <v>0.0056092565778317</v>
      </c>
      <c r="H75" s="13">
        <f t="shared" si="7"/>
        <v>0.00555364468418889</v>
      </c>
      <c r="I75" s="5" t="s">
        <v>1721</v>
      </c>
      <c r="J75" s="5">
        <v>1059.35</v>
      </c>
      <c r="K75" s="5">
        <v>6900</v>
      </c>
      <c r="L75" s="5">
        <v>5000</v>
      </c>
      <c r="M75" s="5">
        <v>6200</v>
      </c>
      <c r="N75" s="5">
        <v>976.32</v>
      </c>
      <c r="O75" s="5">
        <v>2000</v>
      </c>
      <c r="P75" s="5">
        <v>1500</v>
      </c>
      <c r="Q75" s="5">
        <v>1700</v>
      </c>
      <c r="R75" s="5">
        <v>275.8</v>
      </c>
      <c r="S75" s="5">
        <v>2000</v>
      </c>
      <c r="T75" s="5">
        <v>1600</v>
      </c>
      <c r="U75" s="5">
        <v>1800</v>
      </c>
      <c r="V75" s="5">
        <v>2259.36</v>
      </c>
      <c r="W75" s="5">
        <v>2800</v>
      </c>
      <c r="X75" s="5">
        <v>2150</v>
      </c>
      <c r="Y75" s="5">
        <v>2450</v>
      </c>
      <c r="Z75" s="5">
        <v>1339.01</v>
      </c>
      <c r="AA75" s="5">
        <v>1900</v>
      </c>
      <c r="AB75" s="5">
        <v>1500</v>
      </c>
      <c r="AC75" s="5">
        <v>1710</v>
      </c>
      <c r="AD75" s="5">
        <v>20</v>
      </c>
      <c r="AE75" s="5">
        <v>10</v>
      </c>
      <c r="AF75" s="5">
        <v>24</v>
      </c>
      <c r="AG75" s="5">
        <v>20</v>
      </c>
      <c r="AH75" s="5">
        <v>15</v>
      </c>
      <c r="AI75" s="5">
        <v>24</v>
      </c>
      <c r="AJ75" s="23">
        <v>1754.42</v>
      </c>
      <c r="AK75" s="5">
        <v>1900</v>
      </c>
      <c r="AL75" s="5">
        <v>1600</v>
      </c>
      <c r="AM75" s="5">
        <v>1700</v>
      </c>
      <c r="AN75" s="5">
        <v>311.3</v>
      </c>
      <c r="AO75" s="5">
        <v>1100</v>
      </c>
      <c r="AP75" s="5">
        <v>800</v>
      </c>
      <c r="AQ75" s="5">
        <v>1000</v>
      </c>
      <c r="AR75" s="5">
        <v>872</v>
      </c>
      <c r="AS75" s="5">
        <v>2700</v>
      </c>
      <c r="AT75" s="5">
        <v>2400</v>
      </c>
      <c r="AU75" s="5">
        <v>2800</v>
      </c>
      <c r="AV75" s="5">
        <f>VLOOKUP(B:B,[3]Sheet1!$A$1:$B$65536,2,0)</f>
        <v>5551.33</v>
      </c>
      <c r="AW75" s="5">
        <v>2500</v>
      </c>
      <c r="AX75" s="5">
        <v>1700</v>
      </c>
      <c r="AY75" s="5">
        <v>2300</v>
      </c>
      <c r="AZ75" s="5">
        <v>1100.83</v>
      </c>
      <c r="BA75" s="5">
        <v>1200</v>
      </c>
      <c r="BB75" s="5">
        <v>1000</v>
      </c>
      <c r="BC75" s="5">
        <v>1100</v>
      </c>
      <c r="BD75" s="5">
        <f t="shared" si="9"/>
        <v>0.00633484162895928</v>
      </c>
      <c r="BE75" s="5">
        <v>1100.83</v>
      </c>
      <c r="BF75" s="5">
        <v>1400</v>
      </c>
      <c r="BG75" s="5">
        <v>1300</v>
      </c>
      <c r="BH75" s="5">
        <v>1500</v>
      </c>
      <c r="BI75" s="5">
        <v>653.5</v>
      </c>
      <c r="BJ75" s="5">
        <v>1300</v>
      </c>
      <c r="BK75" s="5">
        <v>1100</v>
      </c>
      <c r="BL75" s="5">
        <v>1200</v>
      </c>
      <c r="BM75" s="5">
        <f>VLOOKUP(B:B,[4]Sheet1!$A$1:$B$65536,2,0)</f>
        <v>1661.95</v>
      </c>
      <c r="BN75" s="5">
        <v>1700</v>
      </c>
      <c r="BO75" s="5">
        <v>1500</v>
      </c>
      <c r="BP75" s="5">
        <v>1800</v>
      </c>
      <c r="BQ75" s="5">
        <v>458.8</v>
      </c>
      <c r="BR75" s="5">
        <v>900</v>
      </c>
      <c r="BS75" s="5">
        <v>800</v>
      </c>
      <c r="BT75" s="5">
        <v>1000</v>
      </c>
      <c r="BU75" s="5">
        <f t="shared" si="10"/>
        <v>0.00578778135048231</v>
      </c>
      <c r="BV75" s="5">
        <v>2274.6</v>
      </c>
      <c r="BW75" s="5">
        <v>3200</v>
      </c>
      <c r="BX75" s="5">
        <v>3000</v>
      </c>
      <c r="BY75" s="5">
        <v>3600</v>
      </c>
      <c r="BZ75" s="5">
        <v>5018.61</v>
      </c>
      <c r="CA75" s="5">
        <v>4200</v>
      </c>
      <c r="CB75" s="5">
        <v>4000</v>
      </c>
      <c r="CC75" s="5">
        <v>4300</v>
      </c>
      <c r="CD75" s="5">
        <v>72</v>
      </c>
      <c r="CE75" s="5">
        <v>70</v>
      </c>
      <c r="CF75" s="5">
        <v>60</v>
      </c>
      <c r="CG75" s="5">
        <v>80</v>
      </c>
      <c r="CH75" s="5">
        <v>3254.84</v>
      </c>
      <c r="CI75" s="5">
        <v>2800</v>
      </c>
      <c r="CJ75" s="5">
        <v>2600</v>
      </c>
      <c r="CK75" s="5">
        <v>3400</v>
      </c>
      <c r="CL75" s="5">
        <v>781.8</v>
      </c>
      <c r="CM75" s="5">
        <v>2000</v>
      </c>
      <c r="CN75" s="5">
        <v>1700</v>
      </c>
      <c r="CO75" s="5">
        <v>2100</v>
      </c>
      <c r="CP75" s="5">
        <v>61.5</v>
      </c>
      <c r="CQ75" s="5">
        <v>600</v>
      </c>
      <c r="CR75" s="5">
        <v>500</v>
      </c>
      <c r="CS75" s="5">
        <v>600</v>
      </c>
      <c r="CT75" s="5">
        <v>2297.34</v>
      </c>
      <c r="CU75" s="5">
        <v>2500</v>
      </c>
      <c r="CV75" s="5">
        <v>2200</v>
      </c>
      <c r="CW75" s="5">
        <v>2600</v>
      </c>
      <c r="CX75" s="5">
        <f>VLOOKUP(B:B,[5]Sheet1!$A$1:$B$65536,2,0)</f>
        <v>2041.8</v>
      </c>
      <c r="CY75" s="5">
        <v>4300</v>
      </c>
      <c r="CZ75" s="5">
        <v>4200</v>
      </c>
      <c r="DA75" s="5">
        <v>4400</v>
      </c>
      <c r="DB75" s="5">
        <v>795</v>
      </c>
      <c r="DC75" s="5">
        <v>1000</v>
      </c>
      <c r="DD75" s="5">
        <v>900</v>
      </c>
      <c r="DE75" s="5">
        <v>1100</v>
      </c>
      <c r="DF75" s="3">
        <v>453.77</v>
      </c>
      <c r="DG75" s="3">
        <v>3100</v>
      </c>
      <c r="DH75" s="3">
        <v>2500</v>
      </c>
      <c r="DI75" s="3">
        <v>2800</v>
      </c>
    </row>
    <row r="76" spans="1:113">
      <c r="A76" s="9">
        <v>119</v>
      </c>
      <c r="B76" s="10">
        <v>311</v>
      </c>
      <c r="C76" s="11" t="s">
        <v>142</v>
      </c>
      <c r="D76" s="11" t="s">
        <v>122</v>
      </c>
      <c r="E76" s="5">
        <v>5282</v>
      </c>
      <c r="F76" s="5">
        <v>4730</v>
      </c>
      <c r="G76" s="12">
        <f t="shared" si="8"/>
        <v>0.0056092565778317</v>
      </c>
      <c r="H76" s="13">
        <f t="shared" si="7"/>
        <v>0.00553896359929866</v>
      </c>
      <c r="I76" s="5" t="s">
        <v>1721</v>
      </c>
      <c r="J76" s="5">
        <v>4394.73</v>
      </c>
      <c r="K76" s="5">
        <v>6900</v>
      </c>
      <c r="L76" s="5">
        <v>5000</v>
      </c>
      <c r="M76" s="5">
        <v>6200</v>
      </c>
      <c r="N76" s="5">
        <v>4763.88</v>
      </c>
      <c r="O76" s="5">
        <v>2200</v>
      </c>
      <c r="P76" s="5">
        <v>1700</v>
      </c>
      <c r="Q76" s="5">
        <v>1900</v>
      </c>
      <c r="R76" s="5">
        <v>1187.6</v>
      </c>
      <c r="S76" s="5">
        <v>2000</v>
      </c>
      <c r="T76" s="5">
        <v>1600</v>
      </c>
      <c r="U76" s="5">
        <v>1800</v>
      </c>
      <c r="V76" s="5">
        <v>1117.22</v>
      </c>
      <c r="W76" s="5">
        <v>2800</v>
      </c>
      <c r="X76" s="5">
        <v>2150</v>
      </c>
      <c r="Y76" s="5">
        <v>2450</v>
      </c>
      <c r="Z76" s="5">
        <v>1466.13</v>
      </c>
      <c r="AA76" s="5">
        <v>1900</v>
      </c>
      <c r="AB76" s="5">
        <v>1500</v>
      </c>
      <c r="AC76" s="5">
        <v>1710</v>
      </c>
      <c r="AD76" s="5">
        <v>25</v>
      </c>
      <c r="AE76" s="5">
        <v>12</v>
      </c>
      <c r="AF76" s="5">
        <v>30</v>
      </c>
      <c r="AG76" s="5">
        <v>6</v>
      </c>
      <c r="AH76" s="5">
        <v>4</v>
      </c>
      <c r="AI76" s="5">
        <v>7</v>
      </c>
      <c r="AJ76" s="23">
        <v>503.24</v>
      </c>
      <c r="AK76" s="5">
        <v>1900</v>
      </c>
      <c r="AL76" s="5">
        <v>1600</v>
      </c>
      <c r="AM76" s="5">
        <v>1700</v>
      </c>
      <c r="AN76" s="5">
        <v>237.2</v>
      </c>
      <c r="AO76" s="5">
        <v>1100</v>
      </c>
      <c r="AP76" s="5">
        <v>800</v>
      </c>
      <c r="AQ76" s="5">
        <v>1000</v>
      </c>
      <c r="AR76" s="5">
        <v>77.1</v>
      </c>
      <c r="AS76" s="5">
        <v>2700</v>
      </c>
      <c r="AT76" s="5">
        <v>2400</v>
      </c>
      <c r="AU76" s="5">
        <v>2800</v>
      </c>
      <c r="AV76" s="5">
        <f>VLOOKUP(B:B,[3]Sheet1!$A$1:$B$65536,2,0)</f>
        <v>1257.35</v>
      </c>
      <c r="AW76" s="5">
        <v>2500</v>
      </c>
      <c r="AX76" s="5">
        <v>1700</v>
      </c>
      <c r="AY76" s="5">
        <v>2300</v>
      </c>
      <c r="AZ76" s="5">
        <v>564.99</v>
      </c>
      <c r="BA76" s="5">
        <v>1200</v>
      </c>
      <c r="BB76" s="5">
        <v>1000</v>
      </c>
      <c r="BC76" s="5">
        <v>1100</v>
      </c>
      <c r="BD76" s="5">
        <f t="shared" si="9"/>
        <v>0.00633484162895928</v>
      </c>
      <c r="BE76" s="5">
        <v>564.99</v>
      </c>
      <c r="BF76" s="5">
        <v>1400</v>
      </c>
      <c r="BG76" s="5">
        <v>1300</v>
      </c>
      <c r="BH76" s="5">
        <v>1500</v>
      </c>
      <c r="BI76" s="5">
        <v>99</v>
      </c>
      <c r="BJ76" s="5">
        <v>1300</v>
      </c>
      <c r="BK76" s="5">
        <v>1100</v>
      </c>
      <c r="BL76" s="5">
        <v>1200</v>
      </c>
      <c r="BM76" s="5">
        <f>VLOOKUP(B:B,[4]Sheet1!$A$1:$B$65536,2,0)</f>
        <v>375.3</v>
      </c>
      <c r="BN76" s="5">
        <v>1700</v>
      </c>
      <c r="BO76" s="5">
        <v>1500</v>
      </c>
      <c r="BP76" s="5">
        <v>1800</v>
      </c>
      <c r="BQ76" s="5">
        <v>2356</v>
      </c>
      <c r="BR76" s="5">
        <v>900</v>
      </c>
      <c r="BS76" s="5">
        <v>800</v>
      </c>
      <c r="BT76" s="5">
        <v>1000</v>
      </c>
      <c r="BU76" s="5">
        <f t="shared" si="10"/>
        <v>0.00578778135048231</v>
      </c>
      <c r="BV76" s="5">
        <v>1196.72</v>
      </c>
      <c r="BW76" s="5">
        <v>3200</v>
      </c>
      <c r="BX76" s="5">
        <v>3000</v>
      </c>
      <c r="BY76" s="5">
        <v>3600</v>
      </c>
      <c r="BZ76" s="5">
        <v>2761.24</v>
      </c>
      <c r="CA76" s="5">
        <v>4200</v>
      </c>
      <c r="CB76" s="5">
        <v>4000</v>
      </c>
      <c r="CC76" s="5">
        <v>4300</v>
      </c>
      <c r="CD76" s="5">
        <v>41</v>
      </c>
      <c r="CE76" s="5">
        <v>70</v>
      </c>
      <c r="CF76" s="5">
        <v>60</v>
      </c>
      <c r="CG76" s="5">
        <v>80</v>
      </c>
      <c r="CH76" s="5">
        <v>2863.48</v>
      </c>
      <c r="CI76" s="5">
        <v>2800</v>
      </c>
      <c r="CJ76" s="5">
        <v>2600</v>
      </c>
      <c r="CK76" s="5">
        <v>3400</v>
      </c>
      <c r="CL76" s="5">
        <v>5193.82</v>
      </c>
      <c r="CM76" s="5">
        <v>2000</v>
      </c>
      <c r="CN76" s="5">
        <v>1700</v>
      </c>
      <c r="CO76" s="5">
        <v>2100</v>
      </c>
      <c r="CP76" s="5">
        <v>0</v>
      </c>
      <c r="CQ76" s="5">
        <v>600</v>
      </c>
      <c r="CR76" s="5">
        <v>500</v>
      </c>
      <c r="CS76" s="5">
        <v>600</v>
      </c>
      <c r="CT76" s="5">
        <v>2253.31</v>
      </c>
      <c r="CU76" s="5">
        <v>2500</v>
      </c>
      <c r="CV76" s="5">
        <v>2200</v>
      </c>
      <c r="CW76" s="5">
        <v>2600</v>
      </c>
      <c r="CX76" s="5">
        <f>VLOOKUP(B:B,[5]Sheet1!$A$1:$B$65536,2,0)</f>
        <v>1598.08</v>
      </c>
      <c r="CY76" s="5">
        <v>4300</v>
      </c>
      <c r="CZ76" s="5">
        <v>4200</v>
      </c>
      <c r="DA76" s="5">
        <v>4400</v>
      </c>
      <c r="DB76" s="5">
        <v>297.45</v>
      </c>
      <c r="DC76" s="5">
        <v>1000</v>
      </c>
      <c r="DD76" s="5">
        <v>900</v>
      </c>
      <c r="DE76" s="5">
        <v>1100</v>
      </c>
      <c r="DF76" s="3">
        <v>1808.72</v>
      </c>
      <c r="DG76" s="3">
        <v>3100</v>
      </c>
      <c r="DH76" s="3">
        <v>2500</v>
      </c>
      <c r="DI76" s="3">
        <v>2800</v>
      </c>
    </row>
    <row r="77" spans="1:113">
      <c r="A77" s="9">
        <v>58</v>
      </c>
      <c r="B77" s="10">
        <v>103199</v>
      </c>
      <c r="C77" s="11" t="s">
        <v>76</v>
      </c>
      <c r="D77" s="11" t="s">
        <v>58</v>
      </c>
      <c r="E77" s="5">
        <v>5196</v>
      </c>
      <c r="F77" s="5">
        <v>4730</v>
      </c>
      <c r="G77" s="12">
        <f t="shared" si="8"/>
        <v>0.0056092565778317</v>
      </c>
      <c r="H77" s="13">
        <f t="shared" si="7"/>
        <v>0.00544877979211584</v>
      </c>
      <c r="I77" s="5" t="s">
        <v>1721</v>
      </c>
      <c r="J77" s="5">
        <v>2122.7</v>
      </c>
      <c r="K77" s="5">
        <v>6800</v>
      </c>
      <c r="L77" s="5">
        <v>4900</v>
      </c>
      <c r="M77" s="5">
        <v>6100</v>
      </c>
      <c r="N77" s="5">
        <v>300</v>
      </c>
      <c r="O77" s="5">
        <v>1800</v>
      </c>
      <c r="P77" s="5">
        <v>1400</v>
      </c>
      <c r="Q77" s="5">
        <v>1600</v>
      </c>
      <c r="R77" s="5">
        <v>0</v>
      </c>
      <c r="S77" s="5">
        <v>1900</v>
      </c>
      <c r="T77" s="5">
        <v>1500</v>
      </c>
      <c r="U77" s="5">
        <v>1700</v>
      </c>
      <c r="V77" s="5">
        <v>2088.34</v>
      </c>
      <c r="W77" s="5">
        <v>2800</v>
      </c>
      <c r="X77" s="5">
        <v>2150</v>
      </c>
      <c r="Y77" s="5">
        <v>2450</v>
      </c>
      <c r="Z77" s="5">
        <v>1830.85</v>
      </c>
      <c r="AA77" s="5">
        <v>1900</v>
      </c>
      <c r="AB77" s="5">
        <v>1500</v>
      </c>
      <c r="AC77" s="5">
        <v>1710</v>
      </c>
      <c r="AD77" s="5">
        <v>30</v>
      </c>
      <c r="AE77" s="5">
        <v>15</v>
      </c>
      <c r="AF77" s="5">
        <v>36</v>
      </c>
      <c r="AG77" s="5">
        <v>23</v>
      </c>
      <c r="AH77" s="5">
        <v>17</v>
      </c>
      <c r="AI77" s="5">
        <v>28</v>
      </c>
      <c r="AJ77" s="23">
        <v>1481.71</v>
      </c>
      <c r="AK77" s="5">
        <v>1900</v>
      </c>
      <c r="AL77" s="5">
        <v>1600</v>
      </c>
      <c r="AM77" s="5">
        <v>1700</v>
      </c>
      <c r="AN77" s="5">
        <v>333.8</v>
      </c>
      <c r="AO77" s="5">
        <v>1100</v>
      </c>
      <c r="AP77" s="5">
        <v>800</v>
      </c>
      <c r="AQ77" s="5">
        <v>1000</v>
      </c>
      <c r="AR77" s="5">
        <v>782.92</v>
      </c>
      <c r="AS77" s="5">
        <v>2700</v>
      </c>
      <c r="AT77" s="5">
        <v>2400</v>
      </c>
      <c r="AU77" s="5">
        <v>2800</v>
      </c>
      <c r="AV77" s="5">
        <f>VLOOKUP(B:B,[3]Sheet1!$A$1:$B$65536,2,0)</f>
        <v>3477.05</v>
      </c>
      <c r="AW77" s="5">
        <v>2500</v>
      </c>
      <c r="AX77" s="5">
        <v>1700</v>
      </c>
      <c r="AY77" s="5">
        <v>2300</v>
      </c>
      <c r="AZ77" s="5">
        <v>841.25</v>
      </c>
      <c r="BA77" s="5">
        <v>1200</v>
      </c>
      <c r="BB77" s="5">
        <v>1000</v>
      </c>
      <c r="BC77" s="5">
        <v>1100</v>
      </c>
      <c r="BD77" s="5">
        <f t="shared" si="9"/>
        <v>0.00633484162895928</v>
      </c>
      <c r="BE77" s="5">
        <v>841.25</v>
      </c>
      <c r="BF77" s="5">
        <v>1400</v>
      </c>
      <c r="BG77" s="5">
        <v>1300</v>
      </c>
      <c r="BH77" s="5">
        <v>1500</v>
      </c>
      <c r="BI77" s="5">
        <v>544.22</v>
      </c>
      <c r="BJ77" s="5">
        <v>1300</v>
      </c>
      <c r="BK77" s="5">
        <v>1100</v>
      </c>
      <c r="BL77" s="5">
        <v>1200</v>
      </c>
      <c r="BM77" s="5">
        <f>VLOOKUP(B:B,[4]Sheet1!$A$1:$B$65536,2,0)</f>
        <v>113.35</v>
      </c>
      <c r="BN77" s="5">
        <v>1700</v>
      </c>
      <c r="BO77" s="5">
        <v>1500</v>
      </c>
      <c r="BP77" s="5">
        <v>1800</v>
      </c>
      <c r="BQ77" s="5">
        <v>469.22</v>
      </c>
      <c r="BR77" s="5">
        <v>900</v>
      </c>
      <c r="BS77" s="5">
        <v>800</v>
      </c>
      <c r="BT77" s="5">
        <v>1000</v>
      </c>
      <c r="BU77" s="5">
        <f t="shared" si="10"/>
        <v>0.00578778135048231</v>
      </c>
      <c r="BV77" s="5">
        <v>4769.89</v>
      </c>
      <c r="BW77" s="5">
        <v>3200</v>
      </c>
      <c r="BX77" s="5">
        <v>3000</v>
      </c>
      <c r="BY77" s="5">
        <v>3600</v>
      </c>
      <c r="BZ77" s="5">
        <v>2882.61</v>
      </c>
      <c r="CA77" s="5">
        <v>4200</v>
      </c>
      <c r="CB77" s="5">
        <v>4000</v>
      </c>
      <c r="CC77" s="5">
        <v>4300</v>
      </c>
      <c r="CD77" s="5">
        <v>58</v>
      </c>
      <c r="CE77" s="5">
        <v>70</v>
      </c>
      <c r="CF77" s="5">
        <v>60</v>
      </c>
      <c r="CG77" s="5">
        <v>80</v>
      </c>
      <c r="CH77" s="5">
        <v>1289.52</v>
      </c>
      <c r="CI77" s="5">
        <v>2800</v>
      </c>
      <c r="CJ77" s="5">
        <v>2600</v>
      </c>
      <c r="CK77" s="5">
        <v>3400</v>
      </c>
      <c r="CL77" s="5">
        <v>1216.07</v>
      </c>
      <c r="CM77" s="5">
        <v>2000</v>
      </c>
      <c r="CN77" s="5">
        <v>1700</v>
      </c>
      <c r="CO77" s="5">
        <v>2100</v>
      </c>
      <c r="CP77" s="5">
        <v>406.72</v>
      </c>
      <c r="CQ77" s="5">
        <v>600</v>
      </c>
      <c r="CR77" s="5">
        <v>500</v>
      </c>
      <c r="CS77" s="5">
        <v>600</v>
      </c>
      <c r="CT77" s="5">
        <v>3423.86</v>
      </c>
      <c r="CU77" s="5">
        <v>2500</v>
      </c>
      <c r="CV77" s="5">
        <v>2200</v>
      </c>
      <c r="CW77" s="5">
        <v>2600</v>
      </c>
      <c r="CX77" s="5">
        <f>VLOOKUP(B:B,[5]Sheet1!$A$1:$B$65536,2,0)</f>
        <v>3089.74</v>
      </c>
      <c r="CY77" s="5">
        <v>4300</v>
      </c>
      <c r="CZ77" s="5">
        <v>4200</v>
      </c>
      <c r="DA77" s="5">
        <v>4400</v>
      </c>
      <c r="DB77" s="5">
        <v>369.66</v>
      </c>
      <c r="DC77" s="5">
        <v>1000</v>
      </c>
      <c r="DD77" s="5">
        <v>900</v>
      </c>
      <c r="DE77" s="5">
        <v>1100</v>
      </c>
      <c r="DF77" s="3">
        <v>217</v>
      </c>
      <c r="DG77" s="3">
        <v>3100</v>
      </c>
      <c r="DH77" s="3">
        <v>2500</v>
      </c>
      <c r="DI77" s="3">
        <v>2800</v>
      </c>
    </row>
    <row r="78" spans="1:113">
      <c r="A78" s="9">
        <v>33</v>
      </c>
      <c r="B78" s="10">
        <v>102564</v>
      </c>
      <c r="C78" s="11" t="s">
        <v>47</v>
      </c>
      <c r="D78" s="11" t="s">
        <v>1730</v>
      </c>
      <c r="E78" s="5">
        <v>5109</v>
      </c>
      <c r="F78" s="5">
        <v>4730</v>
      </c>
      <c r="G78" s="12">
        <f t="shared" si="8"/>
        <v>0.0056092565778317</v>
      </c>
      <c r="H78" s="13">
        <f t="shared" si="7"/>
        <v>0.00535754733601228</v>
      </c>
      <c r="I78" s="5" t="s">
        <v>1721</v>
      </c>
      <c r="J78" s="5">
        <v>4122.74</v>
      </c>
      <c r="K78" s="5">
        <v>6700</v>
      </c>
      <c r="L78" s="5">
        <v>4800</v>
      </c>
      <c r="M78" s="5">
        <v>6000</v>
      </c>
      <c r="N78" s="5">
        <v>502.8</v>
      </c>
      <c r="O78" s="5">
        <v>1800</v>
      </c>
      <c r="P78" s="5">
        <v>1400</v>
      </c>
      <c r="Q78" s="5">
        <v>1600</v>
      </c>
      <c r="R78" s="5">
        <v>1274</v>
      </c>
      <c r="S78" s="5">
        <v>1900</v>
      </c>
      <c r="T78" s="5">
        <v>1500</v>
      </c>
      <c r="U78" s="5">
        <v>1700</v>
      </c>
      <c r="V78" s="5">
        <v>1198.73</v>
      </c>
      <c r="W78" s="5">
        <v>2800</v>
      </c>
      <c r="X78" s="5">
        <v>2150</v>
      </c>
      <c r="Y78" s="5">
        <v>2450</v>
      </c>
      <c r="Z78" s="5">
        <v>809.36</v>
      </c>
      <c r="AA78" s="5">
        <v>1800</v>
      </c>
      <c r="AB78" s="5">
        <v>1400</v>
      </c>
      <c r="AC78" s="5">
        <v>1610</v>
      </c>
      <c r="AD78" s="5">
        <v>15</v>
      </c>
      <c r="AE78" s="5">
        <v>7</v>
      </c>
      <c r="AF78" s="5">
        <v>18</v>
      </c>
      <c r="AG78" s="5">
        <v>13</v>
      </c>
      <c r="AH78" s="5">
        <v>10</v>
      </c>
      <c r="AI78" s="5">
        <v>16</v>
      </c>
      <c r="AJ78" s="23">
        <v>995.67</v>
      </c>
      <c r="AK78" s="5">
        <v>1900</v>
      </c>
      <c r="AL78" s="5">
        <v>1600</v>
      </c>
      <c r="AM78" s="5">
        <v>1700</v>
      </c>
      <c r="AN78" s="5">
        <v>159</v>
      </c>
      <c r="AO78" s="5">
        <v>1100</v>
      </c>
      <c r="AP78" s="5">
        <v>800</v>
      </c>
      <c r="AQ78" s="5">
        <v>1000</v>
      </c>
      <c r="AR78" s="5">
        <v>451</v>
      </c>
      <c r="AS78" s="5">
        <v>2600</v>
      </c>
      <c r="AT78" s="5">
        <v>2300</v>
      </c>
      <c r="AU78" s="5">
        <v>2600</v>
      </c>
      <c r="AV78" s="5">
        <f>VLOOKUP(B:B,[3]Sheet1!$A$1:$B$65536,2,0)</f>
        <v>3368.05</v>
      </c>
      <c r="AW78" s="5">
        <v>2500</v>
      </c>
      <c r="AX78" s="5">
        <v>1700</v>
      </c>
      <c r="AY78" s="5">
        <v>2300</v>
      </c>
      <c r="AZ78" s="5">
        <v>969.97</v>
      </c>
      <c r="BA78" s="5">
        <v>1200</v>
      </c>
      <c r="BB78" s="5">
        <v>1000</v>
      </c>
      <c r="BC78" s="5">
        <v>1100</v>
      </c>
      <c r="BD78" s="5">
        <f t="shared" si="9"/>
        <v>0.00633484162895928</v>
      </c>
      <c r="BE78" s="5">
        <v>969.97</v>
      </c>
      <c r="BF78" s="5">
        <v>1400</v>
      </c>
      <c r="BG78" s="5">
        <v>1300</v>
      </c>
      <c r="BH78" s="5">
        <v>1500</v>
      </c>
      <c r="BI78" s="5">
        <v>222.4</v>
      </c>
      <c r="BJ78" s="5">
        <v>1300</v>
      </c>
      <c r="BK78" s="5">
        <v>1100</v>
      </c>
      <c r="BL78" s="5">
        <v>1200</v>
      </c>
      <c r="BM78" s="5">
        <f>VLOOKUP(B:B,[4]Sheet1!$A$1:$B$65536,2,0)</f>
        <v>891.62</v>
      </c>
      <c r="BN78" s="5">
        <v>1700</v>
      </c>
      <c r="BO78" s="5">
        <v>1500</v>
      </c>
      <c r="BP78" s="5">
        <v>1800</v>
      </c>
      <c r="BQ78" s="5">
        <v>620.1</v>
      </c>
      <c r="BR78" s="5">
        <v>900</v>
      </c>
      <c r="BS78" s="5">
        <v>800</v>
      </c>
      <c r="BT78" s="5">
        <v>1000</v>
      </c>
      <c r="BU78" s="5">
        <f t="shared" si="10"/>
        <v>0.00578778135048231</v>
      </c>
      <c r="BV78" s="5">
        <v>1370.83</v>
      </c>
      <c r="BW78" s="5">
        <v>3200</v>
      </c>
      <c r="BX78" s="5">
        <v>3000</v>
      </c>
      <c r="BY78" s="5">
        <v>3600</v>
      </c>
      <c r="BZ78" s="5">
        <v>2135.91</v>
      </c>
      <c r="CA78" s="5">
        <v>4200</v>
      </c>
      <c r="CB78" s="5">
        <v>4000</v>
      </c>
      <c r="CC78" s="5">
        <v>4300</v>
      </c>
      <c r="CD78" s="5">
        <v>158</v>
      </c>
      <c r="CE78" s="5">
        <v>90</v>
      </c>
      <c r="CF78" s="5">
        <v>70</v>
      </c>
      <c r="CG78" s="5">
        <v>100</v>
      </c>
      <c r="CH78" s="5">
        <v>1461.1</v>
      </c>
      <c r="CI78" s="5">
        <v>2800</v>
      </c>
      <c r="CJ78" s="5">
        <v>2600</v>
      </c>
      <c r="CK78" s="5">
        <v>3400</v>
      </c>
      <c r="CL78" s="5">
        <v>2672.07</v>
      </c>
      <c r="CM78" s="5">
        <v>2000</v>
      </c>
      <c r="CN78" s="5">
        <v>1700</v>
      </c>
      <c r="CO78" s="5">
        <v>2100</v>
      </c>
      <c r="CP78" s="5">
        <v>0</v>
      </c>
      <c r="CQ78" s="5">
        <v>600</v>
      </c>
      <c r="CR78" s="5">
        <v>500</v>
      </c>
      <c r="CS78" s="5">
        <v>600</v>
      </c>
      <c r="CT78" s="5">
        <v>3670.99</v>
      </c>
      <c r="CU78" s="5">
        <v>2500</v>
      </c>
      <c r="CV78" s="5">
        <v>2200</v>
      </c>
      <c r="CW78" s="5">
        <v>2600</v>
      </c>
      <c r="CX78" s="5">
        <f>VLOOKUP(B:B,[5]Sheet1!$A$1:$B$65536,2,0)</f>
        <v>1385.28</v>
      </c>
      <c r="CY78" s="5">
        <v>4300</v>
      </c>
      <c r="CZ78" s="5">
        <v>4200</v>
      </c>
      <c r="DA78" s="5">
        <v>4400</v>
      </c>
      <c r="DB78" s="5">
        <v>350</v>
      </c>
      <c r="DC78" s="5">
        <v>1000</v>
      </c>
      <c r="DD78" s="5">
        <v>900</v>
      </c>
      <c r="DE78" s="5">
        <v>1100</v>
      </c>
      <c r="DF78" s="3">
        <v>573.05</v>
      </c>
      <c r="DG78" s="3">
        <v>3100</v>
      </c>
      <c r="DH78" s="3">
        <v>2500</v>
      </c>
      <c r="DI78" s="3">
        <v>2800</v>
      </c>
    </row>
    <row r="79" spans="1:113">
      <c r="A79" s="14">
        <v>23</v>
      </c>
      <c r="B79" s="15">
        <v>107728</v>
      </c>
      <c r="C79" s="16" t="s">
        <v>38</v>
      </c>
      <c r="D79" s="16" t="s">
        <v>1734</v>
      </c>
      <c r="E79" s="17">
        <v>4864</v>
      </c>
      <c r="F79" s="5">
        <v>4730</v>
      </c>
      <c r="G79" s="12">
        <f t="shared" si="8"/>
        <v>0.0056092565778317</v>
      </c>
      <c r="H79" s="18">
        <f t="shared" si="7"/>
        <v>0.0051006283504333</v>
      </c>
      <c r="I79" s="17" t="s">
        <v>1722</v>
      </c>
      <c r="J79" s="5">
        <v>3206.65</v>
      </c>
      <c r="K79" s="5">
        <v>6300</v>
      </c>
      <c r="L79" s="5">
        <v>4600</v>
      </c>
      <c r="M79" s="5">
        <v>5700</v>
      </c>
      <c r="N79" s="5">
        <v>517.6</v>
      </c>
      <c r="O79" s="5">
        <v>1800</v>
      </c>
      <c r="P79" s="5">
        <v>1400</v>
      </c>
      <c r="Q79" s="5">
        <v>1600</v>
      </c>
      <c r="R79" s="5">
        <v>2000.8</v>
      </c>
      <c r="S79" s="5">
        <v>1800</v>
      </c>
      <c r="T79" s="5">
        <v>1400</v>
      </c>
      <c r="U79" s="5">
        <v>1600</v>
      </c>
      <c r="V79" s="5">
        <v>1168.54</v>
      </c>
      <c r="W79" s="5">
        <v>2600</v>
      </c>
      <c r="X79" s="5">
        <v>2000</v>
      </c>
      <c r="Y79" s="5">
        <v>2270</v>
      </c>
      <c r="Z79" s="5">
        <v>1829.46</v>
      </c>
      <c r="AA79" s="5">
        <v>1700</v>
      </c>
      <c r="AB79" s="5">
        <v>1300</v>
      </c>
      <c r="AC79" s="5">
        <v>1510</v>
      </c>
      <c r="AD79" s="5">
        <v>0</v>
      </c>
      <c r="AE79" s="5">
        <v>0</v>
      </c>
      <c r="AF79" s="5">
        <v>0</v>
      </c>
      <c r="AG79" s="5">
        <v>13</v>
      </c>
      <c r="AH79" s="5">
        <v>10</v>
      </c>
      <c r="AI79" s="5">
        <v>16</v>
      </c>
      <c r="AJ79" s="23">
        <v>1097.71</v>
      </c>
      <c r="AK79" s="5">
        <v>1900</v>
      </c>
      <c r="AL79" s="5">
        <v>1600</v>
      </c>
      <c r="AM79" s="5">
        <v>1700</v>
      </c>
      <c r="AN79" s="5">
        <v>194.19</v>
      </c>
      <c r="AO79" s="5">
        <v>800</v>
      </c>
      <c r="AP79" s="5">
        <v>600</v>
      </c>
      <c r="AQ79" s="5">
        <v>700</v>
      </c>
      <c r="AR79" s="5">
        <v>818</v>
      </c>
      <c r="AS79" s="5">
        <v>2500</v>
      </c>
      <c r="AT79" s="5">
        <v>2200</v>
      </c>
      <c r="AU79" s="5">
        <v>2500</v>
      </c>
      <c r="AV79" s="5">
        <f>VLOOKUP(B:B,[3]Sheet1!$A$1:$B$65536,2,0)</f>
        <v>1456.59</v>
      </c>
      <c r="AW79" s="5">
        <v>2500</v>
      </c>
      <c r="AX79" s="5">
        <v>1700</v>
      </c>
      <c r="AY79" s="5">
        <v>2300</v>
      </c>
      <c r="AZ79" s="5">
        <v>1079.13</v>
      </c>
      <c r="BA79" s="5">
        <v>1200</v>
      </c>
      <c r="BB79" s="5">
        <v>1000</v>
      </c>
      <c r="BC79" s="5">
        <v>1100</v>
      </c>
      <c r="BD79" s="5">
        <f t="shared" si="9"/>
        <v>0.00633484162895928</v>
      </c>
      <c r="BE79" s="5">
        <v>1079.13</v>
      </c>
      <c r="BF79" s="5">
        <v>1400</v>
      </c>
      <c r="BG79" s="5">
        <v>1300</v>
      </c>
      <c r="BH79" s="5">
        <v>1500</v>
      </c>
      <c r="BI79" s="5">
        <v>79.6</v>
      </c>
      <c r="BJ79" s="5">
        <v>1300</v>
      </c>
      <c r="BK79" s="5">
        <v>1100</v>
      </c>
      <c r="BL79" s="5">
        <v>1200</v>
      </c>
      <c r="BM79" s="5">
        <f>VLOOKUP(B:B,[4]Sheet1!$A$1:$B$65536,2,0)</f>
        <v>691.54</v>
      </c>
      <c r="BN79" s="5">
        <v>1700</v>
      </c>
      <c r="BO79" s="5">
        <v>1500</v>
      </c>
      <c r="BP79" s="5">
        <v>1800</v>
      </c>
      <c r="BQ79" s="5">
        <v>213</v>
      </c>
      <c r="BR79" s="5">
        <v>900</v>
      </c>
      <c r="BS79" s="5">
        <v>800</v>
      </c>
      <c r="BT79" s="5">
        <v>1000</v>
      </c>
      <c r="BU79" s="5">
        <f t="shared" si="10"/>
        <v>0.00578778135048231</v>
      </c>
      <c r="BV79" s="5">
        <v>1365.8</v>
      </c>
      <c r="BW79" s="5">
        <v>3200</v>
      </c>
      <c r="BX79" s="5">
        <v>3000</v>
      </c>
      <c r="BY79" s="5">
        <v>3600</v>
      </c>
      <c r="BZ79" s="5">
        <v>3921.85</v>
      </c>
      <c r="CA79" s="5">
        <v>4200</v>
      </c>
      <c r="CB79" s="5">
        <v>4000</v>
      </c>
      <c r="CC79" s="5">
        <v>4300</v>
      </c>
      <c r="CD79" s="5">
        <v>106</v>
      </c>
      <c r="CE79" s="5">
        <v>70</v>
      </c>
      <c r="CF79" s="5">
        <v>60</v>
      </c>
      <c r="CG79" s="5">
        <v>80</v>
      </c>
      <c r="CH79" s="5">
        <v>3727.4</v>
      </c>
      <c r="CI79" s="5">
        <v>2800</v>
      </c>
      <c r="CJ79" s="5">
        <v>2600</v>
      </c>
      <c r="CK79" s="5">
        <v>3400</v>
      </c>
      <c r="CL79" s="5">
        <v>864.9</v>
      </c>
      <c r="CM79" s="5">
        <v>2000</v>
      </c>
      <c r="CN79" s="5">
        <v>1700</v>
      </c>
      <c r="CO79" s="5">
        <v>2100</v>
      </c>
      <c r="CP79" s="5">
        <v>395.1</v>
      </c>
      <c r="CQ79" s="5">
        <v>600</v>
      </c>
      <c r="CR79" s="5">
        <v>500</v>
      </c>
      <c r="CS79" s="5">
        <v>600</v>
      </c>
      <c r="CT79" s="5">
        <v>2135.6</v>
      </c>
      <c r="CU79" s="5">
        <v>2500</v>
      </c>
      <c r="CV79" s="5">
        <v>2200</v>
      </c>
      <c r="CW79" s="5">
        <v>2600</v>
      </c>
      <c r="CX79" s="5">
        <f>VLOOKUP(B:B,[5]Sheet1!$A$1:$B$65536,2,0)</f>
        <v>1625.5</v>
      </c>
      <c r="CY79" s="5">
        <v>4300</v>
      </c>
      <c r="CZ79" s="5">
        <v>4200</v>
      </c>
      <c r="DA79" s="5">
        <v>4400</v>
      </c>
      <c r="DB79" s="5">
        <v>595.11</v>
      </c>
      <c r="DC79" s="5">
        <v>1000</v>
      </c>
      <c r="DD79" s="5">
        <v>900</v>
      </c>
      <c r="DE79" s="5">
        <v>1100</v>
      </c>
      <c r="DF79" s="3">
        <v>2036.2</v>
      </c>
      <c r="DG79" s="3">
        <v>3100</v>
      </c>
      <c r="DH79" s="3">
        <v>2500</v>
      </c>
      <c r="DI79" s="3">
        <v>2800</v>
      </c>
    </row>
    <row r="80" spans="1:113">
      <c r="A80" s="9">
        <v>90</v>
      </c>
      <c r="B80" s="10">
        <v>106485</v>
      </c>
      <c r="C80" s="11" t="s">
        <v>104</v>
      </c>
      <c r="D80" s="11" t="s">
        <v>89</v>
      </c>
      <c r="E80" s="5">
        <v>4838</v>
      </c>
      <c r="F80" s="5">
        <v>4730</v>
      </c>
      <c r="G80" s="12">
        <f t="shared" si="8"/>
        <v>0.0056092565778317</v>
      </c>
      <c r="H80" s="13">
        <f t="shared" si="7"/>
        <v>0.00507336347849431</v>
      </c>
      <c r="I80" s="5" t="s">
        <v>1722</v>
      </c>
      <c r="J80" s="5">
        <v>2470.32</v>
      </c>
      <c r="K80" s="5">
        <v>6300</v>
      </c>
      <c r="L80" s="5">
        <v>4600</v>
      </c>
      <c r="M80" s="5">
        <v>5700</v>
      </c>
      <c r="N80" s="5">
        <v>1903</v>
      </c>
      <c r="O80" s="5">
        <v>2000</v>
      </c>
      <c r="P80" s="5">
        <v>1500</v>
      </c>
      <c r="Q80" s="5">
        <v>1700</v>
      </c>
      <c r="R80" s="5">
        <v>996.57</v>
      </c>
      <c r="S80" s="5">
        <v>1800</v>
      </c>
      <c r="T80" s="5">
        <v>1400</v>
      </c>
      <c r="U80" s="5">
        <v>1600</v>
      </c>
      <c r="V80" s="5">
        <v>2122.33</v>
      </c>
      <c r="W80" s="5">
        <v>2600</v>
      </c>
      <c r="X80" s="5">
        <v>2000</v>
      </c>
      <c r="Y80" s="5">
        <v>2270</v>
      </c>
      <c r="Z80" s="5">
        <v>1234.59</v>
      </c>
      <c r="AA80" s="5">
        <v>1700</v>
      </c>
      <c r="AB80" s="5">
        <v>1300</v>
      </c>
      <c r="AC80" s="5">
        <v>1510</v>
      </c>
      <c r="AD80" s="5">
        <v>15</v>
      </c>
      <c r="AE80" s="5">
        <v>7</v>
      </c>
      <c r="AF80" s="5">
        <v>18</v>
      </c>
      <c r="AG80" s="5">
        <v>14</v>
      </c>
      <c r="AH80" s="5">
        <v>10</v>
      </c>
      <c r="AI80" s="5">
        <v>17</v>
      </c>
      <c r="AJ80" s="23">
        <v>1053.74</v>
      </c>
      <c r="AK80" s="5">
        <v>1900</v>
      </c>
      <c r="AL80" s="5">
        <v>1600</v>
      </c>
      <c r="AM80" s="5">
        <v>1700</v>
      </c>
      <c r="AN80" s="5">
        <v>264.55</v>
      </c>
      <c r="AO80" s="5">
        <v>800</v>
      </c>
      <c r="AP80" s="5">
        <v>600</v>
      </c>
      <c r="AQ80" s="5">
        <v>700</v>
      </c>
      <c r="AR80" s="5">
        <v>1011.8</v>
      </c>
      <c r="AS80" s="5">
        <v>2500</v>
      </c>
      <c r="AT80" s="5">
        <v>2200</v>
      </c>
      <c r="AU80" s="5">
        <v>2500</v>
      </c>
      <c r="AV80" s="5">
        <f>VLOOKUP(B:B,[3]Sheet1!$A$1:$B$65536,2,0)</f>
        <v>2661.78</v>
      </c>
      <c r="AW80" s="5">
        <v>2500</v>
      </c>
      <c r="AX80" s="5">
        <v>1700</v>
      </c>
      <c r="AY80" s="5">
        <v>2300</v>
      </c>
      <c r="AZ80" s="5">
        <v>595.78</v>
      </c>
      <c r="BA80" s="5">
        <v>1200</v>
      </c>
      <c r="BB80" s="5">
        <v>1000</v>
      </c>
      <c r="BC80" s="5">
        <v>1100</v>
      </c>
      <c r="BD80" s="5">
        <f t="shared" si="9"/>
        <v>0.00633484162895928</v>
      </c>
      <c r="BE80" s="5">
        <v>595.78</v>
      </c>
      <c r="BF80" s="5">
        <v>1400</v>
      </c>
      <c r="BG80" s="5">
        <v>1300</v>
      </c>
      <c r="BH80" s="5">
        <v>1500</v>
      </c>
      <c r="BI80" s="5">
        <v>232.48</v>
      </c>
      <c r="BJ80" s="5">
        <v>1300</v>
      </c>
      <c r="BK80" s="5">
        <v>1100</v>
      </c>
      <c r="BL80" s="5">
        <v>1200</v>
      </c>
      <c r="BM80" s="5">
        <f>VLOOKUP(B:B,[4]Sheet1!$A$1:$B$65536,2,0)</f>
        <v>441.85</v>
      </c>
      <c r="BN80" s="5">
        <v>1700</v>
      </c>
      <c r="BO80" s="5">
        <v>1500</v>
      </c>
      <c r="BP80" s="5">
        <v>1800</v>
      </c>
      <c r="BQ80" s="5">
        <v>0</v>
      </c>
      <c r="BR80" s="5">
        <v>900</v>
      </c>
      <c r="BS80" s="5">
        <v>800</v>
      </c>
      <c r="BT80" s="5">
        <v>1000</v>
      </c>
      <c r="BU80" s="5">
        <f t="shared" si="10"/>
        <v>0.00578778135048231</v>
      </c>
      <c r="BV80" s="5">
        <v>903.52</v>
      </c>
      <c r="BW80" s="5">
        <v>3200</v>
      </c>
      <c r="BX80" s="5">
        <v>3000</v>
      </c>
      <c r="BY80" s="5">
        <v>3600</v>
      </c>
      <c r="BZ80" s="5">
        <v>2414.83</v>
      </c>
      <c r="CA80" s="5">
        <v>4200</v>
      </c>
      <c r="CB80" s="5">
        <v>4000</v>
      </c>
      <c r="CC80" s="5">
        <v>4300</v>
      </c>
      <c r="CD80" s="5">
        <v>91</v>
      </c>
      <c r="CE80" s="5">
        <v>70</v>
      </c>
      <c r="CF80" s="5">
        <v>60</v>
      </c>
      <c r="CG80" s="5">
        <v>80</v>
      </c>
      <c r="CH80" s="5">
        <v>1694.04</v>
      </c>
      <c r="CI80" s="5">
        <v>2800</v>
      </c>
      <c r="CJ80" s="5">
        <v>2600</v>
      </c>
      <c r="CK80" s="5">
        <v>3400</v>
      </c>
      <c r="CL80" s="5">
        <v>999.32</v>
      </c>
      <c r="CM80" s="5">
        <v>2000</v>
      </c>
      <c r="CN80" s="5">
        <v>1700</v>
      </c>
      <c r="CO80" s="5">
        <v>2100</v>
      </c>
      <c r="CP80" s="5">
        <v>0</v>
      </c>
      <c r="CQ80" s="5">
        <v>600</v>
      </c>
      <c r="CR80" s="5">
        <v>500</v>
      </c>
      <c r="CS80" s="5">
        <v>600</v>
      </c>
      <c r="CT80" s="5">
        <v>1572.33</v>
      </c>
      <c r="CU80" s="5">
        <v>2500</v>
      </c>
      <c r="CV80" s="5">
        <v>2200</v>
      </c>
      <c r="CW80" s="5">
        <v>2600</v>
      </c>
      <c r="CX80" s="5">
        <f>VLOOKUP(B:B,[5]Sheet1!$A$1:$B$65536,2,0)</f>
        <v>2901.1</v>
      </c>
      <c r="CY80" s="5">
        <v>4300</v>
      </c>
      <c r="CZ80" s="5">
        <v>4200</v>
      </c>
      <c r="DA80" s="5">
        <v>4400</v>
      </c>
      <c r="DB80" s="5">
        <v>608.85</v>
      </c>
      <c r="DC80" s="5">
        <v>1000</v>
      </c>
      <c r="DD80" s="5">
        <v>900</v>
      </c>
      <c r="DE80" s="5">
        <v>1100</v>
      </c>
      <c r="DF80" s="3">
        <v>1152.5</v>
      </c>
      <c r="DG80" s="3">
        <v>3100</v>
      </c>
      <c r="DH80" s="3">
        <v>2500</v>
      </c>
      <c r="DI80" s="3">
        <v>2800</v>
      </c>
    </row>
    <row r="81" spans="1:113">
      <c r="A81" s="9">
        <v>124</v>
      </c>
      <c r="B81" s="10">
        <v>727</v>
      </c>
      <c r="C81" s="11" t="s">
        <v>143</v>
      </c>
      <c r="D81" s="11" t="s">
        <v>122</v>
      </c>
      <c r="E81" s="5">
        <v>4831</v>
      </c>
      <c r="F81" s="5">
        <v>4730</v>
      </c>
      <c r="G81" s="12">
        <f t="shared" si="8"/>
        <v>0.0056092565778317</v>
      </c>
      <c r="H81" s="13">
        <f t="shared" si="7"/>
        <v>0.00506602293604919</v>
      </c>
      <c r="I81" s="5" t="s">
        <v>1722</v>
      </c>
      <c r="J81" s="5">
        <v>2937.03</v>
      </c>
      <c r="K81" s="5">
        <v>6300</v>
      </c>
      <c r="L81" s="5">
        <v>4600</v>
      </c>
      <c r="M81" s="5">
        <v>5700</v>
      </c>
      <c r="N81" s="5">
        <v>527.9</v>
      </c>
      <c r="O81" s="5">
        <v>1800</v>
      </c>
      <c r="P81" s="5">
        <v>1400</v>
      </c>
      <c r="Q81" s="5">
        <v>1600</v>
      </c>
      <c r="R81" s="5">
        <v>363</v>
      </c>
      <c r="S81" s="5">
        <v>1800</v>
      </c>
      <c r="T81" s="5">
        <v>1400</v>
      </c>
      <c r="U81" s="5">
        <v>1600</v>
      </c>
      <c r="V81" s="5">
        <v>2364.91</v>
      </c>
      <c r="W81" s="5">
        <v>2600</v>
      </c>
      <c r="X81" s="5">
        <v>2000</v>
      </c>
      <c r="Y81" s="5">
        <v>2270</v>
      </c>
      <c r="Z81" s="5">
        <v>1280.54</v>
      </c>
      <c r="AA81" s="5">
        <v>1700</v>
      </c>
      <c r="AB81" s="5">
        <v>1300</v>
      </c>
      <c r="AC81" s="5">
        <v>1510</v>
      </c>
      <c r="AD81" s="5">
        <v>27</v>
      </c>
      <c r="AE81" s="5">
        <v>13</v>
      </c>
      <c r="AF81" s="5">
        <v>33</v>
      </c>
      <c r="AG81" s="5">
        <v>14</v>
      </c>
      <c r="AH81" s="5">
        <v>10</v>
      </c>
      <c r="AI81" s="5">
        <v>17</v>
      </c>
      <c r="AJ81" s="23">
        <v>1663.21</v>
      </c>
      <c r="AK81" s="5">
        <v>1900</v>
      </c>
      <c r="AL81" s="5">
        <v>1600</v>
      </c>
      <c r="AM81" s="5">
        <v>1700</v>
      </c>
      <c r="AN81" s="5">
        <v>483.53</v>
      </c>
      <c r="AO81" s="5">
        <v>800</v>
      </c>
      <c r="AP81" s="5">
        <v>600</v>
      </c>
      <c r="AQ81" s="5">
        <v>700</v>
      </c>
      <c r="AR81" s="5">
        <v>931.9</v>
      </c>
      <c r="AS81" s="5">
        <v>2500</v>
      </c>
      <c r="AT81" s="5">
        <v>2200</v>
      </c>
      <c r="AU81" s="5">
        <v>2500</v>
      </c>
      <c r="AV81" s="5">
        <f>VLOOKUP(B:B,[3]Sheet1!$A$1:$B$65536,2,0)</f>
        <v>2818.42</v>
      </c>
      <c r="AW81" s="5">
        <v>2500</v>
      </c>
      <c r="AX81" s="5">
        <v>1700</v>
      </c>
      <c r="AY81" s="5">
        <v>2300</v>
      </c>
      <c r="AZ81" s="5">
        <v>1473.76</v>
      </c>
      <c r="BA81" s="5">
        <v>1200</v>
      </c>
      <c r="BB81" s="5">
        <v>1000</v>
      </c>
      <c r="BC81" s="5">
        <v>1100</v>
      </c>
      <c r="BD81" s="5">
        <f t="shared" si="9"/>
        <v>0.00633484162895928</v>
      </c>
      <c r="BE81" s="5">
        <v>1473.76</v>
      </c>
      <c r="BF81" s="5">
        <v>1400</v>
      </c>
      <c r="BG81" s="5">
        <v>1300</v>
      </c>
      <c r="BH81" s="5">
        <v>1500</v>
      </c>
      <c r="BI81" s="5">
        <v>843.01</v>
      </c>
      <c r="BJ81" s="5">
        <v>1300</v>
      </c>
      <c r="BK81" s="5">
        <v>1100</v>
      </c>
      <c r="BL81" s="5">
        <v>1200</v>
      </c>
      <c r="BM81" s="5">
        <f>VLOOKUP(B:B,[4]Sheet1!$A$1:$B$65536,2,0)</f>
        <v>454.3</v>
      </c>
      <c r="BN81" s="5">
        <v>1700</v>
      </c>
      <c r="BO81" s="5">
        <v>1500</v>
      </c>
      <c r="BP81" s="5">
        <v>1800</v>
      </c>
      <c r="BQ81" s="5">
        <v>124.1</v>
      </c>
      <c r="BR81" s="5">
        <v>900</v>
      </c>
      <c r="BS81" s="5">
        <v>800</v>
      </c>
      <c r="BT81" s="5">
        <v>1000</v>
      </c>
      <c r="BU81" s="5">
        <f t="shared" si="10"/>
        <v>0.00578778135048231</v>
      </c>
      <c r="BV81" s="5">
        <v>1043.01</v>
      </c>
      <c r="BW81" s="5">
        <v>3200</v>
      </c>
      <c r="BX81" s="5">
        <v>3000</v>
      </c>
      <c r="BY81" s="5">
        <v>3600</v>
      </c>
      <c r="BZ81" s="5">
        <v>3896.7</v>
      </c>
      <c r="CA81" s="5">
        <v>4200</v>
      </c>
      <c r="CB81" s="5">
        <v>4000</v>
      </c>
      <c r="CC81" s="5">
        <v>4300</v>
      </c>
      <c r="CD81" s="5">
        <v>68</v>
      </c>
      <c r="CE81" s="5">
        <v>70</v>
      </c>
      <c r="CF81" s="5">
        <v>60</v>
      </c>
      <c r="CG81" s="5">
        <v>80</v>
      </c>
      <c r="CH81" s="5">
        <v>1677.5</v>
      </c>
      <c r="CI81" s="5">
        <v>2800</v>
      </c>
      <c r="CJ81" s="5">
        <v>2600</v>
      </c>
      <c r="CK81" s="5">
        <v>3400</v>
      </c>
      <c r="CL81" s="5">
        <v>1578.45</v>
      </c>
      <c r="CM81" s="5">
        <v>2000</v>
      </c>
      <c r="CN81" s="5">
        <v>1700</v>
      </c>
      <c r="CO81" s="5">
        <v>2100</v>
      </c>
      <c r="CP81" s="5">
        <v>0</v>
      </c>
      <c r="CQ81" s="5">
        <v>600</v>
      </c>
      <c r="CR81" s="5">
        <v>500</v>
      </c>
      <c r="CS81" s="5">
        <v>600</v>
      </c>
      <c r="CT81" s="5">
        <v>2245.34</v>
      </c>
      <c r="CU81" s="5">
        <v>2500</v>
      </c>
      <c r="CV81" s="5">
        <v>2200</v>
      </c>
      <c r="CW81" s="5">
        <v>2600</v>
      </c>
      <c r="CX81" s="5">
        <f>VLOOKUP(B:B,[5]Sheet1!$A$1:$B$65536,2,0)</f>
        <v>4115.81</v>
      </c>
      <c r="CY81" s="5">
        <v>4300</v>
      </c>
      <c r="CZ81" s="5">
        <v>4200</v>
      </c>
      <c r="DA81" s="5">
        <v>4400</v>
      </c>
      <c r="DB81" s="5">
        <v>488.9</v>
      </c>
      <c r="DC81" s="5">
        <v>1000</v>
      </c>
      <c r="DD81" s="5">
        <v>900</v>
      </c>
      <c r="DE81" s="5">
        <v>1100</v>
      </c>
      <c r="DF81" s="3">
        <v>227.5</v>
      </c>
      <c r="DG81" s="3">
        <v>3100</v>
      </c>
      <c r="DH81" s="3">
        <v>2500</v>
      </c>
      <c r="DI81" s="3">
        <v>2800</v>
      </c>
    </row>
    <row r="82" spans="1:113">
      <c r="A82" s="9">
        <v>127</v>
      </c>
      <c r="B82" s="10">
        <v>108277</v>
      </c>
      <c r="C82" s="11" t="s">
        <v>144</v>
      </c>
      <c r="D82" s="11" t="s">
        <v>122</v>
      </c>
      <c r="E82" s="5">
        <v>4613</v>
      </c>
      <c r="F82" s="5">
        <v>4613</v>
      </c>
      <c r="G82" s="12">
        <f t="shared" si="8"/>
        <v>0.00547050752506081</v>
      </c>
      <c r="H82" s="13">
        <f t="shared" si="7"/>
        <v>0.00483741747132994</v>
      </c>
      <c r="I82" s="5" t="s">
        <v>1722</v>
      </c>
      <c r="J82" s="5">
        <v>1819.72</v>
      </c>
      <c r="K82" s="5">
        <v>6100</v>
      </c>
      <c r="L82" s="5">
        <v>4400</v>
      </c>
      <c r="M82" s="5">
        <v>5400</v>
      </c>
      <c r="N82" s="5">
        <v>1927.11</v>
      </c>
      <c r="O82" s="5">
        <v>1900</v>
      </c>
      <c r="P82" s="5">
        <v>1500</v>
      </c>
      <c r="Q82" s="5">
        <v>1700</v>
      </c>
      <c r="R82" s="5">
        <v>836.2</v>
      </c>
      <c r="S82" s="5">
        <v>1800</v>
      </c>
      <c r="T82" s="5">
        <v>1400</v>
      </c>
      <c r="U82" s="5">
        <v>1600</v>
      </c>
      <c r="V82" s="5">
        <v>2484.99</v>
      </c>
      <c r="W82" s="5">
        <v>2500</v>
      </c>
      <c r="X82" s="5">
        <v>1920</v>
      </c>
      <c r="Y82" s="5">
        <v>2190</v>
      </c>
      <c r="Z82" s="5">
        <v>952.56</v>
      </c>
      <c r="AA82" s="5">
        <v>1600</v>
      </c>
      <c r="AB82" s="5">
        <v>1200</v>
      </c>
      <c r="AC82" s="5">
        <v>1410</v>
      </c>
      <c r="AD82" s="5">
        <v>20</v>
      </c>
      <c r="AE82" s="5">
        <v>10</v>
      </c>
      <c r="AF82" s="5">
        <v>24</v>
      </c>
      <c r="AG82" s="5">
        <v>14</v>
      </c>
      <c r="AH82" s="5">
        <v>10</v>
      </c>
      <c r="AI82" s="5">
        <v>17</v>
      </c>
      <c r="AJ82" s="23">
        <v>1267.28</v>
      </c>
      <c r="AK82" s="5">
        <v>1900</v>
      </c>
      <c r="AL82" s="5">
        <v>1600</v>
      </c>
      <c r="AM82" s="5">
        <v>1700</v>
      </c>
      <c r="AN82" s="5">
        <v>127.97</v>
      </c>
      <c r="AO82" s="5">
        <v>800</v>
      </c>
      <c r="AP82" s="5">
        <v>600</v>
      </c>
      <c r="AQ82" s="5">
        <v>700</v>
      </c>
      <c r="AR82" s="5">
        <v>212.84</v>
      </c>
      <c r="AS82" s="5">
        <v>2300</v>
      </c>
      <c r="AT82" s="5">
        <v>2100</v>
      </c>
      <c r="AU82" s="5">
        <v>2400</v>
      </c>
      <c r="AV82" s="5">
        <f>VLOOKUP(B:B,[3]Sheet1!$A$1:$B$65536,2,0)</f>
        <v>1205.21</v>
      </c>
      <c r="AW82" s="5">
        <v>2500</v>
      </c>
      <c r="AX82" s="5">
        <v>1700</v>
      </c>
      <c r="AY82" s="5">
        <v>2300</v>
      </c>
      <c r="AZ82" s="5">
        <v>1207.65</v>
      </c>
      <c r="BA82" s="5">
        <v>1200</v>
      </c>
      <c r="BB82" s="5">
        <v>1000</v>
      </c>
      <c r="BC82" s="5">
        <v>1100</v>
      </c>
      <c r="BD82" s="5">
        <f t="shared" si="9"/>
        <v>0.00633484162895928</v>
      </c>
      <c r="BE82" s="5">
        <v>1207.65</v>
      </c>
      <c r="BF82" s="5">
        <v>1400</v>
      </c>
      <c r="BG82" s="5">
        <v>1300</v>
      </c>
      <c r="BH82" s="5">
        <v>1500</v>
      </c>
      <c r="BI82" s="5">
        <v>253.49</v>
      </c>
      <c r="BJ82" s="5">
        <v>1300</v>
      </c>
      <c r="BK82" s="5">
        <v>1100</v>
      </c>
      <c r="BL82" s="5">
        <v>1200</v>
      </c>
      <c r="BM82" s="5">
        <f>VLOOKUP(B:B,[4]Sheet1!$A$1:$B$65536,2,0)</f>
        <v>489.16</v>
      </c>
      <c r="BN82" s="5">
        <v>1600</v>
      </c>
      <c r="BO82" s="5">
        <v>1400</v>
      </c>
      <c r="BP82" s="5">
        <v>1700</v>
      </c>
      <c r="BQ82" s="5">
        <v>305.04</v>
      </c>
      <c r="BR82" s="5">
        <v>900</v>
      </c>
      <c r="BS82" s="5">
        <v>800</v>
      </c>
      <c r="BT82" s="5">
        <v>1000</v>
      </c>
      <c r="BU82" s="5">
        <f t="shared" si="10"/>
        <v>0.00578778135048231</v>
      </c>
      <c r="BV82" s="5">
        <v>555.38</v>
      </c>
      <c r="BW82" s="5">
        <v>3200</v>
      </c>
      <c r="BX82" s="5">
        <v>3000</v>
      </c>
      <c r="BY82" s="5">
        <v>3600</v>
      </c>
      <c r="BZ82" s="5">
        <v>2700.89</v>
      </c>
      <c r="CA82" s="5">
        <v>4200</v>
      </c>
      <c r="CB82" s="5">
        <v>4000</v>
      </c>
      <c r="CC82" s="5">
        <v>4300</v>
      </c>
      <c r="CD82" s="5">
        <v>47</v>
      </c>
      <c r="CE82" s="5">
        <v>70</v>
      </c>
      <c r="CF82" s="5">
        <v>60</v>
      </c>
      <c r="CG82" s="5">
        <v>80</v>
      </c>
      <c r="CH82" s="5">
        <v>2545.6</v>
      </c>
      <c r="CI82" s="5">
        <v>2700</v>
      </c>
      <c r="CJ82" s="5">
        <v>2500</v>
      </c>
      <c r="CK82" s="5">
        <v>3200</v>
      </c>
      <c r="CL82" s="5">
        <v>2674.3</v>
      </c>
      <c r="CM82" s="5">
        <v>2000</v>
      </c>
      <c r="CN82" s="5">
        <v>1700</v>
      </c>
      <c r="CO82" s="5">
        <v>2100</v>
      </c>
      <c r="CP82" s="5">
        <v>144.98</v>
      </c>
      <c r="CQ82" s="5">
        <v>600</v>
      </c>
      <c r="CR82" s="5">
        <v>500</v>
      </c>
      <c r="CS82" s="5">
        <v>600</v>
      </c>
      <c r="CT82" s="5">
        <v>2477.41</v>
      </c>
      <c r="CU82" s="5">
        <v>2500</v>
      </c>
      <c r="CV82" s="5">
        <v>2200</v>
      </c>
      <c r="CW82" s="5">
        <v>2600</v>
      </c>
      <c r="CX82" s="5">
        <f>VLOOKUP(B:B,[5]Sheet1!$A$1:$B$65536,2,0)</f>
        <v>2638.98</v>
      </c>
      <c r="CY82" s="5">
        <v>4200</v>
      </c>
      <c r="CZ82" s="5">
        <v>4100</v>
      </c>
      <c r="DA82" s="5">
        <v>4300</v>
      </c>
      <c r="DB82" s="5">
        <v>785.24</v>
      </c>
      <c r="DC82" s="5">
        <v>900</v>
      </c>
      <c r="DD82" s="5">
        <v>800</v>
      </c>
      <c r="DE82" s="5">
        <v>1000</v>
      </c>
      <c r="DF82" s="3">
        <v>643.1</v>
      </c>
      <c r="DG82" s="3">
        <v>3000</v>
      </c>
      <c r="DH82" s="3">
        <v>2400</v>
      </c>
      <c r="DI82" s="3">
        <v>2700</v>
      </c>
    </row>
    <row r="83" spans="1:113">
      <c r="A83" s="9">
        <v>11</v>
      </c>
      <c r="B83" s="10">
        <v>704</v>
      </c>
      <c r="C83" s="11" t="s">
        <v>21</v>
      </c>
      <c r="D83" s="11" t="s">
        <v>15</v>
      </c>
      <c r="E83" s="5">
        <v>4583</v>
      </c>
      <c r="F83" s="5">
        <v>4583</v>
      </c>
      <c r="G83" s="12">
        <f t="shared" si="8"/>
        <v>0.00543493084486314</v>
      </c>
      <c r="H83" s="13">
        <f t="shared" si="7"/>
        <v>0.00480595800370802</v>
      </c>
      <c r="I83" s="5" t="s">
        <v>1722</v>
      </c>
      <c r="J83" s="5">
        <v>1699.5</v>
      </c>
      <c r="K83" s="5">
        <v>6000</v>
      </c>
      <c r="L83" s="5">
        <v>4300</v>
      </c>
      <c r="M83" s="5">
        <v>5300</v>
      </c>
      <c r="N83" s="5">
        <v>1843.8</v>
      </c>
      <c r="O83" s="5">
        <v>1900</v>
      </c>
      <c r="P83" s="5">
        <v>1500</v>
      </c>
      <c r="Q83" s="5">
        <v>1700</v>
      </c>
      <c r="R83" s="5">
        <v>1285.02</v>
      </c>
      <c r="S83" s="5">
        <v>1800</v>
      </c>
      <c r="T83" s="5">
        <v>1400</v>
      </c>
      <c r="U83" s="5">
        <v>1600</v>
      </c>
      <c r="V83" s="5">
        <v>2124.93</v>
      </c>
      <c r="W83" s="5">
        <v>2500</v>
      </c>
      <c r="X83" s="5">
        <v>1920</v>
      </c>
      <c r="Y83" s="5">
        <v>2190</v>
      </c>
      <c r="Z83" s="5">
        <v>1689.44</v>
      </c>
      <c r="AA83" s="5">
        <v>1600</v>
      </c>
      <c r="AB83" s="5">
        <v>1200</v>
      </c>
      <c r="AC83" s="5">
        <v>1410</v>
      </c>
      <c r="AD83" s="5">
        <v>21</v>
      </c>
      <c r="AE83" s="5">
        <v>10</v>
      </c>
      <c r="AF83" s="5">
        <v>25</v>
      </c>
      <c r="AG83" s="5">
        <v>13</v>
      </c>
      <c r="AH83" s="5">
        <v>10</v>
      </c>
      <c r="AI83" s="5">
        <v>16</v>
      </c>
      <c r="AJ83" s="23">
        <v>886.2</v>
      </c>
      <c r="AK83" s="5">
        <v>1900</v>
      </c>
      <c r="AL83" s="5">
        <v>1600</v>
      </c>
      <c r="AM83" s="5">
        <v>1700</v>
      </c>
      <c r="AN83" s="5">
        <v>330.8</v>
      </c>
      <c r="AO83" s="5">
        <v>800</v>
      </c>
      <c r="AP83" s="5">
        <v>600</v>
      </c>
      <c r="AQ83" s="5">
        <v>700</v>
      </c>
      <c r="AR83" s="5">
        <v>263.21</v>
      </c>
      <c r="AS83" s="5">
        <v>2300</v>
      </c>
      <c r="AT83" s="5">
        <v>2100</v>
      </c>
      <c r="AU83" s="5">
        <v>2400</v>
      </c>
      <c r="AV83" s="5">
        <f>VLOOKUP(B:B,[3]Sheet1!$A$1:$B$65536,2,0)</f>
        <v>3982.71</v>
      </c>
      <c r="AW83" s="5">
        <v>2400</v>
      </c>
      <c r="AX83" s="5">
        <v>1600</v>
      </c>
      <c r="AY83" s="5">
        <v>2200</v>
      </c>
      <c r="AZ83" s="5">
        <v>722.21</v>
      </c>
      <c r="BA83" s="5">
        <v>1200</v>
      </c>
      <c r="BB83" s="5">
        <v>1000</v>
      </c>
      <c r="BC83" s="5">
        <v>1100</v>
      </c>
      <c r="BD83" s="5">
        <f t="shared" si="9"/>
        <v>0.00633484162895928</v>
      </c>
      <c r="BE83" s="5">
        <v>722.21</v>
      </c>
      <c r="BF83" s="5">
        <v>1400</v>
      </c>
      <c r="BG83" s="5">
        <v>1300</v>
      </c>
      <c r="BH83" s="5">
        <v>1500</v>
      </c>
      <c r="BI83" s="5">
        <v>356.31</v>
      </c>
      <c r="BJ83" s="5">
        <v>1300</v>
      </c>
      <c r="BK83" s="5">
        <v>1100</v>
      </c>
      <c r="BL83" s="5">
        <v>1200</v>
      </c>
      <c r="BM83" s="5">
        <f>VLOOKUP(B:B,[4]Sheet1!$A$1:$B$65536,2,0)</f>
        <v>238.35</v>
      </c>
      <c r="BN83" s="5">
        <v>1600</v>
      </c>
      <c r="BO83" s="5">
        <v>1400</v>
      </c>
      <c r="BP83" s="5">
        <v>1700</v>
      </c>
      <c r="BQ83" s="5">
        <v>185.3</v>
      </c>
      <c r="BR83" s="5">
        <v>900</v>
      </c>
      <c r="BS83" s="5">
        <v>800</v>
      </c>
      <c r="BT83" s="5">
        <v>1000</v>
      </c>
      <c r="BU83" s="5">
        <f t="shared" si="10"/>
        <v>0.00578778135048231</v>
      </c>
      <c r="BV83" s="5">
        <v>631.93</v>
      </c>
      <c r="BW83" s="5">
        <v>3200</v>
      </c>
      <c r="BX83" s="5">
        <v>3000</v>
      </c>
      <c r="BY83" s="5">
        <v>3600</v>
      </c>
      <c r="BZ83" s="5">
        <v>1441.58</v>
      </c>
      <c r="CA83" s="5">
        <v>4200</v>
      </c>
      <c r="CB83" s="5">
        <v>4000</v>
      </c>
      <c r="CC83" s="5">
        <v>4300</v>
      </c>
      <c r="CD83" s="5">
        <v>59</v>
      </c>
      <c r="CE83" s="5">
        <v>70</v>
      </c>
      <c r="CF83" s="5">
        <v>60</v>
      </c>
      <c r="CG83" s="5">
        <v>80</v>
      </c>
      <c r="CH83" s="5">
        <v>1680.3</v>
      </c>
      <c r="CI83" s="5">
        <v>2700</v>
      </c>
      <c r="CJ83" s="5">
        <v>2500</v>
      </c>
      <c r="CK83" s="5">
        <v>3200</v>
      </c>
      <c r="CL83" s="5">
        <v>903.8</v>
      </c>
      <c r="CM83" s="5">
        <v>2000</v>
      </c>
      <c r="CN83" s="5">
        <v>1700</v>
      </c>
      <c r="CO83" s="5">
        <v>2100</v>
      </c>
      <c r="CP83" s="5">
        <v>23.5</v>
      </c>
      <c r="CQ83" s="5">
        <v>600</v>
      </c>
      <c r="CR83" s="5">
        <v>500</v>
      </c>
      <c r="CS83" s="5">
        <v>600</v>
      </c>
      <c r="CT83" s="5">
        <v>1955.63</v>
      </c>
      <c r="CU83" s="5">
        <v>2400</v>
      </c>
      <c r="CV83" s="5">
        <v>2100</v>
      </c>
      <c r="CW83" s="5">
        <v>2500</v>
      </c>
      <c r="CX83" s="5">
        <f>VLOOKUP(B:B,[5]Sheet1!$A$1:$B$65536,2,0)</f>
        <v>1815.29</v>
      </c>
      <c r="CY83" s="5">
        <v>4200</v>
      </c>
      <c r="CZ83" s="5">
        <v>4100</v>
      </c>
      <c r="DA83" s="5">
        <v>4300</v>
      </c>
      <c r="DB83" s="5">
        <v>58</v>
      </c>
      <c r="DC83" s="5">
        <v>900</v>
      </c>
      <c r="DD83" s="5">
        <v>800</v>
      </c>
      <c r="DE83" s="5">
        <v>1000</v>
      </c>
      <c r="DF83" s="3">
        <v>596.98</v>
      </c>
      <c r="DG83" s="3">
        <v>3000</v>
      </c>
      <c r="DH83" s="3">
        <v>2400</v>
      </c>
      <c r="DI83" s="3">
        <v>2700</v>
      </c>
    </row>
    <row r="84" spans="1:113">
      <c r="A84" s="9">
        <v>86</v>
      </c>
      <c r="B84" s="10">
        <v>733</v>
      </c>
      <c r="C84" s="11" t="s">
        <v>105</v>
      </c>
      <c r="D84" s="11" t="s">
        <v>89</v>
      </c>
      <c r="E84" s="5">
        <v>4562</v>
      </c>
      <c r="F84" s="5">
        <v>4562</v>
      </c>
      <c r="G84" s="12">
        <f t="shared" si="8"/>
        <v>0.00541002716872478</v>
      </c>
      <c r="H84" s="13">
        <f t="shared" si="7"/>
        <v>0.00478393637637268</v>
      </c>
      <c r="I84" s="5" t="s">
        <v>1722</v>
      </c>
      <c r="J84" s="5">
        <v>638.7</v>
      </c>
      <c r="K84" s="5">
        <v>6000</v>
      </c>
      <c r="L84" s="5">
        <v>4300</v>
      </c>
      <c r="M84" s="5">
        <v>5300</v>
      </c>
      <c r="N84" s="5">
        <v>999.2</v>
      </c>
      <c r="O84" s="5">
        <v>1900</v>
      </c>
      <c r="P84" s="5">
        <v>1500</v>
      </c>
      <c r="Q84" s="5">
        <v>1700</v>
      </c>
      <c r="R84" s="5">
        <v>162</v>
      </c>
      <c r="S84" s="5">
        <v>1800</v>
      </c>
      <c r="T84" s="5">
        <v>1400</v>
      </c>
      <c r="U84" s="5">
        <v>1600</v>
      </c>
      <c r="V84" s="5">
        <v>2165.21</v>
      </c>
      <c r="W84" s="5">
        <v>2500</v>
      </c>
      <c r="X84" s="5">
        <v>1920</v>
      </c>
      <c r="Y84" s="5">
        <v>2190</v>
      </c>
      <c r="Z84" s="5">
        <v>967.07</v>
      </c>
      <c r="AA84" s="5">
        <v>1600</v>
      </c>
      <c r="AB84" s="5">
        <v>1200</v>
      </c>
      <c r="AC84" s="5">
        <v>1410</v>
      </c>
      <c r="AD84" s="5">
        <v>15</v>
      </c>
      <c r="AE84" s="5">
        <v>7</v>
      </c>
      <c r="AF84" s="5">
        <v>18</v>
      </c>
      <c r="AG84" s="5">
        <v>18</v>
      </c>
      <c r="AH84" s="5">
        <v>13</v>
      </c>
      <c r="AI84" s="5">
        <v>21</v>
      </c>
      <c r="AJ84" s="23">
        <v>1236.29</v>
      </c>
      <c r="AK84" s="5">
        <v>1900</v>
      </c>
      <c r="AL84" s="5">
        <v>1600</v>
      </c>
      <c r="AM84" s="5">
        <v>1700</v>
      </c>
      <c r="AN84" s="5">
        <v>271.5</v>
      </c>
      <c r="AO84" s="5">
        <v>800</v>
      </c>
      <c r="AP84" s="5">
        <v>600</v>
      </c>
      <c r="AQ84" s="5">
        <v>700</v>
      </c>
      <c r="AR84" s="5">
        <v>1061.9</v>
      </c>
      <c r="AS84" s="5">
        <v>2300</v>
      </c>
      <c r="AT84" s="5">
        <v>2100</v>
      </c>
      <c r="AU84" s="5">
        <v>2400</v>
      </c>
      <c r="AV84" s="5">
        <f>VLOOKUP(B:B,[3]Sheet1!$A$1:$B$65536,2,0)</f>
        <v>3264.96</v>
      </c>
      <c r="AW84" s="5">
        <v>2400</v>
      </c>
      <c r="AX84" s="5">
        <v>1600</v>
      </c>
      <c r="AY84" s="5">
        <v>2200</v>
      </c>
      <c r="AZ84" s="5">
        <v>1732.95</v>
      </c>
      <c r="BA84" s="5">
        <v>1200</v>
      </c>
      <c r="BB84" s="5">
        <v>1000</v>
      </c>
      <c r="BC84" s="5">
        <v>1100</v>
      </c>
      <c r="BD84" s="5">
        <f t="shared" si="9"/>
        <v>0.00633484162895928</v>
      </c>
      <c r="BE84" s="5">
        <v>1732.95</v>
      </c>
      <c r="BF84" s="5">
        <v>1400</v>
      </c>
      <c r="BG84" s="5">
        <v>1300</v>
      </c>
      <c r="BH84" s="5">
        <v>1500</v>
      </c>
      <c r="BI84" s="5">
        <v>340.12</v>
      </c>
      <c r="BJ84" s="5">
        <v>1300</v>
      </c>
      <c r="BK84" s="5">
        <v>1100</v>
      </c>
      <c r="BL84" s="5">
        <v>1200</v>
      </c>
      <c r="BM84" s="5">
        <f>VLOOKUP(B:B,[4]Sheet1!$A$1:$B$65536,2,0)</f>
        <v>220.34</v>
      </c>
      <c r="BN84" s="5">
        <v>1600</v>
      </c>
      <c r="BO84" s="5">
        <v>1400</v>
      </c>
      <c r="BP84" s="5">
        <v>1700</v>
      </c>
      <c r="BQ84" s="5">
        <v>0</v>
      </c>
      <c r="BR84" s="5">
        <v>900</v>
      </c>
      <c r="BS84" s="5">
        <v>800</v>
      </c>
      <c r="BT84" s="5">
        <v>1000</v>
      </c>
      <c r="BU84" s="5">
        <f t="shared" si="10"/>
        <v>0.00578778135048231</v>
      </c>
      <c r="BV84" s="5">
        <v>1334.35</v>
      </c>
      <c r="BW84" s="5">
        <v>3200</v>
      </c>
      <c r="BX84" s="5">
        <v>3000</v>
      </c>
      <c r="BY84" s="5">
        <v>3600</v>
      </c>
      <c r="BZ84" s="5">
        <v>2069.2</v>
      </c>
      <c r="CA84" s="5">
        <v>4200</v>
      </c>
      <c r="CB84" s="5">
        <v>4000</v>
      </c>
      <c r="CC84" s="5">
        <v>4300</v>
      </c>
      <c r="CD84" s="5">
        <v>43</v>
      </c>
      <c r="CE84" s="5">
        <v>70</v>
      </c>
      <c r="CF84" s="5">
        <v>60</v>
      </c>
      <c r="CG84" s="5">
        <v>80</v>
      </c>
      <c r="CH84" s="5">
        <v>2986.4</v>
      </c>
      <c r="CI84" s="5">
        <v>2700</v>
      </c>
      <c r="CJ84" s="5">
        <v>2500</v>
      </c>
      <c r="CK84" s="5">
        <v>3200</v>
      </c>
      <c r="CL84" s="5">
        <v>314.6</v>
      </c>
      <c r="CM84" s="5">
        <v>1900</v>
      </c>
      <c r="CN84" s="5">
        <v>1700</v>
      </c>
      <c r="CO84" s="5">
        <v>2000</v>
      </c>
      <c r="CP84" s="5">
        <v>284.1</v>
      </c>
      <c r="CQ84" s="5">
        <v>600</v>
      </c>
      <c r="CR84" s="5">
        <v>500</v>
      </c>
      <c r="CS84" s="5">
        <v>600</v>
      </c>
      <c r="CT84" s="5">
        <v>3207.05</v>
      </c>
      <c r="CU84" s="5">
        <v>2400</v>
      </c>
      <c r="CV84" s="5">
        <v>2100</v>
      </c>
      <c r="CW84" s="5">
        <v>2500</v>
      </c>
      <c r="CX84" s="5">
        <f>VLOOKUP(B:B,[5]Sheet1!$A$1:$B$65536,2,0)</f>
        <v>2795.3</v>
      </c>
      <c r="CY84" s="5">
        <v>4200</v>
      </c>
      <c r="CZ84" s="5">
        <v>4100</v>
      </c>
      <c r="DA84" s="5">
        <v>4300</v>
      </c>
      <c r="DB84" s="5">
        <v>699</v>
      </c>
      <c r="DC84" s="5">
        <v>900</v>
      </c>
      <c r="DD84" s="5">
        <v>800</v>
      </c>
      <c r="DE84" s="5">
        <v>1000</v>
      </c>
      <c r="DF84" s="3">
        <v>170.9</v>
      </c>
      <c r="DG84" s="3">
        <v>3000</v>
      </c>
      <c r="DH84" s="3">
        <v>2400</v>
      </c>
      <c r="DI84" s="3">
        <v>2700</v>
      </c>
    </row>
    <row r="85" spans="1:113">
      <c r="A85" s="14">
        <v>85</v>
      </c>
      <c r="B85" s="15">
        <v>573</v>
      </c>
      <c r="C85" s="16" t="s">
        <v>106</v>
      </c>
      <c r="D85" s="16" t="s">
        <v>89</v>
      </c>
      <c r="E85" s="17">
        <v>4525</v>
      </c>
      <c r="F85" s="5">
        <v>4525</v>
      </c>
      <c r="G85" s="12">
        <f t="shared" si="8"/>
        <v>0.00536614926314766</v>
      </c>
      <c r="H85" s="18">
        <f t="shared" si="7"/>
        <v>0.00474513636630565</v>
      </c>
      <c r="I85" s="17" t="s">
        <v>1722</v>
      </c>
      <c r="J85" s="5">
        <v>4147.1</v>
      </c>
      <c r="K85" s="5">
        <v>6000</v>
      </c>
      <c r="L85" s="5">
        <v>4300</v>
      </c>
      <c r="M85" s="5">
        <v>5300</v>
      </c>
      <c r="N85" s="5">
        <v>182.42</v>
      </c>
      <c r="O85" s="5">
        <v>1900</v>
      </c>
      <c r="P85" s="5">
        <v>1500</v>
      </c>
      <c r="Q85" s="5">
        <v>1700</v>
      </c>
      <c r="R85" s="5">
        <v>0</v>
      </c>
      <c r="S85" s="5">
        <v>1600</v>
      </c>
      <c r="T85" s="5">
        <v>1300</v>
      </c>
      <c r="U85" s="5">
        <v>1500</v>
      </c>
      <c r="V85" s="5">
        <v>2064.66</v>
      </c>
      <c r="W85" s="5">
        <v>2500</v>
      </c>
      <c r="X85" s="5">
        <v>1920</v>
      </c>
      <c r="Y85" s="5">
        <v>2190</v>
      </c>
      <c r="Z85" s="5">
        <v>1160.6</v>
      </c>
      <c r="AA85" s="5">
        <v>1600</v>
      </c>
      <c r="AB85" s="5">
        <v>1200</v>
      </c>
      <c r="AC85" s="5">
        <v>1410</v>
      </c>
      <c r="AD85" s="5">
        <v>21</v>
      </c>
      <c r="AE85" s="5">
        <v>10</v>
      </c>
      <c r="AF85" s="5">
        <v>25</v>
      </c>
      <c r="AG85" s="5">
        <v>15</v>
      </c>
      <c r="AH85" s="5">
        <v>11</v>
      </c>
      <c r="AI85" s="5">
        <v>18</v>
      </c>
      <c r="AJ85" s="23">
        <v>1232.64</v>
      </c>
      <c r="AK85" s="5">
        <v>1900</v>
      </c>
      <c r="AL85" s="5">
        <v>1600</v>
      </c>
      <c r="AM85" s="5">
        <v>1700</v>
      </c>
      <c r="AN85" s="5">
        <v>515.75</v>
      </c>
      <c r="AO85" s="5">
        <v>800</v>
      </c>
      <c r="AP85" s="5">
        <v>600</v>
      </c>
      <c r="AQ85" s="5">
        <v>700</v>
      </c>
      <c r="AR85" s="5">
        <v>567.3</v>
      </c>
      <c r="AS85" s="5">
        <v>2300</v>
      </c>
      <c r="AT85" s="5">
        <v>2100</v>
      </c>
      <c r="AU85" s="5">
        <v>2400</v>
      </c>
      <c r="AV85" s="5">
        <f>VLOOKUP(B:B,[3]Sheet1!$A$1:$B$65536,2,0)</f>
        <v>3076.43</v>
      </c>
      <c r="AW85" s="5">
        <v>2400</v>
      </c>
      <c r="AX85" s="5">
        <v>1600</v>
      </c>
      <c r="AY85" s="5">
        <v>2200</v>
      </c>
      <c r="AZ85" s="5">
        <v>718.53</v>
      </c>
      <c r="BA85" s="5">
        <v>1200</v>
      </c>
      <c r="BB85" s="5">
        <v>1000</v>
      </c>
      <c r="BC85" s="5">
        <v>1100</v>
      </c>
      <c r="BD85" s="5">
        <f t="shared" si="9"/>
        <v>0.00633484162895928</v>
      </c>
      <c r="BE85" s="5">
        <v>718.53</v>
      </c>
      <c r="BF85" s="5">
        <v>1400</v>
      </c>
      <c r="BG85" s="5">
        <v>1300</v>
      </c>
      <c r="BH85" s="5">
        <v>1500</v>
      </c>
      <c r="BI85" s="5">
        <v>393.01</v>
      </c>
      <c r="BJ85" s="5">
        <v>1300</v>
      </c>
      <c r="BK85" s="5">
        <v>1100</v>
      </c>
      <c r="BL85" s="5">
        <v>1200</v>
      </c>
      <c r="BM85" s="5">
        <f>VLOOKUP(B:B,[4]Sheet1!$A$1:$B$65536,2,0)</f>
        <v>361.96</v>
      </c>
      <c r="BN85" s="5">
        <v>1600</v>
      </c>
      <c r="BO85" s="5">
        <v>1400</v>
      </c>
      <c r="BP85" s="5">
        <v>1700</v>
      </c>
      <c r="BQ85" s="5">
        <v>136</v>
      </c>
      <c r="BR85" s="5">
        <v>900</v>
      </c>
      <c r="BS85" s="5">
        <v>800</v>
      </c>
      <c r="BT85" s="5">
        <v>1000</v>
      </c>
      <c r="BU85" s="5">
        <f t="shared" si="10"/>
        <v>0.00578778135048231</v>
      </c>
      <c r="BV85" s="5">
        <v>1219.82</v>
      </c>
      <c r="BW85" s="5">
        <v>3200</v>
      </c>
      <c r="BX85" s="5">
        <v>3000</v>
      </c>
      <c r="BY85" s="5">
        <v>3600</v>
      </c>
      <c r="BZ85" s="5">
        <v>3266.22</v>
      </c>
      <c r="CA85" s="5">
        <v>4200</v>
      </c>
      <c r="CB85" s="5">
        <v>4000</v>
      </c>
      <c r="CC85" s="5">
        <v>4300</v>
      </c>
      <c r="CD85" s="5">
        <v>49</v>
      </c>
      <c r="CE85" s="5">
        <v>70</v>
      </c>
      <c r="CF85" s="5">
        <v>60</v>
      </c>
      <c r="CG85" s="5">
        <v>80</v>
      </c>
      <c r="CH85" s="5">
        <v>1668.28</v>
      </c>
      <c r="CI85" s="5">
        <v>2700</v>
      </c>
      <c r="CJ85" s="5">
        <v>2500</v>
      </c>
      <c r="CK85" s="5">
        <v>3200</v>
      </c>
      <c r="CL85" s="5">
        <v>740.62</v>
      </c>
      <c r="CM85" s="5">
        <v>1900</v>
      </c>
      <c r="CN85" s="5">
        <v>1700</v>
      </c>
      <c r="CO85" s="5">
        <v>2000</v>
      </c>
      <c r="CP85" s="5">
        <v>80.27</v>
      </c>
      <c r="CQ85" s="5">
        <v>600</v>
      </c>
      <c r="CR85" s="5">
        <v>500</v>
      </c>
      <c r="CS85" s="5">
        <v>600</v>
      </c>
      <c r="CT85" s="5">
        <v>3053.62</v>
      </c>
      <c r="CU85" s="5">
        <v>2400</v>
      </c>
      <c r="CV85" s="5">
        <v>2100</v>
      </c>
      <c r="CW85" s="5">
        <v>2500</v>
      </c>
      <c r="CX85" s="5">
        <f>VLOOKUP(B:B,[5]Sheet1!$A$1:$B$65536,2,0)</f>
        <v>3702.65</v>
      </c>
      <c r="CY85" s="5">
        <v>4200</v>
      </c>
      <c r="CZ85" s="5">
        <v>4100</v>
      </c>
      <c r="DA85" s="5">
        <v>4300</v>
      </c>
      <c r="DB85" s="5">
        <v>1621.97</v>
      </c>
      <c r="DC85" s="5">
        <v>900</v>
      </c>
      <c r="DD85" s="5">
        <v>800</v>
      </c>
      <c r="DE85" s="5">
        <v>1000</v>
      </c>
      <c r="DF85" s="3">
        <v>1116.94</v>
      </c>
      <c r="DG85" s="3">
        <v>3000</v>
      </c>
      <c r="DH85" s="3">
        <v>2400</v>
      </c>
      <c r="DI85" s="3">
        <v>2700</v>
      </c>
    </row>
    <row r="86" spans="1:113">
      <c r="A86" s="9">
        <v>10</v>
      </c>
      <c r="B86" s="10">
        <v>56</v>
      </c>
      <c r="C86" s="11" t="s">
        <v>22</v>
      </c>
      <c r="D86" s="11" t="s">
        <v>15</v>
      </c>
      <c r="E86" s="5">
        <v>4496</v>
      </c>
      <c r="F86" s="5">
        <v>4496</v>
      </c>
      <c r="G86" s="12">
        <f t="shared" si="8"/>
        <v>0.00533175847228992</v>
      </c>
      <c r="H86" s="13">
        <f t="shared" si="7"/>
        <v>0.00471472554760447</v>
      </c>
      <c r="I86" s="5" t="s">
        <v>1722</v>
      </c>
      <c r="J86" s="5">
        <v>1721.9</v>
      </c>
      <c r="K86" s="5">
        <v>5900</v>
      </c>
      <c r="L86" s="5">
        <v>4200</v>
      </c>
      <c r="M86" s="5">
        <v>5300</v>
      </c>
      <c r="N86" s="5">
        <v>1454.37</v>
      </c>
      <c r="O86" s="5">
        <v>1800</v>
      </c>
      <c r="P86" s="5">
        <v>1400</v>
      </c>
      <c r="Q86" s="5">
        <v>1600</v>
      </c>
      <c r="R86" s="5">
        <v>1189.6</v>
      </c>
      <c r="S86" s="5">
        <v>1600</v>
      </c>
      <c r="T86" s="5">
        <v>1300</v>
      </c>
      <c r="U86" s="5">
        <v>1500</v>
      </c>
      <c r="V86" s="5">
        <v>1534.8</v>
      </c>
      <c r="W86" s="5">
        <v>2400</v>
      </c>
      <c r="X86" s="5">
        <v>1840</v>
      </c>
      <c r="Y86" s="5">
        <v>2100</v>
      </c>
      <c r="Z86" s="5">
        <v>1660.59</v>
      </c>
      <c r="AA86" s="5">
        <v>1600</v>
      </c>
      <c r="AB86" s="5">
        <v>1200</v>
      </c>
      <c r="AC86" s="5">
        <v>1410</v>
      </c>
      <c r="AD86" s="5">
        <v>42</v>
      </c>
      <c r="AE86" s="5">
        <v>21</v>
      </c>
      <c r="AF86" s="5">
        <v>51</v>
      </c>
      <c r="AG86" s="5">
        <v>10</v>
      </c>
      <c r="AH86" s="5">
        <v>7</v>
      </c>
      <c r="AI86" s="5">
        <v>12</v>
      </c>
      <c r="AJ86" s="23">
        <v>738.33</v>
      </c>
      <c r="AK86" s="5">
        <v>1900</v>
      </c>
      <c r="AL86" s="5">
        <v>1600</v>
      </c>
      <c r="AM86" s="5">
        <v>1700</v>
      </c>
      <c r="AN86" s="5">
        <v>274.75</v>
      </c>
      <c r="AO86" s="5">
        <v>800</v>
      </c>
      <c r="AP86" s="5">
        <v>600</v>
      </c>
      <c r="AQ86" s="5">
        <v>700</v>
      </c>
      <c r="AR86" s="5">
        <v>307.14</v>
      </c>
      <c r="AS86" s="5">
        <v>2300</v>
      </c>
      <c r="AT86" s="5">
        <v>2100</v>
      </c>
      <c r="AU86" s="5">
        <v>2400</v>
      </c>
      <c r="AV86" s="5">
        <f>VLOOKUP(B:B,[3]Sheet1!$A$1:$B$65536,2,0)</f>
        <v>8325.98</v>
      </c>
      <c r="AW86" s="5">
        <v>2400</v>
      </c>
      <c r="AX86" s="5">
        <v>1600</v>
      </c>
      <c r="AY86" s="5">
        <v>2200</v>
      </c>
      <c r="AZ86" s="5">
        <v>681.57</v>
      </c>
      <c r="BA86" s="5">
        <v>1200</v>
      </c>
      <c r="BB86" s="5">
        <v>1000</v>
      </c>
      <c r="BC86" s="5">
        <v>1100</v>
      </c>
      <c r="BD86" s="5">
        <f t="shared" si="9"/>
        <v>0.00633484162895928</v>
      </c>
      <c r="BE86" s="5">
        <v>681.57</v>
      </c>
      <c r="BF86" s="5">
        <v>1400</v>
      </c>
      <c r="BG86" s="5">
        <v>1300</v>
      </c>
      <c r="BH86" s="5">
        <v>1500</v>
      </c>
      <c r="BI86" s="5">
        <v>148.65</v>
      </c>
      <c r="BJ86" s="5">
        <v>1300</v>
      </c>
      <c r="BK86" s="5">
        <v>1100</v>
      </c>
      <c r="BL86" s="5">
        <v>1200</v>
      </c>
      <c r="BM86" s="5">
        <f>VLOOKUP(B:B,[4]Sheet1!$A$1:$B$65536,2,0)</f>
        <v>323.09</v>
      </c>
      <c r="BN86" s="5">
        <v>1600</v>
      </c>
      <c r="BO86" s="5">
        <v>1400</v>
      </c>
      <c r="BP86" s="5">
        <v>1700</v>
      </c>
      <c r="BQ86" s="5">
        <v>503.23</v>
      </c>
      <c r="BR86" s="5">
        <v>900</v>
      </c>
      <c r="BS86" s="5">
        <v>800</v>
      </c>
      <c r="BT86" s="5">
        <v>1000</v>
      </c>
      <c r="BU86" s="5">
        <f t="shared" si="10"/>
        <v>0.00578778135048231</v>
      </c>
      <c r="BV86" s="5">
        <v>473.26</v>
      </c>
      <c r="BW86" s="5">
        <v>3200</v>
      </c>
      <c r="BX86" s="5">
        <v>3000</v>
      </c>
      <c r="BY86" s="5">
        <v>3600</v>
      </c>
      <c r="BZ86" s="5">
        <v>826.26</v>
      </c>
      <c r="CA86" s="5">
        <v>4200</v>
      </c>
      <c r="CB86" s="5">
        <v>4000</v>
      </c>
      <c r="CC86" s="5">
        <v>4300</v>
      </c>
      <c r="CD86" s="5">
        <v>97</v>
      </c>
      <c r="CE86" s="5">
        <v>70</v>
      </c>
      <c r="CF86" s="5">
        <v>60</v>
      </c>
      <c r="CG86" s="5">
        <v>80</v>
      </c>
      <c r="CH86" s="5">
        <v>690.9</v>
      </c>
      <c r="CI86" s="5">
        <v>2700</v>
      </c>
      <c r="CJ86" s="5">
        <v>2500</v>
      </c>
      <c r="CK86" s="5">
        <v>3200</v>
      </c>
      <c r="CL86" s="5">
        <v>905.17</v>
      </c>
      <c r="CM86" s="5">
        <v>1900</v>
      </c>
      <c r="CN86" s="5">
        <v>1700</v>
      </c>
      <c r="CO86" s="5">
        <v>2000</v>
      </c>
      <c r="CP86" s="5">
        <v>43.68</v>
      </c>
      <c r="CQ86" s="5">
        <v>600</v>
      </c>
      <c r="CR86" s="5">
        <v>500</v>
      </c>
      <c r="CS86" s="5">
        <v>600</v>
      </c>
      <c r="CT86" s="5">
        <v>1946.77</v>
      </c>
      <c r="CU86" s="5">
        <v>2400</v>
      </c>
      <c r="CV86" s="5">
        <v>2100</v>
      </c>
      <c r="CW86" s="5">
        <v>2500</v>
      </c>
      <c r="CX86" s="5">
        <f>VLOOKUP(B:B,[5]Sheet1!$A$1:$B$65536,2,0)</f>
        <v>2420.74</v>
      </c>
      <c r="CY86" s="5">
        <v>4100</v>
      </c>
      <c r="CZ86" s="5">
        <v>4000</v>
      </c>
      <c r="DA86" s="5">
        <v>4200</v>
      </c>
      <c r="DB86" s="5">
        <v>409.18</v>
      </c>
      <c r="DC86" s="5">
        <v>900</v>
      </c>
      <c r="DD86" s="5">
        <v>800</v>
      </c>
      <c r="DE86" s="5">
        <v>1000</v>
      </c>
      <c r="DF86" s="3">
        <v>744.3</v>
      </c>
      <c r="DG86" s="3">
        <v>2900</v>
      </c>
      <c r="DH86" s="3">
        <v>2300</v>
      </c>
      <c r="DI86" s="3">
        <v>2600</v>
      </c>
    </row>
    <row r="87" spans="1:113">
      <c r="A87" s="9">
        <v>26</v>
      </c>
      <c r="B87" s="10">
        <v>720</v>
      </c>
      <c r="C87" s="11" t="s">
        <v>39</v>
      </c>
      <c r="D87" s="11" t="s">
        <v>1733</v>
      </c>
      <c r="E87" s="5">
        <v>4490</v>
      </c>
      <c r="F87" s="5">
        <v>4490</v>
      </c>
      <c r="G87" s="12">
        <f t="shared" si="8"/>
        <v>0.00532464313625038</v>
      </c>
      <c r="H87" s="13">
        <f t="shared" si="7"/>
        <v>0.00470843365408008</v>
      </c>
      <c r="I87" s="5" t="s">
        <v>1722</v>
      </c>
      <c r="J87" s="5">
        <v>1622.07</v>
      </c>
      <c r="K87" s="5">
        <v>5900</v>
      </c>
      <c r="L87" s="5">
        <v>4200</v>
      </c>
      <c r="M87" s="5">
        <v>5300</v>
      </c>
      <c r="N87" s="5">
        <v>846</v>
      </c>
      <c r="O87" s="5">
        <v>1800</v>
      </c>
      <c r="P87" s="5">
        <v>1400</v>
      </c>
      <c r="Q87" s="5">
        <v>1600</v>
      </c>
      <c r="R87" s="5">
        <v>1339.13</v>
      </c>
      <c r="S87" s="5">
        <v>1600</v>
      </c>
      <c r="T87" s="5">
        <v>1300</v>
      </c>
      <c r="U87" s="5">
        <v>1500</v>
      </c>
      <c r="V87" s="5">
        <v>1572.52</v>
      </c>
      <c r="W87" s="5">
        <v>2400</v>
      </c>
      <c r="X87" s="5">
        <v>1840</v>
      </c>
      <c r="Y87" s="5">
        <v>2100</v>
      </c>
      <c r="Z87" s="5">
        <v>1029.16</v>
      </c>
      <c r="AA87" s="5">
        <v>1600</v>
      </c>
      <c r="AB87" s="5">
        <v>1200</v>
      </c>
      <c r="AC87" s="5">
        <v>1410</v>
      </c>
      <c r="AD87" s="5">
        <v>0</v>
      </c>
      <c r="AE87" s="5">
        <v>0</v>
      </c>
      <c r="AF87" s="5">
        <v>0</v>
      </c>
      <c r="AG87" s="5">
        <v>13</v>
      </c>
      <c r="AH87" s="5">
        <v>9</v>
      </c>
      <c r="AI87" s="5">
        <v>15</v>
      </c>
      <c r="AJ87" s="23">
        <v>1039.21</v>
      </c>
      <c r="AK87" s="5">
        <v>1900</v>
      </c>
      <c r="AL87" s="5">
        <v>1600</v>
      </c>
      <c r="AM87" s="5">
        <v>1700</v>
      </c>
      <c r="AN87" s="5">
        <v>194.25</v>
      </c>
      <c r="AO87" s="5">
        <v>800</v>
      </c>
      <c r="AP87" s="5">
        <v>600</v>
      </c>
      <c r="AQ87" s="5">
        <v>700</v>
      </c>
      <c r="AR87" s="5">
        <v>136.31</v>
      </c>
      <c r="AS87" s="5">
        <v>2300</v>
      </c>
      <c r="AT87" s="5">
        <v>2100</v>
      </c>
      <c r="AU87" s="5">
        <v>2400</v>
      </c>
      <c r="AV87" s="5">
        <f>VLOOKUP(B:B,[3]Sheet1!$A$1:$B$65536,2,0)</f>
        <v>2336.72</v>
      </c>
      <c r="AW87" s="5">
        <v>2400</v>
      </c>
      <c r="AX87" s="5">
        <v>1600</v>
      </c>
      <c r="AY87" s="5">
        <v>2200</v>
      </c>
      <c r="AZ87" s="5">
        <v>2318.32</v>
      </c>
      <c r="BA87" s="5">
        <v>1200</v>
      </c>
      <c r="BB87" s="5">
        <v>1000</v>
      </c>
      <c r="BC87" s="5">
        <v>1100</v>
      </c>
      <c r="BD87" s="5">
        <f t="shared" si="9"/>
        <v>0.00633484162895928</v>
      </c>
      <c r="BE87" s="5">
        <v>2318.32</v>
      </c>
      <c r="BF87" s="5">
        <v>1400</v>
      </c>
      <c r="BG87" s="5">
        <v>1300</v>
      </c>
      <c r="BH87" s="5">
        <v>1500</v>
      </c>
      <c r="BI87" s="5">
        <v>559.77</v>
      </c>
      <c r="BJ87" s="5">
        <v>1300</v>
      </c>
      <c r="BK87" s="5">
        <v>1100</v>
      </c>
      <c r="BL87" s="5">
        <v>1200</v>
      </c>
      <c r="BM87" s="5">
        <f>VLOOKUP(B:B,[4]Sheet1!$A$1:$B$65536,2,0)</f>
        <v>666.32</v>
      </c>
      <c r="BN87" s="5">
        <v>1600</v>
      </c>
      <c r="BO87" s="5">
        <v>1400</v>
      </c>
      <c r="BP87" s="5">
        <v>1700</v>
      </c>
      <c r="BQ87" s="5">
        <v>185.3</v>
      </c>
      <c r="BR87" s="5">
        <v>900</v>
      </c>
      <c r="BS87" s="5">
        <v>800</v>
      </c>
      <c r="BT87" s="5">
        <v>1000</v>
      </c>
      <c r="BU87" s="5">
        <f t="shared" si="10"/>
        <v>0.00578778135048231</v>
      </c>
      <c r="BV87" s="5">
        <v>784.03</v>
      </c>
      <c r="BW87" s="5">
        <v>3200</v>
      </c>
      <c r="BX87" s="5">
        <v>3000</v>
      </c>
      <c r="BY87" s="5">
        <v>3600</v>
      </c>
      <c r="BZ87" s="5">
        <v>801.35</v>
      </c>
      <c r="CA87" s="5">
        <v>4200</v>
      </c>
      <c r="CB87" s="5">
        <v>4000</v>
      </c>
      <c r="CC87" s="5">
        <v>4300</v>
      </c>
      <c r="CD87" s="5">
        <v>226</v>
      </c>
      <c r="CE87" s="5">
        <v>110</v>
      </c>
      <c r="CF87" s="5">
        <v>90</v>
      </c>
      <c r="CG87" s="5">
        <v>120</v>
      </c>
      <c r="CH87" s="5">
        <v>1613</v>
      </c>
      <c r="CI87" s="5">
        <v>2700</v>
      </c>
      <c r="CJ87" s="5">
        <v>2500</v>
      </c>
      <c r="CK87" s="5">
        <v>3200</v>
      </c>
      <c r="CL87" s="5">
        <v>633.3</v>
      </c>
      <c r="CM87" s="5">
        <v>1900</v>
      </c>
      <c r="CN87" s="5">
        <v>1700</v>
      </c>
      <c r="CO87" s="5">
        <v>2000</v>
      </c>
      <c r="CP87" s="5">
        <v>39.7</v>
      </c>
      <c r="CQ87" s="5">
        <v>600</v>
      </c>
      <c r="CR87" s="5">
        <v>500</v>
      </c>
      <c r="CS87" s="5">
        <v>600</v>
      </c>
      <c r="CT87" s="5">
        <v>2888.87</v>
      </c>
      <c r="CU87" s="5">
        <v>2400</v>
      </c>
      <c r="CV87" s="5">
        <v>2100</v>
      </c>
      <c r="CW87" s="5">
        <v>2500</v>
      </c>
      <c r="CX87" s="5">
        <f>VLOOKUP(B:B,[5]Sheet1!$A$1:$B$65536,2,0)</f>
        <v>1115.02</v>
      </c>
      <c r="CY87" s="5">
        <v>4100</v>
      </c>
      <c r="CZ87" s="5">
        <v>4000</v>
      </c>
      <c r="DA87" s="5">
        <v>4200</v>
      </c>
      <c r="DB87" s="5">
        <v>664.77</v>
      </c>
      <c r="DC87" s="5">
        <v>900</v>
      </c>
      <c r="DD87" s="5">
        <v>800</v>
      </c>
      <c r="DE87" s="5">
        <v>1000</v>
      </c>
      <c r="DF87" s="3">
        <v>1105.3</v>
      </c>
      <c r="DG87" s="3">
        <v>2900</v>
      </c>
      <c r="DH87" s="3">
        <v>2300</v>
      </c>
      <c r="DI87" s="3">
        <v>2600</v>
      </c>
    </row>
    <row r="88" spans="1:113">
      <c r="A88" s="14">
        <v>53</v>
      </c>
      <c r="B88" s="15">
        <v>349</v>
      </c>
      <c r="C88" s="16" t="s">
        <v>77</v>
      </c>
      <c r="D88" s="16" t="s">
        <v>58</v>
      </c>
      <c r="E88" s="17">
        <v>4473</v>
      </c>
      <c r="F88" s="5">
        <v>4473</v>
      </c>
      <c r="G88" s="12">
        <f t="shared" si="8"/>
        <v>0.00530448301747171</v>
      </c>
      <c r="H88" s="18">
        <f t="shared" si="7"/>
        <v>0.00469060662242766</v>
      </c>
      <c r="I88" s="17" t="s">
        <v>1722</v>
      </c>
      <c r="J88" s="5">
        <v>3523.78</v>
      </c>
      <c r="K88" s="5">
        <v>5900</v>
      </c>
      <c r="L88" s="5">
        <v>4200</v>
      </c>
      <c r="M88" s="5">
        <v>5300</v>
      </c>
      <c r="N88" s="5">
        <v>7019.33</v>
      </c>
      <c r="O88" s="5">
        <v>1800</v>
      </c>
      <c r="P88" s="5">
        <v>1400</v>
      </c>
      <c r="Q88" s="5">
        <v>1600</v>
      </c>
      <c r="R88" s="5">
        <v>306.35</v>
      </c>
      <c r="S88" s="5">
        <v>1600</v>
      </c>
      <c r="T88" s="5">
        <v>1300</v>
      </c>
      <c r="U88" s="5">
        <v>1500</v>
      </c>
      <c r="V88" s="5">
        <v>1566.36</v>
      </c>
      <c r="W88" s="5">
        <v>2400</v>
      </c>
      <c r="X88" s="5">
        <v>1840</v>
      </c>
      <c r="Y88" s="5">
        <v>2100</v>
      </c>
      <c r="Z88" s="5">
        <v>1073.49</v>
      </c>
      <c r="AA88" s="5">
        <v>1600</v>
      </c>
      <c r="AB88" s="5">
        <v>1200</v>
      </c>
      <c r="AC88" s="5">
        <v>1410</v>
      </c>
      <c r="AD88" s="5">
        <v>57</v>
      </c>
      <c r="AE88" s="5">
        <v>28</v>
      </c>
      <c r="AF88" s="5">
        <v>69</v>
      </c>
      <c r="AG88" s="5">
        <v>16</v>
      </c>
      <c r="AH88" s="5">
        <v>12</v>
      </c>
      <c r="AI88" s="5">
        <v>19</v>
      </c>
      <c r="AJ88" s="23">
        <v>1138.21</v>
      </c>
      <c r="AK88" s="5">
        <v>1900</v>
      </c>
      <c r="AL88" s="5">
        <v>1600</v>
      </c>
      <c r="AM88" s="5">
        <v>1700</v>
      </c>
      <c r="AN88" s="5">
        <v>48.2</v>
      </c>
      <c r="AO88" s="5">
        <v>800</v>
      </c>
      <c r="AP88" s="5">
        <v>600</v>
      </c>
      <c r="AQ88" s="5">
        <v>700</v>
      </c>
      <c r="AR88" s="5">
        <v>740.8</v>
      </c>
      <c r="AS88" s="5">
        <v>2300</v>
      </c>
      <c r="AT88" s="5">
        <v>2100</v>
      </c>
      <c r="AU88" s="5">
        <v>2400</v>
      </c>
      <c r="AV88" s="5">
        <f>VLOOKUP(B:B,[3]Sheet1!$A$1:$B$65536,2,0)</f>
        <v>4083.37</v>
      </c>
      <c r="AW88" s="5">
        <v>2400</v>
      </c>
      <c r="AX88" s="5">
        <v>1600</v>
      </c>
      <c r="AY88" s="5">
        <v>2200</v>
      </c>
      <c r="AZ88" s="5">
        <v>782.89</v>
      </c>
      <c r="BA88" s="29">
        <v>1000</v>
      </c>
      <c r="BB88" s="5">
        <v>800</v>
      </c>
      <c r="BC88" s="5">
        <v>1000</v>
      </c>
      <c r="BD88" s="5">
        <f t="shared" si="9"/>
        <v>0.00542986425339366</v>
      </c>
      <c r="BE88" s="5">
        <v>782.89</v>
      </c>
      <c r="BF88" s="5">
        <v>1200</v>
      </c>
      <c r="BG88" s="5">
        <v>1100</v>
      </c>
      <c r="BH88" s="5">
        <v>1200</v>
      </c>
      <c r="BI88" s="5">
        <v>412.44</v>
      </c>
      <c r="BJ88" s="5">
        <v>1100</v>
      </c>
      <c r="BK88" s="5">
        <v>900</v>
      </c>
      <c r="BL88" s="5">
        <v>1100</v>
      </c>
      <c r="BM88" s="5">
        <f>VLOOKUP(B:B,[4]Sheet1!$A$1:$B$65536,2,0)</f>
        <v>303.25</v>
      </c>
      <c r="BN88" s="5">
        <v>1600</v>
      </c>
      <c r="BO88" s="5">
        <v>1400</v>
      </c>
      <c r="BP88" s="5">
        <v>1700</v>
      </c>
      <c r="BQ88" s="5">
        <v>885.72</v>
      </c>
      <c r="BR88" s="5">
        <v>900</v>
      </c>
      <c r="BS88" s="5">
        <v>800</v>
      </c>
      <c r="BT88" s="5">
        <v>1000</v>
      </c>
      <c r="BU88" s="5">
        <f t="shared" si="10"/>
        <v>0.00578778135048231</v>
      </c>
      <c r="BV88" s="5">
        <v>1885.98</v>
      </c>
      <c r="BW88" s="5">
        <v>3200</v>
      </c>
      <c r="BX88" s="5">
        <v>3000</v>
      </c>
      <c r="BY88" s="5">
        <v>3600</v>
      </c>
      <c r="BZ88" s="5">
        <v>5282.24</v>
      </c>
      <c r="CA88" s="5">
        <v>4200</v>
      </c>
      <c r="CB88" s="5">
        <v>4000</v>
      </c>
      <c r="CC88" s="5">
        <v>4300</v>
      </c>
      <c r="CD88" s="5">
        <v>26</v>
      </c>
      <c r="CE88" s="5">
        <v>70</v>
      </c>
      <c r="CF88" s="5">
        <v>60</v>
      </c>
      <c r="CG88" s="5">
        <v>80</v>
      </c>
      <c r="CH88" s="5">
        <v>1568.11</v>
      </c>
      <c r="CI88" s="5">
        <v>2700</v>
      </c>
      <c r="CJ88" s="5">
        <v>2500</v>
      </c>
      <c r="CK88" s="5">
        <v>3200</v>
      </c>
      <c r="CL88" s="5">
        <v>621.2</v>
      </c>
      <c r="CM88" s="5">
        <v>1900</v>
      </c>
      <c r="CN88" s="5">
        <v>1700</v>
      </c>
      <c r="CO88" s="5">
        <v>2000</v>
      </c>
      <c r="CP88" s="5">
        <v>143.7</v>
      </c>
      <c r="CQ88" s="5">
        <v>600</v>
      </c>
      <c r="CR88" s="5">
        <v>500</v>
      </c>
      <c r="CS88" s="5">
        <v>600</v>
      </c>
      <c r="CT88" s="5">
        <v>1597.18</v>
      </c>
      <c r="CU88" s="5">
        <v>2400</v>
      </c>
      <c r="CV88" s="5">
        <v>2100</v>
      </c>
      <c r="CW88" s="5">
        <v>2500</v>
      </c>
      <c r="CX88" s="5">
        <f>VLOOKUP(B:B,[5]Sheet1!$A$1:$B$65536,2,0)</f>
        <v>1577</v>
      </c>
      <c r="CY88" s="5">
        <v>4100</v>
      </c>
      <c r="CZ88" s="5">
        <v>4000</v>
      </c>
      <c r="DA88" s="5">
        <v>4200</v>
      </c>
      <c r="DB88" s="5">
        <v>532.78</v>
      </c>
      <c r="DC88" s="5">
        <v>900</v>
      </c>
      <c r="DD88" s="5">
        <v>800</v>
      </c>
      <c r="DE88" s="5">
        <v>1000</v>
      </c>
      <c r="DF88" s="3">
        <v>883.5</v>
      </c>
      <c r="DG88" s="3">
        <v>2900</v>
      </c>
      <c r="DH88" s="3">
        <v>2300</v>
      </c>
      <c r="DI88" s="3">
        <v>2600</v>
      </c>
    </row>
    <row r="89" spans="1:113">
      <c r="A89" s="9">
        <v>24</v>
      </c>
      <c r="B89" s="10">
        <v>549</v>
      </c>
      <c r="C89" s="11" t="s">
        <v>40</v>
      </c>
      <c r="D89" s="11" t="s">
        <v>1733</v>
      </c>
      <c r="E89" s="5">
        <v>4415</v>
      </c>
      <c r="F89" s="5">
        <v>4415</v>
      </c>
      <c r="G89" s="12">
        <f t="shared" si="8"/>
        <v>0.00523570143575622</v>
      </c>
      <c r="H89" s="13">
        <f t="shared" si="7"/>
        <v>0.00462978498502529</v>
      </c>
      <c r="I89" s="5" t="s">
        <v>1722</v>
      </c>
      <c r="J89" s="5">
        <v>2949.11</v>
      </c>
      <c r="K89" s="5">
        <v>5800</v>
      </c>
      <c r="L89" s="5">
        <v>4200</v>
      </c>
      <c r="M89" s="5">
        <v>5200</v>
      </c>
      <c r="N89" s="5">
        <v>620</v>
      </c>
      <c r="O89" s="5">
        <v>1800</v>
      </c>
      <c r="P89" s="5">
        <v>1400</v>
      </c>
      <c r="Q89" s="5">
        <v>1600</v>
      </c>
      <c r="R89" s="5">
        <v>26.8</v>
      </c>
      <c r="S89" s="5">
        <v>1600</v>
      </c>
      <c r="T89" s="5">
        <v>1300</v>
      </c>
      <c r="U89" s="5">
        <v>1500</v>
      </c>
      <c r="V89" s="5">
        <v>1197.53</v>
      </c>
      <c r="W89" s="5">
        <v>2400</v>
      </c>
      <c r="X89" s="5">
        <v>1840</v>
      </c>
      <c r="Y89" s="5">
        <v>2100</v>
      </c>
      <c r="Z89" s="5">
        <v>2133.97</v>
      </c>
      <c r="AA89" s="5">
        <v>1600</v>
      </c>
      <c r="AB89" s="5">
        <v>1200</v>
      </c>
      <c r="AC89" s="5">
        <v>1410</v>
      </c>
      <c r="AD89" s="5">
        <v>0</v>
      </c>
      <c r="AE89" s="5">
        <v>0</v>
      </c>
      <c r="AF89" s="5">
        <v>0</v>
      </c>
      <c r="AG89" s="5">
        <v>13</v>
      </c>
      <c r="AH89" s="5">
        <v>9</v>
      </c>
      <c r="AI89" s="5">
        <v>15</v>
      </c>
      <c r="AJ89" s="23">
        <v>1063.44</v>
      </c>
      <c r="AK89" s="5">
        <v>1900</v>
      </c>
      <c r="AL89" s="5">
        <v>1600</v>
      </c>
      <c r="AM89" s="5">
        <v>1700</v>
      </c>
      <c r="AN89" s="5">
        <v>157.75</v>
      </c>
      <c r="AO89" s="5">
        <v>800</v>
      </c>
      <c r="AP89" s="5">
        <v>600</v>
      </c>
      <c r="AQ89" s="5">
        <v>700</v>
      </c>
      <c r="AR89" s="5">
        <v>626</v>
      </c>
      <c r="AS89" s="5">
        <v>2300</v>
      </c>
      <c r="AT89" s="5">
        <v>2100</v>
      </c>
      <c r="AU89" s="5">
        <v>2400</v>
      </c>
      <c r="AV89" s="5">
        <f>VLOOKUP(B:B,[3]Sheet1!$A$1:$B$65536,2,0)</f>
        <v>3758.36</v>
      </c>
      <c r="AW89" s="5">
        <v>2400</v>
      </c>
      <c r="AX89" s="5">
        <v>1600</v>
      </c>
      <c r="AY89" s="5">
        <v>2200</v>
      </c>
      <c r="AZ89" s="5">
        <v>704.98</v>
      </c>
      <c r="BA89" s="5">
        <v>1000</v>
      </c>
      <c r="BB89" s="5">
        <v>800</v>
      </c>
      <c r="BC89" s="5">
        <v>1000</v>
      </c>
      <c r="BD89" s="5">
        <f t="shared" si="9"/>
        <v>0.00542986425339366</v>
      </c>
      <c r="BE89" s="5">
        <v>704.98</v>
      </c>
      <c r="BF89" s="5">
        <v>1200</v>
      </c>
      <c r="BG89" s="5">
        <v>1100</v>
      </c>
      <c r="BH89" s="5">
        <v>1200</v>
      </c>
      <c r="BI89" s="5">
        <v>227.81</v>
      </c>
      <c r="BJ89" s="5">
        <v>1100</v>
      </c>
      <c r="BK89" s="5">
        <v>900</v>
      </c>
      <c r="BL89" s="5">
        <v>1100</v>
      </c>
      <c r="BM89" s="5">
        <f>VLOOKUP(B:B,[4]Sheet1!$A$1:$B$65536,2,0)</f>
        <v>694.28</v>
      </c>
      <c r="BN89" s="5">
        <v>1600</v>
      </c>
      <c r="BO89" s="5">
        <v>1400</v>
      </c>
      <c r="BP89" s="5">
        <v>1700</v>
      </c>
      <c r="BQ89" s="5">
        <v>0</v>
      </c>
      <c r="BR89" s="5">
        <v>900</v>
      </c>
      <c r="BS89" s="5">
        <v>800</v>
      </c>
      <c r="BT89" s="5">
        <v>1000</v>
      </c>
      <c r="BU89" s="5">
        <f t="shared" si="10"/>
        <v>0.00578778135048231</v>
      </c>
      <c r="BV89" s="5">
        <v>1106.5</v>
      </c>
      <c r="BW89" s="5">
        <v>3200</v>
      </c>
      <c r="BX89" s="5">
        <v>3000</v>
      </c>
      <c r="BY89" s="5">
        <v>3600</v>
      </c>
      <c r="BZ89" s="5">
        <v>3505.7</v>
      </c>
      <c r="CA89" s="5">
        <v>4200</v>
      </c>
      <c r="CB89" s="5">
        <v>4000</v>
      </c>
      <c r="CC89" s="5">
        <v>4300</v>
      </c>
      <c r="CD89" s="5">
        <v>116</v>
      </c>
      <c r="CE89" s="5">
        <v>70</v>
      </c>
      <c r="CF89" s="5">
        <v>60</v>
      </c>
      <c r="CG89" s="5">
        <v>80</v>
      </c>
      <c r="CH89" s="5">
        <v>3119.17</v>
      </c>
      <c r="CI89" s="5">
        <v>2600</v>
      </c>
      <c r="CJ89" s="5">
        <v>2400</v>
      </c>
      <c r="CK89" s="5">
        <v>3100</v>
      </c>
      <c r="CL89" s="5">
        <v>2495.36</v>
      </c>
      <c r="CM89" s="5">
        <v>1900</v>
      </c>
      <c r="CN89" s="5">
        <v>1700</v>
      </c>
      <c r="CO89" s="5">
        <v>2000</v>
      </c>
      <c r="CP89" s="5">
        <v>38</v>
      </c>
      <c r="CQ89" s="5">
        <v>600</v>
      </c>
      <c r="CR89" s="5">
        <v>500</v>
      </c>
      <c r="CS89" s="5">
        <v>600</v>
      </c>
      <c r="CT89" s="5">
        <v>2246.93</v>
      </c>
      <c r="CU89" s="5">
        <v>2400</v>
      </c>
      <c r="CV89" s="5">
        <v>2100</v>
      </c>
      <c r="CW89" s="5">
        <v>2500</v>
      </c>
      <c r="CX89" s="5">
        <f>VLOOKUP(B:B,[5]Sheet1!$A$1:$B$65536,2,0)</f>
        <v>2457.87</v>
      </c>
      <c r="CY89" s="5">
        <v>4100</v>
      </c>
      <c r="CZ89" s="5">
        <v>4000</v>
      </c>
      <c r="DA89" s="5">
        <v>4200</v>
      </c>
      <c r="DB89" s="5">
        <v>508.6</v>
      </c>
      <c r="DC89" s="5">
        <v>900</v>
      </c>
      <c r="DD89" s="5">
        <v>800</v>
      </c>
      <c r="DE89" s="5">
        <v>1000</v>
      </c>
      <c r="DF89" s="3">
        <v>1007.45</v>
      </c>
      <c r="DG89" s="3">
        <v>2900</v>
      </c>
      <c r="DH89" s="3">
        <v>2300</v>
      </c>
      <c r="DI89" s="3">
        <v>2600</v>
      </c>
    </row>
    <row r="90" spans="1:113">
      <c r="A90" s="9">
        <v>27</v>
      </c>
      <c r="B90" s="10">
        <v>104533</v>
      </c>
      <c r="C90" s="11" t="s">
        <v>41</v>
      </c>
      <c r="D90" s="11" t="s">
        <v>1733</v>
      </c>
      <c r="E90" s="5">
        <v>4409</v>
      </c>
      <c r="F90" s="5">
        <v>4409</v>
      </c>
      <c r="G90" s="12">
        <f t="shared" si="8"/>
        <v>0.00522858609971669</v>
      </c>
      <c r="H90" s="13">
        <f t="shared" si="7"/>
        <v>0.00462349309150091</v>
      </c>
      <c r="I90" s="5" t="s">
        <v>1722</v>
      </c>
      <c r="J90" s="5">
        <v>2295.69</v>
      </c>
      <c r="K90" s="5">
        <v>5800</v>
      </c>
      <c r="L90" s="5">
        <v>4200</v>
      </c>
      <c r="M90" s="5">
        <v>5200</v>
      </c>
      <c r="N90" s="5">
        <v>1563.57</v>
      </c>
      <c r="O90" s="5">
        <v>1800</v>
      </c>
      <c r="P90" s="5">
        <v>1400</v>
      </c>
      <c r="Q90" s="5">
        <v>1600</v>
      </c>
      <c r="R90" s="5">
        <v>448.06</v>
      </c>
      <c r="S90" s="5">
        <v>1600</v>
      </c>
      <c r="T90" s="5">
        <v>1300</v>
      </c>
      <c r="U90" s="5">
        <v>1500</v>
      </c>
      <c r="V90" s="5">
        <v>1628.77</v>
      </c>
      <c r="W90" s="5">
        <v>2400</v>
      </c>
      <c r="X90" s="5">
        <v>1840</v>
      </c>
      <c r="Y90" s="5">
        <v>2100</v>
      </c>
      <c r="Z90" s="5">
        <v>1257.75</v>
      </c>
      <c r="AA90" s="5">
        <v>1600</v>
      </c>
      <c r="AB90" s="5">
        <v>1200</v>
      </c>
      <c r="AC90" s="5">
        <v>1410</v>
      </c>
      <c r="AD90" s="5">
        <v>0</v>
      </c>
      <c r="AE90" s="5">
        <v>0</v>
      </c>
      <c r="AF90" s="5">
        <v>0</v>
      </c>
      <c r="AG90" s="5">
        <v>13</v>
      </c>
      <c r="AH90" s="5">
        <v>10</v>
      </c>
      <c r="AI90" s="5">
        <v>16</v>
      </c>
      <c r="AJ90" s="23">
        <v>971.92</v>
      </c>
      <c r="AK90" s="5">
        <v>1900</v>
      </c>
      <c r="AL90" s="5">
        <v>1600</v>
      </c>
      <c r="AM90" s="5">
        <v>1700</v>
      </c>
      <c r="AN90" s="5">
        <v>483.87</v>
      </c>
      <c r="AO90" s="5">
        <v>800</v>
      </c>
      <c r="AP90" s="5">
        <v>600</v>
      </c>
      <c r="AQ90" s="5">
        <v>700</v>
      </c>
      <c r="AR90" s="5">
        <v>213.3</v>
      </c>
      <c r="AS90" s="5">
        <v>2200</v>
      </c>
      <c r="AT90" s="5">
        <v>2000</v>
      </c>
      <c r="AU90" s="5">
        <v>2300</v>
      </c>
      <c r="AV90" s="5">
        <f>VLOOKUP(B:B,[3]Sheet1!$A$1:$B$65536,2,0)</f>
        <v>1566.91</v>
      </c>
      <c r="AW90" s="5">
        <v>2400</v>
      </c>
      <c r="AX90" s="5">
        <v>1600</v>
      </c>
      <c r="AY90" s="5">
        <v>2200</v>
      </c>
      <c r="AZ90" s="5">
        <v>890.28</v>
      </c>
      <c r="BA90" s="5">
        <v>1000</v>
      </c>
      <c r="BB90" s="5">
        <v>800</v>
      </c>
      <c r="BC90" s="5">
        <v>1000</v>
      </c>
      <c r="BD90" s="5">
        <f t="shared" si="9"/>
        <v>0.00542986425339366</v>
      </c>
      <c r="BE90" s="5">
        <v>890.28</v>
      </c>
      <c r="BF90" s="5">
        <v>1200</v>
      </c>
      <c r="BG90" s="5">
        <v>1100</v>
      </c>
      <c r="BH90" s="5">
        <v>1200</v>
      </c>
      <c r="BI90" s="5">
        <v>493.45</v>
      </c>
      <c r="BJ90" s="5">
        <v>1100</v>
      </c>
      <c r="BK90" s="5">
        <v>900</v>
      </c>
      <c r="BL90" s="5">
        <v>1100</v>
      </c>
      <c r="BM90" s="5">
        <f>VLOOKUP(B:B,[4]Sheet1!$A$1:$B$65536,2,0)</f>
        <v>327.1</v>
      </c>
      <c r="BN90" s="5">
        <v>1600</v>
      </c>
      <c r="BO90" s="5">
        <v>1400</v>
      </c>
      <c r="BP90" s="5">
        <v>1700</v>
      </c>
      <c r="BQ90" s="5">
        <v>0</v>
      </c>
      <c r="BR90" s="5">
        <v>900</v>
      </c>
      <c r="BS90" s="5">
        <v>800</v>
      </c>
      <c r="BT90" s="5">
        <v>1000</v>
      </c>
      <c r="BU90" s="5">
        <f t="shared" si="10"/>
        <v>0.00578778135048231</v>
      </c>
      <c r="BV90" s="5">
        <v>785.4</v>
      </c>
      <c r="BW90" s="5">
        <v>3200</v>
      </c>
      <c r="BX90" s="5">
        <v>3000</v>
      </c>
      <c r="BY90" s="5">
        <v>3600</v>
      </c>
      <c r="BZ90" s="5">
        <v>2652.52</v>
      </c>
      <c r="CA90" s="5">
        <v>4200</v>
      </c>
      <c r="CB90" s="5">
        <v>4000</v>
      </c>
      <c r="CC90" s="5">
        <v>4300</v>
      </c>
      <c r="CD90" s="5">
        <v>99</v>
      </c>
      <c r="CE90" s="5">
        <v>70</v>
      </c>
      <c r="CF90" s="5">
        <v>60</v>
      </c>
      <c r="CG90" s="5">
        <v>80</v>
      </c>
      <c r="CH90" s="5">
        <v>3123.98</v>
      </c>
      <c r="CI90" s="5">
        <v>2600</v>
      </c>
      <c r="CJ90" s="5">
        <v>2400</v>
      </c>
      <c r="CK90" s="5">
        <v>3100</v>
      </c>
      <c r="CL90" s="5">
        <v>774.53</v>
      </c>
      <c r="CM90" s="5">
        <v>1900</v>
      </c>
      <c r="CN90" s="5">
        <v>1700</v>
      </c>
      <c r="CO90" s="5">
        <v>2000</v>
      </c>
      <c r="CP90" s="5">
        <v>234.9</v>
      </c>
      <c r="CQ90" s="5">
        <v>600</v>
      </c>
      <c r="CR90" s="5">
        <v>500</v>
      </c>
      <c r="CS90" s="5">
        <v>600</v>
      </c>
      <c r="CT90" s="5">
        <v>2448.88</v>
      </c>
      <c r="CU90" s="5">
        <v>2400</v>
      </c>
      <c r="CV90" s="5">
        <v>2100</v>
      </c>
      <c r="CW90" s="5">
        <v>2500</v>
      </c>
      <c r="CX90" s="5">
        <f>VLOOKUP(B:B,[5]Sheet1!$A$1:$B$65536,2,0)</f>
        <v>2336.23</v>
      </c>
      <c r="CY90" s="5">
        <v>4100</v>
      </c>
      <c r="CZ90" s="5">
        <v>4000</v>
      </c>
      <c r="DA90" s="5">
        <v>4200</v>
      </c>
      <c r="DB90" s="5">
        <v>582.02</v>
      </c>
      <c r="DC90" s="5">
        <v>900</v>
      </c>
      <c r="DD90" s="5">
        <v>800</v>
      </c>
      <c r="DE90" s="5">
        <v>1000</v>
      </c>
      <c r="DF90" s="3">
        <v>528.05</v>
      </c>
      <c r="DG90" s="3">
        <v>2900</v>
      </c>
      <c r="DH90" s="3">
        <v>2300</v>
      </c>
      <c r="DI90" s="3">
        <v>2600</v>
      </c>
    </row>
    <row r="91" spans="1:113">
      <c r="A91" s="14">
        <v>62</v>
      </c>
      <c r="B91" s="15">
        <v>106865</v>
      </c>
      <c r="C91" s="16" t="s">
        <v>78</v>
      </c>
      <c r="D91" s="16" t="s">
        <v>58</v>
      </c>
      <c r="E91" s="17">
        <v>4386</v>
      </c>
      <c r="F91" s="5">
        <v>4386</v>
      </c>
      <c r="G91" s="12">
        <f t="shared" si="8"/>
        <v>0.00520131064489848</v>
      </c>
      <c r="H91" s="18">
        <f t="shared" si="7"/>
        <v>0.00459937416632411</v>
      </c>
      <c r="I91" s="17" t="s">
        <v>1722</v>
      </c>
      <c r="J91" s="5">
        <v>3868.7</v>
      </c>
      <c r="K91" s="5">
        <v>5800</v>
      </c>
      <c r="L91" s="5">
        <v>4200</v>
      </c>
      <c r="M91" s="5">
        <v>5200</v>
      </c>
      <c r="N91" s="5">
        <v>60</v>
      </c>
      <c r="O91" s="5">
        <v>1600</v>
      </c>
      <c r="P91" s="5">
        <v>1200</v>
      </c>
      <c r="Q91" s="5">
        <v>1400</v>
      </c>
      <c r="R91" s="5">
        <v>3213.2</v>
      </c>
      <c r="S91" s="5">
        <v>1600</v>
      </c>
      <c r="T91" s="5">
        <v>1300</v>
      </c>
      <c r="U91" s="5">
        <v>1500</v>
      </c>
      <c r="V91" s="5">
        <v>1889.12</v>
      </c>
      <c r="W91" s="5">
        <v>2400</v>
      </c>
      <c r="X91" s="5">
        <v>1840</v>
      </c>
      <c r="Y91" s="5">
        <v>2100</v>
      </c>
      <c r="Z91" s="5">
        <v>998.07</v>
      </c>
      <c r="AA91" s="5">
        <v>1600</v>
      </c>
      <c r="AB91" s="5">
        <v>1200</v>
      </c>
      <c r="AC91" s="5">
        <v>1410</v>
      </c>
      <c r="AD91" s="5">
        <v>21</v>
      </c>
      <c r="AE91" s="5">
        <v>10</v>
      </c>
      <c r="AF91" s="5">
        <v>25</v>
      </c>
      <c r="AG91" s="5">
        <v>13</v>
      </c>
      <c r="AH91" s="5">
        <v>10</v>
      </c>
      <c r="AI91" s="5">
        <v>16</v>
      </c>
      <c r="AJ91" s="23">
        <v>1570.18</v>
      </c>
      <c r="AK91" s="5">
        <v>1900</v>
      </c>
      <c r="AL91" s="5">
        <v>1600</v>
      </c>
      <c r="AM91" s="5">
        <v>1700</v>
      </c>
      <c r="AN91" s="5">
        <v>242.19</v>
      </c>
      <c r="AO91" s="5">
        <v>800</v>
      </c>
      <c r="AP91" s="5">
        <v>600</v>
      </c>
      <c r="AQ91" s="5">
        <v>700</v>
      </c>
      <c r="AR91" s="5">
        <v>1417.99</v>
      </c>
      <c r="AS91" s="5">
        <v>2200</v>
      </c>
      <c r="AT91" s="5">
        <v>2000</v>
      </c>
      <c r="AU91" s="5">
        <v>2300</v>
      </c>
      <c r="AV91" s="5">
        <f>VLOOKUP(B:B,[3]Sheet1!$A$1:$B$65536,2,0)</f>
        <v>2148.37</v>
      </c>
      <c r="AW91" s="5">
        <v>2300</v>
      </c>
      <c r="AX91" s="5">
        <v>1600</v>
      </c>
      <c r="AY91" s="5">
        <v>2100</v>
      </c>
      <c r="AZ91" s="5">
        <v>1032.68</v>
      </c>
      <c r="BA91" s="5">
        <v>1000</v>
      </c>
      <c r="BB91" s="5">
        <v>800</v>
      </c>
      <c r="BC91" s="5">
        <v>1000</v>
      </c>
      <c r="BD91" s="5">
        <f t="shared" si="9"/>
        <v>0.00542986425339366</v>
      </c>
      <c r="BE91" s="5">
        <v>1032.68</v>
      </c>
      <c r="BF91" s="5">
        <v>1200</v>
      </c>
      <c r="BG91" s="5">
        <v>1100</v>
      </c>
      <c r="BH91" s="5">
        <v>1200</v>
      </c>
      <c r="BI91" s="5">
        <v>338.7</v>
      </c>
      <c r="BJ91" s="5">
        <v>1100</v>
      </c>
      <c r="BK91" s="5">
        <v>900</v>
      </c>
      <c r="BL91" s="5">
        <v>1100</v>
      </c>
      <c r="BM91" s="5">
        <f>VLOOKUP(B:B,[4]Sheet1!$A$1:$B$65536,2,0)</f>
        <v>424</v>
      </c>
      <c r="BN91" s="5">
        <v>1600</v>
      </c>
      <c r="BO91" s="5">
        <v>1400</v>
      </c>
      <c r="BP91" s="5">
        <v>1700</v>
      </c>
      <c r="BQ91" s="5">
        <v>170.04</v>
      </c>
      <c r="BR91" s="5">
        <v>900</v>
      </c>
      <c r="BS91" s="5">
        <v>800</v>
      </c>
      <c r="BT91" s="5">
        <v>1000</v>
      </c>
      <c r="BU91" s="5">
        <f t="shared" si="10"/>
        <v>0.00578778135048231</v>
      </c>
      <c r="BV91" s="5">
        <v>811.14</v>
      </c>
      <c r="BW91" s="5">
        <v>3200</v>
      </c>
      <c r="BX91" s="5">
        <v>3000</v>
      </c>
      <c r="BY91" s="5">
        <v>3600</v>
      </c>
      <c r="BZ91" s="5">
        <v>3324.68</v>
      </c>
      <c r="CA91" s="5">
        <v>4200</v>
      </c>
      <c r="CB91" s="5">
        <v>4000</v>
      </c>
      <c r="CC91" s="5">
        <v>4300</v>
      </c>
      <c r="CD91" s="5">
        <v>78</v>
      </c>
      <c r="CE91" s="5">
        <v>70</v>
      </c>
      <c r="CF91" s="5">
        <v>60</v>
      </c>
      <c r="CG91" s="5">
        <v>80</v>
      </c>
      <c r="CH91" s="5">
        <v>1706.7</v>
      </c>
      <c r="CI91" s="5">
        <v>2600</v>
      </c>
      <c r="CJ91" s="5">
        <v>2400</v>
      </c>
      <c r="CK91" s="5">
        <v>3100</v>
      </c>
      <c r="CL91" s="5">
        <v>290.2</v>
      </c>
      <c r="CM91" s="5">
        <v>1900</v>
      </c>
      <c r="CN91" s="5">
        <v>1700</v>
      </c>
      <c r="CO91" s="5">
        <v>2000</v>
      </c>
      <c r="CP91" s="5">
        <v>23.5</v>
      </c>
      <c r="CQ91" s="5">
        <v>600</v>
      </c>
      <c r="CR91" s="5">
        <v>500</v>
      </c>
      <c r="CS91" s="5">
        <v>600</v>
      </c>
      <c r="CT91" s="5">
        <v>2746.79</v>
      </c>
      <c r="CU91" s="5">
        <v>2300</v>
      </c>
      <c r="CV91" s="5">
        <v>2000</v>
      </c>
      <c r="CW91" s="5">
        <v>2400</v>
      </c>
      <c r="CX91" s="5">
        <f>VLOOKUP(B:B,[5]Sheet1!$A$1:$B$65536,2,0)</f>
        <v>2577.85</v>
      </c>
      <c r="CY91" s="5">
        <v>4000</v>
      </c>
      <c r="CZ91" s="5">
        <v>3900</v>
      </c>
      <c r="DA91" s="5">
        <v>4100</v>
      </c>
      <c r="DB91" s="5">
        <v>419.32</v>
      </c>
      <c r="DC91" s="5">
        <v>900</v>
      </c>
      <c r="DD91" s="5">
        <v>800</v>
      </c>
      <c r="DE91" s="5">
        <v>1000</v>
      </c>
      <c r="DF91" s="3">
        <v>3288.5</v>
      </c>
      <c r="DG91" s="3">
        <v>2900</v>
      </c>
      <c r="DH91" s="3">
        <v>2300</v>
      </c>
      <c r="DI91" s="3">
        <v>2600</v>
      </c>
    </row>
    <row r="92" spans="1:113">
      <c r="A92" s="9">
        <v>125</v>
      </c>
      <c r="B92" s="10">
        <v>752</v>
      </c>
      <c r="C92" s="11" t="s">
        <v>145</v>
      </c>
      <c r="D92" s="11" t="s">
        <v>122</v>
      </c>
      <c r="E92" s="5">
        <v>4273</v>
      </c>
      <c r="F92" s="5">
        <v>4273</v>
      </c>
      <c r="G92" s="12">
        <f t="shared" si="8"/>
        <v>0.00506730514948728</v>
      </c>
      <c r="H92" s="13">
        <f t="shared" si="7"/>
        <v>0.00448087683828156</v>
      </c>
      <c r="I92" s="5" t="s">
        <v>1722</v>
      </c>
      <c r="J92" s="5">
        <v>2593.81</v>
      </c>
      <c r="K92" s="5">
        <v>5600</v>
      </c>
      <c r="L92" s="5">
        <v>4000</v>
      </c>
      <c r="M92" s="5">
        <v>5000</v>
      </c>
      <c r="N92" s="5">
        <v>902.8</v>
      </c>
      <c r="O92" s="5">
        <v>1700</v>
      </c>
      <c r="P92" s="5">
        <v>1300</v>
      </c>
      <c r="Q92" s="5">
        <v>1500</v>
      </c>
      <c r="R92" s="5">
        <v>1398</v>
      </c>
      <c r="S92" s="5">
        <v>1600</v>
      </c>
      <c r="T92" s="5">
        <v>1300</v>
      </c>
      <c r="U92" s="5">
        <v>1500</v>
      </c>
      <c r="V92" s="5">
        <v>2256.4</v>
      </c>
      <c r="W92" s="5">
        <v>2300</v>
      </c>
      <c r="X92" s="5">
        <v>1770</v>
      </c>
      <c r="Y92" s="5">
        <v>2010</v>
      </c>
      <c r="Z92" s="5">
        <v>762.84</v>
      </c>
      <c r="AA92" s="5">
        <v>1500</v>
      </c>
      <c r="AB92" s="5">
        <v>1200</v>
      </c>
      <c r="AC92" s="5">
        <v>1310</v>
      </c>
      <c r="AD92" s="5">
        <v>15</v>
      </c>
      <c r="AE92" s="5">
        <v>7</v>
      </c>
      <c r="AF92" s="5">
        <v>18</v>
      </c>
      <c r="AG92" s="5">
        <v>13</v>
      </c>
      <c r="AH92" s="5">
        <v>10</v>
      </c>
      <c r="AI92" s="5">
        <v>16</v>
      </c>
      <c r="AJ92" s="23">
        <v>1095.5</v>
      </c>
      <c r="AK92" s="5">
        <v>1900</v>
      </c>
      <c r="AL92" s="5">
        <v>1600</v>
      </c>
      <c r="AM92" s="5">
        <v>1700</v>
      </c>
      <c r="AN92" s="5">
        <v>145.75</v>
      </c>
      <c r="AO92" s="5">
        <v>800</v>
      </c>
      <c r="AP92" s="5">
        <v>600</v>
      </c>
      <c r="AQ92" s="5">
        <v>700</v>
      </c>
      <c r="AR92" s="5">
        <v>975.74</v>
      </c>
      <c r="AS92" s="5">
        <v>2200</v>
      </c>
      <c r="AT92" s="5">
        <v>2000</v>
      </c>
      <c r="AU92" s="5">
        <v>2300</v>
      </c>
      <c r="AV92" s="5">
        <f>VLOOKUP(B:B,[3]Sheet1!$A$1:$B$65536,2,0)</f>
        <v>1131.89</v>
      </c>
      <c r="AW92" s="5">
        <v>2300</v>
      </c>
      <c r="AX92" s="5">
        <v>1600</v>
      </c>
      <c r="AY92" s="5">
        <v>2100</v>
      </c>
      <c r="AZ92" s="5">
        <v>1210.04</v>
      </c>
      <c r="BA92" s="5">
        <v>1000</v>
      </c>
      <c r="BB92" s="5">
        <v>800</v>
      </c>
      <c r="BC92" s="5">
        <v>1000</v>
      </c>
      <c r="BD92" s="5">
        <f t="shared" si="9"/>
        <v>0.00542986425339366</v>
      </c>
      <c r="BE92" s="5">
        <v>1210.04</v>
      </c>
      <c r="BF92" s="5">
        <v>1200</v>
      </c>
      <c r="BG92" s="5">
        <v>1100</v>
      </c>
      <c r="BH92" s="5">
        <v>1200</v>
      </c>
      <c r="BI92" s="5">
        <v>338.8</v>
      </c>
      <c r="BJ92" s="5">
        <v>1100</v>
      </c>
      <c r="BK92" s="5">
        <v>900</v>
      </c>
      <c r="BL92" s="5">
        <v>1100</v>
      </c>
      <c r="BM92" s="5">
        <f>VLOOKUP(B:B,[4]Sheet1!$A$1:$B$65536,2,0)</f>
        <v>411.7</v>
      </c>
      <c r="BN92" s="5">
        <v>1500</v>
      </c>
      <c r="BO92" s="5">
        <v>1300</v>
      </c>
      <c r="BP92" s="5">
        <v>1500</v>
      </c>
      <c r="BQ92" s="5">
        <v>786.16</v>
      </c>
      <c r="BR92" s="5">
        <v>900</v>
      </c>
      <c r="BS92" s="5">
        <v>800</v>
      </c>
      <c r="BT92" s="5">
        <v>1000</v>
      </c>
      <c r="BU92" s="5">
        <f t="shared" si="10"/>
        <v>0.00578778135048231</v>
      </c>
      <c r="BV92" s="5">
        <v>790.4</v>
      </c>
      <c r="BW92" s="5">
        <v>3200</v>
      </c>
      <c r="BX92" s="5">
        <v>3000</v>
      </c>
      <c r="BY92" s="5">
        <v>3600</v>
      </c>
      <c r="BZ92" s="5">
        <v>4069.3</v>
      </c>
      <c r="CA92" s="5">
        <v>4200</v>
      </c>
      <c r="CB92" s="5">
        <v>4000</v>
      </c>
      <c r="CC92" s="5">
        <v>4300</v>
      </c>
      <c r="CD92" s="5">
        <v>43</v>
      </c>
      <c r="CE92" s="5">
        <v>70</v>
      </c>
      <c r="CF92" s="5">
        <v>60</v>
      </c>
      <c r="CG92" s="5">
        <v>80</v>
      </c>
      <c r="CH92" s="5">
        <v>1492.82</v>
      </c>
      <c r="CI92" s="5">
        <v>2500</v>
      </c>
      <c r="CJ92" s="5">
        <v>2400</v>
      </c>
      <c r="CK92" s="5">
        <v>3000</v>
      </c>
      <c r="CL92" s="5">
        <v>1913.25</v>
      </c>
      <c r="CM92" s="5">
        <v>1800</v>
      </c>
      <c r="CN92" s="5">
        <v>1600</v>
      </c>
      <c r="CO92" s="5">
        <v>1900</v>
      </c>
      <c r="CP92" s="5">
        <v>60.2</v>
      </c>
      <c r="CQ92" s="5">
        <v>600</v>
      </c>
      <c r="CR92" s="5">
        <v>500</v>
      </c>
      <c r="CS92" s="5">
        <v>600</v>
      </c>
      <c r="CT92" s="5">
        <v>2498.94</v>
      </c>
      <c r="CU92" s="5">
        <v>2300</v>
      </c>
      <c r="CV92" s="5">
        <v>2000</v>
      </c>
      <c r="CW92" s="5">
        <v>2400</v>
      </c>
      <c r="CX92" s="5">
        <f>VLOOKUP(B:B,[5]Sheet1!$A$1:$B$65536,2,0)</f>
        <v>4051.73</v>
      </c>
      <c r="CY92" s="5">
        <v>3900</v>
      </c>
      <c r="CZ92" s="5">
        <v>3800</v>
      </c>
      <c r="DA92" s="5">
        <v>4000</v>
      </c>
      <c r="DB92" s="5">
        <v>1044.44</v>
      </c>
      <c r="DC92" s="5">
        <v>900</v>
      </c>
      <c r="DD92" s="5">
        <v>800</v>
      </c>
      <c r="DE92" s="5">
        <v>1000</v>
      </c>
      <c r="DF92" s="3">
        <v>1170.8</v>
      </c>
      <c r="DG92" s="3">
        <v>2800</v>
      </c>
      <c r="DH92" s="3">
        <v>2300</v>
      </c>
      <c r="DI92" s="3">
        <v>2500</v>
      </c>
    </row>
    <row r="93" spans="1:113">
      <c r="A93" s="9">
        <v>87</v>
      </c>
      <c r="B93" s="10">
        <v>740</v>
      </c>
      <c r="C93" s="11" t="s">
        <v>107</v>
      </c>
      <c r="D93" s="11" t="s">
        <v>89</v>
      </c>
      <c r="E93" s="5">
        <v>4265</v>
      </c>
      <c r="F93" s="5">
        <v>4265</v>
      </c>
      <c r="G93" s="12">
        <f t="shared" si="8"/>
        <v>0.0050578180347679</v>
      </c>
      <c r="H93" s="13">
        <f t="shared" si="7"/>
        <v>0.00447248764691571</v>
      </c>
      <c r="I93" s="5" t="s">
        <v>1722</v>
      </c>
      <c r="J93" s="5">
        <v>1847.6</v>
      </c>
      <c r="K93" s="5">
        <v>5600</v>
      </c>
      <c r="L93" s="5">
        <v>4000</v>
      </c>
      <c r="M93" s="5">
        <v>5000</v>
      </c>
      <c r="N93" s="5">
        <v>434.53</v>
      </c>
      <c r="O93" s="5">
        <v>1500</v>
      </c>
      <c r="P93" s="5">
        <v>1200</v>
      </c>
      <c r="Q93" s="5">
        <v>1300</v>
      </c>
      <c r="R93" s="5">
        <v>944.4</v>
      </c>
      <c r="S93" s="5">
        <v>1600</v>
      </c>
      <c r="T93" s="5">
        <v>1300</v>
      </c>
      <c r="U93" s="5">
        <v>1500</v>
      </c>
      <c r="V93" s="5">
        <v>1972.5</v>
      </c>
      <c r="W93" s="5">
        <v>2300</v>
      </c>
      <c r="X93" s="5">
        <v>1770</v>
      </c>
      <c r="Y93" s="5">
        <v>2010</v>
      </c>
      <c r="Z93" s="5">
        <v>1768.23</v>
      </c>
      <c r="AA93" s="5">
        <v>1500</v>
      </c>
      <c r="AB93" s="5">
        <v>1200</v>
      </c>
      <c r="AC93" s="5">
        <v>1310</v>
      </c>
      <c r="AD93" s="5">
        <v>18</v>
      </c>
      <c r="AE93" s="5">
        <v>9</v>
      </c>
      <c r="AF93" s="5">
        <v>22</v>
      </c>
      <c r="AG93" s="5">
        <v>13</v>
      </c>
      <c r="AH93" s="5">
        <v>10</v>
      </c>
      <c r="AI93" s="5">
        <v>16</v>
      </c>
      <c r="AJ93" s="23">
        <v>465.23</v>
      </c>
      <c r="AK93" s="5">
        <v>1900</v>
      </c>
      <c r="AL93" s="5">
        <v>1600</v>
      </c>
      <c r="AM93" s="5">
        <v>1700</v>
      </c>
      <c r="AN93" s="5">
        <v>291.2</v>
      </c>
      <c r="AO93" s="5">
        <v>800</v>
      </c>
      <c r="AP93" s="5">
        <v>600</v>
      </c>
      <c r="AQ93" s="5">
        <v>700</v>
      </c>
      <c r="AR93" s="5">
        <v>1559.6</v>
      </c>
      <c r="AS93" s="5">
        <v>2200</v>
      </c>
      <c r="AT93" s="5">
        <v>2000</v>
      </c>
      <c r="AU93" s="5">
        <v>2300</v>
      </c>
      <c r="AV93" s="5">
        <f>VLOOKUP(B:B,[3]Sheet1!$A$1:$B$65536,2,0)</f>
        <v>3725.11</v>
      </c>
      <c r="AW93" s="5">
        <v>2300</v>
      </c>
      <c r="AX93" s="5">
        <v>1600</v>
      </c>
      <c r="AY93" s="5">
        <v>2100</v>
      </c>
      <c r="AZ93" s="5">
        <v>978.67</v>
      </c>
      <c r="BA93" s="5">
        <v>1000</v>
      </c>
      <c r="BB93" s="5">
        <v>800</v>
      </c>
      <c r="BC93" s="5">
        <v>1000</v>
      </c>
      <c r="BD93" s="5">
        <f t="shared" si="9"/>
        <v>0.00542986425339366</v>
      </c>
      <c r="BE93" s="5">
        <v>978.67</v>
      </c>
      <c r="BF93" s="5">
        <v>1200</v>
      </c>
      <c r="BG93" s="5">
        <v>1100</v>
      </c>
      <c r="BH93" s="5">
        <v>1200</v>
      </c>
      <c r="BI93" s="5">
        <v>415.22</v>
      </c>
      <c r="BJ93" s="5">
        <v>1100</v>
      </c>
      <c r="BK93" s="5">
        <v>900</v>
      </c>
      <c r="BL93" s="5">
        <v>1100</v>
      </c>
      <c r="BM93" s="5">
        <f>VLOOKUP(B:B,[4]Sheet1!$A$1:$B$65536,2,0)</f>
        <v>479.76</v>
      </c>
      <c r="BN93" s="5">
        <v>1500</v>
      </c>
      <c r="BO93" s="5">
        <v>1300</v>
      </c>
      <c r="BP93" s="5">
        <v>1500</v>
      </c>
      <c r="BQ93" s="5">
        <v>634.1</v>
      </c>
      <c r="BR93" s="5">
        <v>900</v>
      </c>
      <c r="BS93" s="5">
        <v>800</v>
      </c>
      <c r="BT93" s="5">
        <v>1000</v>
      </c>
      <c r="BU93" s="5">
        <f t="shared" si="10"/>
        <v>0.00578778135048231</v>
      </c>
      <c r="BV93" s="5">
        <v>787.92</v>
      </c>
      <c r="BW93" s="5">
        <v>3200</v>
      </c>
      <c r="BX93" s="5">
        <v>3000</v>
      </c>
      <c r="BY93" s="5">
        <v>3600</v>
      </c>
      <c r="BZ93" s="5">
        <v>1961</v>
      </c>
      <c r="CA93" s="5">
        <v>4200</v>
      </c>
      <c r="CB93" s="5">
        <v>4000</v>
      </c>
      <c r="CC93" s="5">
        <v>4300</v>
      </c>
      <c r="CD93" s="5">
        <v>69</v>
      </c>
      <c r="CE93" s="5">
        <v>70</v>
      </c>
      <c r="CF93" s="5">
        <v>60</v>
      </c>
      <c r="CG93" s="5">
        <v>80</v>
      </c>
      <c r="CH93" s="5">
        <v>1460.4</v>
      </c>
      <c r="CI93" s="5">
        <v>2500</v>
      </c>
      <c r="CJ93" s="5">
        <v>2400</v>
      </c>
      <c r="CK93" s="5">
        <v>3000</v>
      </c>
      <c r="CL93" s="5">
        <v>310.1</v>
      </c>
      <c r="CM93" s="5">
        <v>1800</v>
      </c>
      <c r="CN93" s="5">
        <v>1600</v>
      </c>
      <c r="CO93" s="5">
        <v>1900</v>
      </c>
      <c r="CP93" s="5">
        <v>90.5</v>
      </c>
      <c r="CQ93" s="5">
        <v>600</v>
      </c>
      <c r="CR93" s="5">
        <v>500</v>
      </c>
      <c r="CS93" s="5">
        <v>600</v>
      </c>
      <c r="CT93" s="5">
        <v>2997.56</v>
      </c>
      <c r="CU93" s="5">
        <v>2300</v>
      </c>
      <c r="CV93" s="5">
        <v>2000</v>
      </c>
      <c r="CW93" s="5">
        <v>2400</v>
      </c>
      <c r="CX93" s="5">
        <f>VLOOKUP(B:B,[5]Sheet1!$A$1:$B$65536,2,0)</f>
        <v>2298.28</v>
      </c>
      <c r="CY93" s="5">
        <v>3900</v>
      </c>
      <c r="CZ93" s="5">
        <v>3800</v>
      </c>
      <c r="DA93" s="5">
        <v>4000</v>
      </c>
      <c r="DB93" s="5">
        <v>645.5</v>
      </c>
      <c r="DC93" s="5">
        <v>900</v>
      </c>
      <c r="DD93" s="5">
        <v>800</v>
      </c>
      <c r="DE93" s="5">
        <v>1000</v>
      </c>
      <c r="DF93" s="3">
        <v>217.5</v>
      </c>
      <c r="DG93" s="3">
        <v>2800</v>
      </c>
      <c r="DH93" s="3">
        <v>2300</v>
      </c>
      <c r="DI93" s="3">
        <v>2500</v>
      </c>
    </row>
    <row r="94" spans="1:113">
      <c r="A94" s="9">
        <v>123</v>
      </c>
      <c r="B94" s="10">
        <v>570</v>
      </c>
      <c r="C94" s="11" t="s">
        <v>146</v>
      </c>
      <c r="D94" s="11" t="s">
        <v>122</v>
      </c>
      <c r="E94" s="5">
        <v>4212</v>
      </c>
      <c r="F94" s="5">
        <v>4212</v>
      </c>
      <c r="G94" s="12">
        <f t="shared" si="8"/>
        <v>0.00499496589975203</v>
      </c>
      <c r="H94" s="13">
        <f t="shared" si="7"/>
        <v>0.004416909254117</v>
      </c>
      <c r="I94" s="5" t="s">
        <v>1722</v>
      </c>
      <c r="J94" s="5">
        <v>2915.59</v>
      </c>
      <c r="K94" s="5">
        <v>5500</v>
      </c>
      <c r="L94" s="5">
        <v>3900</v>
      </c>
      <c r="M94" s="5">
        <v>4900</v>
      </c>
      <c r="N94" s="5">
        <v>292.05</v>
      </c>
      <c r="O94" s="5">
        <v>1500</v>
      </c>
      <c r="P94" s="5">
        <v>1200</v>
      </c>
      <c r="Q94" s="5">
        <v>1300</v>
      </c>
      <c r="R94" s="5">
        <v>324</v>
      </c>
      <c r="S94" s="5">
        <v>1600</v>
      </c>
      <c r="T94" s="5">
        <v>1300</v>
      </c>
      <c r="U94" s="5">
        <v>1500</v>
      </c>
      <c r="V94" s="5">
        <v>2015.92</v>
      </c>
      <c r="W94" s="5">
        <v>2300</v>
      </c>
      <c r="X94" s="5">
        <v>1770</v>
      </c>
      <c r="Y94" s="5">
        <v>2010</v>
      </c>
      <c r="Z94" s="5">
        <v>1222.03</v>
      </c>
      <c r="AA94" s="5">
        <v>1500</v>
      </c>
      <c r="AB94" s="5">
        <v>1200</v>
      </c>
      <c r="AC94" s="5">
        <v>1310</v>
      </c>
      <c r="AD94" s="5">
        <v>22</v>
      </c>
      <c r="AE94" s="5">
        <v>11</v>
      </c>
      <c r="AF94" s="5">
        <v>27</v>
      </c>
      <c r="AG94" s="5">
        <v>14</v>
      </c>
      <c r="AH94" s="5">
        <v>11</v>
      </c>
      <c r="AI94" s="5">
        <v>17</v>
      </c>
      <c r="AJ94" s="23">
        <v>1709.27</v>
      </c>
      <c r="AK94" s="5">
        <v>1900</v>
      </c>
      <c r="AL94" s="5">
        <v>1600</v>
      </c>
      <c r="AM94" s="5">
        <v>1700</v>
      </c>
      <c r="AN94" s="5">
        <v>172.5</v>
      </c>
      <c r="AO94" s="5">
        <v>800</v>
      </c>
      <c r="AP94" s="5">
        <v>600</v>
      </c>
      <c r="AQ94" s="5">
        <v>700</v>
      </c>
      <c r="AR94" s="5">
        <v>505.95</v>
      </c>
      <c r="AS94" s="5">
        <v>2200</v>
      </c>
      <c r="AT94" s="5">
        <v>2000</v>
      </c>
      <c r="AU94" s="5">
        <v>2300</v>
      </c>
      <c r="AV94" s="5">
        <f>VLOOKUP(B:B,[3]Sheet1!$A$1:$B$65536,2,0)</f>
        <v>1900.98</v>
      </c>
      <c r="AW94" s="5">
        <v>2200</v>
      </c>
      <c r="AX94" s="5">
        <v>1500</v>
      </c>
      <c r="AY94" s="5">
        <v>2000</v>
      </c>
      <c r="AZ94" s="5">
        <v>689.65</v>
      </c>
      <c r="BA94" s="5">
        <v>1000</v>
      </c>
      <c r="BB94" s="5">
        <v>800</v>
      </c>
      <c r="BC94" s="5">
        <v>1000</v>
      </c>
      <c r="BD94" s="5">
        <f t="shared" si="9"/>
        <v>0.00542986425339366</v>
      </c>
      <c r="BE94" s="5">
        <v>689.65</v>
      </c>
      <c r="BF94" s="5">
        <v>1200</v>
      </c>
      <c r="BG94" s="5">
        <v>1100</v>
      </c>
      <c r="BH94" s="5">
        <v>1200</v>
      </c>
      <c r="BI94" s="5">
        <v>228.86</v>
      </c>
      <c r="BJ94" s="5">
        <v>1100</v>
      </c>
      <c r="BK94" s="5">
        <v>900</v>
      </c>
      <c r="BL94" s="5">
        <v>1100</v>
      </c>
      <c r="BM94" s="5">
        <f>VLOOKUP(B:B,[4]Sheet1!$A$1:$B$65536,2,0)</f>
        <v>546.34</v>
      </c>
      <c r="BN94" s="5">
        <v>1500</v>
      </c>
      <c r="BO94" s="5">
        <v>1300</v>
      </c>
      <c r="BP94" s="5">
        <v>1500</v>
      </c>
      <c r="BQ94" s="5">
        <v>185.3</v>
      </c>
      <c r="BR94" s="5">
        <v>900</v>
      </c>
      <c r="BS94" s="5">
        <v>800</v>
      </c>
      <c r="BT94" s="5">
        <v>1000</v>
      </c>
      <c r="BU94" s="5">
        <f t="shared" si="10"/>
        <v>0.00578778135048231</v>
      </c>
      <c r="BV94" s="5">
        <v>1376.49</v>
      </c>
      <c r="BW94" s="5">
        <v>3200</v>
      </c>
      <c r="BX94" s="5">
        <v>3000</v>
      </c>
      <c r="BY94" s="5">
        <v>3600</v>
      </c>
      <c r="BZ94" s="5">
        <v>4594.11</v>
      </c>
      <c r="CA94" s="5">
        <v>4200</v>
      </c>
      <c r="CB94" s="5">
        <v>4000</v>
      </c>
      <c r="CC94" s="5">
        <v>4300</v>
      </c>
      <c r="CD94" s="5">
        <v>58</v>
      </c>
      <c r="CE94" s="5">
        <v>70</v>
      </c>
      <c r="CF94" s="5">
        <v>60</v>
      </c>
      <c r="CG94" s="5">
        <v>80</v>
      </c>
      <c r="CH94" s="5">
        <v>2549.4</v>
      </c>
      <c r="CI94" s="5">
        <v>2500</v>
      </c>
      <c r="CJ94" s="5">
        <v>2400</v>
      </c>
      <c r="CK94" s="5">
        <v>3000</v>
      </c>
      <c r="CL94" s="5">
        <v>900.53</v>
      </c>
      <c r="CM94" s="5">
        <v>1800</v>
      </c>
      <c r="CN94" s="5">
        <v>1600</v>
      </c>
      <c r="CO94" s="5">
        <v>1900</v>
      </c>
      <c r="CP94" s="5">
        <v>32.3</v>
      </c>
      <c r="CQ94" s="5">
        <v>600</v>
      </c>
      <c r="CR94" s="5">
        <v>500</v>
      </c>
      <c r="CS94" s="5">
        <v>600</v>
      </c>
      <c r="CT94" s="5">
        <v>2641.5</v>
      </c>
      <c r="CU94" s="5">
        <v>2200</v>
      </c>
      <c r="CV94" s="5">
        <v>1900</v>
      </c>
      <c r="CW94" s="5">
        <v>2300</v>
      </c>
      <c r="CX94" s="5">
        <f>VLOOKUP(B:B,[5]Sheet1!$A$1:$B$65536,2,0)</f>
        <v>4346.49</v>
      </c>
      <c r="CY94" s="5">
        <v>3900</v>
      </c>
      <c r="CZ94" s="5">
        <v>3800</v>
      </c>
      <c r="DA94" s="5">
        <v>4000</v>
      </c>
      <c r="DB94" s="5">
        <v>337</v>
      </c>
      <c r="DC94" s="5">
        <v>900</v>
      </c>
      <c r="DD94" s="5">
        <v>800</v>
      </c>
      <c r="DE94" s="5">
        <v>1000</v>
      </c>
      <c r="DF94" s="3">
        <v>49.9</v>
      </c>
      <c r="DG94" s="3">
        <v>2700</v>
      </c>
      <c r="DH94" s="3">
        <v>2200</v>
      </c>
      <c r="DI94" s="3">
        <v>2400</v>
      </c>
    </row>
    <row r="95" spans="1:113">
      <c r="A95" s="9">
        <v>61</v>
      </c>
      <c r="B95" s="10">
        <v>723</v>
      </c>
      <c r="C95" s="11" t="s">
        <v>79</v>
      </c>
      <c r="D95" s="11" t="s">
        <v>58</v>
      </c>
      <c r="E95" s="5">
        <v>4209</v>
      </c>
      <c r="F95" s="5">
        <v>4209</v>
      </c>
      <c r="G95" s="12">
        <f t="shared" si="8"/>
        <v>0.00499140823173226</v>
      </c>
      <c r="H95" s="13">
        <f t="shared" si="7"/>
        <v>0.0044137633073548</v>
      </c>
      <c r="I95" s="5" t="s">
        <v>1722</v>
      </c>
      <c r="J95" s="5">
        <v>1915.29</v>
      </c>
      <c r="K95" s="5">
        <v>5500</v>
      </c>
      <c r="L95" s="5">
        <v>3900</v>
      </c>
      <c r="M95" s="5">
        <v>4900</v>
      </c>
      <c r="N95" s="5">
        <v>82</v>
      </c>
      <c r="O95" s="5">
        <v>1400</v>
      </c>
      <c r="P95" s="5">
        <v>1100</v>
      </c>
      <c r="Q95" s="5">
        <v>1200</v>
      </c>
      <c r="R95" s="5">
        <v>559.8</v>
      </c>
      <c r="S95" s="5">
        <v>1600</v>
      </c>
      <c r="T95" s="5">
        <v>1300</v>
      </c>
      <c r="U95" s="5">
        <v>1500</v>
      </c>
      <c r="V95" s="5">
        <v>1944.81</v>
      </c>
      <c r="W95" s="5">
        <v>2300</v>
      </c>
      <c r="X95" s="5">
        <v>1770</v>
      </c>
      <c r="Y95" s="5">
        <v>2010</v>
      </c>
      <c r="Z95" s="5">
        <v>840.95</v>
      </c>
      <c r="AA95" s="5">
        <v>1500</v>
      </c>
      <c r="AB95" s="5">
        <v>1200</v>
      </c>
      <c r="AC95" s="5">
        <v>1310</v>
      </c>
      <c r="AD95" s="5">
        <v>12</v>
      </c>
      <c r="AE95" s="5">
        <v>6</v>
      </c>
      <c r="AF95" s="5">
        <v>14</v>
      </c>
      <c r="AG95" s="5">
        <v>14</v>
      </c>
      <c r="AH95" s="5">
        <v>10</v>
      </c>
      <c r="AI95" s="5">
        <v>17</v>
      </c>
      <c r="AJ95" s="23">
        <v>887.77</v>
      </c>
      <c r="AK95" s="5">
        <v>1900</v>
      </c>
      <c r="AL95" s="5">
        <v>1600</v>
      </c>
      <c r="AM95" s="5">
        <v>1700</v>
      </c>
      <c r="AN95" s="5">
        <v>176.1</v>
      </c>
      <c r="AO95" s="5">
        <v>800</v>
      </c>
      <c r="AP95" s="5">
        <v>600</v>
      </c>
      <c r="AQ95" s="5">
        <v>700</v>
      </c>
      <c r="AR95" s="5">
        <v>301</v>
      </c>
      <c r="AS95" s="5">
        <v>2200</v>
      </c>
      <c r="AT95" s="5">
        <v>2000</v>
      </c>
      <c r="AU95" s="5">
        <v>2300</v>
      </c>
      <c r="AV95" s="5">
        <f>VLOOKUP(B:B,[3]Sheet1!$A$1:$B$65536,2,0)</f>
        <v>1919.15</v>
      </c>
      <c r="AW95" s="5">
        <v>2200</v>
      </c>
      <c r="AX95" s="5">
        <v>1500</v>
      </c>
      <c r="AY95" s="5">
        <v>2000</v>
      </c>
      <c r="AZ95" s="5">
        <v>1032.4</v>
      </c>
      <c r="BA95" s="5">
        <v>1000</v>
      </c>
      <c r="BB95" s="5">
        <v>800</v>
      </c>
      <c r="BC95" s="5">
        <v>1000</v>
      </c>
      <c r="BD95" s="5">
        <f t="shared" si="9"/>
        <v>0.00542986425339366</v>
      </c>
      <c r="BE95" s="5">
        <v>1032.4</v>
      </c>
      <c r="BF95" s="5">
        <v>1200</v>
      </c>
      <c r="BG95" s="5">
        <v>1100</v>
      </c>
      <c r="BH95" s="5">
        <v>1200</v>
      </c>
      <c r="BI95" s="5">
        <v>191.98</v>
      </c>
      <c r="BJ95" s="5">
        <v>1100</v>
      </c>
      <c r="BK95" s="5">
        <v>900</v>
      </c>
      <c r="BL95" s="5">
        <v>1100</v>
      </c>
      <c r="BM95" s="5">
        <f>VLOOKUP(B:B,[4]Sheet1!$A$1:$B$65536,2,0)</f>
        <v>400.98</v>
      </c>
      <c r="BN95" s="5">
        <v>1500</v>
      </c>
      <c r="BO95" s="5">
        <v>1300</v>
      </c>
      <c r="BP95" s="5">
        <v>1500</v>
      </c>
      <c r="BQ95" s="5">
        <v>248</v>
      </c>
      <c r="BR95" s="5">
        <v>900</v>
      </c>
      <c r="BS95" s="5">
        <v>800</v>
      </c>
      <c r="BT95" s="5">
        <v>1000</v>
      </c>
      <c r="BU95" s="5">
        <f t="shared" si="10"/>
        <v>0.00578778135048231</v>
      </c>
      <c r="BV95" s="5">
        <v>635.56</v>
      </c>
      <c r="BW95" s="5">
        <v>3200</v>
      </c>
      <c r="BX95" s="5">
        <v>3000</v>
      </c>
      <c r="BY95" s="5">
        <v>3600</v>
      </c>
      <c r="BZ95" s="5">
        <v>1834.4</v>
      </c>
      <c r="CA95" s="5">
        <v>4200</v>
      </c>
      <c r="CB95" s="5">
        <v>4000</v>
      </c>
      <c r="CC95" s="5">
        <v>4300</v>
      </c>
      <c r="CD95" s="5">
        <v>46</v>
      </c>
      <c r="CE95" s="5">
        <v>70</v>
      </c>
      <c r="CF95" s="5">
        <v>60</v>
      </c>
      <c r="CG95" s="5">
        <v>80</v>
      </c>
      <c r="CH95" s="5">
        <v>3927.15</v>
      </c>
      <c r="CI95" s="5">
        <v>2500</v>
      </c>
      <c r="CJ95" s="5">
        <v>2400</v>
      </c>
      <c r="CK95" s="5">
        <v>3000</v>
      </c>
      <c r="CL95" s="5">
        <v>986.999999999999</v>
      </c>
      <c r="CM95" s="5">
        <v>1800</v>
      </c>
      <c r="CN95" s="5">
        <v>1600</v>
      </c>
      <c r="CO95" s="5">
        <v>1900</v>
      </c>
      <c r="CP95" s="5">
        <v>62.57</v>
      </c>
      <c r="CQ95" s="5">
        <v>600</v>
      </c>
      <c r="CR95" s="5">
        <v>500</v>
      </c>
      <c r="CS95" s="5">
        <v>600</v>
      </c>
      <c r="CT95" s="5">
        <v>2885.45</v>
      </c>
      <c r="CU95" s="5">
        <v>2200</v>
      </c>
      <c r="CV95" s="5">
        <v>1900</v>
      </c>
      <c r="CW95" s="5">
        <v>2300</v>
      </c>
      <c r="CX95" s="5">
        <f>VLOOKUP(B:B,[5]Sheet1!$A$1:$B$65536,2,0)</f>
        <v>2175.17</v>
      </c>
      <c r="CY95" s="5">
        <v>3800</v>
      </c>
      <c r="CZ95" s="5">
        <v>3700</v>
      </c>
      <c r="DA95" s="5">
        <v>3900</v>
      </c>
      <c r="DB95" s="5">
        <v>533.54</v>
      </c>
      <c r="DC95" s="5">
        <v>900</v>
      </c>
      <c r="DD95" s="5">
        <v>800</v>
      </c>
      <c r="DE95" s="5">
        <v>1000</v>
      </c>
      <c r="DF95" s="3">
        <v>405</v>
      </c>
      <c r="DG95" s="3">
        <v>2700</v>
      </c>
      <c r="DH95" s="3">
        <v>2200</v>
      </c>
      <c r="DI95" s="3">
        <v>2400</v>
      </c>
    </row>
    <row r="96" spans="1:113">
      <c r="A96" s="9">
        <v>16</v>
      </c>
      <c r="B96" s="10">
        <v>104838</v>
      </c>
      <c r="C96" s="11" t="s">
        <v>23</v>
      </c>
      <c r="D96" s="11" t="s">
        <v>15</v>
      </c>
      <c r="E96" s="5">
        <v>4207</v>
      </c>
      <c r="F96" s="5">
        <v>4207</v>
      </c>
      <c r="G96" s="12">
        <f t="shared" si="8"/>
        <v>0.00498903645305242</v>
      </c>
      <c r="H96" s="13">
        <f t="shared" si="7"/>
        <v>0.00441166600951334</v>
      </c>
      <c r="I96" s="5" t="s">
        <v>1722</v>
      </c>
      <c r="J96" s="5">
        <v>2602.8</v>
      </c>
      <c r="K96" s="5">
        <v>5500</v>
      </c>
      <c r="L96" s="5">
        <v>3900</v>
      </c>
      <c r="M96" s="5">
        <v>4900</v>
      </c>
      <c r="N96" s="5">
        <v>1206.09</v>
      </c>
      <c r="O96" s="5">
        <v>1700</v>
      </c>
      <c r="P96" s="5">
        <v>1300</v>
      </c>
      <c r="Q96" s="5">
        <v>1500</v>
      </c>
      <c r="R96" s="5">
        <v>2112.6</v>
      </c>
      <c r="S96" s="5">
        <v>1600</v>
      </c>
      <c r="T96" s="5">
        <v>1300</v>
      </c>
      <c r="U96" s="5">
        <v>1500</v>
      </c>
      <c r="V96" s="5">
        <v>2180.95</v>
      </c>
      <c r="W96" s="5">
        <v>2300</v>
      </c>
      <c r="X96" s="5">
        <v>1770</v>
      </c>
      <c r="Y96" s="5">
        <v>2010</v>
      </c>
      <c r="Z96" s="5">
        <v>1937.36</v>
      </c>
      <c r="AA96" s="5">
        <v>1500</v>
      </c>
      <c r="AB96" s="5">
        <v>1200</v>
      </c>
      <c r="AC96" s="5">
        <v>1310</v>
      </c>
      <c r="AD96" s="5">
        <v>16</v>
      </c>
      <c r="AE96" s="5">
        <v>8</v>
      </c>
      <c r="AF96" s="5">
        <v>19</v>
      </c>
      <c r="AG96" s="5">
        <v>15</v>
      </c>
      <c r="AH96" s="5">
        <v>11</v>
      </c>
      <c r="AI96" s="5">
        <v>18</v>
      </c>
      <c r="AJ96" s="23">
        <v>1083.51</v>
      </c>
      <c r="AK96" s="5">
        <v>1900</v>
      </c>
      <c r="AL96" s="5">
        <v>1600</v>
      </c>
      <c r="AM96" s="5">
        <v>1700</v>
      </c>
      <c r="AN96" s="5">
        <v>260.43</v>
      </c>
      <c r="AO96" s="5">
        <v>800</v>
      </c>
      <c r="AP96" s="5">
        <v>600</v>
      </c>
      <c r="AQ96" s="5">
        <v>700</v>
      </c>
      <c r="AR96" s="5">
        <v>897.7</v>
      </c>
      <c r="AS96" s="5">
        <v>2200</v>
      </c>
      <c r="AT96" s="5">
        <v>2000</v>
      </c>
      <c r="AU96" s="5">
        <v>2300</v>
      </c>
      <c r="AV96" s="5">
        <f>VLOOKUP(B:B,[3]Sheet1!$A$1:$B$65536,2,0)</f>
        <v>2713.23</v>
      </c>
      <c r="AW96" s="5">
        <v>2200</v>
      </c>
      <c r="AX96" s="5">
        <v>1500</v>
      </c>
      <c r="AY96" s="5">
        <v>2000</v>
      </c>
      <c r="AZ96" s="5">
        <v>1275.13</v>
      </c>
      <c r="BA96" s="5">
        <v>1000</v>
      </c>
      <c r="BB96" s="5">
        <v>800</v>
      </c>
      <c r="BC96" s="5">
        <v>1000</v>
      </c>
      <c r="BD96" s="5">
        <f t="shared" si="9"/>
        <v>0.00542986425339366</v>
      </c>
      <c r="BE96" s="5">
        <v>1275.13</v>
      </c>
      <c r="BF96" s="5">
        <v>1200</v>
      </c>
      <c r="BG96" s="5">
        <v>1100</v>
      </c>
      <c r="BH96" s="5">
        <v>1200</v>
      </c>
      <c r="BI96" s="5">
        <v>581.35</v>
      </c>
      <c r="BJ96" s="5">
        <v>1100</v>
      </c>
      <c r="BK96" s="5">
        <v>900</v>
      </c>
      <c r="BL96" s="5">
        <v>1100</v>
      </c>
      <c r="BM96" s="5">
        <f>VLOOKUP(B:B,[4]Sheet1!$A$1:$B$65536,2,0)</f>
        <v>469.89</v>
      </c>
      <c r="BN96" s="5">
        <v>1500</v>
      </c>
      <c r="BO96" s="5">
        <v>1300</v>
      </c>
      <c r="BP96" s="5">
        <v>1500</v>
      </c>
      <c r="BQ96" s="5">
        <v>585.64</v>
      </c>
      <c r="BR96" s="5">
        <v>900</v>
      </c>
      <c r="BS96" s="5">
        <v>800</v>
      </c>
      <c r="BT96" s="5">
        <v>1000</v>
      </c>
      <c r="BU96" s="5">
        <f t="shared" si="10"/>
        <v>0.00578778135048231</v>
      </c>
      <c r="BV96" s="5">
        <v>2191.04</v>
      </c>
      <c r="BW96" s="5">
        <v>3200</v>
      </c>
      <c r="BX96" s="5">
        <v>3000</v>
      </c>
      <c r="BY96" s="5">
        <v>3600</v>
      </c>
      <c r="BZ96" s="5">
        <v>2507.76</v>
      </c>
      <c r="CA96" s="5">
        <v>4200</v>
      </c>
      <c r="CB96" s="5">
        <v>4000</v>
      </c>
      <c r="CC96" s="5">
        <v>4300</v>
      </c>
      <c r="CD96" s="5">
        <v>76</v>
      </c>
      <c r="CE96" s="5">
        <v>70</v>
      </c>
      <c r="CF96" s="5">
        <v>60</v>
      </c>
      <c r="CG96" s="5">
        <v>80</v>
      </c>
      <c r="CH96" s="5">
        <v>1482.39</v>
      </c>
      <c r="CI96" s="5">
        <v>2500</v>
      </c>
      <c r="CJ96" s="5">
        <v>2400</v>
      </c>
      <c r="CK96" s="5">
        <v>3000</v>
      </c>
      <c r="CL96" s="5">
        <v>997</v>
      </c>
      <c r="CM96" s="5">
        <v>1800</v>
      </c>
      <c r="CN96" s="5">
        <v>1600</v>
      </c>
      <c r="CO96" s="5">
        <v>1900</v>
      </c>
      <c r="CP96" s="5">
        <v>30.8</v>
      </c>
      <c r="CQ96" s="5">
        <v>600</v>
      </c>
      <c r="CR96" s="5">
        <v>500</v>
      </c>
      <c r="CS96" s="5">
        <v>600</v>
      </c>
      <c r="CT96" s="5">
        <v>1755.32</v>
      </c>
      <c r="CU96" s="5">
        <v>2200</v>
      </c>
      <c r="CV96" s="5">
        <v>1900</v>
      </c>
      <c r="CW96" s="5">
        <v>2300</v>
      </c>
      <c r="CX96" s="5">
        <f>VLOOKUP(B:B,[5]Sheet1!$A$1:$B$65536,2,0)</f>
        <v>3476.32</v>
      </c>
      <c r="CY96" s="5">
        <v>3900</v>
      </c>
      <c r="CZ96" s="5">
        <v>3800</v>
      </c>
      <c r="DA96" s="5">
        <v>4000</v>
      </c>
      <c r="DB96" s="5">
        <v>628.79</v>
      </c>
      <c r="DC96" s="5">
        <v>900</v>
      </c>
      <c r="DD96" s="5">
        <v>800</v>
      </c>
      <c r="DE96" s="5">
        <v>1000</v>
      </c>
      <c r="DF96" s="3">
        <v>1354.9</v>
      </c>
      <c r="DG96" s="3">
        <v>2700</v>
      </c>
      <c r="DH96" s="3">
        <v>2200</v>
      </c>
      <c r="DI96" s="3">
        <v>2400</v>
      </c>
    </row>
    <row r="97" spans="1:113">
      <c r="A97" s="9">
        <v>12</v>
      </c>
      <c r="B97" s="10">
        <v>706</v>
      </c>
      <c r="C97" s="11" t="s">
        <v>24</v>
      </c>
      <c r="D97" s="11" t="s">
        <v>15</v>
      </c>
      <c r="E97" s="5">
        <v>4118</v>
      </c>
      <c r="F97" s="5">
        <v>4118</v>
      </c>
      <c r="G97" s="12">
        <f t="shared" si="8"/>
        <v>0.00488349230179935</v>
      </c>
      <c r="H97" s="13">
        <f t="shared" si="7"/>
        <v>0.00431833625556833</v>
      </c>
      <c r="I97" s="5" t="s">
        <v>1722</v>
      </c>
      <c r="J97" s="5">
        <v>2045.82</v>
      </c>
      <c r="K97" s="5">
        <v>5400</v>
      </c>
      <c r="L97" s="5">
        <v>3900</v>
      </c>
      <c r="M97" s="5">
        <v>4800</v>
      </c>
      <c r="N97" s="5">
        <v>1033</v>
      </c>
      <c r="O97" s="5">
        <v>1700</v>
      </c>
      <c r="P97" s="5">
        <v>1300</v>
      </c>
      <c r="Q97" s="5">
        <v>1500</v>
      </c>
      <c r="R97" s="5">
        <v>1452</v>
      </c>
      <c r="S97" s="5">
        <v>1500</v>
      </c>
      <c r="T97" s="5">
        <v>1200</v>
      </c>
      <c r="U97" s="5">
        <v>1400</v>
      </c>
      <c r="V97" s="5">
        <v>2166.13</v>
      </c>
      <c r="W97" s="5">
        <v>2300</v>
      </c>
      <c r="X97" s="5">
        <v>1770</v>
      </c>
      <c r="Y97" s="5">
        <v>2010</v>
      </c>
      <c r="Z97" s="5">
        <v>1152.77</v>
      </c>
      <c r="AA97" s="5">
        <v>1500</v>
      </c>
      <c r="AB97" s="5">
        <v>1200</v>
      </c>
      <c r="AC97" s="5">
        <v>1310</v>
      </c>
      <c r="AD97" s="5">
        <v>12</v>
      </c>
      <c r="AE97" s="5">
        <v>6</v>
      </c>
      <c r="AF97" s="5">
        <v>14</v>
      </c>
      <c r="AG97" s="5">
        <v>11</v>
      </c>
      <c r="AH97" s="5">
        <v>8</v>
      </c>
      <c r="AI97" s="5">
        <v>13</v>
      </c>
      <c r="AJ97" s="23">
        <v>800.81</v>
      </c>
      <c r="AK97" s="5">
        <v>1900</v>
      </c>
      <c r="AL97" s="5">
        <v>1600</v>
      </c>
      <c r="AM97" s="5">
        <v>1700</v>
      </c>
      <c r="AN97" s="5">
        <v>209</v>
      </c>
      <c r="AO97" s="5">
        <v>800</v>
      </c>
      <c r="AP97" s="5">
        <v>600</v>
      </c>
      <c r="AQ97" s="5">
        <v>700</v>
      </c>
      <c r="AR97" s="5">
        <v>1277.8</v>
      </c>
      <c r="AS97" s="5">
        <v>2100</v>
      </c>
      <c r="AT97" s="5">
        <v>1900</v>
      </c>
      <c r="AU97" s="5">
        <v>2100</v>
      </c>
      <c r="AV97" s="5">
        <f>VLOOKUP(B:B,[3]Sheet1!$A$1:$B$65536,2,0)</f>
        <v>2904.23</v>
      </c>
      <c r="AW97" s="5">
        <v>2200</v>
      </c>
      <c r="AX97" s="5">
        <v>1500</v>
      </c>
      <c r="AY97" s="5">
        <v>2000</v>
      </c>
      <c r="AZ97" s="5">
        <v>1348.84</v>
      </c>
      <c r="BA97" s="5">
        <v>1000</v>
      </c>
      <c r="BB97" s="5">
        <v>800</v>
      </c>
      <c r="BC97" s="5">
        <v>1000</v>
      </c>
      <c r="BD97" s="5">
        <f t="shared" si="9"/>
        <v>0.00542986425339366</v>
      </c>
      <c r="BE97" s="5">
        <v>1348.84</v>
      </c>
      <c r="BF97" s="5">
        <v>1200</v>
      </c>
      <c r="BG97" s="5">
        <v>1100</v>
      </c>
      <c r="BH97" s="5">
        <v>1200</v>
      </c>
      <c r="BI97" s="5">
        <v>430.94</v>
      </c>
      <c r="BJ97" s="5">
        <v>1100</v>
      </c>
      <c r="BK97" s="5">
        <v>900</v>
      </c>
      <c r="BL97" s="5">
        <v>1100</v>
      </c>
      <c r="BM97" s="5">
        <f>VLOOKUP(B:B,[4]Sheet1!$A$1:$B$65536,2,0)</f>
        <v>359.2</v>
      </c>
      <c r="BN97" s="5">
        <v>1500</v>
      </c>
      <c r="BO97" s="5">
        <v>1300</v>
      </c>
      <c r="BP97" s="5">
        <v>1500</v>
      </c>
      <c r="BQ97" s="5">
        <v>340</v>
      </c>
      <c r="BR97" s="5">
        <v>900</v>
      </c>
      <c r="BS97" s="5">
        <v>800</v>
      </c>
      <c r="BT97" s="5">
        <v>1000</v>
      </c>
      <c r="BU97" s="5">
        <f t="shared" si="10"/>
        <v>0.00578778135048231</v>
      </c>
      <c r="BV97" s="5">
        <v>941.6</v>
      </c>
      <c r="BW97" s="5">
        <v>3200</v>
      </c>
      <c r="BX97" s="5">
        <v>3000</v>
      </c>
      <c r="BY97" s="5">
        <v>3600</v>
      </c>
      <c r="BZ97" s="5">
        <v>1379.61</v>
      </c>
      <c r="CA97" s="5">
        <v>4200</v>
      </c>
      <c r="CB97" s="5">
        <v>4000</v>
      </c>
      <c r="CC97" s="5">
        <v>4300</v>
      </c>
      <c r="CD97" s="5">
        <v>80</v>
      </c>
      <c r="CE97" s="5">
        <v>60</v>
      </c>
      <c r="CF97" s="5">
        <v>50</v>
      </c>
      <c r="CG97" s="5">
        <v>70</v>
      </c>
      <c r="CH97" s="5">
        <v>1872.59</v>
      </c>
      <c r="CI97" s="5">
        <v>2400</v>
      </c>
      <c r="CJ97" s="5">
        <v>2300</v>
      </c>
      <c r="CK97" s="5">
        <v>2900</v>
      </c>
      <c r="CL97" s="5">
        <v>199.13</v>
      </c>
      <c r="CM97" s="5">
        <v>1800</v>
      </c>
      <c r="CN97" s="5">
        <v>1600</v>
      </c>
      <c r="CO97" s="5">
        <v>1900</v>
      </c>
      <c r="CP97" s="5">
        <v>29.8</v>
      </c>
      <c r="CQ97" s="5">
        <v>600</v>
      </c>
      <c r="CR97" s="5">
        <v>500</v>
      </c>
      <c r="CS97" s="5">
        <v>600</v>
      </c>
      <c r="CT97" s="5">
        <v>2972.39</v>
      </c>
      <c r="CU97" s="5">
        <v>2200</v>
      </c>
      <c r="CV97" s="5">
        <v>1900</v>
      </c>
      <c r="CW97" s="5">
        <v>2300</v>
      </c>
      <c r="CX97" s="5">
        <f>VLOOKUP(B:B,[5]Sheet1!$A$1:$B$65536,2,0)</f>
        <v>1823.8</v>
      </c>
      <c r="CY97" s="5">
        <v>3800</v>
      </c>
      <c r="CZ97" s="5">
        <v>3700</v>
      </c>
      <c r="DA97" s="5">
        <v>3900</v>
      </c>
      <c r="DB97" s="5">
        <v>402.4</v>
      </c>
      <c r="DC97" s="5">
        <v>900</v>
      </c>
      <c r="DD97" s="5">
        <v>800</v>
      </c>
      <c r="DE97" s="5">
        <v>1000</v>
      </c>
      <c r="DF97" s="3">
        <v>254.6</v>
      </c>
      <c r="DG97" s="3">
        <v>2700</v>
      </c>
      <c r="DH97" s="3">
        <v>2200</v>
      </c>
      <c r="DI97" s="3">
        <v>2400</v>
      </c>
    </row>
    <row r="98" spans="1:113">
      <c r="A98" s="9">
        <v>121</v>
      </c>
      <c r="B98" s="10">
        <v>339</v>
      </c>
      <c r="C98" s="11" t="s">
        <v>147</v>
      </c>
      <c r="D98" s="11" t="s">
        <v>122</v>
      </c>
      <c r="E98" s="5">
        <v>4094</v>
      </c>
      <c r="F98" s="5">
        <v>4094</v>
      </c>
      <c r="G98" s="12">
        <f t="shared" si="8"/>
        <v>0.00485503095764122</v>
      </c>
      <c r="H98" s="13">
        <f t="shared" si="7"/>
        <v>0.00429316868147079</v>
      </c>
      <c r="I98" s="5" t="s">
        <v>1722</v>
      </c>
      <c r="J98" s="5">
        <v>1489.2</v>
      </c>
      <c r="K98" s="5">
        <v>5400</v>
      </c>
      <c r="L98" s="5">
        <v>3900</v>
      </c>
      <c r="M98" s="5">
        <v>4800</v>
      </c>
      <c r="N98" s="5">
        <v>0</v>
      </c>
      <c r="O98" s="5">
        <v>1400</v>
      </c>
      <c r="P98" s="5">
        <v>1100</v>
      </c>
      <c r="Q98" s="5">
        <v>1200</v>
      </c>
      <c r="R98" s="5">
        <v>1212.8</v>
      </c>
      <c r="S98" s="5">
        <v>1500</v>
      </c>
      <c r="T98" s="5">
        <v>1200</v>
      </c>
      <c r="U98" s="5">
        <v>1400</v>
      </c>
      <c r="V98" s="5">
        <v>1127.15</v>
      </c>
      <c r="W98" s="5">
        <v>2200</v>
      </c>
      <c r="X98" s="5">
        <v>1690</v>
      </c>
      <c r="Y98" s="5">
        <v>1920</v>
      </c>
      <c r="Z98" s="5">
        <v>881.36</v>
      </c>
      <c r="AA98" s="5">
        <v>1300</v>
      </c>
      <c r="AB98" s="5">
        <v>1000</v>
      </c>
      <c r="AC98" s="5">
        <v>1100</v>
      </c>
      <c r="AD98" s="5">
        <v>17</v>
      </c>
      <c r="AE98" s="5">
        <v>8</v>
      </c>
      <c r="AF98" s="5">
        <v>20</v>
      </c>
      <c r="AG98" s="5">
        <v>13</v>
      </c>
      <c r="AH98" s="5">
        <v>10</v>
      </c>
      <c r="AI98" s="5">
        <v>16</v>
      </c>
      <c r="AJ98" s="23">
        <v>1007.86</v>
      </c>
      <c r="AK98" s="5">
        <v>1900</v>
      </c>
      <c r="AL98" s="5">
        <v>1600</v>
      </c>
      <c r="AM98" s="5">
        <v>1700</v>
      </c>
      <c r="AN98" s="5">
        <v>87.4</v>
      </c>
      <c r="AO98" s="5">
        <v>800</v>
      </c>
      <c r="AP98" s="5">
        <v>600</v>
      </c>
      <c r="AQ98" s="5">
        <v>700</v>
      </c>
      <c r="AR98" s="5">
        <v>327</v>
      </c>
      <c r="AS98" s="5">
        <v>2100</v>
      </c>
      <c r="AT98" s="5">
        <v>1900</v>
      </c>
      <c r="AU98" s="5">
        <v>2100</v>
      </c>
      <c r="AV98" s="5">
        <f>VLOOKUP(B:B,[3]Sheet1!$A$1:$B$65536,2,0)</f>
        <v>2077.3</v>
      </c>
      <c r="AW98" s="5">
        <v>2200</v>
      </c>
      <c r="AX98" s="5">
        <v>1500</v>
      </c>
      <c r="AY98" s="5">
        <v>2000</v>
      </c>
      <c r="AZ98" s="5">
        <v>595.91</v>
      </c>
      <c r="BA98" s="5">
        <v>1000</v>
      </c>
      <c r="BB98" s="5">
        <v>800</v>
      </c>
      <c r="BC98" s="5">
        <v>1000</v>
      </c>
      <c r="BD98" s="5">
        <f t="shared" si="9"/>
        <v>0.00542986425339366</v>
      </c>
      <c r="BE98" s="5">
        <v>595.91</v>
      </c>
      <c r="BF98" s="5">
        <v>1200</v>
      </c>
      <c r="BG98" s="5">
        <v>1100</v>
      </c>
      <c r="BH98" s="5">
        <v>1200</v>
      </c>
      <c r="BI98" s="5">
        <v>177.34</v>
      </c>
      <c r="BJ98" s="5">
        <v>1100</v>
      </c>
      <c r="BK98" s="5">
        <v>900</v>
      </c>
      <c r="BL98" s="5">
        <v>1100</v>
      </c>
      <c r="BM98" s="5">
        <f>VLOOKUP(B:B,[4]Sheet1!$A$1:$B$65536,2,0)</f>
        <v>384.78</v>
      </c>
      <c r="BN98" s="5">
        <v>1500</v>
      </c>
      <c r="BO98" s="5">
        <v>1300</v>
      </c>
      <c r="BP98" s="5">
        <v>1500</v>
      </c>
      <c r="BQ98" s="5">
        <v>0</v>
      </c>
      <c r="BR98" s="5">
        <v>900</v>
      </c>
      <c r="BS98" s="5">
        <v>800</v>
      </c>
      <c r="BT98" s="5">
        <v>1000</v>
      </c>
      <c r="BU98" s="5">
        <f t="shared" si="10"/>
        <v>0.00578778135048231</v>
      </c>
      <c r="BV98" s="5">
        <v>1835.76</v>
      </c>
      <c r="BW98" s="5">
        <v>3200</v>
      </c>
      <c r="BX98" s="5">
        <v>3000</v>
      </c>
      <c r="BY98" s="5">
        <v>3600</v>
      </c>
      <c r="BZ98" s="5">
        <v>3580.41</v>
      </c>
      <c r="CA98" s="5">
        <v>4200</v>
      </c>
      <c r="CB98" s="5">
        <v>4000</v>
      </c>
      <c r="CC98" s="5">
        <v>4300</v>
      </c>
      <c r="CD98" s="5">
        <v>57</v>
      </c>
      <c r="CE98" s="5">
        <v>60</v>
      </c>
      <c r="CF98" s="5">
        <v>50</v>
      </c>
      <c r="CG98" s="5">
        <v>70</v>
      </c>
      <c r="CH98" s="5">
        <v>1587.21</v>
      </c>
      <c r="CI98" s="5">
        <v>2400</v>
      </c>
      <c r="CJ98" s="5">
        <v>2300</v>
      </c>
      <c r="CK98" s="5">
        <v>2900</v>
      </c>
      <c r="CL98" s="5">
        <v>883.81</v>
      </c>
      <c r="CM98" s="5">
        <v>1700</v>
      </c>
      <c r="CN98" s="5">
        <v>1500</v>
      </c>
      <c r="CO98" s="5">
        <v>1800</v>
      </c>
      <c r="CP98" s="5">
        <v>179.8</v>
      </c>
      <c r="CQ98" s="5">
        <v>600</v>
      </c>
      <c r="CR98" s="5">
        <v>500</v>
      </c>
      <c r="CS98" s="5">
        <v>600</v>
      </c>
      <c r="CT98" s="5">
        <v>3377.05</v>
      </c>
      <c r="CU98" s="5">
        <v>2200</v>
      </c>
      <c r="CV98" s="5">
        <v>1900</v>
      </c>
      <c r="CW98" s="5">
        <v>2300</v>
      </c>
      <c r="CX98" s="5">
        <f>VLOOKUP(B:B,[5]Sheet1!$A$1:$B$65536,2,0)</f>
        <v>1412.73</v>
      </c>
      <c r="CY98" s="5">
        <v>3800</v>
      </c>
      <c r="CZ98" s="5">
        <v>3700</v>
      </c>
      <c r="DA98" s="5">
        <v>3900</v>
      </c>
      <c r="DB98" s="5">
        <v>387.58</v>
      </c>
      <c r="DC98" s="5">
        <v>900</v>
      </c>
      <c r="DD98" s="5">
        <v>800</v>
      </c>
      <c r="DE98" s="5">
        <v>1000</v>
      </c>
      <c r="DF98" s="3">
        <v>1080.73</v>
      </c>
      <c r="DG98" s="3">
        <v>2700</v>
      </c>
      <c r="DH98" s="3">
        <v>2200</v>
      </c>
      <c r="DI98" s="3">
        <v>2400</v>
      </c>
    </row>
    <row r="99" spans="1:113">
      <c r="A99" s="9">
        <v>13</v>
      </c>
      <c r="B99" s="10">
        <v>710</v>
      </c>
      <c r="C99" s="11" t="s">
        <v>25</v>
      </c>
      <c r="D99" s="11" t="s">
        <v>15</v>
      </c>
      <c r="E99" s="5">
        <v>4021</v>
      </c>
      <c r="F99" s="5">
        <v>4021</v>
      </c>
      <c r="G99" s="12">
        <f t="shared" si="8"/>
        <v>0.0047684610358269</v>
      </c>
      <c r="H99" s="13">
        <f t="shared" si="7"/>
        <v>0.00421661731025746</v>
      </c>
      <c r="I99" s="5" t="s">
        <v>1722</v>
      </c>
      <c r="J99" s="5">
        <v>611.75</v>
      </c>
      <c r="K99" s="5">
        <v>5300</v>
      </c>
      <c r="L99" s="5">
        <v>3800</v>
      </c>
      <c r="M99" s="5">
        <v>4700</v>
      </c>
      <c r="N99" s="5">
        <v>0</v>
      </c>
      <c r="O99" s="5">
        <v>1400</v>
      </c>
      <c r="P99" s="5">
        <v>1100</v>
      </c>
      <c r="Q99" s="5">
        <v>1200</v>
      </c>
      <c r="R99" s="5">
        <v>278.6</v>
      </c>
      <c r="S99" s="5">
        <v>1500</v>
      </c>
      <c r="T99" s="5">
        <v>1200</v>
      </c>
      <c r="U99" s="5">
        <v>1400</v>
      </c>
      <c r="V99" s="5">
        <v>2456.56</v>
      </c>
      <c r="W99" s="5">
        <v>2200</v>
      </c>
      <c r="X99" s="5">
        <v>1690</v>
      </c>
      <c r="Y99" s="5">
        <v>1920</v>
      </c>
      <c r="Z99" s="5">
        <v>1147.2</v>
      </c>
      <c r="AA99" s="5">
        <v>1400</v>
      </c>
      <c r="AB99" s="5">
        <v>1100</v>
      </c>
      <c r="AC99" s="5">
        <v>1210</v>
      </c>
      <c r="AD99" s="5">
        <v>20</v>
      </c>
      <c r="AE99" s="5">
        <v>10</v>
      </c>
      <c r="AF99" s="5">
        <v>24</v>
      </c>
      <c r="AG99" s="5">
        <v>15</v>
      </c>
      <c r="AH99" s="5">
        <v>11</v>
      </c>
      <c r="AI99" s="5">
        <v>18</v>
      </c>
      <c r="AJ99" s="23">
        <v>1171.84</v>
      </c>
      <c r="AK99" s="5">
        <v>1900</v>
      </c>
      <c r="AL99" s="5">
        <v>1600</v>
      </c>
      <c r="AM99" s="5">
        <v>1700</v>
      </c>
      <c r="AN99" s="5">
        <v>133</v>
      </c>
      <c r="AO99" s="5">
        <v>800</v>
      </c>
      <c r="AP99" s="5">
        <v>600</v>
      </c>
      <c r="AQ99" s="5">
        <v>700</v>
      </c>
      <c r="AR99" s="5">
        <v>168</v>
      </c>
      <c r="AS99" s="5">
        <v>2100</v>
      </c>
      <c r="AT99" s="5">
        <v>1900</v>
      </c>
      <c r="AU99" s="5">
        <v>2100</v>
      </c>
      <c r="AV99" s="5">
        <f>VLOOKUP(B:B,[3]Sheet1!$A$1:$B$65536,2,0)</f>
        <v>3430.17</v>
      </c>
      <c r="AW99" s="5">
        <v>2100</v>
      </c>
      <c r="AX99" s="5">
        <v>1400</v>
      </c>
      <c r="AY99" s="5">
        <v>1900</v>
      </c>
      <c r="AZ99" s="5">
        <v>778.48</v>
      </c>
      <c r="BA99" s="5">
        <v>1000</v>
      </c>
      <c r="BB99" s="5">
        <v>800</v>
      </c>
      <c r="BC99" s="5">
        <v>1000</v>
      </c>
      <c r="BD99" s="5">
        <f t="shared" si="9"/>
        <v>0.00542986425339366</v>
      </c>
      <c r="BE99" s="5">
        <v>778.48</v>
      </c>
      <c r="BF99" s="5">
        <v>1200</v>
      </c>
      <c r="BG99" s="5">
        <v>1100</v>
      </c>
      <c r="BH99" s="5">
        <v>1200</v>
      </c>
      <c r="BI99" s="5">
        <v>528.51</v>
      </c>
      <c r="BJ99" s="5">
        <v>1100</v>
      </c>
      <c r="BK99" s="5">
        <v>900</v>
      </c>
      <c r="BL99" s="5">
        <v>1100</v>
      </c>
      <c r="BM99" s="5">
        <f>VLOOKUP(B:B,[4]Sheet1!$A$1:$B$65536,2,0)</f>
        <v>1041.34</v>
      </c>
      <c r="BN99" s="5">
        <v>1400</v>
      </c>
      <c r="BO99" s="5">
        <v>1200</v>
      </c>
      <c r="BP99" s="5">
        <v>1400</v>
      </c>
      <c r="BQ99" s="5">
        <v>0</v>
      </c>
      <c r="BR99" s="5">
        <v>900</v>
      </c>
      <c r="BS99" s="5">
        <v>800</v>
      </c>
      <c r="BT99" s="5">
        <v>1000</v>
      </c>
      <c r="BU99" s="5">
        <f t="shared" si="10"/>
        <v>0.00578778135048231</v>
      </c>
      <c r="BV99" s="5">
        <v>2638.56</v>
      </c>
      <c r="BW99" s="5">
        <v>3200</v>
      </c>
      <c r="BX99" s="5">
        <v>3000</v>
      </c>
      <c r="BY99" s="5">
        <v>3600</v>
      </c>
      <c r="BZ99" s="5">
        <v>1770.4</v>
      </c>
      <c r="CA99" s="5">
        <v>4200</v>
      </c>
      <c r="CB99" s="5">
        <v>4000</v>
      </c>
      <c r="CC99" s="5">
        <v>4300</v>
      </c>
      <c r="CD99" s="5">
        <v>77</v>
      </c>
      <c r="CE99" s="5">
        <v>60</v>
      </c>
      <c r="CF99" s="5">
        <v>50</v>
      </c>
      <c r="CG99" s="5">
        <v>70</v>
      </c>
      <c r="CH99" s="5">
        <v>3408.7</v>
      </c>
      <c r="CI99" s="5">
        <v>2400</v>
      </c>
      <c r="CJ99" s="5">
        <v>2300</v>
      </c>
      <c r="CK99" s="5">
        <v>2900</v>
      </c>
      <c r="CL99" s="5">
        <v>1012.1</v>
      </c>
      <c r="CM99" s="5">
        <v>1700</v>
      </c>
      <c r="CN99" s="5">
        <v>1500</v>
      </c>
      <c r="CO99" s="5">
        <v>1800</v>
      </c>
      <c r="CP99" s="5">
        <v>53.8</v>
      </c>
      <c r="CQ99" s="5">
        <v>600</v>
      </c>
      <c r="CR99" s="5">
        <v>500</v>
      </c>
      <c r="CS99" s="5">
        <v>600</v>
      </c>
      <c r="CT99" s="5">
        <v>2342.69</v>
      </c>
      <c r="CU99" s="5">
        <v>2100</v>
      </c>
      <c r="CV99" s="5">
        <v>1900</v>
      </c>
      <c r="CW99" s="5">
        <v>2200</v>
      </c>
      <c r="CX99" s="5">
        <f>VLOOKUP(B:B,[5]Sheet1!$A$1:$B$65536,2,0)</f>
        <v>1954.93</v>
      </c>
      <c r="CY99" s="5">
        <v>3700</v>
      </c>
      <c r="CZ99" s="5">
        <v>3600</v>
      </c>
      <c r="DA99" s="5">
        <v>3800</v>
      </c>
      <c r="DB99" s="5">
        <v>548.43</v>
      </c>
      <c r="DC99" s="5">
        <v>900</v>
      </c>
      <c r="DD99" s="5">
        <v>800</v>
      </c>
      <c r="DE99" s="5">
        <v>1000</v>
      </c>
      <c r="DF99" s="3">
        <v>383</v>
      </c>
      <c r="DG99" s="3">
        <v>2600</v>
      </c>
      <c r="DH99" s="3">
        <v>2100</v>
      </c>
      <c r="DI99" s="3">
        <v>2300</v>
      </c>
    </row>
    <row r="100" spans="1:113">
      <c r="A100" s="9">
        <v>15</v>
      </c>
      <c r="B100" s="10">
        <v>738</v>
      </c>
      <c r="C100" s="11" t="s">
        <v>26</v>
      </c>
      <c r="D100" s="11" t="s">
        <v>15</v>
      </c>
      <c r="E100" s="5">
        <v>3961</v>
      </c>
      <c r="F100" s="5">
        <v>3961</v>
      </c>
      <c r="G100" s="12">
        <f t="shared" ref="G100:G137" si="11">F100/843249</f>
        <v>0.00469730767543157</v>
      </c>
      <c r="H100" s="13">
        <f t="shared" si="7"/>
        <v>0.00415369837501363</v>
      </c>
      <c r="I100" s="5" t="s">
        <v>1722</v>
      </c>
      <c r="J100" s="5">
        <v>1107.33</v>
      </c>
      <c r="K100" s="5">
        <v>5200</v>
      </c>
      <c r="L100" s="5">
        <v>3700</v>
      </c>
      <c r="M100" s="5">
        <v>4700</v>
      </c>
      <c r="N100" s="5">
        <v>633.63</v>
      </c>
      <c r="O100" s="5">
        <v>1400</v>
      </c>
      <c r="P100" s="5">
        <v>1100</v>
      </c>
      <c r="Q100" s="5">
        <v>1200</v>
      </c>
      <c r="R100" s="5">
        <v>2122.96</v>
      </c>
      <c r="S100" s="5">
        <v>1500</v>
      </c>
      <c r="T100" s="5">
        <v>1200</v>
      </c>
      <c r="U100" s="5">
        <v>1400</v>
      </c>
      <c r="V100" s="5">
        <v>1400.68</v>
      </c>
      <c r="W100" s="5">
        <v>2200</v>
      </c>
      <c r="X100" s="5">
        <v>1690</v>
      </c>
      <c r="Y100" s="5">
        <v>1920</v>
      </c>
      <c r="Z100" s="5">
        <v>1569.02</v>
      </c>
      <c r="AA100" s="5">
        <v>1400</v>
      </c>
      <c r="AB100" s="5">
        <v>1100</v>
      </c>
      <c r="AC100" s="5">
        <v>1210</v>
      </c>
      <c r="AD100" s="5">
        <v>18</v>
      </c>
      <c r="AE100" s="5">
        <v>9</v>
      </c>
      <c r="AF100" s="5">
        <v>22</v>
      </c>
      <c r="AG100" s="5">
        <v>10</v>
      </c>
      <c r="AH100" s="5">
        <v>8</v>
      </c>
      <c r="AI100" s="5">
        <v>12</v>
      </c>
      <c r="AJ100" s="23">
        <v>743.58</v>
      </c>
      <c r="AK100" s="5">
        <v>1900</v>
      </c>
      <c r="AL100" s="5">
        <v>1600</v>
      </c>
      <c r="AM100" s="5">
        <v>1700</v>
      </c>
      <c r="AN100" s="5">
        <v>112</v>
      </c>
      <c r="AO100" s="5">
        <v>800</v>
      </c>
      <c r="AP100" s="5">
        <v>600</v>
      </c>
      <c r="AQ100" s="5">
        <v>700</v>
      </c>
      <c r="AR100" s="5">
        <v>878</v>
      </c>
      <c r="AS100" s="5">
        <v>2100</v>
      </c>
      <c r="AT100" s="5">
        <v>1900</v>
      </c>
      <c r="AU100" s="5">
        <v>2100</v>
      </c>
      <c r="AV100" s="5">
        <f>VLOOKUP(B:B,[3]Sheet1!$A$1:$B$65536,2,0)</f>
        <v>1541.7</v>
      </c>
      <c r="AW100" s="5">
        <v>2100</v>
      </c>
      <c r="AX100" s="5">
        <v>1400</v>
      </c>
      <c r="AY100" s="5">
        <v>1900</v>
      </c>
      <c r="AZ100" s="5">
        <v>604.2</v>
      </c>
      <c r="BA100" s="5">
        <v>1000</v>
      </c>
      <c r="BB100" s="5">
        <v>800</v>
      </c>
      <c r="BC100" s="5">
        <v>1000</v>
      </c>
      <c r="BD100" s="5">
        <f t="shared" ref="BD100:BD138" si="12">BF100/221000</f>
        <v>0.00542986425339366</v>
      </c>
      <c r="BE100" s="5">
        <v>604.2</v>
      </c>
      <c r="BF100" s="5">
        <v>1200</v>
      </c>
      <c r="BG100" s="5">
        <v>1100</v>
      </c>
      <c r="BH100" s="5">
        <v>1200</v>
      </c>
      <c r="BI100" s="5">
        <v>237.27</v>
      </c>
      <c r="BJ100" s="5">
        <v>1100</v>
      </c>
      <c r="BK100" s="5">
        <v>900</v>
      </c>
      <c r="BL100" s="5">
        <v>1100</v>
      </c>
      <c r="BM100" s="5">
        <f>VLOOKUP(B:B,[4]Sheet1!$A$1:$B$65536,2,0)</f>
        <v>186.29</v>
      </c>
      <c r="BN100" s="5">
        <v>1400</v>
      </c>
      <c r="BO100" s="5">
        <v>1200</v>
      </c>
      <c r="BP100" s="5">
        <v>1400</v>
      </c>
      <c r="BQ100" s="5">
        <v>144</v>
      </c>
      <c r="BR100" s="5">
        <v>900</v>
      </c>
      <c r="BS100" s="5">
        <v>800</v>
      </c>
      <c r="BT100" s="5">
        <v>1000</v>
      </c>
      <c r="BU100" s="5">
        <f t="shared" ref="BU100:BU138" si="13">BR100/155500</f>
        <v>0.00578778135048231</v>
      </c>
      <c r="BV100" s="5">
        <v>795.8</v>
      </c>
      <c r="BW100" s="5">
        <v>3200</v>
      </c>
      <c r="BX100" s="5">
        <v>3000</v>
      </c>
      <c r="BY100" s="5">
        <v>3600</v>
      </c>
      <c r="BZ100" s="5">
        <v>1648.67</v>
      </c>
      <c r="CA100" s="5">
        <v>4200</v>
      </c>
      <c r="CB100" s="5">
        <v>4000</v>
      </c>
      <c r="CC100" s="5">
        <v>4300</v>
      </c>
      <c r="CD100" s="5">
        <v>64</v>
      </c>
      <c r="CE100" s="5">
        <v>60</v>
      </c>
      <c r="CF100" s="5">
        <v>50</v>
      </c>
      <c r="CG100" s="5">
        <v>70</v>
      </c>
      <c r="CH100" s="5">
        <v>1970.44</v>
      </c>
      <c r="CI100" s="5">
        <v>2300</v>
      </c>
      <c r="CJ100" s="5">
        <v>2200</v>
      </c>
      <c r="CK100" s="5">
        <v>2800</v>
      </c>
      <c r="CL100" s="5">
        <v>386.08</v>
      </c>
      <c r="CM100" s="5">
        <v>1700</v>
      </c>
      <c r="CN100" s="5">
        <v>1500</v>
      </c>
      <c r="CO100" s="5">
        <v>1800</v>
      </c>
      <c r="CP100" s="5">
        <v>0</v>
      </c>
      <c r="CQ100" s="5">
        <v>600</v>
      </c>
      <c r="CR100" s="5">
        <v>500</v>
      </c>
      <c r="CS100" s="5">
        <v>600</v>
      </c>
      <c r="CT100" s="5">
        <v>1216.13</v>
      </c>
      <c r="CU100" s="5">
        <v>2100</v>
      </c>
      <c r="CV100" s="5">
        <v>1900</v>
      </c>
      <c r="CW100" s="5">
        <v>2200</v>
      </c>
      <c r="CX100" s="5">
        <f>VLOOKUP(B:B,[5]Sheet1!$A$1:$B$65536,2,0)</f>
        <v>1639.53</v>
      </c>
      <c r="CY100" s="5">
        <v>3700</v>
      </c>
      <c r="CZ100" s="5">
        <v>3600</v>
      </c>
      <c r="DA100" s="5">
        <v>3800</v>
      </c>
      <c r="DB100" s="5">
        <v>476.75</v>
      </c>
      <c r="DC100" s="5">
        <v>900</v>
      </c>
      <c r="DD100" s="5">
        <v>800</v>
      </c>
      <c r="DE100" s="5">
        <v>1000</v>
      </c>
      <c r="DF100" s="3">
        <v>1005</v>
      </c>
      <c r="DG100" s="3">
        <v>2600</v>
      </c>
      <c r="DH100" s="3">
        <v>2100</v>
      </c>
      <c r="DI100" s="3">
        <v>2300</v>
      </c>
    </row>
    <row r="101" spans="1:113">
      <c r="A101" s="9">
        <v>14</v>
      </c>
      <c r="B101" s="10">
        <v>713</v>
      </c>
      <c r="C101" s="11" t="s">
        <v>27</v>
      </c>
      <c r="D101" s="11" t="s">
        <v>15</v>
      </c>
      <c r="E101" s="5">
        <v>3953</v>
      </c>
      <c r="F101" s="5">
        <v>3953</v>
      </c>
      <c r="G101" s="12">
        <f t="shared" si="11"/>
        <v>0.0046878205607122</v>
      </c>
      <c r="H101" s="13">
        <f t="shared" si="7"/>
        <v>0.00414530918364779</v>
      </c>
      <c r="I101" s="5" t="s">
        <v>1722</v>
      </c>
      <c r="J101" s="5">
        <v>618.56</v>
      </c>
      <c r="K101" s="5">
        <v>5200</v>
      </c>
      <c r="L101" s="5">
        <v>3700</v>
      </c>
      <c r="M101" s="5">
        <v>4700</v>
      </c>
      <c r="N101" s="5">
        <v>864.9</v>
      </c>
      <c r="O101" s="5">
        <v>1400</v>
      </c>
      <c r="P101" s="5">
        <v>1100</v>
      </c>
      <c r="Q101" s="5">
        <v>1200</v>
      </c>
      <c r="R101" s="5">
        <v>889.24</v>
      </c>
      <c r="S101" s="5">
        <v>1500</v>
      </c>
      <c r="T101" s="5">
        <v>1200</v>
      </c>
      <c r="U101" s="5">
        <v>1400</v>
      </c>
      <c r="V101" s="5">
        <v>1479.96</v>
      </c>
      <c r="W101" s="5">
        <v>2200</v>
      </c>
      <c r="X101" s="5">
        <v>1690</v>
      </c>
      <c r="Y101" s="5">
        <v>1920</v>
      </c>
      <c r="Z101" s="5">
        <v>1067.34</v>
      </c>
      <c r="AA101" s="5">
        <v>1400</v>
      </c>
      <c r="AB101" s="5">
        <v>1100</v>
      </c>
      <c r="AC101" s="5">
        <v>1210</v>
      </c>
      <c r="AD101" s="5">
        <v>8</v>
      </c>
      <c r="AE101" s="5">
        <v>4</v>
      </c>
      <c r="AF101" s="5">
        <v>10</v>
      </c>
      <c r="AG101" s="5">
        <v>7</v>
      </c>
      <c r="AH101" s="5">
        <v>5</v>
      </c>
      <c r="AI101" s="5">
        <v>9</v>
      </c>
      <c r="AJ101" s="23">
        <v>891.92</v>
      </c>
      <c r="AK101" s="5">
        <v>1900</v>
      </c>
      <c r="AL101" s="5">
        <v>1600</v>
      </c>
      <c r="AM101" s="5">
        <v>1700</v>
      </c>
      <c r="AN101" s="5">
        <v>106.07</v>
      </c>
      <c r="AO101" s="5">
        <v>800</v>
      </c>
      <c r="AP101" s="5">
        <v>600</v>
      </c>
      <c r="AQ101" s="5">
        <v>700</v>
      </c>
      <c r="AR101" s="5">
        <v>634.85</v>
      </c>
      <c r="AS101" s="5">
        <v>2100</v>
      </c>
      <c r="AT101" s="5">
        <v>1900</v>
      </c>
      <c r="AU101" s="5">
        <v>2100</v>
      </c>
      <c r="AV101" s="5">
        <f>VLOOKUP(B:B,[3]Sheet1!$A$1:$B$65536,2,0)</f>
        <v>3260.34</v>
      </c>
      <c r="AW101" s="5">
        <v>2100</v>
      </c>
      <c r="AX101" s="5">
        <v>1400</v>
      </c>
      <c r="AY101" s="5">
        <v>1900</v>
      </c>
      <c r="AZ101" s="5">
        <v>400.04</v>
      </c>
      <c r="BA101" s="5">
        <v>1000</v>
      </c>
      <c r="BB101" s="5">
        <v>800</v>
      </c>
      <c r="BC101" s="5">
        <v>1000</v>
      </c>
      <c r="BD101" s="5">
        <f t="shared" si="12"/>
        <v>0.00542986425339366</v>
      </c>
      <c r="BE101" s="5">
        <v>400.04</v>
      </c>
      <c r="BF101" s="5">
        <v>1200</v>
      </c>
      <c r="BG101" s="5">
        <v>1100</v>
      </c>
      <c r="BH101" s="5">
        <v>1200</v>
      </c>
      <c r="BI101" s="5">
        <v>147.62</v>
      </c>
      <c r="BJ101" s="5">
        <v>1100</v>
      </c>
      <c r="BK101" s="5">
        <v>900</v>
      </c>
      <c r="BL101" s="5">
        <v>1100</v>
      </c>
      <c r="BM101" s="5">
        <f>VLOOKUP(B:B,[4]Sheet1!$A$1:$B$65536,2,0)</f>
        <v>652.86</v>
      </c>
      <c r="BN101" s="5">
        <v>1400</v>
      </c>
      <c r="BO101" s="5">
        <v>1200</v>
      </c>
      <c r="BP101" s="5">
        <v>1400</v>
      </c>
      <c r="BQ101" s="5">
        <v>423.46</v>
      </c>
      <c r="BR101" s="5">
        <v>900</v>
      </c>
      <c r="BS101" s="5">
        <v>800</v>
      </c>
      <c r="BT101" s="5">
        <v>1000</v>
      </c>
      <c r="BU101" s="5">
        <f t="shared" si="13"/>
        <v>0.00578778135048231</v>
      </c>
      <c r="BV101" s="5">
        <v>403.22</v>
      </c>
      <c r="BW101" s="5">
        <v>3200</v>
      </c>
      <c r="BX101" s="5">
        <v>3000</v>
      </c>
      <c r="BY101" s="5">
        <v>3600</v>
      </c>
      <c r="BZ101" s="5">
        <v>1277.26</v>
      </c>
      <c r="CA101" s="5">
        <v>4200</v>
      </c>
      <c r="CB101" s="5">
        <v>4000</v>
      </c>
      <c r="CC101" s="5">
        <v>4300</v>
      </c>
      <c r="CD101" s="5">
        <v>128</v>
      </c>
      <c r="CE101" s="5">
        <v>80</v>
      </c>
      <c r="CF101" s="5">
        <v>60</v>
      </c>
      <c r="CG101" s="5">
        <v>90</v>
      </c>
      <c r="CH101" s="5">
        <v>1499.95</v>
      </c>
      <c r="CI101" s="5">
        <v>2300</v>
      </c>
      <c r="CJ101" s="5">
        <v>2200</v>
      </c>
      <c r="CK101" s="5">
        <v>2800</v>
      </c>
      <c r="CL101" s="5">
        <v>305.29</v>
      </c>
      <c r="CM101" s="5">
        <v>1700</v>
      </c>
      <c r="CN101" s="5">
        <v>1500</v>
      </c>
      <c r="CO101" s="5">
        <v>1800</v>
      </c>
      <c r="CP101" s="5">
        <v>33.4</v>
      </c>
      <c r="CQ101" s="5">
        <v>600</v>
      </c>
      <c r="CR101" s="5">
        <v>500</v>
      </c>
      <c r="CS101" s="5">
        <v>600</v>
      </c>
      <c r="CT101" s="5">
        <v>1897.42</v>
      </c>
      <c r="CU101" s="5">
        <v>2100</v>
      </c>
      <c r="CV101" s="5">
        <v>1900</v>
      </c>
      <c r="CW101" s="5">
        <v>2200</v>
      </c>
      <c r="CX101" s="5">
        <f>VLOOKUP(B:B,[5]Sheet1!$A$1:$B$65536,2,0)</f>
        <v>2757.9</v>
      </c>
      <c r="CY101" s="5">
        <v>3700</v>
      </c>
      <c r="CZ101" s="5">
        <v>3600</v>
      </c>
      <c r="DA101" s="5">
        <v>3800</v>
      </c>
      <c r="DB101" s="5" t="e">
        <v>#N/A</v>
      </c>
      <c r="DC101" s="5">
        <v>900</v>
      </c>
      <c r="DD101" s="5">
        <v>800</v>
      </c>
      <c r="DE101" s="5">
        <v>1000</v>
      </c>
      <c r="DF101" s="3">
        <v>493.8</v>
      </c>
      <c r="DG101" s="3">
        <v>2600</v>
      </c>
      <c r="DH101" s="3">
        <v>2100</v>
      </c>
      <c r="DI101" s="3">
        <v>2300</v>
      </c>
    </row>
    <row r="102" spans="1:113">
      <c r="A102" s="9">
        <v>122</v>
      </c>
      <c r="B102" s="10">
        <v>347</v>
      </c>
      <c r="C102" s="11" t="s">
        <v>148</v>
      </c>
      <c r="D102" s="11" t="s">
        <v>122</v>
      </c>
      <c r="E102" s="5">
        <v>3936</v>
      </c>
      <c r="F102" s="5">
        <v>3936</v>
      </c>
      <c r="G102" s="12">
        <f t="shared" si="11"/>
        <v>0.00466766044193352</v>
      </c>
      <c r="H102" s="13">
        <f t="shared" si="7"/>
        <v>0.00412748215199537</v>
      </c>
      <c r="I102" s="5" t="s">
        <v>1722</v>
      </c>
      <c r="J102" s="5">
        <v>2562.33</v>
      </c>
      <c r="K102" s="5">
        <v>5200</v>
      </c>
      <c r="L102" s="5">
        <v>3700</v>
      </c>
      <c r="M102" s="5">
        <v>4700</v>
      </c>
      <c r="N102" s="5">
        <v>195.3</v>
      </c>
      <c r="O102" s="5">
        <v>1500</v>
      </c>
      <c r="P102" s="5">
        <v>1200</v>
      </c>
      <c r="Q102" s="5">
        <v>1300</v>
      </c>
      <c r="R102" s="5">
        <v>321</v>
      </c>
      <c r="S102" s="5">
        <v>1500</v>
      </c>
      <c r="T102" s="5">
        <v>1200</v>
      </c>
      <c r="U102" s="5">
        <v>1400</v>
      </c>
      <c r="V102" s="5">
        <v>1028.93</v>
      </c>
      <c r="W102" s="5">
        <v>2200</v>
      </c>
      <c r="X102" s="5">
        <v>1690</v>
      </c>
      <c r="Y102" s="5">
        <v>1920</v>
      </c>
      <c r="Z102" s="5">
        <v>1483.88</v>
      </c>
      <c r="AA102" s="5">
        <v>1400</v>
      </c>
      <c r="AB102" s="5">
        <v>1100</v>
      </c>
      <c r="AC102" s="5">
        <v>1210</v>
      </c>
      <c r="AD102" s="5">
        <v>15</v>
      </c>
      <c r="AE102" s="5">
        <v>7</v>
      </c>
      <c r="AF102" s="5">
        <v>18</v>
      </c>
      <c r="AG102" s="5">
        <v>13</v>
      </c>
      <c r="AH102" s="5">
        <v>9</v>
      </c>
      <c r="AI102" s="5">
        <v>15</v>
      </c>
      <c r="AJ102" s="23">
        <v>1012.09</v>
      </c>
      <c r="AK102" s="5">
        <v>1900</v>
      </c>
      <c r="AL102" s="5">
        <v>1600</v>
      </c>
      <c r="AM102" s="5">
        <v>1700</v>
      </c>
      <c r="AN102" s="5">
        <v>207.5</v>
      </c>
      <c r="AO102" s="5">
        <v>800</v>
      </c>
      <c r="AP102" s="5">
        <v>600</v>
      </c>
      <c r="AQ102" s="5">
        <v>700</v>
      </c>
      <c r="AR102" s="5">
        <v>519.14</v>
      </c>
      <c r="AS102" s="5">
        <v>2100</v>
      </c>
      <c r="AT102" s="5">
        <v>1900</v>
      </c>
      <c r="AU102" s="5">
        <v>2100</v>
      </c>
      <c r="AV102" s="5">
        <f>VLOOKUP(B:B,[3]Sheet1!$A$1:$B$65536,2,0)</f>
        <v>994.83</v>
      </c>
      <c r="AW102" s="5">
        <v>2100</v>
      </c>
      <c r="AX102" s="5">
        <v>1400</v>
      </c>
      <c r="AY102" s="5">
        <v>1900</v>
      </c>
      <c r="AZ102" s="5">
        <v>433.29</v>
      </c>
      <c r="BA102" s="5">
        <v>1000</v>
      </c>
      <c r="BB102" s="5">
        <v>800</v>
      </c>
      <c r="BC102" s="5">
        <v>1000</v>
      </c>
      <c r="BD102" s="5">
        <f t="shared" si="12"/>
        <v>0.00542986425339366</v>
      </c>
      <c r="BE102" s="5">
        <v>433.29</v>
      </c>
      <c r="BF102" s="5">
        <v>1200</v>
      </c>
      <c r="BG102" s="5">
        <v>1100</v>
      </c>
      <c r="BH102" s="5">
        <v>1200</v>
      </c>
      <c r="BI102" s="5">
        <v>102.41</v>
      </c>
      <c r="BJ102" s="5">
        <v>1100</v>
      </c>
      <c r="BK102" s="5">
        <v>900</v>
      </c>
      <c r="BL102" s="5">
        <v>1100</v>
      </c>
      <c r="BM102" s="5">
        <f>VLOOKUP(B:B,[4]Sheet1!$A$1:$B$65536,2,0)</f>
        <v>679.09</v>
      </c>
      <c r="BN102" s="5">
        <v>1400</v>
      </c>
      <c r="BO102" s="5">
        <v>1200</v>
      </c>
      <c r="BP102" s="5">
        <v>1400</v>
      </c>
      <c r="BQ102" s="5">
        <v>0</v>
      </c>
      <c r="BR102" s="5">
        <v>900</v>
      </c>
      <c r="BS102" s="5">
        <v>800</v>
      </c>
      <c r="BT102" s="5">
        <v>1000</v>
      </c>
      <c r="BU102" s="5">
        <f t="shared" si="13"/>
        <v>0.00578778135048231</v>
      </c>
      <c r="BV102" s="5">
        <v>959.92</v>
      </c>
      <c r="BW102" s="5">
        <v>3200</v>
      </c>
      <c r="BX102" s="5">
        <v>3000</v>
      </c>
      <c r="BY102" s="5">
        <v>3600</v>
      </c>
      <c r="BZ102" s="5">
        <v>2501.4</v>
      </c>
      <c r="CA102" s="5">
        <v>4200</v>
      </c>
      <c r="CB102" s="5">
        <v>4000</v>
      </c>
      <c r="CC102" s="5">
        <v>4300</v>
      </c>
      <c r="CD102" s="5">
        <v>53</v>
      </c>
      <c r="CE102" s="5">
        <v>60</v>
      </c>
      <c r="CF102" s="5">
        <v>50</v>
      </c>
      <c r="CG102" s="5">
        <v>70</v>
      </c>
      <c r="CH102" s="5">
        <v>2874</v>
      </c>
      <c r="CI102" s="5">
        <v>2300</v>
      </c>
      <c r="CJ102" s="5">
        <v>2200</v>
      </c>
      <c r="CK102" s="5">
        <v>2800</v>
      </c>
      <c r="CL102" s="5">
        <v>1581.3</v>
      </c>
      <c r="CM102" s="5">
        <v>1700</v>
      </c>
      <c r="CN102" s="5">
        <v>1500</v>
      </c>
      <c r="CO102" s="5">
        <v>1800</v>
      </c>
      <c r="CP102" s="5">
        <v>180.96</v>
      </c>
      <c r="CQ102" s="5">
        <v>600</v>
      </c>
      <c r="CR102" s="5">
        <v>500</v>
      </c>
      <c r="CS102" s="5">
        <v>600</v>
      </c>
      <c r="CT102" s="5">
        <v>2881.88</v>
      </c>
      <c r="CU102" s="5">
        <v>2100</v>
      </c>
      <c r="CV102" s="5">
        <v>1900</v>
      </c>
      <c r="CW102" s="5">
        <v>2200</v>
      </c>
      <c r="CX102" s="5">
        <f>VLOOKUP(B:B,[5]Sheet1!$A$1:$B$65536,2,0)</f>
        <v>4263.85</v>
      </c>
      <c r="CY102" s="5">
        <v>3700</v>
      </c>
      <c r="CZ102" s="5">
        <v>3600</v>
      </c>
      <c r="DA102" s="5">
        <v>3800</v>
      </c>
      <c r="DB102" s="5">
        <v>1326.27</v>
      </c>
      <c r="DC102" s="5">
        <v>900</v>
      </c>
      <c r="DD102" s="5">
        <v>800</v>
      </c>
      <c r="DE102" s="5">
        <v>1000</v>
      </c>
      <c r="DF102" s="3">
        <v>2761.6</v>
      </c>
      <c r="DG102" s="3">
        <v>2600</v>
      </c>
      <c r="DH102" s="3">
        <v>2100</v>
      </c>
      <c r="DI102" s="3">
        <v>2300</v>
      </c>
    </row>
    <row r="103" spans="1:113">
      <c r="A103" s="9">
        <v>32</v>
      </c>
      <c r="B103" s="10">
        <v>732</v>
      </c>
      <c r="C103" s="11" t="s">
        <v>48</v>
      </c>
      <c r="D103" s="11" t="s">
        <v>1730</v>
      </c>
      <c r="E103" s="5">
        <v>3902</v>
      </c>
      <c r="F103" s="5">
        <v>3902</v>
      </c>
      <c r="G103" s="12">
        <f t="shared" si="11"/>
        <v>0.00462734020437617</v>
      </c>
      <c r="H103" s="13">
        <f t="shared" si="7"/>
        <v>0.00409182808869053</v>
      </c>
      <c r="I103" s="5" t="s">
        <v>1722</v>
      </c>
      <c r="J103" s="5">
        <v>2507.87</v>
      </c>
      <c r="K103" s="5">
        <v>5100</v>
      </c>
      <c r="L103" s="5">
        <v>3700</v>
      </c>
      <c r="M103" s="5">
        <v>4600</v>
      </c>
      <c r="N103" s="5">
        <v>697.9</v>
      </c>
      <c r="O103" s="5">
        <v>1500</v>
      </c>
      <c r="P103" s="5">
        <v>1200</v>
      </c>
      <c r="Q103" s="5">
        <v>1300</v>
      </c>
      <c r="R103" s="5">
        <v>1009</v>
      </c>
      <c r="S103" s="5">
        <v>1500</v>
      </c>
      <c r="T103" s="5">
        <v>1200</v>
      </c>
      <c r="U103" s="5">
        <v>1400</v>
      </c>
      <c r="V103" s="5">
        <v>1969.99</v>
      </c>
      <c r="W103" s="5">
        <v>2100</v>
      </c>
      <c r="X103" s="5">
        <v>1610</v>
      </c>
      <c r="Y103" s="5">
        <v>1840</v>
      </c>
      <c r="Z103" s="5">
        <v>2202.84</v>
      </c>
      <c r="AA103" s="5">
        <v>1400</v>
      </c>
      <c r="AB103" s="5">
        <v>1100</v>
      </c>
      <c r="AC103" s="5">
        <v>1210</v>
      </c>
      <c r="AD103" s="5">
        <v>15</v>
      </c>
      <c r="AE103" s="5">
        <v>7</v>
      </c>
      <c r="AF103" s="5">
        <v>18</v>
      </c>
      <c r="AG103" s="5">
        <v>12</v>
      </c>
      <c r="AH103" s="5">
        <v>9</v>
      </c>
      <c r="AI103" s="5">
        <v>14</v>
      </c>
      <c r="AJ103" s="23">
        <v>966.62</v>
      </c>
      <c r="AK103" s="5">
        <v>1900</v>
      </c>
      <c r="AL103" s="5">
        <v>1600</v>
      </c>
      <c r="AM103" s="5">
        <v>1700</v>
      </c>
      <c r="AN103" s="5">
        <v>136.12</v>
      </c>
      <c r="AO103" s="5">
        <v>800</v>
      </c>
      <c r="AP103" s="5">
        <v>600</v>
      </c>
      <c r="AQ103" s="5">
        <v>700</v>
      </c>
      <c r="AR103" s="5">
        <v>466</v>
      </c>
      <c r="AS103" s="5">
        <v>2000</v>
      </c>
      <c r="AT103" s="5">
        <v>1800</v>
      </c>
      <c r="AU103" s="5">
        <v>2000</v>
      </c>
      <c r="AV103" s="5">
        <f>VLOOKUP(B:B,[3]Sheet1!$A$1:$B$65536,2,0)</f>
        <v>4630.79</v>
      </c>
      <c r="AW103" s="5">
        <v>2100</v>
      </c>
      <c r="AX103" s="5">
        <v>1400</v>
      </c>
      <c r="AY103" s="5">
        <v>1900</v>
      </c>
      <c r="AZ103" s="5">
        <v>727.83</v>
      </c>
      <c r="BA103" s="5">
        <v>1000</v>
      </c>
      <c r="BB103" s="5">
        <v>800</v>
      </c>
      <c r="BC103" s="5">
        <v>1000</v>
      </c>
      <c r="BD103" s="5">
        <f t="shared" si="12"/>
        <v>0.00542986425339366</v>
      </c>
      <c r="BE103" s="5">
        <v>727.83</v>
      </c>
      <c r="BF103" s="5">
        <v>1200</v>
      </c>
      <c r="BG103" s="5">
        <v>1100</v>
      </c>
      <c r="BH103" s="5">
        <v>1200</v>
      </c>
      <c r="BI103" s="5">
        <v>374.3</v>
      </c>
      <c r="BJ103" s="5">
        <v>1100</v>
      </c>
      <c r="BK103" s="5">
        <v>900</v>
      </c>
      <c r="BL103" s="5">
        <v>1100</v>
      </c>
      <c r="BM103" s="5">
        <f>VLOOKUP(B:B,[4]Sheet1!$A$1:$B$65536,2,0)</f>
        <v>333.9</v>
      </c>
      <c r="BN103" s="5">
        <v>1400</v>
      </c>
      <c r="BO103" s="5">
        <v>1200</v>
      </c>
      <c r="BP103" s="5">
        <v>1400</v>
      </c>
      <c r="BQ103" s="5">
        <v>0</v>
      </c>
      <c r="BR103" s="5">
        <v>900</v>
      </c>
      <c r="BS103" s="5">
        <v>800</v>
      </c>
      <c r="BT103" s="5">
        <v>1000</v>
      </c>
      <c r="BU103" s="5">
        <f t="shared" si="13"/>
        <v>0.00578778135048231</v>
      </c>
      <c r="BV103" s="5">
        <v>837.12</v>
      </c>
      <c r="BW103" s="5">
        <v>3200</v>
      </c>
      <c r="BX103" s="5">
        <v>3000</v>
      </c>
      <c r="BY103" s="5">
        <v>3600</v>
      </c>
      <c r="BZ103" s="5">
        <v>2494.86</v>
      </c>
      <c r="CA103" s="5">
        <v>4200</v>
      </c>
      <c r="CB103" s="5">
        <v>4000</v>
      </c>
      <c r="CC103" s="5">
        <v>4300</v>
      </c>
      <c r="CD103" s="5">
        <v>118</v>
      </c>
      <c r="CE103" s="5">
        <v>70</v>
      </c>
      <c r="CF103" s="5">
        <v>60</v>
      </c>
      <c r="CG103" s="5">
        <v>80</v>
      </c>
      <c r="CH103" s="5">
        <v>1380.3</v>
      </c>
      <c r="CI103" s="5">
        <v>2300</v>
      </c>
      <c r="CJ103" s="5">
        <v>2200</v>
      </c>
      <c r="CK103" s="5">
        <v>2800</v>
      </c>
      <c r="CL103" s="5">
        <v>936.7</v>
      </c>
      <c r="CM103" s="5">
        <v>1700</v>
      </c>
      <c r="CN103" s="5">
        <v>1500</v>
      </c>
      <c r="CO103" s="5">
        <v>1800</v>
      </c>
      <c r="CP103" s="5">
        <v>0</v>
      </c>
      <c r="CQ103" s="5">
        <v>600</v>
      </c>
      <c r="CR103" s="5">
        <v>500</v>
      </c>
      <c r="CS103" s="5">
        <v>600</v>
      </c>
      <c r="CT103" s="5">
        <v>2832.04</v>
      </c>
      <c r="CU103" s="5">
        <v>2100</v>
      </c>
      <c r="CV103" s="5">
        <v>1900</v>
      </c>
      <c r="CW103" s="5">
        <v>2200</v>
      </c>
      <c r="CX103" s="5">
        <f>VLOOKUP(B:B,[5]Sheet1!$A$1:$B$65536,2,0)</f>
        <v>2260.28</v>
      </c>
      <c r="CY103" s="5">
        <v>3600</v>
      </c>
      <c r="CZ103" s="5">
        <v>3500</v>
      </c>
      <c r="DA103" s="5">
        <v>3700</v>
      </c>
      <c r="DB103" s="5">
        <v>245.5</v>
      </c>
      <c r="DC103" s="5">
        <v>900</v>
      </c>
      <c r="DD103" s="5">
        <v>800</v>
      </c>
      <c r="DE103" s="5">
        <v>1000</v>
      </c>
      <c r="DF103" s="3">
        <v>903.2</v>
      </c>
      <c r="DG103" s="3">
        <v>2500</v>
      </c>
      <c r="DH103" s="3">
        <v>2000</v>
      </c>
      <c r="DI103" s="3">
        <v>2200</v>
      </c>
    </row>
    <row r="104" spans="1:113">
      <c r="A104" s="9">
        <v>6</v>
      </c>
      <c r="B104" s="10">
        <v>351</v>
      </c>
      <c r="C104" s="11" t="s">
        <v>28</v>
      </c>
      <c r="D104" s="11" t="s">
        <v>15</v>
      </c>
      <c r="E104" s="5">
        <v>3860</v>
      </c>
      <c r="F104" s="5">
        <v>3860</v>
      </c>
      <c r="G104" s="12">
        <f t="shared" si="11"/>
        <v>0.00457753285209944</v>
      </c>
      <c r="H104" s="13">
        <f t="shared" si="7"/>
        <v>0.00404778483401985</v>
      </c>
      <c r="I104" s="5" t="s">
        <v>1722</v>
      </c>
      <c r="J104" s="5">
        <v>938.75</v>
      </c>
      <c r="K104" s="5">
        <v>5100</v>
      </c>
      <c r="L104" s="5">
        <v>3700</v>
      </c>
      <c r="M104" s="5">
        <v>4600</v>
      </c>
      <c r="N104" s="5">
        <v>1320</v>
      </c>
      <c r="O104" s="5">
        <v>1600</v>
      </c>
      <c r="P104" s="5">
        <v>1200</v>
      </c>
      <c r="Q104" s="5">
        <v>1400</v>
      </c>
      <c r="R104" s="5">
        <v>1140</v>
      </c>
      <c r="S104" s="5">
        <v>1400</v>
      </c>
      <c r="T104" s="5">
        <v>1100</v>
      </c>
      <c r="U104" s="5">
        <v>1200</v>
      </c>
      <c r="V104" s="5">
        <v>974.37</v>
      </c>
      <c r="W104" s="5">
        <v>2100</v>
      </c>
      <c r="X104" s="5">
        <v>1610</v>
      </c>
      <c r="Y104" s="5">
        <v>1840</v>
      </c>
      <c r="Z104" s="5">
        <v>573.11</v>
      </c>
      <c r="AA104" s="5">
        <v>1300</v>
      </c>
      <c r="AB104" s="5">
        <v>1000</v>
      </c>
      <c r="AC104" s="5">
        <v>1100</v>
      </c>
      <c r="AD104" s="5">
        <v>46</v>
      </c>
      <c r="AE104" s="5">
        <v>23</v>
      </c>
      <c r="AF104" s="5">
        <v>55</v>
      </c>
      <c r="AG104" s="5">
        <v>10</v>
      </c>
      <c r="AH104" s="5">
        <v>7</v>
      </c>
      <c r="AI104" s="5">
        <v>12</v>
      </c>
      <c r="AJ104" s="23">
        <v>469.89</v>
      </c>
      <c r="AK104" s="5">
        <v>1900</v>
      </c>
      <c r="AL104" s="5">
        <v>1600</v>
      </c>
      <c r="AM104" s="5">
        <v>1700</v>
      </c>
      <c r="AN104" s="5">
        <v>105</v>
      </c>
      <c r="AO104" s="5">
        <v>800</v>
      </c>
      <c r="AP104" s="5">
        <v>600</v>
      </c>
      <c r="AQ104" s="5">
        <v>700</v>
      </c>
      <c r="AR104" s="5">
        <v>52</v>
      </c>
      <c r="AS104" s="5">
        <v>2000</v>
      </c>
      <c r="AT104" s="5">
        <v>1800</v>
      </c>
      <c r="AU104" s="5">
        <v>2000</v>
      </c>
      <c r="AV104" s="5">
        <f>VLOOKUP(B:B,[3]Sheet1!$A$1:$B$65536,2,0)</f>
        <v>2472.01</v>
      </c>
      <c r="AW104" s="5">
        <v>2100</v>
      </c>
      <c r="AX104" s="5">
        <v>1400</v>
      </c>
      <c r="AY104" s="5">
        <v>1900</v>
      </c>
      <c r="AZ104" s="5">
        <v>606.31</v>
      </c>
      <c r="BA104" s="5">
        <v>1000</v>
      </c>
      <c r="BB104" s="5">
        <v>800</v>
      </c>
      <c r="BC104" s="5">
        <v>1000</v>
      </c>
      <c r="BD104" s="5">
        <f t="shared" si="12"/>
        <v>0.00542986425339366</v>
      </c>
      <c r="BE104" s="5">
        <v>606.31</v>
      </c>
      <c r="BF104" s="5">
        <v>1200</v>
      </c>
      <c r="BG104" s="5">
        <v>1100</v>
      </c>
      <c r="BH104" s="5">
        <v>1200</v>
      </c>
      <c r="BI104" s="5">
        <v>73.9</v>
      </c>
      <c r="BJ104" s="5">
        <v>1100</v>
      </c>
      <c r="BK104" s="5">
        <v>900</v>
      </c>
      <c r="BL104" s="5">
        <v>1100</v>
      </c>
      <c r="BM104" s="5">
        <f>VLOOKUP(B:B,[4]Sheet1!$A$1:$B$65536,2,0)</f>
        <v>534.93</v>
      </c>
      <c r="BN104" s="5">
        <v>1400</v>
      </c>
      <c r="BO104" s="5">
        <v>1200</v>
      </c>
      <c r="BP104" s="5">
        <v>1400</v>
      </c>
      <c r="BQ104" s="5">
        <v>198</v>
      </c>
      <c r="BR104" s="5">
        <v>900</v>
      </c>
      <c r="BS104" s="5">
        <v>800</v>
      </c>
      <c r="BT104" s="5">
        <v>1000</v>
      </c>
      <c r="BU104" s="5">
        <f t="shared" si="13"/>
        <v>0.00578778135048231</v>
      </c>
      <c r="BV104" s="5">
        <v>457.1</v>
      </c>
      <c r="BW104" s="5">
        <v>3200</v>
      </c>
      <c r="BX104" s="5">
        <v>3000</v>
      </c>
      <c r="BY104" s="5">
        <v>3600</v>
      </c>
      <c r="BZ104" s="5">
        <v>857.96</v>
      </c>
      <c r="CA104" s="5">
        <v>4200</v>
      </c>
      <c r="CB104" s="5">
        <v>4000</v>
      </c>
      <c r="CC104" s="5">
        <v>4300</v>
      </c>
      <c r="CD104" s="5">
        <v>49</v>
      </c>
      <c r="CE104" s="5">
        <v>60</v>
      </c>
      <c r="CF104" s="5">
        <v>50</v>
      </c>
      <c r="CG104" s="5">
        <v>70</v>
      </c>
      <c r="CH104" s="5">
        <v>899.55</v>
      </c>
      <c r="CI104" s="5">
        <v>2300</v>
      </c>
      <c r="CJ104" s="5">
        <v>2200</v>
      </c>
      <c r="CK104" s="5">
        <v>2800</v>
      </c>
      <c r="CL104" s="5">
        <v>1152.63</v>
      </c>
      <c r="CM104" s="5">
        <v>1600</v>
      </c>
      <c r="CN104" s="5">
        <v>1400</v>
      </c>
      <c r="CO104" s="5">
        <v>1700</v>
      </c>
      <c r="CP104" s="5">
        <v>550</v>
      </c>
      <c r="CQ104" s="5">
        <v>600</v>
      </c>
      <c r="CR104" s="5">
        <v>500</v>
      </c>
      <c r="CS104" s="5">
        <v>600</v>
      </c>
      <c r="CT104" s="5">
        <v>1368.59</v>
      </c>
      <c r="CU104" s="5">
        <v>2100</v>
      </c>
      <c r="CV104" s="5">
        <v>1900</v>
      </c>
      <c r="CW104" s="5">
        <v>2200</v>
      </c>
      <c r="CX104" s="5">
        <f>VLOOKUP(B:B,[5]Sheet1!$A$1:$B$65536,2,0)</f>
        <v>1638.48</v>
      </c>
      <c r="CY104" s="5">
        <v>3600</v>
      </c>
      <c r="CZ104" s="5">
        <v>3500</v>
      </c>
      <c r="DA104" s="5">
        <v>3700</v>
      </c>
      <c r="DB104" s="5">
        <v>201</v>
      </c>
      <c r="DC104" s="5">
        <v>900</v>
      </c>
      <c r="DD104" s="5">
        <v>800</v>
      </c>
      <c r="DE104" s="5">
        <v>1000</v>
      </c>
      <c r="DF104" s="3">
        <v>4482.75</v>
      </c>
      <c r="DG104" s="3">
        <v>2500</v>
      </c>
      <c r="DH104" s="3">
        <v>2000</v>
      </c>
      <c r="DI104" s="3">
        <v>2200</v>
      </c>
    </row>
    <row r="105" spans="1:113">
      <c r="A105" s="9">
        <v>25</v>
      </c>
      <c r="B105" s="10">
        <v>594</v>
      </c>
      <c r="C105" s="11" t="s">
        <v>42</v>
      </c>
      <c r="D105" s="11" t="s">
        <v>1733</v>
      </c>
      <c r="E105" s="5">
        <v>3829</v>
      </c>
      <c r="F105" s="5">
        <v>3829</v>
      </c>
      <c r="G105" s="12">
        <f t="shared" si="11"/>
        <v>0.00454077028256185</v>
      </c>
      <c r="H105" s="13">
        <f t="shared" si="7"/>
        <v>0.0040152767174772</v>
      </c>
      <c r="I105" s="5" t="s">
        <v>1722</v>
      </c>
      <c r="J105" s="5">
        <v>2926.66</v>
      </c>
      <c r="K105" s="5">
        <v>5000</v>
      </c>
      <c r="L105" s="5">
        <v>3600</v>
      </c>
      <c r="M105" s="5">
        <v>4500</v>
      </c>
      <c r="N105" s="5">
        <v>1205.03</v>
      </c>
      <c r="O105" s="5">
        <v>1600</v>
      </c>
      <c r="P105" s="5">
        <v>1200</v>
      </c>
      <c r="Q105" s="5">
        <v>1400</v>
      </c>
      <c r="R105" s="5">
        <v>1104.6</v>
      </c>
      <c r="S105" s="5">
        <v>1400</v>
      </c>
      <c r="T105" s="5">
        <v>1100</v>
      </c>
      <c r="U105" s="5">
        <v>1200</v>
      </c>
      <c r="V105" s="5">
        <v>1222.31</v>
      </c>
      <c r="W105" s="5">
        <v>2100</v>
      </c>
      <c r="X105" s="5">
        <v>1610</v>
      </c>
      <c r="Y105" s="5">
        <v>1840</v>
      </c>
      <c r="Z105" s="5">
        <v>1717.74</v>
      </c>
      <c r="AA105" s="5">
        <v>1400</v>
      </c>
      <c r="AB105" s="5">
        <v>1100</v>
      </c>
      <c r="AC105" s="5">
        <v>1210</v>
      </c>
      <c r="AD105" s="5">
        <v>0</v>
      </c>
      <c r="AE105" s="5">
        <v>0</v>
      </c>
      <c r="AF105" s="5">
        <v>0</v>
      </c>
      <c r="AG105" s="5">
        <v>11</v>
      </c>
      <c r="AH105" s="5">
        <v>8</v>
      </c>
      <c r="AI105" s="5">
        <v>14</v>
      </c>
      <c r="AJ105" s="23">
        <v>668.11</v>
      </c>
      <c r="AK105" s="5">
        <v>1900</v>
      </c>
      <c r="AL105" s="5">
        <v>1600</v>
      </c>
      <c r="AM105" s="5">
        <v>1700</v>
      </c>
      <c r="AN105" s="5">
        <v>45</v>
      </c>
      <c r="AO105" s="5">
        <v>800</v>
      </c>
      <c r="AP105" s="5">
        <v>600</v>
      </c>
      <c r="AQ105" s="5">
        <v>700</v>
      </c>
      <c r="AR105" s="5">
        <v>1954.5</v>
      </c>
      <c r="AS105" s="5">
        <v>2000</v>
      </c>
      <c r="AT105" s="5">
        <v>1800</v>
      </c>
      <c r="AU105" s="5">
        <v>2000</v>
      </c>
      <c r="AV105" s="5">
        <f>VLOOKUP(B:B,[3]Sheet1!$A$1:$B$65536,2,0)</f>
        <v>1770.4</v>
      </c>
      <c r="AW105" s="5">
        <v>2000</v>
      </c>
      <c r="AX105" s="5">
        <v>1400</v>
      </c>
      <c r="AY105" s="5">
        <v>1800</v>
      </c>
      <c r="AZ105" s="5">
        <v>548.02</v>
      </c>
      <c r="BA105" s="5">
        <v>1000</v>
      </c>
      <c r="BB105" s="5">
        <v>800</v>
      </c>
      <c r="BC105" s="5">
        <v>1000</v>
      </c>
      <c r="BD105" s="5">
        <f t="shared" si="12"/>
        <v>0.00542986425339366</v>
      </c>
      <c r="BE105" s="5">
        <v>548.02</v>
      </c>
      <c r="BF105" s="5">
        <v>1200</v>
      </c>
      <c r="BG105" s="5">
        <v>1100</v>
      </c>
      <c r="BH105" s="5">
        <v>1200</v>
      </c>
      <c r="BI105" s="5">
        <v>421.5</v>
      </c>
      <c r="BJ105" s="5">
        <v>1100</v>
      </c>
      <c r="BK105" s="5">
        <v>900</v>
      </c>
      <c r="BL105" s="5">
        <v>1100</v>
      </c>
      <c r="BM105" s="5">
        <f>VLOOKUP(B:B,[4]Sheet1!$A$1:$B$65536,2,0)</f>
        <v>798.78</v>
      </c>
      <c r="BN105" s="5">
        <v>1400</v>
      </c>
      <c r="BO105" s="5">
        <v>1200</v>
      </c>
      <c r="BP105" s="5">
        <v>1400</v>
      </c>
      <c r="BQ105" s="5">
        <v>248</v>
      </c>
      <c r="BR105" s="5">
        <v>900</v>
      </c>
      <c r="BS105" s="5">
        <v>800</v>
      </c>
      <c r="BT105" s="5">
        <v>1000</v>
      </c>
      <c r="BU105" s="5">
        <f t="shared" si="13"/>
        <v>0.00578778135048231</v>
      </c>
      <c r="BV105" s="5">
        <v>1829.82</v>
      </c>
      <c r="BW105" s="5">
        <v>3200</v>
      </c>
      <c r="BX105" s="5">
        <v>3000</v>
      </c>
      <c r="BY105" s="5">
        <v>3600</v>
      </c>
      <c r="BZ105" s="5">
        <v>2149.75</v>
      </c>
      <c r="CA105" s="5">
        <v>4200</v>
      </c>
      <c r="CB105" s="5">
        <v>4000</v>
      </c>
      <c r="CC105" s="5">
        <v>4300</v>
      </c>
      <c r="CD105" s="5">
        <v>137</v>
      </c>
      <c r="CE105" s="5">
        <v>70</v>
      </c>
      <c r="CF105" s="5">
        <v>60</v>
      </c>
      <c r="CG105" s="5">
        <v>80</v>
      </c>
      <c r="CH105" s="5">
        <v>1828.79</v>
      </c>
      <c r="CI105" s="5">
        <v>2300</v>
      </c>
      <c r="CJ105" s="5">
        <v>2200</v>
      </c>
      <c r="CK105" s="5">
        <v>2800</v>
      </c>
      <c r="CL105" s="5">
        <v>1634.67</v>
      </c>
      <c r="CM105" s="5">
        <v>1600</v>
      </c>
      <c r="CN105" s="5">
        <v>1400</v>
      </c>
      <c r="CO105" s="5">
        <v>1700</v>
      </c>
      <c r="CP105" s="5">
        <v>131.78</v>
      </c>
      <c r="CQ105" s="5">
        <v>600</v>
      </c>
      <c r="CR105" s="5">
        <v>500</v>
      </c>
      <c r="CS105" s="5">
        <v>600</v>
      </c>
      <c r="CT105" s="5">
        <v>2997.33</v>
      </c>
      <c r="CU105" s="5">
        <v>2000</v>
      </c>
      <c r="CV105" s="5">
        <v>1800</v>
      </c>
      <c r="CW105" s="5">
        <v>2000</v>
      </c>
      <c r="CX105" s="5">
        <f>VLOOKUP(B:B,[5]Sheet1!$A$1:$B$65536,2,0)</f>
        <v>2578.11</v>
      </c>
      <c r="CY105" s="5">
        <v>3600</v>
      </c>
      <c r="CZ105" s="5">
        <v>3500</v>
      </c>
      <c r="DA105" s="5">
        <v>3700</v>
      </c>
      <c r="DB105" s="5">
        <v>601.95</v>
      </c>
      <c r="DC105" s="5">
        <v>900</v>
      </c>
      <c r="DD105" s="5">
        <v>800</v>
      </c>
      <c r="DE105" s="5">
        <v>1000</v>
      </c>
      <c r="DF105" s="3">
        <v>814.19</v>
      </c>
      <c r="DG105" s="3">
        <v>2500</v>
      </c>
      <c r="DH105" s="3">
        <v>2000</v>
      </c>
      <c r="DI105" s="3">
        <v>2200</v>
      </c>
    </row>
    <row r="106" spans="1:113">
      <c r="A106" s="14">
        <v>129</v>
      </c>
      <c r="B106" s="15">
        <v>112888</v>
      </c>
      <c r="C106" s="28" t="s">
        <v>149</v>
      </c>
      <c r="D106" s="28" t="s">
        <v>122</v>
      </c>
      <c r="E106" s="17">
        <v>3808</v>
      </c>
      <c r="F106" s="5">
        <v>3808</v>
      </c>
      <c r="G106" s="12">
        <f t="shared" si="11"/>
        <v>0.00451586660642349</v>
      </c>
      <c r="H106" s="18">
        <f t="shared" si="7"/>
        <v>0.00399325509014186</v>
      </c>
      <c r="I106" s="17" t="s">
        <v>1722</v>
      </c>
      <c r="J106" s="5">
        <v>3488.94</v>
      </c>
      <c r="K106" s="5">
        <v>5000</v>
      </c>
      <c r="L106" s="5">
        <v>3600</v>
      </c>
      <c r="M106" s="5">
        <v>4500</v>
      </c>
      <c r="N106" s="5">
        <v>182.42</v>
      </c>
      <c r="O106" s="5">
        <v>1300</v>
      </c>
      <c r="P106" s="5">
        <v>1000</v>
      </c>
      <c r="Q106" s="5">
        <v>1100</v>
      </c>
      <c r="R106" s="5">
        <v>1064</v>
      </c>
      <c r="S106" s="5">
        <v>1400</v>
      </c>
      <c r="T106" s="5">
        <v>1100</v>
      </c>
      <c r="U106" s="5">
        <v>1200</v>
      </c>
      <c r="V106" s="5">
        <v>1353.39</v>
      </c>
      <c r="W106" s="5">
        <v>2100</v>
      </c>
      <c r="X106" s="5">
        <v>1610</v>
      </c>
      <c r="Y106" s="5">
        <v>1840</v>
      </c>
      <c r="Z106" s="5">
        <v>1334.12</v>
      </c>
      <c r="AA106" s="5">
        <v>1400</v>
      </c>
      <c r="AB106" s="5">
        <v>1100</v>
      </c>
      <c r="AC106" s="5">
        <v>1210</v>
      </c>
      <c r="AD106" s="5">
        <v>21</v>
      </c>
      <c r="AE106" s="5">
        <v>10</v>
      </c>
      <c r="AF106" s="5">
        <v>25</v>
      </c>
      <c r="AG106" s="5">
        <v>7</v>
      </c>
      <c r="AH106" s="5">
        <v>5</v>
      </c>
      <c r="AI106" s="5">
        <v>8</v>
      </c>
      <c r="AJ106" s="23">
        <v>1186.08</v>
      </c>
      <c r="AK106" s="5">
        <v>1900</v>
      </c>
      <c r="AL106" s="5">
        <v>1600</v>
      </c>
      <c r="AM106" s="5">
        <v>1700</v>
      </c>
      <c r="AN106" s="5">
        <v>149.78</v>
      </c>
      <c r="AO106" s="5">
        <v>800</v>
      </c>
      <c r="AP106" s="5">
        <v>600</v>
      </c>
      <c r="AQ106" s="5">
        <v>700</v>
      </c>
      <c r="AR106" s="5">
        <v>-265.42</v>
      </c>
      <c r="AS106" s="5">
        <v>2000</v>
      </c>
      <c r="AT106" s="5">
        <v>1800</v>
      </c>
      <c r="AU106" s="5">
        <v>2000</v>
      </c>
      <c r="AV106" s="5">
        <f>VLOOKUP(B:B,[3]Sheet1!$A$1:$B$65536,2,0)</f>
        <v>2002.26</v>
      </c>
      <c r="AW106" s="5">
        <v>2000</v>
      </c>
      <c r="AX106" s="5">
        <v>1400</v>
      </c>
      <c r="AY106" s="5">
        <v>1800</v>
      </c>
      <c r="AZ106" s="5">
        <v>759.17</v>
      </c>
      <c r="BA106" s="5">
        <v>1000</v>
      </c>
      <c r="BB106" s="5">
        <v>800</v>
      </c>
      <c r="BC106" s="5">
        <v>1000</v>
      </c>
      <c r="BD106" s="5">
        <f t="shared" si="12"/>
        <v>0.00542986425339366</v>
      </c>
      <c r="BE106" s="5">
        <v>759.17</v>
      </c>
      <c r="BF106" s="5">
        <v>1200</v>
      </c>
      <c r="BG106" s="5">
        <v>1100</v>
      </c>
      <c r="BH106" s="5">
        <v>1200</v>
      </c>
      <c r="BI106" s="5">
        <v>229.25</v>
      </c>
      <c r="BJ106" s="5">
        <v>1100</v>
      </c>
      <c r="BK106" s="5">
        <v>900</v>
      </c>
      <c r="BL106" s="5">
        <v>1100</v>
      </c>
      <c r="BM106" s="5">
        <f>VLOOKUP(B:B,[4]Sheet1!$A$1:$B$65536,2,0)</f>
        <v>225.58</v>
      </c>
      <c r="BN106" s="5">
        <v>1400</v>
      </c>
      <c r="BO106" s="5">
        <v>1200</v>
      </c>
      <c r="BP106" s="5">
        <v>1400</v>
      </c>
      <c r="BQ106" s="5">
        <v>124.1</v>
      </c>
      <c r="BR106" s="5">
        <v>900</v>
      </c>
      <c r="BS106" s="5">
        <v>800</v>
      </c>
      <c r="BT106" s="5">
        <v>1000</v>
      </c>
      <c r="BU106" s="5">
        <f t="shared" si="13"/>
        <v>0.00578778135048231</v>
      </c>
      <c r="BV106" s="5">
        <v>427.3</v>
      </c>
      <c r="BW106" s="5">
        <v>3200</v>
      </c>
      <c r="BX106" s="5">
        <v>3000</v>
      </c>
      <c r="BY106" s="5">
        <v>3600</v>
      </c>
      <c r="BZ106" s="5">
        <v>4332</v>
      </c>
      <c r="CA106" s="5">
        <v>4200</v>
      </c>
      <c r="CB106" s="5">
        <v>4000</v>
      </c>
      <c r="CC106" s="5">
        <v>4300</v>
      </c>
      <c r="CD106" s="5">
        <v>44</v>
      </c>
      <c r="CE106" s="5">
        <v>60</v>
      </c>
      <c r="CF106" s="5">
        <v>50</v>
      </c>
      <c r="CG106" s="5">
        <v>70</v>
      </c>
      <c r="CH106" s="5">
        <v>2802.49</v>
      </c>
      <c r="CI106" s="5">
        <v>2300</v>
      </c>
      <c r="CJ106" s="5">
        <v>2200</v>
      </c>
      <c r="CK106" s="5">
        <v>2800</v>
      </c>
      <c r="CL106" s="5">
        <v>1195.88</v>
      </c>
      <c r="CM106" s="5">
        <v>1600</v>
      </c>
      <c r="CN106" s="5">
        <v>1400</v>
      </c>
      <c r="CO106" s="5">
        <v>1700</v>
      </c>
      <c r="CP106" s="5">
        <v>0</v>
      </c>
      <c r="CQ106" s="5">
        <v>600</v>
      </c>
      <c r="CR106" s="5">
        <v>500</v>
      </c>
      <c r="CS106" s="5">
        <v>600</v>
      </c>
      <c r="CT106" s="5">
        <v>2070.58</v>
      </c>
      <c r="CU106" s="5">
        <v>2000</v>
      </c>
      <c r="CV106" s="5">
        <v>1800</v>
      </c>
      <c r="CW106" s="5">
        <v>2000</v>
      </c>
      <c r="CX106" s="5">
        <f>VLOOKUP(B:B,[5]Sheet1!$A$1:$B$65536,2,0)</f>
        <v>1283.79</v>
      </c>
      <c r="CY106" s="5">
        <v>3600</v>
      </c>
      <c r="CZ106" s="5">
        <v>3500</v>
      </c>
      <c r="DA106" s="5">
        <v>3700</v>
      </c>
      <c r="DB106" s="5">
        <v>243.79</v>
      </c>
      <c r="DC106" s="5">
        <v>900</v>
      </c>
      <c r="DD106" s="5">
        <v>800</v>
      </c>
      <c r="DE106" s="5">
        <v>1000</v>
      </c>
      <c r="DF106" s="3">
        <v>1157.5</v>
      </c>
      <c r="DG106" s="3">
        <v>2500</v>
      </c>
      <c r="DH106" s="3">
        <v>2000</v>
      </c>
      <c r="DI106" s="3">
        <v>2200</v>
      </c>
    </row>
    <row r="107" spans="1:113">
      <c r="A107" s="14">
        <v>128</v>
      </c>
      <c r="B107" s="15">
        <v>112415</v>
      </c>
      <c r="C107" s="28" t="s">
        <v>150</v>
      </c>
      <c r="D107" s="28" t="s">
        <v>122</v>
      </c>
      <c r="E107" s="17">
        <v>3722</v>
      </c>
      <c r="F107" s="5">
        <v>3722</v>
      </c>
      <c r="G107" s="12">
        <f t="shared" si="11"/>
        <v>0.00441388012319018</v>
      </c>
      <c r="H107" s="18">
        <f t="shared" si="7"/>
        <v>0.00390307128295904</v>
      </c>
      <c r="I107" s="17" t="s">
        <v>1722</v>
      </c>
      <c r="J107" s="5">
        <v>4067.77</v>
      </c>
      <c r="K107" s="5">
        <v>4900</v>
      </c>
      <c r="L107" s="5">
        <v>3500</v>
      </c>
      <c r="M107" s="5">
        <v>4400</v>
      </c>
      <c r="N107" s="5">
        <v>181.9</v>
      </c>
      <c r="O107" s="5">
        <v>1300</v>
      </c>
      <c r="P107" s="5">
        <v>1000</v>
      </c>
      <c r="Q107" s="5">
        <v>1100</v>
      </c>
      <c r="R107" s="5">
        <v>978.1</v>
      </c>
      <c r="S107" s="5">
        <v>1400</v>
      </c>
      <c r="T107" s="5">
        <v>1100</v>
      </c>
      <c r="U107" s="5">
        <v>1200</v>
      </c>
      <c r="V107" s="5">
        <v>1240.34</v>
      </c>
      <c r="W107" s="5">
        <v>2100</v>
      </c>
      <c r="X107" s="5">
        <v>1610</v>
      </c>
      <c r="Y107" s="5">
        <v>1840</v>
      </c>
      <c r="Z107" s="5">
        <v>1029.82</v>
      </c>
      <c r="AA107" s="5">
        <v>1300</v>
      </c>
      <c r="AB107" s="5">
        <v>1000</v>
      </c>
      <c r="AC107" s="5">
        <v>1100</v>
      </c>
      <c r="AD107" s="5">
        <v>11</v>
      </c>
      <c r="AE107" s="5">
        <v>5</v>
      </c>
      <c r="AF107" s="5">
        <v>13</v>
      </c>
      <c r="AG107" s="5">
        <v>9</v>
      </c>
      <c r="AH107" s="5">
        <v>6</v>
      </c>
      <c r="AI107" s="5">
        <v>10</v>
      </c>
      <c r="AJ107" s="23">
        <v>1575.67</v>
      </c>
      <c r="AK107" s="5">
        <v>1900</v>
      </c>
      <c r="AL107" s="5">
        <v>1600</v>
      </c>
      <c r="AM107" s="5">
        <v>1700</v>
      </c>
      <c r="AN107" s="5">
        <v>276.67</v>
      </c>
      <c r="AO107" s="5">
        <v>800</v>
      </c>
      <c r="AP107" s="5">
        <v>600</v>
      </c>
      <c r="AQ107" s="5">
        <v>700</v>
      </c>
      <c r="AR107" s="5">
        <v>1158.73</v>
      </c>
      <c r="AS107" s="5">
        <v>2000</v>
      </c>
      <c r="AT107" s="5">
        <v>1800</v>
      </c>
      <c r="AU107" s="5">
        <v>2000</v>
      </c>
      <c r="AV107" s="5">
        <f>VLOOKUP(B:B,[3]Sheet1!$A$1:$B$65536,2,0)</f>
        <v>1131.11</v>
      </c>
      <c r="AW107" s="5">
        <v>2000</v>
      </c>
      <c r="AX107" s="5">
        <v>1400</v>
      </c>
      <c r="AY107" s="5">
        <v>1800</v>
      </c>
      <c r="AZ107" s="5">
        <v>518.14</v>
      </c>
      <c r="BA107" s="5">
        <v>1000</v>
      </c>
      <c r="BB107" s="5">
        <v>800</v>
      </c>
      <c r="BC107" s="5">
        <v>1000</v>
      </c>
      <c r="BD107" s="5">
        <f t="shared" si="12"/>
        <v>0.00542986425339366</v>
      </c>
      <c r="BE107" s="5">
        <v>518.14</v>
      </c>
      <c r="BF107" s="5">
        <v>1200</v>
      </c>
      <c r="BG107" s="5">
        <v>1100</v>
      </c>
      <c r="BH107" s="5">
        <v>1200</v>
      </c>
      <c r="BI107" s="5">
        <v>277.9</v>
      </c>
      <c r="BJ107" s="5">
        <v>1100</v>
      </c>
      <c r="BK107" s="5">
        <v>900</v>
      </c>
      <c r="BL107" s="5">
        <v>1100</v>
      </c>
      <c r="BM107" s="5">
        <f>VLOOKUP(B:B,[4]Sheet1!$A$1:$B$65536,2,0)</f>
        <v>224.59</v>
      </c>
      <c r="BN107" s="5">
        <v>1300</v>
      </c>
      <c r="BO107" s="5">
        <v>1200</v>
      </c>
      <c r="BP107" s="5">
        <v>1300</v>
      </c>
      <c r="BQ107" s="5">
        <v>558.1</v>
      </c>
      <c r="BR107" s="5">
        <v>900</v>
      </c>
      <c r="BS107" s="5">
        <v>800</v>
      </c>
      <c r="BT107" s="5">
        <v>1000</v>
      </c>
      <c r="BU107" s="5">
        <f t="shared" si="13"/>
        <v>0.00578778135048231</v>
      </c>
      <c r="BV107" s="5">
        <v>977.53</v>
      </c>
      <c r="BW107" s="5">
        <v>3200</v>
      </c>
      <c r="BX107" s="5">
        <v>3000</v>
      </c>
      <c r="BY107" s="5">
        <v>3600</v>
      </c>
      <c r="BZ107" s="5">
        <v>2263.85</v>
      </c>
      <c r="CA107" s="5">
        <v>4200</v>
      </c>
      <c r="CB107" s="5">
        <v>4000</v>
      </c>
      <c r="CC107" s="5">
        <v>4300</v>
      </c>
      <c r="CD107" s="5">
        <v>80</v>
      </c>
      <c r="CE107" s="5">
        <v>60</v>
      </c>
      <c r="CF107" s="5">
        <v>50</v>
      </c>
      <c r="CG107" s="5">
        <v>70</v>
      </c>
      <c r="CH107" s="5">
        <v>751.71</v>
      </c>
      <c r="CI107" s="5">
        <v>2200</v>
      </c>
      <c r="CJ107" s="5">
        <v>2100</v>
      </c>
      <c r="CK107" s="5">
        <v>2600</v>
      </c>
      <c r="CL107" s="5">
        <v>1028.75</v>
      </c>
      <c r="CM107" s="5">
        <v>1600</v>
      </c>
      <c r="CN107" s="5">
        <v>1400</v>
      </c>
      <c r="CO107" s="5">
        <v>1700</v>
      </c>
      <c r="CP107" s="5">
        <v>132.5</v>
      </c>
      <c r="CQ107" s="5">
        <v>600</v>
      </c>
      <c r="CR107" s="5">
        <v>500</v>
      </c>
      <c r="CS107" s="5">
        <v>600</v>
      </c>
      <c r="CT107" s="5">
        <v>2074.49</v>
      </c>
      <c r="CU107" s="5">
        <v>2000</v>
      </c>
      <c r="CV107" s="5">
        <v>1800</v>
      </c>
      <c r="CW107" s="5">
        <v>2000</v>
      </c>
      <c r="CX107" s="5">
        <f>VLOOKUP(B:B,[5]Sheet1!$A$1:$B$65536,2,0)</f>
        <v>1320.8</v>
      </c>
      <c r="CY107" s="5">
        <v>3500</v>
      </c>
      <c r="CZ107" s="5">
        <v>3400</v>
      </c>
      <c r="DA107" s="5">
        <v>3600</v>
      </c>
      <c r="DB107" s="5">
        <v>745.82</v>
      </c>
      <c r="DC107" s="5">
        <v>900</v>
      </c>
      <c r="DD107" s="5">
        <v>800</v>
      </c>
      <c r="DE107" s="5">
        <v>1000</v>
      </c>
      <c r="DF107" s="3">
        <v>920.01</v>
      </c>
      <c r="DG107" s="3">
        <v>2400</v>
      </c>
      <c r="DH107" s="3">
        <v>1900</v>
      </c>
      <c r="DI107" s="3">
        <v>2100</v>
      </c>
    </row>
    <row r="108" spans="1:113">
      <c r="A108" s="9">
        <v>89</v>
      </c>
      <c r="B108" s="10">
        <v>105396</v>
      </c>
      <c r="C108" s="11" t="s">
        <v>108</v>
      </c>
      <c r="D108" s="11" t="s">
        <v>89</v>
      </c>
      <c r="E108" s="5">
        <v>3655</v>
      </c>
      <c r="F108" s="5">
        <v>3655</v>
      </c>
      <c r="G108" s="12">
        <f t="shared" si="11"/>
        <v>0.0043344255374154</v>
      </c>
      <c r="H108" s="13">
        <f t="shared" si="7"/>
        <v>0.00383281180527009</v>
      </c>
      <c r="I108" s="5" t="s">
        <v>1722</v>
      </c>
      <c r="J108" s="5">
        <v>900.4</v>
      </c>
      <c r="K108" s="5">
        <v>4800</v>
      </c>
      <c r="L108" s="5">
        <v>3500</v>
      </c>
      <c r="M108" s="5">
        <v>4300</v>
      </c>
      <c r="N108" s="5">
        <v>0</v>
      </c>
      <c r="O108" s="5">
        <v>1300</v>
      </c>
      <c r="P108" s="5">
        <v>1000</v>
      </c>
      <c r="Q108" s="5">
        <v>1100</v>
      </c>
      <c r="R108" s="5">
        <v>154</v>
      </c>
      <c r="S108" s="5">
        <v>1400</v>
      </c>
      <c r="T108" s="5">
        <v>1100</v>
      </c>
      <c r="U108" s="5">
        <v>1200</v>
      </c>
      <c r="V108" s="5">
        <v>1737.61</v>
      </c>
      <c r="W108" s="5">
        <v>2000</v>
      </c>
      <c r="X108" s="5">
        <v>1540</v>
      </c>
      <c r="Y108" s="5">
        <v>1750</v>
      </c>
      <c r="Z108" s="5">
        <v>887.62</v>
      </c>
      <c r="AA108" s="5">
        <v>1300</v>
      </c>
      <c r="AB108" s="5">
        <v>1000</v>
      </c>
      <c r="AC108" s="5">
        <v>1100</v>
      </c>
      <c r="AD108" s="5">
        <v>18</v>
      </c>
      <c r="AE108" s="5">
        <v>9</v>
      </c>
      <c r="AF108" s="5">
        <v>22</v>
      </c>
      <c r="AG108" s="5">
        <v>10</v>
      </c>
      <c r="AH108" s="5">
        <v>7</v>
      </c>
      <c r="AI108" s="5">
        <v>11</v>
      </c>
      <c r="AJ108" s="23">
        <v>1775.39</v>
      </c>
      <c r="AK108" s="5">
        <v>1900</v>
      </c>
      <c r="AL108" s="5">
        <v>1600</v>
      </c>
      <c r="AM108" s="5">
        <v>1700</v>
      </c>
      <c r="AN108" s="5">
        <v>224.6</v>
      </c>
      <c r="AO108" s="5">
        <v>800</v>
      </c>
      <c r="AP108" s="5">
        <v>600</v>
      </c>
      <c r="AQ108" s="5">
        <v>700</v>
      </c>
      <c r="AR108" s="5">
        <v>0</v>
      </c>
      <c r="AS108" s="5">
        <v>1800</v>
      </c>
      <c r="AT108" s="5">
        <v>1700</v>
      </c>
      <c r="AU108" s="5">
        <v>1900</v>
      </c>
      <c r="AV108" s="5">
        <f>VLOOKUP(B:B,[3]Sheet1!$A$1:$B$65536,2,0)</f>
        <v>3784.04</v>
      </c>
      <c r="AW108" s="5">
        <v>2000</v>
      </c>
      <c r="AX108" s="5">
        <v>1400</v>
      </c>
      <c r="AY108" s="5">
        <v>1800</v>
      </c>
      <c r="AZ108" s="5">
        <v>859.7</v>
      </c>
      <c r="BA108" s="5">
        <v>1000</v>
      </c>
      <c r="BB108" s="5">
        <v>800</v>
      </c>
      <c r="BC108" s="5">
        <v>1000</v>
      </c>
      <c r="BD108" s="5">
        <f t="shared" si="12"/>
        <v>0.00542986425339366</v>
      </c>
      <c r="BE108" s="5">
        <v>859.7</v>
      </c>
      <c r="BF108" s="5">
        <v>1200</v>
      </c>
      <c r="BG108" s="5">
        <v>1100</v>
      </c>
      <c r="BH108" s="5">
        <v>1200</v>
      </c>
      <c r="BI108" s="5">
        <v>319.49</v>
      </c>
      <c r="BJ108" s="5">
        <v>1100</v>
      </c>
      <c r="BK108" s="5">
        <v>900</v>
      </c>
      <c r="BL108" s="5">
        <v>1100</v>
      </c>
      <c r="BM108" s="5">
        <f>VLOOKUP(B:B,[4]Sheet1!$A$1:$B$65536,2,0)</f>
        <v>450.89</v>
      </c>
      <c r="BN108" s="5">
        <v>1300</v>
      </c>
      <c r="BO108" s="5">
        <v>1200</v>
      </c>
      <c r="BP108" s="5">
        <v>1300</v>
      </c>
      <c r="BQ108" s="5">
        <v>0</v>
      </c>
      <c r="BR108" s="5">
        <v>900</v>
      </c>
      <c r="BS108" s="5">
        <v>800</v>
      </c>
      <c r="BT108" s="5">
        <v>1000</v>
      </c>
      <c r="BU108" s="5">
        <f t="shared" si="13"/>
        <v>0.00578778135048231</v>
      </c>
      <c r="BV108" s="5">
        <v>925.5</v>
      </c>
      <c r="BW108" s="5">
        <v>3200</v>
      </c>
      <c r="BX108" s="5">
        <v>3000</v>
      </c>
      <c r="BY108" s="5">
        <v>3600</v>
      </c>
      <c r="BZ108" s="5">
        <v>1955.01</v>
      </c>
      <c r="CA108" s="5">
        <v>4200</v>
      </c>
      <c r="CB108" s="5">
        <v>4000</v>
      </c>
      <c r="CC108" s="5">
        <v>4300</v>
      </c>
      <c r="CD108" s="5">
        <v>37</v>
      </c>
      <c r="CE108" s="5">
        <v>60</v>
      </c>
      <c r="CF108" s="5">
        <v>50</v>
      </c>
      <c r="CG108" s="5">
        <v>70</v>
      </c>
      <c r="CH108" s="5">
        <v>1212</v>
      </c>
      <c r="CI108" s="5">
        <v>2200</v>
      </c>
      <c r="CJ108" s="5">
        <v>2100</v>
      </c>
      <c r="CK108" s="5">
        <v>2600</v>
      </c>
      <c r="CL108" s="5">
        <v>89.6</v>
      </c>
      <c r="CM108" s="5">
        <v>1600</v>
      </c>
      <c r="CN108" s="5">
        <v>1400</v>
      </c>
      <c r="CO108" s="5">
        <v>1700</v>
      </c>
      <c r="CP108" s="5">
        <v>12.92</v>
      </c>
      <c r="CQ108" s="5">
        <v>600</v>
      </c>
      <c r="CR108" s="5">
        <v>500</v>
      </c>
      <c r="CS108" s="5">
        <v>600</v>
      </c>
      <c r="CT108" s="5">
        <v>1468.74</v>
      </c>
      <c r="CU108" s="5">
        <v>2000</v>
      </c>
      <c r="CV108" s="5">
        <v>1800</v>
      </c>
      <c r="CW108" s="5">
        <v>2000</v>
      </c>
      <c r="CX108" s="5">
        <f>VLOOKUP(B:B,[5]Sheet1!$A$1:$B$65536,2,0)</f>
        <v>2007.73</v>
      </c>
      <c r="CY108" s="5">
        <v>3300</v>
      </c>
      <c r="CZ108" s="5">
        <v>3200</v>
      </c>
      <c r="DA108" s="5">
        <v>3400</v>
      </c>
      <c r="DB108" s="5">
        <v>931.26</v>
      </c>
      <c r="DC108" s="5">
        <v>900</v>
      </c>
      <c r="DD108" s="5">
        <v>800</v>
      </c>
      <c r="DE108" s="5">
        <v>1000</v>
      </c>
      <c r="DF108" s="3">
        <v>537</v>
      </c>
      <c r="DG108" s="3">
        <v>2400</v>
      </c>
      <c r="DH108" s="3">
        <v>1900</v>
      </c>
      <c r="DI108" s="3">
        <v>2100</v>
      </c>
    </row>
    <row r="109" spans="1:113">
      <c r="A109" s="9">
        <v>91</v>
      </c>
      <c r="B109" s="10">
        <v>106568</v>
      </c>
      <c r="C109" s="11" t="s">
        <v>109</v>
      </c>
      <c r="D109" s="11" t="s">
        <v>89</v>
      </c>
      <c r="E109" s="5">
        <v>3609</v>
      </c>
      <c r="F109" s="5">
        <v>3609</v>
      </c>
      <c r="G109" s="12">
        <f t="shared" si="11"/>
        <v>0.00427987462777898</v>
      </c>
      <c r="H109" s="13">
        <f t="shared" si="7"/>
        <v>0.00378457395491649</v>
      </c>
      <c r="I109" s="5" t="s">
        <v>1722</v>
      </c>
      <c r="J109" s="5">
        <v>1196.76</v>
      </c>
      <c r="K109" s="5">
        <v>4700</v>
      </c>
      <c r="L109" s="5">
        <v>3400</v>
      </c>
      <c r="M109" s="5">
        <v>4200</v>
      </c>
      <c r="N109" s="5">
        <v>2556.66</v>
      </c>
      <c r="O109" s="5">
        <v>1500</v>
      </c>
      <c r="P109" s="5">
        <v>1200</v>
      </c>
      <c r="Q109" s="5">
        <v>1300</v>
      </c>
      <c r="R109" s="5">
        <v>249</v>
      </c>
      <c r="S109" s="5">
        <v>1400</v>
      </c>
      <c r="T109" s="5">
        <v>1100</v>
      </c>
      <c r="U109" s="5">
        <v>1200</v>
      </c>
      <c r="V109" s="5">
        <v>1301.62</v>
      </c>
      <c r="W109" s="5">
        <v>2000</v>
      </c>
      <c r="X109" s="5">
        <v>1540</v>
      </c>
      <c r="Y109" s="5">
        <v>1750</v>
      </c>
      <c r="Z109" s="5">
        <v>1338.16</v>
      </c>
      <c r="AA109" s="5">
        <v>1300</v>
      </c>
      <c r="AB109" s="5">
        <v>1000</v>
      </c>
      <c r="AC109" s="5">
        <v>1100</v>
      </c>
      <c r="AD109" s="5">
        <v>12</v>
      </c>
      <c r="AE109" s="5">
        <v>6</v>
      </c>
      <c r="AF109" s="5">
        <v>14</v>
      </c>
      <c r="AG109" s="5">
        <v>10</v>
      </c>
      <c r="AH109" s="5">
        <v>7</v>
      </c>
      <c r="AI109" s="5">
        <v>11</v>
      </c>
      <c r="AJ109" s="23">
        <v>901.9</v>
      </c>
      <c r="AK109" s="5">
        <v>1900</v>
      </c>
      <c r="AL109" s="5">
        <v>1600</v>
      </c>
      <c r="AM109" s="5">
        <v>1700</v>
      </c>
      <c r="AN109" s="5">
        <v>179.96</v>
      </c>
      <c r="AO109" s="5">
        <v>800</v>
      </c>
      <c r="AP109" s="5">
        <v>600</v>
      </c>
      <c r="AQ109" s="5">
        <v>700</v>
      </c>
      <c r="AR109" s="5">
        <v>511.8</v>
      </c>
      <c r="AS109" s="5">
        <v>1800</v>
      </c>
      <c r="AT109" s="5">
        <v>1700</v>
      </c>
      <c r="AU109" s="5">
        <v>1900</v>
      </c>
      <c r="AV109" s="5">
        <f>VLOOKUP(B:B,[3]Sheet1!$A$1:$B$65536,2,0)</f>
        <v>2103.01</v>
      </c>
      <c r="AW109" s="5">
        <v>2000</v>
      </c>
      <c r="AX109" s="5">
        <v>1400</v>
      </c>
      <c r="AY109" s="5">
        <v>1800</v>
      </c>
      <c r="AZ109" s="5">
        <v>951.32</v>
      </c>
      <c r="BA109" s="5">
        <v>1000</v>
      </c>
      <c r="BB109" s="5">
        <v>800</v>
      </c>
      <c r="BC109" s="5">
        <v>1000</v>
      </c>
      <c r="BD109" s="5">
        <f t="shared" si="12"/>
        <v>0.00542986425339366</v>
      </c>
      <c r="BE109" s="5">
        <v>951.32</v>
      </c>
      <c r="BF109" s="5">
        <v>1200</v>
      </c>
      <c r="BG109" s="5">
        <v>1100</v>
      </c>
      <c r="BH109" s="5">
        <v>1200</v>
      </c>
      <c r="BI109" s="5">
        <v>128.9</v>
      </c>
      <c r="BJ109" s="5">
        <v>1100</v>
      </c>
      <c r="BK109" s="5">
        <v>900</v>
      </c>
      <c r="BL109" s="5">
        <v>1100</v>
      </c>
      <c r="BM109" s="5">
        <f>VLOOKUP(B:B,[4]Sheet1!$A$1:$B$65536,2,0)</f>
        <v>772.4</v>
      </c>
      <c r="BN109" s="5">
        <v>1300</v>
      </c>
      <c r="BO109" s="5">
        <v>1200</v>
      </c>
      <c r="BP109" s="5">
        <v>1300</v>
      </c>
      <c r="BQ109" s="5">
        <v>248</v>
      </c>
      <c r="BR109" s="5">
        <v>900</v>
      </c>
      <c r="BS109" s="5">
        <v>800</v>
      </c>
      <c r="BT109" s="5">
        <v>1000</v>
      </c>
      <c r="BU109" s="5">
        <f t="shared" si="13"/>
        <v>0.00578778135048231</v>
      </c>
      <c r="BV109" s="5">
        <v>1213.3</v>
      </c>
      <c r="BW109" s="5">
        <v>3200</v>
      </c>
      <c r="BX109" s="5">
        <v>3000</v>
      </c>
      <c r="BY109" s="5">
        <v>3600</v>
      </c>
      <c r="BZ109" s="5">
        <v>3358.8</v>
      </c>
      <c r="CA109" s="5">
        <v>4200</v>
      </c>
      <c r="CB109" s="5">
        <v>4000</v>
      </c>
      <c r="CC109" s="5">
        <v>4300</v>
      </c>
      <c r="CD109" s="5">
        <v>38</v>
      </c>
      <c r="CE109" s="5">
        <v>60</v>
      </c>
      <c r="CF109" s="5">
        <v>50</v>
      </c>
      <c r="CG109" s="5">
        <v>70</v>
      </c>
      <c r="CH109" s="5">
        <v>1767.72</v>
      </c>
      <c r="CI109" s="5">
        <v>2100</v>
      </c>
      <c r="CJ109" s="5">
        <v>2000</v>
      </c>
      <c r="CK109" s="5">
        <v>2500</v>
      </c>
      <c r="CL109" s="5">
        <v>1163.5</v>
      </c>
      <c r="CM109" s="5">
        <v>1500</v>
      </c>
      <c r="CN109" s="5">
        <v>1300</v>
      </c>
      <c r="CO109" s="5">
        <v>1600</v>
      </c>
      <c r="CP109" s="5">
        <v>63.1</v>
      </c>
      <c r="CQ109" s="5">
        <v>600</v>
      </c>
      <c r="CR109" s="5">
        <v>500</v>
      </c>
      <c r="CS109" s="5">
        <v>600</v>
      </c>
      <c r="CT109" s="5">
        <v>2194.22</v>
      </c>
      <c r="CU109" s="5">
        <v>1900</v>
      </c>
      <c r="CV109" s="5">
        <v>1700</v>
      </c>
      <c r="CW109" s="5">
        <v>1900</v>
      </c>
      <c r="CX109" s="5">
        <f>VLOOKUP(B:B,[5]Sheet1!$A$1:$B$65536,2,0)</f>
        <v>2175.72</v>
      </c>
      <c r="CY109" s="5">
        <v>3300</v>
      </c>
      <c r="CZ109" s="5">
        <v>3200</v>
      </c>
      <c r="DA109" s="5">
        <v>3400</v>
      </c>
      <c r="DB109" s="5">
        <v>639.6</v>
      </c>
      <c r="DC109" s="5">
        <v>900</v>
      </c>
      <c r="DD109" s="5">
        <v>800</v>
      </c>
      <c r="DE109" s="5">
        <v>1000</v>
      </c>
      <c r="DF109" s="3">
        <v>528.8</v>
      </c>
      <c r="DG109" s="3">
        <v>2400</v>
      </c>
      <c r="DH109" s="3">
        <v>1900</v>
      </c>
      <c r="DI109" s="3">
        <v>2100</v>
      </c>
    </row>
    <row r="110" spans="1:113">
      <c r="A110" s="9">
        <v>3</v>
      </c>
      <c r="B110" s="10">
        <v>329</v>
      </c>
      <c r="C110" s="11" t="s">
        <v>29</v>
      </c>
      <c r="D110" s="11" t="s">
        <v>15</v>
      </c>
      <c r="E110" s="5">
        <v>3592</v>
      </c>
      <c r="F110" s="5">
        <v>3592</v>
      </c>
      <c r="G110" s="12">
        <f t="shared" si="11"/>
        <v>0.00425971450900031</v>
      </c>
      <c r="H110" s="13">
        <f t="shared" si="7"/>
        <v>0.00376674692326407</v>
      </c>
      <c r="I110" s="5" t="s">
        <v>1722</v>
      </c>
      <c r="J110" s="5">
        <v>1457.95</v>
      </c>
      <c r="K110" s="5">
        <v>4700</v>
      </c>
      <c r="L110" s="5">
        <v>3400</v>
      </c>
      <c r="M110" s="5">
        <v>4200</v>
      </c>
      <c r="N110" s="5">
        <v>620.9</v>
      </c>
      <c r="O110" s="5">
        <v>1200</v>
      </c>
      <c r="P110" s="5">
        <v>900</v>
      </c>
      <c r="Q110" s="5">
        <v>1000</v>
      </c>
      <c r="R110" s="5">
        <v>2649.94</v>
      </c>
      <c r="S110" s="5">
        <v>1400</v>
      </c>
      <c r="T110" s="5">
        <v>1100</v>
      </c>
      <c r="U110" s="5">
        <v>1200</v>
      </c>
      <c r="V110" s="5">
        <v>1250.34</v>
      </c>
      <c r="W110" s="5">
        <v>2000</v>
      </c>
      <c r="X110" s="5">
        <v>1540</v>
      </c>
      <c r="Y110" s="5">
        <v>1750</v>
      </c>
      <c r="Z110" s="5">
        <v>505.69</v>
      </c>
      <c r="AA110" s="5">
        <v>1300</v>
      </c>
      <c r="AB110" s="5">
        <v>1000</v>
      </c>
      <c r="AC110" s="5">
        <v>1100</v>
      </c>
      <c r="AD110" s="5">
        <v>42</v>
      </c>
      <c r="AE110" s="5">
        <v>21</v>
      </c>
      <c r="AF110" s="5">
        <v>51</v>
      </c>
      <c r="AG110" s="5">
        <v>10</v>
      </c>
      <c r="AH110" s="5">
        <v>7</v>
      </c>
      <c r="AI110" s="5">
        <v>11</v>
      </c>
      <c r="AJ110" s="23">
        <v>611.66</v>
      </c>
      <c r="AK110" s="5">
        <v>1900</v>
      </c>
      <c r="AL110" s="5">
        <v>1600</v>
      </c>
      <c r="AM110" s="5">
        <v>1700</v>
      </c>
      <c r="AN110" s="5">
        <v>147.33</v>
      </c>
      <c r="AO110" s="5">
        <v>800</v>
      </c>
      <c r="AP110" s="5">
        <v>600</v>
      </c>
      <c r="AQ110" s="5">
        <v>700</v>
      </c>
      <c r="AR110" s="5">
        <v>943.71</v>
      </c>
      <c r="AS110" s="5">
        <v>1800</v>
      </c>
      <c r="AT110" s="5">
        <v>1700</v>
      </c>
      <c r="AU110" s="5">
        <v>1900</v>
      </c>
      <c r="AV110" s="5">
        <f>VLOOKUP(B:B,[3]Sheet1!$A$1:$B$65536,2,0)</f>
        <v>2940.28</v>
      </c>
      <c r="AW110" s="5">
        <v>2000</v>
      </c>
      <c r="AX110" s="5">
        <v>1400</v>
      </c>
      <c r="AY110" s="5">
        <v>1800</v>
      </c>
      <c r="AZ110" s="5">
        <v>319.5</v>
      </c>
      <c r="BA110" s="5">
        <v>1000</v>
      </c>
      <c r="BB110" s="5">
        <v>800</v>
      </c>
      <c r="BC110" s="5">
        <v>1000</v>
      </c>
      <c r="BD110" s="5">
        <f t="shared" si="12"/>
        <v>0.00542986425339366</v>
      </c>
      <c r="BE110" s="5">
        <v>319.5</v>
      </c>
      <c r="BF110" s="5">
        <v>1200</v>
      </c>
      <c r="BG110" s="5">
        <v>1100</v>
      </c>
      <c r="BH110" s="5">
        <v>1200</v>
      </c>
      <c r="BI110" s="5">
        <v>28.2</v>
      </c>
      <c r="BJ110" s="5">
        <v>1100</v>
      </c>
      <c r="BK110" s="5">
        <v>900</v>
      </c>
      <c r="BL110" s="5">
        <v>1100</v>
      </c>
      <c r="BM110" s="5">
        <f>VLOOKUP(B:B,[4]Sheet1!$A$1:$B$65536,2,0)</f>
        <v>282.85</v>
      </c>
      <c r="BN110" s="5">
        <v>1300</v>
      </c>
      <c r="BO110" s="5">
        <v>1200</v>
      </c>
      <c r="BP110" s="5">
        <v>1300</v>
      </c>
      <c r="BQ110" s="5">
        <v>213</v>
      </c>
      <c r="BR110" s="5">
        <v>900</v>
      </c>
      <c r="BS110" s="5">
        <v>800</v>
      </c>
      <c r="BT110" s="5">
        <v>1000</v>
      </c>
      <c r="BU110" s="5">
        <f t="shared" si="13"/>
        <v>0.00578778135048231</v>
      </c>
      <c r="BV110" s="5">
        <v>618.46</v>
      </c>
      <c r="BW110" s="5">
        <v>3200</v>
      </c>
      <c r="BX110" s="5">
        <v>3000</v>
      </c>
      <c r="BY110" s="5">
        <v>3600</v>
      </c>
      <c r="BZ110" s="5">
        <v>1457.61</v>
      </c>
      <c r="CA110" s="5">
        <v>4200</v>
      </c>
      <c r="CB110" s="5">
        <v>4000</v>
      </c>
      <c r="CC110" s="5">
        <v>4300</v>
      </c>
      <c r="CD110" s="5">
        <v>57</v>
      </c>
      <c r="CE110" s="5">
        <v>60</v>
      </c>
      <c r="CF110" s="5">
        <v>50</v>
      </c>
      <c r="CG110" s="5">
        <v>70</v>
      </c>
      <c r="CH110" s="5">
        <v>6657.7</v>
      </c>
      <c r="CI110" s="5">
        <v>2100</v>
      </c>
      <c r="CJ110" s="5">
        <v>2000</v>
      </c>
      <c r="CK110" s="5">
        <v>2500</v>
      </c>
      <c r="CL110" s="5">
        <v>998.5</v>
      </c>
      <c r="CM110" s="5">
        <v>1500</v>
      </c>
      <c r="CN110" s="5">
        <v>1300</v>
      </c>
      <c r="CO110" s="5">
        <v>1600</v>
      </c>
      <c r="CP110" s="5">
        <v>11.93</v>
      </c>
      <c r="CQ110" s="5">
        <v>600</v>
      </c>
      <c r="CR110" s="5">
        <v>500</v>
      </c>
      <c r="CS110" s="5">
        <v>600</v>
      </c>
      <c r="CT110" s="5">
        <v>2162.87</v>
      </c>
      <c r="CU110" s="5">
        <v>1900</v>
      </c>
      <c r="CV110" s="5">
        <v>1700</v>
      </c>
      <c r="CW110" s="5">
        <v>1900</v>
      </c>
      <c r="CX110" s="5">
        <f>VLOOKUP(B:B,[5]Sheet1!$A$1:$B$65536,2,0)</f>
        <v>2831.25</v>
      </c>
      <c r="CY110" s="5">
        <v>3300</v>
      </c>
      <c r="CZ110" s="5">
        <v>3200</v>
      </c>
      <c r="DA110" s="5">
        <v>3400</v>
      </c>
      <c r="DB110" s="5">
        <v>401.33</v>
      </c>
      <c r="DC110" s="5">
        <v>900</v>
      </c>
      <c r="DD110" s="5">
        <v>800</v>
      </c>
      <c r="DE110" s="5">
        <v>1000</v>
      </c>
      <c r="DF110" s="3">
        <v>33764.11</v>
      </c>
      <c r="DG110" s="3">
        <v>2300</v>
      </c>
      <c r="DH110" s="3">
        <v>1900</v>
      </c>
      <c r="DI110" s="3">
        <v>2000</v>
      </c>
    </row>
    <row r="111" spans="1:113">
      <c r="A111" s="14">
        <v>67</v>
      </c>
      <c r="B111" s="15">
        <v>116482</v>
      </c>
      <c r="C111" s="28" t="s">
        <v>80</v>
      </c>
      <c r="D111" s="28" t="s">
        <v>58</v>
      </c>
      <c r="E111" s="17">
        <v>3553</v>
      </c>
      <c r="F111" s="5">
        <v>3553</v>
      </c>
      <c r="G111" s="12">
        <f t="shared" si="11"/>
        <v>0.00421346482474334</v>
      </c>
      <c r="H111" s="18">
        <f t="shared" si="7"/>
        <v>0.00372584961535558</v>
      </c>
      <c r="I111" s="17" t="s">
        <v>1722</v>
      </c>
      <c r="J111" s="5">
        <v>6389.32</v>
      </c>
      <c r="K111" s="5">
        <v>4600</v>
      </c>
      <c r="L111" s="5">
        <v>3300</v>
      </c>
      <c r="M111" s="5">
        <v>4100</v>
      </c>
      <c r="N111" s="5">
        <v>0</v>
      </c>
      <c r="O111" s="5">
        <v>1200</v>
      </c>
      <c r="P111" s="5">
        <v>900</v>
      </c>
      <c r="Q111" s="5">
        <v>1000</v>
      </c>
      <c r="R111" s="5">
        <v>403</v>
      </c>
      <c r="S111" s="5">
        <v>1400</v>
      </c>
      <c r="T111" s="5">
        <v>1100</v>
      </c>
      <c r="U111" s="5">
        <v>1200</v>
      </c>
      <c r="V111" s="5">
        <v>1523.39</v>
      </c>
      <c r="W111" s="5">
        <v>2000</v>
      </c>
      <c r="X111" s="5">
        <v>1540</v>
      </c>
      <c r="Y111" s="5">
        <v>1750</v>
      </c>
      <c r="Z111" s="5">
        <v>980.53</v>
      </c>
      <c r="AA111" s="5">
        <v>1300</v>
      </c>
      <c r="AB111" s="5">
        <v>1000</v>
      </c>
      <c r="AC111" s="5">
        <v>1100</v>
      </c>
      <c r="AD111" s="5">
        <v>8</v>
      </c>
      <c r="AE111" s="5">
        <v>4</v>
      </c>
      <c r="AF111" s="5">
        <v>10</v>
      </c>
      <c r="AG111" s="5">
        <v>8</v>
      </c>
      <c r="AH111" s="5">
        <v>6</v>
      </c>
      <c r="AI111" s="5">
        <v>10</v>
      </c>
      <c r="AJ111" s="23">
        <v>1081.69</v>
      </c>
      <c r="AK111" s="5">
        <v>1900</v>
      </c>
      <c r="AL111" s="5">
        <v>1600</v>
      </c>
      <c r="AM111" s="5">
        <v>1700</v>
      </c>
      <c r="AN111" s="5">
        <v>134.26</v>
      </c>
      <c r="AO111" s="5">
        <v>800</v>
      </c>
      <c r="AP111" s="5">
        <v>600</v>
      </c>
      <c r="AQ111" s="5">
        <v>700</v>
      </c>
      <c r="AR111" s="5">
        <v>890</v>
      </c>
      <c r="AS111" s="5">
        <v>1800</v>
      </c>
      <c r="AT111" s="5">
        <v>1700</v>
      </c>
      <c r="AU111" s="5">
        <v>1900</v>
      </c>
      <c r="AV111" s="5">
        <f>VLOOKUP(B:B,[3]Sheet1!$A$1:$B$65536,2,0)</f>
        <v>3118.81</v>
      </c>
      <c r="AW111" s="5">
        <v>2000</v>
      </c>
      <c r="AX111" s="5">
        <v>1400</v>
      </c>
      <c r="AY111" s="5">
        <v>1800</v>
      </c>
      <c r="AZ111" s="5">
        <v>895.3</v>
      </c>
      <c r="BA111" s="5">
        <v>1000</v>
      </c>
      <c r="BB111" s="5">
        <v>800</v>
      </c>
      <c r="BC111" s="5">
        <v>1000</v>
      </c>
      <c r="BD111" s="5">
        <f t="shared" si="12"/>
        <v>0.00542986425339366</v>
      </c>
      <c r="BE111" s="5">
        <v>895.3</v>
      </c>
      <c r="BF111" s="5">
        <v>1200</v>
      </c>
      <c r="BG111" s="5">
        <v>1100</v>
      </c>
      <c r="BH111" s="5">
        <v>1200</v>
      </c>
      <c r="BI111" s="5">
        <v>510.42</v>
      </c>
      <c r="BJ111" s="5">
        <v>1100</v>
      </c>
      <c r="BK111" s="5">
        <v>900</v>
      </c>
      <c r="BL111" s="5">
        <v>1100</v>
      </c>
      <c r="BM111" s="5">
        <f>VLOOKUP(B:B,[4]Sheet1!$A$1:$B$65536,2,0)</f>
        <v>696.49</v>
      </c>
      <c r="BN111" s="5">
        <v>1300</v>
      </c>
      <c r="BO111" s="5">
        <v>1200</v>
      </c>
      <c r="BP111" s="5">
        <v>1300</v>
      </c>
      <c r="BQ111" s="5">
        <v>937.44</v>
      </c>
      <c r="BR111" s="5">
        <v>900</v>
      </c>
      <c r="BS111" s="5">
        <v>800</v>
      </c>
      <c r="BT111" s="5">
        <v>1000</v>
      </c>
      <c r="BU111" s="5">
        <f t="shared" si="13"/>
        <v>0.00578778135048231</v>
      </c>
      <c r="BV111" s="5">
        <v>679.63</v>
      </c>
      <c r="BW111" s="5">
        <v>3200</v>
      </c>
      <c r="BX111" s="5">
        <v>3000</v>
      </c>
      <c r="BY111" s="5">
        <v>3600</v>
      </c>
      <c r="BZ111" s="5">
        <v>4585.76</v>
      </c>
      <c r="CA111" s="5">
        <v>4200</v>
      </c>
      <c r="CB111" s="5">
        <v>4000</v>
      </c>
      <c r="CC111" s="5">
        <v>4300</v>
      </c>
      <c r="CD111" s="5">
        <v>23</v>
      </c>
      <c r="CE111" s="5">
        <v>60</v>
      </c>
      <c r="CF111" s="5">
        <v>50</v>
      </c>
      <c r="CG111" s="5">
        <v>70</v>
      </c>
      <c r="CH111" s="5">
        <v>1297.6</v>
      </c>
      <c r="CI111" s="5">
        <v>2100</v>
      </c>
      <c r="CJ111" s="5">
        <v>2000</v>
      </c>
      <c r="CK111" s="5">
        <v>2500</v>
      </c>
      <c r="CL111" s="5">
        <v>1180.7</v>
      </c>
      <c r="CM111" s="5">
        <v>1500</v>
      </c>
      <c r="CN111" s="5">
        <v>1300</v>
      </c>
      <c r="CO111" s="5">
        <v>1600</v>
      </c>
      <c r="CP111" s="5">
        <v>191.37</v>
      </c>
      <c r="CQ111" s="5">
        <v>600</v>
      </c>
      <c r="CR111" s="5">
        <v>500</v>
      </c>
      <c r="CS111" s="5">
        <v>600</v>
      </c>
      <c r="CT111" s="5">
        <v>1465.32</v>
      </c>
      <c r="CU111" s="5">
        <v>1900</v>
      </c>
      <c r="CV111" s="5">
        <v>1700</v>
      </c>
      <c r="CW111" s="5">
        <v>1900</v>
      </c>
      <c r="CX111" s="5">
        <f>VLOOKUP(B:B,[5]Sheet1!$A$1:$B$65536,2,0)</f>
        <v>1218.52</v>
      </c>
      <c r="CY111" s="5">
        <v>3300</v>
      </c>
      <c r="CZ111" s="5">
        <v>3200</v>
      </c>
      <c r="DA111" s="5">
        <v>3400</v>
      </c>
      <c r="DB111" s="5">
        <v>239.33</v>
      </c>
      <c r="DC111" s="5">
        <v>900</v>
      </c>
      <c r="DD111" s="5">
        <v>800</v>
      </c>
      <c r="DE111" s="5">
        <v>1000</v>
      </c>
      <c r="DF111" s="3">
        <v>390.75</v>
      </c>
      <c r="DG111" s="3">
        <v>2300</v>
      </c>
      <c r="DH111" s="3">
        <v>1900</v>
      </c>
      <c r="DI111" s="3">
        <v>2000</v>
      </c>
    </row>
    <row r="112" spans="1:113">
      <c r="A112" s="9">
        <v>60</v>
      </c>
      <c r="B112" s="10">
        <v>308</v>
      </c>
      <c r="C112" s="11" t="s">
        <v>81</v>
      </c>
      <c r="D112" s="11" t="s">
        <v>58</v>
      </c>
      <c r="E112" s="5">
        <v>3552</v>
      </c>
      <c r="F112" s="5">
        <v>3552</v>
      </c>
      <c r="G112" s="12">
        <f t="shared" si="11"/>
        <v>0.00421227893540342</v>
      </c>
      <c r="H112" s="13">
        <f t="shared" si="7"/>
        <v>0.00372480096643485</v>
      </c>
      <c r="I112" s="5" t="s">
        <v>1722</v>
      </c>
      <c r="J112" s="5">
        <v>1078.34</v>
      </c>
      <c r="K112" s="5">
        <v>4600</v>
      </c>
      <c r="L112" s="5">
        <v>3300</v>
      </c>
      <c r="M112" s="5">
        <v>4100</v>
      </c>
      <c r="N112" s="5">
        <v>386.4</v>
      </c>
      <c r="O112" s="5">
        <v>1300</v>
      </c>
      <c r="P112" s="5">
        <v>1000</v>
      </c>
      <c r="Q112" s="5">
        <v>1100</v>
      </c>
      <c r="R112" s="5">
        <v>154</v>
      </c>
      <c r="S112" s="5">
        <v>1400</v>
      </c>
      <c r="T112" s="5">
        <v>1100</v>
      </c>
      <c r="U112" s="5">
        <v>1200</v>
      </c>
      <c r="V112" s="5">
        <v>1333.76</v>
      </c>
      <c r="W112" s="5">
        <v>2000</v>
      </c>
      <c r="X112" s="5">
        <v>1540</v>
      </c>
      <c r="Y112" s="5">
        <v>1750</v>
      </c>
      <c r="Z112" s="5">
        <v>733.96</v>
      </c>
      <c r="AA112" s="5">
        <v>1300</v>
      </c>
      <c r="AB112" s="5">
        <v>1000</v>
      </c>
      <c r="AC112" s="5">
        <v>1100</v>
      </c>
      <c r="AD112" s="5">
        <v>50</v>
      </c>
      <c r="AE112" s="5">
        <v>25</v>
      </c>
      <c r="AF112" s="5">
        <v>60</v>
      </c>
      <c r="AG112" s="5">
        <v>16</v>
      </c>
      <c r="AH112" s="5">
        <v>12</v>
      </c>
      <c r="AI112" s="5">
        <v>19</v>
      </c>
      <c r="AJ112" s="23">
        <v>884.91</v>
      </c>
      <c r="AK112" s="5">
        <v>1900</v>
      </c>
      <c r="AL112" s="5">
        <v>1600</v>
      </c>
      <c r="AM112" s="5">
        <v>1700</v>
      </c>
      <c r="AN112" s="5">
        <v>110.23</v>
      </c>
      <c r="AO112" s="5">
        <v>800</v>
      </c>
      <c r="AP112" s="5">
        <v>600</v>
      </c>
      <c r="AQ112" s="5">
        <v>700</v>
      </c>
      <c r="AR112" s="5">
        <v>549.69</v>
      </c>
      <c r="AS112" s="5">
        <v>1800</v>
      </c>
      <c r="AT112" s="5">
        <v>1700</v>
      </c>
      <c r="AU112" s="5">
        <v>1900</v>
      </c>
      <c r="AV112" s="5">
        <f>VLOOKUP(B:B,[3]Sheet1!$A$1:$B$65536,2,0)</f>
        <v>1474.45</v>
      </c>
      <c r="AW112" s="5">
        <v>2000</v>
      </c>
      <c r="AX112" s="5">
        <v>1400</v>
      </c>
      <c r="AY112" s="5">
        <v>1800</v>
      </c>
      <c r="AZ112" s="5">
        <v>608.18</v>
      </c>
      <c r="BA112" s="5">
        <v>1000</v>
      </c>
      <c r="BB112" s="5">
        <v>800</v>
      </c>
      <c r="BC112" s="5">
        <v>1000</v>
      </c>
      <c r="BD112" s="5">
        <f t="shared" si="12"/>
        <v>0.00542986425339366</v>
      </c>
      <c r="BE112" s="5">
        <v>608.18</v>
      </c>
      <c r="BF112" s="5">
        <v>1200</v>
      </c>
      <c r="BG112" s="5">
        <v>1100</v>
      </c>
      <c r="BH112" s="5">
        <v>1200</v>
      </c>
      <c r="BI112" s="5">
        <v>224.81</v>
      </c>
      <c r="BJ112" s="5">
        <v>1100</v>
      </c>
      <c r="BK112" s="5">
        <v>900</v>
      </c>
      <c r="BL112" s="5">
        <v>1100</v>
      </c>
      <c r="BM112" s="5">
        <f>VLOOKUP(B:B,[4]Sheet1!$A$1:$B$65536,2,0)</f>
        <v>127.72</v>
      </c>
      <c r="BN112" s="5">
        <v>1300</v>
      </c>
      <c r="BO112" s="5">
        <v>1200</v>
      </c>
      <c r="BP112" s="5">
        <v>1300</v>
      </c>
      <c r="BQ112" s="5">
        <v>0</v>
      </c>
      <c r="BR112" s="5">
        <v>900</v>
      </c>
      <c r="BS112" s="5">
        <v>800</v>
      </c>
      <c r="BT112" s="5">
        <v>1000</v>
      </c>
      <c r="BU112" s="5">
        <f t="shared" si="13"/>
        <v>0.00578778135048231</v>
      </c>
      <c r="BV112" s="5">
        <v>956.34</v>
      </c>
      <c r="BW112" s="5">
        <v>3200</v>
      </c>
      <c r="BX112" s="5">
        <v>3000</v>
      </c>
      <c r="BY112" s="5">
        <v>3600</v>
      </c>
      <c r="BZ112" s="5">
        <v>3518.59</v>
      </c>
      <c r="CA112" s="5">
        <v>4200</v>
      </c>
      <c r="CB112" s="5">
        <v>4000</v>
      </c>
      <c r="CC112" s="5">
        <v>4300</v>
      </c>
      <c r="CD112" s="5">
        <v>27</v>
      </c>
      <c r="CE112" s="5">
        <v>60</v>
      </c>
      <c r="CF112" s="5">
        <v>50</v>
      </c>
      <c r="CG112" s="5">
        <v>70</v>
      </c>
      <c r="CH112" s="5">
        <v>3085.8</v>
      </c>
      <c r="CI112" s="5">
        <v>2100</v>
      </c>
      <c r="CJ112" s="5">
        <v>2000</v>
      </c>
      <c r="CK112" s="5">
        <v>2500</v>
      </c>
      <c r="CL112" s="5">
        <v>718</v>
      </c>
      <c r="CM112" s="5">
        <v>1500</v>
      </c>
      <c r="CN112" s="5">
        <v>1300</v>
      </c>
      <c r="CO112" s="5">
        <v>1600</v>
      </c>
      <c r="CP112" s="5">
        <v>41.8</v>
      </c>
      <c r="CQ112" s="5">
        <v>600</v>
      </c>
      <c r="CR112" s="5">
        <v>500</v>
      </c>
      <c r="CS112" s="5">
        <v>600</v>
      </c>
      <c r="CT112" s="5">
        <v>1963.93</v>
      </c>
      <c r="CU112" s="5">
        <v>1900</v>
      </c>
      <c r="CV112" s="5">
        <v>1700</v>
      </c>
      <c r="CW112" s="5">
        <v>1900</v>
      </c>
      <c r="CX112" s="5">
        <f>VLOOKUP(B:B,[5]Sheet1!$A$1:$B$65536,2,0)</f>
        <v>2042.22</v>
      </c>
      <c r="CY112" s="5">
        <v>3300</v>
      </c>
      <c r="CZ112" s="5">
        <v>3200</v>
      </c>
      <c r="DA112" s="5">
        <v>3400</v>
      </c>
      <c r="DB112" s="5">
        <v>583</v>
      </c>
      <c r="DC112" s="5">
        <v>900</v>
      </c>
      <c r="DD112" s="5">
        <v>800</v>
      </c>
      <c r="DE112" s="5">
        <v>1000</v>
      </c>
      <c r="DF112" s="3">
        <v>506.7</v>
      </c>
      <c r="DG112" s="3">
        <v>2300</v>
      </c>
      <c r="DH112" s="3">
        <v>1900</v>
      </c>
      <c r="DI112" s="3">
        <v>2000</v>
      </c>
    </row>
    <row r="113" spans="1:113">
      <c r="A113" s="9">
        <v>88</v>
      </c>
      <c r="B113" s="10">
        <v>104430</v>
      </c>
      <c r="C113" s="11" t="s">
        <v>110</v>
      </c>
      <c r="D113" s="11" t="s">
        <v>89</v>
      </c>
      <c r="E113" s="5">
        <v>3503</v>
      </c>
      <c r="F113" s="5">
        <v>3503</v>
      </c>
      <c r="G113" s="12">
        <f t="shared" si="11"/>
        <v>0.00415417035774724</v>
      </c>
      <c r="H113" s="13">
        <f t="shared" si="7"/>
        <v>0.00367341716931905</v>
      </c>
      <c r="I113" s="5" t="s">
        <v>1722</v>
      </c>
      <c r="J113" s="5">
        <v>1241.5</v>
      </c>
      <c r="K113" s="5">
        <v>4600</v>
      </c>
      <c r="L113" s="5">
        <v>3300</v>
      </c>
      <c r="M113" s="5">
        <v>4100</v>
      </c>
      <c r="N113" s="5">
        <v>4092.82</v>
      </c>
      <c r="O113" s="5">
        <v>2300</v>
      </c>
      <c r="P113" s="5">
        <v>1800</v>
      </c>
      <c r="Q113" s="5">
        <v>2000</v>
      </c>
      <c r="R113" s="5">
        <v>0</v>
      </c>
      <c r="S113" s="5">
        <v>1300</v>
      </c>
      <c r="T113" s="5">
        <v>1000</v>
      </c>
      <c r="U113" s="5">
        <v>1100</v>
      </c>
      <c r="V113" s="5">
        <v>969.85</v>
      </c>
      <c r="W113" s="5">
        <v>1900</v>
      </c>
      <c r="X113" s="5">
        <v>1460</v>
      </c>
      <c r="Y113" s="5">
        <v>1660</v>
      </c>
      <c r="Z113" s="5">
        <v>1425.94</v>
      </c>
      <c r="AA113" s="5">
        <v>1200</v>
      </c>
      <c r="AB113" s="5">
        <v>900</v>
      </c>
      <c r="AC113" s="5">
        <v>1000</v>
      </c>
      <c r="AD113" s="5">
        <v>15</v>
      </c>
      <c r="AE113" s="5">
        <v>7</v>
      </c>
      <c r="AF113" s="5">
        <v>18</v>
      </c>
      <c r="AG113" s="5">
        <v>11</v>
      </c>
      <c r="AH113" s="5">
        <v>8</v>
      </c>
      <c r="AI113" s="5">
        <v>13</v>
      </c>
      <c r="AJ113" s="23">
        <v>555.64</v>
      </c>
      <c r="AK113" s="5">
        <v>1900</v>
      </c>
      <c r="AL113" s="5">
        <v>1600</v>
      </c>
      <c r="AM113" s="5">
        <v>1700</v>
      </c>
      <c r="AN113" s="5">
        <v>333.8</v>
      </c>
      <c r="AO113" s="5">
        <v>800</v>
      </c>
      <c r="AP113" s="5">
        <v>600</v>
      </c>
      <c r="AQ113" s="5">
        <v>700</v>
      </c>
      <c r="AR113" s="5">
        <v>850</v>
      </c>
      <c r="AS113" s="5">
        <v>1800</v>
      </c>
      <c r="AT113" s="5">
        <v>1700</v>
      </c>
      <c r="AU113" s="5">
        <v>1900</v>
      </c>
      <c r="AV113" s="5">
        <f>VLOOKUP(B:B,[3]Sheet1!$A$1:$B$65536,2,0)</f>
        <v>1676.53</v>
      </c>
      <c r="AW113" s="5">
        <v>2000</v>
      </c>
      <c r="AX113" s="5">
        <v>1400</v>
      </c>
      <c r="AY113" s="5">
        <v>1800</v>
      </c>
      <c r="AZ113" s="5">
        <v>802.03</v>
      </c>
      <c r="BA113" s="5">
        <v>1000</v>
      </c>
      <c r="BB113" s="5">
        <v>800</v>
      </c>
      <c r="BC113" s="5">
        <v>1000</v>
      </c>
      <c r="BD113" s="5">
        <f t="shared" si="12"/>
        <v>0.00542986425339366</v>
      </c>
      <c r="BE113" s="5">
        <v>802.03</v>
      </c>
      <c r="BF113" s="5">
        <v>1200</v>
      </c>
      <c r="BG113" s="5">
        <v>1100</v>
      </c>
      <c r="BH113" s="5">
        <v>1200</v>
      </c>
      <c r="BI113" s="5">
        <v>233.56</v>
      </c>
      <c r="BJ113" s="5">
        <v>1100</v>
      </c>
      <c r="BK113" s="5">
        <v>900</v>
      </c>
      <c r="BL113" s="5">
        <v>1100</v>
      </c>
      <c r="BM113" s="5">
        <f>VLOOKUP(B:B,[4]Sheet1!$A$1:$B$65536,2,0)</f>
        <v>303.44</v>
      </c>
      <c r="BN113" s="5">
        <v>1300</v>
      </c>
      <c r="BO113" s="5">
        <v>1200</v>
      </c>
      <c r="BP113" s="5">
        <v>1300</v>
      </c>
      <c r="BQ113" s="5">
        <v>287.39</v>
      </c>
      <c r="BR113" s="5">
        <v>900</v>
      </c>
      <c r="BS113" s="5">
        <v>800</v>
      </c>
      <c r="BT113" s="5">
        <v>1000</v>
      </c>
      <c r="BU113" s="5">
        <f t="shared" si="13"/>
        <v>0.00578778135048231</v>
      </c>
      <c r="BV113" s="5">
        <v>3172.17</v>
      </c>
      <c r="BW113" s="5">
        <v>3200</v>
      </c>
      <c r="BX113" s="5">
        <v>3000</v>
      </c>
      <c r="BY113" s="5">
        <v>3600</v>
      </c>
      <c r="BZ113" s="5">
        <v>594.62</v>
      </c>
      <c r="CA113" s="5">
        <v>4200</v>
      </c>
      <c r="CB113" s="5">
        <v>4000</v>
      </c>
      <c r="CC113" s="5">
        <v>4300</v>
      </c>
      <c r="CD113" s="5">
        <v>38</v>
      </c>
      <c r="CE113" s="5">
        <v>60</v>
      </c>
      <c r="CF113" s="5">
        <v>50</v>
      </c>
      <c r="CG113" s="5">
        <v>70</v>
      </c>
      <c r="CH113" s="5">
        <v>1026.8</v>
      </c>
      <c r="CI113" s="5">
        <v>2100</v>
      </c>
      <c r="CJ113" s="5">
        <v>2000</v>
      </c>
      <c r="CK113" s="5">
        <v>2500</v>
      </c>
      <c r="CL113" s="5">
        <v>1315.62</v>
      </c>
      <c r="CM113" s="5">
        <v>1500</v>
      </c>
      <c r="CN113" s="5">
        <v>1300</v>
      </c>
      <c r="CO113" s="5">
        <v>1600</v>
      </c>
      <c r="CP113" s="5">
        <v>0</v>
      </c>
      <c r="CQ113" s="5">
        <v>600</v>
      </c>
      <c r="CR113" s="5">
        <v>500</v>
      </c>
      <c r="CS113" s="5">
        <v>600</v>
      </c>
      <c r="CT113" s="5">
        <v>2772.99</v>
      </c>
      <c r="CU113" s="5">
        <v>1900</v>
      </c>
      <c r="CV113" s="5">
        <v>1700</v>
      </c>
      <c r="CW113" s="5">
        <v>1900</v>
      </c>
      <c r="CX113" s="5">
        <f>VLOOKUP(B:B,[5]Sheet1!$A$1:$B$65536,2,0)</f>
        <v>2338.6</v>
      </c>
      <c r="CY113" s="5">
        <v>3300</v>
      </c>
      <c r="CZ113" s="5">
        <v>3200</v>
      </c>
      <c r="DA113" s="5">
        <v>3400</v>
      </c>
      <c r="DB113" s="5">
        <v>528</v>
      </c>
      <c r="DC113" s="5">
        <v>900</v>
      </c>
      <c r="DD113" s="5">
        <v>800</v>
      </c>
      <c r="DE113" s="5">
        <v>1000</v>
      </c>
      <c r="DF113" s="3">
        <v>859</v>
      </c>
      <c r="DG113" s="3">
        <v>2300</v>
      </c>
      <c r="DH113" s="3">
        <v>1900</v>
      </c>
      <c r="DI113" s="3">
        <v>2000</v>
      </c>
    </row>
    <row r="114" spans="1:113">
      <c r="A114" s="9">
        <v>63</v>
      </c>
      <c r="B114" s="10">
        <v>113299</v>
      </c>
      <c r="C114" s="19" t="s">
        <v>82</v>
      </c>
      <c r="D114" s="19" t="s">
        <v>58</v>
      </c>
      <c r="E114" s="5">
        <v>3453</v>
      </c>
      <c r="F114" s="5">
        <v>3453</v>
      </c>
      <c r="G114" s="12">
        <f t="shared" si="11"/>
        <v>0.00409487589075113</v>
      </c>
      <c r="H114" s="13">
        <f t="shared" si="7"/>
        <v>0.00362098472328252</v>
      </c>
      <c r="I114" s="5" t="s">
        <v>1722</v>
      </c>
      <c r="J114" s="5">
        <v>1203.89</v>
      </c>
      <c r="K114" s="5">
        <v>4500</v>
      </c>
      <c r="L114" s="5">
        <v>3300</v>
      </c>
      <c r="M114" s="5">
        <v>4000</v>
      </c>
      <c r="N114" s="5">
        <v>348.05</v>
      </c>
      <c r="O114" s="5">
        <v>2500</v>
      </c>
      <c r="P114" s="5">
        <v>1900</v>
      </c>
      <c r="Q114" s="5">
        <v>2200</v>
      </c>
      <c r="R114" s="5">
        <v>1623</v>
      </c>
      <c r="S114" s="5">
        <v>1300</v>
      </c>
      <c r="T114" s="5">
        <v>1000</v>
      </c>
      <c r="U114" s="5">
        <v>1100</v>
      </c>
      <c r="V114" s="5">
        <v>1228.61</v>
      </c>
      <c r="W114" s="5">
        <v>1900</v>
      </c>
      <c r="X114" s="5">
        <v>1460</v>
      </c>
      <c r="Y114" s="5">
        <v>1660</v>
      </c>
      <c r="Z114" s="5">
        <v>1842.67</v>
      </c>
      <c r="AA114" s="5">
        <v>1200</v>
      </c>
      <c r="AB114" s="5">
        <v>900</v>
      </c>
      <c r="AC114" s="5">
        <v>1000</v>
      </c>
      <c r="AD114" s="5">
        <v>8</v>
      </c>
      <c r="AE114" s="5">
        <v>4</v>
      </c>
      <c r="AF114" s="5">
        <v>10</v>
      </c>
      <c r="AG114" s="5">
        <v>6</v>
      </c>
      <c r="AH114" s="5">
        <v>4</v>
      </c>
      <c r="AI114" s="5">
        <v>7</v>
      </c>
      <c r="AJ114" s="23">
        <v>1066.56</v>
      </c>
      <c r="AK114" s="5">
        <v>1900</v>
      </c>
      <c r="AL114" s="5">
        <v>1600</v>
      </c>
      <c r="AM114" s="5">
        <v>1700</v>
      </c>
      <c r="AN114" s="5">
        <v>211.96</v>
      </c>
      <c r="AO114" s="5">
        <v>800</v>
      </c>
      <c r="AP114" s="5">
        <v>600</v>
      </c>
      <c r="AQ114" s="5">
        <v>700</v>
      </c>
      <c r="AR114" s="5">
        <v>554.38</v>
      </c>
      <c r="AS114" s="5">
        <v>1700</v>
      </c>
      <c r="AT114" s="5">
        <v>1600</v>
      </c>
      <c r="AU114" s="5">
        <v>1800</v>
      </c>
      <c r="AV114" s="5">
        <f>VLOOKUP(B:B,[3]Sheet1!$A$1:$B$65536,2,0)</f>
        <v>1808.13</v>
      </c>
      <c r="AW114" s="5">
        <v>2000</v>
      </c>
      <c r="AX114" s="5">
        <v>1400</v>
      </c>
      <c r="AY114" s="5">
        <v>1800</v>
      </c>
      <c r="AZ114" s="5">
        <v>680.96</v>
      </c>
      <c r="BA114" s="5">
        <v>1000</v>
      </c>
      <c r="BB114" s="5">
        <v>800</v>
      </c>
      <c r="BC114" s="5">
        <v>1000</v>
      </c>
      <c r="BD114" s="5">
        <f t="shared" si="12"/>
        <v>0.00542986425339366</v>
      </c>
      <c r="BE114" s="5">
        <v>680.96</v>
      </c>
      <c r="BF114" s="5">
        <v>1200</v>
      </c>
      <c r="BG114" s="5">
        <v>1100</v>
      </c>
      <c r="BH114" s="5">
        <v>1200</v>
      </c>
      <c r="BI114" s="5">
        <v>73.97</v>
      </c>
      <c r="BJ114" s="5">
        <v>1100</v>
      </c>
      <c r="BK114" s="5">
        <v>900</v>
      </c>
      <c r="BL114" s="5">
        <v>1100</v>
      </c>
      <c r="BM114" s="5">
        <f>VLOOKUP(B:B,[4]Sheet1!$A$1:$B$65536,2,0)</f>
        <v>289.86</v>
      </c>
      <c r="BN114" s="5">
        <v>1200</v>
      </c>
      <c r="BO114" s="5">
        <v>1100</v>
      </c>
      <c r="BP114" s="5">
        <v>1200</v>
      </c>
      <c r="BQ114" s="5">
        <v>248</v>
      </c>
      <c r="BR114" s="5">
        <v>900</v>
      </c>
      <c r="BS114" s="5">
        <v>800</v>
      </c>
      <c r="BT114" s="5">
        <v>1000</v>
      </c>
      <c r="BU114" s="5">
        <f t="shared" si="13"/>
        <v>0.00578778135048231</v>
      </c>
      <c r="BV114" s="5">
        <v>1083.86</v>
      </c>
      <c r="BW114" s="5">
        <v>3200</v>
      </c>
      <c r="BX114" s="5">
        <v>3000</v>
      </c>
      <c r="BY114" s="5">
        <v>3600</v>
      </c>
      <c r="BZ114" s="5">
        <v>3224</v>
      </c>
      <c r="CA114" s="5">
        <v>4200</v>
      </c>
      <c r="CB114" s="5">
        <v>4000</v>
      </c>
      <c r="CC114" s="5">
        <v>4300</v>
      </c>
      <c r="CD114" s="5">
        <v>38</v>
      </c>
      <c r="CE114" s="5">
        <v>60</v>
      </c>
      <c r="CF114" s="5">
        <v>50</v>
      </c>
      <c r="CG114" s="5">
        <v>70</v>
      </c>
      <c r="CH114" s="5">
        <v>1316.11</v>
      </c>
      <c r="CI114" s="5">
        <v>2000</v>
      </c>
      <c r="CJ114" s="5">
        <v>1900</v>
      </c>
      <c r="CK114" s="5">
        <v>2400</v>
      </c>
      <c r="CL114" s="5">
        <v>1111.6</v>
      </c>
      <c r="CM114" s="5">
        <v>1500</v>
      </c>
      <c r="CN114" s="5">
        <v>1300</v>
      </c>
      <c r="CO114" s="5">
        <v>1600</v>
      </c>
      <c r="CP114" s="5">
        <v>0</v>
      </c>
      <c r="CQ114" s="5">
        <v>600</v>
      </c>
      <c r="CR114" s="5">
        <v>500</v>
      </c>
      <c r="CS114" s="5">
        <v>600</v>
      </c>
      <c r="CT114" s="5">
        <v>1458.97</v>
      </c>
      <c r="CU114" s="5">
        <v>1800</v>
      </c>
      <c r="CV114" s="5">
        <v>1600</v>
      </c>
      <c r="CW114" s="5">
        <v>1800</v>
      </c>
      <c r="CX114" s="5">
        <f>VLOOKUP(B:B,[5]Sheet1!$A$1:$B$65536,2,0)</f>
        <v>1493.29</v>
      </c>
      <c r="CY114" s="5">
        <v>3300</v>
      </c>
      <c r="CZ114" s="5">
        <v>3200</v>
      </c>
      <c r="DA114" s="5">
        <v>3400</v>
      </c>
      <c r="DB114" s="5">
        <v>59.48</v>
      </c>
      <c r="DC114" s="5">
        <v>900</v>
      </c>
      <c r="DD114" s="5">
        <v>800</v>
      </c>
      <c r="DE114" s="5">
        <v>1000</v>
      </c>
      <c r="DF114" s="3">
        <v>159.4</v>
      </c>
      <c r="DG114" s="3">
        <v>2300</v>
      </c>
      <c r="DH114" s="3">
        <v>1900</v>
      </c>
      <c r="DI114" s="3">
        <v>2000</v>
      </c>
    </row>
    <row r="115" spans="1:113">
      <c r="A115" s="9">
        <v>9</v>
      </c>
      <c r="B115" s="10">
        <v>52</v>
      </c>
      <c r="C115" s="11" t="s">
        <v>30</v>
      </c>
      <c r="D115" s="11" t="s">
        <v>15</v>
      </c>
      <c r="E115" s="5">
        <v>3406</v>
      </c>
      <c r="F115" s="5">
        <v>3406</v>
      </c>
      <c r="G115" s="12">
        <f t="shared" si="11"/>
        <v>0.00403913909177479</v>
      </c>
      <c r="H115" s="13">
        <f t="shared" si="7"/>
        <v>0.00357169822400819</v>
      </c>
      <c r="I115" s="5" t="s">
        <v>1722</v>
      </c>
      <c r="J115" s="5">
        <v>2826.79</v>
      </c>
      <c r="K115" s="5">
        <v>4400</v>
      </c>
      <c r="L115" s="5">
        <v>3200</v>
      </c>
      <c r="M115" s="5">
        <v>4000</v>
      </c>
      <c r="N115" s="5">
        <v>709.27</v>
      </c>
      <c r="O115" s="5">
        <v>1400</v>
      </c>
      <c r="P115" s="5">
        <v>1100</v>
      </c>
      <c r="Q115" s="5">
        <v>1200</v>
      </c>
      <c r="R115" s="5">
        <v>425.6</v>
      </c>
      <c r="S115" s="5">
        <v>1300</v>
      </c>
      <c r="T115" s="5">
        <v>1000</v>
      </c>
      <c r="U115" s="5">
        <v>1100</v>
      </c>
      <c r="V115" s="5">
        <v>1716.32</v>
      </c>
      <c r="W115" s="5">
        <v>1900</v>
      </c>
      <c r="X115" s="5">
        <v>1460</v>
      </c>
      <c r="Y115" s="5">
        <v>1660</v>
      </c>
      <c r="Z115" s="5">
        <v>852.62</v>
      </c>
      <c r="AA115" s="5">
        <v>1200</v>
      </c>
      <c r="AB115" s="5">
        <v>900</v>
      </c>
      <c r="AC115" s="5">
        <v>1000</v>
      </c>
      <c r="AD115" s="5">
        <v>16</v>
      </c>
      <c r="AE115" s="5">
        <v>8</v>
      </c>
      <c r="AF115" s="5">
        <v>19</v>
      </c>
      <c r="AG115" s="5">
        <v>13</v>
      </c>
      <c r="AH115" s="5">
        <v>9</v>
      </c>
      <c r="AI115" s="5">
        <v>15</v>
      </c>
      <c r="AJ115" s="23">
        <v>357.18</v>
      </c>
      <c r="AK115" s="5">
        <v>1900</v>
      </c>
      <c r="AL115" s="5">
        <v>1600</v>
      </c>
      <c r="AM115" s="5">
        <v>1700</v>
      </c>
      <c r="AN115" s="5">
        <v>71</v>
      </c>
      <c r="AO115" s="5">
        <v>800</v>
      </c>
      <c r="AP115" s="5">
        <v>600</v>
      </c>
      <c r="AQ115" s="5">
        <v>700</v>
      </c>
      <c r="AR115" s="5">
        <v>38</v>
      </c>
      <c r="AS115" s="5">
        <v>1700</v>
      </c>
      <c r="AT115" s="5">
        <v>1600</v>
      </c>
      <c r="AU115" s="5">
        <v>1800</v>
      </c>
      <c r="AV115" s="5">
        <f>VLOOKUP(B:B,[3]Sheet1!$A$1:$B$65536,2,0)</f>
        <v>1295.33</v>
      </c>
      <c r="AW115" s="5">
        <v>2000</v>
      </c>
      <c r="AX115" s="5">
        <v>1400</v>
      </c>
      <c r="AY115" s="5">
        <v>1800</v>
      </c>
      <c r="AZ115" s="5">
        <v>704.5</v>
      </c>
      <c r="BA115" s="5">
        <v>1000</v>
      </c>
      <c r="BB115" s="5">
        <v>800</v>
      </c>
      <c r="BC115" s="5">
        <v>1000</v>
      </c>
      <c r="BD115" s="5">
        <f t="shared" si="12"/>
        <v>0.00542986425339366</v>
      </c>
      <c r="BE115" s="5">
        <v>704.5</v>
      </c>
      <c r="BF115" s="5">
        <v>1200</v>
      </c>
      <c r="BG115" s="5">
        <v>1100</v>
      </c>
      <c r="BH115" s="5">
        <v>1200</v>
      </c>
      <c r="BI115" s="5">
        <v>363.1</v>
      </c>
      <c r="BJ115" s="5">
        <v>1100</v>
      </c>
      <c r="BK115" s="5">
        <v>900</v>
      </c>
      <c r="BL115" s="5">
        <v>1100</v>
      </c>
      <c r="BM115" s="5">
        <f>VLOOKUP(B:B,[4]Sheet1!$A$1:$B$65536,2,0)</f>
        <v>515.75</v>
      </c>
      <c r="BN115" s="5">
        <v>1200</v>
      </c>
      <c r="BO115" s="5">
        <v>1100</v>
      </c>
      <c r="BP115" s="5">
        <v>1200</v>
      </c>
      <c r="BQ115" s="5">
        <v>562</v>
      </c>
      <c r="BR115" s="5">
        <v>900</v>
      </c>
      <c r="BS115" s="5">
        <v>800</v>
      </c>
      <c r="BT115" s="5">
        <v>1000</v>
      </c>
      <c r="BU115" s="5">
        <f t="shared" si="13"/>
        <v>0.00578778135048231</v>
      </c>
      <c r="BV115" s="5">
        <v>547.26</v>
      </c>
      <c r="BW115" s="5">
        <v>3200</v>
      </c>
      <c r="BX115" s="5">
        <v>3000</v>
      </c>
      <c r="BY115" s="5">
        <v>3600</v>
      </c>
      <c r="BZ115" s="5">
        <v>5456.52</v>
      </c>
      <c r="CA115" s="5">
        <v>4200</v>
      </c>
      <c r="CB115" s="5">
        <v>4000</v>
      </c>
      <c r="CC115" s="5">
        <v>4300</v>
      </c>
      <c r="CD115" s="5">
        <v>75</v>
      </c>
      <c r="CE115" s="5">
        <v>50</v>
      </c>
      <c r="CF115" s="5">
        <v>40</v>
      </c>
      <c r="CG115" s="5">
        <v>60</v>
      </c>
      <c r="CH115" s="5">
        <v>1300.9</v>
      </c>
      <c r="CI115" s="5">
        <v>2000</v>
      </c>
      <c r="CJ115" s="5">
        <v>1900</v>
      </c>
      <c r="CK115" s="5">
        <v>2400</v>
      </c>
      <c r="CL115" s="5">
        <v>1675.84</v>
      </c>
      <c r="CM115" s="5">
        <v>1500</v>
      </c>
      <c r="CN115" s="5">
        <v>1300</v>
      </c>
      <c r="CO115" s="5">
        <v>1600</v>
      </c>
      <c r="CP115" s="5">
        <v>29.8</v>
      </c>
      <c r="CQ115" s="5">
        <v>600</v>
      </c>
      <c r="CR115" s="5">
        <v>500</v>
      </c>
      <c r="CS115" s="5">
        <v>600</v>
      </c>
      <c r="CT115" s="5">
        <v>1303.48</v>
      </c>
      <c r="CU115" s="5">
        <v>1800</v>
      </c>
      <c r="CV115" s="5">
        <v>1600</v>
      </c>
      <c r="CW115" s="5">
        <v>1800</v>
      </c>
      <c r="CX115" s="5">
        <f>VLOOKUP(B:B,[5]Sheet1!$A$1:$B$65536,2,0)</f>
        <v>2419.15</v>
      </c>
      <c r="CY115" s="5">
        <v>3300</v>
      </c>
      <c r="CZ115" s="5">
        <v>3200</v>
      </c>
      <c r="DA115" s="5">
        <v>3400</v>
      </c>
      <c r="DB115" s="5">
        <v>546</v>
      </c>
      <c r="DC115" s="5">
        <v>900</v>
      </c>
      <c r="DD115" s="5">
        <v>800</v>
      </c>
      <c r="DE115" s="5">
        <v>1000</v>
      </c>
      <c r="DF115" s="3">
        <v>340.9</v>
      </c>
      <c r="DG115" s="3">
        <v>2200</v>
      </c>
      <c r="DH115" s="3">
        <v>1800</v>
      </c>
      <c r="DI115" s="3">
        <v>2000</v>
      </c>
    </row>
    <row r="116" spans="1:113">
      <c r="A116" s="9">
        <v>38</v>
      </c>
      <c r="B116" s="10">
        <v>102567</v>
      </c>
      <c r="C116" s="11" t="s">
        <v>55</v>
      </c>
      <c r="D116" s="11" t="s">
        <v>1732</v>
      </c>
      <c r="E116" s="5">
        <v>3372</v>
      </c>
      <c r="F116" s="5">
        <v>3372</v>
      </c>
      <c r="G116" s="12">
        <f t="shared" si="11"/>
        <v>0.00399881885421744</v>
      </c>
      <c r="H116" s="13">
        <f t="shared" si="7"/>
        <v>0.00353604416070335</v>
      </c>
      <c r="I116" s="5" t="s">
        <v>1722</v>
      </c>
      <c r="J116" s="5">
        <v>1671.81</v>
      </c>
      <c r="K116" s="5">
        <v>4400</v>
      </c>
      <c r="L116" s="5">
        <v>3200</v>
      </c>
      <c r="M116" s="5">
        <v>4000</v>
      </c>
      <c r="N116" s="5">
        <v>1865</v>
      </c>
      <c r="O116" s="5">
        <v>1400</v>
      </c>
      <c r="P116" s="5">
        <v>1100</v>
      </c>
      <c r="Q116" s="5">
        <v>1200</v>
      </c>
      <c r="R116" s="5">
        <v>3254.66</v>
      </c>
      <c r="S116" s="5">
        <v>1300</v>
      </c>
      <c r="T116" s="5">
        <v>1000</v>
      </c>
      <c r="U116" s="5">
        <v>1100</v>
      </c>
      <c r="V116" s="5">
        <v>816.64</v>
      </c>
      <c r="W116" s="5">
        <v>1900</v>
      </c>
      <c r="X116" s="5">
        <v>1460</v>
      </c>
      <c r="Y116" s="5">
        <v>1660</v>
      </c>
      <c r="Z116" s="5">
        <v>261.3</v>
      </c>
      <c r="AA116" s="5">
        <v>1000</v>
      </c>
      <c r="AB116" s="5">
        <v>800</v>
      </c>
      <c r="AC116" s="5">
        <v>900</v>
      </c>
      <c r="AD116" s="5">
        <v>11</v>
      </c>
      <c r="AE116" s="5">
        <v>5</v>
      </c>
      <c r="AF116" s="5">
        <v>13</v>
      </c>
      <c r="AG116" s="5">
        <v>8</v>
      </c>
      <c r="AH116" s="5">
        <v>6</v>
      </c>
      <c r="AI116" s="5">
        <v>10</v>
      </c>
      <c r="AJ116" s="23">
        <v>620.87</v>
      </c>
      <c r="AK116" s="5">
        <v>1900</v>
      </c>
      <c r="AL116" s="5">
        <v>1600</v>
      </c>
      <c r="AM116" s="5">
        <v>1700</v>
      </c>
      <c r="AN116" s="5">
        <v>35</v>
      </c>
      <c r="AO116" s="5">
        <v>800</v>
      </c>
      <c r="AP116" s="5">
        <v>600</v>
      </c>
      <c r="AQ116" s="5">
        <v>700</v>
      </c>
      <c r="AR116" s="5">
        <v>808.73</v>
      </c>
      <c r="AS116" s="5">
        <v>1700</v>
      </c>
      <c r="AT116" s="5">
        <v>1600</v>
      </c>
      <c r="AU116" s="5">
        <v>1800</v>
      </c>
      <c r="AV116" s="5">
        <f>VLOOKUP(B:B,[3]Sheet1!$A$1:$B$65536,2,0)</f>
        <v>1541.6</v>
      </c>
      <c r="AW116" s="5">
        <v>2000</v>
      </c>
      <c r="AX116" s="5">
        <v>1400</v>
      </c>
      <c r="AY116" s="5">
        <v>1800</v>
      </c>
      <c r="AZ116" s="5">
        <v>344.06</v>
      </c>
      <c r="BA116" s="5">
        <v>1000</v>
      </c>
      <c r="BB116" s="5">
        <v>800</v>
      </c>
      <c r="BC116" s="5">
        <v>1000</v>
      </c>
      <c r="BD116" s="5">
        <f t="shared" si="12"/>
        <v>0.00542986425339366</v>
      </c>
      <c r="BE116" s="5">
        <v>344.06</v>
      </c>
      <c r="BF116" s="5">
        <v>1200</v>
      </c>
      <c r="BG116" s="5">
        <v>1100</v>
      </c>
      <c r="BH116" s="5">
        <v>1200</v>
      </c>
      <c r="BI116" s="5">
        <v>91.98</v>
      </c>
      <c r="BJ116" s="5">
        <v>1100</v>
      </c>
      <c r="BK116" s="5">
        <v>900</v>
      </c>
      <c r="BL116" s="5">
        <v>1100</v>
      </c>
      <c r="BM116" s="5">
        <f>VLOOKUP(B:B,[4]Sheet1!$A$1:$B$65536,2,0)</f>
        <v>186.66</v>
      </c>
      <c r="BN116" s="5">
        <v>1200</v>
      </c>
      <c r="BO116" s="5">
        <v>1100</v>
      </c>
      <c r="BP116" s="5">
        <v>1200</v>
      </c>
      <c r="BQ116" s="5">
        <v>0</v>
      </c>
      <c r="BR116" s="5">
        <v>900</v>
      </c>
      <c r="BS116" s="5">
        <v>800</v>
      </c>
      <c r="BT116" s="5">
        <v>1000</v>
      </c>
      <c r="BU116" s="5">
        <f t="shared" si="13"/>
        <v>0.00578778135048231</v>
      </c>
      <c r="BV116" s="5">
        <v>605.29</v>
      </c>
      <c r="BW116" s="5">
        <v>3200</v>
      </c>
      <c r="BX116" s="5">
        <v>3000</v>
      </c>
      <c r="BY116" s="5">
        <v>3600</v>
      </c>
      <c r="BZ116" s="5">
        <v>2341.53</v>
      </c>
      <c r="CA116" s="5">
        <v>4200</v>
      </c>
      <c r="CB116" s="5">
        <v>4000</v>
      </c>
      <c r="CC116" s="5">
        <v>4300</v>
      </c>
      <c r="CD116" s="5">
        <v>42</v>
      </c>
      <c r="CE116" s="5">
        <v>50</v>
      </c>
      <c r="CF116" s="5">
        <v>40</v>
      </c>
      <c r="CG116" s="5">
        <v>60</v>
      </c>
      <c r="CH116" s="5">
        <v>3744.81</v>
      </c>
      <c r="CI116" s="5">
        <v>2000</v>
      </c>
      <c r="CJ116" s="5">
        <v>1900</v>
      </c>
      <c r="CK116" s="5">
        <v>2400</v>
      </c>
      <c r="CL116" s="5">
        <v>1509.42</v>
      </c>
      <c r="CM116" s="5">
        <v>1400</v>
      </c>
      <c r="CN116" s="5">
        <v>1200</v>
      </c>
      <c r="CO116" s="5">
        <v>1500</v>
      </c>
      <c r="CP116" s="5">
        <v>11.56</v>
      </c>
      <c r="CQ116" s="5">
        <v>600</v>
      </c>
      <c r="CR116" s="5">
        <v>500</v>
      </c>
      <c r="CS116" s="5">
        <v>600</v>
      </c>
      <c r="CT116" s="5">
        <v>1741.66</v>
      </c>
      <c r="CU116" s="5">
        <v>1800</v>
      </c>
      <c r="CV116" s="5">
        <v>1600</v>
      </c>
      <c r="CW116" s="5">
        <v>1800</v>
      </c>
      <c r="CX116" s="5">
        <f>VLOOKUP(B:B,[5]Sheet1!$A$1:$B$65536,2,0)</f>
        <v>1166.71</v>
      </c>
      <c r="CY116" s="5">
        <v>3300</v>
      </c>
      <c r="CZ116" s="5">
        <v>3200</v>
      </c>
      <c r="DA116" s="5">
        <v>3400</v>
      </c>
      <c r="DB116" s="5">
        <v>416.24</v>
      </c>
      <c r="DC116" s="5">
        <v>900</v>
      </c>
      <c r="DD116" s="5">
        <v>800</v>
      </c>
      <c r="DE116" s="5">
        <v>1000</v>
      </c>
      <c r="DF116" s="3">
        <v>997.8</v>
      </c>
      <c r="DG116" s="3">
        <v>2200</v>
      </c>
      <c r="DH116" s="3">
        <v>1800</v>
      </c>
      <c r="DI116" s="3">
        <v>2000</v>
      </c>
    </row>
    <row r="117" spans="1:113">
      <c r="A117" s="14">
        <v>132</v>
      </c>
      <c r="B117" s="15">
        <v>113025</v>
      </c>
      <c r="C117" s="28" t="s">
        <v>151</v>
      </c>
      <c r="D117" s="28" t="s">
        <v>122</v>
      </c>
      <c r="E117" s="17">
        <v>3247</v>
      </c>
      <c r="F117" s="5">
        <v>3247</v>
      </c>
      <c r="G117" s="12">
        <f t="shared" si="11"/>
        <v>0.00385058268672717</v>
      </c>
      <c r="H117" s="18">
        <f t="shared" si="7"/>
        <v>0.00340496304561203</v>
      </c>
      <c r="I117" s="17" t="s">
        <v>1722</v>
      </c>
      <c r="J117" s="5">
        <v>3139.9</v>
      </c>
      <c r="K117" s="5">
        <v>4200</v>
      </c>
      <c r="L117" s="5">
        <v>3000</v>
      </c>
      <c r="M117" s="5">
        <v>3800</v>
      </c>
      <c r="N117" s="5">
        <v>1371.26</v>
      </c>
      <c r="O117" s="5">
        <v>1300</v>
      </c>
      <c r="P117" s="5">
        <v>1000</v>
      </c>
      <c r="Q117" s="5">
        <v>1100</v>
      </c>
      <c r="R117" s="5">
        <v>585.4</v>
      </c>
      <c r="S117" s="5">
        <v>1300</v>
      </c>
      <c r="T117" s="5">
        <v>1000</v>
      </c>
      <c r="U117" s="5">
        <v>1100</v>
      </c>
      <c r="V117" s="5">
        <v>1850.82</v>
      </c>
      <c r="W117" s="5">
        <v>1800</v>
      </c>
      <c r="X117" s="5">
        <v>1380</v>
      </c>
      <c r="Y117" s="5">
        <v>1570</v>
      </c>
      <c r="Z117" s="5">
        <v>1039.39</v>
      </c>
      <c r="AA117" s="5">
        <v>1200</v>
      </c>
      <c r="AB117" s="5">
        <v>900</v>
      </c>
      <c r="AC117" s="5">
        <v>1000</v>
      </c>
      <c r="AD117" s="5">
        <v>12</v>
      </c>
      <c r="AE117" s="5">
        <v>6</v>
      </c>
      <c r="AF117" s="5">
        <v>14</v>
      </c>
      <c r="AG117" s="5">
        <v>5</v>
      </c>
      <c r="AH117" s="5">
        <v>4</v>
      </c>
      <c r="AI117" s="5">
        <v>6</v>
      </c>
      <c r="AJ117" s="23">
        <v>696.14</v>
      </c>
      <c r="AK117" s="5">
        <v>1900</v>
      </c>
      <c r="AL117" s="5">
        <v>1600</v>
      </c>
      <c r="AM117" s="5">
        <v>1700</v>
      </c>
      <c r="AN117" s="5">
        <v>221.54</v>
      </c>
      <c r="AO117" s="5">
        <v>800</v>
      </c>
      <c r="AP117" s="5">
        <v>600</v>
      </c>
      <c r="AQ117" s="5">
        <v>700</v>
      </c>
      <c r="AR117" s="5">
        <v>273.23</v>
      </c>
      <c r="AS117" s="5">
        <v>1700</v>
      </c>
      <c r="AT117" s="5">
        <v>1600</v>
      </c>
      <c r="AU117" s="5">
        <v>1800</v>
      </c>
      <c r="AV117" s="5">
        <f>VLOOKUP(B:B,[3]Sheet1!$A$1:$B$65536,2,0)</f>
        <v>2183.92</v>
      </c>
      <c r="AW117" s="5">
        <v>2000</v>
      </c>
      <c r="AX117" s="5">
        <v>1400</v>
      </c>
      <c r="AY117" s="5">
        <v>1800</v>
      </c>
      <c r="AZ117" s="5">
        <v>583.59</v>
      </c>
      <c r="BA117" s="5">
        <v>1000</v>
      </c>
      <c r="BB117" s="5">
        <v>800</v>
      </c>
      <c r="BC117" s="5">
        <v>1000</v>
      </c>
      <c r="BD117" s="5">
        <f t="shared" si="12"/>
        <v>0.00542986425339366</v>
      </c>
      <c r="BE117" s="5">
        <v>583.59</v>
      </c>
      <c r="BF117" s="5">
        <v>1200</v>
      </c>
      <c r="BG117" s="5">
        <v>1100</v>
      </c>
      <c r="BH117" s="5">
        <v>1200</v>
      </c>
      <c r="BI117" s="5">
        <v>112.02</v>
      </c>
      <c r="BJ117" s="5">
        <v>1100</v>
      </c>
      <c r="BK117" s="5">
        <v>900</v>
      </c>
      <c r="BL117" s="5">
        <v>1100</v>
      </c>
      <c r="BM117" s="5">
        <f>VLOOKUP(B:B,[4]Sheet1!$A$1:$B$65536,2,0)</f>
        <v>232.77</v>
      </c>
      <c r="BN117" s="5">
        <v>1200</v>
      </c>
      <c r="BO117" s="5">
        <v>1100</v>
      </c>
      <c r="BP117" s="5">
        <v>1200</v>
      </c>
      <c r="BQ117" s="5">
        <v>0</v>
      </c>
      <c r="BR117" s="5">
        <v>900</v>
      </c>
      <c r="BS117" s="5">
        <v>800</v>
      </c>
      <c r="BT117" s="5">
        <v>1000</v>
      </c>
      <c r="BU117" s="5">
        <f t="shared" si="13"/>
        <v>0.00578778135048231</v>
      </c>
      <c r="BV117" s="5">
        <v>852.05</v>
      </c>
      <c r="BW117" s="5">
        <v>3200</v>
      </c>
      <c r="BX117" s="5">
        <v>3000</v>
      </c>
      <c r="BY117" s="5">
        <v>3600</v>
      </c>
      <c r="BZ117" s="5">
        <v>5882.67</v>
      </c>
      <c r="CA117" s="5">
        <v>4200</v>
      </c>
      <c r="CB117" s="5">
        <v>4000</v>
      </c>
      <c r="CC117" s="5">
        <v>4300</v>
      </c>
      <c r="CD117" s="5">
        <v>46</v>
      </c>
      <c r="CE117" s="5">
        <v>50</v>
      </c>
      <c r="CF117" s="5">
        <v>40</v>
      </c>
      <c r="CG117" s="5">
        <v>60</v>
      </c>
      <c r="CH117" s="5">
        <v>760.2</v>
      </c>
      <c r="CI117" s="5">
        <v>1900</v>
      </c>
      <c r="CJ117" s="5">
        <v>1800</v>
      </c>
      <c r="CK117" s="5">
        <v>2300</v>
      </c>
      <c r="CL117" s="5">
        <v>2602.43</v>
      </c>
      <c r="CM117" s="5">
        <v>1400</v>
      </c>
      <c r="CN117" s="5">
        <v>1200</v>
      </c>
      <c r="CO117" s="5">
        <v>1500</v>
      </c>
      <c r="CP117" s="5">
        <v>22.35</v>
      </c>
      <c r="CQ117" s="5">
        <v>600</v>
      </c>
      <c r="CR117" s="5">
        <v>500</v>
      </c>
      <c r="CS117" s="5">
        <v>600</v>
      </c>
      <c r="CT117" s="5">
        <v>1644.21</v>
      </c>
      <c r="CU117" s="5">
        <v>1800</v>
      </c>
      <c r="CV117" s="5">
        <v>1600</v>
      </c>
      <c r="CW117" s="5">
        <v>1800</v>
      </c>
      <c r="CX117" s="5">
        <f>VLOOKUP(B:B,[5]Sheet1!$A$1:$B$65536,2,0)</f>
        <v>3089.12</v>
      </c>
      <c r="CY117" s="5">
        <v>3300</v>
      </c>
      <c r="CZ117" s="5">
        <v>3200</v>
      </c>
      <c r="DA117" s="5">
        <v>3400</v>
      </c>
      <c r="DB117" s="5">
        <v>540.32</v>
      </c>
      <c r="DC117" s="5">
        <v>900</v>
      </c>
      <c r="DD117" s="5">
        <v>800</v>
      </c>
      <c r="DE117" s="5">
        <v>1000</v>
      </c>
      <c r="DF117" s="3">
        <v>842.5</v>
      </c>
      <c r="DG117" s="3">
        <v>2100</v>
      </c>
      <c r="DH117" s="3">
        <v>1700</v>
      </c>
      <c r="DI117" s="3">
        <v>1900</v>
      </c>
    </row>
    <row r="118" spans="1:113">
      <c r="A118" s="9">
        <v>130</v>
      </c>
      <c r="B118" s="10">
        <v>113298</v>
      </c>
      <c r="C118" s="19" t="s">
        <v>152</v>
      </c>
      <c r="D118" s="19" t="s">
        <v>122</v>
      </c>
      <c r="E118" s="5">
        <v>3180</v>
      </c>
      <c r="F118" s="5">
        <v>3180</v>
      </c>
      <c r="G118" s="12">
        <f t="shared" si="11"/>
        <v>0.00377112810095239</v>
      </c>
      <c r="H118" s="13">
        <f t="shared" si="7"/>
        <v>0.00333470356792309</v>
      </c>
      <c r="I118" s="5" t="s">
        <v>1722</v>
      </c>
      <c r="J118" s="5">
        <v>831.19</v>
      </c>
      <c r="K118" s="5">
        <v>4100</v>
      </c>
      <c r="L118" s="5">
        <v>3000</v>
      </c>
      <c r="M118" s="5">
        <v>3700</v>
      </c>
      <c r="N118" s="5">
        <v>163.8</v>
      </c>
      <c r="O118" s="5">
        <v>1300</v>
      </c>
      <c r="P118" s="5">
        <v>1000</v>
      </c>
      <c r="Q118" s="5">
        <v>1100</v>
      </c>
      <c r="R118" s="5">
        <v>26.8</v>
      </c>
      <c r="S118" s="5">
        <v>1100</v>
      </c>
      <c r="T118" s="5">
        <v>900</v>
      </c>
      <c r="U118" s="5">
        <v>1000</v>
      </c>
      <c r="V118" s="5">
        <v>973.98</v>
      </c>
      <c r="W118" s="5">
        <v>1800</v>
      </c>
      <c r="X118" s="5">
        <v>1380</v>
      </c>
      <c r="Y118" s="5">
        <v>1570</v>
      </c>
      <c r="Z118" s="5">
        <v>774.64</v>
      </c>
      <c r="AA118" s="5">
        <v>1100</v>
      </c>
      <c r="AB118" s="5">
        <v>800</v>
      </c>
      <c r="AC118" s="5">
        <v>1000</v>
      </c>
      <c r="AD118" s="5">
        <v>8</v>
      </c>
      <c r="AE118" s="5">
        <v>4</v>
      </c>
      <c r="AF118" s="5">
        <v>10</v>
      </c>
      <c r="AG118" s="5">
        <v>6</v>
      </c>
      <c r="AH118" s="5">
        <v>5</v>
      </c>
      <c r="AI118" s="5">
        <v>8</v>
      </c>
      <c r="AJ118" s="23">
        <v>995.24</v>
      </c>
      <c r="AK118" s="5">
        <v>1900</v>
      </c>
      <c r="AL118" s="5">
        <v>1600</v>
      </c>
      <c r="AM118" s="5">
        <v>1700</v>
      </c>
      <c r="AN118" s="5">
        <v>76.47</v>
      </c>
      <c r="AO118" s="5">
        <v>800</v>
      </c>
      <c r="AP118" s="5">
        <v>600</v>
      </c>
      <c r="AQ118" s="5">
        <v>700</v>
      </c>
      <c r="AR118" s="5">
        <v>139.5</v>
      </c>
      <c r="AS118" s="5">
        <v>1600</v>
      </c>
      <c r="AT118" s="5">
        <v>1400</v>
      </c>
      <c r="AU118" s="5">
        <v>1600</v>
      </c>
      <c r="AV118" s="5">
        <f>VLOOKUP(B:B,[3]Sheet1!$A$1:$B$65536,2,0)</f>
        <v>2370.71</v>
      </c>
      <c r="AW118" s="5">
        <v>2000</v>
      </c>
      <c r="AX118" s="5">
        <v>1400</v>
      </c>
      <c r="AY118" s="5">
        <v>1800</v>
      </c>
      <c r="AZ118" s="5">
        <v>746.32</v>
      </c>
      <c r="BA118" s="5">
        <v>1000</v>
      </c>
      <c r="BB118" s="5">
        <v>800</v>
      </c>
      <c r="BC118" s="5">
        <v>1000</v>
      </c>
      <c r="BD118" s="5">
        <f t="shared" si="12"/>
        <v>0.00542986425339366</v>
      </c>
      <c r="BE118" s="5">
        <v>746.32</v>
      </c>
      <c r="BF118" s="5">
        <v>1200</v>
      </c>
      <c r="BG118" s="5">
        <v>1100</v>
      </c>
      <c r="BH118" s="5">
        <v>1200</v>
      </c>
      <c r="BI118" s="5">
        <v>68.97</v>
      </c>
      <c r="BJ118" s="5">
        <v>1100</v>
      </c>
      <c r="BK118" s="5">
        <v>900</v>
      </c>
      <c r="BL118" s="5">
        <v>1100</v>
      </c>
      <c r="BM118" s="5">
        <f>VLOOKUP(B:B,[4]Sheet1!$A$1:$B$65536,2,0)</f>
        <v>592.93</v>
      </c>
      <c r="BN118" s="5">
        <v>1200</v>
      </c>
      <c r="BO118" s="5">
        <v>1100</v>
      </c>
      <c r="BP118" s="5">
        <v>1200</v>
      </c>
      <c r="BQ118" s="5">
        <v>364</v>
      </c>
      <c r="BR118" s="5">
        <v>900</v>
      </c>
      <c r="BS118" s="5">
        <v>800</v>
      </c>
      <c r="BT118" s="5">
        <v>1000</v>
      </c>
      <c r="BU118" s="5">
        <f t="shared" si="13"/>
        <v>0.00578778135048231</v>
      </c>
      <c r="BV118" s="5">
        <v>522.02</v>
      </c>
      <c r="BW118" s="5">
        <v>3200</v>
      </c>
      <c r="BX118" s="5">
        <v>3000</v>
      </c>
      <c r="BY118" s="5">
        <v>3600</v>
      </c>
      <c r="BZ118" s="5">
        <v>1464.89</v>
      </c>
      <c r="CA118" s="5">
        <v>4200</v>
      </c>
      <c r="CB118" s="5">
        <v>4000</v>
      </c>
      <c r="CC118" s="5">
        <v>4300</v>
      </c>
      <c r="CD118" s="5">
        <v>36</v>
      </c>
      <c r="CE118" s="5">
        <v>50</v>
      </c>
      <c r="CF118" s="5">
        <v>40</v>
      </c>
      <c r="CG118" s="5">
        <v>60</v>
      </c>
      <c r="CH118" s="5">
        <v>793.5</v>
      </c>
      <c r="CI118" s="5">
        <v>1900</v>
      </c>
      <c r="CJ118" s="5">
        <v>1800</v>
      </c>
      <c r="CK118" s="5">
        <v>2300</v>
      </c>
      <c r="CL118" s="5">
        <v>44.8</v>
      </c>
      <c r="CM118" s="5">
        <v>1400</v>
      </c>
      <c r="CN118" s="5">
        <v>1200</v>
      </c>
      <c r="CO118" s="5">
        <v>1500</v>
      </c>
      <c r="CP118" s="5">
        <v>0</v>
      </c>
      <c r="CQ118" s="5">
        <v>600</v>
      </c>
      <c r="CR118" s="5">
        <v>500</v>
      </c>
      <c r="CS118" s="5">
        <v>600</v>
      </c>
      <c r="CT118" s="5">
        <v>1552.04</v>
      </c>
      <c r="CU118" s="5">
        <v>1800</v>
      </c>
      <c r="CV118" s="5">
        <v>1600</v>
      </c>
      <c r="CW118" s="5">
        <v>1800</v>
      </c>
      <c r="CX118" s="5">
        <f>VLOOKUP(B:B,[5]Sheet1!$A$1:$B$65536,2,0)</f>
        <v>3023.15</v>
      </c>
      <c r="CY118" s="5">
        <v>3300</v>
      </c>
      <c r="CZ118" s="5">
        <v>3200</v>
      </c>
      <c r="DA118" s="5">
        <v>3400</v>
      </c>
      <c r="DB118" s="5">
        <v>683.5</v>
      </c>
      <c r="DC118" s="5">
        <v>900</v>
      </c>
      <c r="DD118" s="5">
        <v>800</v>
      </c>
      <c r="DE118" s="5">
        <v>1000</v>
      </c>
      <c r="DF118" s="3">
        <v>739.8</v>
      </c>
      <c r="DG118" s="3">
        <v>2100</v>
      </c>
      <c r="DH118" s="3">
        <v>1700</v>
      </c>
      <c r="DI118" s="3">
        <v>1900</v>
      </c>
    </row>
    <row r="119" spans="1:113">
      <c r="A119" s="9">
        <v>126</v>
      </c>
      <c r="B119" s="10">
        <v>104429</v>
      </c>
      <c r="C119" s="11" t="s">
        <v>153</v>
      </c>
      <c r="D119" s="11" t="s">
        <v>122</v>
      </c>
      <c r="E119" s="5">
        <v>3091</v>
      </c>
      <c r="F119" s="5">
        <v>3091</v>
      </c>
      <c r="G119" s="12">
        <f t="shared" si="11"/>
        <v>0.00366558394969932</v>
      </c>
      <c r="H119" s="13">
        <f t="shared" si="7"/>
        <v>0.00324137381397807</v>
      </c>
      <c r="I119" s="5" t="s">
        <v>1722</v>
      </c>
      <c r="J119" s="5">
        <v>2439.51</v>
      </c>
      <c r="K119" s="5">
        <v>4000</v>
      </c>
      <c r="L119" s="5">
        <v>2900</v>
      </c>
      <c r="M119" s="5">
        <v>3600</v>
      </c>
      <c r="N119" s="5">
        <v>1522.54</v>
      </c>
      <c r="O119" s="5">
        <v>1300</v>
      </c>
      <c r="P119" s="5">
        <v>1000</v>
      </c>
      <c r="Q119" s="5">
        <v>1100</v>
      </c>
      <c r="R119" s="5">
        <v>154</v>
      </c>
      <c r="S119" s="5">
        <v>1100</v>
      </c>
      <c r="T119" s="5">
        <v>900</v>
      </c>
      <c r="U119" s="5">
        <v>1000</v>
      </c>
      <c r="V119" s="5">
        <v>1253</v>
      </c>
      <c r="W119" s="5">
        <v>1700</v>
      </c>
      <c r="X119" s="5">
        <v>1310</v>
      </c>
      <c r="Y119" s="5">
        <v>1490</v>
      </c>
      <c r="Z119" s="5">
        <v>1139.73</v>
      </c>
      <c r="AA119" s="5">
        <v>1100</v>
      </c>
      <c r="AB119" s="5">
        <v>800</v>
      </c>
      <c r="AC119" s="5">
        <v>1000</v>
      </c>
      <c r="AD119" s="5">
        <v>11</v>
      </c>
      <c r="AE119" s="5">
        <v>5</v>
      </c>
      <c r="AF119" s="5">
        <v>13</v>
      </c>
      <c r="AG119" s="5">
        <v>11</v>
      </c>
      <c r="AH119" s="5">
        <v>8</v>
      </c>
      <c r="AI119" s="5">
        <v>13</v>
      </c>
      <c r="AJ119" s="23">
        <v>503.11</v>
      </c>
      <c r="AK119" s="5">
        <v>1900</v>
      </c>
      <c r="AL119" s="5">
        <v>1600</v>
      </c>
      <c r="AM119" s="5">
        <v>1700</v>
      </c>
      <c r="AN119" s="5">
        <v>261.22</v>
      </c>
      <c r="AO119" s="5">
        <v>800</v>
      </c>
      <c r="AP119" s="5">
        <v>600</v>
      </c>
      <c r="AQ119" s="5">
        <v>700</v>
      </c>
      <c r="AR119" s="5">
        <v>339.14</v>
      </c>
      <c r="AS119" s="5">
        <v>1600</v>
      </c>
      <c r="AT119" s="5">
        <v>1400</v>
      </c>
      <c r="AU119" s="5">
        <v>1600</v>
      </c>
      <c r="AV119" s="5">
        <f>VLOOKUP(B:B,[3]Sheet1!$A$1:$B$65536,2,0)</f>
        <v>529.83</v>
      </c>
      <c r="AW119" s="5">
        <v>2000</v>
      </c>
      <c r="AX119" s="5">
        <v>1400</v>
      </c>
      <c r="AY119" s="5">
        <v>1800</v>
      </c>
      <c r="AZ119" s="5">
        <v>526.97</v>
      </c>
      <c r="BA119" s="5">
        <v>1000</v>
      </c>
      <c r="BB119" s="5">
        <v>800</v>
      </c>
      <c r="BC119" s="5">
        <v>1000</v>
      </c>
      <c r="BD119" s="5">
        <f t="shared" si="12"/>
        <v>0.00542986425339366</v>
      </c>
      <c r="BE119" s="5">
        <v>526.97</v>
      </c>
      <c r="BF119" s="5">
        <v>1200</v>
      </c>
      <c r="BG119" s="5">
        <v>1100</v>
      </c>
      <c r="BH119" s="5">
        <v>1200</v>
      </c>
      <c r="BI119" s="5">
        <v>63.22</v>
      </c>
      <c r="BJ119" s="5">
        <v>1100</v>
      </c>
      <c r="BK119" s="5">
        <v>900</v>
      </c>
      <c r="BL119" s="5">
        <v>1100</v>
      </c>
      <c r="BM119" s="5">
        <f>VLOOKUP(B:B,[4]Sheet1!$A$1:$B$65536,2,0)</f>
        <v>214.65</v>
      </c>
      <c r="BN119" s="5">
        <v>1100</v>
      </c>
      <c r="BO119" s="5">
        <v>1000</v>
      </c>
      <c r="BP119" s="5">
        <v>1100</v>
      </c>
      <c r="BQ119" s="5">
        <v>170.04</v>
      </c>
      <c r="BR119" s="5">
        <v>900</v>
      </c>
      <c r="BS119" s="5">
        <v>800</v>
      </c>
      <c r="BT119" s="5">
        <v>1000</v>
      </c>
      <c r="BU119" s="5">
        <f t="shared" si="13"/>
        <v>0.00578778135048231</v>
      </c>
      <c r="BV119" s="5">
        <v>203.3</v>
      </c>
      <c r="BW119" s="5">
        <v>3200</v>
      </c>
      <c r="BX119" s="5">
        <v>3000</v>
      </c>
      <c r="BY119" s="5">
        <v>3600</v>
      </c>
      <c r="BZ119" s="5">
        <v>6419.09</v>
      </c>
      <c r="CA119" s="5">
        <v>4200</v>
      </c>
      <c r="CB119" s="5">
        <v>4000</v>
      </c>
      <c r="CC119" s="5">
        <v>4300</v>
      </c>
      <c r="CD119" s="5">
        <v>35</v>
      </c>
      <c r="CE119" s="5">
        <v>50</v>
      </c>
      <c r="CF119" s="5">
        <v>40</v>
      </c>
      <c r="CG119" s="5">
        <v>60</v>
      </c>
      <c r="CH119" s="5">
        <v>794.88</v>
      </c>
      <c r="CI119" s="5">
        <v>1800</v>
      </c>
      <c r="CJ119" s="5">
        <v>1700</v>
      </c>
      <c r="CK119" s="5">
        <v>2200</v>
      </c>
      <c r="CL119" s="5">
        <v>2341.11</v>
      </c>
      <c r="CM119" s="5">
        <v>1300</v>
      </c>
      <c r="CN119" s="5">
        <v>1100</v>
      </c>
      <c r="CO119" s="5">
        <v>1300</v>
      </c>
      <c r="CP119" s="5">
        <v>36.66</v>
      </c>
      <c r="CQ119" s="5">
        <v>600</v>
      </c>
      <c r="CR119" s="5">
        <v>500</v>
      </c>
      <c r="CS119" s="5">
        <v>600</v>
      </c>
      <c r="CT119" s="5">
        <v>1890.63</v>
      </c>
      <c r="CU119" s="5">
        <v>1800</v>
      </c>
      <c r="CV119" s="5">
        <v>1600</v>
      </c>
      <c r="CW119" s="5">
        <v>1800</v>
      </c>
      <c r="CX119" s="5">
        <f>VLOOKUP(B:B,[5]Sheet1!$A$1:$B$65536,2,0)</f>
        <v>1064.3</v>
      </c>
      <c r="CY119" s="5">
        <v>3300</v>
      </c>
      <c r="CZ119" s="5">
        <v>3200</v>
      </c>
      <c r="DA119" s="5">
        <v>3400</v>
      </c>
      <c r="DB119" s="5">
        <v>201</v>
      </c>
      <c r="DC119" s="5">
        <v>900</v>
      </c>
      <c r="DD119" s="5">
        <v>800</v>
      </c>
      <c r="DE119" s="5">
        <v>1000</v>
      </c>
      <c r="DF119" s="3">
        <v>2273.28</v>
      </c>
      <c r="DG119" s="3">
        <v>2000</v>
      </c>
      <c r="DH119" s="3">
        <v>1600</v>
      </c>
      <c r="DI119" s="3">
        <v>1800</v>
      </c>
    </row>
    <row r="120" spans="1:113">
      <c r="A120" s="9">
        <v>93</v>
      </c>
      <c r="B120" s="10">
        <v>753</v>
      </c>
      <c r="C120" s="11" t="s">
        <v>111</v>
      </c>
      <c r="D120" s="11" t="s">
        <v>89</v>
      </c>
      <c r="E120" s="5">
        <v>3045</v>
      </c>
      <c r="F120" s="5">
        <v>3045</v>
      </c>
      <c r="G120" s="12">
        <f t="shared" si="11"/>
        <v>0.0036110330400629</v>
      </c>
      <c r="H120" s="13">
        <f t="shared" si="7"/>
        <v>0.00319313596362447</v>
      </c>
      <c r="I120" s="5" t="s">
        <v>1722</v>
      </c>
      <c r="J120" s="5">
        <v>536.96</v>
      </c>
      <c r="K120" s="5">
        <v>4000</v>
      </c>
      <c r="L120" s="5">
        <v>2900</v>
      </c>
      <c r="M120" s="5">
        <v>3600</v>
      </c>
      <c r="N120" s="5">
        <v>0</v>
      </c>
      <c r="O120" s="5">
        <v>1200</v>
      </c>
      <c r="P120" s="5">
        <v>900</v>
      </c>
      <c r="Q120" s="5">
        <v>1000</v>
      </c>
      <c r="R120" s="5">
        <v>367.76</v>
      </c>
      <c r="S120" s="5">
        <v>1100</v>
      </c>
      <c r="T120" s="5">
        <v>900</v>
      </c>
      <c r="U120" s="5">
        <v>1000</v>
      </c>
      <c r="V120" s="5">
        <v>1507.49</v>
      </c>
      <c r="W120" s="5">
        <v>1700</v>
      </c>
      <c r="X120" s="5">
        <v>1310</v>
      </c>
      <c r="Y120" s="5">
        <v>1490</v>
      </c>
      <c r="Z120" s="5">
        <v>1176.71</v>
      </c>
      <c r="AA120" s="5">
        <v>1100</v>
      </c>
      <c r="AB120" s="5">
        <v>800</v>
      </c>
      <c r="AC120" s="5">
        <v>1000</v>
      </c>
      <c r="AD120" s="5">
        <v>8</v>
      </c>
      <c r="AE120" s="5">
        <v>4</v>
      </c>
      <c r="AF120" s="5">
        <v>10</v>
      </c>
      <c r="AG120" s="5">
        <v>7</v>
      </c>
      <c r="AH120" s="5">
        <v>5</v>
      </c>
      <c r="AI120" s="5">
        <v>9</v>
      </c>
      <c r="AJ120" s="23">
        <v>759.75</v>
      </c>
      <c r="AK120" s="5">
        <v>1900</v>
      </c>
      <c r="AL120" s="5">
        <v>1600</v>
      </c>
      <c r="AM120" s="5">
        <v>1700</v>
      </c>
      <c r="AN120" s="5">
        <v>154.74</v>
      </c>
      <c r="AO120" s="5">
        <v>800</v>
      </c>
      <c r="AP120" s="5">
        <v>600</v>
      </c>
      <c r="AQ120" s="5">
        <v>700</v>
      </c>
      <c r="AR120" s="5">
        <v>519.29</v>
      </c>
      <c r="AS120" s="5">
        <v>1600</v>
      </c>
      <c r="AT120" s="5">
        <v>1400</v>
      </c>
      <c r="AU120" s="5">
        <v>1600</v>
      </c>
      <c r="AV120" s="5">
        <f>VLOOKUP(B:B,[3]Sheet1!$A$1:$B$65536,2,0)</f>
        <v>3498.19</v>
      </c>
      <c r="AW120" s="5">
        <v>2000</v>
      </c>
      <c r="AX120" s="5">
        <v>1400</v>
      </c>
      <c r="AY120" s="5">
        <v>1800</v>
      </c>
      <c r="AZ120" s="5">
        <v>607.04</v>
      </c>
      <c r="BA120" s="5">
        <v>1000</v>
      </c>
      <c r="BB120" s="5">
        <v>800</v>
      </c>
      <c r="BC120" s="5">
        <v>1000</v>
      </c>
      <c r="BD120" s="5">
        <f t="shared" si="12"/>
        <v>0.00542986425339366</v>
      </c>
      <c r="BE120" s="5">
        <v>607.04</v>
      </c>
      <c r="BF120" s="5">
        <v>1200</v>
      </c>
      <c r="BG120" s="5">
        <v>1100</v>
      </c>
      <c r="BH120" s="5">
        <v>1200</v>
      </c>
      <c r="BI120" s="5">
        <v>163.1</v>
      </c>
      <c r="BJ120" s="5">
        <v>1100</v>
      </c>
      <c r="BK120" s="5">
        <v>900</v>
      </c>
      <c r="BL120" s="5">
        <v>1100</v>
      </c>
      <c r="BM120" s="5">
        <f>VLOOKUP(B:B,[4]Sheet1!$A$1:$B$65536,2,0)</f>
        <v>387.26</v>
      </c>
      <c r="BN120" s="5">
        <v>1100</v>
      </c>
      <c r="BO120" s="5">
        <v>1000</v>
      </c>
      <c r="BP120" s="5">
        <v>1100</v>
      </c>
      <c r="BQ120" s="5">
        <v>0</v>
      </c>
      <c r="BR120" s="5">
        <v>800</v>
      </c>
      <c r="BS120" s="5">
        <v>700</v>
      </c>
      <c r="BT120" s="5">
        <v>900</v>
      </c>
      <c r="BU120" s="5">
        <f t="shared" si="13"/>
        <v>0.00514469453376206</v>
      </c>
      <c r="BV120" s="5">
        <v>726.81</v>
      </c>
      <c r="BW120" s="5">
        <v>3000</v>
      </c>
      <c r="BX120" s="5">
        <v>2800</v>
      </c>
      <c r="BY120" s="5">
        <v>3400</v>
      </c>
      <c r="BZ120" s="5">
        <v>1519.85</v>
      </c>
      <c r="CA120" s="5">
        <v>3800</v>
      </c>
      <c r="CB120" s="5">
        <v>3600</v>
      </c>
      <c r="CC120" s="5">
        <v>3900</v>
      </c>
      <c r="CD120" s="5">
        <v>53</v>
      </c>
      <c r="CE120" s="5">
        <v>50</v>
      </c>
      <c r="CF120" s="5">
        <v>40</v>
      </c>
      <c r="CG120" s="5">
        <v>60</v>
      </c>
      <c r="CH120" s="5">
        <v>1793.29</v>
      </c>
      <c r="CI120" s="5">
        <v>1800</v>
      </c>
      <c r="CJ120" s="5">
        <v>1700</v>
      </c>
      <c r="CK120" s="5">
        <v>2200</v>
      </c>
      <c r="CL120" s="5">
        <v>602.62</v>
      </c>
      <c r="CM120" s="5">
        <v>1300</v>
      </c>
      <c r="CN120" s="5">
        <v>1100</v>
      </c>
      <c r="CO120" s="5">
        <v>1300</v>
      </c>
      <c r="CP120" s="5">
        <v>356.44</v>
      </c>
      <c r="CQ120" s="5">
        <v>600</v>
      </c>
      <c r="CR120" s="5">
        <v>500</v>
      </c>
      <c r="CS120" s="5">
        <v>600</v>
      </c>
      <c r="CT120" s="5">
        <v>1855.91</v>
      </c>
      <c r="CU120" s="5">
        <v>1800</v>
      </c>
      <c r="CV120" s="5">
        <v>1600</v>
      </c>
      <c r="CW120" s="5">
        <v>1800</v>
      </c>
      <c r="CX120" s="5">
        <f>VLOOKUP(B:B,[5]Sheet1!$A$1:$B$65536,2,0)</f>
        <v>1456.27</v>
      </c>
      <c r="CY120" s="5">
        <v>3300</v>
      </c>
      <c r="CZ120" s="5">
        <v>3200</v>
      </c>
      <c r="DA120" s="5">
        <v>3400</v>
      </c>
      <c r="DB120" s="5">
        <v>96</v>
      </c>
      <c r="DC120" s="5">
        <v>900</v>
      </c>
      <c r="DD120" s="5">
        <v>800</v>
      </c>
      <c r="DE120" s="5">
        <v>900</v>
      </c>
      <c r="DF120" s="3">
        <v>935.92</v>
      </c>
      <c r="DG120" s="3">
        <v>2000</v>
      </c>
      <c r="DH120" s="3">
        <v>1600</v>
      </c>
      <c r="DI120" s="3">
        <v>1800</v>
      </c>
    </row>
    <row r="121" spans="1:113">
      <c r="A121" s="9">
        <v>17</v>
      </c>
      <c r="B121" s="10">
        <v>110378</v>
      </c>
      <c r="C121" s="11" t="s">
        <v>31</v>
      </c>
      <c r="D121" s="11" t="s">
        <v>15</v>
      </c>
      <c r="E121" s="5">
        <v>2915</v>
      </c>
      <c r="F121" s="5">
        <v>2800</v>
      </c>
      <c r="G121" s="12">
        <f t="shared" si="11"/>
        <v>0.00332049015178198</v>
      </c>
      <c r="H121" s="13">
        <f t="shared" si="7"/>
        <v>0.0030568116039295</v>
      </c>
      <c r="I121" s="5" t="s">
        <v>1723</v>
      </c>
      <c r="J121" s="5">
        <v>471.3</v>
      </c>
      <c r="K121" s="5">
        <v>3400</v>
      </c>
      <c r="L121" s="5">
        <v>2400</v>
      </c>
      <c r="M121" s="5">
        <v>3000</v>
      </c>
      <c r="N121" s="5">
        <v>1114</v>
      </c>
      <c r="O121" s="5">
        <v>1200</v>
      </c>
      <c r="P121" s="5">
        <v>900</v>
      </c>
      <c r="Q121" s="5">
        <v>1000</v>
      </c>
      <c r="R121" s="5">
        <v>636.45</v>
      </c>
      <c r="S121" s="5">
        <v>1100</v>
      </c>
      <c r="T121" s="5">
        <v>900</v>
      </c>
      <c r="U121" s="5">
        <v>1000</v>
      </c>
      <c r="V121" s="5">
        <v>732.22</v>
      </c>
      <c r="W121" s="5">
        <v>1700</v>
      </c>
      <c r="X121" s="5">
        <v>1310</v>
      </c>
      <c r="Y121" s="5">
        <v>1490</v>
      </c>
      <c r="Z121" s="5">
        <v>838.37</v>
      </c>
      <c r="AA121" s="5">
        <v>1000</v>
      </c>
      <c r="AB121" s="5">
        <v>800</v>
      </c>
      <c r="AC121" s="5">
        <v>900</v>
      </c>
      <c r="AD121" s="5">
        <v>8</v>
      </c>
      <c r="AE121" s="5">
        <v>4</v>
      </c>
      <c r="AF121" s="5">
        <v>10</v>
      </c>
      <c r="AG121" s="5">
        <v>5</v>
      </c>
      <c r="AH121" s="5">
        <v>4</v>
      </c>
      <c r="AI121" s="5">
        <v>7</v>
      </c>
      <c r="AJ121" s="23">
        <v>522.52</v>
      </c>
      <c r="AK121" s="5">
        <v>1500</v>
      </c>
      <c r="AL121" s="5">
        <v>1200</v>
      </c>
      <c r="AM121" s="5">
        <v>1300</v>
      </c>
      <c r="AN121" s="5">
        <v>85.73</v>
      </c>
      <c r="AO121" s="5">
        <v>700</v>
      </c>
      <c r="AP121" s="5">
        <v>500</v>
      </c>
      <c r="AQ121" s="5">
        <v>600</v>
      </c>
      <c r="AR121" s="5">
        <v>929.8</v>
      </c>
      <c r="AS121" s="5">
        <v>1500</v>
      </c>
      <c r="AT121" s="5">
        <v>1300</v>
      </c>
      <c r="AU121" s="5">
        <v>1500</v>
      </c>
      <c r="AV121" s="5">
        <f>VLOOKUP(B:B,[3]Sheet1!$A$1:$B$65536,2,0)</f>
        <v>754.16</v>
      </c>
      <c r="AW121" s="5">
        <v>2000</v>
      </c>
      <c r="AX121" s="5">
        <v>1400</v>
      </c>
      <c r="AY121" s="5">
        <v>1800</v>
      </c>
      <c r="AZ121" s="5">
        <v>688.9</v>
      </c>
      <c r="BA121" s="5">
        <v>800</v>
      </c>
      <c r="BB121" s="5">
        <v>600</v>
      </c>
      <c r="BC121" s="5">
        <v>800</v>
      </c>
      <c r="BD121" s="5">
        <f t="shared" si="12"/>
        <v>0.00452488687782805</v>
      </c>
      <c r="BE121" s="5">
        <v>688.9</v>
      </c>
      <c r="BF121" s="5">
        <v>1000</v>
      </c>
      <c r="BG121" s="5">
        <v>900</v>
      </c>
      <c r="BH121" s="5">
        <v>1000</v>
      </c>
      <c r="BI121" s="5">
        <v>228.78</v>
      </c>
      <c r="BJ121" s="5">
        <v>900</v>
      </c>
      <c r="BK121" s="5">
        <v>700</v>
      </c>
      <c r="BL121" s="5">
        <v>900</v>
      </c>
      <c r="BM121" s="5">
        <f>VLOOKUP(B:B,[4]Sheet1!$A$1:$B$65536,2,0)</f>
        <v>189.75</v>
      </c>
      <c r="BN121" s="5">
        <v>1000</v>
      </c>
      <c r="BO121" s="5">
        <v>900</v>
      </c>
      <c r="BP121" s="5">
        <v>1000</v>
      </c>
      <c r="BQ121" s="5">
        <v>0</v>
      </c>
      <c r="BR121" s="5">
        <v>800</v>
      </c>
      <c r="BS121" s="5">
        <v>700</v>
      </c>
      <c r="BT121" s="5">
        <v>900</v>
      </c>
      <c r="BU121" s="5">
        <f t="shared" si="13"/>
        <v>0.00514469453376206</v>
      </c>
      <c r="BV121" s="5">
        <v>535.16</v>
      </c>
      <c r="BW121" s="5">
        <v>3000</v>
      </c>
      <c r="BX121" s="5">
        <v>2800</v>
      </c>
      <c r="BY121" s="5">
        <v>3400</v>
      </c>
      <c r="BZ121" s="5">
        <v>1139.6</v>
      </c>
      <c r="CA121" s="5">
        <v>3800</v>
      </c>
      <c r="CB121" s="5">
        <v>3600</v>
      </c>
      <c r="CC121" s="5">
        <v>3900</v>
      </c>
      <c r="CD121" s="5">
        <v>33</v>
      </c>
      <c r="CE121" s="5">
        <v>50</v>
      </c>
      <c r="CF121" s="5">
        <v>40</v>
      </c>
      <c r="CG121" s="5">
        <v>60</v>
      </c>
      <c r="CH121" s="5">
        <v>1260.43</v>
      </c>
      <c r="CI121" s="5">
        <v>1700</v>
      </c>
      <c r="CJ121" s="5">
        <v>1600</v>
      </c>
      <c r="CK121" s="5">
        <v>2000</v>
      </c>
      <c r="CL121" s="5">
        <v>339</v>
      </c>
      <c r="CM121" s="5">
        <v>1200</v>
      </c>
      <c r="CN121" s="5">
        <v>1000</v>
      </c>
      <c r="CO121" s="5">
        <v>1200</v>
      </c>
      <c r="CP121" s="5">
        <v>0</v>
      </c>
      <c r="CQ121" s="5">
        <v>600</v>
      </c>
      <c r="CR121" s="5">
        <v>500</v>
      </c>
      <c r="CS121" s="5">
        <v>600</v>
      </c>
      <c r="CT121" s="5">
        <v>708.17</v>
      </c>
      <c r="CU121" s="5">
        <v>1800</v>
      </c>
      <c r="CV121" s="5">
        <v>1600</v>
      </c>
      <c r="CW121" s="5">
        <v>1800</v>
      </c>
      <c r="CX121" s="5">
        <f>VLOOKUP(B:B,[5]Sheet1!$A$1:$B$65536,2,0)</f>
        <v>1004.29</v>
      </c>
      <c r="CY121" s="5">
        <v>3200</v>
      </c>
      <c r="CZ121" s="5">
        <v>3100</v>
      </c>
      <c r="DA121" s="5">
        <v>3300</v>
      </c>
      <c r="DB121" s="5">
        <v>66.67</v>
      </c>
      <c r="DC121" s="5">
        <v>800</v>
      </c>
      <c r="DD121" s="5">
        <v>700</v>
      </c>
      <c r="DE121" s="5">
        <v>900</v>
      </c>
      <c r="DF121" s="3">
        <v>776.1</v>
      </c>
      <c r="DG121" s="3">
        <v>1800</v>
      </c>
      <c r="DH121" s="3">
        <v>1500</v>
      </c>
      <c r="DI121" s="3">
        <v>1600</v>
      </c>
    </row>
    <row r="122" spans="1:113">
      <c r="A122" s="9">
        <v>31</v>
      </c>
      <c r="B122" s="10">
        <v>591</v>
      </c>
      <c r="C122" s="11" t="s">
        <v>49</v>
      </c>
      <c r="D122" s="11" t="s">
        <v>1730</v>
      </c>
      <c r="E122" s="5">
        <v>2904</v>
      </c>
      <c r="F122" s="5">
        <v>2800</v>
      </c>
      <c r="G122" s="12">
        <f t="shared" si="11"/>
        <v>0.00332049015178198</v>
      </c>
      <c r="H122" s="13">
        <f t="shared" si="7"/>
        <v>0.00304527646580146</v>
      </c>
      <c r="I122" s="5" t="s">
        <v>1723</v>
      </c>
      <c r="J122" s="5">
        <v>674.9</v>
      </c>
      <c r="K122" s="5">
        <v>3400</v>
      </c>
      <c r="L122" s="5">
        <v>2400</v>
      </c>
      <c r="M122" s="5">
        <v>3000</v>
      </c>
      <c r="N122" s="5">
        <v>2387.06</v>
      </c>
      <c r="O122" s="5">
        <v>1200</v>
      </c>
      <c r="P122" s="5">
        <v>900</v>
      </c>
      <c r="Q122" s="5">
        <v>1000</v>
      </c>
      <c r="R122" s="5">
        <v>1461.04</v>
      </c>
      <c r="S122" s="5">
        <v>1100</v>
      </c>
      <c r="T122" s="5">
        <v>900</v>
      </c>
      <c r="U122" s="5">
        <v>1000</v>
      </c>
      <c r="V122" s="5">
        <v>1346.52</v>
      </c>
      <c r="W122" s="5">
        <v>1700</v>
      </c>
      <c r="X122" s="5">
        <v>1310</v>
      </c>
      <c r="Y122" s="5">
        <v>1490</v>
      </c>
      <c r="Z122" s="5">
        <v>535.78</v>
      </c>
      <c r="AA122" s="5">
        <v>1000</v>
      </c>
      <c r="AB122" s="5">
        <v>800</v>
      </c>
      <c r="AC122" s="5">
        <v>900</v>
      </c>
      <c r="AD122" s="5">
        <v>21</v>
      </c>
      <c r="AE122" s="5">
        <v>10</v>
      </c>
      <c r="AF122" s="5">
        <v>25</v>
      </c>
      <c r="AG122" s="5">
        <v>13</v>
      </c>
      <c r="AH122" s="5">
        <v>10</v>
      </c>
      <c r="AI122" s="5">
        <v>15</v>
      </c>
      <c r="AJ122" s="23">
        <v>986.2</v>
      </c>
      <c r="AK122" s="5">
        <v>1500</v>
      </c>
      <c r="AL122" s="5">
        <v>1200</v>
      </c>
      <c r="AM122" s="5">
        <v>1300</v>
      </c>
      <c r="AN122" s="5">
        <v>103.21</v>
      </c>
      <c r="AO122" s="5">
        <v>800</v>
      </c>
      <c r="AP122" s="5">
        <v>600</v>
      </c>
      <c r="AQ122" s="5">
        <v>700</v>
      </c>
      <c r="AR122" s="5">
        <v>1000.29</v>
      </c>
      <c r="AS122" s="5">
        <v>1500</v>
      </c>
      <c r="AT122" s="5">
        <v>1300</v>
      </c>
      <c r="AU122" s="5">
        <v>1500</v>
      </c>
      <c r="AV122" s="5">
        <f>VLOOKUP(B:B,[3]Sheet1!$A$1:$B$65536,2,0)</f>
        <v>4140.79</v>
      </c>
      <c r="AW122" s="5">
        <v>2000</v>
      </c>
      <c r="AX122" s="5">
        <v>1400</v>
      </c>
      <c r="AY122" s="5">
        <v>1800</v>
      </c>
      <c r="AZ122" s="5">
        <v>615.65</v>
      </c>
      <c r="BA122" s="5">
        <v>800</v>
      </c>
      <c r="BB122" s="5">
        <v>600</v>
      </c>
      <c r="BC122" s="5">
        <v>800</v>
      </c>
      <c r="BD122" s="5">
        <f t="shared" si="12"/>
        <v>0.00452488687782805</v>
      </c>
      <c r="BE122" s="5">
        <v>615.65</v>
      </c>
      <c r="BF122" s="5">
        <v>1000</v>
      </c>
      <c r="BG122" s="5">
        <v>900</v>
      </c>
      <c r="BH122" s="5">
        <v>1000</v>
      </c>
      <c r="BI122" s="5">
        <v>236.19</v>
      </c>
      <c r="BJ122" s="5">
        <v>900</v>
      </c>
      <c r="BK122" s="5">
        <v>700</v>
      </c>
      <c r="BL122" s="5">
        <v>900</v>
      </c>
      <c r="BM122" s="5">
        <f>VLOOKUP(B:B,[4]Sheet1!$A$1:$B$65536,2,0)</f>
        <v>464.65</v>
      </c>
      <c r="BN122" s="5">
        <v>1000</v>
      </c>
      <c r="BO122" s="5">
        <v>900</v>
      </c>
      <c r="BP122" s="5">
        <v>1000</v>
      </c>
      <c r="BQ122" s="5">
        <v>496</v>
      </c>
      <c r="BR122" s="5">
        <v>800</v>
      </c>
      <c r="BS122" s="5">
        <v>700</v>
      </c>
      <c r="BT122" s="5">
        <v>900</v>
      </c>
      <c r="BU122" s="5">
        <f t="shared" si="13"/>
        <v>0.00514469453376206</v>
      </c>
      <c r="BV122" s="5">
        <v>352.9</v>
      </c>
      <c r="BW122" s="5">
        <v>3000</v>
      </c>
      <c r="BX122" s="5">
        <v>2800</v>
      </c>
      <c r="BY122" s="5">
        <v>3400</v>
      </c>
      <c r="BZ122" s="5">
        <v>2828.8</v>
      </c>
      <c r="CA122" s="5">
        <v>3800</v>
      </c>
      <c r="CB122" s="5">
        <v>3600</v>
      </c>
      <c r="CC122" s="5">
        <v>3900</v>
      </c>
      <c r="CD122" s="5">
        <v>112</v>
      </c>
      <c r="CE122" s="5">
        <v>70</v>
      </c>
      <c r="CF122" s="5">
        <v>60</v>
      </c>
      <c r="CG122" s="5">
        <v>80</v>
      </c>
      <c r="CH122" s="5">
        <v>1155.2</v>
      </c>
      <c r="CI122" s="5">
        <v>1700</v>
      </c>
      <c r="CJ122" s="5">
        <v>1600</v>
      </c>
      <c r="CK122" s="5">
        <v>2000</v>
      </c>
      <c r="CL122" s="5">
        <v>1008.3</v>
      </c>
      <c r="CM122" s="5">
        <v>1200</v>
      </c>
      <c r="CN122" s="5">
        <v>1000</v>
      </c>
      <c r="CO122" s="5">
        <v>1200</v>
      </c>
      <c r="CP122" s="5">
        <v>878</v>
      </c>
      <c r="CQ122" s="5">
        <v>600</v>
      </c>
      <c r="CR122" s="5">
        <v>500</v>
      </c>
      <c r="CS122" s="5">
        <v>600</v>
      </c>
      <c r="CT122" s="5">
        <v>2077.94</v>
      </c>
      <c r="CU122" s="5">
        <v>1700</v>
      </c>
      <c r="CV122" s="5">
        <v>1500</v>
      </c>
      <c r="CW122" s="5">
        <v>1700</v>
      </c>
      <c r="CX122" s="5">
        <f>VLOOKUP(B:B,[5]Sheet1!$A$1:$B$65536,2,0)</f>
        <v>733</v>
      </c>
      <c r="CY122" s="5">
        <v>3200</v>
      </c>
      <c r="CZ122" s="5">
        <v>3100</v>
      </c>
      <c r="DA122" s="5">
        <v>3300</v>
      </c>
      <c r="DB122" s="5">
        <v>102</v>
      </c>
      <c r="DC122" s="5">
        <v>800</v>
      </c>
      <c r="DD122" s="5">
        <v>700</v>
      </c>
      <c r="DE122" s="5">
        <v>900</v>
      </c>
      <c r="DF122" s="3">
        <v>199</v>
      </c>
      <c r="DG122" s="3">
        <v>1800</v>
      </c>
      <c r="DH122" s="3">
        <v>1500</v>
      </c>
      <c r="DI122" s="3">
        <v>1600</v>
      </c>
    </row>
    <row r="123" spans="1:113">
      <c r="A123" s="9">
        <v>39</v>
      </c>
      <c r="B123" s="10">
        <v>371</v>
      </c>
      <c r="C123" s="11" t="s">
        <v>56</v>
      </c>
      <c r="D123" s="11" t="s">
        <v>1732</v>
      </c>
      <c r="E123" s="5">
        <v>2827</v>
      </c>
      <c r="F123" s="5">
        <v>2800</v>
      </c>
      <c r="G123" s="12">
        <f t="shared" si="11"/>
        <v>0.00332049015178198</v>
      </c>
      <c r="H123" s="13">
        <f t="shared" si="7"/>
        <v>0.00296453049890521</v>
      </c>
      <c r="I123" s="5" t="s">
        <v>1723</v>
      </c>
      <c r="J123" s="5">
        <v>1506.55</v>
      </c>
      <c r="K123" s="5">
        <v>3800</v>
      </c>
      <c r="L123" s="5">
        <v>2700</v>
      </c>
      <c r="M123" s="5">
        <v>3400</v>
      </c>
      <c r="N123" s="5">
        <v>504.3</v>
      </c>
      <c r="O123" s="5">
        <v>1200</v>
      </c>
      <c r="P123" s="5">
        <v>900</v>
      </c>
      <c r="Q123" s="5">
        <v>1000</v>
      </c>
      <c r="R123" s="5">
        <v>1524.6</v>
      </c>
      <c r="S123" s="5">
        <v>1000</v>
      </c>
      <c r="T123" s="5">
        <v>800</v>
      </c>
      <c r="U123" s="5">
        <v>900</v>
      </c>
      <c r="V123" s="5">
        <v>1294.37</v>
      </c>
      <c r="W123" s="5">
        <v>1600</v>
      </c>
      <c r="X123" s="5">
        <v>1230</v>
      </c>
      <c r="Y123" s="5">
        <v>1400</v>
      </c>
      <c r="Z123" s="5">
        <v>905.12</v>
      </c>
      <c r="AA123" s="5">
        <v>1000</v>
      </c>
      <c r="AB123" s="5">
        <v>800</v>
      </c>
      <c r="AC123" s="5">
        <v>900</v>
      </c>
      <c r="AD123" s="5">
        <v>20</v>
      </c>
      <c r="AE123" s="5">
        <v>10</v>
      </c>
      <c r="AF123" s="5">
        <v>24</v>
      </c>
      <c r="AG123" s="5">
        <v>12</v>
      </c>
      <c r="AH123" s="5">
        <v>9</v>
      </c>
      <c r="AI123" s="5">
        <v>14</v>
      </c>
      <c r="AJ123" s="23">
        <v>764.9</v>
      </c>
      <c r="AK123" s="5">
        <v>1500</v>
      </c>
      <c r="AL123" s="5">
        <v>1200</v>
      </c>
      <c r="AM123" s="5">
        <v>1400</v>
      </c>
      <c r="AN123" s="5">
        <v>325.96</v>
      </c>
      <c r="AO123" s="5">
        <v>800</v>
      </c>
      <c r="AP123" s="5">
        <v>600</v>
      </c>
      <c r="AQ123" s="5">
        <v>700</v>
      </c>
      <c r="AR123" s="5">
        <v>0</v>
      </c>
      <c r="AS123" s="5">
        <v>1500</v>
      </c>
      <c r="AT123" s="5">
        <v>1300</v>
      </c>
      <c r="AU123" s="5">
        <v>1500</v>
      </c>
      <c r="AV123" s="5">
        <f>VLOOKUP(B:B,[3]Sheet1!$A$1:$B$65536,2,0)</f>
        <v>6406.57</v>
      </c>
      <c r="AW123" s="5">
        <v>2000</v>
      </c>
      <c r="AX123" s="5">
        <v>1400</v>
      </c>
      <c r="AY123" s="5">
        <v>1800</v>
      </c>
      <c r="AZ123" s="5">
        <v>601.77</v>
      </c>
      <c r="BA123" s="5">
        <v>800</v>
      </c>
      <c r="BB123" s="5">
        <v>600</v>
      </c>
      <c r="BC123" s="5">
        <v>800</v>
      </c>
      <c r="BD123" s="5">
        <f t="shared" si="12"/>
        <v>0.00452488687782805</v>
      </c>
      <c r="BE123" s="5">
        <v>601.77</v>
      </c>
      <c r="BF123" s="5">
        <v>1000</v>
      </c>
      <c r="BG123" s="5">
        <v>900</v>
      </c>
      <c r="BH123" s="5">
        <v>1000</v>
      </c>
      <c r="BI123" s="5">
        <v>37.6</v>
      </c>
      <c r="BJ123" s="5">
        <v>900</v>
      </c>
      <c r="BK123" s="5">
        <v>700</v>
      </c>
      <c r="BL123" s="5">
        <v>900</v>
      </c>
      <c r="BM123" s="5">
        <f>VLOOKUP(B:B,[4]Sheet1!$A$1:$B$65536,2,0)</f>
        <v>108.62</v>
      </c>
      <c r="BN123" s="5">
        <v>1000</v>
      </c>
      <c r="BO123" s="5">
        <v>900</v>
      </c>
      <c r="BP123" s="5">
        <v>1000</v>
      </c>
      <c r="BQ123" s="5">
        <v>185.3</v>
      </c>
      <c r="BR123" s="5">
        <v>800</v>
      </c>
      <c r="BS123" s="5">
        <v>700</v>
      </c>
      <c r="BT123" s="5">
        <v>900</v>
      </c>
      <c r="BU123" s="5">
        <f t="shared" si="13"/>
        <v>0.00514469453376206</v>
      </c>
      <c r="BV123" s="5">
        <v>428.9</v>
      </c>
      <c r="BW123" s="5">
        <v>3000</v>
      </c>
      <c r="BX123" s="5">
        <v>2800</v>
      </c>
      <c r="BY123" s="5">
        <v>3400</v>
      </c>
      <c r="BZ123" s="5">
        <v>2968.11</v>
      </c>
      <c r="CA123" s="5">
        <v>3800</v>
      </c>
      <c r="CB123" s="5">
        <v>3600</v>
      </c>
      <c r="CC123" s="5">
        <v>3900</v>
      </c>
      <c r="CD123" s="5">
        <v>128</v>
      </c>
      <c r="CE123" s="5">
        <v>70</v>
      </c>
      <c r="CF123" s="5">
        <v>60</v>
      </c>
      <c r="CG123" s="5">
        <v>80</v>
      </c>
      <c r="CH123" s="5">
        <v>985.65</v>
      </c>
      <c r="CI123" s="5">
        <v>1700</v>
      </c>
      <c r="CJ123" s="5">
        <v>1600</v>
      </c>
      <c r="CK123" s="5">
        <v>2000</v>
      </c>
      <c r="CL123" s="5">
        <v>571.02</v>
      </c>
      <c r="CM123" s="5">
        <v>1200</v>
      </c>
      <c r="CN123" s="5">
        <v>1000</v>
      </c>
      <c r="CO123" s="5">
        <v>1200</v>
      </c>
      <c r="CP123" s="5">
        <v>8.41</v>
      </c>
      <c r="CQ123" s="5">
        <v>600</v>
      </c>
      <c r="CR123" s="5">
        <v>500</v>
      </c>
      <c r="CS123" s="5">
        <v>600</v>
      </c>
      <c r="CT123" s="5">
        <v>2829.89</v>
      </c>
      <c r="CU123" s="5">
        <v>1700</v>
      </c>
      <c r="CV123" s="5">
        <v>1500</v>
      </c>
      <c r="CW123" s="5">
        <v>1700</v>
      </c>
      <c r="CX123" s="5">
        <f>VLOOKUP(B:B,[5]Sheet1!$A$1:$B$65536,2,0)</f>
        <v>1932.44</v>
      </c>
      <c r="CY123" s="5">
        <v>3200</v>
      </c>
      <c r="CZ123" s="5">
        <v>3100</v>
      </c>
      <c r="DA123" s="5">
        <v>3300</v>
      </c>
      <c r="DB123" s="5">
        <v>130</v>
      </c>
      <c r="DC123" s="5">
        <v>800</v>
      </c>
      <c r="DD123" s="5">
        <v>700</v>
      </c>
      <c r="DE123" s="5">
        <v>900</v>
      </c>
      <c r="DF123" s="3" t="e">
        <v>#N/A</v>
      </c>
      <c r="DG123" s="3">
        <v>1800</v>
      </c>
      <c r="DH123" s="3">
        <v>1500</v>
      </c>
      <c r="DI123" s="3">
        <v>1600</v>
      </c>
    </row>
    <row r="124" spans="1:113">
      <c r="A124" s="9">
        <v>96</v>
      </c>
      <c r="B124" s="10">
        <v>115971</v>
      </c>
      <c r="C124" s="19" t="s">
        <v>112</v>
      </c>
      <c r="D124" s="19" t="s">
        <v>89</v>
      </c>
      <c r="E124" s="5">
        <v>2733</v>
      </c>
      <c r="F124" s="5">
        <v>2800</v>
      </c>
      <c r="G124" s="12">
        <f t="shared" si="11"/>
        <v>0.00332049015178198</v>
      </c>
      <c r="H124" s="13">
        <f t="shared" si="7"/>
        <v>0.00286595750035654</v>
      </c>
      <c r="I124" s="5" t="s">
        <v>1723</v>
      </c>
      <c r="J124" s="5">
        <v>770.46</v>
      </c>
      <c r="K124" s="5">
        <v>3400</v>
      </c>
      <c r="L124" s="5">
        <v>2400</v>
      </c>
      <c r="M124" s="5">
        <v>3000</v>
      </c>
      <c r="N124" s="5">
        <v>59.5</v>
      </c>
      <c r="O124" s="5">
        <v>1100</v>
      </c>
      <c r="P124" s="5">
        <v>800</v>
      </c>
      <c r="Q124" s="5">
        <v>1000</v>
      </c>
      <c r="R124" s="5">
        <v>53.6</v>
      </c>
      <c r="S124" s="5">
        <v>1000</v>
      </c>
      <c r="T124" s="5">
        <v>800</v>
      </c>
      <c r="U124" s="5">
        <v>900</v>
      </c>
      <c r="V124" s="5">
        <v>1159.49</v>
      </c>
      <c r="W124" s="5">
        <v>1600</v>
      </c>
      <c r="X124" s="5">
        <v>1230</v>
      </c>
      <c r="Y124" s="5">
        <v>1400</v>
      </c>
      <c r="Z124" s="5">
        <v>1787.49</v>
      </c>
      <c r="AA124" s="5">
        <v>1000</v>
      </c>
      <c r="AB124" s="5">
        <v>800</v>
      </c>
      <c r="AC124" s="5">
        <v>900</v>
      </c>
      <c r="AD124" s="5">
        <v>8</v>
      </c>
      <c r="AE124" s="5">
        <v>4</v>
      </c>
      <c r="AF124" s="5">
        <v>10</v>
      </c>
      <c r="AG124" s="5">
        <v>5</v>
      </c>
      <c r="AH124" s="5">
        <v>5</v>
      </c>
      <c r="AI124" s="5">
        <v>5</v>
      </c>
      <c r="AJ124" s="23">
        <v>703.73</v>
      </c>
      <c r="AK124" s="5">
        <v>1500</v>
      </c>
      <c r="AL124" s="5">
        <v>1200</v>
      </c>
      <c r="AM124" s="5">
        <v>1300</v>
      </c>
      <c r="AN124" s="5">
        <v>140.2</v>
      </c>
      <c r="AO124" s="5">
        <v>700</v>
      </c>
      <c r="AP124" s="5">
        <v>500</v>
      </c>
      <c r="AQ124" s="5">
        <v>600</v>
      </c>
      <c r="AR124" s="5">
        <v>629.47</v>
      </c>
      <c r="AS124" s="5">
        <v>1400</v>
      </c>
      <c r="AT124" s="5">
        <v>1200</v>
      </c>
      <c r="AU124" s="5">
        <v>1400</v>
      </c>
      <c r="AV124" s="5">
        <f>VLOOKUP(B:B,[3]Sheet1!$A$1:$B$65536,2,0)</f>
        <v>2998.68</v>
      </c>
      <c r="AW124" s="5">
        <v>2000</v>
      </c>
      <c r="AX124" s="5">
        <v>1400</v>
      </c>
      <c r="AY124" s="5">
        <v>1800</v>
      </c>
      <c r="AZ124" s="5">
        <v>407.59</v>
      </c>
      <c r="BA124" s="5">
        <v>800</v>
      </c>
      <c r="BB124" s="5">
        <v>600</v>
      </c>
      <c r="BC124" s="5">
        <v>800</v>
      </c>
      <c r="BD124" s="5">
        <f t="shared" si="12"/>
        <v>0.00452488687782805</v>
      </c>
      <c r="BE124" s="5">
        <v>407.59</v>
      </c>
      <c r="BF124" s="5">
        <v>1000</v>
      </c>
      <c r="BG124" s="5">
        <v>900</v>
      </c>
      <c r="BH124" s="5">
        <v>1000</v>
      </c>
      <c r="BI124" s="5">
        <v>168.72</v>
      </c>
      <c r="BJ124" s="5">
        <v>900</v>
      </c>
      <c r="BK124" s="5">
        <v>700</v>
      </c>
      <c r="BL124" s="5">
        <v>900</v>
      </c>
      <c r="BM124" s="5">
        <f>VLOOKUP(B:B,[4]Sheet1!$A$1:$B$65536,2,0)</f>
        <v>539.87</v>
      </c>
      <c r="BN124" s="5">
        <v>1000</v>
      </c>
      <c r="BO124" s="5">
        <v>900</v>
      </c>
      <c r="BP124" s="5">
        <v>1000</v>
      </c>
      <c r="BQ124" s="5">
        <v>0</v>
      </c>
      <c r="BR124" s="5">
        <v>800</v>
      </c>
      <c r="BS124" s="5">
        <v>700</v>
      </c>
      <c r="BT124" s="5">
        <v>900</v>
      </c>
      <c r="BU124" s="5">
        <f t="shared" si="13"/>
        <v>0.00514469453376206</v>
      </c>
      <c r="BV124" s="5">
        <v>726.22</v>
      </c>
      <c r="BW124" s="5">
        <v>3000</v>
      </c>
      <c r="BX124" s="5">
        <v>2800</v>
      </c>
      <c r="BY124" s="5">
        <v>3400</v>
      </c>
      <c r="BZ124" s="5">
        <v>2697.2</v>
      </c>
      <c r="CA124" s="5">
        <v>3800</v>
      </c>
      <c r="CB124" s="5">
        <v>3600</v>
      </c>
      <c r="CC124" s="5">
        <v>3900</v>
      </c>
      <c r="CD124" s="5">
        <v>30</v>
      </c>
      <c r="CE124" s="5">
        <v>50</v>
      </c>
      <c r="CF124" s="5">
        <v>40</v>
      </c>
      <c r="CG124" s="5">
        <v>60</v>
      </c>
      <c r="CH124" s="5">
        <v>721.5</v>
      </c>
      <c r="CI124" s="5">
        <v>1700</v>
      </c>
      <c r="CJ124" s="5">
        <v>1600</v>
      </c>
      <c r="CK124" s="5">
        <v>2000</v>
      </c>
      <c r="CL124" s="5">
        <v>201.5</v>
      </c>
      <c r="CM124" s="5">
        <v>1200</v>
      </c>
      <c r="CN124" s="5">
        <v>1000</v>
      </c>
      <c r="CO124" s="5">
        <v>1200</v>
      </c>
      <c r="CP124" s="5">
        <v>25.5</v>
      </c>
      <c r="CQ124" s="5">
        <v>600</v>
      </c>
      <c r="CR124" s="5">
        <v>500</v>
      </c>
      <c r="CS124" s="5">
        <v>600</v>
      </c>
      <c r="CT124" s="5">
        <v>1172.22</v>
      </c>
      <c r="CU124" s="5">
        <v>1700</v>
      </c>
      <c r="CV124" s="5">
        <v>1500</v>
      </c>
      <c r="CW124" s="5">
        <v>1700</v>
      </c>
      <c r="CX124" s="5">
        <f>VLOOKUP(B:B,[5]Sheet1!$A$1:$B$65536,2,0)</f>
        <v>1227.07</v>
      </c>
      <c r="CY124" s="5">
        <v>3200</v>
      </c>
      <c r="CZ124" s="5">
        <v>3100</v>
      </c>
      <c r="DA124" s="5">
        <v>3300</v>
      </c>
      <c r="DB124" s="5">
        <v>238.36</v>
      </c>
      <c r="DC124" s="5">
        <v>800</v>
      </c>
      <c r="DD124" s="5">
        <v>700</v>
      </c>
      <c r="DE124" s="5">
        <v>900</v>
      </c>
      <c r="DF124" s="3">
        <v>676</v>
      </c>
      <c r="DG124" s="3">
        <v>1800</v>
      </c>
      <c r="DH124" s="3">
        <v>1500</v>
      </c>
      <c r="DI124" s="3">
        <v>1600</v>
      </c>
    </row>
    <row r="125" spans="1:113">
      <c r="A125" s="9">
        <v>133</v>
      </c>
      <c r="B125" s="10">
        <v>113833</v>
      </c>
      <c r="C125" s="19" t="s">
        <v>154</v>
      </c>
      <c r="D125" s="19" t="s">
        <v>122</v>
      </c>
      <c r="E125" s="5">
        <v>2664</v>
      </c>
      <c r="F125" s="5">
        <v>2800</v>
      </c>
      <c r="G125" s="12">
        <f t="shared" si="11"/>
        <v>0.00332049015178198</v>
      </c>
      <c r="H125" s="13">
        <f t="shared" si="7"/>
        <v>0.00279360072482613</v>
      </c>
      <c r="I125" s="5" t="s">
        <v>1723</v>
      </c>
      <c r="J125" s="5">
        <v>409.41</v>
      </c>
      <c r="K125" s="5">
        <v>3400</v>
      </c>
      <c r="L125" s="5">
        <v>2400</v>
      </c>
      <c r="M125" s="5">
        <v>3000</v>
      </c>
      <c r="N125" s="5">
        <v>149.4</v>
      </c>
      <c r="O125" s="5">
        <v>1100</v>
      </c>
      <c r="P125" s="5">
        <v>800</v>
      </c>
      <c r="Q125" s="5">
        <v>1000</v>
      </c>
      <c r="R125" s="5">
        <v>25</v>
      </c>
      <c r="S125" s="5">
        <v>900</v>
      </c>
      <c r="T125" s="5">
        <v>800</v>
      </c>
      <c r="U125" s="5">
        <v>900</v>
      </c>
      <c r="V125" s="5">
        <v>907.29</v>
      </c>
      <c r="W125" s="5">
        <v>1500</v>
      </c>
      <c r="X125" s="5">
        <v>1150</v>
      </c>
      <c r="Y125" s="5">
        <v>1310</v>
      </c>
      <c r="Z125" s="5">
        <v>841.38</v>
      </c>
      <c r="AA125" s="5">
        <v>1000</v>
      </c>
      <c r="AB125" s="5">
        <v>800</v>
      </c>
      <c r="AC125" s="5">
        <v>900</v>
      </c>
      <c r="AD125" s="5">
        <v>8</v>
      </c>
      <c r="AE125" s="5">
        <v>4</v>
      </c>
      <c r="AF125" s="5">
        <v>10</v>
      </c>
      <c r="AG125" s="5">
        <v>5</v>
      </c>
      <c r="AH125" s="5">
        <v>3</v>
      </c>
      <c r="AI125" s="5">
        <v>6</v>
      </c>
      <c r="AJ125" s="23">
        <v>983.46</v>
      </c>
      <c r="AK125" s="5">
        <v>1500</v>
      </c>
      <c r="AL125" s="5">
        <v>1200</v>
      </c>
      <c r="AM125" s="5">
        <v>1300</v>
      </c>
      <c r="AN125" s="5">
        <v>156.31</v>
      </c>
      <c r="AO125" s="5">
        <v>700</v>
      </c>
      <c r="AP125" s="5">
        <v>500</v>
      </c>
      <c r="AQ125" s="5">
        <v>600</v>
      </c>
      <c r="AR125" s="5">
        <v>50.55</v>
      </c>
      <c r="AS125" s="5">
        <v>1400</v>
      </c>
      <c r="AT125" s="5">
        <v>1200</v>
      </c>
      <c r="AU125" s="5">
        <v>1400</v>
      </c>
      <c r="AV125" s="5">
        <f>VLOOKUP(B:B,[3]Sheet1!$A$1:$B$65536,2,0)</f>
        <v>1004.16</v>
      </c>
      <c r="AW125" s="5">
        <v>2000</v>
      </c>
      <c r="AX125" s="5">
        <v>1400</v>
      </c>
      <c r="AY125" s="5">
        <v>1800</v>
      </c>
      <c r="AZ125" s="5">
        <v>582.57</v>
      </c>
      <c r="BA125" s="5">
        <v>800</v>
      </c>
      <c r="BB125" s="5">
        <v>600</v>
      </c>
      <c r="BC125" s="5">
        <v>800</v>
      </c>
      <c r="BD125" s="5">
        <f t="shared" si="12"/>
        <v>0.00452488687782805</v>
      </c>
      <c r="BE125" s="5">
        <v>582.57</v>
      </c>
      <c r="BF125" s="5">
        <v>1000</v>
      </c>
      <c r="BG125" s="5">
        <v>900</v>
      </c>
      <c r="BH125" s="5">
        <v>1000</v>
      </c>
      <c r="BI125" s="5">
        <v>157.14</v>
      </c>
      <c r="BJ125" s="5">
        <v>900</v>
      </c>
      <c r="BK125" s="5">
        <v>700</v>
      </c>
      <c r="BL125" s="5">
        <v>900</v>
      </c>
      <c r="BM125" s="5">
        <f>VLOOKUP(B:B,[4]Sheet1!$A$1:$B$65536,2,0)</f>
        <v>332.61</v>
      </c>
      <c r="BN125" s="5">
        <v>1000</v>
      </c>
      <c r="BO125" s="5">
        <v>900</v>
      </c>
      <c r="BP125" s="5">
        <v>1000</v>
      </c>
      <c r="BQ125" s="5">
        <v>0</v>
      </c>
      <c r="BR125" s="5">
        <v>800</v>
      </c>
      <c r="BS125" s="5">
        <v>700</v>
      </c>
      <c r="BT125" s="5">
        <v>900</v>
      </c>
      <c r="BU125" s="5">
        <f t="shared" si="13"/>
        <v>0.00514469453376206</v>
      </c>
      <c r="BV125" s="5">
        <v>1693.34</v>
      </c>
      <c r="BW125" s="5">
        <v>3000</v>
      </c>
      <c r="BX125" s="5">
        <v>2800</v>
      </c>
      <c r="BY125" s="5">
        <v>3400</v>
      </c>
      <c r="BZ125" s="5">
        <v>2477.27</v>
      </c>
      <c r="CA125" s="5">
        <v>3800</v>
      </c>
      <c r="CB125" s="5">
        <v>3600</v>
      </c>
      <c r="CC125" s="5">
        <v>3900</v>
      </c>
      <c r="CD125" s="5">
        <v>26</v>
      </c>
      <c r="CE125" s="5">
        <v>50</v>
      </c>
      <c r="CF125" s="5">
        <v>40</v>
      </c>
      <c r="CG125" s="5">
        <v>60</v>
      </c>
      <c r="CH125" s="5">
        <v>973.9</v>
      </c>
      <c r="CI125" s="5">
        <v>1700</v>
      </c>
      <c r="CJ125" s="5">
        <v>1600</v>
      </c>
      <c r="CK125" s="5">
        <v>2000</v>
      </c>
      <c r="CL125" s="5">
        <v>346.63</v>
      </c>
      <c r="CM125" s="5">
        <v>1200</v>
      </c>
      <c r="CN125" s="5">
        <v>1000</v>
      </c>
      <c r="CO125" s="5">
        <v>1200</v>
      </c>
      <c r="CP125" s="5">
        <v>0</v>
      </c>
      <c r="CQ125" s="5">
        <v>600</v>
      </c>
      <c r="CR125" s="5">
        <v>500</v>
      </c>
      <c r="CS125" s="5">
        <v>600</v>
      </c>
      <c r="CT125" s="5">
        <v>1576.98</v>
      </c>
      <c r="CU125" s="5">
        <v>1700</v>
      </c>
      <c r="CV125" s="5">
        <v>1500</v>
      </c>
      <c r="CW125" s="5">
        <v>1700</v>
      </c>
      <c r="CX125" s="5">
        <f>VLOOKUP(B:B,[5]Sheet1!$A$1:$B$65536,2,0)</f>
        <v>2268.77</v>
      </c>
      <c r="CY125" s="5">
        <v>3200</v>
      </c>
      <c r="CZ125" s="5">
        <v>3100</v>
      </c>
      <c r="DA125" s="5">
        <v>3300</v>
      </c>
      <c r="DB125" s="5">
        <v>618.3</v>
      </c>
      <c r="DC125" s="5">
        <v>800</v>
      </c>
      <c r="DD125" s="5">
        <v>700</v>
      </c>
      <c r="DE125" s="5">
        <v>900</v>
      </c>
      <c r="DF125" s="3">
        <v>278</v>
      </c>
      <c r="DG125" s="3">
        <v>1800</v>
      </c>
      <c r="DH125" s="3">
        <v>1500</v>
      </c>
      <c r="DI125" s="3">
        <v>1600</v>
      </c>
    </row>
    <row r="126" spans="1:113">
      <c r="A126" s="9">
        <v>69</v>
      </c>
      <c r="B126" s="10">
        <v>117184</v>
      </c>
      <c r="C126" s="19" t="s">
        <v>83</v>
      </c>
      <c r="D126" s="19" t="s">
        <v>58</v>
      </c>
      <c r="E126" s="5">
        <v>2344</v>
      </c>
      <c r="F126" s="5">
        <v>2800</v>
      </c>
      <c r="G126" s="12">
        <f t="shared" si="11"/>
        <v>0.00332049015178198</v>
      </c>
      <c r="H126" s="13">
        <f t="shared" si="7"/>
        <v>0.00245803307019236</v>
      </c>
      <c r="I126" s="5" t="s">
        <v>1723</v>
      </c>
      <c r="J126" s="5">
        <v>303.8</v>
      </c>
      <c r="K126" s="5">
        <v>3400</v>
      </c>
      <c r="L126" s="5">
        <v>2400</v>
      </c>
      <c r="M126" s="5">
        <v>3000</v>
      </c>
      <c r="N126" s="5">
        <v>0</v>
      </c>
      <c r="O126" s="5">
        <v>1000</v>
      </c>
      <c r="P126" s="5">
        <v>800</v>
      </c>
      <c r="Q126" s="5">
        <v>1000</v>
      </c>
      <c r="R126" s="5">
        <v>726</v>
      </c>
      <c r="S126" s="5">
        <v>1000</v>
      </c>
      <c r="T126" s="5">
        <v>700</v>
      </c>
      <c r="U126" s="5">
        <v>800</v>
      </c>
      <c r="V126" s="5">
        <v>1212.3</v>
      </c>
      <c r="W126" s="5">
        <v>1400</v>
      </c>
      <c r="X126" s="5">
        <v>1080</v>
      </c>
      <c r="Y126" s="5">
        <v>1220</v>
      </c>
      <c r="Z126" s="5">
        <v>803.89</v>
      </c>
      <c r="AA126" s="5">
        <v>1000</v>
      </c>
      <c r="AB126" s="5">
        <v>800</v>
      </c>
      <c r="AC126" s="5">
        <v>900</v>
      </c>
      <c r="AD126" s="5">
        <v>5</v>
      </c>
      <c r="AE126" s="5">
        <v>3</v>
      </c>
      <c r="AF126" s="5">
        <v>6</v>
      </c>
      <c r="AG126" s="5">
        <v>5</v>
      </c>
      <c r="AH126" s="5">
        <v>3</v>
      </c>
      <c r="AI126" s="5">
        <v>6</v>
      </c>
      <c r="AJ126" s="23">
        <v>385.58</v>
      </c>
      <c r="AK126" s="5">
        <v>1500</v>
      </c>
      <c r="AL126" s="5">
        <v>1200</v>
      </c>
      <c r="AM126" s="5">
        <v>1300</v>
      </c>
      <c r="AN126" s="5">
        <v>88.92</v>
      </c>
      <c r="AO126" s="5">
        <v>700</v>
      </c>
      <c r="AP126" s="5">
        <v>500</v>
      </c>
      <c r="AQ126" s="5">
        <v>600</v>
      </c>
      <c r="AR126" s="5">
        <v>52</v>
      </c>
      <c r="AS126" s="5">
        <v>1300</v>
      </c>
      <c r="AT126" s="5">
        <v>1100</v>
      </c>
      <c r="AU126" s="5">
        <v>1300</v>
      </c>
      <c r="AV126" s="5">
        <f>VLOOKUP(B:B,[3]Sheet1!$A$1:$B$65536,2,0)</f>
        <v>691.54</v>
      </c>
      <c r="AW126" s="5">
        <v>2000</v>
      </c>
      <c r="AX126" s="5">
        <v>1400</v>
      </c>
      <c r="AY126" s="5">
        <v>1800</v>
      </c>
      <c r="AZ126" s="5">
        <v>567.4</v>
      </c>
      <c r="BA126" s="5">
        <v>800</v>
      </c>
      <c r="BB126" s="5">
        <v>600</v>
      </c>
      <c r="BC126" s="5">
        <v>800</v>
      </c>
      <c r="BD126" s="5">
        <f t="shared" si="12"/>
        <v>0.00452488687782805</v>
      </c>
      <c r="BE126" s="5">
        <v>567.4</v>
      </c>
      <c r="BF126" s="5">
        <v>1000</v>
      </c>
      <c r="BG126" s="5">
        <v>900</v>
      </c>
      <c r="BH126" s="5">
        <v>1000</v>
      </c>
      <c r="BI126" s="5">
        <v>53.94</v>
      </c>
      <c r="BJ126" s="5">
        <v>900</v>
      </c>
      <c r="BK126" s="5">
        <v>700</v>
      </c>
      <c r="BL126" s="5">
        <v>900</v>
      </c>
      <c r="BM126" s="5">
        <f>VLOOKUP(B:B,[4]Sheet1!$A$1:$B$65536,2,0)</f>
        <v>198.48</v>
      </c>
      <c r="BN126" s="5">
        <v>1000</v>
      </c>
      <c r="BO126" s="5">
        <v>900</v>
      </c>
      <c r="BP126" s="5">
        <v>1000</v>
      </c>
      <c r="BQ126" s="5">
        <v>170.04</v>
      </c>
      <c r="BR126" s="5">
        <v>800</v>
      </c>
      <c r="BS126" s="5">
        <v>700</v>
      </c>
      <c r="BT126" s="5">
        <v>900</v>
      </c>
      <c r="BU126" s="5">
        <f t="shared" si="13"/>
        <v>0.00514469453376206</v>
      </c>
      <c r="BV126" s="5">
        <v>1321.76</v>
      </c>
      <c r="BW126" s="5">
        <v>3000</v>
      </c>
      <c r="BX126" s="5">
        <v>2800</v>
      </c>
      <c r="BY126" s="5">
        <v>3400</v>
      </c>
      <c r="BZ126" s="5">
        <v>1008.5</v>
      </c>
      <c r="CA126" s="5">
        <v>3800</v>
      </c>
      <c r="CB126" s="5">
        <v>3600</v>
      </c>
      <c r="CC126" s="5">
        <v>3900</v>
      </c>
      <c r="CD126" s="5">
        <v>38</v>
      </c>
      <c r="CE126" s="5">
        <v>50</v>
      </c>
      <c r="CF126" s="5">
        <v>40</v>
      </c>
      <c r="CG126" s="5">
        <v>60</v>
      </c>
      <c r="CH126" s="5">
        <v>824</v>
      </c>
      <c r="CI126" s="5">
        <v>1700</v>
      </c>
      <c r="CJ126" s="5">
        <v>1600</v>
      </c>
      <c r="CK126" s="5">
        <v>2000</v>
      </c>
      <c r="CL126" s="5">
        <v>186.5</v>
      </c>
      <c r="CM126" s="5">
        <v>1200</v>
      </c>
      <c r="CN126" s="5">
        <v>1000</v>
      </c>
      <c r="CO126" s="5">
        <v>1200</v>
      </c>
      <c r="CP126" s="5">
        <v>0</v>
      </c>
      <c r="CQ126" s="5">
        <v>600</v>
      </c>
      <c r="CR126" s="5">
        <v>500</v>
      </c>
      <c r="CS126" s="5">
        <v>600</v>
      </c>
      <c r="CT126" s="5">
        <v>2122.6</v>
      </c>
      <c r="CU126" s="5">
        <v>1700</v>
      </c>
      <c r="CV126" s="5">
        <v>1500</v>
      </c>
      <c r="CW126" s="5">
        <v>1700</v>
      </c>
      <c r="CX126" s="5">
        <f>VLOOKUP(B:B,[5]Sheet1!$A$1:$B$65536,2,0)</f>
        <v>1608.97</v>
      </c>
      <c r="CY126" s="5">
        <v>3200</v>
      </c>
      <c r="CZ126" s="5">
        <v>3100</v>
      </c>
      <c r="DA126" s="5">
        <v>3300</v>
      </c>
      <c r="DB126" s="5">
        <v>237.23</v>
      </c>
      <c r="DC126" s="5">
        <v>800</v>
      </c>
      <c r="DD126" s="5">
        <v>700</v>
      </c>
      <c r="DE126" s="5">
        <v>900</v>
      </c>
      <c r="DF126" s="3">
        <v>1163.51</v>
      </c>
      <c r="DG126" s="3">
        <v>1800</v>
      </c>
      <c r="DH126" s="3">
        <v>1500</v>
      </c>
      <c r="DI126" s="3">
        <v>1600</v>
      </c>
    </row>
    <row r="127" spans="1:113">
      <c r="A127" s="9">
        <v>64</v>
      </c>
      <c r="B127" s="10">
        <v>102478</v>
      </c>
      <c r="C127" s="11" t="s">
        <v>84</v>
      </c>
      <c r="D127" s="11" t="s">
        <v>58</v>
      </c>
      <c r="E127" s="5">
        <v>2106</v>
      </c>
      <c r="F127" s="5">
        <v>2800</v>
      </c>
      <c r="G127" s="12">
        <f t="shared" si="11"/>
        <v>0.00332049015178198</v>
      </c>
      <c r="H127" s="13">
        <f t="shared" si="7"/>
        <v>0.0022084546270585</v>
      </c>
      <c r="I127" s="5" t="s">
        <v>1723</v>
      </c>
      <c r="J127" s="5">
        <v>1685.79</v>
      </c>
      <c r="K127" s="5">
        <v>2800</v>
      </c>
      <c r="L127" s="5">
        <v>2000</v>
      </c>
      <c r="M127" s="5">
        <v>2500</v>
      </c>
      <c r="N127" s="5">
        <v>189</v>
      </c>
      <c r="O127" s="5">
        <v>1000</v>
      </c>
      <c r="P127" s="5">
        <v>800</v>
      </c>
      <c r="Q127" s="5">
        <v>1000</v>
      </c>
      <c r="R127" s="5">
        <v>134</v>
      </c>
      <c r="S127" s="5">
        <v>1000</v>
      </c>
      <c r="T127" s="5">
        <v>700</v>
      </c>
      <c r="U127" s="5">
        <v>800</v>
      </c>
      <c r="V127" s="5">
        <v>868.68</v>
      </c>
      <c r="W127" s="5">
        <v>1300</v>
      </c>
      <c r="X127" s="5">
        <v>1000</v>
      </c>
      <c r="Y127" s="5">
        <v>1140</v>
      </c>
      <c r="Z127" s="5">
        <v>690.52</v>
      </c>
      <c r="AA127" s="5">
        <v>1000</v>
      </c>
      <c r="AB127" s="5">
        <v>800</v>
      </c>
      <c r="AC127" s="5">
        <v>900</v>
      </c>
      <c r="AD127" s="5">
        <v>15</v>
      </c>
      <c r="AE127" s="5">
        <v>7</v>
      </c>
      <c r="AF127" s="5">
        <v>18</v>
      </c>
      <c r="AG127" s="5">
        <v>9</v>
      </c>
      <c r="AH127" s="5">
        <v>6</v>
      </c>
      <c r="AI127" s="5">
        <v>10</v>
      </c>
      <c r="AJ127" s="23">
        <v>620.05</v>
      </c>
      <c r="AK127" s="5">
        <v>1500</v>
      </c>
      <c r="AL127" s="5">
        <v>1200</v>
      </c>
      <c r="AM127" s="5">
        <v>1300</v>
      </c>
      <c r="AN127" s="5">
        <v>175.1</v>
      </c>
      <c r="AO127" s="5">
        <v>700</v>
      </c>
      <c r="AP127" s="5">
        <v>500</v>
      </c>
      <c r="AQ127" s="5">
        <v>600</v>
      </c>
      <c r="AR127" s="5">
        <v>0</v>
      </c>
      <c r="AS127" s="5">
        <v>1300</v>
      </c>
      <c r="AT127" s="5">
        <v>1100</v>
      </c>
      <c r="AU127" s="5">
        <v>1300</v>
      </c>
      <c r="AV127" s="5">
        <f>VLOOKUP(B:B,[3]Sheet1!$A$1:$B$65536,2,0)</f>
        <v>1201.32</v>
      </c>
      <c r="AW127" s="5">
        <v>2000</v>
      </c>
      <c r="AX127" s="5">
        <v>1400</v>
      </c>
      <c r="AY127" s="5">
        <v>1800</v>
      </c>
      <c r="AZ127" s="5">
        <v>786.59</v>
      </c>
      <c r="BA127" s="5">
        <v>800</v>
      </c>
      <c r="BB127" s="5">
        <v>600</v>
      </c>
      <c r="BC127" s="5">
        <v>800</v>
      </c>
      <c r="BD127" s="5">
        <f t="shared" si="12"/>
        <v>0.00452488687782805</v>
      </c>
      <c r="BE127" s="5">
        <v>786.59</v>
      </c>
      <c r="BF127" s="5">
        <v>1000</v>
      </c>
      <c r="BG127" s="5">
        <v>900</v>
      </c>
      <c r="BH127" s="5">
        <v>1000</v>
      </c>
      <c r="BI127" s="5">
        <v>192.63</v>
      </c>
      <c r="BJ127" s="5">
        <v>900</v>
      </c>
      <c r="BK127" s="5">
        <v>700</v>
      </c>
      <c r="BL127" s="5">
        <v>900</v>
      </c>
      <c r="BM127" s="5">
        <f>VLOOKUP(B:B,[4]Sheet1!$A$1:$B$65536,2,0)</f>
        <v>222.01</v>
      </c>
      <c r="BN127" s="5">
        <v>1000</v>
      </c>
      <c r="BO127" s="5">
        <v>900</v>
      </c>
      <c r="BP127" s="5">
        <v>1000</v>
      </c>
      <c r="BQ127" s="5">
        <v>218</v>
      </c>
      <c r="BR127" s="5">
        <v>800</v>
      </c>
      <c r="BS127" s="5">
        <v>700</v>
      </c>
      <c r="BT127" s="5">
        <v>900</v>
      </c>
      <c r="BU127" s="5">
        <f t="shared" si="13"/>
        <v>0.00514469453376206</v>
      </c>
      <c r="BV127" s="5">
        <v>1168</v>
      </c>
      <c r="BW127" s="5">
        <v>3000</v>
      </c>
      <c r="BX127" s="5">
        <v>2800</v>
      </c>
      <c r="BY127" s="5">
        <v>3400</v>
      </c>
      <c r="BZ127" s="5">
        <v>3565.02</v>
      </c>
      <c r="CA127" s="5">
        <v>3800</v>
      </c>
      <c r="CB127" s="5">
        <v>3600</v>
      </c>
      <c r="CC127" s="5">
        <v>3900</v>
      </c>
      <c r="CD127" s="5">
        <v>25</v>
      </c>
      <c r="CE127" s="5">
        <v>50</v>
      </c>
      <c r="CF127" s="5">
        <v>40</v>
      </c>
      <c r="CG127" s="5">
        <v>60</v>
      </c>
      <c r="CH127" s="5">
        <v>500</v>
      </c>
      <c r="CI127" s="5">
        <v>1700</v>
      </c>
      <c r="CJ127" s="5">
        <v>1600</v>
      </c>
      <c r="CK127" s="5">
        <v>1900</v>
      </c>
      <c r="CL127" s="5">
        <v>754.27</v>
      </c>
      <c r="CM127" s="5">
        <v>1200</v>
      </c>
      <c r="CN127" s="5">
        <v>1000</v>
      </c>
      <c r="CO127" s="5">
        <v>1200</v>
      </c>
      <c r="CP127" s="5">
        <v>59.6</v>
      </c>
      <c r="CQ127" s="5">
        <v>600</v>
      </c>
      <c r="CR127" s="5">
        <v>500</v>
      </c>
      <c r="CS127" s="5">
        <v>600</v>
      </c>
      <c r="CT127" s="5">
        <v>1417.75</v>
      </c>
      <c r="CU127" s="5">
        <v>1700</v>
      </c>
      <c r="CV127" s="5">
        <v>1500</v>
      </c>
      <c r="CW127" s="5">
        <v>1700</v>
      </c>
      <c r="CX127" s="5">
        <f>VLOOKUP(B:B,[5]Sheet1!$A$1:$B$65536,2,0)</f>
        <v>1664.45</v>
      </c>
      <c r="CY127" s="5">
        <v>3200</v>
      </c>
      <c r="CZ127" s="5">
        <v>3100</v>
      </c>
      <c r="DA127" s="5">
        <v>3300</v>
      </c>
      <c r="DB127" s="5">
        <v>393</v>
      </c>
      <c r="DC127" s="5">
        <v>800</v>
      </c>
      <c r="DD127" s="5">
        <v>700</v>
      </c>
      <c r="DE127" s="5">
        <v>900</v>
      </c>
      <c r="DF127" s="3">
        <v>73</v>
      </c>
      <c r="DG127" s="3">
        <v>1800</v>
      </c>
      <c r="DH127" s="3">
        <v>1500</v>
      </c>
      <c r="DI127" s="3">
        <v>1600</v>
      </c>
    </row>
    <row r="128" spans="1:113">
      <c r="A128" s="9">
        <v>92</v>
      </c>
      <c r="B128" s="9">
        <v>545</v>
      </c>
      <c r="C128" s="9" t="s">
        <v>113</v>
      </c>
      <c r="D128" s="9" t="s">
        <v>89</v>
      </c>
      <c r="E128" s="5">
        <v>2101</v>
      </c>
      <c r="F128" s="5">
        <v>2800</v>
      </c>
      <c r="G128" s="12">
        <f t="shared" si="11"/>
        <v>0.00332049015178198</v>
      </c>
      <c r="H128" s="13">
        <f t="shared" si="7"/>
        <v>0.00220321138245485</v>
      </c>
      <c r="I128" s="5" t="s">
        <v>1723</v>
      </c>
      <c r="J128" s="5">
        <v>95.5000000000001</v>
      </c>
      <c r="K128" s="5">
        <v>2600</v>
      </c>
      <c r="L128" s="5">
        <v>1900</v>
      </c>
      <c r="M128" s="5">
        <v>2300</v>
      </c>
      <c r="N128" s="5">
        <v>594.4</v>
      </c>
      <c r="O128" s="5">
        <v>1100</v>
      </c>
      <c r="P128" s="5">
        <v>800</v>
      </c>
      <c r="Q128" s="5">
        <v>1000</v>
      </c>
      <c r="R128" s="5">
        <v>38.8</v>
      </c>
      <c r="S128" s="5">
        <v>1000</v>
      </c>
      <c r="T128" s="5">
        <v>700</v>
      </c>
      <c r="U128" s="5">
        <v>800</v>
      </c>
      <c r="V128" s="5">
        <v>1203.54</v>
      </c>
      <c r="W128" s="5">
        <v>1200</v>
      </c>
      <c r="X128" s="5">
        <v>920</v>
      </c>
      <c r="Y128" s="5">
        <v>1050</v>
      </c>
      <c r="Z128" s="5">
        <v>1065.27</v>
      </c>
      <c r="AA128" s="5">
        <v>1000</v>
      </c>
      <c r="AB128" s="5">
        <v>800</v>
      </c>
      <c r="AC128" s="5">
        <v>900</v>
      </c>
      <c r="AD128" s="5">
        <v>30</v>
      </c>
      <c r="AE128" s="5">
        <v>15</v>
      </c>
      <c r="AF128" s="5">
        <v>36</v>
      </c>
      <c r="AG128" s="5">
        <v>8</v>
      </c>
      <c r="AH128" s="5">
        <v>6</v>
      </c>
      <c r="AI128" s="5">
        <v>9</v>
      </c>
      <c r="AJ128" s="23">
        <v>422.47</v>
      </c>
      <c r="AK128" s="5">
        <v>1500</v>
      </c>
      <c r="AL128" s="5">
        <v>1200</v>
      </c>
      <c r="AM128" s="5">
        <v>1300</v>
      </c>
      <c r="AN128" s="5">
        <v>43.7</v>
      </c>
      <c r="AO128" s="5">
        <v>700</v>
      </c>
      <c r="AP128" s="5">
        <v>500</v>
      </c>
      <c r="AQ128" s="5">
        <v>600</v>
      </c>
      <c r="AR128" s="5">
        <v>364</v>
      </c>
      <c r="AS128" s="5">
        <v>1300</v>
      </c>
      <c r="AT128" s="5">
        <v>1100</v>
      </c>
      <c r="AU128" s="5">
        <v>1300</v>
      </c>
      <c r="AV128" s="5">
        <f>VLOOKUP(B:B,[3]Sheet1!$A$1:$B$65536,2,0)</f>
        <v>3594.17</v>
      </c>
      <c r="AW128" s="5">
        <v>2000</v>
      </c>
      <c r="AX128" s="5">
        <v>1400</v>
      </c>
      <c r="AY128" s="5">
        <v>1800</v>
      </c>
      <c r="AZ128" s="5">
        <v>255.93</v>
      </c>
      <c r="BA128" s="5">
        <v>800</v>
      </c>
      <c r="BB128" s="5">
        <v>600</v>
      </c>
      <c r="BC128" s="5">
        <v>800</v>
      </c>
      <c r="BD128" s="5">
        <f t="shared" si="12"/>
        <v>0.00452488687782805</v>
      </c>
      <c r="BE128" s="5">
        <v>255.93</v>
      </c>
      <c r="BF128" s="5">
        <v>1000</v>
      </c>
      <c r="BG128" s="5">
        <v>900</v>
      </c>
      <c r="BH128" s="5">
        <v>1000</v>
      </c>
      <c r="BI128" s="5">
        <v>231.58</v>
      </c>
      <c r="BJ128" s="5">
        <v>900</v>
      </c>
      <c r="BK128" s="5">
        <v>700</v>
      </c>
      <c r="BL128" s="5">
        <v>900</v>
      </c>
      <c r="BM128" s="5">
        <f>VLOOKUP(B:B,[4]Sheet1!$A$1:$B$65536,2,0)</f>
        <v>412.5</v>
      </c>
      <c r="BN128" s="5">
        <v>1000</v>
      </c>
      <c r="BO128" s="5">
        <v>900</v>
      </c>
      <c r="BP128" s="5">
        <v>1000</v>
      </c>
      <c r="BQ128" s="5">
        <v>0</v>
      </c>
      <c r="BR128" s="5">
        <v>800</v>
      </c>
      <c r="BS128" s="5">
        <v>700</v>
      </c>
      <c r="BT128" s="5">
        <v>900</v>
      </c>
      <c r="BU128" s="5">
        <f t="shared" si="13"/>
        <v>0.00514469453376206</v>
      </c>
      <c r="BV128" s="5">
        <v>331.88</v>
      </c>
      <c r="BW128" s="5">
        <v>3000</v>
      </c>
      <c r="BX128" s="5">
        <v>2800</v>
      </c>
      <c r="BY128" s="5">
        <v>3400</v>
      </c>
      <c r="BZ128" s="5">
        <v>207</v>
      </c>
      <c r="CA128" s="5">
        <v>2000</v>
      </c>
      <c r="CB128" s="5">
        <v>1900</v>
      </c>
      <c r="CC128" s="5">
        <v>2000</v>
      </c>
      <c r="CD128" s="5">
        <v>47</v>
      </c>
      <c r="CE128" s="5">
        <v>50</v>
      </c>
      <c r="CF128" s="5">
        <v>40</v>
      </c>
      <c r="CG128" s="5">
        <v>60</v>
      </c>
      <c r="CH128" s="5">
        <v>2530.33</v>
      </c>
      <c r="CI128" s="5">
        <v>1700</v>
      </c>
      <c r="CJ128" s="5">
        <v>1600</v>
      </c>
      <c r="CK128" s="5">
        <v>2000</v>
      </c>
      <c r="CL128" s="5">
        <v>518.18</v>
      </c>
      <c r="CM128" s="5">
        <v>1200</v>
      </c>
      <c r="CN128" s="5">
        <v>1000</v>
      </c>
      <c r="CO128" s="5">
        <v>1200</v>
      </c>
      <c r="CP128" s="5">
        <v>59.28</v>
      </c>
      <c r="CQ128" s="5">
        <v>600</v>
      </c>
      <c r="CR128" s="5">
        <v>500</v>
      </c>
      <c r="CS128" s="5">
        <v>600</v>
      </c>
      <c r="CT128" s="5">
        <v>1880.18</v>
      </c>
      <c r="CU128" s="5">
        <v>1700</v>
      </c>
      <c r="CV128" s="5">
        <v>1500</v>
      </c>
      <c r="CW128" s="5">
        <v>1700</v>
      </c>
      <c r="CX128" s="5">
        <f>VLOOKUP(B:B,[5]Sheet1!$A$1:$B$65536,2,0)</f>
        <v>751.03</v>
      </c>
      <c r="CY128" s="5">
        <v>3200</v>
      </c>
      <c r="CZ128" s="5">
        <v>3100</v>
      </c>
      <c r="DA128" s="5">
        <v>3300</v>
      </c>
      <c r="DB128" s="5">
        <v>201.65</v>
      </c>
      <c r="DC128" s="5">
        <v>800</v>
      </c>
      <c r="DD128" s="5">
        <v>700</v>
      </c>
      <c r="DE128" s="5">
        <v>900</v>
      </c>
      <c r="DF128" s="3">
        <v>161</v>
      </c>
      <c r="DG128" s="3">
        <v>1800</v>
      </c>
      <c r="DH128" s="3">
        <v>1500</v>
      </c>
      <c r="DI128" s="3">
        <v>1600</v>
      </c>
    </row>
    <row r="129" spans="1:113">
      <c r="A129" s="9">
        <v>65</v>
      </c>
      <c r="B129" s="10">
        <v>107829</v>
      </c>
      <c r="C129" s="11" t="s">
        <v>85</v>
      </c>
      <c r="D129" s="11" t="s">
        <v>58</v>
      </c>
      <c r="E129" s="5">
        <v>2089</v>
      </c>
      <c r="F129" s="5">
        <v>2800</v>
      </c>
      <c r="G129" s="12">
        <f t="shared" si="11"/>
        <v>0.00332049015178198</v>
      </c>
      <c r="H129" s="13">
        <f t="shared" si="7"/>
        <v>0.00219062759540608</v>
      </c>
      <c r="I129" s="5" t="s">
        <v>1723</v>
      </c>
      <c r="J129" s="5">
        <v>652.66</v>
      </c>
      <c r="K129" s="5">
        <v>2800</v>
      </c>
      <c r="L129" s="5">
        <v>2000</v>
      </c>
      <c r="M129" s="5">
        <v>2500</v>
      </c>
      <c r="N129" s="5">
        <v>0</v>
      </c>
      <c r="O129" s="5">
        <v>1000</v>
      </c>
      <c r="P129" s="5">
        <v>800</v>
      </c>
      <c r="Q129" s="5">
        <v>900</v>
      </c>
      <c r="R129" s="5">
        <v>349.72</v>
      </c>
      <c r="S129" s="5">
        <v>1000</v>
      </c>
      <c r="T129" s="5">
        <v>700</v>
      </c>
      <c r="U129" s="5">
        <v>800</v>
      </c>
      <c r="V129" s="5">
        <v>1525.92</v>
      </c>
      <c r="W129" s="5">
        <v>1200</v>
      </c>
      <c r="X129" s="5">
        <v>920</v>
      </c>
      <c r="Y129" s="5">
        <v>1050</v>
      </c>
      <c r="Z129" s="5">
        <v>676.59</v>
      </c>
      <c r="AA129" s="5">
        <v>1000</v>
      </c>
      <c r="AB129" s="5">
        <v>800</v>
      </c>
      <c r="AC129" s="5">
        <v>900</v>
      </c>
      <c r="AD129" s="5">
        <v>18</v>
      </c>
      <c r="AE129" s="5">
        <v>9</v>
      </c>
      <c r="AF129" s="5">
        <v>22</v>
      </c>
      <c r="AG129" s="5">
        <v>9</v>
      </c>
      <c r="AH129" s="5">
        <v>6</v>
      </c>
      <c r="AI129" s="5">
        <v>10</v>
      </c>
      <c r="AJ129" s="23">
        <v>713.48</v>
      </c>
      <c r="AK129" s="5">
        <v>1400</v>
      </c>
      <c r="AL129" s="5">
        <v>1200</v>
      </c>
      <c r="AM129" s="5">
        <v>1300</v>
      </c>
      <c r="AN129" s="5">
        <v>88.7</v>
      </c>
      <c r="AO129" s="5">
        <v>700</v>
      </c>
      <c r="AP129" s="5">
        <v>500</v>
      </c>
      <c r="AQ129" s="5">
        <v>600</v>
      </c>
      <c r="AR129" s="5">
        <v>107.66</v>
      </c>
      <c r="AS129" s="5">
        <v>1300</v>
      </c>
      <c r="AT129" s="5">
        <v>1100</v>
      </c>
      <c r="AU129" s="5">
        <v>1300</v>
      </c>
      <c r="AV129" s="5">
        <f>VLOOKUP(B:B,[3]Sheet1!$A$1:$B$65536,2,0)</f>
        <v>1661.11</v>
      </c>
      <c r="AW129" s="5">
        <v>2000</v>
      </c>
      <c r="AX129" s="5">
        <v>1400</v>
      </c>
      <c r="AY129" s="5">
        <v>1800</v>
      </c>
      <c r="AZ129" s="5">
        <v>229.33</v>
      </c>
      <c r="BA129" s="5">
        <v>800</v>
      </c>
      <c r="BB129" s="5">
        <v>600</v>
      </c>
      <c r="BC129" s="5">
        <v>800</v>
      </c>
      <c r="BD129" s="5">
        <f t="shared" si="12"/>
        <v>0.00452488687782805</v>
      </c>
      <c r="BE129" s="5">
        <v>229.33</v>
      </c>
      <c r="BF129" s="5">
        <v>1000</v>
      </c>
      <c r="BG129" s="5">
        <v>900</v>
      </c>
      <c r="BH129" s="5">
        <v>1000</v>
      </c>
      <c r="BI129" s="5">
        <v>24.5</v>
      </c>
      <c r="BJ129" s="5">
        <v>900</v>
      </c>
      <c r="BK129" s="5">
        <v>700</v>
      </c>
      <c r="BL129" s="5">
        <v>900</v>
      </c>
      <c r="BM129" s="5">
        <f>VLOOKUP(B:B,[4]Sheet1!$A$1:$B$65536,2,0)</f>
        <v>332.65</v>
      </c>
      <c r="BN129" s="5">
        <v>1000</v>
      </c>
      <c r="BO129" s="5">
        <v>900</v>
      </c>
      <c r="BP129" s="5">
        <v>1000</v>
      </c>
      <c r="BQ129" s="5">
        <v>0</v>
      </c>
      <c r="BR129" s="5">
        <v>800</v>
      </c>
      <c r="BS129" s="5">
        <v>700</v>
      </c>
      <c r="BT129" s="5">
        <v>900</v>
      </c>
      <c r="BU129" s="5">
        <f t="shared" si="13"/>
        <v>0.00514469453376206</v>
      </c>
      <c r="BV129" s="5">
        <v>1260.18</v>
      </c>
      <c r="BW129" s="5">
        <v>3000</v>
      </c>
      <c r="BX129" s="5">
        <v>2800</v>
      </c>
      <c r="BY129" s="5">
        <v>3400</v>
      </c>
      <c r="BZ129" s="5">
        <v>1812.95</v>
      </c>
      <c r="CA129" s="5">
        <v>3800</v>
      </c>
      <c r="CB129" s="5">
        <v>3600</v>
      </c>
      <c r="CC129" s="5">
        <v>3900</v>
      </c>
      <c r="CD129" s="5">
        <v>38</v>
      </c>
      <c r="CE129" s="5">
        <v>50</v>
      </c>
      <c r="CF129" s="5">
        <v>40</v>
      </c>
      <c r="CG129" s="5">
        <v>60</v>
      </c>
      <c r="CH129" s="5">
        <v>370</v>
      </c>
      <c r="CI129" s="5">
        <v>1700</v>
      </c>
      <c r="CJ129" s="5">
        <v>1600</v>
      </c>
      <c r="CK129" s="5">
        <v>1900</v>
      </c>
      <c r="CL129" s="5">
        <v>95.9</v>
      </c>
      <c r="CM129" s="5">
        <v>1200</v>
      </c>
      <c r="CN129" s="5">
        <v>1000</v>
      </c>
      <c r="CO129" s="5">
        <v>1200</v>
      </c>
      <c r="CP129" s="5">
        <v>0</v>
      </c>
      <c r="CQ129" s="5">
        <v>600</v>
      </c>
      <c r="CR129" s="5">
        <v>500</v>
      </c>
      <c r="CS129" s="5">
        <v>600</v>
      </c>
      <c r="CT129" s="5">
        <v>1290.13</v>
      </c>
      <c r="CU129" s="5">
        <v>1700</v>
      </c>
      <c r="CV129" s="5">
        <v>1500</v>
      </c>
      <c r="CW129" s="5">
        <v>1700</v>
      </c>
      <c r="CX129" s="5">
        <f>VLOOKUP(B:B,[5]Sheet1!$A$1:$B$65536,2,0)</f>
        <v>1440.65</v>
      </c>
      <c r="CY129" s="5">
        <v>3200</v>
      </c>
      <c r="CZ129" s="5">
        <v>3100</v>
      </c>
      <c r="DA129" s="5">
        <v>3300</v>
      </c>
      <c r="DB129" s="5">
        <v>99</v>
      </c>
      <c r="DC129" s="5">
        <v>800</v>
      </c>
      <c r="DD129" s="5">
        <v>700</v>
      </c>
      <c r="DE129" s="5">
        <v>900</v>
      </c>
      <c r="DF129" s="3" t="e">
        <v>#N/A</v>
      </c>
      <c r="DG129" s="3">
        <v>1800</v>
      </c>
      <c r="DH129" s="3">
        <v>1500</v>
      </c>
      <c r="DI129" s="3">
        <v>1600</v>
      </c>
    </row>
    <row r="130" spans="1:113">
      <c r="A130" s="9">
        <v>66</v>
      </c>
      <c r="B130" s="10">
        <v>113023</v>
      </c>
      <c r="C130" s="19" t="s">
        <v>86</v>
      </c>
      <c r="D130" s="19" t="s">
        <v>58</v>
      </c>
      <c r="E130" s="5">
        <v>2056</v>
      </c>
      <c r="F130" s="5">
        <v>2800</v>
      </c>
      <c r="G130" s="12">
        <f t="shared" si="11"/>
        <v>0.00332049015178198</v>
      </c>
      <c r="H130" s="13">
        <f t="shared" si="7"/>
        <v>0.00215602218102197</v>
      </c>
      <c r="I130" s="5" t="s">
        <v>1723</v>
      </c>
      <c r="J130" s="5">
        <v>1141.01</v>
      </c>
      <c r="K130" s="5">
        <v>2800</v>
      </c>
      <c r="L130" s="5">
        <v>2000</v>
      </c>
      <c r="M130" s="5">
        <v>2500</v>
      </c>
      <c r="N130" s="5">
        <v>0</v>
      </c>
      <c r="O130" s="5">
        <v>1000</v>
      </c>
      <c r="P130" s="5">
        <v>800</v>
      </c>
      <c r="Q130" s="5">
        <v>900</v>
      </c>
      <c r="R130" s="5">
        <v>560.8</v>
      </c>
      <c r="S130" s="5">
        <v>1000</v>
      </c>
      <c r="T130" s="5">
        <v>700</v>
      </c>
      <c r="U130" s="5">
        <v>800</v>
      </c>
      <c r="V130" s="5">
        <v>688.79</v>
      </c>
      <c r="W130" s="5">
        <v>1200</v>
      </c>
      <c r="X130" s="5">
        <v>920</v>
      </c>
      <c r="Y130" s="5">
        <v>1050</v>
      </c>
      <c r="Z130" s="5">
        <v>194.05</v>
      </c>
      <c r="AA130" s="5">
        <v>900</v>
      </c>
      <c r="AB130" s="5">
        <v>700</v>
      </c>
      <c r="AC130" s="5">
        <v>800</v>
      </c>
      <c r="AD130" s="5">
        <v>12</v>
      </c>
      <c r="AE130" s="5">
        <v>6</v>
      </c>
      <c r="AF130" s="5">
        <v>14</v>
      </c>
      <c r="AG130" s="5">
        <v>5</v>
      </c>
      <c r="AH130" s="5">
        <v>4</v>
      </c>
      <c r="AI130" s="5">
        <v>6</v>
      </c>
      <c r="AJ130" s="23">
        <v>384.89</v>
      </c>
      <c r="AK130" s="5">
        <v>1400</v>
      </c>
      <c r="AL130" s="5">
        <v>1200</v>
      </c>
      <c r="AM130" s="5">
        <v>1300</v>
      </c>
      <c r="AN130" s="5">
        <v>31.7</v>
      </c>
      <c r="AO130" s="5">
        <v>700</v>
      </c>
      <c r="AP130" s="5">
        <v>500</v>
      </c>
      <c r="AQ130" s="5">
        <v>600</v>
      </c>
      <c r="AR130" s="5">
        <v>615</v>
      </c>
      <c r="AS130" s="5">
        <v>1200</v>
      </c>
      <c r="AT130" s="5">
        <v>1000</v>
      </c>
      <c r="AU130" s="5">
        <v>1100</v>
      </c>
      <c r="AV130" s="5">
        <f>VLOOKUP(B:B,[3]Sheet1!$A$1:$B$65536,2,0)</f>
        <v>1205.67</v>
      </c>
      <c r="AW130" s="5">
        <v>2000</v>
      </c>
      <c r="AX130" s="5">
        <v>1400</v>
      </c>
      <c r="AY130" s="5">
        <v>1800</v>
      </c>
      <c r="AZ130" s="5">
        <v>535.58</v>
      </c>
      <c r="BA130" s="5">
        <v>800</v>
      </c>
      <c r="BB130" s="5">
        <v>600</v>
      </c>
      <c r="BC130" s="5">
        <v>800</v>
      </c>
      <c r="BD130" s="5">
        <f t="shared" si="12"/>
        <v>0.00452488687782805</v>
      </c>
      <c r="BE130" s="5">
        <v>535.58</v>
      </c>
      <c r="BF130" s="5">
        <v>1000</v>
      </c>
      <c r="BG130" s="5">
        <v>900</v>
      </c>
      <c r="BH130" s="5">
        <v>1000</v>
      </c>
      <c r="BI130" s="5">
        <v>109.04</v>
      </c>
      <c r="BJ130" s="5">
        <v>900</v>
      </c>
      <c r="BK130" s="5">
        <v>700</v>
      </c>
      <c r="BL130" s="5">
        <v>900</v>
      </c>
      <c r="BM130" s="5">
        <f>VLOOKUP(B:B,[4]Sheet1!$A$1:$B$65536,2,0)</f>
        <v>191.21</v>
      </c>
      <c r="BN130" s="5">
        <v>1000</v>
      </c>
      <c r="BO130" s="5">
        <v>900</v>
      </c>
      <c r="BP130" s="5">
        <v>1000</v>
      </c>
      <c r="BQ130" s="5">
        <v>186</v>
      </c>
      <c r="BR130" s="5">
        <v>800</v>
      </c>
      <c r="BS130" s="5">
        <v>700</v>
      </c>
      <c r="BT130" s="5">
        <v>900</v>
      </c>
      <c r="BU130" s="5">
        <f t="shared" si="13"/>
        <v>0.00514469453376206</v>
      </c>
      <c r="BV130" s="5">
        <v>436.3</v>
      </c>
      <c r="BW130" s="5">
        <v>3000</v>
      </c>
      <c r="BX130" s="5">
        <v>2800</v>
      </c>
      <c r="BY130" s="5">
        <v>3400</v>
      </c>
      <c r="BZ130" s="5">
        <v>1398.9</v>
      </c>
      <c r="CA130" s="5">
        <v>3800</v>
      </c>
      <c r="CB130" s="5">
        <v>3600</v>
      </c>
      <c r="CC130" s="5">
        <v>3900</v>
      </c>
      <c r="CD130" s="5">
        <v>47</v>
      </c>
      <c r="CE130" s="5">
        <v>50</v>
      </c>
      <c r="CF130" s="5">
        <v>40</v>
      </c>
      <c r="CG130" s="5">
        <v>60</v>
      </c>
      <c r="CH130" s="5">
        <v>2427.33</v>
      </c>
      <c r="CI130" s="5">
        <v>1700</v>
      </c>
      <c r="CJ130" s="5">
        <v>1600</v>
      </c>
      <c r="CK130" s="5">
        <v>2000</v>
      </c>
      <c r="CL130" s="5">
        <v>134.41</v>
      </c>
      <c r="CM130" s="5">
        <v>1200</v>
      </c>
      <c r="CN130" s="5">
        <v>1000</v>
      </c>
      <c r="CO130" s="5">
        <v>1200</v>
      </c>
      <c r="CP130" s="5">
        <v>0</v>
      </c>
      <c r="CQ130" s="5">
        <v>600</v>
      </c>
      <c r="CR130" s="5">
        <v>500</v>
      </c>
      <c r="CS130" s="5">
        <v>600</v>
      </c>
      <c r="CT130" s="5">
        <v>2464.49</v>
      </c>
      <c r="CU130" s="5">
        <v>1700</v>
      </c>
      <c r="CV130" s="5">
        <v>1500</v>
      </c>
      <c r="CW130" s="5">
        <v>1700</v>
      </c>
      <c r="CX130" s="5">
        <f>VLOOKUP(B:B,[5]Sheet1!$A$1:$B$65536,2,0)</f>
        <v>1296.97</v>
      </c>
      <c r="CY130" s="5">
        <v>3200</v>
      </c>
      <c r="CZ130" s="5">
        <v>3100</v>
      </c>
      <c r="DA130" s="5">
        <v>3300</v>
      </c>
      <c r="DB130" s="5">
        <v>180.21</v>
      </c>
      <c r="DC130" s="5">
        <v>800</v>
      </c>
      <c r="DD130" s="5">
        <v>700</v>
      </c>
      <c r="DE130" s="5">
        <v>900</v>
      </c>
      <c r="DF130" s="3">
        <v>207.6</v>
      </c>
      <c r="DG130" s="3">
        <v>1800</v>
      </c>
      <c r="DH130" s="3">
        <v>1500</v>
      </c>
      <c r="DI130" s="3">
        <v>1600</v>
      </c>
    </row>
    <row r="131" spans="1:113">
      <c r="A131" s="9">
        <v>95</v>
      </c>
      <c r="B131" s="10">
        <v>114069</v>
      </c>
      <c r="C131" s="19" t="s">
        <v>114</v>
      </c>
      <c r="D131" s="19" t="s">
        <v>89</v>
      </c>
      <c r="E131" s="5">
        <v>1811</v>
      </c>
      <c r="F131" s="5">
        <v>2800</v>
      </c>
      <c r="G131" s="12">
        <f t="shared" si="11"/>
        <v>0.00332049015178198</v>
      </c>
      <c r="H131" s="13">
        <f t="shared" ref="H131:H137" si="14">E131/953608</f>
        <v>0.00189910319544299</v>
      </c>
      <c r="I131" s="5" t="s">
        <v>1723</v>
      </c>
      <c r="J131" s="5">
        <v>608.31</v>
      </c>
      <c r="K131" s="5">
        <v>2500</v>
      </c>
      <c r="L131" s="5">
        <v>1800</v>
      </c>
      <c r="M131" s="5">
        <v>2200</v>
      </c>
      <c r="N131" s="5">
        <v>54</v>
      </c>
      <c r="O131" s="5">
        <v>1000</v>
      </c>
      <c r="P131" s="5">
        <v>800</v>
      </c>
      <c r="Q131" s="5">
        <v>900</v>
      </c>
      <c r="R131" s="5">
        <v>0</v>
      </c>
      <c r="S131" s="5">
        <v>1000</v>
      </c>
      <c r="T131" s="5">
        <v>700</v>
      </c>
      <c r="U131" s="5">
        <v>800</v>
      </c>
      <c r="V131" s="5">
        <v>884.96</v>
      </c>
      <c r="W131" s="5">
        <v>1100</v>
      </c>
      <c r="X131" s="5">
        <v>850</v>
      </c>
      <c r="Y131" s="5">
        <v>960</v>
      </c>
      <c r="Z131" s="5">
        <v>1579.82</v>
      </c>
      <c r="AA131" s="5">
        <v>1000</v>
      </c>
      <c r="AB131" s="5">
        <v>800</v>
      </c>
      <c r="AC131" s="5">
        <v>900</v>
      </c>
      <c r="AD131" s="5">
        <v>8</v>
      </c>
      <c r="AE131" s="5">
        <v>4</v>
      </c>
      <c r="AF131" s="5">
        <v>10</v>
      </c>
      <c r="AG131" s="5">
        <v>5</v>
      </c>
      <c r="AH131" s="5">
        <v>4</v>
      </c>
      <c r="AI131" s="5">
        <v>6</v>
      </c>
      <c r="AJ131" s="23">
        <v>811.14</v>
      </c>
      <c r="AK131" s="5">
        <v>1400</v>
      </c>
      <c r="AL131" s="5">
        <v>1200</v>
      </c>
      <c r="AM131" s="5">
        <v>1300</v>
      </c>
      <c r="AN131" s="5">
        <v>270.6</v>
      </c>
      <c r="AO131" s="5">
        <v>700</v>
      </c>
      <c r="AP131" s="5">
        <v>500</v>
      </c>
      <c r="AQ131" s="5">
        <v>600</v>
      </c>
      <c r="AR131" s="5">
        <v>0</v>
      </c>
      <c r="AS131" s="5">
        <v>1200</v>
      </c>
      <c r="AT131" s="5">
        <v>1000</v>
      </c>
      <c r="AU131" s="5">
        <v>1100</v>
      </c>
      <c r="AV131" s="5">
        <f>VLOOKUP(B:B,[3]Sheet1!$A$1:$B$65536,2,0)</f>
        <v>2087.91</v>
      </c>
      <c r="AW131" s="5">
        <v>2000</v>
      </c>
      <c r="AX131" s="5">
        <v>1400</v>
      </c>
      <c r="AY131" s="5">
        <v>1800</v>
      </c>
      <c r="AZ131" s="5">
        <v>408.59</v>
      </c>
      <c r="BA131" s="5">
        <v>800</v>
      </c>
      <c r="BB131" s="5">
        <v>600</v>
      </c>
      <c r="BC131" s="5">
        <v>800</v>
      </c>
      <c r="BD131" s="5">
        <f t="shared" si="12"/>
        <v>0.00452488687782805</v>
      </c>
      <c r="BE131" s="5">
        <v>408.59</v>
      </c>
      <c r="BF131" s="5">
        <v>1000</v>
      </c>
      <c r="BG131" s="5">
        <v>900</v>
      </c>
      <c r="BH131" s="5">
        <v>1000</v>
      </c>
      <c r="BI131" s="5">
        <v>194.58</v>
      </c>
      <c r="BJ131" s="5">
        <v>900</v>
      </c>
      <c r="BK131" s="5">
        <v>700</v>
      </c>
      <c r="BL131" s="5">
        <v>900</v>
      </c>
      <c r="BM131" s="5">
        <f>VLOOKUP(B:B,[4]Sheet1!$A$1:$B$65536,2,0)</f>
        <v>130.52</v>
      </c>
      <c r="BN131" s="5">
        <v>1000</v>
      </c>
      <c r="BO131" s="5">
        <v>900</v>
      </c>
      <c r="BP131" s="5">
        <v>1000</v>
      </c>
      <c r="BQ131" s="5">
        <v>146</v>
      </c>
      <c r="BR131" s="5">
        <v>800</v>
      </c>
      <c r="BS131" s="5">
        <v>700</v>
      </c>
      <c r="BT131" s="5">
        <v>900</v>
      </c>
      <c r="BU131" s="5">
        <f t="shared" si="13"/>
        <v>0.00514469453376206</v>
      </c>
      <c r="BV131" s="5">
        <v>1389.71</v>
      </c>
      <c r="BW131" s="5">
        <v>3000</v>
      </c>
      <c r="BX131" s="5">
        <v>2800</v>
      </c>
      <c r="BY131" s="5">
        <v>3400</v>
      </c>
      <c r="BZ131" s="5">
        <v>696.7</v>
      </c>
      <c r="CA131" s="5">
        <v>3800</v>
      </c>
      <c r="CB131" s="5">
        <v>3600</v>
      </c>
      <c r="CC131" s="5">
        <v>3900</v>
      </c>
      <c r="CD131" s="5">
        <v>15</v>
      </c>
      <c r="CE131" s="5">
        <v>50</v>
      </c>
      <c r="CF131" s="5">
        <v>40</v>
      </c>
      <c r="CG131" s="5">
        <v>60</v>
      </c>
      <c r="CH131" s="5">
        <v>1079</v>
      </c>
      <c r="CI131" s="5">
        <v>1700</v>
      </c>
      <c r="CJ131" s="5">
        <v>1600</v>
      </c>
      <c r="CK131" s="5">
        <v>2000</v>
      </c>
      <c r="CL131" s="5">
        <v>0</v>
      </c>
      <c r="CM131" s="5">
        <v>1200</v>
      </c>
      <c r="CN131" s="5">
        <v>1000</v>
      </c>
      <c r="CO131" s="5">
        <v>1200</v>
      </c>
      <c r="CP131" s="5">
        <v>0</v>
      </c>
      <c r="CQ131" s="5">
        <v>600</v>
      </c>
      <c r="CR131" s="5">
        <v>500</v>
      </c>
      <c r="CS131" s="5">
        <v>600</v>
      </c>
      <c r="CT131" s="5">
        <v>1719.98</v>
      </c>
      <c r="CU131" s="5">
        <v>1700</v>
      </c>
      <c r="CV131" s="5">
        <v>1500</v>
      </c>
      <c r="CW131" s="5">
        <v>1700</v>
      </c>
      <c r="CX131" s="5">
        <f>VLOOKUP(B:B,[5]Sheet1!$A$1:$B$65536,2,0)</f>
        <v>420</v>
      </c>
      <c r="CY131" s="5">
        <v>3200</v>
      </c>
      <c r="CZ131" s="5">
        <v>3100</v>
      </c>
      <c r="DA131" s="5">
        <v>3300</v>
      </c>
      <c r="DB131" s="5">
        <v>421.3</v>
      </c>
      <c r="DC131" s="5">
        <v>800</v>
      </c>
      <c r="DD131" s="5">
        <v>700</v>
      </c>
      <c r="DE131" s="5">
        <v>900</v>
      </c>
      <c r="DF131" s="3" t="e">
        <v>#N/A</v>
      </c>
      <c r="DG131" s="3">
        <v>1800</v>
      </c>
      <c r="DH131" s="3">
        <v>1500</v>
      </c>
      <c r="DI131" s="3">
        <v>1600</v>
      </c>
    </row>
    <row r="132" spans="1:113">
      <c r="A132" s="9">
        <v>135</v>
      </c>
      <c r="B132" s="10">
        <v>117491</v>
      </c>
      <c r="C132" s="19" t="s">
        <v>155</v>
      </c>
      <c r="D132" s="19" t="s">
        <v>122</v>
      </c>
      <c r="E132" s="5">
        <v>1774</v>
      </c>
      <c r="F132" s="5">
        <v>2800</v>
      </c>
      <c r="G132" s="12">
        <f t="shared" si="11"/>
        <v>0.00332049015178198</v>
      </c>
      <c r="H132" s="13">
        <f t="shared" si="14"/>
        <v>0.00186030318537596</v>
      </c>
      <c r="I132" s="5" t="s">
        <v>1723</v>
      </c>
      <c r="J132" s="5">
        <v>0</v>
      </c>
      <c r="K132" s="5">
        <v>2400</v>
      </c>
      <c r="L132" s="5">
        <v>1700</v>
      </c>
      <c r="M132" s="5">
        <v>2200</v>
      </c>
      <c r="N132" s="5">
        <v>0</v>
      </c>
      <c r="O132" s="5">
        <v>1000</v>
      </c>
      <c r="P132" s="5">
        <v>800</v>
      </c>
      <c r="Q132" s="5">
        <v>900</v>
      </c>
      <c r="R132" s="5">
        <v>0</v>
      </c>
      <c r="S132" s="5">
        <v>1000</v>
      </c>
      <c r="T132" s="5">
        <v>700</v>
      </c>
      <c r="U132" s="5">
        <v>800</v>
      </c>
      <c r="V132" s="5">
        <v>60.91</v>
      </c>
      <c r="W132" s="5">
        <v>1100</v>
      </c>
      <c r="X132" s="5">
        <v>850</v>
      </c>
      <c r="Y132" s="5">
        <v>960</v>
      </c>
      <c r="Z132" s="5">
        <v>85.23</v>
      </c>
      <c r="AA132" s="5">
        <v>1000</v>
      </c>
      <c r="AB132" s="5">
        <v>800</v>
      </c>
      <c r="AC132" s="5">
        <v>900</v>
      </c>
      <c r="AD132" s="5">
        <v>5</v>
      </c>
      <c r="AE132" s="5">
        <v>3</v>
      </c>
      <c r="AF132" s="5">
        <v>6</v>
      </c>
      <c r="AG132" s="5">
        <v>5</v>
      </c>
      <c r="AH132" s="5">
        <v>4</v>
      </c>
      <c r="AI132" s="5">
        <v>6</v>
      </c>
      <c r="AJ132" s="23">
        <v>159.1</v>
      </c>
      <c r="AK132" s="5">
        <v>1400</v>
      </c>
      <c r="AL132" s="5">
        <v>1200</v>
      </c>
      <c r="AM132" s="5">
        <v>1300</v>
      </c>
      <c r="AN132" s="5">
        <v>0</v>
      </c>
      <c r="AO132" s="5">
        <v>700</v>
      </c>
      <c r="AP132" s="5">
        <v>500</v>
      </c>
      <c r="AQ132" s="5">
        <v>600</v>
      </c>
      <c r="AR132" s="5">
        <v>86.8</v>
      </c>
      <c r="AS132" s="5">
        <v>1200</v>
      </c>
      <c r="AT132" s="5">
        <v>1000</v>
      </c>
      <c r="AU132" s="5">
        <v>1100</v>
      </c>
      <c r="AV132" s="5">
        <f>VLOOKUP(B:B,[3]Sheet1!$A$1:$B$65536,2,0)</f>
        <v>88</v>
      </c>
      <c r="AW132" s="5">
        <v>2000</v>
      </c>
      <c r="AX132" s="5">
        <v>1400</v>
      </c>
      <c r="AY132" s="5">
        <v>1800</v>
      </c>
      <c r="AZ132" s="5">
        <v>0</v>
      </c>
      <c r="BA132" s="5">
        <v>800</v>
      </c>
      <c r="BB132" s="5">
        <v>600</v>
      </c>
      <c r="BC132" s="5">
        <v>800</v>
      </c>
      <c r="BD132" s="5">
        <f t="shared" si="12"/>
        <v>0.00452488687782805</v>
      </c>
      <c r="BE132" s="5">
        <v>0</v>
      </c>
      <c r="BF132" s="5">
        <v>1000</v>
      </c>
      <c r="BG132" s="5">
        <v>900</v>
      </c>
      <c r="BH132" s="5">
        <v>1000</v>
      </c>
      <c r="BI132" s="5">
        <v>0</v>
      </c>
      <c r="BJ132" s="5">
        <v>900</v>
      </c>
      <c r="BK132" s="5">
        <v>700</v>
      </c>
      <c r="BL132" s="5">
        <v>900</v>
      </c>
      <c r="BM132" s="5">
        <f>VLOOKUP(B:B,[4]Sheet1!$A$1:$B$65536,2,0)</f>
        <v>41.6</v>
      </c>
      <c r="BN132" s="5">
        <v>1000</v>
      </c>
      <c r="BO132" s="5">
        <v>900</v>
      </c>
      <c r="BP132" s="5">
        <v>1000</v>
      </c>
      <c r="BQ132" s="5">
        <v>1870.5</v>
      </c>
      <c r="BR132" s="5">
        <v>800</v>
      </c>
      <c r="BS132" s="5">
        <v>700</v>
      </c>
      <c r="BT132" s="5">
        <v>900</v>
      </c>
      <c r="BU132" s="5">
        <f t="shared" si="13"/>
        <v>0.00514469453376206</v>
      </c>
      <c r="BV132" s="5">
        <v>197.9</v>
      </c>
      <c r="BW132" s="5">
        <v>3000</v>
      </c>
      <c r="BX132" s="5">
        <v>2800</v>
      </c>
      <c r="BY132" s="5">
        <v>3400</v>
      </c>
      <c r="BZ132" s="5">
        <v>732.78</v>
      </c>
      <c r="CA132" s="5">
        <v>3800</v>
      </c>
      <c r="CB132" s="5">
        <v>3600</v>
      </c>
      <c r="CC132" s="5">
        <v>3900</v>
      </c>
      <c r="CD132" s="5">
        <v>18</v>
      </c>
      <c r="CE132" s="5">
        <v>50</v>
      </c>
      <c r="CF132" s="5">
        <v>40</v>
      </c>
      <c r="CG132" s="5">
        <v>60</v>
      </c>
      <c r="CH132" s="5">
        <v>532.32</v>
      </c>
      <c r="CI132" s="5">
        <v>1700</v>
      </c>
      <c r="CJ132" s="5">
        <v>1600</v>
      </c>
      <c r="CK132" s="5">
        <v>2000</v>
      </c>
      <c r="CL132" s="5">
        <v>52.5</v>
      </c>
      <c r="CM132" s="5">
        <v>1200</v>
      </c>
      <c r="CN132" s="5">
        <v>1000</v>
      </c>
      <c r="CO132" s="5">
        <v>1200</v>
      </c>
      <c r="CP132" s="5">
        <v>0</v>
      </c>
      <c r="CQ132" s="5">
        <v>600</v>
      </c>
      <c r="CR132" s="5">
        <v>500</v>
      </c>
      <c r="CS132" s="5">
        <v>600</v>
      </c>
      <c r="CT132" s="5">
        <v>808.18</v>
      </c>
      <c r="CU132" s="5">
        <v>1700</v>
      </c>
      <c r="CV132" s="5">
        <v>1500</v>
      </c>
      <c r="CW132" s="5">
        <v>1700</v>
      </c>
      <c r="CX132" s="5">
        <f>VLOOKUP(B:B,[5]Sheet1!$A$1:$B$65536,2,0)</f>
        <v>109</v>
      </c>
      <c r="CY132" s="5">
        <v>3200</v>
      </c>
      <c r="CZ132" s="5">
        <v>3100</v>
      </c>
      <c r="DA132" s="5">
        <v>3300</v>
      </c>
      <c r="DB132" s="5">
        <v>1551.08</v>
      </c>
      <c r="DC132" s="5">
        <v>800</v>
      </c>
      <c r="DD132" s="5">
        <v>700</v>
      </c>
      <c r="DE132" s="5">
        <v>900</v>
      </c>
      <c r="DF132" s="3">
        <v>31.3</v>
      </c>
      <c r="DG132" s="3">
        <v>1800</v>
      </c>
      <c r="DH132" s="3">
        <v>1500</v>
      </c>
      <c r="DI132" s="3">
        <v>1600</v>
      </c>
    </row>
    <row r="133" spans="1:113">
      <c r="A133" s="9">
        <v>68</v>
      </c>
      <c r="B133" s="10">
        <v>116919</v>
      </c>
      <c r="C133" s="19" t="s">
        <v>87</v>
      </c>
      <c r="D133" s="19" t="s">
        <v>58</v>
      </c>
      <c r="E133" s="5">
        <v>1629</v>
      </c>
      <c r="F133" s="5">
        <v>2800</v>
      </c>
      <c r="G133" s="12">
        <f t="shared" si="11"/>
        <v>0.00332049015178198</v>
      </c>
      <c r="H133" s="13">
        <f t="shared" si="14"/>
        <v>0.00170824909187003</v>
      </c>
      <c r="I133" s="5" t="s">
        <v>1723</v>
      </c>
      <c r="J133" s="5">
        <v>1508.1</v>
      </c>
      <c r="K133" s="5">
        <v>2200</v>
      </c>
      <c r="L133" s="5">
        <v>1600</v>
      </c>
      <c r="M133" s="5">
        <v>2000</v>
      </c>
      <c r="N133" s="5">
        <v>397.66</v>
      </c>
      <c r="O133" s="5">
        <v>1000</v>
      </c>
      <c r="P133" s="5">
        <v>800</v>
      </c>
      <c r="Q133" s="5">
        <v>1000</v>
      </c>
      <c r="R133" s="5">
        <v>0</v>
      </c>
      <c r="S133" s="5">
        <v>1000</v>
      </c>
      <c r="T133" s="5">
        <v>700</v>
      </c>
      <c r="U133" s="5">
        <v>800</v>
      </c>
      <c r="V133" s="5">
        <v>545.87</v>
      </c>
      <c r="W133" s="5">
        <v>1100</v>
      </c>
      <c r="X133" s="5">
        <v>850</v>
      </c>
      <c r="Y133" s="5">
        <v>960</v>
      </c>
      <c r="Z133" s="5">
        <v>660.77</v>
      </c>
      <c r="AA133" s="5">
        <v>1000</v>
      </c>
      <c r="AB133" s="5">
        <v>800</v>
      </c>
      <c r="AC133" s="5">
        <v>900</v>
      </c>
      <c r="AD133" s="5">
        <v>8</v>
      </c>
      <c r="AE133" s="5">
        <v>4</v>
      </c>
      <c r="AF133" s="5">
        <v>10</v>
      </c>
      <c r="AG133" s="5">
        <v>5</v>
      </c>
      <c r="AH133" s="5">
        <v>4</v>
      </c>
      <c r="AI133" s="5">
        <v>6</v>
      </c>
      <c r="AJ133" s="23">
        <v>507.68</v>
      </c>
      <c r="AK133" s="5">
        <v>1400</v>
      </c>
      <c r="AL133" s="5">
        <v>1200</v>
      </c>
      <c r="AM133" s="5">
        <v>1300</v>
      </c>
      <c r="AN133" s="5">
        <v>163.8</v>
      </c>
      <c r="AO133" s="5">
        <v>700</v>
      </c>
      <c r="AP133" s="5">
        <v>500</v>
      </c>
      <c r="AQ133" s="5">
        <v>600</v>
      </c>
      <c r="AR133" s="5">
        <v>296</v>
      </c>
      <c r="AS133" s="5">
        <v>1100</v>
      </c>
      <c r="AT133" s="5">
        <v>1000</v>
      </c>
      <c r="AU133" s="5">
        <v>1100</v>
      </c>
      <c r="AV133" s="5">
        <f>VLOOKUP(B:B,[3]Sheet1!$A$1:$B$65536,2,0)</f>
        <v>936.67</v>
      </c>
      <c r="AW133" s="5">
        <v>2000</v>
      </c>
      <c r="AX133" s="5">
        <v>1400</v>
      </c>
      <c r="AY133" s="5">
        <v>1800</v>
      </c>
      <c r="AZ133" s="5">
        <v>586.46</v>
      </c>
      <c r="BA133" s="5">
        <v>800</v>
      </c>
      <c r="BB133" s="5">
        <v>600</v>
      </c>
      <c r="BC133" s="5">
        <v>800</v>
      </c>
      <c r="BD133" s="5">
        <f t="shared" si="12"/>
        <v>0.00452488687782805</v>
      </c>
      <c r="BE133" s="5">
        <v>586.46</v>
      </c>
      <c r="BF133" s="5">
        <v>1000</v>
      </c>
      <c r="BG133" s="5">
        <v>900</v>
      </c>
      <c r="BH133" s="5">
        <v>1000</v>
      </c>
      <c r="BI133" s="5">
        <v>134.46</v>
      </c>
      <c r="BJ133" s="5">
        <v>900</v>
      </c>
      <c r="BK133" s="5">
        <v>700</v>
      </c>
      <c r="BL133" s="5">
        <v>900</v>
      </c>
      <c r="BM133" s="5">
        <f>VLOOKUP(B:B,[4]Sheet1!$A$1:$B$65536,2,0)</f>
        <v>376.42</v>
      </c>
      <c r="BN133" s="5">
        <v>1000</v>
      </c>
      <c r="BO133" s="5">
        <v>900</v>
      </c>
      <c r="BP133" s="5">
        <v>1000</v>
      </c>
      <c r="BQ133" s="5">
        <v>265.33</v>
      </c>
      <c r="BR133" s="5">
        <v>800</v>
      </c>
      <c r="BS133" s="5">
        <v>700</v>
      </c>
      <c r="BT133" s="5">
        <v>900</v>
      </c>
      <c r="BU133" s="5">
        <f t="shared" si="13"/>
        <v>0.00514469453376206</v>
      </c>
      <c r="BV133" s="5">
        <v>1085.5</v>
      </c>
      <c r="BW133" s="5">
        <v>3000</v>
      </c>
      <c r="BX133" s="5">
        <v>2800</v>
      </c>
      <c r="BY133" s="5">
        <v>3400</v>
      </c>
      <c r="BZ133" s="5">
        <v>1073.26</v>
      </c>
      <c r="CA133" s="5">
        <v>3800</v>
      </c>
      <c r="CB133" s="5">
        <v>3600</v>
      </c>
      <c r="CC133" s="5">
        <v>3900</v>
      </c>
      <c r="CD133" s="5">
        <v>18</v>
      </c>
      <c r="CE133" s="5">
        <v>50</v>
      </c>
      <c r="CF133" s="5">
        <v>40</v>
      </c>
      <c r="CG133" s="5">
        <v>60</v>
      </c>
      <c r="CH133" s="5">
        <v>1648.29</v>
      </c>
      <c r="CI133" s="5">
        <v>1700</v>
      </c>
      <c r="CJ133" s="5">
        <v>1600</v>
      </c>
      <c r="CK133" s="5">
        <v>2000</v>
      </c>
      <c r="CL133" s="5">
        <v>1187.13</v>
      </c>
      <c r="CM133" s="5">
        <v>1200</v>
      </c>
      <c r="CN133" s="5">
        <v>1000</v>
      </c>
      <c r="CO133" s="5">
        <v>1200</v>
      </c>
      <c r="CP133" s="5">
        <v>48.04</v>
      </c>
      <c r="CQ133" s="5">
        <v>600</v>
      </c>
      <c r="CR133" s="5">
        <v>500</v>
      </c>
      <c r="CS133" s="5">
        <v>600</v>
      </c>
      <c r="CT133" s="5">
        <v>903.3</v>
      </c>
      <c r="CU133" s="5">
        <v>1700</v>
      </c>
      <c r="CV133" s="5">
        <v>1500</v>
      </c>
      <c r="CW133" s="5">
        <v>1700</v>
      </c>
      <c r="CX133" s="5">
        <f>VLOOKUP(B:B,[5]Sheet1!$A$1:$B$65536,2,0)</f>
        <v>1740.87</v>
      </c>
      <c r="CY133" s="5">
        <v>3200</v>
      </c>
      <c r="CZ133" s="5">
        <v>3100</v>
      </c>
      <c r="DA133" s="5">
        <v>3300</v>
      </c>
      <c r="DB133" s="5">
        <v>99.03</v>
      </c>
      <c r="DC133" s="5">
        <v>800</v>
      </c>
      <c r="DD133" s="5">
        <v>700</v>
      </c>
      <c r="DE133" s="5">
        <v>900</v>
      </c>
      <c r="DF133" s="3">
        <v>352</v>
      </c>
      <c r="DG133" s="3">
        <v>1800</v>
      </c>
      <c r="DH133" s="3">
        <v>1500</v>
      </c>
      <c r="DI133" s="3">
        <v>1600</v>
      </c>
    </row>
    <row r="134" spans="1:113">
      <c r="A134" s="9">
        <v>94</v>
      </c>
      <c r="B134" s="10">
        <v>113008</v>
      </c>
      <c r="C134" s="19" t="s">
        <v>115</v>
      </c>
      <c r="D134" s="19" t="s">
        <v>89</v>
      </c>
      <c r="E134" s="5">
        <v>1620</v>
      </c>
      <c r="F134" s="5">
        <v>2800</v>
      </c>
      <c r="G134" s="12">
        <f t="shared" si="11"/>
        <v>0.00332049015178198</v>
      </c>
      <c r="H134" s="13">
        <f t="shared" si="14"/>
        <v>0.00169881125158346</v>
      </c>
      <c r="I134" s="5" t="s">
        <v>1723</v>
      </c>
      <c r="J134" s="5">
        <v>238</v>
      </c>
      <c r="K134" s="5">
        <v>2100</v>
      </c>
      <c r="L134" s="5">
        <v>1600</v>
      </c>
      <c r="M134" s="5">
        <v>2000</v>
      </c>
      <c r="N134" s="5">
        <v>0</v>
      </c>
      <c r="O134" s="5">
        <v>1000</v>
      </c>
      <c r="P134" s="5">
        <v>800</v>
      </c>
      <c r="Q134" s="5">
        <v>900</v>
      </c>
      <c r="R134" s="5">
        <v>0</v>
      </c>
      <c r="S134" s="5">
        <v>900</v>
      </c>
      <c r="T134" s="5">
        <v>700</v>
      </c>
      <c r="U134" s="5">
        <v>800</v>
      </c>
      <c r="V134" s="5">
        <v>631.53</v>
      </c>
      <c r="W134" s="5">
        <v>1100</v>
      </c>
      <c r="X134" s="5">
        <v>850</v>
      </c>
      <c r="Y134" s="5">
        <v>960</v>
      </c>
      <c r="Z134" s="5">
        <v>498.92</v>
      </c>
      <c r="AA134" s="5">
        <v>900</v>
      </c>
      <c r="AB134" s="5">
        <v>700</v>
      </c>
      <c r="AC134" s="5">
        <v>800</v>
      </c>
      <c r="AD134" s="5">
        <v>8</v>
      </c>
      <c r="AE134" s="5">
        <v>4</v>
      </c>
      <c r="AF134" s="5">
        <v>10</v>
      </c>
      <c r="AG134" s="5">
        <v>5</v>
      </c>
      <c r="AH134" s="5">
        <v>4</v>
      </c>
      <c r="AI134" s="5">
        <v>6</v>
      </c>
      <c r="AJ134" s="23">
        <v>625.62</v>
      </c>
      <c r="AK134" s="5">
        <v>1400</v>
      </c>
      <c r="AL134" s="5">
        <v>1200</v>
      </c>
      <c r="AM134" s="5">
        <v>1300</v>
      </c>
      <c r="AN134" s="5">
        <v>134.63</v>
      </c>
      <c r="AO134" s="5">
        <v>700</v>
      </c>
      <c r="AP134" s="5">
        <v>500</v>
      </c>
      <c r="AQ134" s="5">
        <v>600</v>
      </c>
      <c r="AR134" s="5">
        <v>391.84</v>
      </c>
      <c r="AS134" s="5">
        <v>1100</v>
      </c>
      <c r="AT134" s="5">
        <v>1000</v>
      </c>
      <c r="AU134" s="5">
        <v>1100</v>
      </c>
      <c r="AV134" s="5">
        <f>VLOOKUP(B:B,[3]Sheet1!$A$1:$B$65536,2,0)</f>
        <v>1368.89</v>
      </c>
      <c r="AW134" s="5">
        <v>2000</v>
      </c>
      <c r="AX134" s="5">
        <v>1400</v>
      </c>
      <c r="AY134" s="5">
        <v>1800</v>
      </c>
      <c r="AZ134" s="5">
        <v>191.03</v>
      </c>
      <c r="BA134" s="5">
        <v>800</v>
      </c>
      <c r="BB134" s="5">
        <v>600</v>
      </c>
      <c r="BC134" s="5">
        <v>800</v>
      </c>
      <c r="BD134" s="5">
        <f t="shared" si="12"/>
        <v>0.00452488687782805</v>
      </c>
      <c r="BE134" s="5">
        <v>191.03</v>
      </c>
      <c r="BF134" s="5">
        <v>1000</v>
      </c>
      <c r="BG134" s="5">
        <v>900</v>
      </c>
      <c r="BH134" s="5">
        <v>1000</v>
      </c>
      <c r="BI134" s="5">
        <v>95.53</v>
      </c>
      <c r="BJ134" s="5">
        <v>900</v>
      </c>
      <c r="BK134" s="5">
        <v>700</v>
      </c>
      <c r="BL134" s="5">
        <v>900</v>
      </c>
      <c r="BM134" s="5">
        <f>VLOOKUP(B:B,[4]Sheet1!$A$1:$B$65536,2,0)</f>
        <v>188.41</v>
      </c>
      <c r="BN134" s="5">
        <v>1000</v>
      </c>
      <c r="BO134" s="5">
        <v>900</v>
      </c>
      <c r="BP134" s="5">
        <v>1000</v>
      </c>
      <c r="BQ134" s="5">
        <v>185.3</v>
      </c>
      <c r="BR134" s="5">
        <v>800</v>
      </c>
      <c r="BS134" s="5">
        <v>700</v>
      </c>
      <c r="BT134" s="5">
        <v>900</v>
      </c>
      <c r="BU134" s="5">
        <f t="shared" si="13"/>
        <v>0.00514469453376206</v>
      </c>
      <c r="BV134" s="5">
        <v>786.2</v>
      </c>
      <c r="BW134" s="5">
        <v>3000</v>
      </c>
      <c r="BX134" s="5">
        <v>2800</v>
      </c>
      <c r="BY134" s="5">
        <v>3400</v>
      </c>
      <c r="BZ134" s="5">
        <v>414</v>
      </c>
      <c r="CA134" s="5">
        <v>2000</v>
      </c>
      <c r="CB134" s="5">
        <v>1900</v>
      </c>
      <c r="CC134" s="5">
        <v>2000</v>
      </c>
      <c r="CD134" s="5">
        <v>15</v>
      </c>
      <c r="CE134" s="5">
        <v>50</v>
      </c>
      <c r="CF134" s="5">
        <v>40</v>
      </c>
      <c r="CG134" s="5">
        <v>60</v>
      </c>
      <c r="CH134" s="5">
        <v>608.4</v>
      </c>
      <c r="CI134" s="5">
        <v>1700</v>
      </c>
      <c r="CJ134" s="5">
        <v>1600</v>
      </c>
      <c r="CK134" s="5">
        <v>2000</v>
      </c>
      <c r="CL134" s="5">
        <v>0</v>
      </c>
      <c r="CM134" s="5">
        <v>1200</v>
      </c>
      <c r="CN134" s="5">
        <v>1000</v>
      </c>
      <c r="CO134" s="5">
        <v>1200</v>
      </c>
      <c r="CP134" s="5">
        <v>0</v>
      </c>
      <c r="CQ134" s="5">
        <v>600</v>
      </c>
      <c r="CR134" s="5">
        <v>500</v>
      </c>
      <c r="CS134" s="5">
        <v>600</v>
      </c>
      <c r="CT134" s="5">
        <v>890.87</v>
      </c>
      <c r="CU134" s="5">
        <v>1700</v>
      </c>
      <c r="CV134" s="5">
        <v>1500</v>
      </c>
      <c r="CW134" s="5">
        <v>1700</v>
      </c>
      <c r="CX134" s="5">
        <f>VLOOKUP(B:B,[5]Sheet1!$A$1:$B$65536,2,0)</f>
        <v>694.5</v>
      </c>
      <c r="CY134" s="5">
        <v>3200</v>
      </c>
      <c r="CZ134" s="5">
        <v>3100</v>
      </c>
      <c r="DA134" s="5">
        <v>3300</v>
      </c>
      <c r="DB134" s="5">
        <v>593.93</v>
      </c>
      <c r="DC134" s="5">
        <v>800</v>
      </c>
      <c r="DD134" s="5">
        <v>700</v>
      </c>
      <c r="DE134" s="5">
        <v>900</v>
      </c>
      <c r="DF134" s="3" t="e">
        <v>#N/A</v>
      </c>
      <c r="DG134" s="3">
        <v>1800</v>
      </c>
      <c r="DH134" s="3">
        <v>1500</v>
      </c>
      <c r="DI134" s="3">
        <v>1600</v>
      </c>
    </row>
    <row r="135" spans="1:113">
      <c r="A135" s="9">
        <v>134</v>
      </c>
      <c r="B135" s="10">
        <v>116773</v>
      </c>
      <c r="C135" s="19" t="s">
        <v>156</v>
      </c>
      <c r="D135" s="19" t="s">
        <v>122</v>
      </c>
      <c r="E135" s="5">
        <v>1506</v>
      </c>
      <c r="F135" s="5">
        <v>2800</v>
      </c>
      <c r="G135" s="12">
        <f t="shared" si="11"/>
        <v>0.00332049015178198</v>
      </c>
      <c r="H135" s="13">
        <f t="shared" si="14"/>
        <v>0.00157926527462018</v>
      </c>
      <c r="I135" s="5" t="s">
        <v>1723</v>
      </c>
      <c r="J135" s="5">
        <v>286.8</v>
      </c>
      <c r="K135" s="5">
        <v>2100</v>
      </c>
      <c r="L135" s="5">
        <v>1500</v>
      </c>
      <c r="M135" s="5">
        <v>1900</v>
      </c>
      <c r="N135" s="5">
        <v>0</v>
      </c>
      <c r="O135" s="5">
        <v>1000</v>
      </c>
      <c r="P135" s="5">
        <v>800</v>
      </c>
      <c r="Q135" s="5">
        <v>900</v>
      </c>
      <c r="R135" s="5">
        <v>0</v>
      </c>
      <c r="S135" s="5">
        <v>900</v>
      </c>
      <c r="T135" s="5">
        <v>700</v>
      </c>
      <c r="U135" s="5">
        <v>800</v>
      </c>
      <c r="V135" s="5">
        <v>974.86</v>
      </c>
      <c r="W135" s="5">
        <v>1100</v>
      </c>
      <c r="X135" s="5">
        <v>850</v>
      </c>
      <c r="Y135" s="5">
        <v>960</v>
      </c>
      <c r="Z135" s="5">
        <v>424.7</v>
      </c>
      <c r="AA135" s="5">
        <v>1000</v>
      </c>
      <c r="AB135" s="5">
        <v>800</v>
      </c>
      <c r="AC135" s="5">
        <v>900</v>
      </c>
      <c r="AD135" s="5">
        <v>5</v>
      </c>
      <c r="AE135" s="5">
        <v>3</v>
      </c>
      <c r="AF135" s="5">
        <v>6</v>
      </c>
      <c r="AG135" s="5">
        <v>5</v>
      </c>
      <c r="AH135" s="5">
        <v>4</v>
      </c>
      <c r="AI135" s="5">
        <v>6</v>
      </c>
      <c r="AJ135" s="23">
        <v>488.38</v>
      </c>
      <c r="AK135" s="5">
        <v>1400</v>
      </c>
      <c r="AL135" s="5">
        <v>1200</v>
      </c>
      <c r="AM135" s="5">
        <v>1300</v>
      </c>
      <c r="AN135" s="5">
        <v>48</v>
      </c>
      <c r="AO135" s="5">
        <v>700</v>
      </c>
      <c r="AP135" s="5">
        <v>500</v>
      </c>
      <c r="AQ135" s="5">
        <v>600</v>
      </c>
      <c r="AR135" s="5">
        <v>780</v>
      </c>
      <c r="AS135" s="5">
        <v>1100</v>
      </c>
      <c r="AT135" s="5">
        <v>1000</v>
      </c>
      <c r="AU135" s="5">
        <v>1100</v>
      </c>
      <c r="AV135" s="5">
        <f>VLOOKUP(B:B,[3]Sheet1!$A$1:$B$65536,2,0)</f>
        <v>569.87</v>
      </c>
      <c r="AW135" s="5">
        <v>2000</v>
      </c>
      <c r="AX135" s="5">
        <v>1400</v>
      </c>
      <c r="AY135" s="5">
        <v>1800</v>
      </c>
      <c r="AZ135" s="5">
        <v>280.36</v>
      </c>
      <c r="BA135" s="5">
        <v>800</v>
      </c>
      <c r="BB135" s="5">
        <v>600</v>
      </c>
      <c r="BC135" s="5">
        <v>800</v>
      </c>
      <c r="BD135" s="5">
        <f t="shared" si="12"/>
        <v>0.00452488687782805</v>
      </c>
      <c r="BE135" s="5">
        <v>280.36</v>
      </c>
      <c r="BF135" s="5">
        <v>1000</v>
      </c>
      <c r="BG135" s="5">
        <v>900</v>
      </c>
      <c r="BH135" s="5">
        <v>1000</v>
      </c>
      <c r="BI135" s="5">
        <v>164.88</v>
      </c>
      <c r="BJ135" s="5">
        <v>900</v>
      </c>
      <c r="BK135" s="5">
        <v>700</v>
      </c>
      <c r="BL135" s="5">
        <v>900</v>
      </c>
      <c r="BM135" s="5">
        <f>VLOOKUP(B:B,[4]Sheet1!$A$1:$B$65536,2,0)</f>
        <v>66.88</v>
      </c>
      <c r="BN135" s="5">
        <v>1000</v>
      </c>
      <c r="BO135" s="5">
        <v>900</v>
      </c>
      <c r="BP135" s="5">
        <v>1000</v>
      </c>
      <c r="BQ135" s="5">
        <v>0</v>
      </c>
      <c r="BR135" s="5">
        <v>800</v>
      </c>
      <c r="BS135" s="5">
        <v>700</v>
      </c>
      <c r="BT135" s="5">
        <v>900</v>
      </c>
      <c r="BU135" s="5">
        <f t="shared" si="13"/>
        <v>0.00514469453376206</v>
      </c>
      <c r="BV135" s="5">
        <v>432.88</v>
      </c>
      <c r="BW135" s="5">
        <v>3000</v>
      </c>
      <c r="BX135" s="5">
        <v>2800</v>
      </c>
      <c r="BY135" s="5">
        <v>3400</v>
      </c>
      <c r="BZ135" s="5">
        <v>1086.56</v>
      </c>
      <c r="CA135" s="5">
        <v>3800</v>
      </c>
      <c r="CB135" s="5">
        <v>3600</v>
      </c>
      <c r="CC135" s="5">
        <v>3900</v>
      </c>
      <c r="CD135" s="5">
        <v>20</v>
      </c>
      <c r="CE135" s="5">
        <v>50</v>
      </c>
      <c r="CF135" s="5">
        <v>40</v>
      </c>
      <c r="CG135" s="5">
        <v>60</v>
      </c>
      <c r="CH135" s="5">
        <v>31</v>
      </c>
      <c r="CI135" s="5">
        <v>1700</v>
      </c>
      <c r="CJ135" s="5">
        <v>1600</v>
      </c>
      <c r="CK135" s="5">
        <v>1900</v>
      </c>
      <c r="CL135" s="5">
        <v>43.4</v>
      </c>
      <c r="CM135" s="5">
        <v>1200</v>
      </c>
      <c r="CN135" s="5">
        <v>1000</v>
      </c>
      <c r="CO135" s="5">
        <v>1200</v>
      </c>
      <c r="CP135" s="5">
        <v>0</v>
      </c>
      <c r="CQ135" s="5">
        <v>600</v>
      </c>
      <c r="CR135" s="5">
        <v>500</v>
      </c>
      <c r="CS135" s="5">
        <v>600</v>
      </c>
      <c r="CT135" s="5">
        <v>1033.56</v>
      </c>
      <c r="CU135" s="5">
        <v>1700</v>
      </c>
      <c r="CV135" s="5">
        <v>1500</v>
      </c>
      <c r="CW135" s="5">
        <v>1700</v>
      </c>
      <c r="CX135" s="5">
        <f>VLOOKUP(B:B,[5]Sheet1!$A$1:$B$65536,2,0)</f>
        <v>1464.48</v>
      </c>
      <c r="CY135" s="5">
        <v>3200</v>
      </c>
      <c r="CZ135" s="5">
        <v>3100</v>
      </c>
      <c r="DA135" s="5">
        <v>3300</v>
      </c>
      <c r="DB135" s="5">
        <v>97</v>
      </c>
      <c r="DC135" s="5">
        <v>800</v>
      </c>
      <c r="DD135" s="5">
        <v>700</v>
      </c>
      <c r="DE135" s="5">
        <v>900</v>
      </c>
      <c r="DF135" s="3">
        <v>159</v>
      </c>
      <c r="DG135" s="3">
        <v>1800</v>
      </c>
      <c r="DH135" s="3">
        <v>1500</v>
      </c>
      <c r="DI135" s="3">
        <v>1600</v>
      </c>
    </row>
    <row r="136" spans="1:113">
      <c r="A136" s="9">
        <v>34</v>
      </c>
      <c r="B136" s="10">
        <v>111064</v>
      </c>
      <c r="C136" s="19" t="s">
        <v>50</v>
      </c>
      <c r="D136" s="19" t="s">
        <v>1731</v>
      </c>
      <c r="E136" s="5">
        <v>1419</v>
      </c>
      <c r="F136" s="5">
        <v>2800</v>
      </c>
      <c r="G136" s="12">
        <f t="shared" si="11"/>
        <v>0.00332049015178198</v>
      </c>
      <c r="H136" s="13">
        <f t="shared" si="14"/>
        <v>0.00148803281851662</v>
      </c>
      <c r="I136" s="5" t="s">
        <v>1723</v>
      </c>
      <c r="J136" s="5">
        <v>96.3</v>
      </c>
      <c r="K136" s="5">
        <v>2100</v>
      </c>
      <c r="L136" s="5">
        <v>1500</v>
      </c>
      <c r="M136" s="5">
        <v>1900</v>
      </c>
      <c r="N136" s="5">
        <v>0</v>
      </c>
      <c r="O136" s="5">
        <v>1000</v>
      </c>
      <c r="P136" s="5">
        <v>700</v>
      </c>
      <c r="Q136" s="5">
        <v>900</v>
      </c>
      <c r="R136" s="5">
        <v>0</v>
      </c>
      <c r="S136" s="5">
        <v>900</v>
      </c>
      <c r="T136" s="5">
        <v>700</v>
      </c>
      <c r="U136" s="5">
        <v>800</v>
      </c>
      <c r="V136" s="5">
        <v>1012.84</v>
      </c>
      <c r="W136" s="5">
        <v>1100</v>
      </c>
      <c r="X136" s="5">
        <v>850</v>
      </c>
      <c r="Y136" s="5">
        <v>960</v>
      </c>
      <c r="Z136" s="5">
        <v>160.01</v>
      </c>
      <c r="AA136" s="5">
        <v>900</v>
      </c>
      <c r="AB136" s="5">
        <v>700</v>
      </c>
      <c r="AC136" s="5">
        <v>800</v>
      </c>
      <c r="AD136" s="5">
        <v>11</v>
      </c>
      <c r="AE136" s="5">
        <v>5</v>
      </c>
      <c r="AF136" s="5">
        <v>13</v>
      </c>
      <c r="AG136" s="5">
        <v>5</v>
      </c>
      <c r="AH136" s="5">
        <v>4</v>
      </c>
      <c r="AI136" s="5">
        <v>6</v>
      </c>
      <c r="AJ136" s="23">
        <v>326.72</v>
      </c>
      <c r="AK136" s="5">
        <v>1400</v>
      </c>
      <c r="AL136" s="5">
        <v>1200</v>
      </c>
      <c r="AM136" s="5">
        <v>1300</v>
      </c>
      <c r="AN136" s="5">
        <v>63.91</v>
      </c>
      <c r="AO136" s="5">
        <v>700</v>
      </c>
      <c r="AP136" s="5">
        <v>500</v>
      </c>
      <c r="AQ136" s="5">
        <v>600</v>
      </c>
      <c r="AR136" s="5">
        <v>-88.74</v>
      </c>
      <c r="AS136" s="5">
        <v>1100</v>
      </c>
      <c r="AT136" s="5">
        <v>1000</v>
      </c>
      <c r="AU136" s="5">
        <v>1100</v>
      </c>
      <c r="AV136" s="5">
        <f>VLOOKUP(B:B,[3]Sheet1!$A$1:$B$65536,2,0)</f>
        <v>543</v>
      </c>
      <c r="AW136" s="5">
        <v>2000</v>
      </c>
      <c r="AX136" s="5">
        <v>1400</v>
      </c>
      <c r="AY136" s="5">
        <v>1800</v>
      </c>
      <c r="AZ136" s="5">
        <v>301.57</v>
      </c>
      <c r="BA136" s="5">
        <v>800</v>
      </c>
      <c r="BB136" s="5">
        <v>600</v>
      </c>
      <c r="BC136" s="5">
        <v>800</v>
      </c>
      <c r="BD136" s="5">
        <f t="shared" si="12"/>
        <v>0.00452488687782805</v>
      </c>
      <c r="BE136" s="5">
        <v>301.57</v>
      </c>
      <c r="BF136" s="5">
        <v>1000</v>
      </c>
      <c r="BG136" s="5">
        <v>900</v>
      </c>
      <c r="BH136" s="5">
        <v>1000</v>
      </c>
      <c r="BI136" s="5">
        <v>40.79</v>
      </c>
      <c r="BJ136" s="5">
        <v>900</v>
      </c>
      <c r="BK136" s="5">
        <v>700</v>
      </c>
      <c r="BL136" s="5">
        <v>900</v>
      </c>
      <c r="BM136" s="5">
        <f>VLOOKUP(B:B,[4]Sheet1!$A$1:$B$65536,2,0)</f>
        <v>232.56</v>
      </c>
      <c r="BN136" s="5">
        <v>1000</v>
      </c>
      <c r="BO136" s="5">
        <v>900</v>
      </c>
      <c r="BP136" s="5">
        <v>1000</v>
      </c>
      <c r="BQ136" s="5">
        <v>0</v>
      </c>
      <c r="BR136" s="5">
        <v>800</v>
      </c>
      <c r="BS136" s="5">
        <v>700</v>
      </c>
      <c r="BT136" s="5">
        <v>900</v>
      </c>
      <c r="BU136" s="5">
        <f t="shared" si="13"/>
        <v>0.00514469453376206</v>
      </c>
      <c r="BV136" s="5">
        <v>782.8</v>
      </c>
      <c r="BW136" s="5">
        <v>3000</v>
      </c>
      <c r="BX136" s="5">
        <v>2800</v>
      </c>
      <c r="BY136" s="5">
        <v>3400</v>
      </c>
      <c r="BZ136" s="5">
        <v>43</v>
      </c>
      <c r="CA136" s="5">
        <v>2000</v>
      </c>
      <c r="CB136" s="5">
        <v>1900</v>
      </c>
      <c r="CC136" s="5">
        <v>2000</v>
      </c>
      <c r="CD136" s="5">
        <v>44</v>
      </c>
      <c r="CE136" s="5">
        <v>50</v>
      </c>
      <c r="CF136" s="5">
        <v>40</v>
      </c>
      <c r="CG136" s="5">
        <v>60</v>
      </c>
      <c r="CH136" s="5">
        <v>191.25</v>
      </c>
      <c r="CI136" s="5">
        <v>1700</v>
      </c>
      <c r="CJ136" s="5">
        <v>1600</v>
      </c>
      <c r="CK136" s="5">
        <v>1900</v>
      </c>
      <c r="CL136" s="5">
        <v>0</v>
      </c>
      <c r="CM136" s="5">
        <v>1200</v>
      </c>
      <c r="CN136" s="5">
        <v>1000</v>
      </c>
      <c r="CO136" s="5">
        <v>1200</v>
      </c>
      <c r="CP136" s="5">
        <v>0</v>
      </c>
      <c r="CQ136" s="5">
        <v>600</v>
      </c>
      <c r="CR136" s="5">
        <v>500</v>
      </c>
      <c r="CS136" s="5">
        <v>600</v>
      </c>
      <c r="CT136" s="5">
        <v>1803.02</v>
      </c>
      <c r="CU136" s="5">
        <v>1700</v>
      </c>
      <c r="CV136" s="5">
        <v>1500</v>
      </c>
      <c r="CW136" s="5">
        <v>1700</v>
      </c>
      <c r="CX136" s="5">
        <f>VLOOKUP(B:B,[5]Sheet1!$A$1:$B$65536,2,0)</f>
        <v>469.2</v>
      </c>
      <c r="CY136" s="5">
        <v>3200</v>
      </c>
      <c r="CZ136" s="5">
        <v>3100</v>
      </c>
      <c r="DA136" s="5">
        <v>3300</v>
      </c>
      <c r="DB136" s="5">
        <v>521.45</v>
      </c>
      <c r="DC136" s="5">
        <v>800</v>
      </c>
      <c r="DD136" s="5">
        <v>700</v>
      </c>
      <c r="DE136" s="5">
        <v>900</v>
      </c>
      <c r="DF136" s="3" t="e">
        <v>#N/A</v>
      </c>
      <c r="DG136" s="3">
        <v>1800</v>
      </c>
      <c r="DH136" s="3">
        <v>1500</v>
      </c>
      <c r="DI136" s="3">
        <v>1600</v>
      </c>
    </row>
    <row r="137" spans="1:113">
      <c r="A137" s="9">
        <v>97</v>
      </c>
      <c r="B137" s="10">
        <v>117310</v>
      </c>
      <c r="C137" s="19" t="s">
        <v>116</v>
      </c>
      <c r="D137" s="19" t="s">
        <v>89</v>
      </c>
      <c r="E137" s="5">
        <v>1000</v>
      </c>
      <c r="F137" s="5">
        <v>2800</v>
      </c>
      <c r="G137" s="12">
        <f t="shared" si="11"/>
        <v>0.00332049015178198</v>
      </c>
      <c r="H137" s="13">
        <f t="shared" si="14"/>
        <v>0.00104864892073053</v>
      </c>
      <c r="I137" s="5" t="s">
        <v>1723</v>
      </c>
      <c r="J137" s="5">
        <v>0</v>
      </c>
      <c r="K137" s="5">
        <v>2000</v>
      </c>
      <c r="L137" s="5">
        <v>1400</v>
      </c>
      <c r="M137" s="5">
        <v>1900</v>
      </c>
      <c r="N137" s="5">
        <v>0</v>
      </c>
      <c r="O137" s="5">
        <v>1000</v>
      </c>
      <c r="P137" s="5">
        <v>700</v>
      </c>
      <c r="Q137" s="5">
        <v>900</v>
      </c>
      <c r="R137" s="5">
        <v>0</v>
      </c>
      <c r="S137" s="5">
        <v>900</v>
      </c>
      <c r="T137" s="5">
        <v>700</v>
      </c>
      <c r="U137" s="5">
        <v>800</v>
      </c>
      <c r="V137" s="5"/>
      <c r="W137" s="5">
        <v>1100</v>
      </c>
      <c r="X137" s="5">
        <v>850</v>
      </c>
      <c r="Y137" s="5">
        <v>960</v>
      </c>
      <c r="Z137" s="5">
        <v>0</v>
      </c>
      <c r="AA137" s="5">
        <v>900</v>
      </c>
      <c r="AB137" s="5">
        <v>700</v>
      </c>
      <c r="AC137" s="5">
        <v>800</v>
      </c>
      <c r="AD137" s="5">
        <v>5</v>
      </c>
      <c r="AE137" s="5">
        <v>3</v>
      </c>
      <c r="AF137" s="5">
        <v>6</v>
      </c>
      <c r="AG137" s="5">
        <v>5</v>
      </c>
      <c r="AH137" s="5">
        <v>4</v>
      </c>
      <c r="AI137" s="5">
        <v>6</v>
      </c>
      <c r="AJ137" s="23">
        <v>0</v>
      </c>
      <c r="AK137" s="5">
        <v>1400</v>
      </c>
      <c r="AL137" s="5">
        <v>1200</v>
      </c>
      <c r="AM137" s="5">
        <v>1300</v>
      </c>
      <c r="AN137" s="5">
        <v>0</v>
      </c>
      <c r="AO137" s="5">
        <v>700</v>
      </c>
      <c r="AP137" s="5">
        <v>500</v>
      </c>
      <c r="AQ137" s="5">
        <v>600</v>
      </c>
      <c r="AR137" s="5">
        <v>0</v>
      </c>
      <c r="AS137" s="5">
        <v>1100</v>
      </c>
      <c r="AT137" s="5">
        <v>1000</v>
      </c>
      <c r="AU137" s="5">
        <v>1100</v>
      </c>
      <c r="AV137" s="5" t="e">
        <f>VLOOKUP(B:B,[3]Sheet1!$A$1:$B$65536,2,0)</f>
        <v>#N/A</v>
      </c>
      <c r="AW137" s="5">
        <v>2000</v>
      </c>
      <c r="AX137" s="5">
        <v>1400</v>
      </c>
      <c r="AY137" s="5">
        <v>1800</v>
      </c>
      <c r="AZ137" s="5">
        <v>0</v>
      </c>
      <c r="BA137" s="5">
        <v>800</v>
      </c>
      <c r="BB137" s="5">
        <v>600</v>
      </c>
      <c r="BC137" s="5">
        <v>800</v>
      </c>
      <c r="BD137" s="5">
        <f t="shared" si="12"/>
        <v>0.00452488687782805</v>
      </c>
      <c r="BE137" s="5">
        <v>0</v>
      </c>
      <c r="BF137" s="5">
        <v>1000</v>
      </c>
      <c r="BG137" s="5">
        <v>900</v>
      </c>
      <c r="BH137" s="5">
        <v>1000</v>
      </c>
      <c r="BI137" s="5">
        <v>0</v>
      </c>
      <c r="BJ137" s="5">
        <v>900</v>
      </c>
      <c r="BK137" s="5">
        <v>700</v>
      </c>
      <c r="BL137" s="5">
        <v>900</v>
      </c>
      <c r="BM137" s="5" t="e">
        <f>VLOOKUP(B:B,[4]Sheet1!$A$1:$B$65536,2,0)</f>
        <v>#N/A</v>
      </c>
      <c r="BN137" s="5">
        <v>1000</v>
      </c>
      <c r="BO137" s="5">
        <v>900</v>
      </c>
      <c r="BP137" s="5">
        <v>1000</v>
      </c>
      <c r="BQ137" s="5">
        <v>0</v>
      </c>
      <c r="BR137" s="5">
        <v>800</v>
      </c>
      <c r="BS137" s="5">
        <v>700</v>
      </c>
      <c r="BT137" s="5">
        <v>900</v>
      </c>
      <c r="BU137" s="5">
        <f t="shared" si="13"/>
        <v>0.00514469453376206</v>
      </c>
      <c r="BV137" s="5">
        <v>362.11</v>
      </c>
      <c r="BW137" s="5">
        <v>3000</v>
      </c>
      <c r="BX137" s="5">
        <v>2800</v>
      </c>
      <c r="BY137" s="5">
        <v>3400</v>
      </c>
      <c r="BZ137" s="5">
        <v>1383.3</v>
      </c>
      <c r="CA137" s="5">
        <v>3800</v>
      </c>
      <c r="CB137" s="5">
        <v>3600</v>
      </c>
      <c r="CC137" s="5">
        <v>3900</v>
      </c>
      <c r="CD137" s="5">
        <v>26</v>
      </c>
      <c r="CE137" s="5">
        <v>50</v>
      </c>
      <c r="CF137" s="5">
        <v>40</v>
      </c>
      <c r="CG137" s="5">
        <v>60</v>
      </c>
      <c r="CH137" s="5">
        <v>429.94</v>
      </c>
      <c r="CI137" s="5">
        <v>1700</v>
      </c>
      <c r="CJ137" s="5">
        <v>1600</v>
      </c>
      <c r="CK137" s="5">
        <v>1900</v>
      </c>
      <c r="CL137" s="5">
        <v>60.6</v>
      </c>
      <c r="CM137" s="5">
        <v>1200</v>
      </c>
      <c r="CN137" s="5">
        <v>1000</v>
      </c>
      <c r="CO137" s="5">
        <v>1200</v>
      </c>
      <c r="CP137" s="5">
        <v>38</v>
      </c>
      <c r="CQ137" s="5">
        <v>600</v>
      </c>
      <c r="CR137" s="5">
        <v>500</v>
      </c>
      <c r="CS137" s="5">
        <v>600</v>
      </c>
      <c r="CT137" s="5">
        <v>589.51</v>
      </c>
      <c r="CU137" s="5">
        <v>1700</v>
      </c>
      <c r="CV137" s="5">
        <v>1500</v>
      </c>
      <c r="CW137" s="5">
        <v>1700</v>
      </c>
      <c r="CX137" s="5">
        <f>VLOOKUP(B:B,[5]Sheet1!$A$1:$B$65536,2,0)</f>
        <v>2632.75</v>
      </c>
      <c r="CY137" s="5">
        <v>3200</v>
      </c>
      <c r="CZ137" s="5">
        <v>3100</v>
      </c>
      <c r="DA137" s="5">
        <v>3300</v>
      </c>
      <c r="DB137" s="5">
        <v>269.6</v>
      </c>
      <c r="DC137" s="5">
        <v>800</v>
      </c>
      <c r="DD137" s="5">
        <v>700</v>
      </c>
      <c r="DE137" s="5">
        <v>900</v>
      </c>
      <c r="DF137" s="3">
        <v>123.95</v>
      </c>
      <c r="DG137" s="3">
        <v>1800</v>
      </c>
      <c r="DH137" s="3">
        <v>1500</v>
      </c>
      <c r="DI137" s="3">
        <v>1600</v>
      </c>
    </row>
    <row r="138" spans="1:113">
      <c r="A138" s="9"/>
      <c r="B138" s="9"/>
      <c r="C138" s="9"/>
      <c r="D138" s="9"/>
      <c r="E138" s="5"/>
      <c r="F138" s="5"/>
      <c r="G138" s="5"/>
      <c r="H138" s="5"/>
      <c r="I138" s="5"/>
      <c r="J138" s="5"/>
      <c r="K138" s="5">
        <f>SUM(K3:K137)</f>
        <v>1250000</v>
      </c>
      <c r="L138" s="5">
        <f>SUM(L3:L137)</f>
        <v>900000</v>
      </c>
      <c r="M138" s="5">
        <f>SUM(M3:M137)</f>
        <v>1120000</v>
      </c>
      <c r="N138" s="5">
        <v>0</v>
      </c>
      <c r="O138" s="5">
        <f>SUM(O3:O137)</f>
        <v>390000</v>
      </c>
      <c r="P138" s="5">
        <f>SUM(P3:P137)</f>
        <v>300000</v>
      </c>
      <c r="Q138" s="5">
        <f>SUM(Q3:Q137)</f>
        <v>340000</v>
      </c>
      <c r="R138" s="5"/>
      <c r="S138" s="5">
        <f>SUM(S3:S137)</f>
        <v>380000</v>
      </c>
      <c r="T138" s="5">
        <f>SUM(T3:T137)</f>
        <v>300000</v>
      </c>
      <c r="U138" s="5">
        <f>SUM(U3:U137)</f>
        <v>340000</v>
      </c>
      <c r="V138" s="5"/>
      <c r="W138" s="5">
        <f>SUM(W3:W137)</f>
        <v>475600</v>
      </c>
      <c r="X138" s="5">
        <f>SUM(X3:X137)</f>
        <v>365420</v>
      </c>
      <c r="Y138" s="5">
        <f>SUM(Y3:Y137)</f>
        <v>415830</v>
      </c>
      <c r="Z138" s="5">
        <v>0</v>
      </c>
      <c r="AA138" s="5">
        <v>340000</v>
      </c>
      <c r="AB138" s="5">
        <v>261600</v>
      </c>
      <c r="AC138" s="5">
        <v>298400</v>
      </c>
      <c r="AD138" s="5">
        <v>0</v>
      </c>
      <c r="AE138" s="5">
        <v>0</v>
      </c>
      <c r="AF138" s="5"/>
      <c r="AG138" s="5"/>
      <c r="AH138" s="5"/>
      <c r="AI138" s="5"/>
      <c r="AJ138" s="23">
        <v>0</v>
      </c>
      <c r="AK138" s="5">
        <f>SUM(AK3:AK137)</f>
        <v>280000</v>
      </c>
      <c r="AL138" s="5">
        <f>SUM(AL3:AL137)</f>
        <v>232200</v>
      </c>
      <c r="AM138" s="5">
        <f>SUM(AM3:AM137)</f>
        <v>250000</v>
      </c>
      <c r="AN138" s="5">
        <v>0</v>
      </c>
      <c r="AO138" s="5">
        <f>SUM(AO3:AO137)</f>
        <v>144000</v>
      </c>
      <c r="AP138" s="5">
        <f>SUM(AP3:AP137)</f>
        <v>108400</v>
      </c>
      <c r="AQ138" s="5">
        <v>130000</v>
      </c>
      <c r="AR138" s="5">
        <v>0</v>
      </c>
      <c r="AS138" s="5">
        <f>SUM(AS3:AS137)</f>
        <v>400000</v>
      </c>
      <c r="AT138" s="5">
        <v>360000</v>
      </c>
      <c r="AU138" s="5">
        <v>410000</v>
      </c>
      <c r="AV138" s="5" t="e">
        <f>VLOOKUP(B:B,[3]Sheet1!$A$1:$B$65536,2,0)</f>
        <v>#N/A</v>
      </c>
      <c r="AW138" s="5">
        <f>SUM(AW3:AW137)</f>
        <v>444400</v>
      </c>
      <c r="AX138" s="5">
        <v>300000</v>
      </c>
      <c r="AY138" s="5">
        <v>400000</v>
      </c>
      <c r="AZ138" s="5">
        <v>0</v>
      </c>
      <c r="BA138" s="5">
        <f>SUM(BA3:BA137)</f>
        <v>189000</v>
      </c>
      <c r="BB138" s="5">
        <v>150000</v>
      </c>
      <c r="BC138" s="5">
        <v>180000</v>
      </c>
      <c r="BD138" s="5">
        <f t="shared" si="12"/>
        <v>1</v>
      </c>
      <c r="BE138" s="5">
        <v>0</v>
      </c>
      <c r="BF138" s="5">
        <f>SUM(BF3:BF137)</f>
        <v>221000</v>
      </c>
      <c r="BG138" s="5">
        <v>200000</v>
      </c>
      <c r="BH138" s="5">
        <v>230000</v>
      </c>
      <c r="BI138" s="5">
        <v>0</v>
      </c>
      <c r="BJ138" s="5">
        <f>SUM(BJ3:BJ137)</f>
        <v>202500</v>
      </c>
      <c r="BK138" s="5">
        <f>SUM(BK3:BK137)</f>
        <v>164300</v>
      </c>
      <c r="BL138" s="5">
        <f>SUM(BL3:BL137)</f>
        <v>193400</v>
      </c>
      <c r="BM138" s="5" t="e">
        <f>VLOOKUP(B:B,[4]Sheet1!$A$1:$B$65536,2,0)</f>
        <v>#N/A</v>
      </c>
      <c r="BN138" s="5">
        <f>SUM(BN3:BN137)</f>
        <v>278600</v>
      </c>
      <c r="BO138" s="5">
        <v>250000</v>
      </c>
      <c r="BP138" s="5">
        <v>290000</v>
      </c>
      <c r="BQ138" s="5">
        <v>0</v>
      </c>
      <c r="BR138" s="5">
        <f>SUM(BR3:BR137)</f>
        <v>155500</v>
      </c>
      <c r="BS138" s="5">
        <v>130000</v>
      </c>
      <c r="BT138" s="5">
        <v>170000</v>
      </c>
      <c r="BU138" s="5">
        <f t="shared" si="13"/>
        <v>1</v>
      </c>
      <c r="BV138" s="5">
        <v>0</v>
      </c>
      <c r="BW138" s="5">
        <f>SUM(BW3:BW137)</f>
        <v>527100</v>
      </c>
      <c r="BX138" s="5">
        <f>SUM(BX3:BX137)</f>
        <v>496900</v>
      </c>
      <c r="BY138" s="5">
        <f>SUM(BY3:BY137)</f>
        <v>586000</v>
      </c>
      <c r="BZ138" s="5">
        <v>0</v>
      </c>
      <c r="CA138" s="5">
        <f>SUM(CA3:CA137)</f>
        <v>707700</v>
      </c>
      <c r="CB138" s="5">
        <f>SUM(CB3:CB137)</f>
        <v>671000</v>
      </c>
      <c r="CC138" s="5">
        <f>SUM(CC3:CC137)</f>
        <v>722200</v>
      </c>
      <c r="CD138" s="5"/>
      <c r="CE138" s="5">
        <f>SUM(CE3:CE137)</f>
        <v>12640</v>
      </c>
      <c r="CF138" s="5">
        <f>SUM(CF3:CF137)</f>
        <v>10160</v>
      </c>
      <c r="CG138" s="5">
        <f>SUM(CG3:CG137)</f>
        <v>14230</v>
      </c>
      <c r="CH138" s="5">
        <v>0</v>
      </c>
      <c r="CI138" s="5">
        <f>SUM(CI3:CI137)</f>
        <v>500000</v>
      </c>
      <c r="CJ138" s="5">
        <f>SUM(CJ3:CJ137)</f>
        <v>470100</v>
      </c>
      <c r="CK138" s="5">
        <f>SUM(CK3:CK137)</f>
        <v>600000</v>
      </c>
      <c r="CL138" s="5">
        <v>0</v>
      </c>
      <c r="CM138" s="5">
        <f>SUM(CM3:CM137)</f>
        <v>356500</v>
      </c>
      <c r="CN138" s="5">
        <f>CP138*310000</f>
        <v>0</v>
      </c>
      <c r="CO138" s="5">
        <f>CP138*370000</f>
        <v>0</v>
      </c>
      <c r="CP138" s="5">
        <v>0</v>
      </c>
      <c r="CQ138" s="5">
        <f>SUM(CQ3:CQ137)</f>
        <v>118000</v>
      </c>
      <c r="CR138" s="5">
        <v>100000</v>
      </c>
      <c r="CS138" s="5">
        <v>120101.781170483</v>
      </c>
      <c r="CT138" s="5" t="e">
        <v>#N/A</v>
      </c>
      <c r="CU138" s="5">
        <f>SUM(CU3:CU137)</f>
        <v>429600</v>
      </c>
      <c r="CV138" s="5">
        <f>SUM(CV3:CV137)</f>
        <v>379300</v>
      </c>
      <c r="CW138" s="5">
        <f>SUM(CW3:CW137)</f>
        <v>440700</v>
      </c>
      <c r="CX138" s="5" t="e">
        <f>VLOOKUP(B:B,[5]Sheet1!$A$1:$B$65536,2,0)</f>
        <v>#N/A</v>
      </c>
      <c r="CY138" s="5">
        <f>SUM(CY3:CY137)</f>
        <v>720000</v>
      </c>
      <c r="CZ138" s="5" t="e">
        <f>#REF!*700000</f>
        <v>#REF!</v>
      </c>
      <c r="DA138" s="5" t="e">
        <f>740000*#REF!</f>
        <v>#REF!</v>
      </c>
      <c r="DB138" s="5" t="e">
        <v>#N/A</v>
      </c>
      <c r="DC138" s="5">
        <f>SUM(DC3:DC137)</f>
        <v>180600</v>
      </c>
      <c r="DD138" s="5">
        <f>SUM(DD3:DD137)</f>
        <v>164200</v>
      </c>
      <c r="DE138" s="5">
        <f>SUM(DE3:DE137)</f>
        <v>200000</v>
      </c>
      <c r="DF138" s="3" t="e">
        <v>#N/A</v>
      </c>
      <c r="DG138" s="3">
        <f>SUM(DG3:DG137)</f>
        <v>620000</v>
      </c>
      <c r="DH138" s="3">
        <f>SUM(DH3:DH137)</f>
        <v>501000</v>
      </c>
      <c r="DI138" s="3">
        <f>SUM(DI3:DI137)</f>
        <v>551200</v>
      </c>
    </row>
  </sheetData>
  <sortState ref="A1:M137">
    <sortCondition ref="E1" descending="1"/>
  </sortState>
  <mergeCells count="6">
    <mergeCell ref="O1:Q1"/>
    <mergeCell ref="W1:Y1"/>
    <mergeCell ref="AA1:AC1"/>
    <mergeCell ref="AK1:AM1"/>
    <mergeCell ref="AO1:AQ1"/>
    <mergeCell ref="CE1:C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任务明细表（第一次发信息部）</vt:lpstr>
      <vt:lpstr>厂家品种明细表</vt:lpstr>
      <vt:lpstr>任务明细表</vt:lpstr>
      <vt:lpstr>厂家联系方式</vt:lpstr>
      <vt:lpstr>奖学金奖励政策</vt:lpstr>
      <vt:lpstr>品种明细表</vt:lpstr>
      <vt:lpstr>Sheet2</vt:lpstr>
      <vt:lpstr>Sheet1</vt:lpstr>
      <vt:lpstr>任务（原始表）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2021-01-07T02:32:00Z</dcterms:created>
  <dcterms:modified xsi:type="dcterms:W3CDTF">2021-07-05T02:39:44Z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816DAF8DC89145668EAB5E0EE66663B7</vt:lpwstr>
  </property>
</Properties>
</file>